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harts/chart1.xml" ContentType="application/vnd.openxmlformats-officedocument.drawingml.chart+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drawings/drawing20.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xl/metadata"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2" codeName="{4D1C537B-E38A-612A-F078-A93A15B4B7F4}"/>
  <workbookPr codeName="ThisWorkbook"/>
  <mc:AlternateContent xmlns:mc="http://schemas.openxmlformats.org/markup-compatibility/2006">
    <mc:Choice Requires="x15">
      <x15ac:absPath xmlns:x15ac="http://schemas.microsoft.com/office/spreadsheetml/2010/11/ac" url="C:\Users\tttin\Downloads\"/>
    </mc:Choice>
  </mc:AlternateContent>
  <xr:revisionPtr revIDLastSave="0" documentId="13_ncr:1_{A1C6924C-EAAF-4A22-BC03-A4F6BE9B4EF0}" xr6:coauthVersionLast="47" xr6:coauthVersionMax="47" xr10:uidLastSave="{00000000-0000-0000-0000-000000000000}"/>
  <bookViews>
    <workbookView xWindow="-110" yWindow="-110" windowWidth="19420" windowHeight="10300" tabRatio="774" firstSheet="6" activeTab="14" xr2:uid="{00000000-000D-0000-FFFF-FFFF00000000}"/>
  </bookViews>
  <sheets>
    <sheet name="使用者輸入介面" sheetId="5" r:id="rId1"/>
    <sheet name="POS機按鈕" sheetId="9" r:id="rId2"/>
    <sheet name="POS機" sheetId="6" r:id="rId3"/>
    <sheet name="啟動人格問答" sheetId="36" r:id="rId4"/>
    <sheet name="雪天型結果" sheetId="37" r:id="rId5"/>
    <sheet name="雪天型隨機" sheetId="32" r:id="rId6"/>
    <sheet name="風險厭惡" sheetId="10" r:id="rId7"/>
    <sheet name="風險厭惡結果單" sheetId="15" r:id="rId8"/>
    <sheet name="陰天型結果" sheetId="38" r:id="rId9"/>
    <sheet name="陰天型隨機" sheetId="35" r:id="rId10"/>
    <sheet name="風險中立偏厭惡" sheetId="11" r:id="rId11"/>
    <sheet name="風險中立偏厭惡結果單" sheetId="344" r:id="rId12"/>
    <sheet name="晴天型結果" sheetId="27" r:id="rId13"/>
    <sheet name="晴天型隨機" sheetId="33" r:id="rId14"/>
    <sheet name="風險中立" sheetId="12" r:id="rId15"/>
    <sheet name="風險中立結果單" sheetId="17" r:id="rId16"/>
    <sheet name="雷雨型結果" sheetId="26" r:id="rId17"/>
    <sheet name="雷雨型隨機" sheetId="34" r:id="rId18"/>
    <sheet name="風險中立偏愛好" sheetId="13" r:id="rId19"/>
    <sheet name="風險中立偏愛好結果單" sheetId="785" r:id="rId20"/>
    <sheet name="閃電型結果" sheetId="25" r:id="rId21"/>
    <sheet name="閃電型隨機" sheetId="31" r:id="rId22"/>
    <sheet name="風險愛好" sheetId="14" r:id="rId23"/>
    <sheet name="風險愛好結果單" sheetId="19" r:id="rId24"/>
    <sheet name="幕後結果" sheetId="39" r:id="rId25"/>
    <sheet name="幕後結果_最佳化" sheetId="40" r:id="rId26"/>
    <sheet name="題庫" sheetId="8" r:id="rId27"/>
    <sheet name="使用者資料" sheetId="2" r:id="rId28"/>
    <sheet name="stock price" sheetId="341" r:id="rId29"/>
    <sheet name="high_risk" sheetId="342" r:id="rId30"/>
    <sheet name="medium_risk" sheetId="343" r:id="rId31"/>
    <sheet name="low_risk" sheetId="24" r:id="rId32"/>
    <sheet name="名人介紹" sheetId="20" r:id="rId33"/>
    <sheet name="6669" sheetId="1456" r:id="rId34"/>
    <sheet name="3036" sheetId="1457" r:id="rId35"/>
    <sheet name="2357" sheetId="1458" r:id="rId36"/>
    <sheet name="4938" sheetId="1459" r:id="rId37"/>
    <sheet name="1905" sheetId="1460" r:id="rId38"/>
    <sheet name="6414" sheetId="1461" r:id="rId39"/>
    <sheet name="3356" sheetId="1462" r:id="rId40"/>
    <sheet name="1809" sheetId="1463" r:id="rId41"/>
    <sheet name="2338" sheetId="1464" r:id="rId42"/>
    <sheet name="3504" sheetId="1465" r:id="rId43"/>
  </sheets>
  <functionGroups builtInGroupCount="19"/>
  <externalReferences>
    <externalReference r:id="rId44"/>
    <externalReference r:id="rId45"/>
    <externalReference r:id="rId46"/>
  </externalReferences>
  <definedNames>
    <definedName name="_xlnm._FilterDatabase" localSheetId="28" hidden="1">'stock price'!$A$1:$W$957</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uri="GoogleSheetsCustomDataVersion2">
      <go:sheetsCustomData xmlns:go="http://customooxmlschemas.google.com/" r:id="rId47" roundtripDataChecksum="/ahAEb2uAW3XrtJ4HJfL6w2oHRVSGtJp6fA5ggJHqAw="/>
    </ext>
  </extLst>
</workbook>
</file>

<file path=xl/calcChain.xml><?xml version="1.0" encoding="utf-8"?>
<calcChain xmlns="http://schemas.openxmlformats.org/spreadsheetml/2006/main">
  <c r="Q35" i="344" l="1"/>
  <c r="P35" i="344"/>
  <c r="O35" i="344"/>
  <c r="N35" i="344"/>
  <c r="M35" i="344"/>
  <c r="L35" i="344"/>
  <c r="K35" i="344"/>
  <c r="J35" i="344"/>
  <c r="I35" i="344"/>
  <c r="AX4" i="40"/>
  <c r="AX5" i="40"/>
  <c r="AX6" i="40"/>
  <c r="AX7" i="40"/>
  <c r="AX8" i="40"/>
  <c r="AX9" i="40"/>
  <c r="AX10" i="40"/>
  <c r="AX11" i="40"/>
  <c r="AX12" i="40"/>
  <c r="AX13" i="40"/>
  <c r="AX14" i="40"/>
  <c r="AX15" i="40"/>
  <c r="AX16" i="40"/>
  <c r="AX17" i="40"/>
  <c r="AX18" i="40"/>
  <c r="AX19" i="40"/>
  <c r="AX20" i="40"/>
  <c r="AX21" i="40"/>
  <c r="AX22" i="40"/>
  <c r="AX23" i="40"/>
  <c r="AX24" i="40"/>
  <c r="AX25" i="40"/>
  <c r="AX26" i="40"/>
  <c r="AX27" i="40"/>
  <c r="AX28" i="40"/>
  <c r="AX29" i="40"/>
  <c r="AX30" i="40"/>
  <c r="AX31" i="40"/>
  <c r="AX32" i="40"/>
  <c r="AX33" i="40"/>
  <c r="AX34" i="40"/>
  <c r="AX35" i="40"/>
  <c r="AX36" i="40"/>
  <c r="AX37" i="40"/>
  <c r="AX38" i="40"/>
  <c r="AX39" i="40"/>
  <c r="AX40" i="40"/>
  <c r="AX41" i="40"/>
  <c r="AX42" i="40"/>
  <c r="AX43" i="40"/>
  <c r="AX44" i="40"/>
  <c r="AX45" i="40"/>
  <c r="AX46" i="40"/>
  <c r="AX47" i="40"/>
  <c r="AX48" i="40"/>
  <c r="AX49" i="40"/>
  <c r="AX50" i="40"/>
  <c r="AX51" i="40"/>
  <c r="AX52" i="40"/>
  <c r="AX53" i="40"/>
  <c r="AX54" i="40"/>
  <c r="AX55" i="40"/>
  <c r="AX56" i="40"/>
  <c r="AX57" i="40"/>
  <c r="AX58" i="40"/>
  <c r="AX59" i="40"/>
  <c r="AX60" i="40"/>
  <c r="AX61" i="40"/>
  <c r="AX62" i="40"/>
  <c r="AX63" i="40"/>
  <c r="AX64" i="40"/>
  <c r="AX65" i="40"/>
  <c r="AX66" i="40"/>
  <c r="AX67" i="40"/>
  <c r="AX68" i="40"/>
  <c r="AX69" i="40"/>
  <c r="AX70" i="40"/>
  <c r="AX71" i="40"/>
  <c r="AX72" i="40"/>
  <c r="AX73" i="40"/>
  <c r="AX74" i="40"/>
  <c r="AX75" i="40"/>
  <c r="AX76" i="40"/>
  <c r="AX77" i="40"/>
  <c r="AX78" i="40"/>
  <c r="AX79" i="40"/>
  <c r="AX80" i="40"/>
  <c r="AX81" i="40"/>
  <c r="AX82" i="40"/>
  <c r="AX83" i="40"/>
  <c r="AX84" i="40"/>
  <c r="AX85" i="40"/>
  <c r="AX86" i="40"/>
  <c r="AX87" i="40"/>
  <c r="AX88" i="40"/>
  <c r="AX89" i="40"/>
  <c r="AX90" i="40"/>
  <c r="AX91" i="40"/>
  <c r="AX92" i="40"/>
  <c r="AX93" i="40"/>
  <c r="AX94" i="40"/>
  <c r="AX95" i="40"/>
  <c r="AX96" i="40"/>
  <c r="AX97" i="40"/>
  <c r="AX98" i="40"/>
  <c r="AX99" i="40"/>
  <c r="AX100" i="40"/>
  <c r="AX101" i="40"/>
  <c r="AX102" i="40"/>
  <c r="AX103" i="40"/>
  <c r="AX104" i="40"/>
  <c r="AX105" i="40"/>
  <c r="AX106" i="40"/>
  <c r="AX107" i="40"/>
  <c r="AX108" i="40"/>
  <c r="AX109" i="40"/>
  <c r="AX110" i="40"/>
  <c r="AX111" i="40"/>
  <c r="AX112" i="40"/>
  <c r="AX113" i="40"/>
  <c r="AX114" i="40"/>
  <c r="AX115" i="40"/>
  <c r="AX116" i="40"/>
  <c r="AX117" i="40"/>
  <c r="AX118" i="40"/>
  <c r="AX119" i="40"/>
  <c r="AX120" i="40"/>
  <c r="AX121" i="40"/>
  <c r="AX122" i="40"/>
  <c r="AX123" i="40"/>
  <c r="AX124" i="40"/>
  <c r="AX125" i="40"/>
  <c r="AX126" i="40"/>
  <c r="AX127" i="40"/>
  <c r="AX128" i="40"/>
  <c r="AX129" i="40"/>
  <c r="AX130" i="40"/>
  <c r="AX131" i="40"/>
  <c r="AX132" i="40"/>
  <c r="AX133" i="40"/>
  <c r="AX134" i="40"/>
  <c r="AX135" i="40"/>
  <c r="AX136" i="40"/>
  <c r="AX137" i="40"/>
  <c r="AX138" i="40"/>
  <c r="AX139" i="40"/>
  <c r="AX140" i="40"/>
  <c r="AX141" i="40"/>
  <c r="AX142" i="40"/>
  <c r="AX143" i="40"/>
  <c r="AX144" i="40"/>
  <c r="AX145" i="40"/>
  <c r="AX146" i="40"/>
  <c r="AX147" i="40"/>
  <c r="AX148" i="40"/>
  <c r="AX149" i="40"/>
  <c r="AX150" i="40"/>
  <c r="AX151" i="40"/>
  <c r="AX152" i="40"/>
  <c r="AX153" i="40"/>
  <c r="AX154" i="40"/>
  <c r="AX155" i="40"/>
  <c r="AX156" i="40"/>
  <c r="AX157" i="40"/>
  <c r="AX158" i="40"/>
  <c r="AX159" i="40"/>
  <c r="AX160" i="40"/>
  <c r="AX161" i="40"/>
  <c r="AX162" i="40"/>
  <c r="AX163" i="40"/>
  <c r="AX164" i="40"/>
  <c r="AX165" i="40"/>
  <c r="AX166" i="40"/>
  <c r="AX167" i="40"/>
  <c r="AX168" i="40"/>
  <c r="AX169" i="40"/>
  <c r="AX170" i="40"/>
  <c r="AX171" i="40"/>
  <c r="AX172" i="40"/>
  <c r="AX173" i="40"/>
  <c r="AX174" i="40"/>
  <c r="AX175" i="40"/>
  <c r="AX176" i="40"/>
  <c r="AX177" i="40"/>
  <c r="AX178" i="40"/>
  <c r="AX179" i="40"/>
  <c r="AX180" i="40"/>
  <c r="AX181" i="40"/>
  <c r="AX182" i="40"/>
  <c r="AX183" i="40"/>
  <c r="AX184" i="40"/>
  <c r="AX185" i="40"/>
  <c r="AX186" i="40"/>
  <c r="AX187" i="40"/>
  <c r="AX188" i="40"/>
  <c r="AX189" i="40"/>
  <c r="AX190" i="40"/>
  <c r="AX191" i="40"/>
  <c r="AX192" i="40"/>
  <c r="AX193" i="40"/>
  <c r="AX194" i="40"/>
  <c r="AX195" i="40"/>
  <c r="AX196" i="40"/>
  <c r="AX197" i="40"/>
  <c r="AX198" i="40"/>
  <c r="AX199" i="40"/>
  <c r="AX200" i="40"/>
  <c r="AX201" i="40"/>
  <c r="AX202" i="40"/>
  <c r="AX203" i="40"/>
  <c r="AX204" i="40"/>
  <c r="AX205" i="40"/>
  <c r="AX206" i="40"/>
  <c r="AX207" i="40"/>
  <c r="AX208" i="40"/>
  <c r="AX209" i="40"/>
  <c r="AX210" i="40"/>
  <c r="AX211" i="40"/>
  <c r="AX212" i="40"/>
  <c r="AX213" i="40"/>
  <c r="AX214" i="40"/>
  <c r="AX215" i="40"/>
  <c r="AX216" i="40"/>
  <c r="AX217" i="40"/>
  <c r="AX218" i="40"/>
  <c r="AX219" i="40"/>
  <c r="AX220" i="40"/>
  <c r="AX221" i="40"/>
  <c r="AX222" i="40"/>
  <c r="AX223" i="40"/>
  <c r="AX224" i="40"/>
  <c r="AX225" i="40"/>
  <c r="AX226" i="40"/>
  <c r="AX227" i="40"/>
  <c r="AX228" i="40"/>
  <c r="AX229" i="40"/>
  <c r="AX230" i="40"/>
  <c r="AX231" i="40"/>
  <c r="AX232" i="40"/>
  <c r="AX233" i="40"/>
  <c r="AX234" i="40"/>
  <c r="AX235" i="40"/>
  <c r="AX236" i="40"/>
  <c r="AX237" i="40"/>
  <c r="AX238" i="40"/>
  <c r="AX239" i="40"/>
  <c r="AX240" i="40"/>
  <c r="AX241" i="40"/>
  <c r="AX242" i="40"/>
  <c r="AX243" i="40"/>
  <c r="AX244" i="40"/>
  <c r="AX245" i="40"/>
  <c r="AX246" i="40"/>
  <c r="AX247" i="40"/>
  <c r="AX248" i="40"/>
  <c r="AX249" i="40"/>
  <c r="AX250" i="40"/>
  <c r="AX251" i="40"/>
  <c r="AX252" i="40"/>
  <c r="AX253" i="40"/>
  <c r="AX254" i="40"/>
  <c r="AX255" i="40"/>
  <c r="AX256" i="40"/>
  <c r="AX257" i="40"/>
  <c r="AX258" i="40"/>
  <c r="AX259" i="40"/>
  <c r="AX260" i="40"/>
  <c r="AX261" i="40"/>
  <c r="AX262" i="40"/>
  <c r="AX263" i="40"/>
  <c r="AX264" i="40"/>
  <c r="AX265" i="40"/>
  <c r="AX266" i="40"/>
  <c r="AX267" i="40"/>
  <c r="AX268" i="40"/>
  <c r="AX269" i="40"/>
  <c r="AX270" i="40"/>
  <c r="AX271" i="40"/>
  <c r="AX272" i="40"/>
  <c r="AX273" i="40"/>
  <c r="AX274" i="40"/>
  <c r="AX275" i="40"/>
  <c r="AX276" i="40"/>
  <c r="AX277" i="40"/>
  <c r="AX278" i="40"/>
  <c r="AX279" i="40"/>
  <c r="AX280" i="40"/>
  <c r="AX281" i="40"/>
  <c r="AX282" i="40"/>
  <c r="AX283" i="40"/>
  <c r="AX284" i="40"/>
  <c r="AX285" i="40"/>
  <c r="AX286" i="40"/>
  <c r="AX287" i="40"/>
  <c r="AX288" i="40"/>
  <c r="AX289" i="40"/>
  <c r="AX290" i="40"/>
  <c r="AX291" i="40"/>
  <c r="AX292" i="40"/>
  <c r="AX293" i="40"/>
  <c r="AX294" i="40"/>
  <c r="AX295" i="40"/>
  <c r="AX296" i="40"/>
  <c r="AX297" i="40"/>
  <c r="AX298" i="40"/>
  <c r="AX299" i="40"/>
  <c r="AX300" i="40"/>
  <c r="AX301" i="40"/>
  <c r="AX302" i="40"/>
  <c r="AX303" i="40"/>
  <c r="AX304" i="40"/>
  <c r="AX305" i="40"/>
  <c r="AX306" i="40"/>
  <c r="AX307" i="40"/>
  <c r="AX308" i="40"/>
  <c r="AX309" i="40"/>
  <c r="AX310" i="40"/>
  <c r="AX311" i="40"/>
  <c r="AX312" i="40"/>
  <c r="AX313" i="40"/>
  <c r="AX314" i="40"/>
  <c r="AX315" i="40"/>
  <c r="AX316" i="40"/>
  <c r="AX317" i="40"/>
  <c r="AX318" i="40"/>
  <c r="AX319" i="40"/>
  <c r="AX320" i="40"/>
  <c r="AX321" i="40"/>
  <c r="AX322" i="40"/>
  <c r="AX323" i="40"/>
  <c r="AX324" i="40"/>
  <c r="AX325" i="40"/>
  <c r="AX326" i="40"/>
  <c r="AX327" i="40"/>
  <c r="AX328" i="40"/>
  <c r="AX329" i="40"/>
  <c r="AX330" i="40"/>
  <c r="AX331" i="40"/>
  <c r="AX332" i="40"/>
  <c r="AX333" i="40"/>
  <c r="AX334" i="40"/>
  <c r="AX335" i="40"/>
  <c r="AX336" i="40"/>
  <c r="AX337" i="40"/>
  <c r="AX338" i="40"/>
  <c r="AX339" i="40"/>
  <c r="AX340" i="40"/>
  <c r="AX341" i="40"/>
  <c r="AX342" i="40"/>
  <c r="AX343" i="40"/>
  <c r="AX344" i="40"/>
  <c r="AX345" i="40"/>
  <c r="AX346" i="40"/>
  <c r="AX347" i="40"/>
  <c r="AX348" i="40"/>
  <c r="AX349" i="40"/>
  <c r="AX350" i="40"/>
  <c r="AX351" i="40"/>
  <c r="AX352" i="40"/>
  <c r="AX353" i="40"/>
  <c r="AX354" i="40"/>
  <c r="AX355" i="40"/>
  <c r="AX356" i="40"/>
  <c r="AX357" i="40"/>
  <c r="AX358" i="40"/>
  <c r="AX359" i="40"/>
  <c r="AX360" i="40"/>
  <c r="AX361" i="40"/>
  <c r="AX362" i="40"/>
  <c r="AX363" i="40"/>
  <c r="AX364" i="40"/>
  <c r="AX365" i="40"/>
  <c r="AX366" i="40"/>
  <c r="AX367" i="40"/>
  <c r="AX368" i="40"/>
  <c r="AX369" i="40"/>
  <c r="AX370" i="40"/>
  <c r="AX371" i="40"/>
  <c r="AX372" i="40"/>
  <c r="AX373" i="40"/>
  <c r="AX374" i="40"/>
  <c r="AX375" i="40"/>
  <c r="AX376" i="40"/>
  <c r="AX377" i="40"/>
  <c r="AX378" i="40"/>
  <c r="AX379" i="40"/>
  <c r="AX380" i="40"/>
  <c r="AX381" i="40"/>
  <c r="AX382" i="40"/>
  <c r="AX383" i="40"/>
  <c r="AX384" i="40"/>
  <c r="AX385" i="40"/>
  <c r="AX386" i="40"/>
  <c r="AX387" i="40"/>
  <c r="AX388" i="40"/>
  <c r="AX389" i="40"/>
  <c r="AX390" i="40"/>
  <c r="AX391" i="40"/>
  <c r="AX392" i="40"/>
  <c r="AX393" i="40"/>
  <c r="AX394" i="40"/>
  <c r="AX395" i="40"/>
  <c r="AX396" i="40"/>
  <c r="AX397" i="40"/>
  <c r="AX398" i="40"/>
  <c r="AX399" i="40"/>
  <c r="AX400" i="40"/>
  <c r="AX401" i="40"/>
  <c r="AX402" i="40"/>
  <c r="AX403" i="40"/>
  <c r="AX404" i="40"/>
  <c r="AX405" i="40"/>
  <c r="AX406" i="40"/>
  <c r="AX407" i="40"/>
  <c r="AX408" i="40"/>
  <c r="AX409" i="40"/>
  <c r="AX410" i="40"/>
  <c r="AX411" i="40"/>
  <c r="AX412" i="40"/>
  <c r="AX413" i="40"/>
  <c r="AX414" i="40"/>
  <c r="AX415" i="40"/>
  <c r="AX416" i="40"/>
  <c r="AX417" i="40"/>
  <c r="AX418" i="40"/>
  <c r="AX419" i="40"/>
  <c r="AX420" i="40"/>
  <c r="AX421" i="40"/>
  <c r="AX422" i="40"/>
  <c r="AX423" i="40"/>
  <c r="AX424" i="40"/>
  <c r="AX425" i="40"/>
  <c r="AX426" i="40"/>
  <c r="AX427" i="40"/>
  <c r="AX428" i="40"/>
  <c r="AX429" i="40"/>
  <c r="AX430" i="40"/>
  <c r="AX431" i="40"/>
  <c r="AX432" i="40"/>
  <c r="AX433" i="40"/>
  <c r="AX434" i="40"/>
  <c r="AX435" i="40"/>
  <c r="AX436" i="40"/>
  <c r="AX437" i="40"/>
  <c r="AX438" i="40"/>
  <c r="AX439" i="40"/>
  <c r="AX440" i="40"/>
  <c r="AX441" i="40"/>
  <c r="AX442" i="40"/>
  <c r="AX443" i="40"/>
  <c r="AX444" i="40"/>
  <c r="AX445" i="40"/>
  <c r="AX446" i="40"/>
  <c r="AX447" i="40"/>
  <c r="AX448" i="40"/>
  <c r="AX449" i="40"/>
  <c r="AX450" i="40"/>
  <c r="AX451" i="40"/>
  <c r="AX452" i="40"/>
  <c r="AX453" i="40"/>
  <c r="AX454" i="40"/>
  <c r="AX455" i="40"/>
  <c r="AX456" i="40"/>
  <c r="AX457" i="40"/>
  <c r="AX458" i="40"/>
  <c r="AX459" i="40"/>
  <c r="AX460" i="40"/>
  <c r="AX461" i="40"/>
  <c r="AX462" i="40"/>
  <c r="AX463" i="40"/>
  <c r="AX464" i="40"/>
  <c r="AX465" i="40"/>
  <c r="AX466" i="40"/>
  <c r="AX467" i="40"/>
  <c r="AX468" i="40"/>
  <c r="AX469" i="40"/>
  <c r="AX470" i="40"/>
  <c r="AX471" i="40"/>
  <c r="AX472" i="40"/>
  <c r="AX473" i="40"/>
  <c r="AX474" i="40"/>
  <c r="AX475" i="40"/>
  <c r="AX476" i="40"/>
  <c r="AX477" i="40"/>
  <c r="AX478" i="40"/>
  <c r="AX479" i="40"/>
  <c r="AX480" i="40"/>
  <c r="AX481" i="40"/>
  <c r="AX482" i="40"/>
  <c r="AX483" i="40"/>
  <c r="AX484" i="40"/>
  <c r="AX485" i="40"/>
  <c r="AX486" i="40"/>
  <c r="AX487" i="40"/>
  <c r="AX488" i="40"/>
  <c r="AX489" i="40"/>
  <c r="AX490" i="40"/>
  <c r="AX491" i="40"/>
  <c r="AX492" i="40"/>
  <c r="AX493" i="40"/>
  <c r="AX494" i="40"/>
  <c r="AX495" i="40"/>
  <c r="AX496" i="40"/>
  <c r="AX497" i="40"/>
  <c r="AX498" i="40"/>
  <c r="AX499" i="40"/>
  <c r="AX500" i="40"/>
  <c r="AX501" i="40"/>
  <c r="AX502" i="40"/>
  <c r="AX503" i="40"/>
  <c r="AX504" i="40"/>
  <c r="AX505" i="40"/>
  <c r="AX506" i="40"/>
  <c r="AX507" i="40"/>
  <c r="AX508" i="40"/>
  <c r="AX509" i="40"/>
  <c r="AX510" i="40"/>
  <c r="AX511" i="40"/>
  <c r="AX512" i="40"/>
  <c r="AX513" i="40"/>
  <c r="AX514" i="40"/>
  <c r="AX515" i="40"/>
  <c r="AX516" i="40"/>
  <c r="AX517" i="40"/>
  <c r="AX518" i="40"/>
  <c r="AX519" i="40"/>
  <c r="AX520" i="40"/>
  <c r="AX521" i="40"/>
  <c r="AX522" i="40"/>
  <c r="AX523" i="40"/>
  <c r="AX524" i="40"/>
  <c r="AX525" i="40"/>
  <c r="AX526" i="40"/>
  <c r="AX527" i="40"/>
  <c r="AX528" i="40"/>
  <c r="AX529" i="40"/>
  <c r="AX530" i="40"/>
  <c r="AX531" i="40"/>
  <c r="AX532" i="40"/>
  <c r="AX533" i="40"/>
  <c r="AX534" i="40"/>
  <c r="AX535" i="40"/>
  <c r="AX536" i="40"/>
  <c r="AX537" i="40"/>
  <c r="AX538" i="40"/>
  <c r="AX539" i="40"/>
  <c r="AX540" i="40"/>
  <c r="AX541" i="40"/>
  <c r="AX542" i="40"/>
  <c r="AX543" i="40"/>
  <c r="AX544" i="40"/>
  <c r="AX545" i="40"/>
  <c r="AX546" i="40"/>
  <c r="AX547" i="40"/>
  <c r="AX548" i="40"/>
  <c r="AX549" i="40"/>
  <c r="AX550" i="40"/>
  <c r="AX551" i="40"/>
  <c r="AX552" i="40"/>
  <c r="AX553" i="40"/>
  <c r="AX554" i="40"/>
  <c r="AX555" i="40"/>
  <c r="AX556" i="40"/>
  <c r="AX557" i="40"/>
  <c r="AX558" i="40"/>
  <c r="AX559" i="40"/>
  <c r="AX560" i="40"/>
  <c r="AX561" i="40"/>
  <c r="AX562" i="40"/>
  <c r="AX563" i="40"/>
  <c r="AX564" i="40"/>
  <c r="AX565" i="40"/>
  <c r="AX566" i="40"/>
  <c r="AX567" i="40"/>
  <c r="AX568" i="40"/>
  <c r="AX569" i="40"/>
  <c r="AX570" i="40"/>
  <c r="AX571" i="40"/>
  <c r="AX572" i="40"/>
  <c r="AX573" i="40"/>
  <c r="AX574" i="40"/>
  <c r="AX575" i="40"/>
  <c r="AX576" i="40"/>
  <c r="AX577" i="40"/>
  <c r="AX578" i="40"/>
  <c r="AX579" i="40"/>
  <c r="AX580" i="40"/>
  <c r="AX581" i="40"/>
  <c r="AX582" i="40"/>
  <c r="AX583" i="40"/>
  <c r="AX584" i="40"/>
  <c r="AX585" i="40"/>
  <c r="AX586" i="40"/>
  <c r="AX587" i="40"/>
  <c r="AX588" i="40"/>
  <c r="AX589" i="40"/>
  <c r="AX590" i="40"/>
  <c r="AX591" i="40"/>
  <c r="AX592" i="40"/>
  <c r="AX593" i="40"/>
  <c r="AX594" i="40"/>
  <c r="AX595" i="40"/>
  <c r="AX596" i="40"/>
  <c r="AX597" i="40"/>
  <c r="AX598" i="40"/>
  <c r="AX599" i="40"/>
  <c r="AX600" i="40"/>
  <c r="AX601" i="40"/>
  <c r="AX602" i="40"/>
  <c r="AX603" i="40"/>
  <c r="AX604" i="40"/>
  <c r="AX605" i="40"/>
  <c r="AX606" i="40"/>
  <c r="AX607" i="40"/>
  <c r="AX608" i="40"/>
  <c r="AX609" i="40"/>
  <c r="AX610" i="40"/>
  <c r="AX611" i="40"/>
  <c r="AX612" i="40"/>
  <c r="AX613" i="40"/>
  <c r="AX614" i="40"/>
  <c r="AX615" i="40"/>
  <c r="AX616" i="40"/>
  <c r="AX617" i="40"/>
  <c r="AX618" i="40"/>
  <c r="AX619" i="40"/>
  <c r="AX620" i="40"/>
  <c r="AX621" i="40"/>
  <c r="AX622" i="40"/>
  <c r="AX623" i="40"/>
  <c r="AX624" i="40"/>
  <c r="AX625" i="40"/>
  <c r="AX626" i="40"/>
  <c r="AX627" i="40"/>
  <c r="AX628" i="40"/>
  <c r="AX629" i="40"/>
  <c r="AX630" i="40"/>
  <c r="AX631" i="40"/>
  <c r="AX632" i="40"/>
  <c r="AX633" i="40"/>
  <c r="AX634" i="40"/>
  <c r="AX635" i="40"/>
  <c r="AX636" i="40"/>
  <c r="AX637" i="40"/>
  <c r="AX638" i="40"/>
  <c r="AX639" i="40"/>
  <c r="AX640" i="40"/>
  <c r="AX641" i="40"/>
  <c r="AX642" i="40"/>
  <c r="AX643" i="40"/>
  <c r="AX644" i="40"/>
  <c r="AX645" i="40"/>
  <c r="AX646" i="40"/>
  <c r="AX647" i="40"/>
  <c r="AX648" i="40"/>
  <c r="AX649" i="40"/>
  <c r="AX650" i="40"/>
  <c r="AX651" i="40"/>
  <c r="AX652" i="40"/>
  <c r="AX653" i="40"/>
  <c r="AX654" i="40"/>
  <c r="AX655" i="40"/>
  <c r="AX656" i="40"/>
  <c r="AX657" i="40"/>
  <c r="AX658" i="40"/>
  <c r="AX659" i="40"/>
  <c r="AX660" i="40"/>
  <c r="AX661" i="40"/>
  <c r="AX662" i="40"/>
  <c r="AX663" i="40"/>
  <c r="AX664" i="40"/>
  <c r="AX665" i="40"/>
  <c r="AX666" i="40"/>
  <c r="AX667" i="40"/>
  <c r="AX668" i="40"/>
  <c r="AX669" i="40"/>
  <c r="AX670" i="40"/>
  <c r="AX671" i="40"/>
  <c r="AX672" i="40"/>
  <c r="AX673" i="40"/>
  <c r="AX674" i="40"/>
  <c r="AX675" i="40"/>
  <c r="AX676" i="40"/>
  <c r="AX677" i="40"/>
  <c r="AX678" i="40"/>
  <c r="AX679" i="40"/>
  <c r="AX680" i="40"/>
  <c r="AX681" i="40"/>
  <c r="AX682" i="40"/>
  <c r="AX683" i="40"/>
  <c r="AX684" i="40"/>
  <c r="AX685" i="40"/>
  <c r="AX686" i="40"/>
  <c r="AX687" i="40"/>
  <c r="AX688" i="40"/>
  <c r="AX689" i="40"/>
  <c r="AX690" i="40"/>
  <c r="AX691" i="40"/>
  <c r="AX692" i="40"/>
  <c r="AX693" i="40"/>
  <c r="AX694" i="40"/>
  <c r="AX695" i="40"/>
  <c r="AX696" i="40"/>
  <c r="AX697" i="40"/>
  <c r="AX698" i="40"/>
  <c r="AX699" i="40"/>
  <c r="AX700" i="40"/>
  <c r="AX701" i="40"/>
  <c r="AX702" i="40"/>
  <c r="AX703" i="40"/>
  <c r="AX704" i="40"/>
  <c r="AX705" i="40"/>
  <c r="AX706" i="40"/>
  <c r="AX707" i="40"/>
  <c r="AX708" i="40"/>
  <c r="AX709" i="40"/>
  <c r="AX710" i="40"/>
  <c r="AX711" i="40"/>
  <c r="AX712" i="40"/>
  <c r="AX713" i="40"/>
  <c r="AX714" i="40"/>
  <c r="AX715" i="40"/>
  <c r="AX716" i="40"/>
  <c r="AX717" i="40"/>
  <c r="AX718" i="40"/>
  <c r="AX719" i="40"/>
  <c r="AX720" i="40"/>
  <c r="AX721" i="40"/>
  <c r="AX722" i="40"/>
  <c r="AX723" i="40"/>
  <c r="AX724" i="40"/>
  <c r="AX725" i="40"/>
  <c r="AX726" i="40"/>
  <c r="AX727" i="40"/>
  <c r="AX728" i="40"/>
  <c r="AX729" i="40"/>
  <c r="AX730" i="40"/>
  <c r="AX731" i="40"/>
  <c r="AX732" i="40"/>
  <c r="AX733" i="40"/>
  <c r="AX734" i="40"/>
  <c r="AX735" i="40"/>
  <c r="AX736" i="40"/>
  <c r="AX737" i="40"/>
  <c r="AX738" i="40"/>
  <c r="AX739" i="40"/>
  <c r="AX740" i="40"/>
  <c r="AX741" i="40"/>
  <c r="AX742" i="40"/>
  <c r="AX743" i="40"/>
  <c r="AX744" i="40"/>
  <c r="AX745" i="40"/>
  <c r="AX746" i="40"/>
  <c r="AX747" i="40"/>
  <c r="AX748" i="40"/>
  <c r="AX749" i="40"/>
  <c r="AX750" i="40"/>
  <c r="AX751" i="40"/>
  <c r="AX752" i="40"/>
  <c r="AX753" i="40"/>
  <c r="AX754" i="40"/>
  <c r="AX755" i="40"/>
  <c r="AX756" i="40"/>
  <c r="AX757" i="40"/>
  <c r="AX758" i="40"/>
  <c r="AX759" i="40"/>
  <c r="AX760" i="40"/>
  <c r="AX761" i="40"/>
  <c r="AX762" i="40"/>
  <c r="AX763" i="40"/>
  <c r="AX764" i="40"/>
  <c r="AX765" i="40"/>
  <c r="AX766" i="40"/>
  <c r="AX767" i="40"/>
  <c r="AX768" i="40"/>
  <c r="AX769" i="40"/>
  <c r="AX770" i="40"/>
  <c r="AX771" i="40"/>
  <c r="AX772" i="40"/>
  <c r="AX773" i="40"/>
  <c r="AX774" i="40"/>
  <c r="AX775" i="40"/>
  <c r="AX776" i="40"/>
  <c r="AX777" i="40"/>
  <c r="AX778" i="40"/>
  <c r="AX779" i="40"/>
  <c r="AX780" i="40"/>
  <c r="AX781" i="40"/>
  <c r="AX782" i="40"/>
  <c r="AX783" i="40"/>
  <c r="AX784" i="40"/>
  <c r="AX785" i="40"/>
  <c r="AX786" i="40"/>
  <c r="AX787" i="40"/>
  <c r="AX788" i="40"/>
  <c r="AX789" i="40"/>
  <c r="AX790" i="40"/>
  <c r="AX791" i="40"/>
  <c r="AX792" i="40"/>
  <c r="AX793" i="40"/>
  <c r="AX794" i="40"/>
  <c r="AX795" i="40"/>
  <c r="AX796" i="40"/>
  <c r="AX797" i="40"/>
  <c r="AX798" i="40"/>
  <c r="AX799" i="40"/>
  <c r="AX800" i="40"/>
  <c r="AX801" i="40"/>
  <c r="AX802" i="40"/>
  <c r="AX803" i="40"/>
  <c r="AX804" i="40"/>
  <c r="AX805" i="40"/>
  <c r="AX806" i="40"/>
  <c r="AX807" i="40"/>
  <c r="AX808" i="40"/>
  <c r="AX809" i="40"/>
  <c r="AX810" i="40"/>
  <c r="AX811" i="40"/>
  <c r="AX812" i="40"/>
  <c r="AX813" i="40"/>
  <c r="AX814" i="40"/>
  <c r="AX815" i="40"/>
  <c r="AX816" i="40"/>
  <c r="AX817" i="40"/>
  <c r="AX818" i="40"/>
  <c r="AX819" i="40"/>
  <c r="AX820" i="40"/>
  <c r="AX821" i="40"/>
  <c r="AX822" i="40"/>
  <c r="AX823" i="40"/>
  <c r="AX824" i="40"/>
  <c r="AX825" i="40"/>
  <c r="AX826" i="40"/>
  <c r="AX827" i="40"/>
  <c r="AX828" i="40"/>
  <c r="AX829" i="40"/>
  <c r="AX830" i="40"/>
  <c r="AX831" i="40"/>
  <c r="AX832" i="40"/>
  <c r="AX833" i="40"/>
  <c r="AX834" i="40"/>
  <c r="AX835" i="40"/>
  <c r="AX836" i="40"/>
  <c r="AX837" i="40"/>
  <c r="AX838" i="40"/>
  <c r="AX839" i="40"/>
  <c r="AX840" i="40"/>
  <c r="AX841" i="40"/>
  <c r="AX842" i="40"/>
  <c r="AX843" i="40"/>
  <c r="AX844" i="40"/>
  <c r="AX845" i="40"/>
  <c r="AX846" i="40"/>
  <c r="AX847" i="40"/>
  <c r="AX848" i="40"/>
  <c r="AX849" i="40"/>
  <c r="AX850" i="40"/>
  <c r="AX851" i="40"/>
  <c r="AX852" i="40"/>
  <c r="AX853" i="40"/>
  <c r="AX854" i="40"/>
  <c r="AX855" i="40"/>
  <c r="AX856" i="40"/>
  <c r="AX857" i="40"/>
  <c r="AX858" i="40"/>
  <c r="AX859" i="40"/>
  <c r="AX860" i="40"/>
  <c r="AX861" i="40"/>
  <c r="AX862" i="40"/>
  <c r="AX863" i="40"/>
  <c r="AX864" i="40"/>
  <c r="AX865" i="40"/>
  <c r="AX866" i="40"/>
  <c r="AX867" i="40"/>
  <c r="AX868" i="40"/>
  <c r="AX869" i="40"/>
  <c r="AX870" i="40"/>
  <c r="AX871" i="40"/>
  <c r="AX872" i="40"/>
  <c r="AX873" i="40"/>
  <c r="AX874" i="40"/>
  <c r="AX875" i="40"/>
  <c r="AX876" i="40"/>
  <c r="AX877" i="40"/>
  <c r="AX878" i="40"/>
  <c r="AX879" i="40"/>
  <c r="AX880" i="40"/>
  <c r="AX881" i="40"/>
  <c r="AX882" i="40"/>
  <c r="AX883" i="40"/>
  <c r="AX884" i="40"/>
  <c r="AX885" i="40"/>
  <c r="AX886" i="40"/>
  <c r="AX887" i="40"/>
  <c r="AX888" i="40"/>
  <c r="AX889" i="40"/>
  <c r="AX890" i="40"/>
  <c r="AX891" i="40"/>
  <c r="AX892" i="40"/>
  <c r="AX893" i="40"/>
  <c r="AX894" i="40"/>
  <c r="AX895" i="40"/>
  <c r="AX896" i="40"/>
  <c r="AX897" i="40"/>
  <c r="AX898" i="40"/>
  <c r="AX899" i="40"/>
  <c r="AX900" i="40"/>
  <c r="AX901" i="40"/>
  <c r="AX902" i="40"/>
  <c r="AX903" i="40"/>
  <c r="AX904" i="40"/>
  <c r="AX905" i="40"/>
  <c r="AX906" i="40"/>
  <c r="AX907" i="40"/>
  <c r="AX908" i="40"/>
  <c r="AX909" i="40"/>
  <c r="AX910" i="40"/>
  <c r="AX911" i="40"/>
  <c r="AX912" i="40"/>
  <c r="AX913" i="40"/>
  <c r="AX914" i="40"/>
  <c r="AX915" i="40"/>
  <c r="AX916" i="40"/>
  <c r="AX917" i="40"/>
  <c r="AX918" i="40"/>
  <c r="AX919" i="40"/>
  <c r="AX920" i="40"/>
  <c r="AX921" i="40"/>
  <c r="AX922" i="40"/>
  <c r="AX923" i="40"/>
  <c r="AX924" i="40"/>
  <c r="AX925" i="40"/>
  <c r="AX926" i="40"/>
  <c r="AX927" i="40"/>
  <c r="AX928" i="40"/>
  <c r="AX929" i="40"/>
  <c r="AX930" i="40"/>
  <c r="AX931" i="40"/>
  <c r="AX932" i="40"/>
  <c r="AX933" i="40"/>
  <c r="AX934" i="40"/>
  <c r="AX935" i="40"/>
  <c r="AX936" i="40"/>
  <c r="AX937" i="40"/>
  <c r="AX938" i="40"/>
  <c r="AX939" i="40"/>
  <c r="AX940" i="40"/>
  <c r="AX941" i="40"/>
  <c r="AX942" i="40"/>
  <c r="AX943" i="40"/>
  <c r="AX944" i="40"/>
  <c r="AX945" i="40"/>
  <c r="AX946" i="40"/>
  <c r="AX947" i="40"/>
  <c r="AX948" i="40"/>
  <c r="AX949" i="40"/>
  <c r="AX950" i="40"/>
  <c r="AX951" i="40"/>
  <c r="AX952" i="40"/>
  <c r="AX953" i="40"/>
  <c r="AX954" i="40"/>
  <c r="AX955" i="40"/>
  <c r="AX956" i="40"/>
  <c r="AX957" i="40"/>
  <c r="AX958" i="40"/>
  <c r="AX959" i="40"/>
  <c r="AX960" i="40"/>
  <c r="AX961" i="40"/>
  <c r="AX962" i="40"/>
  <c r="AX963" i="40"/>
  <c r="AX964" i="40"/>
  <c r="AX965" i="40"/>
  <c r="AX966" i="40"/>
  <c r="AX967" i="40"/>
  <c r="AX968" i="40"/>
  <c r="AX969" i="40"/>
  <c r="AX970" i="40"/>
  <c r="AX971" i="40"/>
  <c r="AX972" i="40"/>
  <c r="AX973" i="40"/>
  <c r="AX974" i="40"/>
  <c r="AX975" i="40"/>
  <c r="AX976" i="40"/>
  <c r="AX977" i="40"/>
  <c r="AX978" i="40"/>
  <c r="AX979" i="40"/>
  <c r="AX980" i="40"/>
  <c r="AX981" i="40"/>
  <c r="AX982" i="40"/>
  <c r="AX983" i="40"/>
  <c r="AX984" i="40"/>
  <c r="AX985" i="40"/>
  <c r="AX986" i="40"/>
  <c r="AX987" i="40"/>
  <c r="AX988" i="40"/>
  <c r="AX989" i="40"/>
  <c r="AX990" i="40"/>
  <c r="AX991" i="40"/>
  <c r="AX992" i="40"/>
  <c r="AX993" i="40"/>
  <c r="AX994" i="40"/>
  <c r="AX995" i="40"/>
  <c r="AX996" i="40"/>
  <c r="AX997" i="40"/>
  <c r="AX998" i="40"/>
  <c r="AX999" i="40"/>
  <c r="AX1000" i="40"/>
  <c r="AX1001" i="40"/>
  <c r="AX3" i="40"/>
  <c r="AW1001" i="40"/>
  <c r="AV1001" i="40"/>
  <c r="AU1001" i="40"/>
  <c r="AT1001" i="40"/>
  <c r="AS1001" i="40"/>
  <c r="AR1001" i="40"/>
  <c r="AQ1001" i="40"/>
  <c r="AP1001" i="40"/>
  <c r="AO1001" i="40"/>
  <c r="AN1001" i="40"/>
  <c r="AW1000" i="40"/>
  <c r="AV1000" i="40"/>
  <c r="AU1000" i="40"/>
  <c r="AT1000" i="40"/>
  <c r="AS1000" i="40"/>
  <c r="AR1000" i="40"/>
  <c r="AQ1000" i="40"/>
  <c r="AP1000" i="40"/>
  <c r="AO1000" i="40"/>
  <c r="AN1000" i="40"/>
  <c r="AW999" i="40"/>
  <c r="AV999" i="40"/>
  <c r="AU999" i="40"/>
  <c r="AT999" i="40"/>
  <c r="AS999" i="40"/>
  <c r="AR999" i="40"/>
  <c r="AQ999" i="40"/>
  <c r="AP999" i="40"/>
  <c r="AO999" i="40"/>
  <c r="AN999" i="40"/>
  <c r="AW998" i="40"/>
  <c r="AV998" i="40"/>
  <c r="AU998" i="40"/>
  <c r="AT998" i="40"/>
  <c r="AS998" i="40"/>
  <c r="AR998" i="40"/>
  <c r="AQ998" i="40"/>
  <c r="AP998" i="40"/>
  <c r="AO998" i="40"/>
  <c r="AN998" i="40"/>
  <c r="AW997" i="40"/>
  <c r="AV997" i="40"/>
  <c r="AU997" i="40"/>
  <c r="AT997" i="40"/>
  <c r="AS997" i="40"/>
  <c r="AR997" i="40"/>
  <c r="AQ997" i="40"/>
  <c r="AP997" i="40"/>
  <c r="AO997" i="40"/>
  <c r="AN997" i="40"/>
  <c r="AW996" i="40"/>
  <c r="AV996" i="40"/>
  <c r="AU996" i="40"/>
  <c r="AT996" i="40"/>
  <c r="AS996" i="40"/>
  <c r="AR996" i="40"/>
  <c r="AQ996" i="40"/>
  <c r="AP996" i="40"/>
  <c r="AO996" i="40"/>
  <c r="AN996" i="40"/>
  <c r="AW995" i="40"/>
  <c r="AV995" i="40"/>
  <c r="AU995" i="40"/>
  <c r="AT995" i="40"/>
  <c r="AS995" i="40"/>
  <c r="AR995" i="40"/>
  <c r="AQ995" i="40"/>
  <c r="AP995" i="40"/>
  <c r="AO995" i="40"/>
  <c r="AN995" i="40"/>
  <c r="AW994" i="40"/>
  <c r="AV994" i="40"/>
  <c r="AU994" i="40"/>
  <c r="AT994" i="40"/>
  <c r="AS994" i="40"/>
  <c r="AR994" i="40"/>
  <c r="AQ994" i="40"/>
  <c r="AP994" i="40"/>
  <c r="AO994" i="40"/>
  <c r="AN994" i="40"/>
  <c r="AW993" i="40"/>
  <c r="AV993" i="40"/>
  <c r="AU993" i="40"/>
  <c r="AT993" i="40"/>
  <c r="AS993" i="40"/>
  <c r="AR993" i="40"/>
  <c r="AQ993" i="40"/>
  <c r="AP993" i="40"/>
  <c r="AO993" i="40"/>
  <c r="AN993" i="40"/>
  <c r="AW992" i="40"/>
  <c r="AV992" i="40"/>
  <c r="AU992" i="40"/>
  <c r="AT992" i="40"/>
  <c r="AS992" i="40"/>
  <c r="AR992" i="40"/>
  <c r="AQ992" i="40"/>
  <c r="AP992" i="40"/>
  <c r="AO992" i="40"/>
  <c r="AN992" i="40"/>
  <c r="AW991" i="40"/>
  <c r="AV991" i="40"/>
  <c r="AU991" i="40"/>
  <c r="AT991" i="40"/>
  <c r="AS991" i="40"/>
  <c r="AR991" i="40"/>
  <c r="AQ991" i="40"/>
  <c r="AP991" i="40"/>
  <c r="AO991" i="40"/>
  <c r="AN991" i="40"/>
  <c r="AW990" i="40"/>
  <c r="AV990" i="40"/>
  <c r="AU990" i="40"/>
  <c r="AT990" i="40"/>
  <c r="AS990" i="40"/>
  <c r="AR990" i="40"/>
  <c r="AQ990" i="40"/>
  <c r="AP990" i="40"/>
  <c r="AO990" i="40"/>
  <c r="AN990" i="40"/>
  <c r="AW989" i="40"/>
  <c r="AV989" i="40"/>
  <c r="AU989" i="40"/>
  <c r="AT989" i="40"/>
  <c r="AS989" i="40"/>
  <c r="AR989" i="40"/>
  <c r="AQ989" i="40"/>
  <c r="AP989" i="40"/>
  <c r="AO989" i="40"/>
  <c r="AN989" i="40"/>
  <c r="AW988" i="40"/>
  <c r="AV988" i="40"/>
  <c r="AU988" i="40"/>
  <c r="AT988" i="40"/>
  <c r="AS988" i="40"/>
  <c r="AR988" i="40"/>
  <c r="AQ988" i="40"/>
  <c r="AP988" i="40"/>
  <c r="AO988" i="40"/>
  <c r="AN988" i="40"/>
  <c r="AW987" i="40"/>
  <c r="AV987" i="40"/>
  <c r="AU987" i="40"/>
  <c r="AT987" i="40"/>
  <c r="AS987" i="40"/>
  <c r="AR987" i="40"/>
  <c r="AQ987" i="40"/>
  <c r="AP987" i="40"/>
  <c r="AO987" i="40"/>
  <c r="AN987" i="40"/>
  <c r="AW986" i="40"/>
  <c r="AV986" i="40"/>
  <c r="AU986" i="40"/>
  <c r="AT986" i="40"/>
  <c r="AS986" i="40"/>
  <c r="AR986" i="40"/>
  <c r="AQ986" i="40"/>
  <c r="AP986" i="40"/>
  <c r="AO986" i="40"/>
  <c r="AN986" i="40"/>
  <c r="AW985" i="40"/>
  <c r="AV985" i="40"/>
  <c r="AU985" i="40"/>
  <c r="AT985" i="40"/>
  <c r="AS985" i="40"/>
  <c r="AR985" i="40"/>
  <c r="AQ985" i="40"/>
  <c r="AP985" i="40"/>
  <c r="AO985" i="40"/>
  <c r="AN985" i="40"/>
  <c r="AW984" i="40"/>
  <c r="AV984" i="40"/>
  <c r="AU984" i="40"/>
  <c r="AT984" i="40"/>
  <c r="AS984" i="40"/>
  <c r="AR984" i="40"/>
  <c r="AQ984" i="40"/>
  <c r="AP984" i="40"/>
  <c r="AO984" i="40"/>
  <c r="AN984" i="40"/>
  <c r="AW983" i="40"/>
  <c r="AV983" i="40"/>
  <c r="AU983" i="40"/>
  <c r="AT983" i="40"/>
  <c r="AS983" i="40"/>
  <c r="AR983" i="40"/>
  <c r="AQ983" i="40"/>
  <c r="AP983" i="40"/>
  <c r="AO983" i="40"/>
  <c r="AN983" i="40"/>
  <c r="AW982" i="40"/>
  <c r="AV982" i="40"/>
  <c r="AU982" i="40"/>
  <c r="AT982" i="40"/>
  <c r="AS982" i="40"/>
  <c r="AR982" i="40"/>
  <c r="AQ982" i="40"/>
  <c r="AP982" i="40"/>
  <c r="AO982" i="40"/>
  <c r="AN982" i="40"/>
  <c r="AW981" i="40"/>
  <c r="AV981" i="40"/>
  <c r="AU981" i="40"/>
  <c r="AT981" i="40"/>
  <c r="AS981" i="40"/>
  <c r="AR981" i="40"/>
  <c r="AQ981" i="40"/>
  <c r="AP981" i="40"/>
  <c r="AO981" i="40"/>
  <c r="AN981" i="40"/>
  <c r="AW980" i="40"/>
  <c r="AV980" i="40"/>
  <c r="AU980" i="40"/>
  <c r="AT980" i="40"/>
  <c r="AS980" i="40"/>
  <c r="AR980" i="40"/>
  <c r="AQ980" i="40"/>
  <c r="AP980" i="40"/>
  <c r="AO980" i="40"/>
  <c r="AN980" i="40"/>
  <c r="AW979" i="40"/>
  <c r="AV979" i="40"/>
  <c r="AU979" i="40"/>
  <c r="AT979" i="40"/>
  <c r="AS979" i="40"/>
  <c r="AR979" i="40"/>
  <c r="AQ979" i="40"/>
  <c r="AP979" i="40"/>
  <c r="AO979" i="40"/>
  <c r="AN979" i="40"/>
  <c r="AW978" i="40"/>
  <c r="AV978" i="40"/>
  <c r="AU978" i="40"/>
  <c r="AT978" i="40"/>
  <c r="AS978" i="40"/>
  <c r="AR978" i="40"/>
  <c r="AQ978" i="40"/>
  <c r="AP978" i="40"/>
  <c r="AO978" i="40"/>
  <c r="AN978" i="40"/>
  <c r="AW977" i="40"/>
  <c r="AV977" i="40"/>
  <c r="AU977" i="40"/>
  <c r="AT977" i="40"/>
  <c r="AS977" i="40"/>
  <c r="AR977" i="40"/>
  <c r="AQ977" i="40"/>
  <c r="AP977" i="40"/>
  <c r="AO977" i="40"/>
  <c r="AN977" i="40"/>
  <c r="AW976" i="40"/>
  <c r="AV976" i="40"/>
  <c r="AU976" i="40"/>
  <c r="AT976" i="40"/>
  <c r="AS976" i="40"/>
  <c r="AR976" i="40"/>
  <c r="AQ976" i="40"/>
  <c r="AP976" i="40"/>
  <c r="AO976" i="40"/>
  <c r="AN976" i="40"/>
  <c r="AW975" i="40"/>
  <c r="AV975" i="40"/>
  <c r="AU975" i="40"/>
  <c r="AT975" i="40"/>
  <c r="AS975" i="40"/>
  <c r="AR975" i="40"/>
  <c r="AQ975" i="40"/>
  <c r="AP975" i="40"/>
  <c r="AO975" i="40"/>
  <c r="AN975" i="40"/>
  <c r="AW974" i="40"/>
  <c r="AV974" i="40"/>
  <c r="AU974" i="40"/>
  <c r="AT974" i="40"/>
  <c r="AS974" i="40"/>
  <c r="AR974" i="40"/>
  <c r="AQ974" i="40"/>
  <c r="AP974" i="40"/>
  <c r="AO974" i="40"/>
  <c r="AN974" i="40"/>
  <c r="AW973" i="40"/>
  <c r="AV973" i="40"/>
  <c r="AU973" i="40"/>
  <c r="AT973" i="40"/>
  <c r="AS973" i="40"/>
  <c r="AR973" i="40"/>
  <c r="AQ973" i="40"/>
  <c r="AP973" i="40"/>
  <c r="AO973" i="40"/>
  <c r="AN973" i="40"/>
  <c r="AW972" i="40"/>
  <c r="AV972" i="40"/>
  <c r="AU972" i="40"/>
  <c r="AT972" i="40"/>
  <c r="AS972" i="40"/>
  <c r="AR972" i="40"/>
  <c r="AQ972" i="40"/>
  <c r="AP972" i="40"/>
  <c r="AO972" i="40"/>
  <c r="AN972" i="40"/>
  <c r="AW971" i="40"/>
  <c r="AV971" i="40"/>
  <c r="AU971" i="40"/>
  <c r="AT971" i="40"/>
  <c r="AS971" i="40"/>
  <c r="AR971" i="40"/>
  <c r="AQ971" i="40"/>
  <c r="AP971" i="40"/>
  <c r="AO971" i="40"/>
  <c r="AN971" i="40"/>
  <c r="AW970" i="40"/>
  <c r="AV970" i="40"/>
  <c r="AU970" i="40"/>
  <c r="AT970" i="40"/>
  <c r="AS970" i="40"/>
  <c r="AR970" i="40"/>
  <c r="AQ970" i="40"/>
  <c r="AP970" i="40"/>
  <c r="AO970" i="40"/>
  <c r="AN970" i="40"/>
  <c r="AW969" i="40"/>
  <c r="AV969" i="40"/>
  <c r="AU969" i="40"/>
  <c r="AT969" i="40"/>
  <c r="AS969" i="40"/>
  <c r="AR969" i="40"/>
  <c r="AQ969" i="40"/>
  <c r="AP969" i="40"/>
  <c r="AO969" i="40"/>
  <c r="AN969" i="40"/>
  <c r="AW968" i="40"/>
  <c r="AV968" i="40"/>
  <c r="AU968" i="40"/>
  <c r="AT968" i="40"/>
  <c r="AS968" i="40"/>
  <c r="AR968" i="40"/>
  <c r="AQ968" i="40"/>
  <c r="AP968" i="40"/>
  <c r="AO968" i="40"/>
  <c r="AN968" i="40"/>
  <c r="AW967" i="40"/>
  <c r="AV967" i="40"/>
  <c r="AU967" i="40"/>
  <c r="AT967" i="40"/>
  <c r="AS967" i="40"/>
  <c r="AR967" i="40"/>
  <c r="AQ967" i="40"/>
  <c r="AP967" i="40"/>
  <c r="AO967" i="40"/>
  <c r="AN967" i="40"/>
  <c r="AW966" i="40"/>
  <c r="AV966" i="40"/>
  <c r="AU966" i="40"/>
  <c r="AT966" i="40"/>
  <c r="AS966" i="40"/>
  <c r="AR966" i="40"/>
  <c r="AQ966" i="40"/>
  <c r="AP966" i="40"/>
  <c r="AO966" i="40"/>
  <c r="AN966" i="40"/>
  <c r="AW965" i="40"/>
  <c r="AV965" i="40"/>
  <c r="AU965" i="40"/>
  <c r="AT965" i="40"/>
  <c r="AS965" i="40"/>
  <c r="AR965" i="40"/>
  <c r="AQ965" i="40"/>
  <c r="AP965" i="40"/>
  <c r="AO965" i="40"/>
  <c r="AN965" i="40"/>
  <c r="AW964" i="40"/>
  <c r="AV964" i="40"/>
  <c r="AU964" i="40"/>
  <c r="AT964" i="40"/>
  <c r="AS964" i="40"/>
  <c r="AR964" i="40"/>
  <c r="AQ964" i="40"/>
  <c r="AP964" i="40"/>
  <c r="AO964" i="40"/>
  <c r="AN964" i="40"/>
  <c r="AW963" i="40"/>
  <c r="AV963" i="40"/>
  <c r="AU963" i="40"/>
  <c r="AT963" i="40"/>
  <c r="AS963" i="40"/>
  <c r="AR963" i="40"/>
  <c r="AQ963" i="40"/>
  <c r="AP963" i="40"/>
  <c r="AO963" i="40"/>
  <c r="AN963" i="40"/>
  <c r="AW962" i="40"/>
  <c r="AV962" i="40"/>
  <c r="AU962" i="40"/>
  <c r="AT962" i="40"/>
  <c r="AS962" i="40"/>
  <c r="AR962" i="40"/>
  <c r="AQ962" i="40"/>
  <c r="AP962" i="40"/>
  <c r="AO962" i="40"/>
  <c r="AN962" i="40"/>
  <c r="AW961" i="40"/>
  <c r="AV961" i="40"/>
  <c r="AU961" i="40"/>
  <c r="AT961" i="40"/>
  <c r="AS961" i="40"/>
  <c r="AR961" i="40"/>
  <c r="AQ961" i="40"/>
  <c r="AP961" i="40"/>
  <c r="AO961" i="40"/>
  <c r="AN961" i="40"/>
  <c r="AW960" i="40"/>
  <c r="AV960" i="40"/>
  <c r="AU960" i="40"/>
  <c r="AT960" i="40"/>
  <c r="AS960" i="40"/>
  <c r="AR960" i="40"/>
  <c r="AQ960" i="40"/>
  <c r="AP960" i="40"/>
  <c r="AO960" i="40"/>
  <c r="AN960" i="40"/>
  <c r="AW959" i="40"/>
  <c r="AV959" i="40"/>
  <c r="AU959" i="40"/>
  <c r="AT959" i="40"/>
  <c r="AS959" i="40"/>
  <c r="AR959" i="40"/>
  <c r="AQ959" i="40"/>
  <c r="AP959" i="40"/>
  <c r="AO959" i="40"/>
  <c r="AN959" i="40"/>
  <c r="AW958" i="40"/>
  <c r="AV958" i="40"/>
  <c r="AU958" i="40"/>
  <c r="AT958" i="40"/>
  <c r="AS958" i="40"/>
  <c r="AR958" i="40"/>
  <c r="AQ958" i="40"/>
  <c r="AP958" i="40"/>
  <c r="AO958" i="40"/>
  <c r="AN958" i="40"/>
  <c r="AW957" i="40"/>
  <c r="AV957" i="40"/>
  <c r="AU957" i="40"/>
  <c r="AT957" i="40"/>
  <c r="AS957" i="40"/>
  <c r="AR957" i="40"/>
  <c r="AQ957" i="40"/>
  <c r="AP957" i="40"/>
  <c r="AO957" i="40"/>
  <c r="AN957" i="40"/>
  <c r="AW956" i="40"/>
  <c r="AV956" i="40"/>
  <c r="AU956" i="40"/>
  <c r="AT956" i="40"/>
  <c r="AS956" i="40"/>
  <c r="AR956" i="40"/>
  <c r="AQ956" i="40"/>
  <c r="AP956" i="40"/>
  <c r="AO956" i="40"/>
  <c r="AN956" i="40"/>
  <c r="AW955" i="40"/>
  <c r="AV955" i="40"/>
  <c r="AU955" i="40"/>
  <c r="AT955" i="40"/>
  <c r="AS955" i="40"/>
  <c r="AR955" i="40"/>
  <c r="AQ955" i="40"/>
  <c r="AP955" i="40"/>
  <c r="AO955" i="40"/>
  <c r="AN955" i="40"/>
  <c r="AW954" i="40"/>
  <c r="AV954" i="40"/>
  <c r="AU954" i="40"/>
  <c r="AT954" i="40"/>
  <c r="AS954" i="40"/>
  <c r="AR954" i="40"/>
  <c r="AQ954" i="40"/>
  <c r="AP954" i="40"/>
  <c r="AO954" i="40"/>
  <c r="AN954" i="40"/>
  <c r="AW953" i="40"/>
  <c r="AV953" i="40"/>
  <c r="AU953" i="40"/>
  <c r="AT953" i="40"/>
  <c r="AS953" i="40"/>
  <c r="AR953" i="40"/>
  <c r="AQ953" i="40"/>
  <c r="AP953" i="40"/>
  <c r="AO953" i="40"/>
  <c r="AN953" i="40"/>
  <c r="AW952" i="40"/>
  <c r="AV952" i="40"/>
  <c r="AU952" i="40"/>
  <c r="AT952" i="40"/>
  <c r="AS952" i="40"/>
  <c r="AR952" i="40"/>
  <c r="AQ952" i="40"/>
  <c r="AP952" i="40"/>
  <c r="AO952" i="40"/>
  <c r="AN952" i="40"/>
  <c r="AW951" i="40"/>
  <c r="AV951" i="40"/>
  <c r="AU951" i="40"/>
  <c r="AT951" i="40"/>
  <c r="AS951" i="40"/>
  <c r="AR951" i="40"/>
  <c r="AQ951" i="40"/>
  <c r="AP951" i="40"/>
  <c r="AO951" i="40"/>
  <c r="AN951" i="40"/>
  <c r="AW950" i="40"/>
  <c r="AV950" i="40"/>
  <c r="AU950" i="40"/>
  <c r="AT950" i="40"/>
  <c r="AS950" i="40"/>
  <c r="AR950" i="40"/>
  <c r="AQ950" i="40"/>
  <c r="AP950" i="40"/>
  <c r="AO950" i="40"/>
  <c r="AN950" i="40"/>
  <c r="AW949" i="40"/>
  <c r="AV949" i="40"/>
  <c r="AU949" i="40"/>
  <c r="AT949" i="40"/>
  <c r="AS949" i="40"/>
  <c r="AR949" i="40"/>
  <c r="AQ949" i="40"/>
  <c r="AP949" i="40"/>
  <c r="AO949" i="40"/>
  <c r="AN949" i="40"/>
  <c r="AW948" i="40"/>
  <c r="AV948" i="40"/>
  <c r="AU948" i="40"/>
  <c r="AT948" i="40"/>
  <c r="AS948" i="40"/>
  <c r="AR948" i="40"/>
  <c r="AQ948" i="40"/>
  <c r="AP948" i="40"/>
  <c r="AO948" i="40"/>
  <c r="AN948" i="40"/>
  <c r="AW947" i="40"/>
  <c r="AV947" i="40"/>
  <c r="AU947" i="40"/>
  <c r="AT947" i="40"/>
  <c r="AS947" i="40"/>
  <c r="AR947" i="40"/>
  <c r="AQ947" i="40"/>
  <c r="AP947" i="40"/>
  <c r="AO947" i="40"/>
  <c r="AN947" i="40"/>
  <c r="AW946" i="40"/>
  <c r="AV946" i="40"/>
  <c r="AU946" i="40"/>
  <c r="AT946" i="40"/>
  <c r="AS946" i="40"/>
  <c r="AR946" i="40"/>
  <c r="AQ946" i="40"/>
  <c r="AP946" i="40"/>
  <c r="AO946" i="40"/>
  <c r="AN946" i="40"/>
  <c r="AW945" i="40"/>
  <c r="AV945" i="40"/>
  <c r="AU945" i="40"/>
  <c r="AT945" i="40"/>
  <c r="AS945" i="40"/>
  <c r="AR945" i="40"/>
  <c r="AQ945" i="40"/>
  <c r="AP945" i="40"/>
  <c r="AO945" i="40"/>
  <c r="AN945" i="40"/>
  <c r="AW944" i="40"/>
  <c r="AV944" i="40"/>
  <c r="AU944" i="40"/>
  <c r="AT944" i="40"/>
  <c r="AS944" i="40"/>
  <c r="AR944" i="40"/>
  <c r="AQ944" i="40"/>
  <c r="AP944" i="40"/>
  <c r="AO944" i="40"/>
  <c r="AN944" i="40"/>
  <c r="AW943" i="40"/>
  <c r="AV943" i="40"/>
  <c r="AU943" i="40"/>
  <c r="AT943" i="40"/>
  <c r="AS943" i="40"/>
  <c r="AR943" i="40"/>
  <c r="AQ943" i="40"/>
  <c r="AP943" i="40"/>
  <c r="AO943" i="40"/>
  <c r="AN943" i="40"/>
  <c r="AW942" i="40"/>
  <c r="AV942" i="40"/>
  <c r="AU942" i="40"/>
  <c r="AT942" i="40"/>
  <c r="AS942" i="40"/>
  <c r="AR942" i="40"/>
  <c r="AQ942" i="40"/>
  <c r="AP942" i="40"/>
  <c r="AO942" i="40"/>
  <c r="AN942" i="40"/>
  <c r="AW941" i="40"/>
  <c r="AV941" i="40"/>
  <c r="AU941" i="40"/>
  <c r="AT941" i="40"/>
  <c r="AS941" i="40"/>
  <c r="AR941" i="40"/>
  <c r="AQ941" i="40"/>
  <c r="AP941" i="40"/>
  <c r="AO941" i="40"/>
  <c r="AN941" i="40"/>
  <c r="AW940" i="40"/>
  <c r="AV940" i="40"/>
  <c r="AU940" i="40"/>
  <c r="AT940" i="40"/>
  <c r="AS940" i="40"/>
  <c r="AR940" i="40"/>
  <c r="AQ940" i="40"/>
  <c r="AP940" i="40"/>
  <c r="AO940" i="40"/>
  <c r="AN940" i="40"/>
  <c r="AW939" i="40"/>
  <c r="AV939" i="40"/>
  <c r="AU939" i="40"/>
  <c r="AT939" i="40"/>
  <c r="AS939" i="40"/>
  <c r="AR939" i="40"/>
  <c r="AQ939" i="40"/>
  <c r="AP939" i="40"/>
  <c r="AO939" i="40"/>
  <c r="AN939" i="40"/>
  <c r="AW938" i="40"/>
  <c r="AV938" i="40"/>
  <c r="AU938" i="40"/>
  <c r="AT938" i="40"/>
  <c r="AS938" i="40"/>
  <c r="AR938" i="40"/>
  <c r="AQ938" i="40"/>
  <c r="AP938" i="40"/>
  <c r="AO938" i="40"/>
  <c r="AN938" i="40"/>
  <c r="AW937" i="40"/>
  <c r="AV937" i="40"/>
  <c r="AU937" i="40"/>
  <c r="AT937" i="40"/>
  <c r="AS937" i="40"/>
  <c r="AR937" i="40"/>
  <c r="AQ937" i="40"/>
  <c r="AP937" i="40"/>
  <c r="AO937" i="40"/>
  <c r="AN937" i="40"/>
  <c r="AW936" i="40"/>
  <c r="AV936" i="40"/>
  <c r="AU936" i="40"/>
  <c r="AT936" i="40"/>
  <c r="AS936" i="40"/>
  <c r="AR936" i="40"/>
  <c r="AQ936" i="40"/>
  <c r="AP936" i="40"/>
  <c r="AO936" i="40"/>
  <c r="AN936" i="40"/>
  <c r="AW935" i="40"/>
  <c r="AV935" i="40"/>
  <c r="AU935" i="40"/>
  <c r="AT935" i="40"/>
  <c r="AS935" i="40"/>
  <c r="AR935" i="40"/>
  <c r="AQ935" i="40"/>
  <c r="AP935" i="40"/>
  <c r="AO935" i="40"/>
  <c r="AN935" i="40"/>
  <c r="AW934" i="40"/>
  <c r="AV934" i="40"/>
  <c r="AU934" i="40"/>
  <c r="AT934" i="40"/>
  <c r="AS934" i="40"/>
  <c r="AR934" i="40"/>
  <c r="AQ934" i="40"/>
  <c r="AP934" i="40"/>
  <c r="AO934" i="40"/>
  <c r="AN934" i="40"/>
  <c r="AW933" i="40"/>
  <c r="AV933" i="40"/>
  <c r="AU933" i="40"/>
  <c r="AT933" i="40"/>
  <c r="AS933" i="40"/>
  <c r="AR933" i="40"/>
  <c r="AQ933" i="40"/>
  <c r="AP933" i="40"/>
  <c r="AO933" i="40"/>
  <c r="AN933" i="40"/>
  <c r="AW932" i="40"/>
  <c r="AV932" i="40"/>
  <c r="AU932" i="40"/>
  <c r="AT932" i="40"/>
  <c r="AS932" i="40"/>
  <c r="AR932" i="40"/>
  <c r="AQ932" i="40"/>
  <c r="AP932" i="40"/>
  <c r="AO932" i="40"/>
  <c r="AN932" i="40"/>
  <c r="AW931" i="40"/>
  <c r="AV931" i="40"/>
  <c r="AU931" i="40"/>
  <c r="AT931" i="40"/>
  <c r="AS931" i="40"/>
  <c r="AR931" i="40"/>
  <c r="AQ931" i="40"/>
  <c r="AP931" i="40"/>
  <c r="AO931" i="40"/>
  <c r="AN931" i="40"/>
  <c r="AW930" i="40"/>
  <c r="AV930" i="40"/>
  <c r="AU930" i="40"/>
  <c r="AT930" i="40"/>
  <c r="AS930" i="40"/>
  <c r="AR930" i="40"/>
  <c r="AQ930" i="40"/>
  <c r="AP930" i="40"/>
  <c r="AO930" i="40"/>
  <c r="AN930" i="40"/>
  <c r="AW929" i="40"/>
  <c r="AV929" i="40"/>
  <c r="AU929" i="40"/>
  <c r="AT929" i="40"/>
  <c r="AS929" i="40"/>
  <c r="AR929" i="40"/>
  <c r="AQ929" i="40"/>
  <c r="AP929" i="40"/>
  <c r="AO929" i="40"/>
  <c r="AN929" i="40"/>
  <c r="AW928" i="40"/>
  <c r="AV928" i="40"/>
  <c r="AU928" i="40"/>
  <c r="AT928" i="40"/>
  <c r="AS928" i="40"/>
  <c r="AR928" i="40"/>
  <c r="AQ928" i="40"/>
  <c r="AP928" i="40"/>
  <c r="AO928" i="40"/>
  <c r="AN928" i="40"/>
  <c r="AW927" i="40"/>
  <c r="AV927" i="40"/>
  <c r="AU927" i="40"/>
  <c r="AT927" i="40"/>
  <c r="AS927" i="40"/>
  <c r="AR927" i="40"/>
  <c r="AQ927" i="40"/>
  <c r="AP927" i="40"/>
  <c r="AO927" i="40"/>
  <c r="AN927" i="40"/>
  <c r="AW926" i="40"/>
  <c r="AV926" i="40"/>
  <c r="AU926" i="40"/>
  <c r="AT926" i="40"/>
  <c r="AS926" i="40"/>
  <c r="AR926" i="40"/>
  <c r="AQ926" i="40"/>
  <c r="AP926" i="40"/>
  <c r="AO926" i="40"/>
  <c r="AN926" i="40"/>
  <c r="AW925" i="40"/>
  <c r="AV925" i="40"/>
  <c r="AU925" i="40"/>
  <c r="AT925" i="40"/>
  <c r="AS925" i="40"/>
  <c r="AR925" i="40"/>
  <c r="AQ925" i="40"/>
  <c r="AP925" i="40"/>
  <c r="AO925" i="40"/>
  <c r="AN925" i="40"/>
  <c r="AW924" i="40"/>
  <c r="AV924" i="40"/>
  <c r="AU924" i="40"/>
  <c r="AT924" i="40"/>
  <c r="AS924" i="40"/>
  <c r="AR924" i="40"/>
  <c r="AQ924" i="40"/>
  <c r="AP924" i="40"/>
  <c r="AO924" i="40"/>
  <c r="AN924" i="40"/>
  <c r="AW923" i="40"/>
  <c r="AV923" i="40"/>
  <c r="AU923" i="40"/>
  <c r="AT923" i="40"/>
  <c r="AS923" i="40"/>
  <c r="AR923" i="40"/>
  <c r="AQ923" i="40"/>
  <c r="AP923" i="40"/>
  <c r="AO923" i="40"/>
  <c r="AN923" i="40"/>
  <c r="AW922" i="40"/>
  <c r="AV922" i="40"/>
  <c r="AU922" i="40"/>
  <c r="AT922" i="40"/>
  <c r="AS922" i="40"/>
  <c r="AR922" i="40"/>
  <c r="AQ922" i="40"/>
  <c r="AP922" i="40"/>
  <c r="AO922" i="40"/>
  <c r="AN922" i="40"/>
  <c r="AW921" i="40"/>
  <c r="AV921" i="40"/>
  <c r="AU921" i="40"/>
  <c r="AT921" i="40"/>
  <c r="AS921" i="40"/>
  <c r="AR921" i="40"/>
  <c r="AQ921" i="40"/>
  <c r="AP921" i="40"/>
  <c r="AO921" i="40"/>
  <c r="AN921" i="40"/>
  <c r="AW920" i="40"/>
  <c r="AV920" i="40"/>
  <c r="AU920" i="40"/>
  <c r="AT920" i="40"/>
  <c r="AS920" i="40"/>
  <c r="AR920" i="40"/>
  <c r="AQ920" i="40"/>
  <c r="AP920" i="40"/>
  <c r="AO920" i="40"/>
  <c r="AN920" i="40"/>
  <c r="AW919" i="40"/>
  <c r="AV919" i="40"/>
  <c r="AU919" i="40"/>
  <c r="AT919" i="40"/>
  <c r="AS919" i="40"/>
  <c r="AR919" i="40"/>
  <c r="AQ919" i="40"/>
  <c r="AP919" i="40"/>
  <c r="AO919" i="40"/>
  <c r="AN919" i="40"/>
  <c r="AW918" i="40"/>
  <c r="AV918" i="40"/>
  <c r="AU918" i="40"/>
  <c r="AT918" i="40"/>
  <c r="AS918" i="40"/>
  <c r="AR918" i="40"/>
  <c r="AQ918" i="40"/>
  <c r="AP918" i="40"/>
  <c r="AO918" i="40"/>
  <c r="AN918" i="40"/>
  <c r="AW917" i="40"/>
  <c r="AV917" i="40"/>
  <c r="AU917" i="40"/>
  <c r="AT917" i="40"/>
  <c r="AS917" i="40"/>
  <c r="AR917" i="40"/>
  <c r="AQ917" i="40"/>
  <c r="AP917" i="40"/>
  <c r="AO917" i="40"/>
  <c r="AN917" i="40"/>
  <c r="AW916" i="40"/>
  <c r="AV916" i="40"/>
  <c r="AU916" i="40"/>
  <c r="AT916" i="40"/>
  <c r="AS916" i="40"/>
  <c r="AR916" i="40"/>
  <c r="AQ916" i="40"/>
  <c r="AP916" i="40"/>
  <c r="AO916" i="40"/>
  <c r="AN916" i="40"/>
  <c r="AW915" i="40"/>
  <c r="AV915" i="40"/>
  <c r="AU915" i="40"/>
  <c r="AT915" i="40"/>
  <c r="AS915" i="40"/>
  <c r="AR915" i="40"/>
  <c r="AQ915" i="40"/>
  <c r="AP915" i="40"/>
  <c r="AO915" i="40"/>
  <c r="AN915" i="40"/>
  <c r="AW914" i="40"/>
  <c r="AV914" i="40"/>
  <c r="AU914" i="40"/>
  <c r="AT914" i="40"/>
  <c r="AS914" i="40"/>
  <c r="AR914" i="40"/>
  <c r="AQ914" i="40"/>
  <c r="AP914" i="40"/>
  <c r="AO914" i="40"/>
  <c r="AN914" i="40"/>
  <c r="AW913" i="40"/>
  <c r="AV913" i="40"/>
  <c r="AU913" i="40"/>
  <c r="AT913" i="40"/>
  <c r="AS913" i="40"/>
  <c r="AR913" i="40"/>
  <c r="AQ913" i="40"/>
  <c r="AP913" i="40"/>
  <c r="AO913" i="40"/>
  <c r="AN913" i="40"/>
  <c r="AW912" i="40"/>
  <c r="AV912" i="40"/>
  <c r="AU912" i="40"/>
  <c r="AT912" i="40"/>
  <c r="AS912" i="40"/>
  <c r="AR912" i="40"/>
  <c r="AQ912" i="40"/>
  <c r="AP912" i="40"/>
  <c r="AO912" i="40"/>
  <c r="AN912" i="40"/>
  <c r="AW911" i="40"/>
  <c r="AV911" i="40"/>
  <c r="AU911" i="40"/>
  <c r="AT911" i="40"/>
  <c r="AS911" i="40"/>
  <c r="AR911" i="40"/>
  <c r="AQ911" i="40"/>
  <c r="AP911" i="40"/>
  <c r="AO911" i="40"/>
  <c r="AN911" i="40"/>
  <c r="AW910" i="40"/>
  <c r="AV910" i="40"/>
  <c r="AU910" i="40"/>
  <c r="AT910" i="40"/>
  <c r="AS910" i="40"/>
  <c r="AR910" i="40"/>
  <c r="AQ910" i="40"/>
  <c r="AP910" i="40"/>
  <c r="AO910" i="40"/>
  <c r="AN910" i="40"/>
  <c r="AW909" i="40"/>
  <c r="AV909" i="40"/>
  <c r="AU909" i="40"/>
  <c r="AT909" i="40"/>
  <c r="AS909" i="40"/>
  <c r="AR909" i="40"/>
  <c r="AQ909" i="40"/>
  <c r="AP909" i="40"/>
  <c r="AO909" i="40"/>
  <c r="AN909" i="40"/>
  <c r="AW908" i="40"/>
  <c r="AV908" i="40"/>
  <c r="AU908" i="40"/>
  <c r="AT908" i="40"/>
  <c r="AS908" i="40"/>
  <c r="AR908" i="40"/>
  <c r="AQ908" i="40"/>
  <c r="AP908" i="40"/>
  <c r="AO908" i="40"/>
  <c r="AN908" i="40"/>
  <c r="AW907" i="40"/>
  <c r="AV907" i="40"/>
  <c r="AU907" i="40"/>
  <c r="AT907" i="40"/>
  <c r="AS907" i="40"/>
  <c r="AR907" i="40"/>
  <c r="AQ907" i="40"/>
  <c r="AP907" i="40"/>
  <c r="AO907" i="40"/>
  <c r="AN907" i="40"/>
  <c r="AW906" i="40"/>
  <c r="AV906" i="40"/>
  <c r="AU906" i="40"/>
  <c r="AT906" i="40"/>
  <c r="AS906" i="40"/>
  <c r="AR906" i="40"/>
  <c r="AQ906" i="40"/>
  <c r="AP906" i="40"/>
  <c r="AO906" i="40"/>
  <c r="AN906" i="40"/>
  <c r="AW905" i="40"/>
  <c r="AV905" i="40"/>
  <c r="AU905" i="40"/>
  <c r="AT905" i="40"/>
  <c r="AS905" i="40"/>
  <c r="AR905" i="40"/>
  <c r="AQ905" i="40"/>
  <c r="AP905" i="40"/>
  <c r="AO905" i="40"/>
  <c r="AN905" i="40"/>
  <c r="AW904" i="40"/>
  <c r="AV904" i="40"/>
  <c r="AU904" i="40"/>
  <c r="AT904" i="40"/>
  <c r="AS904" i="40"/>
  <c r="AR904" i="40"/>
  <c r="AQ904" i="40"/>
  <c r="AP904" i="40"/>
  <c r="AO904" i="40"/>
  <c r="AN904" i="40"/>
  <c r="AW903" i="40"/>
  <c r="AV903" i="40"/>
  <c r="AU903" i="40"/>
  <c r="AT903" i="40"/>
  <c r="AS903" i="40"/>
  <c r="AR903" i="40"/>
  <c r="AQ903" i="40"/>
  <c r="AP903" i="40"/>
  <c r="AO903" i="40"/>
  <c r="AN903" i="40"/>
  <c r="AW902" i="40"/>
  <c r="AV902" i="40"/>
  <c r="AU902" i="40"/>
  <c r="AT902" i="40"/>
  <c r="AS902" i="40"/>
  <c r="AR902" i="40"/>
  <c r="AQ902" i="40"/>
  <c r="AP902" i="40"/>
  <c r="AO902" i="40"/>
  <c r="AN902" i="40"/>
  <c r="AW901" i="40"/>
  <c r="AV901" i="40"/>
  <c r="AU901" i="40"/>
  <c r="AT901" i="40"/>
  <c r="AS901" i="40"/>
  <c r="AR901" i="40"/>
  <c r="AQ901" i="40"/>
  <c r="AP901" i="40"/>
  <c r="AO901" i="40"/>
  <c r="AN901" i="40"/>
  <c r="AW900" i="40"/>
  <c r="AV900" i="40"/>
  <c r="AU900" i="40"/>
  <c r="AT900" i="40"/>
  <c r="AS900" i="40"/>
  <c r="AR900" i="40"/>
  <c r="AQ900" i="40"/>
  <c r="AP900" i="40"/>
  <c r="AO900" i="40"/>
  <c r="AN900" i="40"/>
  <c r="AW899" i="40"/>
  <c r="AV899" i="40"/>
  <c r="AU899" i="40"/>
  <c r="AT899" i="40"/>
  <c r="AS899" i="40"/>
  <c r="AR899" i="40"/>
  <c r="AQ899" i="40"/>
  <c r="AP899" i="40"/>
  <c r="AO899" i="40"/>
  <c r="AN899" i="40"/>
  <c r="AW898" i="40"/>
  <c r="AV898" i="40"/>
  <c r="AU898" i="40"/>
  <c r="AT898" i="40"/>
  <c r="AS898" i="40"/>
  <c r="AR898" i="40"/>
  <c r="AQ898" i="40"/>
  <c r="AP898" i="40"/>
  <c r="AO898" i="40"/>
  <c r="AN898" i="40"/>
  <c r="AW897" i="40"/>
  <c r="AV897" i="40"/>
  <c r="AU897" i="40"/>
  <c r="AT897" i="40"/>
  <c r="AS897" i="40"/>
  <c r="AR897" i="40"/>
  <c r="AQ897" i="40"/>
  <c r="AP897" i="40"/>
  <c r="AO897" i="40"/>
  <c r="AN897" i="40"/>
  <c r="AW896" i="40"/>
  <c r="AV896" i="40"/>
  <c r="AU896" i="40"/>
  <c r="AT896" i="40"/>
  <c r="AS896" i="40"/>
  <c r="AR896" i="40"/>
  <c r="AQ896" i="40"/>
  <c r="AP896" i="40"/>
  <c r="AO896" i="40"/>
  <c r="AN896" i="40"/>
  <c r="AW895" i="40"/>
  <c r="AV895" i="40"/>
  <c r="AU895" i="40"/>
  <c r="AT895" i="40"/>
  <c r="AS895" i="40"/>
  <c r="AR895" i="40"/>
  <c r="AQ895" i="40"/>
  <c r="AP895" i="40"/>
  <c r="AO895" i="40"/>
  <c r="AN895" i="40"/>
  <c r="AW894" i="40"/>
  <c r="AV894" i="40"/>
  <c r="AU894" i="40"/>
  <c r="AT894" i="40"/>
  <c r="AS894" i="40"/>
  <c r="AR894" i="40"/>
  <c r="AQ894" i="40"/>
  <c r="AP894" i="40"/>
  <c r="AO894" i="40"/>
  <c r="AN894" i="40"/>
  <c r="AW893" i="40"/>
  <c r="AV893" i="40"/>
  <c r="AU893" i="40"/>
  <c r="AT893" i="40"/>
  <c r="AS893" i="40"/>
  <c r="AR893" i="40"/>
  <c r="AQ893" i="40"/>
  <c r="AP893" i="40"/>
  <c r="AO893" i="40"/>
  <c r="AN893" i="40"/>
  <c r="AW892" i="40"/>
  <c r="AV892" i="40"/>
  <c r="AU892" i="40"/>
  <c r="AT892" i="40"/>
  <c r="AS892" i="40"/>
  <c r="AR892" i="40"/>
  <c r="AQ892" i="40"/>
  <c r="AP892" i="40"/>
  <c r="AO892" i="40"/>
  <c r="AN892" i="40"/>
  <c r="AW891" i="40"/>
  <c r="AV891" i="40"/>
  <c r="AU891" i="40"/>
  <c r="AT891" i="40"/>
  <c r="AS891" i="40"/>
  <c r="AR891" i="40"/>
  <c r="AQ891" i="40"/>
  <c r="AP891" i="40"/>
  <c r="AO891" i="40"/>
  <c r="AN891" i="40"/>
  <c r="AW890" i="40"/>
  <c r="AV890" i="40"/>
  <c r="AU890" i="40"/>
  <c r="AT890" i="40"/>
  <c r="AS890" i="40"/>
  <c r="AR890" i="40"/>
  <c r="AQ890" i="40"/>
  <c r="AP890" i="40"/>
  <c r="AO890" i="40"/>
  <c r="AN890" i="40"/>
  <c r="AW889" i="40"/>
  <c r="AV889" i="40"/>
  <c r="AU889" i="40"/>
  <c r="AT889" i="40"/>
  <c r="AS889" i="40"/>
  <c r="AR889" i="40"/>
  <c r="AQ889" i="40"/>
  <c r="AP889" i="40"/>
  <c r="AO889" i="40"/>
  <c r="AN889" i="40"/>
  <c r="AW888" i="40"/>
  <c r="AV888" i="40"/>
  <c r="AU888" i="40"/>
  <c r="AT888" i="40"/>
  <c r="AS888" i="40"/>
  <c r="AR888" i="40"/>
  <c r="AQ888" i="40"/>
  <c r="AP888" i="40"/>
  <c r="AO888" i="40"/>
  <c r="AN888" i="40"/>
  <c r="AW887" i="40"/>
  <c r="AV887" i="40"/>
  <c r="AU887" i="40"/>
  <c r="AT887" i="40"/>
  <c r="AS887" i="40"/>
  <c r="AR887" i="40"/>
  <c r="AQ887" i="40"/>
  <c r="AP887" i="40"/>
  <c r="AO887" i="40"/>
  <c r="AN887" i="40"/>
  <c r="AW886" i="40"/>
  <c r="AV886" i="40"/>
  <c r="AU886" i="40"/>
  <c r="AT886" i="40"/>
  <c r="AS886" i="40"/>
  <c r="AR886" i="40"/>
  <c r="AQ886" i="40"/>
  <c r="AP886" i="40"/>
  <c r="AO886" i="40"/>
  <c r="AN886" i="40"/>
  <c r="AW885" i="40"/>
  <c r="AV885" i="40"/>
  <c r="AU885" i="40"/>
  <c r="AT885" i="40"/>
  <c r="AS885" i="40"/>
  <c r="AR885" i="40"/>
  <c r="AQ885" i="40"/>
  <c r="AP885" i="40"/>
  <c r="AO885" i="40"/>
  <c r="AN885" i="40"/>
  <c r="AW884" i="40"/>
  <c r="AV884" i="40"/>
  <c r="AU884" i="40"/>
  <c r="AT884" i="40"/>
  <c r="AS884" i="40"/>
  <c r="AR884" i="40"/>
  <c r="AQ884" i="40"/>
  <c r="AP884" i="40"/>
  <c r="AO884" i="40"/>
  <c r="AN884" i="40"/>
  <c r="AW883" i="40"/>
  <c r="AV883" i="40"/>
  <c r="AU883" i="40"/>
  <c r="AT883" i="40"/>
  <c r="AS883" i="40"/>
  <c r="AR883" i="40"/>
  <c r="AQ883" i="40"/>
  <c r="AP883" i="40"/>
  <c r="AO883" i="40"/>
  <c r="AN883" i="40"/>
  <c r="AW882" i="40"/>
  <c r="AV882" i="40"/>
  <c r="AU882" i="40"/>
  <c r="AT882" i="40"/>
  <c r="AS882" i="40"/>
  <c r="AR882" i="40"/>
  <c r="AQ882" i="40"/>
  <c r="AP882" i="40"/>
  <c r="AO882" i="40"/>
  <c r="AN882" i="40"/>
  <c r="AW881" i="40"/>
  <c r="AV881" i="40"/>
  <c r="AU881" i="40"/>
  <c r="AT881" i="40"/>
  <c r="AS881" i="40"/>
  <c r="AR881" i="40"/>
  <c r="AQ881" i="40"/>
  <c r="AP881" i="40"/>
  <c r="AO881" i="40"/>
  <c r="AN881" i="40"/>
  <c r="AW880" i="40"/>
  <c r="AV880" i="40"/>
  <c r="AU880" i="40"/>
  <c r="AT880" i="40"/>
  <c r="AS880" i="40"/>
  <c r="AR880" i="40"/>
  <c r="AQ880" i="40"/>
  <c r="AP880" i="40"/>
  <c r="AO880" i="40"/>
  <c r="AN880" i="40"/>
  <c r="AW879" i="40"/>
  <c r="AV879" i="40"/>
  <c r="AU879" i="40"/>
  <c r="AT879" i="40"/>
  <c r="AS879" i="40"/>
  <c r="AR879" i="40"/>
  <c r="AQ879" i="40"/>
  <c r="AP879" i="40"/>
  <c r="AO879" i="40"/>
  <c r="AN879" i="40"/>
  <c r="AW878" i="40"/>
  <c r="AV878" i="40"/>
  <c r="AU878" i="40"/>
  <c r="AT878" i="40"/>
  <c r="AS878" i="40"/>
  <c r="AR878" i="40"/>
  <c r="AQ878" i="40"/>
  <c r="AP878" i="40"/>
  <c r="AO878" i="40"/>
  <c r="AN878" i="40"/>
  <c r="AW877" i="40"/>
  <c r="AV877" i="40"/>
  <c r="AU877" i="40"/>
  <c r="AT877" i="40"/>
  <c r="AS877" i="40"/>
  <c r="AR877" i="40"/>
  <c r="AQ877" i="40"/>
  <c r="AP877" i="40"/>
  <c r="AO877" i="40"/>
  <c r="AN877" i="40"/>
  <c r="AW876" i="40"/>
  <c r="AV876" i="40"/>
  <c r="AU876" i="40"/>
  <c r="AT876" i="40"/>
  <c r="AS876" i="40"/>
  <c r="AR876" i="40"/>
  <c r="AQ876" i="40"/>
  <c r="AP876" i="40"/>
  <c r="AO876" i="40"/>
  <c r="AN876" i="40"/>
  <c r="AW875" i="40"/>
  <c r="AV875" i="40"/>
  <c r="AU875" i="40"/>
  <c r="AT875" i="40"/>
  <c r="AS875" i="40"/>
  <c r="AR875" i="40"/>
  <c r="AQ875" i="40"/>
  <c r="AP875" i="40"/>
  <c r="AO875" i="40"/>
  <c r="AN875" i="40"/>
  <c r="AW874" i="40"/>
  <c r="AV874" i="40"/>
  <c r="AU874" i="40"/>
  <c r="AT874" i="40"/>
  <c r="AS874" i="40"/>
  <c r="AR874" i="40"/>
  <c r="AQ874" i="40"/>
  <c r="AP874" i="40"/>
  <c r="AO874" i="40"/>
  <c r="AN874" i="40"/>
  <c r="AW873" i="40"/>
  <c r="AV873" i="40"/>
  <c r="AU873" i="40"/>
  <c r="AT873" i="40"/>
  <c r="AS873" i="40"/>
  <c r="AR873" i="40"/>
  <c r="AQ873" i="40"/>
  <c r="AP873" i="40"/>
  <c r="AO873" i="40"/>
  <c r="AN873" i="40"/>
  <c r="AW872" i="40"/>
  <c r="AV872" i="40"/>
  <c r="AU872" i="40"/>
  <c r="AT872" i="40"/>
  <c r="AS872" i="40"/>
  <c r="AR872" i="40"/>
  <c r="AQ872" i="40"/>
  <c r="AP872" i="40"/>
  <c r="AO872" i="40"/>
  <c r="AN872" i="40"/>
  <c r="AW871" i="40"/>
  <c r="AV871" i="40"/>
  <c r="AU871" i="40"/>
  <c r="AT871" i="40"/>
  <c r="AS871" i="40"/>
  <c r="AR871" i="40"/>
  <c r="AQ871" i="40"/>
  <c r="AP871" i="40"/>
  <c r="AO871" i="40"/>
  <c r="AN871" i="40"/>
  <c r="AW870" i="40"/>
  <c r="AV870" i="40"/>
  <c r="AU870" i="40"/>
  <c r="AT870" i="40"/>
  <c r="AS870" i="40"/>
  <c r="AR870" i="40"/>
  <c r="AQ870" i="40"/>
  <c r="AP870" i="40"/>
  <c r="AO870" i="40"/>
  <c r="AN870" i="40"/>
  <c r="AW869" i="40"/>
  <c r="AV869" i="40"/>
  <c r="AU869" i="40"/>
  <c r="AT869" i="40"/>
  <c r="AS869" i="40"/>
  <c r="AR869" i="40"/>
  <c r="AQ869" i="40"/>
  <c r="AP869" i="40"/>
  <c r="AO869" i="40"/>
  <c r="AN869" i="40"/>
  <c r="AW868" i="40"/>
  <c r="AV868" i="40"/>
  <c r="AU868" i="40"/>
  <c r="AT868" i="40"/>
  <c r="AS868" i="40"/>
  <c r="AR868" i="40"/>
  <c r="AQ868" i="40"/>
  <c r="AP868" i="40"/>
  <c r="AO868" i="40"/>
  <c r="AN868" i="40"/>
  <c r="AW867" i="40"/>
  <c r="AV867" i="40"/>
  <c r="AU867" i="40"/>
  <c r="AT867" i="40"/>
  <c r="AS867" i="40"/>
  <c r="AR867" i="40"/>
  <c r="AQ867" i="40"/>
  <c r="AP867" i="40"/>
  <c r="AO867" i="40"/>
  <c r="AN867" i="40"/>
  <c r="AW866" i="40"/>
  <c r="AV866" i="40"/>
  <c r="AU866" i="40"/>
  <c r="AT866" i="40"/>
  <c r="AS866" i="40"/>
  <c r="AR866" i="40"/>
  <c r="AQ866" i="40"/>
  <c r="AP866" i="40"/>
  <c r="AO866" i="40"/>
  <c r="AN866" i="40"/>
  <c r="AW865" i="40"/>
  <c r="AV865" i="40"/>
  <c r="AU865" i="40"/>
  <c r="AT865" i="40"/>
  <c r="AS865" i="40"/>
  <c r="AR865" i="40"/>
  <c r="AQ865" i="40"/>
  <c r="AP865" i="40"/>
  <c r="AO865" i="40"/>
  <c r="AN865" i="40"/>
  <c r="AW864" i="40"/>
  <c r="AV864" i="40"/>
  <c r="AU864" i="40"/>
  <c r="AT864" i="40"/>
  <c r="AS864" i="40"/>
  <c r="AR864" i="40"/>
  <c r="AQ864" i="40"/>
  <c r="AP864" i="40"/>
  <c r="AO864" i="40"/>
  <c r="AN864" i="40"/>
  <c r="AW863" i="40"/>
  <c r="AV863" i="40"/>
  <c r="AU863" i="40"/>
  <c r="AT863" i="40"/>
  <c r="AS863" i="40"/>
  <c r="AR863" i="40"/>
  <c r="AQ863" i="40"/>
  <c r="AP863" i="40"/>
  <c r="AO863" i="40"/>
  <c r="AN863" i="40"/>
  <c r="AW862" i="40"/>
  <c r="AV862" i="40"/>
  <c r="AU862" i="40"/>
  <c r="AT862" i="40"/>
  <c r="AS862" i="40"/>
  <c r="AR862" i="40"/>
  <c r="AQ862" i="40"/>
  <c r="AP862" i="40"/>
  <c r="AO862" i="40"/>
  <c r="AN862" i="40"/>
  <c r="AW861" i="40"/>
  <c r="AV861" i="40"/>
  <c r="AU861" i="40"/>
  <c r="AT861" i="40"/>
  <c r="AS861" i="40"/>
  <c r="AR861" i="40"/>
  <c r="AQ861" i="40"/>
  <c r="AP861" i="40"/>
  <c r="AO861" i="40"/>
  <c r="AN861" i="40"/>
  <c r="AW860" i="40"/>
  <c r="AV860" i="40"/>
  <c r="AU860" i="40"/>
  <c r="AT860" i="40"/>
  <c r="AS860" i="40"/>
  <c r="AR860" i="40"/>
  <c r="AQ860" i="40"/>
  <c r="AP860" i="40"/>
  <c r="AO860" i="40"/>
  <c r="AN860" i="40"/>
  <c r="AW859" i="40"/>
  <c r="AV859" i="40"/>
  <c r="AU859" i="40"/>
  <c r="AT859" i="40"/>
  <c r="AS859" i="40"/>
  <c r="AR859" i="40"/>
  <c r="AQ859" i="40"/>
  <c r="AP859" i="40"/>
  <c r="AO859" i="40"/>
  <c r="AN859" i="40"/>
  <c r="AW858" i="40"/>
  <c r="AV858" i="40"/>
  <c r="AU858" i="40"/>
  <c r="AT858" i="40"/>
  <c r="AS858" i="40"/>
  <c r="AR858" i="40"/>
  <c r="AQ858" i="40"/>
  <c r="AP858" i="40"/>
  <c r="AO858" i="40"/>
  <c r="AN858" i="40"/>
  <c r="AW857" i="40"/>
  <c r="AV857" i="40"/>
  <c r="AU857" i="40"/>
  <c r="AT857" i="40"/>
  <c r="AS857" i="40"/>
  <c r="AR857" i="40"/>
  <c r="AQ857" i="40"/>
  <c r="AP857" i="40"/>
  <c r="AO857" i="40"/>
  <c r="AN857" i="40"/>
  <c r="AW856" i="40"/>
  <c r="AV856" i="40"/>
  <c r="AU856" i="40"/>
  <c r="AT856" i="40"/>
  <c r="AS856" i="40"/>
  <c r="AR856" i="40"/>
  <c r="AQ856" i="40"/>
  <c r="AP856" i="40"/>
  <c r="AO856" i="40"/>
  <c r="AN856" i="40"/>
  <c r="AW855" i="40"/>
  <c r="AV855" i="40"/>
  <c r="AU855" i="40"/>
  <c r="AT855" i="40"/>
  <c r="AS855" i="40"/>
  <c r="AR855" i="40"/>
  <c r="AQ855" i="40"/>
  <c r="AP855" i="40"/>
  <c r="AO855" i="40"/>
  <c r="AN855" i="40"/>
  <c r="AW854" i="40"/>
  <c r="AV854" i="40"/>
  <c r="AU854" i="40"/>
  <c r="AT854" i="40"/>
  <c r="AS854" i="40"/>
  <c r="AR854" i="40"/>
  <c r="AQ854" i="40"/>
  <c r="AP854" i="40"/>
  <c r="AO854" i="40"/>
  <c r="AN854" i="40"/>
  <c r="AW853" i="40"/>
  <c r="AV853" i="40"/>
  <c r="AU853" i="40"/>
  <c r="AT853" i="40"/>
  <c r="AS853" i="40"/>
  <c r="AR853" i="40"/>
  <c r="AQ853" i="40"/>
  <c r="AP853" i="40"/>
  <c r="AO853" i="40"/>
  <c r="AN853" i="40"/>
  <c r="AW852" i="40"/>
  <c r="AV852" i="40"/>
  <c r="AU852" i="40"/>
  <c r="AT852" i="40"/>
  <c r="AS852" i="40"/>
  <c r="AR852" i="40"/>
  <c r="AQ852" i="40"/>
  <c r="AP852" i="40"/>
  <c r="AO852" i="40"/>
  <c r="AN852" i="40"/>
  <c r="AW851" i="40"/>
  <c r="AV851" i="40"/>
  <c r="AU851" i="40"/>
  <c r="AT851" i="40"/>
  <c r="AS851" i="40"/>
  <c r="AR851" i="40"/>
  <c r="AQ851" i="40"/>
  <c r="AP851" i="40"/>
  <c r="AO851" i="40"/>
  <c r="AN851" i="40"/>
  <c r="AW850" i="40"/>
  <c r="AV850" i="40"/>
  <c r="AU850" i="40"/>
  <c r="AT850" i="40"/>
  <c r="AS850" i="40"/>
  <c r="AR850" i="40"/>
  <c r="AQ850" i="40"/>
  <c r="AP850" i="40"/>
  <c r="AO850" i="40"/>
  <c r="AN850" i="40"/>
  <c r="AW849" i="40"/>
  <c r="AV849" i="40"/>
  <c r="AU849" i="40"/>
  <c r="AT849" i="40"/>
  <c r="AS849" i="40"/>
  <c r="AR849" i="40"/>
  <c r="AQ849" i="40"/>
  <c r="AP849" i="40"/>
  <c r="AO849" i="40"/>
  <c r="AN849" i="40"/>
  <c r="AW848" i="40"/>
  <c r="AV848" i="40"/>
  <c r="AU848" i="40"/>
  <c r="AT848" i="40"/>
  <c r="AS848" i="40"/>
  <c r="AR848" i="40"/>
  <c r="AQ848" i="40"/>
  <c r="AP848" i="40"/>
  <c r="AO848" i="40"/>
  <c r="AN848" i="40"/>
  <c r="AW847" i="40"/>
  <c r="AV847" i="40"/>
  <c r="AU847" i="40"/>
  <c r="AT847" i="40"/>
  <c r="AS847" i="40"/>
  <c r="AR847" i="40"/>
  <c r="AQ847" i="40"/>
  <c r="AP847" i="40"/>
  <c r="AO847" i="40"/>
  <c r="AN847" i="40"/>
  <c r="AW846" i="40"/>
  <c r="AV846" i="40"/>
  <c r="AU846" i="40"/>
  <c r="AT846" i="40"/>
  <c r="AS846" i="40"/>
  <c r="AR846" i="40"/>
  <c r="AQ846" i="40"/>
  <c r="AP846" i="40"/>
  <c r="AO846" i="40"/>
  <c r="AN846" i="40"/>
  <c r="AW845" i="40"/>
  <c r="AV845" i="40"/>
  <c r="AU845" i="40"/>
  <c r="AT845" i="40"/>
  <c r="AS845" i="40"/>
  <c r="AR845" i="40"/>
  <c r="AQ845" i="40"/>
  <c r="AP845" i="40"/>
  <c r="AO845" i="40"/>
  <c r="AN845" i="40"/>
  <c r="AW844" i="40"/>
  <c r="AV844" i="40"/>
  <c r="AU844" i="40"/>
  <c r="AT844" i="40"/>
  <c r="AS844" i="40"/>
  <c r="AR844" i="40"/>
  <c r="AQ844" i="40"/>
  <c r="AP844" i="40"/>
  <c r="AO844" i="40"/>
  <c r="AN844" i="40"/>
  <c r="AW843" i="40"/>
  <c r="AV843" i="40"/>
  <c r="AU843" i="40"/>
  <c r="AT843" i="40"/>
  <c r="AS843" i="40"/>
  <c r="AR843" i="40"/>
  <c r="AQ843" i="40"/>
  <c r="AP843" i="40"/>
  <c r="AO843" i="40"/>
  <c r="AN843" i="40"/>
  <c r="AW842" i="40"/>
  <c r="AV842" i="40"/>
  <c r="AU842" i="40"/>
  <c r="AT842" i="40"/>
  <c r="AS842" i="40"/>
  <c r="AR842" i="40"/>
  <c r="AQ842" i="40"/>
  <c r="AP842" i="40"/>
  <c r="AO842" i="40"/>
  <c r="AN842" i="40"/>
  <c r="AW841" i="40"/>
  <c r="AV841" i="40"/>
  <c r="AU841" i="40"/>
  <c r="AT841" i="40"/>
  <c r="AS841" i="40"/>
  <c r="AR841" i="40"/>
  <c r="AQ841" i="40"/>
  <c r="AP841" i="40"/>
  <c r="AO841" i="40"/>
  <c r="AN841" i="40"/>
  <c r="AW840" i="40"/>
  <c r="AV840" i="40"/>
  <c r="AU840" i="40"/>
  <c r="AT840" i="40"/>
  <c r="AS840" i="40"/>
  <c r="AR840" i="40"/>
  <c r="AQ840" i="40"/>
  <c r="AP840" i="40"/>
  <c r="AO840" i="40"/>
  <c r="AN840" i="40"/>
  <c r="AW839" i="40"/>
  <c r="AV839" i="40"/>
  <c r="AU839" i="40"/>
  <c r="AT839" i="40"/>
  <c r="AS839" i="40"/>
  <c r="AR839" i="40"/>
  <c r="AQ839" i="40"/>
  <c r="AP839" i="40"/>
  <c r="AO839" i="40"/>
  <c r="AN839" i="40"/>
  <c r="AW838" i="40"/>
  <c r="AV838" i="40"/>
  <c r="AU838" i="40"/>
  <c r="AT838" i="40"/>
  <c r="AS838" i="40"/>
  <c r="AR838" i="40"/>
  <c r="AQ838" i="40"/>
  <c r="AP838" i="40"/>
  <c r="AO838" i="40"/>
  <c r="AN838" i="40"/>
  <c r="AW837" i="40"/>
  <c r="AV837" i="40"/>
  <c r="AU837" i="40"/>
  <c r="AT837" i="40"/>
  <c r="AS837" i="40"/>
  <c r="AR837" i="40"/>
  <c r="AQ837" i="40"/>
  <c r="AP837" i="40"/>
  <c r="AO837" i="40"/>
  <c r="AN837" i="40"/>
  <c r="AW836" i="40"/>
  <c r="AV836" i="40"/>
  <c r="AU836" i="40"/>
  <c r="AT836" i="40"/>
  <c r="AS836" i="40"/>
  <c r="AR836" i="40"/>
  <c r="AQ836" i="40"/>
  <c r="AP836" i="40"/>
  <c r="AO836" i="40"/>
  <c r="AN836" i="40"/>
  <c r="AW835" i="40"/>
  <c r="AV835" i="40"/>
  <c r="AU835" i="40"/>
  <c r="AT835" i="40"/>
  <c r="AS835" i="40"/>
  <c r="AR835" i="40"/>
  <c r="AQ835" i="40"/>
  <c r="AP835" i="40"/>
  <c r="AO835" i="40"/>
  <c r="AN835" i="40"/>
  <c r="AW834" i="40"/>
  <c r="AV834" i="40"/>
  <c r="AU834" i="40"/>
  <c r="AT834" i="40"/>
  <c r="AS834" i="40"/>
  <c r="AR834" i="40"/>
  <c r="AQ834" i="40"/>
  <c r="AP834" i="40"/>
  <c r="AO834" i="40"/>
  <c r="AN834" i="40"/>
  <c r="AW833" i="40"/>
  <c r="AV833" i="40"/>
  <c r="AU833" i="40"/>
  <c r="AT833" i="40"/>
  <c r="AS833" i="40"/>
  <c r="AR833" i="40"/>
  <c r="AQ833" i="40"/>
  <c r="AP833" i="40"/>
  <c r="AO833" i="40"/>
  <c r="AN833" i="40"/>
  <c r="AW832" i="40"/>
  <c r="AV832" i="40"/>
  <c r="AU832" i="40"/>
  <c r="AT832" i="40"/>
  <c r="AS832" i="40"/>
  <c r="AR832" i="40"/>
  <c r="AQ832" i="40"/>
  <c r="AP832" i="40"/>
  <c r="AO832" i="40"/>
  <c r="AN832" i="40"/>
  <c r="AW831" i="40"/>
  <c r="AV831" i="40"/>
  <c r="AU831" i="40"/>
  <c r="AT831" i="40"/>
  <c r="AS831" i="40"/>
  <c r="AR831" i="40"/>
  <c r="AQ831" i="40"/>
  <c r="AP831" i="40"/>
  <c r="AO831" i="40"/>
  <c r="AN831" i="40"/>
  <c r="AW830" i="40"/>
  <c r="AV830" i="40"/>
  <c r="AU830" i="40"/>
  <c r="AT830" i="40"/>
  <c r="AS830" i="40"/>
  <c r="AR830" i="40"/>
  <c r="AQ830" i="40"/>
  <c r="AP830" i="40"/>
  <c r="AO830" i="40"/>
  <c r="AN830" i="40"/>
  <c r="AW829" i="40"/>
  <c r="AV829" i="40"/>
  <c r="AU829" i="40"/>
  <c r="AT829" i="40"/>
  <c r="AS829" i="40"/>
  <c r="AR829" i="40"/>
  <c r="AQ829" i="40"/>
  <c r="AP829" i="40"/>
  <c r="AO829" i="40"/>
  <c r="AN829" i="40"/>
  <c r="AW828" i="40"/>
  <c r="AV828" i="40"/>
  <c r="AU828" i="40"/>
  <c r="AT828" i="40"/>
  <c r="AS828" i="40"/>
  <c r="AR828" i="40"/>
  <c r="AQ828" i="40"/>
  <c r="AP828" i="40"/>
  <c r="AO828" i="40"/>
  <c r="AN828" i="40"/>
  <c r="AW827" i="40"/>
  <c r="AV827" i="40"/>
  <c r="AU827" i="40"/>
  <c r="AT827" i="40"/>
  <c r="AS827" i="40"/>
  <c r="AR827" i="40"/>
  <c r="AQ827" i="40"/>
  <c r="AP827" i="40"/>
  <c r="AO827" i="40"/>
  <c r="AN827" i="40"/>
  <c r="AW826" i="40"/>
  <c r="AV826" i="40"/>
  <c r="AU826" i="40"/>
  <c r="AT826" i="40"/>
  <c r="AS826" i="40"/>
  <c r="AR826" i="40"/>
  <c r="AQ826" i="40"/>
  <c r="AP826" i="40"/>
  <c r="AO826" i="40"/>
  <c r="AN826" i="40"/>
  <c r="AW825" i="40"/>
  <c r="AV825" i="40"/>
  <c r="AU825" i="40"/>
  <c r="AT825" i="40"/>
  <c r="AS825" i="40"/>
  <c r="AR825" i="40"/>
  <c r="AQ825" i="40"/>
  <c r="AP825" i="40"/>
  <c r="AO825" i="40"/>
  <c r="AN825" i="40"/>
  <c r="AW824" i="40"/>
  <c r="AV824" i="40"/>
  <c r="AU824" i="40"/>
  <c r="AT824" i="40"/>
  <c r="AS824" i="40"/>
  <c r="AR824" i="40"/>
  <c r="AQ824" i="40"/>
  <c r="AP824" i="40"/>
  <c r="AO824" i="40"/>
  <c r="AN824" i="40"/>
  <c r="AW823" i="40"/>
  <c r="AV823" i="40"/>
  <c r="AU823" i="40"/>
  <c r="AT823" i="40"/>
  <c r="AS823" i="40"/>
  <c r="AR823" i="40"/>
  <c r="AQ823" i="40"/>
  <c r="AP823" i="40"/>
  <c r="AO823" i="40"/>
  <c r="AN823" i="40"/>
  <c r="AW822" i="40"/>
  <c r="AV822" i="40"/>
  <c r="AU822" i="40"/>
  <c r="AT822" i="40"/>
  <c r="AS822" i="40"/>
  <c r="AR822" i="40"/>
  <c r="AQ822" i="40"/>
  <c r="AP822" i="40"/>
  <c r="AO822" i="40"/>
  <c r="AN822" i="40"/>
  <c r="AW821" i="40"/>
  <c r="AV821" i="40"/>
  <c r="AU821" i="40"/>
  <c r="AT821" i="40"/>
  <c r="AS821" i="40"/>
  <c r="AR821" i="40"/>
  <c r="AQ821" i="40"/>
  <c r="AP821" i="40"/>
  <c r="AO821" i="40"/>
  <c r="AN821" i="40"/>
  <c r="AW820" i="40"/>
  <c r="AV820" i="40"/>
  <c r="AU820" i="40"/>
  <c r="AT820" i="40"/>
  <c r="AS820" i="40"/>
  <c r="AR820" i="40"/>
  <c r="AQ820" i="40"/>
  <c r="AP820" i="40"/>
  <c r="AO820" i="40"/>
  <c r="AN820" i="40"/>
  <c r="AW819" i="40"/>
  <c r="AV819" i="40"/>
  <c r="AU819" i="40"/>
  <c r="AT819" i="40"/>
  <c r="AS819" i="40"/>
  <c r="AR819" i="40"/>
  <c r="AQ819" i="40"/>
  <c r="AP819" i="40"/>
  <c r="AO819" i="40"/>
  <c r="AN819" i="40"/>
  <c r="AW818" i="40"/>
  <c r="AV818" i="40"/>
  <c r="AU818" i="40"/>
  <c r="AT818" i="40"/>
  <c r="AS818" i="40"/>
  <c r="AR818" i="40"/>
  <c r="AQ818" i="40"/>
  <c r="AP818" i="40"/>
  <c r="AO818" i="40"/>
  <c r="AN818" i="40"/>
  <c r="AW817" i="40"/>
  <c r="AV817" i="40"/>
  <c r="AU817" i="40"/>
  <c r="AT817" i="40"/>
  <c r="AS817" i="40"/>
  <c r="AR817" i="40"/>
  <c r="AQ817" i="40"/>
  <c r="AP817" i="40"/>
  <c r="AO817" i="40"/>
  <c r="AN817" i="40"/>
  <c r="AW816" i="40"/>
  <c r="AV816" i="40"/>
  <c r="AU816" i="40"/>
  <c r="AT816" i="40"/>
  <c r="AS816" i="40"/>
  <c r="AR816" i="40"/>
  <c r="AQ816" i="40"/>
  <c r="AP816" i="40"/>
  <c r="AO816" i="40"/>
  <c r="AN816" i="40"/>
  <c r="AW815" i="40"/>
  <c r="AV815" i="40"/>
  <c r="AU815" i="40"/>
  <c r="AT815" i="40"/>
  <c r="AS815" i="40"/>
  <c r="AR815" i="40"/>
  <c r="AQ815" i="40"/>
  <c r="AP815" i="40"/>
  <c r="AO815" i="40"/>
  <c r="AN815" i="40"/>
  <c r="AW814" i="40"/>
  <c r="AV814" i="40"/>
  <c r="AU814" i="40"/>
  <c r="AT814" i="40"/>
  <c r="AS814" i="40"/>
  <c r="AR814" i="40"/>
  <c r="AQ814" i="40"/>
  <c r="AP814" i="40"/>
  <c r="AO814" i="40"/>
  <c r="AN814" i="40"/>
  <c r="AW813" i="40"/>
  <c r="AV813" i="40"/>
  <c r="AU813" i="40"/>
  <c r="AT813" i="40"/>
  <c r="AS813" i="40"/>
  <c r="AR813" i="40"/>
  <c r="AQ813" i="40"/>
  <c r="AP813" i="40"/>
  <c r="AO813" i="40"/>
  <c r="AN813" i="40"/>
  <c r="AW812" i="40"/>
  <c r="AV812" i="40"/>
  <c r="AU812" i="40"/>
  <c r="AT812" i="40"/>
  <c r="AS812" i="40"/>
  <c r="AR812" i="40"/>
  <c r="AQ812" i="40"/>
  <c r="AP812" i="40"/>
  <c r="AO812" i="40"/>
  <c r="AN812" i="40"/>
  <c r="AW811" i="40"/>
  <c r="AV811" i="40"/>
  <c r="AU811" i="40"/>
  <c r="AT811" i="40"/>
  <c r="AS811" i="40"/>
  <c r="AR811" i="40"/>
  <c r="AQ811" i="40"/>
  <c r="AP811" i="40"/>
  <c r="AO811" i="40"/>
  <c r="AN811" i="40"/>
  <c r="AW810" i="40"/>
  <c r="AV810" i="40"/>
  <c r="AU810" i="40"/>
  <c r="AT810" i="40"/>
  <c r="AS810" i="40"/>
  <c r="AR810" i="40"/>
  <c r="AQ810" i="40"/>
  <c r="AP810" i="40"/>
  <c r="AO810" i="40"/>
  <c r="AN810" i="40"/>
  <c r="AW809" i="40"/>
  <c r="AV809" i="40"/>
  <c r="AU809" i="40"/>
  <c r="AT809" i="40"/>
  <c r="AS809" i="40"/>
  <c r="AR809" i="40"/>
  <c r="AQ809" i="40"/>
  <c r="AP809" i="40"/>
  <c r="AO809" i="40"/>
  <c r="AN809" i="40"/>
  <c r="AW808" i="40"/>
  <c r="AV808" i="40"/>
  <c r="AU808" i="40"/>
  <c r="AT808" i="40"/>
  <c r="AS808" i="40"/>
  <c r="AR808" i="40"/>
  <c r="AQ808" i="40"/>
  <c r="AP808" i="40"/>
  <c r="AO808" i="40"/>
  <c r="AN808" i="40"/>
  <c r="AW807" i="40"/>
  <c r="AV807" i="40"/>
  <c r="AU807" i="40"/>
  <c r="AT807" i="40"/>
  <c r="AS807" i="40"/>
  <c r="AR807" i="40"/>
  <c r="AQ807" i="40"/>
  <c r="AP807" i="40"/>
  <c r="AO807" i="40"/>
  <c r="AN807" i="40"/>
  <c r="AW806" i="40"/>
  <c r="AV806" i="40"/>
  <c r="AU806" i="40"/>
  <c r="AT806" i="40"/>
  <c r="AS806" i="40"/>
  <c r="AR806" i="40"/>
  <c r="AQ806" i="40"/>
  <c r="AP806" i="40"/>
  <c r="AO806" i="40"/>
  <c r="AN806" i="40"/>
  <c r="AW805" i="40"/>
  <c r="AV805" i="40"/>
  <c r="AU805" i="40"/>
  <c r="AT805" i="40"/>
  <c r="AS805" i="40"/>
  <c r="AR805" i="40"/>
  <c r="AQ805" i="40"/>
  <c r="AP805" i="40"/>
  <c r="AO805" i="40"/>
  <c r="AN805" i="40"/>
  <c r="AW804" i="40"/>
  <c r="AV804" i="40"/>
  <c r="AU804" i="40"/>
  <c r="AT804" i="40"/>
  <c r="AS804" i="40"/>
  <c r="AR804" i="40"/>
  <c r="AQ804" i="40"/>
  <c r="AP804" i="40"/>
  <c r="AO804" i="40"/>
  <c r="AN804" i="40"/>
  <c r="AW803" i="40"/>
  <c r="AV803" i="40"/>
  <c r="AU803" i="40"/>
  <c r="AT803" i="40"/>
  <c r="AS803" i="40"/>
  <c r="AR803" i="40"/>
  <c r="AQ803" i="40"/>
  <c r="AP803" i="40"/>
  <c r="AO803" i="40"/>
  <c r="AN803" i="40"/>
  <c r="AW802" i="40"/>
  <c r="AV802" i="40"/>
  <c r="AU802" i="40"/>
  <c r="AT802" i="40"/>
  <c r="AS802" i="40"/>
  <c r="AR802" i="40"/>
  <c r="AQ802" i="40"/>
  <c r="AP802" i="40"/>
  <c r="AO802" i="40"/>
  <c r="AN802" i="40"/>
  <c r="AW801" i="40"/>
  <c r="AV801" i="40"/>
  <c r="AU801" i="40"/>
  <c r="AT801" i="40"/>
  <c r="AS801" i="40"/>
  <c r="AR801" i="40"/>
  <c r="AQ801" i="40"/>
  <c r="AP801" i="40"/>
  <c r="AO801" i="40"/>
  <c r="AN801" i="40"/>
  <c r="AW800" i="40"/>
  <c r="AV800" i="40"/>
  <c r="AU800" i="40"/>
  <c r="AT800" i="40"/>
  <c r="AS800" i="40"/>
  <c r="AR800" i="40"/>
  <c r="AQ800" i="40"/>
  <c r="AP800" i="40"/>
  <c r="AO800" i="40"/>
  <c r="AN800" i="40"/>
  <c r="AW799" i="40"/>
  <c r="AV799" i="40"/>
  <c r="AU799" i="40"/>
  <c r="AT799" i="40"/>
  <c r="AS799" i="40"/>
  <c r="AR799" i="40"/>
  <c r="AQ799" i="40"/>
  <c r="AP799" i="40"/>
  <c r="AO799" i="40"/>
  <c r="AN799" i="40"/>
  <c r="AW798" i="40"/>
  <c r="AV798" i="40"/>
  <c r="AU798" i="40"/>
  <c r="AT798" i="40"/>
  <c r="AS798" i="40"/>
  <c r="AR798" i="40"/>
  <c r="AQ798" i="40"/>
  <c r="AP798" i="40"/>
  <c r="AO798" i="40"/>
  <c r="AN798" i="40"/>
  <c r="AW797" i="40"/>
  <c r="AV797" i="40"/>
  <c r="AU797" i="40"/>
  <c r="AT797" i="40"/>
  <c r="AS797" i="40"/>
  <c r="AR797" i="40"/>
  <c r="AQ797" i="40"/>
  <c r="AP797" i="40"/>
  <c r="AO797" i="40"/>
  <c r="AN797" i="40"/>
  <c r="AW796" i="40"/>
  <c r="AV796" i="40"/>
  <c r="AU796" i="40"/>
  <c r="AT796" i="40"/>
  <c r="AS796" i="40"/>
  <c r="AR796" i="40"/>
  <c r="AQ796" i="40"/>
  <c r="AP796" i="40"/>
  <c r="AO796" i="40"/>
  <c r="AN796" i="40"/>
  <c r="AW795" i="40"/>
  <c r="AV795" i="40"/>
  <c r="AU795" i="40"/>
  <c r="AT795" i="40"/>
  <c r="AS795" i="40"/>
  <c r="AR795" i="40"/>
  <c r="AQ795" i="40"/>
  <c r="AP795" i="40"/>
  <c r="AO795" i="40"/>
  <c r="AN795" i="40"/>
  <c r="AW794" i="40"/>
  <c r="AV794" i="40"/>
  <c r="AU794" i="40"/>
  <c r="AT794" i="40"/>
  <c r="AS794" i="40"/>
  <c r="AR794" i="40"/>
  <c r="AQ794" i="40"/>
  <c r="AP794" i="40"/>
  <c r="AO794" i="40"/>
  <c r="AN794" i="40"/>
  <c r="AW793" i="40"/>
  <c r="AV793" i="40"/>
  <c r="AU793" i="40"/>
  <c r="AT793" i="40"/>
  <c r="AS793" i="40"/>
  <c r="AR793" i="40"/>
  <c r="AQ793" i="40"/>
  <c r="AP793" i="40"/>
  <c r="AO793" i="40"/>
  <c r="AN793" i="40"/>
  <c r="AW792" i="40"/>
  <c r="AV792" i="40"/>
  <c r="AU792" i="40"/>
  <c r="AT792" i="40"/>
  <c r="AS792" i="40"/>
  <c r="AR792" i="40"/>
  <c r="AQ792" i="40"/>
  <c r="AP792" i="40"/>
  <c r="AO792" i="40"/>
  <c r="AN792" i="40"/>
  <c r="AW791" i="40"/>
  <c r="AV791" i="40"/>
  <c r="AU791" i="40"/>
  <c r="AT791" i="40"/>
  <c r="AS791" i="40"/>
  <c r="AR791" i="40"/>
  <c r="AQ791" i="40"/>
  <c r="AP791" i="40"/>
  <c r="AO791" i="40"/>
  <c r="AN791" i="40"/>
  <c r="AW790" i="40"/>
  <c r="AV790" i="40"/>
  <c r="AU790" i="40"/>
  <c r="AT790" i="40"/>
  <c r="AS790" i="40"/>
  <c r="AR790" i="40"/>
  <c r="AQ790" i="40"/>
  <c r="AP790" i="40"/>
  <c r="AO790" i="40"/>
  <c r="AN790" i="40"/>
  <c r="AW789" i="40"/>
  <c r="AV789" i="40"/>
  <c r="AU789" i="40"/>
  <c r="AT789" i="40"/>
  <c r="AS789" i="40"/>
  <c r="AR789" i="40"/>
  <c r="AQ789" i="40"/>
  <c r="AP789" i="40"/>
  <c r="AO789" i="40"/>
  <c r="AN789" i="40"/>
  <c r="AW788" i="40"/>
  <c r="AV788" i="40"/>
  <c r="AU788" i="40"/>
  <c r="AT788" i="40"/>
  <c r="AS788" i="40"/>
  <c r="AR788" i="40"/>
  <c r="AQ788" i="40"/>
  <c r="AP788" i="40"/>
  <c r="AO788" i="40"/>
  <c r="AN788" i="40"/>
  <c r="AW787" i="40"/>
  <c r="AV787" i="40"/>
  <c r="AU787" i="40"/>
  <c r="AT787" i="40"/>
  <c r="AS787" i="40"/>
  <c r="AR787" i="40"/>
  <c r="AQ787" i="40"/>
  <c r="AP787" i="40"/>
  <c r="AO787" i="40"/>
  <c r="AN787" i="40"/>
  <c r="AW786" i="40"/>
  <c r="AV786" i="40"/>
  <c r="AU786" i="40"/>
  <c r="AT786" i="40"/>
  <c r="AS786" i="40"/>
  <c r="AR786" i="40"/>
  <c r="AQ786" i="40"/>
  <c r="AP786" i="40"/>
  <c r="AO786" i="40"/>
  <c r="AN786" i="40"/>
  <c r="AW785" i="40"/>
  <c r="AV785" i="40"/>
  <c r="AU785" i="40"/>
  <c r="AT785" i="40"/>
  <c r="AS785" i="40"/>
  <c r="AR785" i="40"/>
  <c r="AQ785" i="40"/>
  <c r="AP785" i="40"/>
  <c r="AO785" i="40"/>
  <c r="AN785" i="40"/>
  <c r="AW784" i="40"/>
  <c r="AV784" i="40"/>
  <c r="AU784" i="40"/>
  <c r="AT784" i="40"/>
  <c r="AS784" i="40"/>
  <c r="AR784" i="40"/>
  <c r="AQ784" i="40"/>
  <c r="AP784" i="40"/>
  <c r="AO784" i="40"/>
  <c r="AN784" i="40"/>
  <c r="AW783" i="40"/>
  <c r="AV783" i="40"/>
  <c r="AU783" i="40"/>
  <c r="AT783" i="40"/>
  <c r="AS783" i="40"/>
  <c r="AR783" i="40"/>
  <c r="AQ783" i="40"/>
  <c r="AP783" i="40"/>
  <c r="AO783" i="40"/>
  <c r="AN783" i="40"/>
  <c r="AW782" i="40"/>
  <c r="AV782" i="40"/>
  <c r="AU782" i="40"/>
  <c r="AT782" i="40"/>
  <c r="AS782" i="40"/>
  <c r="AR782" i="40"/>
  <c r="AQ782" i="40"/>
  <c r="AP782" i="40"/>
  <c r="AO782" i="40"/>
  <c r="AN782" i="40"/>
  <c r="AW781" i="40"/>
  <c r="AV781" i="40"/>
  <c r="AU781" i="40"/>
  <c r="AT781" i="40"/>
  <c r="AS781" i="40"/>
  <c r="AR781" i="40"/>
  <c r="AQ781" i="40"/>
  <c r="AP781" i="40"/>
  <c r="AO781" i="40"/>
  <c r="AN781" i="40"/>
  <c r="AW780" i="40"/>
  <c r="AV780" i="40"/>
  <c r="AU780" i="40"/>
  <c r="AT780" i="40"/>
  <c r="AS780" i="40"/>
  <c r="AR780" i="40"/>
  <c r="AQ780" i="40"/>
  <c r="AP780" i="40"/>
  <c r="AO780" i="40"/>
  <c r="AN780" i="40"/>
  <c r="AW779" i="40"/>
  <c r="AV779" i="40"/>
  <c r="AU779" i="40"/>
  <c r="AT779" i="40"/>
  <c r="AS779" i="40"/>
  <c r="AR779" i="40"/>
  <c r="AQ779" i="40"/>
  <c r="AP779" i="40"/>
  <c r="AO779" i="40"/>
  <c r="AN779" i="40"/>
  <c r="AW778" i="40"/>
  <c r="AV778" i="40"/>
  <c r="AU778" i="40"/>
  <c r="AT778" i="40"/>
  <c r="AS778" i="40"/>
  <c r="AR778" i="40"/>
  <c r="AQ778" i="40"/>
  <c r="AP778" i="40"/>
  <c r="AO778" i="40"/>
  <c r="AN778" i="40"/>
  <c r="AW777" i="40"/>
  <c r="AV777" i="40"/>
  <c r="AU777" i="40"/>
  <c r="AT777" i="40"/>
  <c r="AS777" i="40"/>
  <c r="AR777" i="40"/>
  <c r="AQ777" i="40"/>
  <c r="AP777" i="40"/>
  <c r="AO777" i="40"/>
  <c r="AN777" i="40"/>
  <c r="AW776" i="40"/>
  <c r="AV776" i="40"/>
  <c r="AU776" i="40"/>
  <c r="AT776" i="40"/>
  <c r="AS776" i="40"/>
  <c r="AR776" i="40"/>
  <c r="AQ776" i="40"/>
  <c r="AP776" i="40"/>
  <c r="AO776" i="40"/>
  <c r="AN776" i="40"/>
  <c r="AW775" i="40"/>
  <c r="AV775" i="40"/>
  <c r="AU775" i="40"/>
  <c r="AT775" i="40"/>
  <c r="AS775" i="40"/>
  <c r="AR775" i="40"/>
  <c r="AQ775" i="40"/>
  <c r="AP775" i="40"/>
  <c r="AO775" i="40"/>
  <c r="AN775" i="40"/>
  <c r="AW774" i="40"/>
  <c r="AV774" i="40"/>
  <c r="AU774" i="40"/>
  <c r="AT774" i="40"/>
  <c r="AS774" i="40"/>
  <c r="AR774" i="40"/>
  <c r="AQ774" i="40"/>
  <c r="AP774" i="40"/>
  <c r="AO774" i="40"/>
  <c r="AN774" i="40"/>
  <c r="AW773" i="40"/>
  <c r="AV773" i="40"/>
  <c r="AU773" i="40"/>
  <c r="AT773" i="40"/>
  <c r="AS773" i="40"/>
  <c r="AR773" i="40"/>
  <c r="AQ773" i="40"/>
  <c r="AP773" i="40"/>
  <c r="AO773" i="40"/>
  <c r="AN773" i="40"/>
  <c r="AW772" i="40"/>
  <c r="AV772" i="40"/>
  <c r="AU772" i="40"/>
  <c r="AT772" i="40"/>
  <c r="AS772" i="40"/>
  <c r="AR772" i="40"/>
  <c r="AQ772" i="40"/>
  <c r="AP772" i="40"/>
  <c r="AO772" i="40"/>
  <c r="AN772" i="40"/>
  <c r="AW771" i="40"/>
  <c r="AV771" i="40"/>
  <c r="AU771" i="40"/>
  <c r="AT771" i="40"/>
  <c r="AS771" i="40"/>
  <c r="AR771" i="40"/>
  <c r="AQ771" i="40"/>
  <c r="AP771" i="40"/>
  <c r="AO771" i="40"/>
  <c r="AN771" i="40"/>
  <c r="AW770" i="40"/>
  <c r="AV770" i="40"/>
  <c r="AU770" i="40"/>
  <c r="AT770" i="40"/>
  <c r="AS770" i="40"/>
  <c r="AR770" i="40"/>
  <c r="AQ770" i="40"/>
  <c r="AP770" i="40"/>
  <c r="AO770" i="40"/>
  <c r="AN770" i="40"/>
  <c r="AW769" i="40"/>
  <c r="AV769" i="40"/>
  <c r="AU769" i="40"/>
  <c r="AT769" i="40"/>
  <c r="AS769" i="40"/>
  <c r="AR769" i="40"/>
  <c r="AQ769" i="40"/>
  <c r="AP769" i="40"/>
  <c r="AO769" i="40"/>
  <c r="AN769" i="40"/>
  <c r="AW768" i="40"/>
  <c r="AV768" i="40"/>
  <c r="AU768" i="40"/>
  <c r="AT768" i="40"/>
  <c r="AS768" i="40"/>
  <c r="AR768" i="40"/>
  <c r="AQ768" i="40"/>
  <c r="AP768" i="40"/>
  <c r="AO768" i="40"/>
  <c r="AN768" i="40"/>
  <c r="AW767" i="40"/>
  <c r="AV767" i="40"/>
  <c r="AU767" i="40"/>
  <c r="AT767" i="40"/>
  <c r="AS767" i="40"/>
  <c r="AR767" i="40"/>
  <c r="AQ767" i="40"/>
  <c r="AP767" i="40"/>
  <c r="AO767" i="40"/>
  <c r="AN767" i="40"/>
  <c r="AW766" i="40"/>
  <c r="AV766" i="40"/>
  <c r="AU766" i="40"/>
  <c r="AT766" i="40"/>
  <c r="AS766" i="40"/>
  <c r="AR766" i="40"/>
  <c r="AQ766" i="40"/>
  <c r="AP766" i="40"/>
  <c r="AO766" i="40"/>
  <c r="AN766" i="40"/>
  <c r="AW765" i="40"/>
  <c r="AV765" i="40"/>
  <c r="AU765" i="40"/>
  <c r="AT765" i="40"/>
  <c r="AS765" i="40"/>
  <c r="AR765" i="40"/>
  <c r="AQ765" i="40"/>
  <c r="AP765" i="40"/>
  <c r="AO765" i="40"/>
  <c r="AN765" i="40"/>
  <c r="AW764" i="40"/>
  <c r="AV764" i="40"/>
  <c r="AU764" i="40"/>
  <c r="AT764" i="40"/>
  <c r="AS764" i="40"/>
  <c r="AR764" i="40"/>
  <c r="AQ764" i="40"/>
  <c r="AP764" i="40"/>
  <c r="AO764" i="40"/>
  <c r="AN764" i="40"/>
  <c r="AW763" i="40"/>
  <c r="AV763" i="40"/>
  <c r="AU763" i="40"/>
  <c r="AT763" i="40"/>
  <c r="AS763" i="40"/>
  <c r="AR763" i="40"/>
  <c r="AQ763" i="40"/>
  <c r="AP763" i="40"/>
  <c r="AO763" i="40"/>
  <c r="AN763" i="40"/>
  <c r="AW762" i="40"/>
  <c r="AV762" i="40"/>
  <c r="AU762" i="40"/>
  <c r="AT762" i="40"/>
  <c r="AS762" i="40"/>
  <c r="AR762" i="40"/>
  <c r="AQ762" i="40"/>
  <c r="AP762" i="40"/>
  <c r="AO762" i="40"/>
  <c r="AN762" i="40"/>
  <c r="AW761" i="40"/>
  <c r="AV761" i="40"/>
  <c r="AU761" i="40"/>
  <c r="AT761" i="40"/>
  <c r="AS761" i="40"/>
  <c r="AR761" i="40"/>
  <c r="AQ761" i="40"/>
  <c r="AP761" i="40"/>
  <c r="AO761" i="40"/>
  <c r="AN761" i="40"/>
  <c r="AW760" i="40"/>
  <c r="AV760" i="40"/>
  <c r="AU760" i="40"/>
  <c r="AT760" i="40"/>
  <c r="AS760" i="40"/>
  <c r="AR760" i="40"/>
  <c r="AQ760" i="40"/>
  <c r="AP760" i="40"/>
  <c r="AO760" i="40"/>
  <c r="AN760" i="40"/>
  <c r="AW759" i="40"/>
  <c r="AV759" i="40"/>
  <c r="AU759" i="40"/>
  <c r="AT759" i="40"/>
  <c r="AS759" i="40"/>
  <c r="AR759" i="40"/>
  <c r="AQ759" i="40"/>
  <c r="AP759" i="40"/>
  <c r="AO759" i="40"/>
  <c r="AN759" i="40"/>
  <c r="AW758" i="40"/>
  <c r="AV758" i="40"/>
  <c r="AU758" i="40"/>
  <c r="AT758" i="40"/>
  <c r="AS758" i="40"/>
  <c r="AR758" i="40"/>
  <c r="AQ758" i="40"/>
  <c r="AP758" i="40"/>
  <c r="AO758" i="40"/>
  <c r="AN758" i="40"/>
  <c r="AW757" i="40"/>
  <c r="AV757" i="40"/>
  <c r="AU757" i="40"/>
  <c r="AT757" i="40"/>
  <c r="AS757" i="40"/>
  <c r="AR757" i="40"/>
  <c r="AQ757" i="40"/>
  <c r="AP757" i="40"/>
  <c r="AO757" i="40"/>
  <c r="AN757" i="40"/>
  <c r="AW756" i="40"/>
  <c r="AV756" i="40"/>
  <c r="AU756" i="40"/>
  <c r="AT756" i="40"/>
  <c r="AS756" i="40"/>
  <c r="AR756" i="40"/>
  <c r="AQ756" i="40"/>
  <c r="AP756" i="40"/>
  <c r="AO756" i="40"/>
  <c r="AN756" i="40"/>
  <c r="AW755" i="40"/>
  <c r="AV755" i="40"/>
  <c r="AU755" i="40"/>
  <c r="AT755" i="40"/>
  <c r="AS755" i="40"/>
  <c r="AR755" i="40"/>
  <c r="AQ755" i="40"/>
  <c r="AP755" i="40"/>
  <c r="AO755" i="40"/>
  <c r="AN755" i="40"/>
  <c r="AW754" i="40"/>
  <c r="AV754" i="40"/>
  <c r="AU754" i="40"/>
  <c r="AT754" i="40"/>
  <c r="AS754" i="40"/>
  <c r="AR754" i="40"/>
  <c r="AQ754" i="40"/>
  <c r="AP754" i="40"/>
  <c r="AO754" i="40"/>
  <c r="AN754" i="40"/>
  <c r="AW753" i="40"/>
  <c r="AV753" i="40"/>
  <c r="AU753" i="40"/>
  <c r="AT753" i="40"/>
  <c r="AS753" i="40"/>
  <c r="AR753" i="40"/>
  <c r="AQ753" i="40"/>
  <c r="AP753" i="40"/>
  <c r="AO753" i="40"/>
  <c r="AN753" i="40"/>
  <c r="AW752" i="40"/>
  <c r="AV752" i="40"/>
  <c r="AU752" i="40"/>
  <c r="AT752" i="40"/>
  <c r="AS752" i="40"/>
  <c r="AR752" i="40"/>
  <c r="AQ752" i="40"/>
  <c r="AP752" i="40"/>
  <c r="AO752" i="40"/>
  <c r="AN752" i="40"/>
  <c r="AW751" i="40"/>
  <c r="AV751" i="40"/>
  <c r="AU751" i="40"/>
  <c r="AT751" i="40"/>
  <c r="AS751" i="40"/>
  <c r="AR751" i="40"/>
  <c r="AQ751" i="40"/>
  <c r="AP751" i="40"/>
  <c r="AO751" i="40"/>
  <c r="AN751" i="40"/>
  <c r="AW750" i="40"/>
  <c r="AV750" i="40"/>
  <c r="AU750" i="40"/>
  <c r="AT750" i="40"/>
  <c r="AS750" i="40"/>
  <c r="AR750" i="40"/>
  <c r="AQ750" i="40"/>
  <c r="AP750" i="40"/>
  <c r="AO750" i="40"/>
  <c r="AN750" i="40"/>
  <c r="AW749" i="40"/>
  <c r="AV749" i="40"/>
  <c r="AU749" i="40"/>
  <c r="AT749" i="40"/>
  <c r="AS749" i="40"/>
  <c r="AR749" i="40"/>
  <c r="AQ749" i="40"/>
  <c r="AP749" i="40"/>
  <c r="AO749" i="40"/>
  <c r="AN749" i="40"/>
  <c r="AW748" i="40"/>
  <c r="AV748" i="40"/>
  <c r="AU748" i="40"/>
  <c r="AT748" i="40"/>
  <c r="AS748" i="40"/>
  <c r="AR748" i="40"/>
  <c r="AQ748" i="40"/>
  <c r="AP748" i="40"/>
  <c r="AO748" i="40"/>
  <c r="AN748" i="40"/>
  <c r="AW747" i="40"/>
  <c r="AV747" i="40"/>
  <c r="AU747" i="40"/>
  <c r="AT747" i="40"/>
  <c r="AS747" i="40"/>
  <c r="AR747" i="40"/>
  <c r="AQ747" i="40"/>
  <c r="AP747" i="40"/>
  <c r="AO747" i="40"/>
  <c r="AN747" i="40"/>
  <c r="AW746" i="40"/>
  <c r="AV746" i="40"/>
  <c r="AU746" i="40"/>
  <c r="AT746" i="40"/>
  <c r="AS746" i="40"/>
  <c r="AR746" i="40"/>
  <c r="AQ746" i="40"/>
  <c r="AP746" i="40"/>
  <c r="AO746" i="40"/>
  <c r="AN746" i="40"/>
  <c r="AW745" i="40"/>
  <c r="AV745" i="40"/>
  <c r="AU745" i="40"/>
  <c r="AT745" i="40"/>
  <c r="AS745" i="40"/>
  <c r="AR745" i="40"/>
  <c r="AQ745" i="40"/>
  <c r="AP745" i="40"/>
  <c r="AO745" i="40"/>
  <c r="AN745" i="40"/>
  <c r="AW744" i="40"/>
  <c r="AV744" i="40"/>
  <c r="AU744" i="40"/>
  <c r="AT744" i="40"/>
  <c r="AS744" i="40"/>
  <c r="AR744" i="40"/>
  <c r="AQ744" i="40"/>
  <c r="AP744" i="40"/>
  <c r="AO744" i="40"/>
  <c r="AN744" i="40"/>
  <c r="AW743" i="40"/>
  <c r="AV743" i="40"/>
  <c r="AU743" i="40"/>
  <c r="AT743" i="40"/>
  <c r="AS743" i="40"/>
  <c r="AR743" i="40"/>
  <c r="AQ743" i="40"/>
  <c r="AP743" i="40"/>
  <c r="AO743" i="40"/>
  <c r="AN743" i="40"/>
  <c r="AW742" i="40"/>
  <c r="AV742" i="40"/>
  <c r="AU742" i="40"/>
  <c r="AT742" i="40"/>
  <c r="AS742" i="40"/>
  <c r="AR742" i="40"/>
  <c r="AQ742" i="40"/>
  <c r="AP742" i="40"/>
  <c r="AO742" i="40"/>
  <c r="AN742" i="40"/>
  <c r="AW741" i="40"/>
  <c r="AV741" i="40"/>
  <c r="AU741" i="40"/>
  <c r="AT741" i="40"/>
  <c r="AS741" i="40"/>
  <c r="AR741" i="40"/>
  <c r="AQ741" i="40"/>
  <c r="AP741" i="40"/>
  <c r="AO741" i="40"/>
  <c r="AN741" i="40"/>
  <c r="AW740" i="40"/>
  <c r="AV740" i="40"/>
  <c r="AU740" i="40"/>
  <c r="AT740" i="40"/>
  <c r="AS740" i="40"/>
  <c r="AR740" i="40"/>
  <c r="AQ740" i="40"/>
  <c r="AP740" i="40"/>
  <c r="AO740" i="40"/>
  <c r="AN740" i="40"/>
  <c r="AW739" i="40"/>
  <c r="AV739" i="40"/>
  <c r="AU739" i="40"/>
  <c r="AT739" i="40"/>
  <c r="AS739" i="40"/>
  <c r="AR739" i="40"/>
  <c r="AQ739" i="40"/>
  <c r="AP739" i="40"/>
  <c r="AO739" i="40"/>
  <c r="AN739" i="40"/>
  <c r="AW738" i="40"/>
  <c r="AV738" i="40"/>
  <c r="AU738" i="40"/>
  <c r="AT738" i="40"/>
  <c r="AS738" i="40"/>
  <c r="AR738" i="40"/>
  <c r="AQ738" i="40"/>
  <c r="AP738" i="40"/>
  <c r="AO738" i="40"/>
  <c r="AN738" i="40"/>
  <c r="AW737" i="40"/>
  <c r="AV737" i="40"/>
  <c r="AU737" i="40"/>
  <c r="AT737" i="40"/>
  <c r="AS737" i="40"/>
  <c r="AR737" i="40"/>
  <c r="AQ737" i="40"/>
  <c r="AP737" i="40"/>
  <c r="AO737" i="40"/>
  <c r="AN737" i="40"/>
  <c r="AW736" i="40"/>
  <c r="AV736" i="40"/>
  <c r="AU736" i="40"/>
  <c r="AT736" i="40"/>
  <c r="AS736" i="40"/>
  <c r="AR736" i="40"/>
  <c r="AQ736" i="40"/>
  <c r="AP736" i="40"/>
  <c r="AO736" i="40"/>
  <c r="AN736" i="40"/>
  <c r="AW735" i="40"/>
  <c r="AV735" i="40"/>
  <c r="AU735" i="40"/>
  <c r="AT735" i="40"/>
  <c r="AS735" i="40"/>
  <c r="AR735" i="40"/>
  <c r="AQ735" i="40"/>
  <c r="AP735" i="40"/>
  <c r="AO735" i="40"/>
  <c r="AN735" i="40"/>
  <c r="AW734" i="40"/>
  <c r="AV734" i="40"/>
  <c r="AU734" i="40"/>
  <c r="AT734" i="40"/>
  <c r="AS734" i="40"/>
  <c r="AR734" i="40"/>
  <c r="AQ734" i="40"/>
  <c r="AP734" i="40"/>
  <c r="AO734" i="40"/>
  <c r="AN734" i="40"/>
  <c r="AW733" i="40"/>
  <c r="AV733" i="40"/>
  <c r="AU733" i="40"/>
  <c r="AT733" i="40"/>
  <c r="AS733" i="40"/>
  <c r="AR733" i="40"/>
  <c r="AQ733" i="40"/>
  <c r="AP733" i="40"/>
  <c r="AO733" i="40"/>
  <c r="AN733" i="40"/>
  <c r="AW732" i="40"/>
  <c r="AV732" i="40"/>
  <c r="AU732" i="40"/>
  <c r="AT732" i="40"/>
  <c r="AS732" i="40"/>
  <c r="AR732" i="40"/>
  <c r="AQ732" i="40"/>
  <c r="AP732" i="40"/>
  <c r="AO732" i="40"/>
  <c r="AN732" i="40"/>
  <c r="AW731" i="40"/>
  <c r="AV731" i="40"/>
  <c r="AU731" i="40"/>
  <c r="AT731" i="40"/>
  <c r="AS731" i="40"/>
  <c r="AR731" i="40"/>
  <c r="AQ731" i="40"/>
  <c r="AP731" i="40"/>
  <c r="AO731" i="40"/>
  <c r="AN731" i="40"/>
  <c r="AW730" i="40"/>
  <c r="AV730" i="40"/>
  <c r="AU730" i="40"/>
  <c r="AT730" i="40"/>
  <c r="AS730" i="40"/>
  <c r="AR730" i="40"/>
  <c r="AQ730" i="40"/>
  <c r="AP730" i="40"/>
  <c r="AO730" i="40"/>
  <c r="AN730" i="40"/>
  <c r="AW729" i="40"/>
  <c r="AV729" i="40"/>
  <c r="AU729" i="40"/>
  <c r="AT729" i="40"/>
  <c r="AS729" i="40"/>
  <c r="AR729" i="40"/>
  <c r="AQ729" i="40"/>
  <c r="AP729" i="40"/>
  <c r="AO729" i="40"/>
  <c r="AN729" i="40"/>
  <c r="AW728" i="40"/>
  <c r="AV728" i="40"/>
  <c r="AU728" i="40"/>
  <c r="AT728" i="40"/>
  <c r="AS728" i="40"/>
  <c r="AR728" i="40"/>
  <c r="AQ728" i="40"/>
  <c r="AP728" i="40"/>
  <c r="AO728" i="40"/>
  <c r="AN728" i="40"/>
  <c r="AW727" i="40"/>
  <c r="AV727" i="40"/>
  <c r="AU727" i="40"/>
  <c r="AT727" i="40"/>
  <c r="AS727" i="40"/>
  <c r="AR727" i="40"/>
  <c r="AQ727" i="40"/>
  <c r="AP727" i="40"/>
  <c r="AO727" i="40"/>
  <c r="AN727" i="40"/>
  <c r="AW726" i="40"/>
  <c r="AV726" i="40"/>
  <c r="AU726" i="40"/>
  <c r="AT726" i="40"/>
  <c r="AS726" i="40"/>
  <c r="AR726" i="40"/>
  <c r="AQ726" i="40"/>
  <c r="AP726" i="40"/>
  <c r="AO726" i="40"/>
  <c r="AN726" i="40"/>
  <c r="AW725" i="40"/>
  <c r="AV725" i="40"/>
  <c r="AU725" i="40"/>
  <c r="AT725" i="40"/>
  <c r="AS725" i="40"/>
  <c r="AR725" i="40"/>
  <c r="AQ725" i="40"/>
  <c r="AP725" i="40"/>
  <c r="AO725" i="40"/>
  <c r="AN725" i="40"/>
  <c r="AW724" i="40"/>
  <c r="AV724" i="40"/>
  <c r="AU724" i="40"/>
  <c r="AT724" i="40"/>
  <c r="AS724" i="40"/>
  <c r="AR724" i="40"/>
  <c r="AQ724" i="40"/>
  <c r="AP724" i="40"/>
  <c r="AO724" i="40"/>
  <c r="AN724" i="40"/>
  <c r="AW723" i="40"/>
  <c r="AV723" i="40"/>
  <c r="AU723" i="40"/>
  <c r="AT723" i="40"/>
  <c r="AS723" i="40"/>
  <c r="AR723" i="40"/>
  <c r="AQ723" i="40"/>
  <c r="AP723" i="40"/>
  <c r="AO723" i="40"/>
  <c r="AN723" i="40"/>
  <c r="AW722" i="40"/>
  <c r="AV722" i="40"/>
  <c r="AU722" i="40"/>
  <c r="AT722" i="40"/>
  <c r="AS722" i="40"/>
  <c r="AR722" i="40"/>
  <c r="AQ722" i="40"/>
  <c r="AP722" i="40"/>
  <c r="AO722" i="40"/>
  <c r="AN722" i="40"/>
  <c r="AW721" i="40"/>
  <c r="AV721" i="40"/>
  <c r="AU721" i="40"/>
  <c r="AT721" i="40"/>
  <c r="AS721" i="40"/>
  <c r="AR721" i="40"/>
  <c r="AQ721" i="40"/>
  <c r="AP721" i="40"/>
  <c r="AO721" i="40"/>
  <c r="AN721" i="40"/>
  <c r="AW720" i="40"/>
  <c r="AV720" i="40"/>
  <c r="AU720" i="40"/>
  <c r="AT720" i="40"/>
  <c r="AS720" i="40"/>
  <c r="AR720" i="40"/>
  <c r="AQ720" i="40"/>
  <c r="AP720" i="40"/>
  <c r="AO720" i="40"/>
  <c r="AN720" i="40"/>
  <c r="AW719" i="40"/>
  <c r="AV719" i="40"/>
  <c r="AU719" i="40"/>
  <c r="AT719" i="40"/>
  <c r="AS719" i="40"/>
  <c r="AR719" i="40"/>
  <c r="AQ719" i="40"/>
  <c r="AP719" i="40"/>
  <c r="AO719" i="40"/>
  <c r="AN719" i="40"/>
  <c r="AW718" i="40"/>
  <c r="AV718" i="40"/>
  <c r="AU718" i="40"/>
  <c r="AT718" i="40"/>
  <c r="AS718" i="40"/>
  <c r="AR718" i="40"/>
  <c r="AQ718" i="40"/>
  <c r="AP718" i="40"/>
  <c r="AO718" i="40"/>
  <c r="AN718" i="40"/>
  <c r="AW717" i="40"/>
  <c r="AV717" i="40"/>
  <c r="AU717" i="40"/>
  <c r="AT717" i="40"/>
  <c r="AS717" i="40"/>
  <c r="AR717" i="40"/>
  <c r="AQ717" i="40"/>
  <c r="AP717" i="40"/>
  <c r="AO717" i="40"/>
  <c r="AN717" i="40"/>
  <c r="AW716" i="40"/>
  <c r="AV716" i="40"/>
  <c r="AU716" i="40"/>
  <c r="AT716" i="40"/>
  <c r="AS716" i="40"/>
  <c r="AR716" i="40"/>
  <c r="AQ716" i="40"/>
  <c r="AP716" i="40"/>
  <c r="AO716" i="40"/>
  <c r="AN716" i="40"/>
  <c r="AW715" i="40"/>
  <c r="AV715" i="40"/>
  <c r="AU715" i="40"/>
  <c r="AT715" i="40"/>
  <c r="AS715" i="40"/>
  <c r="AR715" i="40"/>
  <c r="AQ715" i="40"/>
  <c r="AP715" i="40"/>
  <c r="AO715" i="40"/>
  <c r="AN715" i="40"/>
  <c r="AW714" i="40"/>
  <c r="AV714" i="40"/>
  <c r="AU714" i="40"/>
  <c r="AT714" i="40"/>
  <c r="AS714" i="40"/>
  <c r="AR714" i="40"/>
  <c r="AQ714" i="40"/>
  <c r="AP714" i="40"/>
  <c r="AO714" i="40"/>
  <c r="AN714" i="40"/>
  <c r="AW713" i="40"/>
  <c r="AV713" i="40"/>
  <c r="AU713" i="40"/>
  <c r="AT713" i="40"/>
  <c r="AS713" i="40"/>
  <c r="AR713" i="40"/>
  <c r="AQ713" i="40"/>
  <c r="AP713" i="40"/>
  <c r="AO713" i="40"/>
  <c r="AN713" i="40"/>
  <c r="AW712" i="40"/>
  <c r="AV712" i="40"/>
  <c r="AU712" i="40"/>
  <c r="AT712" i="40"/>
  <c r="AS712" i="40"/>
  <c r="AR712" i="40"/>
  <c r="AQ712" i="40"/>
  <c r="AP712" i="40"/>
  <c r="AO712" i="40"/>
  <c r="AN712" i="40"/>
  <c r="AW711" i="40"/>
  <c r="AV711" i="40"/>
  <c r="AU711" i="40"/>
  <c r="AT711" i="40"/>
  <c r="AS711" i="40"/>
  <c r="AR711" i="40"/>
  <c r="AQ711" i="40"/>
  <c r="AP711" i="40"/>
  <c r="AO711" i="40"/>
  <c r="AN711" i="40"/>
  <c r="AW710" i="40"/>
  <c r="AV710" i="40"/>
  <c r="AU710" i="40"/>
  <c r="AT710" i="40"/>
  <c r="AS710" i="40"/>
  <c r="AR710" i="40"/>
  <c r="AQ710" i="40"/>
  <c r="AP710" i="40"/>
  <c r="AO710" i="40"/>
  <c r="AN710" i="40"/>
  <c r="AW709" i="40"/>
  <c r="AV709" i="40"/>
  <c r="AU709" i="40"/>
  <c r="AT709" i="40"/>
  <c r="AS709" i="40"/>
  <c r="AR709" i="40"/>
  <c r="AQ709" i="40"/>
  <c r="AP709" i="40"/>
  <c r="AO709" i="40"/>
  <c r="AN709" i="40"/>
  <c r="AW708" i="40"/>
  <c r="AV708" i="40"/>
  <c r="AU708" i="40"/>
  <c r="AT708" i="40"/>
  <c r="AS708" i="40"/>
  <c r="AR708" i="40"/>
  <c r="AQ708" i="40"/>
  <c r="AP708" i="40"/>
  <c r="AO708" i="40"/>
  <c r="AN708" i="40"/>
  <c r="AW707" i="40"/>
  <c r="AV707" i="40"/>
  <c r="AU707" i="40"/>
  <c r="AT707" i="40"/>
  <c r="AS707" i="40"/>
  <c r="AR707" i="40"/>
  <c r="AQ707" i="40"/>
  <c r="AP707" i="40"/>
  <c r="AO707" i="40"/>
  <c r="AN707" i="40"/>
  <c r="AW706" i="40"/>
  <c r="AV706" i="40"/>
  <c r="AU706" i="40"/>
  <c r="AT706" i="40"/>
  <c r="AS706" i="40"/>
  <c r="AR706" i="40"/>
  <c r="AQ706" i="40"/>
  <c r="AP706" i="40"/>
  <c r="AO706" i="40"/>
  <c r="AN706" i="40"/>
  <c r="AW705" i="40"/>
  <c r="AV705" i="40"/>
  <c r="AU705" i="40"/>
  <c r="AT705" i="40"/>
  <c r="AS705" i="40"/>
  <c r="AR705" i="40"/>
  <c r="AQ705" i="40"/>
  <c r="AP705" i="40"/>
  <c r="AO705" i="40"/>
  <c r="AN705" i="40"/>
  <c r="AW704" i="40"/>
  <c r="AV704" i="40"/>
  <c r="AU704" i="40"/>
  <c r="AT704" i="40"/>
  <c r="AS704" i="40"/>
  <c r="AR704" i="40"/>
  <c r="AQ704" i="40"/>
  <c r="AP704" i="40"/>
  <c r="AO704" i="40"/>
  <c r="AN704" i="40"/>
  <c r="AW703" i="40"/>
  <c r="AV703" i="40"/>
  <c r="AU703" i="40"/>
  <c r="AT703" i="40"/>
  <c r="AS703" i="40"/>
  <c r="AR703" i="40"/>
  <c r="AQ703" i="40"/>
  <c r="AP703" i="40"/>
  <c r="AO703" i="40"/>
  <c r="AN703" i="40"/>
  <c r="AW702" i="40"/>
  <c r="AV702" i="40"/>
  <c r="AU702" i="40"/>
  <c r="AT702" i="40"/>
  <c r="AS702" i="40"/>
  <c r="AR702" i="40"/>
  <c r="AQ702" i="40"/>
  <c r="AP702" i="40"/>
  <c r="AO702" i="40"/>
  <c r="AN702" i="40"/>
  <c r="AW701" i="40"/>
  <c r="AV701" i="40"/>
  <c r="AU701" i="40"/>
  <c r="AT701" i="40"/>
  <c r="AS701" i="40"/>
  <c r="AR701" i="40"/>
  <c r="AQ701" i="40"/>
  <c r="AP701" i="40"/>
  <c r="AO701" i="40"/>
  <c r="AN701" i="40"/>
  <c r="AW700" i="40"/>
  <c r="AV700" i="40"/>
  <c r="AU700" i="40"/>
  <c r="AT700" i="40"/>
  <c r="AS700" i="40"/>
  <c r="AR700" i="40"/>
  <c r="AQ700" i="40"/>
  <c r="AP700" i="40"/>
  <c r="AO700" i="40"/>
  <c r="AN700" i="40"/>
  <c r="AW699" i="40"/>
  <c r="AV699" i="40"/>
  <c r="AU699" i="40"/>
  <c r="AT699" i="40"/>
  <c r="AS699" i="40"/>
  <c r="AR699" i="40"/>
  <c r="AQ699" i="40"/>
  <c r="AP699" i="40"/>
  <c r="AO699" i="40"/>
  <c r="AN699" i="40"/>
  <c r="AW698" i="40"/>
  <c r="AV698" i="40"/>
  <c r="AU698" i="40"/>
  <c r="AT698" i="40"/>
  <c r="AS698" i="40"/>
  <c r="AR698" i="40"/>
  <c r="AQ698" i="40"/>
  <c r="AP698" i="40"/>
  <c r="AO698" i="40"/>
  <c r="AN698" i="40"/>
  <c r="AW697" i="40"/>
  <c r="AV697" i="40"/>
  <c r="AU697" i="40"/>
  <c r="AT697" i="40"/>
  <c r="AS697" i="40"/>
  <c r="AR697" i="40"/>
  <c r="AQ697" i="40"/>
  <c r="AP697" i="40"/>
  <c r="AO697" i="40"/>
  <c r="AN697" i="40"/>
  <c r="AW696" i="40"/>
  <c r="AV696" i="40"/>
  <c r="AU696" i="40"/>
  <c r="AT696" i="40"/>
  <c r="AS696" i="40"/>
  <c r="AR696" i="40"/>
  <c r="AQ696" i="40"/>
  <c r="AP696" i="40"/>
  <c r="AO696" i="40"/>
  <c r="AN696" i="40"/>
  <c r="AW695" i="40"/>
  <c r="AV695" i="40"/>
  <c r="AU695" i="40"/>
  <c r="AT695" i="40"/>
  <c r="AS695" i="40"/>
  <c r="AR695" i="40"/>
  <c r="AQ695" i="40"/>
  <c r="AP695" i="40"/>
  <c r="AO695" i="40"/>
  <c r="AN695" i="40"/>
  <c r="AW694" i="40"/>
  <c r="AV694" i="40"/>
  <c r="AU694" i="40"/>
  <c r="AT694" i="40"/>
  <c r="AS694" i="40"/>
  <c r="AR694" i="40"/>
  <c r="AQ694" i="40"/>
  <c r="AP694" i="40"/>
  <c r="AO694" i="40"/>
  <c r="AN694" i="40"/>
  <c r="AW693" i="40"/>
  <c r="AV693" i="40"/>
  <c r="AU693" i="40"/>
  <c r="AT693" i="40"/>
  <c r="AS693" i="40"/>
  <c r="AR693" i="40"/>
  <c r="AQ693" i="40"/>
  <c r="AP693" i="40"/>
  <c r="AO693" i="40"/>
  <c r="AN693" i="40"/>
  <c r="AW692" i="40"/>
  <c r="AV692" i="40"/>
  <c r="AU692" i="40"/>
  <c r="AT692" i="40"/>
  <c r="AS692" i="40"/>
  <c r="AR692" i="40"/>
  <c r="AQ692" i="40"/>
  <c r="AP692" i="40"/>
  <c r="AO692" i="40"/>
  <c r="AN692" i="40"/>
  <c r="AW691" i="40"/>
  <c r="AV691" i="40"/>
  <c r="AU691" i="40"/>
  <c r="AT691" i="40"/>
  <c r="AS691" i="40"/>
  <c r="AR691" i="40"/>
  <c r="AQ691" i="40"/>
  <c r="AP691" i="40"/>
  <c r="AO691" i="40"/>
  <c r="AN691" i="40"/>
  <c r="AW690" i="40"/>
  <c r="AV690" i="40"/>
  <c r="AU690" i="40"/>
  <c r="AT690" i="40"/>
  <c r="AS690" i="40"/>
  <c r="AR690" i="40"/>
  <c r="AQ690" i="40"/>
  <c r="AP690" i="40"/>
  <c r="AO690" i="40"/>
  <c r="AN690" i="40"/>
  <c r="AW689" i="40"/>
  <c r="AV689" i="40"/>
  <c r="AU689" i="40"/>
  <c r="AT689" i="40"/>
  <c r="AS689" i="40"/>
  <c r="AR689" i="40"/>
  <c r="AQ689" i="40"/>
  <c r="AP689" i="40"/>
  <c r="AO689" i="40"/>
  <c r="AN689" i="40"/>
  <c r="AW688" i="40"/>
  <c r="AV688" i="40"/>
  <c r="AU688" i="40"/>
  <c r="AT688" i="40"/>
  <c r="AS688" i="40"/>
  <c r="AR688" i="40"/>
  <c r="AQ688" i="40"/>
  <c r="AP688" i="40"/>
  <c r="AO688" i="40"/>
  <c r="AN688" i="40"/>
  <c r="AW687" i="40"/>
  <c r="AV687" i="40"/>
  <c r="AU687" i="40"/>
  <c r="AT687" i="40"/>
  <c r="AS687" i="40"/>
  <c r="AR687" i="40"/>
  <c r="AQ687" i="40"/>
  <c r="AP687" i="40"/>
  <c r="AO687" i="40"/>
  <c r="AN687" i="40"/>
  <c r="AW686" i="40"/>
  <c r="AV686" i="40"/>
  <c r="AU686" i="40"/>
  <c r="AT686" i="40"/>
  <c r="AS686" i="40"/>
  <c r="AR686" i="40"/>
  <c r="AQ686" i="40"/>
  <c r="AP686" i="40"/>
  <c r="AO686" i="40"/>
  <c r="AN686" i="40"/>
  <c r="AW685" i="40"/>
  <c r="AV685" i="40"/>
  <c r="AU685" i="40"/>
  <c r="AT685" i="40"/>
  <c r="AS685" i="40"/>
  <c r="AR685" i="40"/>
  <c r="AQ685" i="40"/>
  <c r="AP685" i="40"/>
  <c r="AO685" i="40"/>
  <c r="AN685" i="40"/>
  <c r="AW684" i="40"/>
  <c r="AV684" i="40"/>
  <c r="AU684" i="40"/>
  <c r="AT684" i="40"/>
  <c r="AS684" i="40"/>
  <c r="AR684" i="40"/>
  <c r="AQ684" i="40"/>
  <c r="AP684" i="40"/>
  <c r="AO684" i="40"/>
  <c r="AN684" i="40"/>
  <c r="AW683" i="40"/>
  <c r="AV683" i="40"/>
  <c r="AU683" i="40"/>
  <c r="AT683" i="40"/>
  <c r="AS683" i="40"/>
  <c r="AR683" i="40"/>
  <c r="AQ683" i="40"/>
  <c r="AP683" i="40"/>
  <c r="AO683" i="40"/>
  <c r="AN683" i="40"/>
  <c r="AW682" i="40"/>
  <c r="AV682" i="40"/>
  <c r="AU682" i="40"/>
  <c r="AT682" i="40"/>
  <c r="AS682" i="40"/>
  <c r="AR682" i="40"/>
  <c r="AQ682" i="40"/>
  <c r="AP682" i="40"/>
  <c r="AO682" i="40"/>
  <c r="AN682" i="40"/>
  <c r="AW681" i="40"/>
  <c r="AV681" i="40"/>
  <c r="AU681" i="40"/>
  <c r="AT681" i="40"/>
  <c r="AS681" i="40"/>
  <c r="AR681" i="40"/>
  <c r="AQ681" i="40"/>
  <c r="AP681" i="40"/>
  <c r="AO681" i="40"/>
  <c r="AN681" i="40"/>
  <c r="AW680" i="40"/>
  <c r="AV680" i="40"/>
  <c r="AU680" i="40"/>
  <c r="AT680" i="40"/>
  <c r="AS680" i="40"/>
  <c r="AR680" i="40"/>
  <c r="AQ680" i="40"/>
  <c r="AP680" i="40"/>
  <c r="AO680" i="40"/>
  <c r="AN680" i="40"/>
  <c r="AW679" i="40"/>
  <c r="AV679" i="40"/>
  <c r="AU679" i="40"/>
  <c r="AT679" i="40"/>
  <c r="AS679" i="40"/>
  <c r="AR679" i="40"/>
  <c r="AQ679" i="40"/>
  <c r="AP679" i="40"/>
  <c r="AO679" i="40"/>
  <c r="AN679" i="40"/>
  <c r="AW678" i="40"/>
  <c r="AV678" i="40"/>
  <c r="AU678" i="40"/>
  <c r="AT678" i="40"/>
  <c r="AS678" i="40"/>
  <c r="AR678" i="40"/>
  <c r="AQ678" i="40"/>
  <c r="AP678" i="40"/>
  <c r="AO678" i="40"/>
  <c r="AN678" i="40"/>
  <c r="AW677" i="40"/>
  <c r="AV677" i="40"/>
  <c r="AU677" i="40"/>
  <c r="AT677" i="40"/>
  <c r="AS677" i="40"/>
  <c r="AR677" i="40"/>
  <c r="AQ677" i="40"/>
  <c r="AP677" i="40"/>
  <c r="AO677" i="40"/>
  <c r="AN677" i="40"/>
  <c r="AW676" i="40"/>
  <c r="AV676" i="40"/>
  <c r="AU676" i="40"/>
  <c r="AT676" i="40"/>
  <c r="AS676" i="40"/>
  <c r="AR676" i="40"/>
  <c r="AQ676" i="40"/>
  <c r="AP676" i="40"/>
  <c r="AO676" i="40"/>
  <c r="AN676" i="40"/>
  <c r="AW675" i="40"/>
  <c r="AV675" i="40"/>
  <c r="AU675" i="40"/>
  <c r="AT675" i="40"/>
  <c r="AS675" i="40"/>
  <c r="AR675" i="40"/>
  <c r="AQ675" i="40"/>
  <c r="AP675" i="40"/>
  <c r="AO675" i="40"/>
  <c r="AN675" i="40"/>
  <c r="AW674" i="40"/>
  <c r="AV674" i="40"/>
  <c r="AU674" i="40"/>
  <c r="AT674" i="40"/>
  <c r="AS674" i="40"/>
  <c r="AR674" i="40"/>
  <c r="AQ674" i="40"/>
  <c r="AP674" i="40"/>
  <c r="AO674" i="40"/>
  <c r="AN674" i="40"/>
  <c r="AW673" i="40"/>
  <c r="AV673" i="40"/>
  <c r="AU673" i="40"/>
  <c r="AT673" i="40"/>
  <c r="AS673" i="40"/>
  <c r="AR673" i="40"/>
  <c r="AQ673" i="40"/>
  <c r="AP673" i="40"/>
  <c r="AO673" i="40"/>
  <c r="AN673" i="40"/>
  <c r="AW672" i="40"/>
  <c r="AV672" i="40"/>
  <c r="AU672" i="40"/>
  <c r="AT672" i="40"/>
  <c r="AS672" i="40"/>
  <c r="AR672" i="40"/>
  <c r="AQ672" i="40"/>
  <c r="AP672" i="40"/>
  <c r="AO672" i="40"/>
  <c r="AN672" i="40"/>
  <c r="AW671" i="40"/>
  <c r="AV671" i="40"/>
  <c r="AU671" i="40"/>
  <c r="AT671" i="40"/>
  <c r="AS671" i="40"/>
  <c r="AR671" i="40"/>
  <c r="AQ671" i="40"/>
  <c r="AP671" i="40"/>
  <c r="AO671" i="40"/>
  <c r="AN671" i="40"/>
  <c r="AW670" i="40"/>
  <c r="AV670" i="40"/>
  <c r="AU670" i="40"/>
  <c r="AT670" i="40"/>
  <c r="AS670" i="40"/>
  <c r="AR670" i="40"/>
  <c r="AQ670" i="40"/>
  <c r="AP670" i="40"/>
  <c r="AO670" i="40"/>
  <c r="AN670" i="40"/>
  <c r="AW669" i="40"/>
  <c r="AV669" i="40"/>
  <c r="AU669" i="40"/>
  <c r="AT669" i="40"/>
  <c r="AS669" i="40"/>
  <c r="AR669" i="40"/>
  <c r="AQ669" i="40"/>
  <c r="AP669" i="40"/>
  <c r="AO669" i="40"/>
  <c r="AN669" i="40"/>
  <c r="AW668" i="40"/>
  <c r="AV668" i="40"/>
  <c r="AU668" i="40"/>
  <c r="AT668" i="40"/>
  <c r="AS668" i="40"/>
  <c r="AR668" i="40"/>
  <c r="AQ668" i="40"/>
  <c r="AP668" i="40"/>
  <c r="AO668" i="40"/>
  <c r="AN668" i="40"/>
  <c r="AW667" i="40"/>
  <c r="AV667" i="40"/>
  <c r="AU667" i="40"/>
  <c r="AT667" i="40"/>
  <c r="AS667" i="40"/>
  <c r="AR667" i="40"/>
  <c r="AQ667" i="40"/>
  <c r="AP667" i="40"/>
  <c r="AO667" i="40"/>
  <c r="AN667" i="40"/>
  <c r="AW666" i="40"/>
  <c r="AV666" i="40"/>
  <c r="AU666" i="40"/>
  <c r="AT666" i="40"/>
  <c r="AS666" i="40"/>
  <c r="AR666" i="40"/>
  <c r="AQ666" i="40"/>
  <c r="AP666" i="40"/>
  <c r="AO666" i="40"/>
  <c r="AN666" i="40"/>
  <c r="AW665" i="40"/>
  <c r="AV665" i="40"/>
  <c r="AU665" i="40"/>
  <c r="AT665" i="40"/>
  <c r="AS665" i="40"/>
  <c r="AR665" i="40"/>
  <c r="AQ665" i="40"/>
  <c r="AP665" i="40"/>
  <c r="AO665" i="40"/>
  <c r="AN665" i="40"/>
  <c r="AW664" i="40"/>
  <c r="AV664" i="40"/>
  <c r="AU664" i="40"/>
  <c r="AT664" i="40"/>
  <c r="AS664" i="40"/>
  <c r="AR664" i="40"/>
  <c r="AQ664" i="40"/>
  <c r="AP664" i="40"/>
  <c r="AO664" i="40"/>
  <c r="AN664" i="40"/>
  <c r="AW663" i="40"/>
  <c r="AV663" i="40"/>
  <c r="AU663" i="40"/>
  <c r="AT663" i="40"/>
  <c r="AS663" i="40"/>
  <c r="AR663" i="40"/>
  <c r="AQ663" i="40"/>
  <c r="AP663" i="40"/>
  <c r="AO663" i="40"/>
  <c r="AN663" i="40"/>
  <c r="AW662" i="40"/>
  <c r="AV662" i="40"/>
  <c r="AU662" i="40"/>
  <c r="AT662" i="40"/>
  <c r="AS662" i="40"/>
  <c r="AR662" i="40"/>
  <c r="AQ662" i="40"/>
  <c r="AP662" i="40"/>
  <c r="AO662" i="40"/>
  <c r="AN662" i="40"/>
  <c r="AW661" i="40"/>
  <c r="AV661" i="40"/>
  <c r="AU661" i="40"/>
  <c r="AT661" i="40"/>
  <c r="AS661" i="40"/>
  <c r="AR661" i="40"/>
  <c r="AQ661" i="40"/>
  <c r="AP661" i="40"/>
  <c r="AO661" i="40"/>
  <c r="AN661" i="40"/>
  <c r="AW660" i="40"/>
  <c r="AV660" i="40"/>
  <c r="AU660" i="40"/>
  <c r="AT660" i="40"/>
  <c r="AS660" i="40"/>
  <c r="AR660" i="40"/>
  <c r="AQ660" i="40"/>
  <c r="AP660" i="40"/>
  <c r="AO660" i="40"/>
  <c r="AN660" i="40"/>
  <c r="AW659" i="40"/>
  <c r="AV659" i="40"/>
  <c r="AU659" i="40"/>
  <c r="AT659" i="40"/>
  <c r="AS659" i="40"/>
  <c r="AR659" i="40"/>
  <c r="AQ659" i="40"/>
  <c r="AP659" i="40"/>
  <c r="AO659" i="40"/>
  <c r="AN659" i="40"/>
  <c r="AW658" i="40"/>
  <c r="AV658" i="40"/>
  <c r="AU658" i="40"/>
  <c r="AT658" i="40"/>
  <c r="AS658" i="40"/>
  <c r="AR658" i="40"/>
  <c r="AQ658" i="40"/>
  <c r="AP658" i="40"/>
  <c r="AO658" i="40"/>
  <c r="AN658" i="40"/>
  <c r="AW657" i="40"/>
  <c r="AV657" i="40"/>
  <c r="AU657" i="40"/>
  <c r="AT657" i="40"/>
  <c r="AS657" i="40"/>
  <c r="AR657" i="40"/>
  <c r="AQ657" i="40"/>
  <c r="AP657" i="40"/>
  <c r="AO657" i="40"/>
  <c r="AN657" i="40"/>
  <c r="AW656" i="40"/>
  <c r="AV656" i="40"/>
  <c r="AU656" i="40"/>
  <c r="AT656" i="40"/>
  <c r="AS656" i="40"/>
  <c r="AR656" i="40"/>
  <c r="AQ656" i="40"/>
  <c r="AP656" i="40"/>
  <c r="AO656" i="40"/>
  <c r="AN656" i="40"/>
  <c r="AW655" i="40"/>
  <c r="AV655" i="40"/>
  <c r="AU655" i="40"/>
  <c r="AT655" i="40"/>
  <c r="AS655" i="40"/>
  <c r="AR655" i="40"/>
  <c r="AQ655" i="40"/>
  <c r="AP655" i="40"/>
  <c r="AO655" i="40"/>
  <c r="AN655" i="40"/>
  <c r="AW654" i="40"/>
  <c r="AV654" i="40"/>
  <c r="AU654" i="40"/>
  <c r="AT654" i="40"/>
  <c r="AS654" i="40"/>
  <c r="AR654" i="40"/>
  <c r="AQ654" i="40"/>
  <c r="AP654" i="40"/>
  <c r="AO654" i="40"/>
  <c r="AN654" i="40"/>
  <c r="AW653" i="40"/>
  <c r="AV653" i="40"/>
  <c r="AU653" i="40"/>
  <c r="AT653" i="40"/>
  <c r="AS653" i="40"/>
  <c r="AR653" i="40"/>
  <c r="AQ653" i="40"/>
  <c r="AP653" i="40"/>
  <c r="AO653" i="40"/>
  <c r="AN653" i="40"/>
  <c r="AW652" i="40"/>
  <c r="AV652" i="40"/>
  <c r="AU652" i="40"/>
  <c r="AT652" i="40"/>
  <c r="AS652" i="40"/>
  <c r="AR652" i="40"/>
  <c r="AQ652" i="40"/>
  <c r="AP652" i="40"/>
  <c r="AO652" i="40"/>
  <c r="AN652" i="40"/>
  <c r="AW651" i="40"/>
  <c r="AV651" i="40"/>
  <c r="AU651" i="40"/>
  <c r="AT651" i="40"/>
  <c r="AS651" i="40"/>
  <c r="AR651" i="40"/>
  <c r="AQ651" i="40"/>
  <c r="AP651" i="40"/>
  <c r="AO651" i="40"/>
  <c r="AN651" i="40"/>
  <c r="AW650" i="40"/>
  <c r="AV650" i="40"/>
  <c r="AU650" i="40"/>
  <c r="AT650" i="40"/>
  <c r="AS650" i="40"/>
  <c r="AR650" i="40"/>
  <c r="AQ650" i="40"/>
  <c r="AP650" i="40"/>
  <c r="AO650" i="40"/>
  <c r="AN650" i="40"/>
  <c r="AW649" i="40"/>
  <c r="AV649" i="40"/>
  <c r="AU649" i="40"/>
  <c r="AT649" i="40"/>
  <c r="AS649" i="40"/>
  <c r="AR649" i="40"/>
  <c r="AQ649" i="40"/>
  <c r="AP649" i="40"/>
  <c r="AO649" i="40"/>
  <c r="AN649" i="40"/>
  <c r="AW648" i="40"/>
  <c r="AV648" i="40"/>
  <c r="AU648" i="40"/>
  <c r="AT648" i="40"/>
  <c r="AS648" i="40"/>
  <c r="AR648" i="40"/>
  <c r="AQ648" i="40"/>
  <c r="AP648" i="40"/>
  <c r="AO648" i="40"/>
  <c r="AN648" i="40"/>
  <c r="AW647" i="40"/>
  <c r="AV647" i="40"/>
  <c r="AU647" i="40"/>
  <c r="AT647" i="40"/>
  <c r="AS647" i="40"/>
  <c r="AR647" i="40"/>
  <c r="AQ647" i="40"/>
  <c r="AP647" i="40"/>
  <c r="AO647" i="40"/>
  <c r="AN647" i="40"/>
  <c r="AW646" i="40"/>
  <c r="AV646" i="40"/>
  <c r="AU646" i="40"/>
  <c r="AT646" i="40"/>
  <c r="AS646" i="40"/>
  <c r="AR646" i="40"/>
  <c r="AQ646" i="40"/>
  <c r="AP646" i="40"/>
  <c r="AO646" i="40"/>
  <c r="AN646" i="40"/>
  <c r="AW645" i="40"/>
  <c r="AV645" i="40"/>
  <c r="AU645" i="40"/>
  <c r="AT645" i="40"/>
  <c r="AS645" i="40"/>
  <c r="AR645" i="40"/>
  <c r="AQ645" i="40"/>
  <c r="AP645" i="40"/>
  <c r="AO645" i="40"/>
  <c r="AN645" i="40"/>
  <c r="AW644" i="40"/>
  <c r="AV644" i="40"/>
  <c r="AU644" i="40"/>
  <c r="AT644" i="40"/>
  <c r="AS644" i="40"/>
  <c r="AR644" i="40"/>
  <c r="AQ644" i="40"/>
  <c r="AP644" i="40"/>
  <c r="AO644" i="40"/>
  <c r="AN644" i="40"/>
  <c r="AW643" i="40"/>
  <c r="AV643" i="40"/>
  <c r="AU643" i="40"/>
  <c r="AT643" i="40"/>
  <c r="AS643" i="40"/>
  <c r="AR643" i="40"/>
  <c r="AQ643" i="40"/>
  <c r="AP643" i="40"/>
  <c r="AO643" i="40"/>
  <c r="AN643" i="40"/>
  <c r="AW642" i="40"/>
  <c r="AV642" i="40"/>
  <c r="AU642" i="40"/>
  <c r="AT642" i="40"/>
  <c r="AS642" i="40"/>
  <c r="AR642" i="40"/>
  <c r="AQ642" i="40"/>
  <c r="AP642" i="40"/>
  <c r="AO642" i="40"/>
  <c r="AN642" i="40"/>
  <c r="AW641" i="40"/>
  <c r="AV641" i="40"/>
  <c r="AU641" i="40"/>
  <c r="AT641" i="40"/>
  <c r="AS641" i="40"/>
  <c r="AR641" i="40"/>
  <c r="AQ641" i="40"/>
  <c r="AP641" i="40"/>
  <c r="AO641" i="40"/>
  <c r="AN641" i="40"/>
  <c r="AW640" i="40"/>
  <c r="AV640" i="40"/>
  <c r="AU640" i="40"/>
  <c r="AT640" i="40"/>
  <c r="AS640" i="40"/>
  <c r="AR640" i="40"/>
  <c r="AQ640" i="40"/>
  <c r="AP640" i="40"/>
  <c r="AO640" i="40"/>
  <c r="AN640" i="40"/>
  <c r="AW639" i="40"/>
  <c r="AV639" i="40"/>
  <c r="AU639" i="40"/>
  <c r="AT639" i="40"/>
  <c r="AS639" i="40"/>
  <c r="AR639" i="40"/>
  <c r="AQ639" i="40"/>
  <c r="AP639" i="40"/>
  <c r="AO639" i="40"/>
  <c r="AN639" i="40"/>
  <c r="AW638" i="40"/>
  <c r="AV638" i="40"/>
  <c r="AU638" i="40"/>
  <c r="AT638" i="40"/>
  <c r="AS638" i="40"/>
  <c r="AR638" i="40"/>
  <c r="AQ638" i="40"/>
  <c r="AP638" i="40"/>
  <c r="AO638" i="40"/>
  <c r="AN638" i="40"/>
  <c r="AW637" i="40"/>
  <c r="AV637" i="40"/>
  <c r="AU637" i="40"/>
  <c r="AT637" i="40"/>
  <c r="AS637" i="40"/>
  <c r="AR637" i="40"/>
  <c r="AQ637" i="40"/>
  <c r="AP637" i="40"/>
  <c r="AO637" i="40"/>
  <c r="AN637" i="40"/>
  <c r="AW636" i="40"/>
  <c r="AV636" i="40"/>
  <c r="AU636" i="40"/>
  <c r="AT636" i="40"/>
  <c r="AS636" i="40"/>
  <c r="AR636" i="40"/>
  <c r="AQ636" i="40"/>
  <c r="AP636" i="40"/>
  <c r="AO636" i="40"/>
  <c r="AN636" i="40"/>
  <c r="AW635" i="40"/>
  <c r="AV635" i="40"/>
  <c r="AU635" i="40"/>
  <c r="AT635" i="40"/>
  <c r="AS635" i="40"/>
  <c r="AR635" i="40"/>
  <c r="AQ635" i="40"/>
  <c r="AP635" i="40"/>
  <c r="AO635" i="40"/>
  <c r="AN635" i="40"/>
  <c r="AW634" i="40"/>
  <c r="AV634" i="40"/>
  <c r="AU634" i="40"/>
  <c r="AT634" i="40"/>
  <c r="AS634" i="40"/>
  <c r="AR634" i="40"/>
  <c r="AQ634" i="40"/>
  <c r="AP634" i="40"/>
  <c r="AO634" i="40"/>
  <c r="AN634" i="40"/>
  <c r="AW633" i="40"/>
  <c r="AV633" i="40"/>
  <c r="AU633" i="40"/>
  <c r="AT633" i="40"/>
  <c r="AS633" i="40"/>
  <c r="AR633" i="40"/>
  <c r="AQ633" i="40"/>
  <c r="AP633" i="40"/>
  <c r="AO633" i="40"/>
  <c r="AN633" i="40"/>
  <c r="AW632" i="40"/>
  <c r="AV632" i="40"/>
  <c r="AU632" i="40"/>
  <c r="AT632" i="40"/>
  <c r="AS632" i="40"/>
  <c r="AR632" i="40"/>
  <c r="AQ632" i="40"/>
  <c r="AP632" i="40"/>
  <c r="AO632" i="40"/>
  <c r="AN632" i="40"/>
  <c r="AW631" i="40"/>
  <c r="AV631" i="40"/>
  <c r="AU631" i="40"/>
  <c r="AT631" i="40"/>
  <c r="AS631" i="40"/>
  <c r="AR631" i="40"/>
  <c r="AQ631" i="40"/>
  <c r="AP631" i="40"/>
  <c r="AO631" i="40"/>
  <c r="AN631" i="40"/>
  <c r="AW630" i="40"/>
  <c r="AV630" i="40"/>
  <c r="AU630" i="40"/>
  <c r="AT630" i="40"/>
  <c r="AS630" i="40"/>
  <c r="AR630" i="40"/>
  <c r="AQ630" i="40"/>
  <c r="AP630" i="40"/>
  <c r="AO630" i="40"/>
  <c r="AN630" i="40"/>
  <c r="AW629" i="40"/>
  <c r="AV629" i="40"/>
  <c r="AU629" i="40"/>
  <c r="AT629" i="40"/>
  <c r="AS629" i="40"/>
  <c r="AR629" i="40"/>
  <c r="AQ629" i="40"/>
  <c r="AP629" i="40"/>
  <c r="AO629" i="40"/>
  <c r="AN629" i="40"/>
  <c r="AW628" i="40"/>
  <c r="AV628" i="40"/>
  <c r="AU628" i="40"/>
  <c r="AT628" i="40"/>
  <c r="AS628" i="40"/>
  <c r="AR628" i="40"/>
  <c r="AQ628" i="40"/>
  <c r="AP628" i="40"/>
  <c r="AO628" i="40"/>
  <c r="AN628" i="40"/>
  <c r="AW627" i="40"/>
  <c r="AV627" i="40"/>
  <c r="AU627" i="40"/>
  <c r="AT627" i="40"/>
  <c r="AS627" i="40"/>
  <c r="AR627" i="40"/>
  <c r="AQ627" i="40"/>
  <c r="AP627" i="40"/>
  <c r="AO627" i="40"/>
  <c r="AN627" i="40"/>
  <c r="AW626" i="40"/>
  <c r="AV626" i="40"/>
  <c r="AU626" i="40"/>
  <c r="AT626" i="40"/>
  <c r="AS626" i="40"/>
  <c r="AR626" i="40"/>
  <c r="AQ626" i="40"/>
  <c r="AP626" i="40"/>
  <c r="AO626" i="40"/>
  <c r="AN626" i="40"/>
  <c r="AW625" i="40"/>
  <c r="AV625" i="40"/>
  <c r="AU625" i="40"/>
  <c r="AT625" i="40"/>
  <c r="AS625" i="40"/>
  <c r="AR625" i="40"/>
  <c r="AQ625" i="40"/>
  <c r="AP625" i="40"/>
  <c r="AO625" i="40"/>
  <c r="AN625" i="40"/>
  <c r="AW624" i="40"/>
  <c r="AV624" i="40"/>
  <c r="AU624" i="40"/>
  <c r="AT624" i="40"/>
  <c r="AS624" i="40"/>
  <c r="AR624" i="40"/>
  <c r="AQ624" i="40"/>
  <c r="AP624" i="40"/>
  <c r="AO624" i="40"/>
  <c r="AN624" i="40"/>
  <c r="AW623" i="40"/>
  <c r="AV623" i="40"/>
  <c r="AU623" i="40"/>
  <c r="AT623" i="40"/>
  <c r="AS623" i="40"/>
  <c r="AR623" i="40"/>
  <c r="AQ623" i="40"/>
  <c r="AP623" i="40"/>
  <c r="AO623" i="40"/>
  <c r="AN623" i="40"/>
  <c r="AW622" i="40"/>
  <c r="AV622" i="40"/>
  <c r="AU622" i="40"/>
  <c r="AT622" i="40"/>
  <c r="AS622" i="40"/>
  <c r="AR622" i="40"/>
  <c r="AQ622" i="40"/>
  <c r="AP622" i="40"/>
  <c r="AO622" i="40"/>
  <c r="AN622" i="40"/>
  <c r="AW621" i="40"/>
  <c r="AV621" i="40"/>
  <c r="AU621" i="40"/>
  <c r="AT621" i="40"/>
  <c r="AS621" i="40"/>
  <c r="AR621" i="40"/>
  <c r="AQ621" i="40"/>
  <c r="AP621" i="40"/>
  <c r="AO621" i="40"/>
  <c r="AN621" i="40"/>
  <c r="AW620" i="40"/>
  <c r="AV620" i="40"/>
  <c r="AU620" i="40"/>
  <c r="AT620" i="40"/>
  <c r="AS620" i="40"/>
  <c r="AR620" i="40"/>
  <c r="AQ620" i="40"/>
  <c r="AP620" i="40"/>
  <c r="AO620" i="40"/>
  <c r="AN620" i="40"/>
  <c r="AW619" i="40"/>
  <c r="AV619" i="40"/>
  <c r="AU619" i="40"/>
  <c r="AT619" i="40"/>
  <c r="AS619" i="40"/>
  <c r="AR619" i="40"/>
  <c r="AQ619" i="40"/>
  <c r="AP619" i="40"/>
  <c r="AO619" i="40"/>
  <c r="AN619" i="40"/>
  <c r="AW618" i="40"/>
  <c r="AV618" i="40"/>
  <c r="AU618" i="40"/>
  <c r="AT618" i="40"/>
  <c r="AS618" i="40"/>
  <c r="AR618" i="40"/>
  <c r="AQ618" i="40"/>
  <c r="AP618" i="40"/>
  <c r="AO618" i="40"/>
  <c r="AN618" i="40"/>
  <c r="AW617" i="40"/>
  <c r="AV617" i="40"/>
  <c r="AU617" i="40"/>
  <c r="AT617" i="40"/>
  <c r="AS617" i="40"/>
  <c r="AR617" i="40"/>
  <c r="AQ617" i="40"/>
  <c r="AP617" i="40"/>
  <c r="AO617" i="40"/>
  <c r="AN617" i="40"/>
  <c r="AW616" i="40"/>
  <c r="AV616" i="40"/>
  <c r="AU616" i="40"/>
  <c r="AT616" i="40"/>
  <c r="AS616" i="40"/>
  <c r="AR616" i="40"/>
  <c r="AQ616" i="40"/>
  <c r="AP616" i="40"/>
  <c r="AO616" i="40"/>
  <c r="AN616" i="40"/>
  <c r="AW615" i="40"/>
  <c r="AV615" i="40"/>
  <c r="AU615" i="40"/>
  <c r="AT615" i="40"/>
  <c r="AS615" i="40"/>
  <c r="AR615" i="40"/>
  <c r="AQ615" i="40"/>
  <c r="AP615" i="40"/>
  <c r="AO615" i="40"/>
  <c r="AN615" i="40"/>
  <c r="AW614" i="40"/>
  <c r="AV614" i="40"/>
  <c r="AU614" i="40"/>
  <c r="AT614" i="40"/>
  <c r="AS614" i="40"/>
  <c r="AR614" i="40"/>
  <c r="AQ614" i="40"/>
  <c r="AP614" i="40"/>
  <c r="AO614" i="40"/>
  <c r="AN614" i="40"/>
  <c r="AW613" i="40"/>
  <c r="AV613" i="40"/>
  <c r="AU613" i="40"/>
  <c r="AT613" i="40"/>
  <c r="AS613" i="40"/>
  <c r="AR613" i="40"/>
  <c r="AQ613" i="40"/>
  <c r="AP613" i="40"/>
  <c r="AO613" i="40"/>
  <c r="AN613" i="40"/>
  <c r="AW612" i="40"/>
  <c r="AV612" i="40"/>
  <c r="AU612" i="40"/>
  <c r="AT612" i="40"/>
  <c r="AS612" i="40"/>
  <c r="AR612" i="40"/>
  <c r="AQ612" i="40"/>
  <c r="AP612" i="40"/>
  <c r="AO612" i="40"/>
  <c r="AN612" i="40"/>
  <c r="AW611" i="40"/>
  <c r="AV611" i="40"/>
  <c r="AU611" i="40"/>
  <c r="AT611" i="40"/>
  <c r="AS611" i="40"/>
  <c r="AR611" i="40"/>
  <c r="AQ611" i="40"/>
  <c r="AP611" i="40"/>
  <c r="AO611" i="40"/>
  <c r="AN611" i="40"/>
  <c r="AW610" i="40"/>
  <c r="AV610" i="40"/>
  <c r="AU610" i="40"/>
  <c r="AT610" i="40"/>
  <c r="AS610" i="40"/>
  <c r="AR610" i="40"/>
  <c r="AQ610" i="40"/>
  <c r="AP610" i="40"/>
  <c r="AO610" i="40"/>
  <c r="AN610" i="40"/>
  <c r="AW609" i="40"/>
  <c r="AV609" i="40"/>
  <c r="AU609" i="40"/>
  <c r="AT609" i="40"/>
  <c r="AS609" i="40"/>
  <c r="AR609" i="40"/>
  <c r="AQ609" i="40"/>
  <c r="AP609" i="40"/>
  <c r="AO609" i="40"/>
  <c r="AN609" i="40"/>
  <c r="AW608" i="40"/>
  <c r="AV608" i="40"/>
  <c r="AU608" i="40"/>
  <c r="AT608" i="40"/>
  <c r="AS608" i="40"/>
  <c r="AR608" i="40"/>
  <c r="AQ608" i="40"/>
  <c r="AP608" i="40"/>
  <c r="AO608" i="40"/>
  <c r="AN608" i="40"/>
  <c r="AW607" i="40"/>
  <c r="AV607" i="40"/>
  <c r="AU607" i="40"/>
  <c r="AT607" i="40"/>
  <c r="AS607" i="40"/>
  <c r="AR607" i="40"/>
  <c r="AQ607" i="40"/>
  <c r="AP607" i="40"/>
  <c r="AO607" i="40"/>
  <c r="AN607" i="40"/>
  <c r="AW606" i="40"/>
  <c r="AV606" i="40"/>
  <c r="AU606" i="40"/>
  <c r="AT606" i="40"/>
  <c r="AS606" i="40"/>
  <c r="AR606" i="40"/>
  <c r="AQ606" i="40"/>
  <c r="AP606" i="40"/>
  <c r="AO606" i="40"/>
  <c r="AN606" i="40"/>
  <c r="AW605" i="40"/>
  <c r="AV605" i="40"/>
  <c r="AU605" i="40"/>
  <c r="AT605" i="40"/>
  <c r="AS605" i="40"/>
  <c r="AR605" i="40"/>
  <c r="AQ605" i="40"/>
  <c r="AP605" i="40"/>
  <c r="AO605" i="40"/>
  <c r="AN605" i="40"/>
  <c r="AW604" i="40"/>
  <c r="AV604" i="40"/>
  <c r="AU604" i="40"/>
  <c r="AT604" i="40"/>
  <c r="AS604" i="40"/>
  <c r="AR604" i="40"/>
  <c r="AQ604" i="40"/>
  <c r="AP604" i="40"/>
  <c r="AO604" i="40"/>
  <c r="AN604" i="40"/>
  <c r="AW603" i="40"/>
  <c r="AV603" i="40"/>
  <c r="AU603" i="40"/>
  <c r="AT603" i="40"/>
  <c r="AS603" i="40"/>
  <c r="AR603" i="40"/>
  <c r="AQ603" i="40"/>
  <c r="AP603" i="40"/>
  <c r="AO603" i="40"/>
  <c r="AN603" i="40"/>
  <c r="AW602" i="40"/>
  <c r="AV602" i="40"/>
  <c r="AU602" i="40"/>
  <c r="AT602" i="40"/>
  <c r="AS602" i="40"/>
  <c r="AR602" i="40"/>
  <c r="AQ602" i="40"/>
  <c r="AP602" i="40"/>
  <c r="AO602" i="40"/>
  <c r="AN602" i="40"/>
  <c r="AW601" i="40"/>
  <c r="AV601" i="40"/>
  <c r="AU601" i="40"/>
  <c r="AT601" i="40"/>
  <c r="AS601" i="40"/>
  <c r="AR601" i="40"/>
  <c r="AQ601" i="40"/>
  <c r="AP601" i="40"/>
  <c r="AO601" i="40"/>
  <c r="AN601" i="40"/>
  <c r="AW600" i="40"/>
  <c r="AV600" i="40"/>
  <c r="AU600" i="40"/>
  <c r="AT600" i="40"/>
  <c r="AS600" i="40"/>
  <c r="AR600" i="40"/>
  <c r="AQ600" i="40"/>
  <c r="AP600" i="40"/>
  <c r="AO600" i="40"/>
  <c r="AN600" i="40"/>
  <c r="AW599" i="40"/>
  <c r="AV599" i="40"/>
  <c r="AU599" i="40"/>
  <c r="AT599" i="40"/>
  <c r="AS599" i="40"/>
  <c r="AR599" i="40"/>
  <c r="AQ599" i="40"/>
  <c r="AP599" i="40"/>
  <c r="AO599" i="40"/>
  <c r="AN599" i="40"/>
  <c r="AW598" i="40"/>
  <c r="AV598" i="40"/>
  <c r="AU598" i="40"/>
  <c r="AT598" i="40"/>
  <c r="AS598" i="40"/>
  <c r="AR598" i="40"/>
  <c r="AQ598" i="40"/>
  <c r="AP598" i="40"/>
  <c r="AO598" i="40"/>
  <c r="AN598" i="40"/>
  <c r="AW597" i="40"/>
  <c r="AV597" i="40"/>
  <c r="AU597" i="40"/>
  <c r="AT597" i="40"/>
  <c r="AS597" i="40"/>
  <c r="AR597" i="40"/>
  <c r="AQ597" i="40"/>
  <c r="AP597" i="40"/>
  <c r="AO597" i="40"/>
  <c r="AN597" i="40"/>
  <c r="AW596" i="40"/>
  <c r="AV596" i="40"/>
  <c r="AU596" i="40"/>
  <c r="AT596" i="40"/>
  <c r="AS596" i="40"/>
  <c r="AR596" i="40"/>
  <c r="AQ596" i="40"/>
  <c r="AP596" i="40"/>
  <c r="AO596" i="40"/>
  <c r="AN596" i="40"/>
  <c r="AW595" i="40"/>
  <c r="AV595" i="40"/>
  <c r="AU595" i="40"/>
  <c r="AT595" i="40"/>
  <c r="AS595" i="40"/>
  <c r="AR595" i="40"/>
  <c r="AQ595" i="40"/>
  <c r="AP595" i="40"/>
  <c r="AO595" i="40"/>
  <c r="AN595" i="40"/>
  <c r="AW594" i="40"/>
  <c r="AV594" i="40"/>
  <c r="AU594" i="40"/>
  <c r="AT594" i="40"/>
  <c r="AS594" i="40"/>
  <c r="AR594" i="40"/>
  <c r="AQ594" i="40"/>
  <c r="AP594" i="40"/>
  <c r="AO594" i="40"/>
  <c r="AN594" i="40"/>
  <c r="AW593" i="40"/>
  <c r="AV593" i="40"/>
  <c r="AU593" i="40"/>
  <c r="AT593" i="40"/>
  <c r="AS593" i="40"/>
  <c r="AR593" i="40"/>
  <c r="AQ593" i="40"/>
  <c r="AP593" i="40"/>
  <c r="AO593" i="40"/>
  <c r="AN593" i="40"/>
  <c r="AW592" i="40"/>
  <c r="AV592" i="40"/>
  <c r="AU592" i="40"/>
  <c r="AT592" i="40"/>
  <c r="AS592" i="40"/>
  <c r="AR592" i="40"/>
  <c r="AQ592" i="40"/>
  <c r="AP592" i="40"/>
  <c r="AO592" i="40"/>
  <c r="AN592" i="40"/>
  <c r="AW591" i="40"/>
  <c r="AV591" i="40"/>
  <c r="AU591" i="40"/>
  <c r="AT591" i="40"/>
  <c r="AS591" i="40"/>
  <c r="AR591" i="40"/>
  <c r="AQ591" i="40"/>
  <c r="AP591" i="40"/>
  <c r="AO591" i="40"/>
  <c r="AN591" i="40"/>
  <c r="AW590" i="40"/>
  <c r="AV590" i="40"/>
  <c r="AU590" i="40"/>
  <c r="AT590" i="40"/>
  <c r="AS590" i="40"/>
  <c r="AR590" i="40"/>
  <c r="AQ590" i="40"/>
  <c r="AP590" i="40"/>
  <c r="AO590" i="40"/>
  <c r="AN590" i="40"/>
  <c r="AW589" i="40"/>
  <c r="AV589" i="40"/>
  <c r="AU589" i="40"/>
  <c r="AT589" i="40"/>
  <c r="AS589" i="40"/>
  <c r="AR589" i="40"/>
  <c r="AQ589" i="40"/>
  <c r="AP589" i="40"/>
  <c r="AO589" i="40"/>
  <c r="AN589" i="40"/>
  <c r="AW588" i="40"/>
  <c r="AV588" i="40"/>
  <c r="AU588" i="40"/>
  <c r="AT588" i="40"/>
  <c r="AS588" i="40"/>
  <c r="AR588" i="40"/>
  <c r="AQ588" i="40"/>
  <c r="AP588" i="40"/>
  <c r="AO588" i="40"/>
  <c r="AN588" i="40"/>
  <c r="AW587" i="40"/>
  <c r="AV587" i="40"/>
  <c r="AU587" i="40"/>
  <c r="AT587" i="40"/>
  <c r="AS587" i="40"/>
  <c r="AR587" i="40"/>
  <c r="AQ587" i="40"/>
  <c r="AP587" i="40"/>
  <c r="AO587" i="40"/>
  <c r="AN587" i="40"/>
  <c r="AW586" i="40"/>
  <c r="AV586" i="40"/>
  <c r="AU586" i="40"/>
  <c r="AT586" i="40"/>
  <c r="AS586" i="40"/>
  <c r="AR586" i="40"/>
  <c r="AQ586" i="40"/>
  <c r="AP586" i="40"/>
  <c r="AO586" i="40"/>
  <c r="AN586" i="40"/>
  <c r="AW585" i="40"/>
  <c r="AV585" i="40"/>
  <c r="AU585" i="40"/>
  <c r="AT585" i="40"/>
  <c r="AS585" i="40"/>
  <c r="AR585" i="40"/>
  <c r="AQ585" i="40"/>
  <c r="AP585" i="40"/>
  <c r="AO585" i="40"/>
  <c r="AN585" i="40"/>
  <c r="AW584" i="40"/>
  <c r="AV584" i="40"/>
  <c r="AU584" i="40"/>
  <c r="AT584" i="40"/>
  <c r="AS584" i="40"/>
  <c r="AR584" i="40"/>
  <c r="AQ584" i="40"/>
  <c r="AP584" i="40"/>
  <c r="AO584" i="40"/>
  <c r="AN584" i="40"/>
  <c r="AW583" i="40"/>
  <c r="AV583" i="40"/>
  <c r="AU583" i="40"/>
  <c r="AT583" i="40"/>
  <c r="AS583" i="40"/>
  <c r="AR583" i="40"/>
  <c r="AQ583" i="40"/>
  <c r="AP583" i="40"/>
  <c r="AO583" i="40"/>
  <c r="AN583" i="40"/>
  <c r="AW582" i="40"/>
  <c r="AV582" i="40"/>
  <c r="AU582" i="40"/>
  <c r="AT582" i="40"/>
  <c r="AS582" i="40"/>
  <c r="AR582" i="40"/>
  <c r="AQ582" i="40"/>
  <c r="AP582" i="40"/>
  <c r="AO582" i="40"/>
  <c r="AN582" i="40"/>
  <c r="AW581" i="40"/>
  <c r="AV581" i="40"/>
  <c r="AU581" i="40"/>
  <c r="AT581" i="40"/>
  <c r="AS581" i="40"/>
  <c r="AR581" i="40"/>
  <c r="AQ581" i="40"/>
  <c r="AP581" i="40"/>
  <c r="AO581" i="40"/>
  <c r="AN581" i="40"/>
  <c r="AW580" i="40"/>
  <c r="AV580" i="40"/>
  <c r="AU580" i="40"/>
  <c r="AT580" i="40"/>
  <c r="AS580" i="40"/>
  <c r="AR580" i="40"/>
  <c r="AQ580" i="40"/>
  <c r="AP580" i="40"/>
  <c r="AO580" i="40"/>
  <c r="AN580" i="40"/>
  <c r="AW579" i="40"/>
  <c r="AV579" i="40"/>
  <c r="AU579" i="40"/>
  <c r="AT579" i="40"/>
  <c r="AS579" i="40"/>
  <c r="AR579" i="40"/>
  <c r="AQ579" i="40"/>
  <c r="AP579" i="40"/>
  <c r="AO579" i="40"/>
  <c r="AN579" i="40"/>
  <c r="AW578" i="40"/>
  <c r="AV578" i="40"/>
  <c r="AU578" i="40"/>
  <c r="AT578" i="40"/>
  <c r="AS578" i="40"/>
  <c r="AR578" i="40"/>
  <c r="AQ578" i="40"/>
  <c r="AP578" i="40"/>
  <c r="AO578" i="40"/>
  <c r="AN578" i="40"/>
  <c r="AW577" i="40"/>
  <c r="AV577" i="40"/>
  <c r="AU577" i="40"/>
  <c r="AT577" i="40"/>
  <c r="AS577" i="40"/>
  <c r="AR577" i="40"/>
  <c r="AQ577" i="40"/>
  <c r="AP577" i="40"/>
  <c r="AO577" i="40"/>
  <c r="AN577" i="40"/>
  <c r="AW576" i="40"/>
  <c r="AV576" i="40"/>
  <c r="AU576" i="40"/>
  <c r="AT576" i="40"/>
  <c r="AS576" i="40"/>
  <c r="AR576" i="40"/>
  <c r="AQ576" i="40"/>
  <c r="AP576" i="40"/>
  <c r="AO576" i="40"/>
  <c r="AN576" i="40"/>
  <c r="AW575" i="40"/>
  <c r="AV575" i="40"/>
  <c r="AU575" i="40"/>
  <c r="AT575" i="40"/>
  <c r="AS575" i="40"/>
  <c r="AR575" i="40"/>
  <c r="AQ575" i="40"/>
  <c r="AP575" i="40"/>
  <c r="AO575" i="40"/>
  <c r="AN575" i="40"/>
  <c r="AW574" i="40"/>
  <c r="AV574" i="40"/>
  <c r="AU574" i="40"/>
  <c r="AT574" i="40"/>
  <c r="AS574" i="40"/>
  <c r="AR574" i="40"/>
  <c r="AQ574" i="40"/>
  <c r="AP574" i="40"/>
  <c r="AO574" i="40"/>
  <c r="AN574" i="40"/>
  <c r="AW573" i="40"/>
  <c r="AV573" i="40"/>
  <c r="AU573" i="40"/>
  <c r="AT573" i="40"/>
  <c r="AS573" i="40"/>
  <c r="AR573" i="40"/>
  <c r="AQ573" i="40"/>
  <c r="AP573" i="40"/>
  <c r="AO573" i="40"/>
  <c r="AN573" i="40"/>
  <c r="AW572" i="40"/>
  <c r="AV572" i="40"/>
  <c r="AU572" i="40"/>
  <c r="AT572" i="40"/>
  <c r="AS572" i="40"/>
  <c r="AR572" i="40"/>
  <c r="AQ572" i="40"/>
  <c r="AP572" i="40"/>
  <c r="AO572" i="40"/>
  <c r="AN572" i="40"/>
  <c r="AW571" i="40"/>
  <c r="AV571" i="40"/>
  <c r="AU571" i="40"/>
  <c r="AT571" i="40"/>
  <c r="AS571" i="40"/>
  <c r="AR571" i="40"/>
  <c r="AQ571" i="40"/>
  <c r="AP571" i="40"/>
  <c r="AO571" i="40"/>
  <c r="AN571" i="40"/>
  <c r="AW570" i="40"/>
  <c r="AV570" i="40"/>
  <c r="AU570" i="40"/>
  <c r="AT570" i="40"/>
  <c r="AS570" i="40"/>
  <c r="AR570" i="40"/>
  <c r="AQ570" i="40"/>
  <c r="AP570" i="40"/>
  <c r="AO570" i="40"/>
  <c r="AN570" i="40"/>
  <c r="AW569" i="40"/>
  <c r="AV569" i="40"/>
  <c r="AU569" i="40"/>
  <c r="AT569" i="40"/>
  <c r="AS569" i="40"/>
  <c r="AR569" i="40"/>
  <c r="AQ569" i="40"/>
  <c r="AP569" i="40"/>
  <c r="AO569" i="40"/>
  <c r="AN569" i="40"/>
  <c r="AW568" i="40"/>
  <c r="AV568" i="40"/>
  <c r="AU568" i="40"/>
  <c r="AT568" i="40"/>
  <c r="AS568" i="40"/>
  <c r="AR568" i="40"/>
  <c r="AQ568" i="40"/>
  <c r="AP568" i="40"/>
  <c r="AO568" i="40"/>
  <c r="AN568" i="40"/>
  <c r="AW567" i="40"/>
  <c r="AV567" i="40"/>
  <c r="AU567" i="40"/>
  <c r="AT567" i="40"/>
  <c r="AS567" i="40"/>
  <c r="AR567" i="40"/>
  <c r="AQ567" i="40"/>
  <c r="AP567" i="40"/>
  <c r="AO567" i="40"/>
  <c r="AN567" i="40"/>
  <c r="AW566" i="40"/>
  <c r="AV566" i="40"/>
  <c r="AU566" i="40"/>
  <c r="AT566" i="40"/>
  <c r="AS566" i="40"/>
  <c r="AR566" i="40"/>
  <c r="AQ566" i="40"/>
  <c r="AP566" i="40"/>
  <c r="AO566" i="40"/>
  <c r="AN566" i="40"/>
  <c r="AW565" i="40"/>
  <c r="AV565" i="40"/>
  <c r="AU565" i="40"/>
  <c r="AT565" i="40"/>
  <c r="AS565" i="40"/>
  <c r="AR565" i="40"/>
  <c r="AQ565" i="40"/>
  <c r="AP565" i="40"/>
  <c r="AO565" i="40"/>
  <c r="AN565" i="40"/>
  <c r="AW564" i="40"/>
  <c r="AV564" i="40"/>
  <c r="AU564" i="40"/>
  <c r="AT564" i="40"/>
  <c r="AS564" i="40"/>
  <c r="AR564" i="40"/>
  <c r="AQ564" i="40"/>
  <c r="AP564" i="40"/>
  <c r="AO564" i="40"/>
  <c r="AN564" i="40"/>
  <c r="AW563" i="40"/>
  <c r="AV563" i="40"/>
  <c r="AU563" i="40"/>
  <c r="AT563" i="40"/>
  <c r="AS563" i="40"/>
  <c r="AR563" i="40"/>
  <c r="AQ563" i="40"/>
  <c r="AP563" i="40"/>
  <c r="AO563" i="40"/>
  <c r="AN563" i="40"/>
  <c r="AW562" i="40"/>
  <c r="AV562" i="40"/>
  <c r="AU562" i="40"/>
  <c r="AT562" i="40"/>
  <c r="AS562" i="40"/>
  <c r="AR562" i="40"/>
  <c r="AQ562" i="40"/>
  <c r="AP562" i="40"/>
  <c r="AO562" i="40"/>
  <c r="AN562" i="40"/>
  <c r="AW561" i="40"/>
  <c r="AV561" i="40"/>
  <c r="AU561" i="40"/>
  <c r="AT561" i="40"/>
  <c r="AS561" i="40"/>
  <c r="AR561" i="40"/>
  <c r="AQ561" i="40"/>
  <c r="AP561" i="40"/>
  <c r="AO561" i="40"/>
  <c r="AN561" i="40"/>
  <c r="AW560" i="40"/>
  <c r="AV560" i="40"/>
  <c r="AU560" i="40"/>
  <c r="AT560" i="40"/>
  <c r="AS560" i="40"/>
  <c r="AR560" i="40"/>
  <c r="AQ560" i="40"/>
  <c r="AP560" i="40"/>
  <c r="AO560" i="40"/>
  <c r="AN560" i="40"/>
  <c r="AW559" i="40"/>
  <c r="AV559" i="40"/>
  <c r="AU559" i="40"/>
  <c r="AT559" i="40"/>
  <c r="AS559" i="40"/>
  <c r="AR559" i="40"/>
  <c r="AQ559" i="40"/>
  <c r="AP559" i="40"/>
  <c r="AO559" i="40"/>
  <c r="AN559" i="40"/>
  <c r="AW558" i="40"/>
  <c r="AV558" i="40"/>
  <c r="AU558" i="40"/>
  <c r="AT558" i="40"/>
  <c r="AS558" i="40"/>
  <c r="AR558" i="40"/>
  <c r="AQ558" i="40"/>
  <c r="AP558" i="40"/>
  <c r="AO558" i="40"/>
  <c r="AN558" i="40"/>
  <c r="AW557" i="40"/>
  <c r="AV557" i="40"/>
  <c r="AU557" i="40"/>
  <c r="AT557" i="40"/>
  <c r="AS557" i="40"/>
  <c r="AR557" i="40"/>
  <c r="AQ557" i="40"/>
  <c r="AP557" i="40"/>
  <c r="AO557" i="40"/>
  <c r="AN557" i="40"/>
  <c r="AW556" i="40"/>
  <c r="AV556" i="40"/>
  <c r="AU556" i="40"/>
  <c r="AT556" i="40"/>
  <c r="AS556" i="40"/>
  <c r="AR556" i="40"/>
  <c r="AQ556" i="40"/>
  <c r="AP556" i="40"/>
  <c r="AO556" i="40"/>
  <c r="AN556" i="40"/>
  <c r="AW555" i="40"/>
  <c r="AV555" i="40"/>
  <c r="AU555" i="40"/>
  <c r="AT555" i="40"/>
  <c r="AS555" i="40"/>
  <c r="AR555" i="40"/>
  <c r="AQ555" i="40"/>
  <c r="AP555" i="40"/>
  <c r="AO555" i="40"/>
  <c r="AN555" i="40"/>
  <c r="AW554" i="40"/>
  <c r="AV554" i="40"/>
  <c r="AU554" i="40"/>
  <c r="AT554" i="40"/>
  <c r="AS554" i="40"/>
  <c r="AR554" i="40"/>
  <c r="AQ554" i="40"/>
  <c r="AP554" i="40"/>
  <c r="AO554" i="40"/>
  <c r="AN554" i="40"/>
  <c r="AW553" i="40"/>
  <c r="AV553" i="40"/>
  <c r="AU553" i="40"/>
  <c r="AT553" i="40"/>
  <c r="AS553" i="40"/>
  <c r="AR553" i="40"/>
  <c r="AQ553" i="40"/>
  <c r="AP553" i="40"/>
  <c r="AO553" i="40"/>
  <c r="AN553" i="40"/>
  <c r="AW552" i="40"/>
  <c r="AV552" i="40"/>
  <c r="AU552" i="40"/>
  <c r="AT552" i="40"/>
  <c r="AS552" i="40"/>
  <c r="AR552" i="40"/>
  <c r="AQ552" i="40"/>
  <c r="AP552" i="40"/>
  <c r="AO552" i="40"/>
  <c r="AN552" i="40"/>
  <c r="AW551" i="40"/>
  <c r="AV551" i="40"/>
  <c r="AU551" i="40"/>
  <c r="AT551" i="40"/>
  <c r="AS551" i="40"/>
  <c r="AR551" i="40"/>
  <c r="AQ551" i="40"/>
  <c r="AP551" i="40"/>
  <c r="AO551" i="40"/>
  <c r="AN551" i="40"/>
  <c r="AW550" i="40"/>
  <c r="AV550" i="40"/>
  <c r="AU550" i="40"/>
  <c r="AT550" i="40"/>
  <c r="AS550" i="40"/>
  <c r="AR550" i="40"/>
  <c r="AQ550" i="40"/>
  <c r="AP550" i="40"/>
  <c r="AO550" i="40"/>
  <c r="AN550" i="40"/>
  <c r="AW549" i="40"/>
  <c r="AV549" i="40"/>
  <c r="AU549" i="40"/>
  <c r="AT549" i="40"/>
  <c r="AS549" i="40"/>
  <c r="AR549" i="40"/>
  <c r="AQ549" i="40"/>
  <c r="AP549" i="40"/>
  <c r="AO549" i="40"/>
  <c r="AN549" i="40"/>
  <c r="AW548" i="40"/>
  <c r="AV548" i="40"/>
  <c r="AU548" i="40"/>
  <c r="AT548" i="40"/>
  <c r="AS548" i="40"/>
  <c r="AR548" i="40"/>
  <c r="AQ548" i="40"/>
  <c r="AP548" i="40"/>
  <c r="AO548" i="40"/>
  <c r="AN548" i="40"/>
  <c r="AW547" i="40"/>
  <c r="AV547" i="40"/>
  <c r="AU547" i="40"/>
  <c r="AT547" i="40"/>
  <c r="AS547" i="40"/>
  <c r="AR547" i="40"/>
  <c r="AQ547" i="40"/>
  <c r="AP547" i="40"/>
  <c r="AO547" i="40"/>
  <c r="AN547" i="40"/>
  <c r="AW546" i="40"/>
  <c r="AV546" i="40"/>
  <c r="AU546" i="40"/>
  <c r="AT546" i="40"/>
  <c r="AS546" i="40"/>
  <c r="AR546" i="40"/>
  <c r="AQ546" i="40"/>
  <c r="AP546" i="40"/>
  <c r="AO546" i="40"/>
  <c r="AN546" i="40"/>
  <c r="AW545" i="40"/>
  <c r="AV545" i="40"/>
  <c r="AU545" i="40"/>
  <c r="AT545" i="40"/>
  <c r="AS545" i="40"/>
  <c r="AR545" i="40"/>
  <c r="AQ545" i="40"/>
  <c r="AP545" i="40"/>
  <c r="AO545" i="40"/>
  <c r="AN545" i="40"/>
  <c r="AW544" i="40"/>
  <c r="AV544" i="40"/>
  <c r="AU544" i="40"/>
  <c r="AT544" i="40"/>
  <c r="AS544" i="40"/>
  <c r="AR544" i="40"/>
  <c r="AQ544" i="40"/>
  <c r="AP544" i="40"/>
  <c r="AO544" i="40"/>
  <c r="AN544" i="40"/>
  <c r="AW543" i="40"/>
  <c r="AV543" i="40"/>
  <c r="AU543" i="40"/>
  <c r="AT543" i="40"/>
  <c r="AS543" i="40"/>
  <c r="AR543" i="40"/>
  <c r="AQ543" i="40"/>
  <c r="AP543" i="40"/>
  <c r="AO543" i="40"/>
  <c r="AN543" i="40"/>
  <c r="AW542" i="40"/>
  <c r="AV542" i="40"/>
  <c r="AU542" i="40"/>
  <c r="AT542" i="40"/>
  <c r="AS542" i="40"/>
  <c r="AR542" i="40"/>
  <c r="AQ542" i="40"/>
  <c r="AP542" i="40"/>
  <c r="AO542" i="40"/>
  <c r="AN542" i="40"/>
  <c r="AW541" i="40"/>
  <c r="AV541" i="40"/>
  <c r="AU541" i="40"/>
  <c r="AT541" i="40"/>
  <c r="AS541" i="40"/>
  <c r="AR541" i="40"/>
  <c r="AQ541" i="40"/>
  <c r="AP541" i="40"/>
  <c r="AO541" i="40"/>
  <c r="AN541" i="40"/>
  <c r="AW540" i="40"/>
  <c r="AV540" i="40"/>
  <c r="AU540" i="40"/>
  <c r="AT540" i="40"/>
  <c r="AS540" i="40"/>
  <c r="AR540" i="40"/>
  <c r="AQ540" i="40"/>
  <c r="AP540" i="40"/>
  <c r="AO540" i="40"/>
  <c r="AN540" i="40"/>
  <c r="AW539" i="40"/>
  <c r="AV539" i="40"/>
  <c r="AU539" i="40"/>
  <c r="AT539" i="40"/>
  <c r="AS539" i="40"/>
  <c r="AR539" i="40"/>
  <c r="AQ539" i="40"/>
  <c r="AP539" i="40"/>
  <c r="AO539" i="40"/>
  <c r="AN539" i="40"/>
  <c r="AW538" i="40"/>
  <c r="AV538" i="40"/>
  <c r="AU538" i="40"/>
  <c r="AT538" i="40"/>
  <c r="AS538" i="40"/>
  <c r="AR538" i="40"/>
  <c r="AQ538" i="40"/>
  <c r="AP538" i="40"/>
  <c r="AO538" i="40"/>
  <c r="AN538" i="40"/>
  <c r="AW537" i="40"/>
  <c r="AV537" i="40"/>
  <c r="AU537" i="40"/>
  <c r="AT537" i="40"/>
  <c r="AS537" i="40"/>
  <c r="AR537" i="40"/>
  <c r="AQ537" i="40"/>
  <c r="AP537" i="40"/>
  <c r="AO537" i="40"/>
  <c r="AN537" i="40"/>
  <c r="AW536" i="40"/>
  <c r="AV536" i="40"/>
  <c r="AU536" i="40"/>
  <c r="AT536" i="40"/>
  <c r="AS536" i="40"/>
  <c r="AR536" i="40"/>
  <c r="AQ536" i="40"/>
  <c r="AP536" i="40"/>
  <c r="AO536" i="40"/>
  <c r="AN536" i="40"/>
  <c r="AW535" i="40"/>
  <c r="AV535" i="40"/>
  <c r="AU535" i="40"/>
  <c r="AT535" i="40"/>
  <c r="AS535" i="40"/>
  <c r="AR535" i="40"/>
  <c r="AQ535" i="40"/>
  <c r="AP535" i="40"/>
  <c r="AO535" i="40"/>
  <c r="AN535" i="40"/>
  <c r="AW534" i="40"/>
  <c r="AV534" i="40"/>
  <c r="AU534" i="40"/>
  <c r="AT534" i="40"/>
  <c r="AS534" i="40"/>
  <c r="AR534" i="40"/>
  <c r="AQ534" i="40"/>
  <c r="AP534" i="40"/>
  <c r="AO534" i="40"/>
  <c r="AN534" i="40"/>
  <c r="AW533" i="40"/>
  <c r="AV533" i="40"/>
  <c r="AU533" i="40"/>
  <c r="AT533" i="40"/>
  <c r="AS533" i="40"/>
  <c r="AR533" i="40"/>
  <c r="AQ533" i="40"/>
  <c r="AP533" i="40"/>
  <c r="AO533" i="40"/>
  <c r="AN533" i="40"/>
  <c r="AW532" i="40"/>
  <c r="AV532" i="40"/>
  <c r="AU532" i="40"/>
  <c r="AT532" i="40"/>
  <c r="AS532" i="40"/>
  <c r="AR532" i="40"/>
  <c r="AQ532" i="40"/>
  <c r="AP532" i="40"/>
  <c r="AO532" i="40"/>
  <c r="AN532" i="40"/>
  <c r="AW531" i="40"/>
  <c r="AV531" i="40"/>
  <c r="AU531" i="40"/>
  <c r="AT531" i="40"/>
  <c r="AS531" i="40"/>
  <c r="AR531" i="40"/>
  <c r="AQ531" i="40"/>
  <c r="AP531" i="40"/>
  <c r="AO531" i="40"/>
  <c r="AN531" i="40"/>
  <c r="AW530" i="40"/>
  <c r="AV530" i="40"/>
  <c r="AU530" i="40"/>
  <c r="AT530" i="40"/>
  <c r="AS530" i="40"/>
  <c r="AR530" i="40"/>
  <c r="AQ530" i="40"/>
  <c r="AP530" i="40"/>
  <c r="AO530" i="40"/>
  <c r="AN530" i="40"/>
  <c r="AW529" i="40"/>
  <c r="AV529" i="40"/>
  <c r="AU529" i="40"/>
  <c r="AT529" i="40"/>
  <c r="AS529" i="40"/>
  <c r="AR529" i="40"/>
  <c r="AQ529" i="40"/>
  <c r="AP529" i="40"/>
  <c r="AO529" i="40"/>
  <c r="AN529" i="40"/>
  <c r="AW528" i="40"/>
  <c r="AV528" i="40"/>
  <c r="AU528" i="40"/>
  <c r="AT528" i="40"/>
  <c r="AS528" i="40"/>
  <c r="AR528" i="40"/>
  <c r="AQ528" i="40"/>
  <c r="AP528" i="40"/>
  <c r="AO528" i="40"/>
  <c r="AN528" i="40"/>
  <c r="AW527" i="40"/>
  <c r="AV527" i="40"/>
  <c r="AU527" i="40"/>
  <c r="AT527" i="40"/>
  <c r="AS527" i="40"/>
  <c r="AR527" i="40"/>
  <c r="AQ527" i="40"/>
  <c r="AP527" i="40"/>
  <c r="AO527" i="40"/>
  <c r="AN527" i="40"/>
  <c r="AW526" i="40"/>
  <c r="AV526" i="40"/>
  <c r="AU526" i="40"/>
  <c r="AT526" i="40"/>
  <c r="AS526" i="40"/>
  <c r="AR526" i="40"/>
  <c r="AQ526" i="40"/>
  <c r="AP526" i="40"/>
  <c r="AO526" i="40"/>
  <c r="AN526" i="40"/>
  <c r="AW525" i="40"/>
  <c r="AV525" i="40"/>
  <c r="AU525" i="40"/>
  <c r="AT525" i="40"/>
  <c r="AS525" i="40"/>
  <c r="AR525" i="40"/>
  <c r="AQ525" i="40"/>
  <c r="AP525" i="40"/>
  <c r="AO525" i="40"/>
  <c r="AN525" i="40"/>
  <c r="AW524" i="40"/>
  <c r="AV524" i="40"/>
  <c r="AU524" i="40"/>
  <c r="AT524" i="40"/>
  <c r="AS524" i="40"/>
  <c r="AR524" i="40"/>
  <c r="AQ524" i="40"/>
  <c r="AP524" i="40"/>
  <c r="AO524" i="40"/>
  <c r="AN524" i="40"/>
  <c r="AW523" i="40"/>
  <c r="AV523" i="40"/>
  <c r="AU523" i="40"/>
  <c r="AT523" i="40"/>
  <c r="AS523" i="40"/>
  <c r="AR523" i="40"/>
  <c r="AQ523" i="40"/>
  <c r="AP523" i="40"/>
  <c r="AO523" i="40"/>
  <c r="AN523" i="40"/>
  <c r="AW522" i="40"/>
  <c r="AV522" i="40"/>
  <c r="AU522" i="40"/>
  <c r="AT522" i="40"/>
  <c r="AS522" i="40"/>
  <c r="AR522" i="40"/>
  <c r="AQ522" i="40"/>
  <c r="AP522" i="40"/>
  <c r="AO522" i="40"/>
  <c r="AN522" i="40"/>
  <c r="AW521" i="40"/>
  <c r="AV521" i="40"/>
  <c r="AU521" i="40"/>
  <c r="AT521" i="40"/>
  <c r="AS521" i="40"/>
  <c r="AR521" i="40"/>
  <c r="AQ521" i="40"/>
  <c r="AP521" i="40"/>
  <c r="AO521" i="40"/>
  <c r="AN521" i="40"/>
  <c r="AW520" i="40"/>
  <c r="AV520" i="40"/>
  <c r="AU520" i="40"/>
  <c r="AT520" i="40"/>
  <c r="AS520" i="40"/>
  <c r="AR520" i="40"/>
  <c r="AQ520" i="40"/>
  <c r="AP520" i="40"/>
  <c r="AO520" i="40"/>
  <c r="AN520" i="40"/>
  <c r="AW519" i="40"/>
  <c r="AV519" i="40"/>
  <c r="AU519" i="40"/>
  <c r="AT519" i="40"/>
  <c r="AS519" i="40"/>
  <c r="AR519" i="40"/>
  <c r="AQ519" i="40"/>
  <c r="AP519" i="40"/>
  <c r="AO519" i="40"/>
  <c r="AN519" i="40"/>
  <c r="AW518" i="40"/>
  <c r="AV518" i="40"/>
  <c r="AU518" i="40"/>
  <c r="AT518" i="40"/>
  <c r="AS518" i="40"/>
  <c r="AR518" i="40"/>
  <c r="AQ518" i="40"/>
  <c r="AP518" i="40"/>
  <c r="AO518" i="40"/>
  <c r="AN518" i="40"/>
  <c r="AW517" i="40"/>
  <c r="AV517" i="40"/>
  <c r="AU517" i="40"/>
  <c r="AT517" i="40"/>
  <c r="AS517" i="40"/>
  <c r="AR517" i="40"/>
  <c r="AQ517" i="40"/>
  <c r="AP517" i="40"/>
  <c r="AO517" i="40"/>
  <c r="AN517" i="40"/>
  <c r="AW516" i="40"/>
  <c r="AV516" i="40"/>
  <c r="AU516" i="40"/>
  <c r="AT516" i="40"/>
  <c r="AS516" i="40"/>
  <c r="AR516" i="40"/>
  <c r="AQ516" i="40"/>
  <c r="AP516" i="40"/>
  <c r="AO516" i="40"/>
  <c r="AN516" i="40"/>
  <c r="AW515" i="40"/>
  <c r="AV515" i="40"/>
  <c r="AU515" i="40"/>
  <c r="AT515" i="40"/>
  <c r="AS515" i="40"/>
  <c r="AR515" i="40"/>
  <c r="AQ515" i="40"/>
  <c r="AP515" i="40"/>
  <c r="AO515" i="40"/>
  <c r="AN515" i="40"/>
  <c r="AW514" i="40"/>
  <c r="AV514" i="40"/>
  <c r="AU514" i="40"/>
  <c r="AT514" i="40"/>
  <c r="AS514" i="40"/>
  <c r="AR514" i="40"/>
  <c r="AQ514" i="40"/>
  <c r="AP514" i="40"/>
  <c r="AO514" i="40"/>
  <c r="AN514" i="40"/>
  <c r="AW513" i="40"/>
  <c r="AV513" i="40"/>
  <c r="AU513" i="40"/>
  <c r="AT513" i="40"/>
  <c r="AS513" i="40"/>
  <c r="AR513" i="40"/>
  <c r="AQ513" i="40"/>
  <c r="AP513" i="40"/>
  <c r="AO513" i="40"/>
  <c r="AN513" i="40"/>
  <c r="AW512" i="40"/>
  <c r="AV512" i="40"/>
  <c r="AU512" i="40"/>
  <c r="AT512" i="40"/>
  <c r="AS512" i="40"/>
  <c r="AR512" i="40"/>
  <c r="AQ512" i="40"/>
  <c r="AP512" i="40"/>
  <c r="AO512" i="40"/>
  <c r="AN512" i="40"/>
  <c r="AW511" i="40"/>
  <c r="AV511" i="40"/>
  <c r="AU511" i="40"/>
  <c r="AT511" i="40"/>
  <c r="AS511" i="40"/>
  <c r="AR511" i="40"/>
  <c r="AQ511" i="40"/>
  <c r="AP511" i="40"/>
  <c r="AO511" i="40"/>
  <c r="AN511" i="40"/>
  <c r="AW510" i="40"/>
  <c r="AV510" i="40"/>
  <c r="AU510" i="40"/>
  <c r="AT510" i="40"/>
  <c r="AS510" i="40"/>
  <c r="AR510" i="40"/>
  <c r="AQ510" i="40"/>
  <c r="AP510" i="40"/>
  <c r="AO510" i="40"/>
  <c r="AN510" i="40"/>
  <c r="AW509" i="40"/>
  <c r="AV509" i="40"/>
  <c r="AU509" i="40"/>
  <c r="AT509" i="40"/>
  <c r="AS509" i="40"/>
  <c r="AR509" i="40"/>
  <c r="AQ509" i="40"/>
  <c r="AP509" i="40"/>
  <c r="AO509" i="40"/>
  <c r="AN509" i="40"/>
  <c r="AW508" i="40"/>
  <c r="AV508" i="40"/>
  <c r="AU508" i="40"/>
  <c r="AT508" i="40"/>
  <c r="AS508" i="40"/>
  <c r="AR508" i="40"/>
  <c r="AQ508" i="40"/>
  <c r="AP508" i="40"/>
  <c r="AO508" i="40"/>
  <c r="AN508" i="40"/>
  <c r="AW507" i="40"/>
  <c r="AV507" i="40"/>
  <c r="AU507" i="40"/>
  <c r="AT507" i="40"/>
  <c r="AS507" i="40"/>
  <c r="AR507" i="40"/>
  <c r="AQ507" i="40"/>
  <c r="AP507" i="40"/>
  <c r="AO507" i="40"/>
  <c r="AN507" i="40"/>
  <c r="AW506" i="40"/>
  <c r="AV506" i="40"/>
  <c r="AU506" i="40"/>
  <c r="AT506" i="40"/>
  <c r="AS506" i="40"/>
  <c r="AR506" i="40"/>
  <c r="AQ506" i="40"/>
  <c r="AP506" i="40"/>
  <c r="AO506" i="40"/>
  <c r="AN506" i="40"/>
  <c r="AW505" i="40"/>
  <c r="AV505" i="40"/>
  <c r="AU505" i="40"/>
  <c r="AT505" i="40"/>
  <c r="AS505" i="40"/>
  <c r="AR505" i="40"/>
  <c r="AQ505" i="40"/>
  <c r="AP505" i="40"/>
  <c r="AO505" i="40"/>
  <c r="AN505" i="40"/>
  <c r="AW504" i="40"/>
  <c r="AV504" i="40"/>
  <c r="AU504" i="40"/>
  <c r="AT504" i="40"/>
  <c r="AS504" i="40"/>
  <c r="AR504" i="40"/>
  <c r="AQ504" i="40"/>
  <c r="AP504" i="40"/>
  <c r="AO504" i="40"/>
  <c r="AN504" i="40"/>
  <c r="AW503" i="40"/>
  <c r="AV503" i="40"/>
  <c r="AU503" i="40"/>
  <c r="AT503" i="40"/>
  <c r="AS503" i="40"/>
  <c r="AR503" i="40"/>
  <c r="AQ503" i="40"/>
  <c r="AP503" i="40"/>
  <c r="AO503" i="40"/>
  <c r="AN503" i="40"/>
  <c r="AW502" i="40"/>
  <c r="AV502" i="40"/>
  <c r="AU502" i="40"/>
  <c r="AT502" i="40"/>
  <c r="AS502" i="40"/>
  <c r="AR502" i="40"/>
  <c r="AQ502" i="40"/>
  <c r="AP502" i="40"/>
  <c r="AO502" i="40"/>
  <c r="AN502" i="40"/>
  <c r="AW501" i="40"/>
  <c r="AV501" i="40"/>
  <c r="AU501" i="40"/>
  <c r="AT501" i="40"/>
  <c r="AS501" i="40"/>
  <c r="AR501" i="40"/>
  <c r="AQ501" i="40"/>
  <c r="AP501" i="40"/>
  <c r="AO501" i="40"/>
  <c r="AN501" i="40"/>
  <c r="AW500" i="40"/>
  <c r="AV500" i="40"/>
  <c r="AU500" i="40"/>
  <c r="AT500" i="40"/>
  <c r="AS500" i="40"/>
  <c r="AR500" i="40"/>
  <c r="AQ500" i="40"/>
  <c r="AP500" i="40"/>
  <c r="AO500" i="40"/>
  <c r="AN500" i="40"/>
  <c r="AW499" i="40"/>
  <c r="AV499" i="40"/>
  <c r="AU499" i="40"/>
  <c r="AT499" i="40"/>
  <c r="AS499" i="40"/>
  <c r="AR499" i="40"/>
  <c r="AQ499" i="40"/>
  <c r="AP499" i="40"/>
  <c r="AO499" i="40"/>
  <c r="AN499" i="40"/>
  <c r="AW498" i="40"/>
  <c r="AV498" i="40"/>
  <c r="AU498" i="40"/>
  <c r="AT498" i="40"/>
  <c r="AS498" i="40"/>
  <c r="AR498" i="40"/>
  <c r="AQ498" i="40"/>
  <c r="AP498" i="40"/>
  <c r="AO498" i="40"/>
  <c r="AN498" i="40"/>
  <c r="AW497" i="40"/>
  <c r="AV497" i="40"/>
  <c r="AU497" i="40"/>
  <c r="AT497" i="40"/>
  <c r="AS497" i="40"/>
  <c r="AR497" i="40"/>
  <c r="AQ497" i="40"/>
  <c r="AP497" i="40"/>
  <c r="AO497" i="40"/>
  <c r="AN497" i="40"/>
  <c r="AW496" i="40"/>
  <c r="AV496" i="40"/>
  <c r="AU496" i="40"/>
  <c r="AT496" i="40"/>
  <c r="AS496" i="40"/>
  <c r="AR496" i="40"/>
  <c r="AQ496" i="40"/>
  <c r="AP496" i="40"/>
  <c r="AO496" i="40"/>
  <c r="AN496" i="40"/>
  <c r="AW495" i="40"/>
  <c r="AV495" i="40"/>
  <c r="AU495" i="40"/>
  <c r="AT495" i="40"/>
  <c r="AS495" i="40"/>
  <c r="AR495" i="40"/>
  <c r="AQ495" i="40"/>
  <c r="AP495" i="40"/>
  <c r="AO495" i="40"/>
  <c r="AN495" i="40"/>
  <c r="AW494" i="40"/>
  <c r="AV494" i="40"/>
  <c r="AU494" i="40"/>
  <c r="AT494" i="40"/>
  <c r="AS494" i="40"/>
  <c r="AR494" i="40"/>
  <c r="AQ494" i="40"/>
  <c r="AP494" i="40"/>
  <c r="AO494" i="40"/>
  <c r="AN494" i="40"/>
  <c r="AW493" i="40"/>
  <c r="AV493" i="40"/>
  <c r="AU493" i="40"/>
  <c r="AT493" i="40"/>
  <c r="AS493" i="40"/>
  <c r="AR493" i="40"/>
  <c r="AQ493" i="40"/>
  <c r="AP493" i="40"/>
  <c r="AO493" i="40"/>
  <c r="AN493" i="40"/>
  <c r="AW492" i="40"/>
  <c r="AV492" i="40"/>
  <c r="AU492" i="40"/>
  <c r="AT492" i="40"/>
  <c r="AS492" i="40"/>
  <c r="AR492" i="40"/>
  <c r="AQ492" i="40"/>
  <c r="AP492" i="40"/>
  <c r="AO492" i="40"/>
  <c r="AN492" i="40"/>
  <c r="AW491" i="40"/>
  <c r="AV491" i="40"/>
  <c r="AU491" i="40"/>
  <c r="AT491" i="40"/>
  <c r="AS491" i="40"/>
  <c r="AR491" i="40"/>
  <c r="AQ491" i="40"/>
  <c r="AP491" i="40"/>
  <c r="AO491" i="40"/>
  <c r="AN491" i="40"/>
  <c r="AW490" i="40"/>
  <c r="AV490" i="40"/>
  <c r="AU490" i="40"/>
  <c r="AT490" i="40"/>
  <c r="AS490" i="40"/>
  <c r="AR490" i="40"/>
  <c r="AQ490" i="40"/>
  <c r="AP490" i="40"/>
  <c r="AO490" i="40"/>
  <c r="AN490" i="40"/>
  <c r="AW489" i="40"/>
  <c r="AV489" i="40"/>
  <c r="AU489" i="40"/>
  <c r="AT489" i="40"/>
  <c r="AS489" i="40"/>
  <c r="AR489" i="40"/>
  <c r="AQ489" i="40"/>
  <c r="AP489" i="40"/>
  <c r="AO489" i="40"/>
  <c r="AN489" i="40"/>
  <c r="AW488" i="40"/>
  <c r="AV488" i="40"/>
  <c r="AU488" i="40"/>
  <c r="AT488" i="40"/>
  <c r="AS488" i="40"/>
  <c r="AR488" i="40"/>
  <c r="AQ488" i="40"/>
  <c r="AP488" i="40"/>
  <c r="AO488" i="40"/>
  <c r="AN488" i="40"/>
  <c r="AW487" i="40"/>
  <c r="AV487" i="40"/>
  <c r="AU487" i="40"/>
  <c r="AT487" i="40"/>
  <c r="AS487" i="40"/>
  <c r="AR487" i="40"/>
  <c r="AQ487" i="40"/>
  <c r="AP487" i="40"/>
  <c r="AO487" i="40"/>
  <c r="AN487" i="40"/>
  <c r="AW486" i="40"/>
  <c r="AV486" i="40"/>
  <c r="AU486" i="40"/>
  <c r="AT486" i="40"/>
  <c r="AS486" i="40"/>
  <c r="AR486" i="40"/>
  <c r="AQ486" i="40"/>
  <c r="AP486" i="40"/>
  <c r="AO486" i="40"/>
  <c r="AN486" i="40"/>
  <c r="AW485" i="40"/>
  <c r="AV485" i="40"/>
  <c r="AU485" i="40"/>
  <c r="AT485" i="40"/>
  <c r="AS485" i="40"/>
  <c r="AR485" i="40"/>
  <c r="AQ485" i="40"/>
  <c r="AP485" i="40"/>
  <c r="AO485" i="40"/>
  <c r="AN485" i="40"/>
  <c r="AW484" i="40"/>
  <c r="AV484" i="40"/>
  <c r="AU484" i="40"/>
  <c r="AT484" i="40"/>
  <c r="AS484" i="40"/>
  <c r="AR484" i="40"/>
  <c r="AQ484" i="40"/>
  <c r="AP484" i="40"/>
  <c r="AO484" i="40"/>
  <c r="AN484" i="40"/>
  <c r="AW483" i="40"/>
  <c r="AV483" i="40"/>
  <c r="AU483" i="40"/>
  <c r="AT483" i="40"/>
  <c r="AS483" i="40"/>
  <c r="AR483" i="40"/>
  <c r="AQ483" i="40"/>
  <c r="AP483" i="40"/>
  <c r="AO483" i="40"/>
  <c r="AN483" i="40"/>
  <c r="AW482" i="40"/>
  <c r="AV482" i="40"/>
  <c r="AU482" i="40"/>
  <c r="AT482" i="40"/>
  <c r="AS482" i="40"/>
  <c r="AR482" i="40"/>
  <c r="AQ482" i="40"/>
  <c r="AP482" i="40"/>
  <c r="AO482" i="40"/>
  <c r="AN482" i="40"/>
  <c r="AW481" i="40"/>
  <c r="AV481" i="40"/>
  <c r="AU481" i="40"/>
  <c r="AT481" i="40"/>
  <c r="AS481" i="40"/>
  <c r="AR481" i="40"/>
  <c r="AQ481" i="40"/>
  <c r="AP481" i="40"/>
  <c r="AO481" i="40"/>
  <c r="AN481" i="40"/>
  <c r="AW480" i="40"/>
  <c r="AV480" i="40"/>
  <c r="AU480" i="40"/>
  <c r="AT480" i="40"/>
  <c r="AS480" i="40"/>
  <c r="AR480" i="40"/>
  <c r="AQ480" i="40"/>
  <c r="AP480" i="40"/>
  <c r="AO480" i="40"/>
  <c r="AN480" i="40"/>
  <c r="AW479" i="40"/>
  <c r="AV479" i="40"/>
  <c r="AU479" i="40"/>
  <c r="AT479" i="40"/>
  <c r="AS479" i="40"/>
  <c r="AR479" i="40"/>
  <c r="AQ479" i="40"/>
  <c r="AP479" i="40"/>
  <c r="AO479" i="40"/>
  <c r="AN479" i="40"/>
  <c r="AW478" i="40"/>
  <c r="AV478" i="40"/>
  <c r="AU478" i="40"/>
  <c r="AT478" i="40"/>
  <c r="AS478" i="40"/>
  <c r="AR478" i="40"/>
  <c r="AQ478" i="40"/>
  <c r="AP478" i="40"/>
  <c r="AO478" i="40"/>
  <c r="AN478" i="40"/>
  <c r="AW477" i="40"/>
  <c r="AV477" i="40"/>
  <c r="AU477" i="40"/>
  <c r="AT477" i="40"/>
  <c r="AS477" i="40"/>
  <c r="AR477" i="40"/>
  <c r="AQ477" i="40"/>
  <c r="AP477" i="40"/>
  <c r="AO477" i="40"/>
  <c r="AN477" i="40"/>
  <c r="AW476" i="40"/>
  <c r="AV476" i="40"/>
  <c r="AU476" i="40"/>
  <c r="AT476" i="40"/>
  <c r="AS476" i="40"/>
  <c r="AR476" i="40"/>
  <c r="AQ476" i="40"/>
  <c r="AP476" i="40"/>
  <c r="AO476" i="40"/>
  <c r="AN476" i="40"/>
  <c r="AW475" i="40"/>
  <c r="AV475" i="40"/>
  <c r="AU475" i="40"/>
  <c r="AT475" i="40"/>
  <c r="AS475" i="40"/>
  <c r="AR475" i="40"/>
  <c r="AQ475" i="40"/>
  <c r="AP475" i="40"/>
  <c r="AO475" i="40"/>
  <c r="AN475" i="40"/>
  <c r="AW474" i="40"/>
  <c r="AV474" i="40"/>
  <c r="AU474" i="40"/>
  <c r="AT474" i="40"/>
  <c r="AS474" i="40"/>
  <c r="AR474" i="40"/>
  <c r="AQ474" i="40"/>
  <c r="AP474" i="40"/>
  <c r="AO474" i="40"/>
  <c r="AN474" i="40"/>
  <c r="AW473" i="40"/>
  <c r="AV473" i="40"/>
  <c r="AU473" i="40"/>
  <c r="AT473" i="40"/>
  <c r="AS473" i="40"/>
  <c r="AR473" i="40"/>
  <c r="AQ473" i="40"/>
  <c r="AP473" i="40"/>
  <c r="AO473" i="40"/>
  <c r="AN473" i="40"/>
  <c r="AW472" i="40"/>
  <c r="AV472" i="40"/>
  <c r="AU472" i="40"/>
  <c r="AT472" i="40"/>
  <c r="AS472" i="40"/>
  <c r="AR472" i="40"/>
  <c r="AQ472" i="40"/>
  <c r="AP472" i="40"/>
  <c r="AO472" i="40"/>
  <c r="AN472" i="40"/>
  <c r="AW471" i="40"/>
  <c r="AV471" i="40"/>
  <c r="AU471" i="40"/>
  <c r="AT471" i="40"/>
  <c r="AS471" i="40"/>
  <c r="AR471" i="40"/>
  <c r="AQ471" i="40"/>
  <c r="AP471" i="40"/>
  <c r="AO471" i="40"/>
  <c r="AN471" i="40"/>
  <c r="AW470" i="40"/>
  <c r="AV470" i="40"/>
  <c r="AU470" i="40"/>
  <c r="AT470" i="40"/>
  <c r="AS470" i="40"/>
  <c r="AR470" i="40"/>
  <c r="AQ470" i="40"/>
  <c r="AP470" i="40"/>
  <c r="AO470" i="40"/>
  <c r="AN470" i="40"/>
  <c r="AW469" i="40"/>
  <c r="AV469" i="40"/>
  <c r="AU469" i="40"/>
  <c r="AT469" i="40"/>
  <c r="AS469" i="40"/>
  <c r="AR469" i="40"/>
  <c r="AQ469" i="40"/>
  <c r="AP469" i="40"/>
  <c r="AO469" i="40"/>
  <c r="AN469" i="40"/>
  <c r="AW468" i="40"/>
  <c r="AV468" i="40"/>
  <c r="AU468" i="40"/>
  <c r="AT468" i="40"/>
  <c r="AS468" i="40"/>
  <c r="AR468" i="40"/>
  <c r="AQ468" i="40"/>
  <c r="AP468" i="40"/>
  <c r="AO468" i="40"/>
  <c r="AN468" i="40"/>
  <c r="AW467" i="40"/>
  <c r="AV467" i="40"/>
  <c r="AU467" i="40"/>
  <c r="AT467" i="40"/>
  <c r="AS467" i="40"/>
  <c r="AR467" i="40"/>
  <c r="AQ467" i="40"/>
  <c r="AP467" i="40"/>
  <c r="AO467" i="40"/>
  <c r="AN467" i="40"/>
  <c r="AW466" i="40"/>
  <c r="AV466" i="40"/>
  <c r="AU466" i="40"/>
  <c r="AT466" i="40"/>
  <c r="AS466" i="40"/>
  <c r="AR466" i="40"/>
  <c r="AQ466" i="40"/>
  <c r="AP466" i="40"/>
  <c r="AO466" i="40"/>
  <c r="AN466" i="40"/>
  <c r="AW465" i="40"/>
  <c r="AV465" i="40"/>
  <c r="AU465" i="40"/>
  <c r="AT465" i="40"/>
  <c r="AS465" i="40"/>
  <c r="AR465" i="40"/>
  <c r="AQ465" i="40"/>
  <c r="AP465" i="40"/>
  <c r="AO465" i="40"/>
  <c r="AN465" i="40"/>
  <c r="AW464" i="40"/>
  <c r="AV464" i="40"/>
  <c r="AU464" i="40"/>
  <c r="AT464" i="40"/>
  <c r="AS464" i="40"/>
  <c r="AR464" i="40"/>
  <c r="AQ464" i="40"/>
  <c r="AP464" i="40"/>
  <c r="AO464" i="40"/>
  <c r="AN464" i="40"/>
  <c r="AW463" i="40"/>
  <c r="AV463" i="40"/>
  <c r="AU463" i="40"/>
  <c r="AT463" i="40"/>
  <c r="AS463" i="40"/>
  <c r="AR463" i="40"/>
  <c r="AQ463" i="40"/>
  <c r="AP463" i="40"/>
  <c r="AO463" i="40"/>
  <c r="AN463" i="40"/>
  <c r="AW462" i="40"/>
  <c r="AV462" i="40"/>
  <c r="AU462" i="40"/>
  <c r="AT462" i="40"/>
  <c r="AS462" i="40"/>
  <c r="AR462" i="40"/>
  <c r="AQ462" i="40"/>
  <c r="AP462" i="40"/>
  <c r="AO462" i="40"/>
  <c r="AN462" i="40"/>
  <c r="AW461" i="40"/>
  <c r="AV461" i="40"/>
  <c r="AU461" i="40"/>
  <c r="AT461" i="40"/>
  <c r="AS461" i="40"/>
  <c r="AR461" i="40"/>
  <c r="AQ461" i="40"/>
  <c r="AP461" i="40"/>
  <c r="AO461" i="40"/>
  <c r="AN461" i="40"/>
  <c r="AW460" i="40"/>
  <c r="AV460" i="40"/>
  <c r="AU460" i="40"/>
  <c r="AT460" i="40"/>
  <c r="AS460" i="40"/>
  <c r="AR460" i="40"/>
  <c r="AQ460" i="40"/>
  <c r="AP460" i="40"/>
  <c r="AO460" i="40"/>
  <c r="AN460" i="40"/>
  <c r="AW459" i="40"/>
  <c r="AV459" i="40"/>
  <c r="AU459" i="40"/>
  <c r="AT459" i="40"/>
  <c r="AS459" i="40"/>
  <c r="AR459" i="40"/>
  <c r="AQ459" i="40"/>
  <c r="AP459" i="40"/>
  <c r="AO459" i="40"/>
  <c r="AN459" i="40"/>
  <c r="AW458" i="40"/>
  <c r="AV458" i="40"/>
  <c r="AU458" i="40"/>
  <c r="AT458" i="40"/>
  <c r="AS458" i="40"/>
  <c r="AR458" i="40"/>
  <c r="AQ458" i="40"/>
  <c r="AP458" i="40"/>
  <c r="AO458" i="40"/>
  <c r="AN458" i="40"/>
  <c r="AW457" i="40"/>
  <c r="AV457" i="40"/>
  <c r="AU457" i="40"/>
  <c r="AT457" i="40"/>
  <c r="AS457" i="40"/>
  <c r="AR457" i="40"/>
  <c r="AQ457" i="40"/>
  <c r="AP457" i="40"/>
  <c r="AO457" i="40"/>
  <c r="AN457" i="40"/>
  <c r="AW456" i="40"/>
  <c r="AV456" i="40"/>
  <c r="AU456" i="40"/>
  <c r="AT456" i="40"/>
  <c r="AS456" i="40"/>
  <c r="AR456" i="40"/>
  <c r="AQ456" i="40"/>
  <c r="AP456" i="40"/>
  <c r="AO456" i="40"/>
  <c r="AN456" i="40"/>
  <c r="AW455" i="40"/>
  <c r="AV455" i="40"/>
  <c r="AU455" i="40"/>
  <c r="AT455" i="40"/>
  <c r="AS455" i="40"/>
  <c r="AR455" i="40"/>
  <c r="AQ455" i="40"/>
  <c r="AP455" i="40"/>
  <c r="AO455" i="40"/>
  <c r="AN455" i="40"/>
  <c r="AW454" i="40"/>
  <c r="AV454" i="40"/>
  <c r="AU454" i="40"/>
  <c r="AT454" i="40"/>
  <c r="AS454" i="40"/>
  <c r="AR454" i="40"/>
  <c r="AQ454" i="40"/>
  <c r="AP454" i="40"/>
  <c r="AO454" i="40"/>
  <c r="AN454" i="40"/>
  <c r="AW453" i="40"/>
  <c r="AV453" i="40"/>
  <c r="AU453" i="40"/>
  <c r="AT453" i="40"/>
  <c r="AS453" i="40"/>
  <c r="AR453" i="40"/>
  <c r="AQ453" i="40"/>
  <c r="AP453" i="40"/>
  <c r="AO453" i="40"/>
  <c r="AN453" i="40"/>
  <c r="AW452" i="40"/>
  <c r="AV452" i="40"/>
  <c r="AU452" i="40"/>
  <c r="AT452" i="40"/>
  <c r="AS452" i="40"/>
  <c r="AR452" i="40"/>
  <c r="AQ452" i="40"/>
  <c r="AP452" i="40"/>
  <c r="AO452" i="40"/>
  <c r="AN452" i="40"/>
  <c r="AW451" i="40"/>
  <c r="AV451" i="40"/>
  <c r="AU451" i="40"/>
  <c r="AT451" i="40"/>
  <c r="AS451" i="40"/>
  <c r="AR451" i="40"/>
  <c r="AQ451" i="40"/>
  <c r="AP451" i="40"/>
  <c r="AO451" i="40"/>
  <c r="AN451" i="40"/>
  <c r="AW450" i="40"/>
  <c r="AV450" i="40"/>
  <c r="AU450" i="40"/>
  <c r="AT450" i="40"/>
  <c r="AS450" i="40"/>
  <c r="AR450" i="40"/>
  <c r="AQ450" i="40"/>
  <c r="AP450" i="40"/>
  <c r="AO450" i="40"/>
  <c r="AN450" i="40"/>
  <c r="AW449" i="40"/>
  <c r="AV449" i="40"/>
  <c r="AU449" i="40"/>
  <c r="AT449" i="40"/>
  <c r="AS449" i="40"/>
  <c r="AR449" i="40"/>
  <c r="AQ449" i="40"/>
  <c r="AP449" i="40"/>
  <c r="AO449" i="40"/>
  <c r="AN449" i="40"/>
  <c r="AW448" i="40"/>
  <c r="AV448" i="40"/>
  <c r="AU448" i="40"/>
  <c r="AT448" i="40"/>
  <c r="AS448" i="40"/>
  <c r="AR448" i="40"/>
  <c r="AQ448" i="40"/>
  <c r="AP448" i="40"/>
  <c r="AO448" i="40"/>
  <c r="AN448" i="40"/>
  <c r="AW447" i="40"/>
  <c r="AV447" i="40"/>
  <c r="AU447" i="40"/>
  <c r="AT447" i="40"/>
  <c r="AS447" i="40"/>
  <c r="AR447" i="40"/>
  <c r="AQ447" i="40"/>
  <c r="AP447" i="40"/>
  <c r="AO447" i="40"/>
  <c r="AN447" i="40"/>
  <c r="AW446" i="40"/>
  <c r="AV446" i="40"/>
  <c r="AU446" i="40"/>
  <c r="AT446" i="40"/>
  <c r="AS446" i="40"/>
  <c r="AR446" i="40"/>
  <c r="AQ446" i="40"/>
  <c r="AP446" i="40"/>
  <c r="AO446" i="40"/>
  <c r="AN446" i="40"/>
  <c r="AW445" i="40"/>
  <c r="AV445" i="40"/>
  <c r="AU445" i="40"/>
  <c r="AT445" i="40"/>
  <c r="AS445" i="40"/>
  <c r="AR445" i="40"/>
  <c r="AQ445" i="40"/>
  <c r="AP445" i="40"/>
  <c r="AO445" i="40"/>
  <c r="AN445" i="40"/>
  <c r="AW444" i="40"/>
  <c r="AV444" i="40"/>
  <c r="AU444" i="40"/>
  <c r="AT444" i="40"/>
  <c r="AS444" i="40"/>
  <c r="AR444" i="40"/>
  <c r="AQ444" i="40"/>
  <c r="AP444" i="40"/>
  <c r="AO444" i="40"/>
  <c r="AN444" i="40"/>
  <c r="AW443" i="40"/>
  <c r="AV443" i="40"/>
  <c r="AU443" i="40"/>
  <c r="AT443" i="40"/>
  <c r="AS443" i="40"/>
  <c r="AR443" i="40"/>
  <c r="AQ443" i="40"/>
  <c r="AP443" i="40"/>
  <c r="AO443" i="40"/>
  <c r="AN443" i="40"/>
  <c r="AW442" i="40"/>
  <c r="AV442" i="40"/>
  <c r="AU442" i="40"/>
  <c r="AT442" i="40"/>
  <c r="AS442" i="40"/>
  <c r="AR442" i="40"/>
  <c r="AQ442" i="40"/>
  <c r="AP442" i="40"/>
  <c r="AO442" i="40"/>
  <c r="AN442" i="40"/>
  <c r="AW441" i="40"/>
  <c r="AV441" i="40"/>
  <c r="AU441" i="40"/>
  <c r="AT441" i="40"/>
  <c r="AS441" i="40"/>
  <c r="AR441" i="40"/>
  <c r="AQ441" i="40"/>
  <c r="AP441" i="40"/>
  <c r="AO441" i="40"/>
  <c r="AN441" i="40"/>
  <c r="AW440" i="40"/>
  <c r="AV440" i="40"/>
  <c r="AU440" i="40"/>
  <c r="AT440" i="40"/>
  <c r="AS440" i="40"/>
  <c r="AR440" i="40"/>
  <c r="AQ440" i="40"/>
  <c r="AP440" i="40"/>
  <c r="AO440" i="40"/>
  <c r="AN440" i="40"/>
  <c r="AW439" i="40"/>
  <c r="AV439" i="40"/>
  <c r="AU439" i="40"/>
  <c r="AT439" i="40"/>
  <c r="AS439" i="40"/>
  <c r="AR439" i="40"/>
  <c r="AQ439" i="40"/>
  <c r="AP439" i="40"/>
  <c r="AO439" i="40"/>
  <c r="AN439" i="40"/>
  <c r="AW438" i="40"/>
  <c r="AV438" i="40"/>
  <c r="AU438" i="40"/>
  <c r="AT438" i="40"/>
  <c r="AS438" i="40"/>
  <c r="AR438" i="40"/>
  <c r="AQ438" i="40"/>
  <c r="AP438" i="40"/>
  <c r="AO438" i="40"/>
  <c r="AN438" i="40"/>
  <c r="AW437" i="40"/>
  <c r="AV437" i="40"/>
  <c r="AU437" i="40"/>
  <c r="AT437" i="40"/>
  <c r="AS437" i="40"/>
  <c r="AR437" i="40"/>
  <c r="AQ437" i="40"/>
  <c r="AP437" i="40"/>
  <c r="AO437" i="40"/>
  <c r="AN437" i="40"/>
  <c r="AW436" i="40"/>
  <c r="AV436" i="40"/>
  <c r="AU436" i="40"/>
  <c r="AT436" i="40"/>
  <c r="AS436" i="40"/>
  <c r="AR436" i="40"/>
  <c r="AQ436" i="40"/>
  <c r="AP436" i="40"/>
  <c r="AO436" i="40"/>
  <c r="AN436" i="40"/>
  <c r="AW435" i="40"/>
  <c r="AV435" i="40"/>
  <c r="AU435" i="40"/>
  <c r="AT435" i="40"/>
  <c r="AS435" i="40"/>
  <c r="AR435" i="40"/>
  <c r="AQ435" i="40"/>
  <c r="AP435" i="40"/>
  <c r="AO435" i="40"/>
  <c r="AN435" i="40"/>
  <c r="AW434" i="40"/>
  <c r="AV434" i="40"/>
  <c r="AU434" i="40"/>
  <c r="AT434" i="40"/>
  <c r="AS434" i="40"/>
  <c r="AR434" i="40"/>
  <c r="AQ434" i="40"/>
  <c r="AP434" i="40"/>
  <c r="AO434" i="40"/>
  <c r="AN434" i="40"/>
  <c r="AW433" i="40"/>
  <c r="AV433" i="40"/>
  <c r="AU433" i="40"/>
  <c r="AT433" i="40"/>
  <c r="AS433" i="40"/>
  <c r="AR433" i="40"/>
  <c r="AQ433" i="40"/>
  <c r="AP433" i="40"/>
  <c r="AO433" i="40"/>
  <c r="AN433" i="40"/>
  <c r="AW432" i="40"/>
  <c r="AV432" i="40"/>
  <c r="AU432" i="40"/>
  <c r="AT432" i="40"/>
  <c r="AS432" i="40"/>
  <c r="AR432" i="40"/>
  <c r="AQ432" i="40"/>
  <c r="AP432" i="40"/>
  <c r="AO432" i="40"/>
  <c r="AN432" i="40"/>
  <c r="AW431" i="40"/>
  <c r="AV431" i="40"/>
  <c r="AU431" i="40"/>
  <c r="AT431" i="40"/>
  <c r="AS431" i="40"/>
  <c r="AR431" i="40"/>
  <c r="AQ431" i="40"/>
  <c r="AP431" i="40"/>
  <c r="AO431" i="40"/>
  <c r="AN431" i="40"/>
  <c r="AW430" i="40"/>
  <c r="AV430" i="40"/>
  <c r="AU430" i="40"/>
  <c r="AT430" i="40"/>
  <c r="AS430" i="40"/>
  <c r="AR430" i="40"/>
  <c r="AQ430" i="40"/>
  <c r="AP430" i="40"/>
  <c r="AO430" i="40"/>
  <c r="AN430" i="40"/>
  <c r="AW429" i="40"/>
  <c r="AV429" i="40"/>
  <c r="AU429" i="40"/>
  <c r="AT429" i="40"/>
  <c r="AS429" i="40"/>
  <c r="AR429" i="40"/>
  <c r="AQ429" i="40"/>
  <c r="AP429" i="40"/>
  <c r="AO429" i="40"/>
  <c r="AN429" i="40"/>
  <c r="AW428" i="40"/>
  <c r="AV428" i="40"/>
  <c r="AU428" i="40"/>
  <c r="AT428" i="40"/>
  <c r="AS428" i="40"/>
  <c r="AR428" i="40"/>
  <c r="AQ428" i="40"/>
  <c r="AP428" i="40"/>
  <c r="AO428" i="40"/>
  <c r="AN428" i="40"/>
  <c r="AW427" i="40"/>
  <c r="AV427" i="40"/>
  <c r="AU427" i="40"/>
  <c r="AT427" i="40"/>
  <c r="AS427" i="40"/>
  <c r="AR427" i="40"/>
  <c r="AQ427" i="40"/>
  <c r="AP427" i="40"/>
  <c r="AO427" i="40"/>
  <c r="AN427" i="40"/>
  <c r="AW426" i="40"/>
  <c r="AV426" i="40"/>
  <c r="AU426" i="40"/>
  <c r="AT426" i="40"/>
  <c r="AS426" i="40"/>
  <c r="AR426" i="40"/>
  <c r="AQ426" i="40"/>
  <c r="AP426" i="40"/>
  <c r="AO426" i="40"/>
  <c r="AN426" i="40"/>
  <c r="AW425" i="40"/>
  <c r="AV425" i="40"/>
  <c r="AU425" i="40"/>
  <c r="AT425" i="40"/>
  <c r="AS425" i="40"/>
  <c r="AR425" i="40"/>
  <c r="AQ425" i="40"/>
  <c r="AP425" i="40"/>
  <c r="AO425" i="40"/>
  <c r="AN425" i="40"/>
  <c r="AW424" i="40"/>
  <c r="AV424" i="40"/>
  <c r="AU424" i="40"/>
  <c r="AT424" i="40"/>
  <c r="AS424" i="40"/>
  <c r="AR424" i="40"/>
  <c r="AQ424" i="40"/>
  <c r="AP424" i="40"/>
  <c r="AO424" i="40"/>
  <c r="AN424" i="40"/>
  <c r="AW423" i="40"/>
  <c r="AV423" i="40"/>
  <c r="AU423" i="40"/>
  <c r="AT423" i="40"/>
  <c r="AS423" i="40"/>
  <c r="AR423" i="40"/>
  <c r="AQ423" i="40"/>
  <c r="AP423" i="40"/>
  <c r="AO423" i="40"/>
  <c r="AN423" i="40"/>
  <c r="AW422" i="40"/>
  <c r="AV422" i="40"/>
  <c r="AU422" i="40"/>
  <c r="AT422" i="40"/>
  <c r="AS422" i="40"/>
  <c r="AR422" i="40"/>
  <c r="AQ422" i="40"/>
  <c r="AP422" i="40"/>
  <c r="AO422" i="40"/>
  <c r="AN422" i="40"/>
  <c r="AW421" i="40"/>
  <c r="AV421" i="40"/>
  <c r="AU421" i="40"/>
  <c r="AT421" i="40"/>
  <c r="AS421" i="40"/>
  <c r="AR421" i="40"/>
  <c r="AQ421" i="40"/>
  <c r="AP421" i="40"/>
  <c r="AO421" i="40"/>
  <c r="AN421" i="40"/>
  <c r="AW420" i="40"/>
  <c r="AV420" i="40"/>
  <c r="AU420" i="40"/>
  <c r="AT420" i="40"/>
  <c r="AS420" i="40"/>
  <c r="AR420" i="40"/>
  <c r="AQ420" i="40"/>
  <c r="AP420" i="40"/>
  <c r="AO420" i="40"/>
  <c r="AN420" i="40"/>
  <c r="AW419" i="40"/>
  <c r="AV419" i="40"/>
  <c r="AU419" i="40"/>
  <c r="AT419" i="40"/>
  <c r="AS419" i="40"/>
  <c r="AR419" i="40"/>
  <c r="AQ419" i="40"/>
  <c r="AP419" i="40"/>
  <c r="AO419" i="40"/>
  <c r="AN419" i="40"/>
  <c r="AW418" i="40"/>
  <c r="AV418" i="40"/>
  <c r="AU418" i="40"/>
  <c r="AT418" i="40"/>
  <c r="AS418" i="40"/>
  <c r="AR418" i="40"/>
  <c r="AQ418" i="40"/>
  <c r="AP418" i="40"/>
  <c r="AO418" i="40"/>
  <c r="AN418" i="40"/>
  <c r="AW417" i="40"/>
  <c r="AV417" i="40"/>
  <c r="AU417" i="40"/>
  <c r="AT417" i="40"/>
  <c r="AS417" i="40"/>
  <c r="AR417" i="40"/>
  <c r="AQ417" i="40"/>
  <c r="AP417" i="40"/>
  <c r="AO417" i="40"/>
  <c r="AN417" i="40"/>
  <c r="AW416" i="40"/>
  <c r="AV416" i="40"/>
  <c r="AU416" i="40"/>
  <c r="AT416" i="40"/>
  <c r="AS416" i="40"/>
  <c r="AR416" i="40"/>
  <c r="AQ416" i="40"/>
  <c r="AP416" i="40"/>
  <c r="AO416" i="40"/>
  <c r="AN416" i="40"/>
  <c r="AW415" i="40"/>
  <c r="AV415" i="40"/>
  <c r="AU415" i="40"/>
  <c r="AT415" i="40"/>
  <c r="AS415" i="40"/>
  <c r="AR415" i="40"/>
  <c r="AQ415" i="40"/>
  <c r="AP415" i="40"/>
  <c r="AO415" i="40"/>
  <c r="AN415" i="40"/>
  <c r="AW414" i="40"/>
  <c r="AV414" i="40"/>
  <c r="AU414" i="40"/>
  <c r="AT414" i="40"/>
  <c r="AS414" i="40"/>
  <c r="AR414" i="40"/>
  <c r="AQ414" i="40"/>
  <c r="AP414" i="40"/>
  <c r="AO414" i="40"/>
  <c r="AN414" i="40"/>
  <c r="AW413" i="40"/>
  <c r="AV413" i="40"/>
  <c r="AU413" i="40"/>
  <c r="AT413" i="40"/>
  <c r="AS413" i="40"/>
  <c r="AR413" i="40"/>
  <c r="AQ413" i="40"/>
  <c r="AP413" i="40"/>
  <c r="AO413" i="40"/>
  <c r="AN413" i="40"/>
  <c r="AW412" i="40"/>
  <c r="AV412" i="40"/>
  <c r="AU412" i="40"/>
  <c r="AT412" i="40"/>
  <c r="AS412" i="40"/>
  <c r="AR412" i="40"/>
  <c r="AQ412" i="40"/>
  <c r="AP412" i="40"/>
  <c r="AO412" i="40"/>
  <c r="AN412" i="40"/>
  <c r="AW411" i="40"/>
  <c r="AV411" i="40"/>
  <c r="AU411" i="40"/>
  <c r="AT411" i="40"/>
  <c r="AS411" i="40"/>
  <c r="AR411" i="40"/>
  <c r="AQ411" i="40"/>
  <c r="AP411" i="40"/>
  <c r="AO411" i="40"/>
  <c r="AN411" i="40"/>
  <c r="AW410" i="40"/>
  <c r="AV410" i="40"/>
  <c r="AU410" i="40"/>
  <c r="AT410" i="40"/>
  <c r="AS410" i="40"/>
  <c r="AR410" i="40"/>
  <c r="AQ410" i="40"/>
  <c r="AP410" i="40"/>
  <c r="AO410" i="40"/>
  <c r="AN410" i="40"/>
  <c r="AW409" i="40"/>
  <c r="AV409" i="40"/>
  <c r="AU409" i="40"/>
  <c r="AT409" i="40"/>
  <c r="AS409" i="40"/>
  <c r="AR409" i="40"/>
  <c r="AQ409" i="40"/>
  <c r="AP409" i="40"/>
  <c r="AO409" i="40"/>
  <c r="AN409" i="40"/>
  <c r="AW408" i="40"/>
  <c r="AV408" i="40"/>
  <c r="AU408" i="40"/>
  <c r="AT408" i="40"/>
  <c r="AS408" i="40"/>
  <c r="AR408" i="40"/>
  <c r="AQ408" i="40"/>
  <c r="AP408" i="40"/>
  <c r="AO408" i="40"/>
  <c r="AN408" i="40"/>
  <c r="AW407" i="40"/>
  <c r="AV407" i="40"/>
  <c r="AU407" i="40"/>
  <c r="AT407" i="40"/>
  <c r="AS407" i="40"/>
  <c r="AR407" i="40"/>
  <c r="AQ407" i="40"/>
  <c r="AP407" i="40"/>
  <c r="AO407" i="40"/>
  <c r="AN407" i="40"/>
  <c r="AW406" i="40"/>
  <c r="AV406" i="40"/>
  <c r="AU406" i="40"/>
  <c r="AT406" i="40"/>
  <c r="AS406" i="40"/>
  <c r="AR406" i="40"/>
  <c r="AQ406" i="40"/>
  <c r="AP406" i="40"/>
  <c r="AO406" i="40"/>
  <c r="AN406" i="40"/>
  <c r="AW405" i="40"/>
  <c r="AV405" i="40"/>
  <c r="AU405" i="40"/>
  <c r="AT405" i="40"/>
  <c r="AS405" i="40"/>
  <c r="AR405" i="40"/>
  <c r="AQ405" i="40"/>
  <c r="AP405" i="40"/>
  <c r="AO405" i="40"/>
  <c r="AN405" i="40"/>
  <c r="AW404" i="40"/>
  <c r="AV404" i="40"/>
  <c r="AU404" i="40"/>
  <c r="AT404" i="40"/>
  <c r="AS404" i="40"/>
  <c r="AR404" i="40"/>
  <c r="AQ404" i="40"/>
  <c r="AP404" i="40"/>
  <c r="AO404" i="40"/>
  <c r="AN404" i="40"/>
  <c r="AW403" i="40"/>
  <c r="AV403" i="40"/>
  <c r="AU403" i="40"/>
  <c r="AT403" i="40"/>
  <c r="AS403" i="40"/>
  <c r="AR403" i="40"/>
  <c r="AQ403" i="40"/>
  <c r="AP403" i="40"/>
  <c r="AO403" i="40"/>
  <c r="AN403" i="40"/>
  <c r="AW402" i="40"/>
  <c r="AV402" i="40"/>
  <c r="AU402" i="40"/>
  <c r="AT402" i="40"/>
  <c r="AS402" i="40"/>
  <c r="AR402" i="40"/>
  <c r="AQ402" i="40"/>
  <c r="AP402" i="40"/>
  <c r="AO402" i="40"/>
  <c r="AN402" i="40"/>
  <c r="AW401" i="40"/>
  <c r="AV401" i="40"/>
  <c r="AU401" i="40"/>
  <c r="AT401" i="40"/>
  <c r="AS401" i="40"/>
  <c r="AR401" i="40"/>
  <c r="AQ401" i="40"/>
  <c r="AP401" i="40"/>
  <c r="AO401" i="40"/>
  <c r="AN401" i="40"/>
  <c r="AW400" i="40"/>
  <c r="AV400" i="40"/>
  <c r="AU400" i="40"/>
  <c r="AT400" i="40"/>
  <c r="AS400" i="40"/>
  <c r="AR400" i="40"/>
  <c r="AQ400" i="40"/>
  <c r="AP400" i="40"/>
  <c r="AO400" i="40"/>
  <c r="AN400" i="40"/>
  <c r="AW399" i="40"/>
  <c r="AV399" i="40"/>
  <c r="AU399" i="40"/>
  <c r="AT399" i="40"/>
  <c r="AS399" i="40"/>
  <c r="AR399" i="40"/>
  <c r="AQ399" i="40"/>
  <c r="AP399" i="40"/>
  <c r="AO399" i="40"/>
  <c r="AN399" i="40"/>
  <c r="AW398" i="40"/>
  <c r="AV398" i="40"/>
  <c r="AU398" i="40"/>
  <c r="AT398" i="40"/>
  <c r="AS398" i="40"/>
  <c r="AR398" i="40"/>
  <c r="AQ398" i="40"/>
  <c r="AP398" i="40"/>
  <c r="AO398" i="40"/>
  <c r="AN398" i="40"/>
  <c r="AW397" i="40"/>
  <c r="AV397" i="40"/>
  <c r="AU397" i="40"/>
  <c r="AT397" i="40"/>
  <c r="AS397" i="40"/>
  <c r="AR397" i="40"/>
  <c r="AQ397" i="40"/>
  <c r="AP397" i="40"/>
  <c r="AO397" i="40"/>
  <c r="AN397" i="40"/>
  <c r="AW396" i="40"/>
  <c r="AV396" i="40"/>
  <c r="AU396" i="40"/>
  <c r="AT396" i="40"/>
  <c r="AS396" i="40"/>
  <c r="AR396" i="40"/>
  <c r="AQ396" i="40"/>
  <c r="AP396" i="40"/>
  <c r="AO396" i="40"/>
  <c r="AN396" i="40"/>
  <c r="AW395" i="40"/>
  <c r="AV395" i="40"/>
  <c r="AU395" i="40"/>
  <c r="AT395" i="40"/>
  <c r="AS395" i="40"/>
  <c r="AR395" i="40"/>
  <c r="AQ395" i="40"/>
  <c r="AP395" i="40"/>
  <c r="AO395" i="40"/>
  <c r="AN395" i="40"/>
  <c r="AW394" i="40"/>
  <c r="AV394" i="40"/>
  <c r="AU394" i="40"/>
  <c r="AT394" i="40"/>
  <c r="AS394" i="40"/>
  <c r="AR394" i="40"/>
  <c r="AQ394" i="40"/>
  <c r="AP394" i="40"/>
  <c r="AO394" i="40"/>
  <c r="AN394" i="40"/>
  <c r="AW393" i="40"/>
  <c r="AV393" i="40"/>
  <c r="AU393" i="40"/>
  <c r="AT393" i="40"/>
  <c r="AS393" i="40"/>
  <c r="AR393" i="40"/>
  <c r="AQ393" i="40"/>
  <c r="AP393" i="40"/>
  <c r="AO393" i="40"/>
  <c r="AN393" i="40"/>
  <c r="AW392" i="40"/>
  <c r="AV392" i="40"/>
  <c r="AU392" i="40"/>
  <c r="AT392" i="40"/>
  <c r="AS392" i="40"/>
  <c r="AR392" i="40"/>
  <c r="AQ392" i="40"/>
  <c r="AP392" i="40"/>
  <c r="AO392" i="40"/>
  <c r="AN392" i="40"/>
  <c r="AW391" i="40"/>
  <c r="AV391" i="40"/>
  <c r="AU391" i="40"/>
  <c r="AT391" i="40"/>
  <c r="AS391" i="40"/>
  <c r="AR391" i="40"/>
  <c r="AQ391" i="40"/>
  <c r="AP391" i="40"/>
  <c r="AO391" i="40"/>
  <c r="AN391" i="40"/>
  <c r="AW390" i="40"/>
  <c r="AV390" i="40"/>
  <c r="AU390" i="40"/>
  <c r="AT390" i="40"/>
  <c r="AS390" i="40"/>
  <c r="AR390" i="40"/>
  <c r="AQ390" i="40"/>
  <c r="AP390" i="40"/>
  <c r="AO390" i="40"/>
  <c r="AN390" i="40"/>
  <c r="AW389" i="40"/>
  <c r="AV389" i="40"/>
  <c r="AU389" i="40"/>
  <c r="AT389" i="40"/>
  <c r="AS389" i="40"/>
  <c r="AR389" i="40"/>
  <c r="AQ389" i="40"/>
  <c r="AP389" i="40"/>
  <c r="AO389" i="40"/>
  <c r="AN389" i="40"/>
  <c r="AW388" i="40"/>
  <c r="AV388" i="40"/>
  <c r="AU388" i="40"/>
  <c r="AT388" i="40"/>
  <c r="AS388" i="40"/>
  <c r="AR388" i="40"/>
  <c r="AQ388" i="40"/>
  <c r="AP388" i="40"/>
  <c r="AO388" i="40"/>
  <c r="AN388" i="40"/>
  <c r="AW387" i="40"/>
  <c r="AV387" i="40"/>
  <c r="AU387" i="40"/>
  <c r="AT387" i="40"/>
  <c r="AS387" i="40"/>
  <c r="AR387" i="40"/>
  <c r="AQ387" i="40"/>
  <c r="AP387" i="40"/>
  <c r="AO387" i="40"/>
  <c r="AN387" i="40"/>
  <c r="AW386" i="40"/>
  <c r="AV386" i="40"/>
  <c r="AU386" i="40"/>
  <c r="AT386" i="40"/>
  <c r="AS386" i="40"/>
  <c r="AR386" i="40"/>
  <c r="AQ386" i="40"/>
  <c r="AP386" i="40"/>
  <c r="AO386" i="40"/>
  <c r="AN386" i="40"/>
  <c r="AW385" i="40"/>
  <c r="AV385" i="40"/>
  <c r="AU385" i="40"/>
  <c r="AT385" i="40"/>
  <c r="AS385" i="40"/>
  <c r="AR385" i="40"/>
  <c r="AQ385" i="40"/>
  <c r="AP385" i="40"/>
  <c r="AO385" i="40"/>
  <c r="AN385" i="40"/>
  <c r="AW384" i="40"/>
  <c r="AV384" i="40"/>
  <c r="AU384" i="40"/>
  <c r="AT384" i="40"/>
  <c r="AS384" i="40"/>
  <c r="AR384" i="40"/>
  <c r="AQ384" i="40"/>
  <c r="AP384" i="40"/>
  <c r="AO384" i="40"/>
  <c r="AN384" i="40"/>
  <c r="AW383" i="40"/>
  <c r="AV383" i="40"/>
  <c r="AU383" i="40"/>
  <c r="AT383" i="40"/>
  <c r="AS383" i="40"/>
  <c r="AR383" i="40"/>
  <c r="AQ383" i="40"/>
  <c r="AP383" i="40"/>
  <c r="AO383" i="40"/>
  <c r="AN383" i="40"/>
  <c r="AW382" i="40"/>
  <c r="AV382" i="40"/>
  <c r="AU382" i="40"/>
  <c r="AT382" i="40"/>
  <c r="AS382" i="40"/>
  <c r="AR382" i="40"/>
  <c r="AQ382" i="40"/>
  <c r="AP382" i="40"/>
  <c r="AO382" i="40"/>
  <c r="AN382" i="40"/>
  <c r="AW381" i="40"/>
  <c r="AV381" i="40"/>
  <c r="AU381" i="40"/>
  <c r="AT381" i="40"/>
  <c r="AS381" i="40"/>
  <c r="AR381" i="40"/>
  <c r="AQ381" i="40"/>
  <c r="AP381" i="40"/>
  <c r="AO381" i="40"/>
  <c r="AN381" i="40"/>
  <c r="AW380" i="40"/>
  <c r="AV380" i="40"/>
  <c r="AU380" i="40"/>
  <c r="AT380" i="40"/>
  <c r="AS380" i="40"/>
  <c r="AR380" i="40"/>
  <c r="AQ380" i="40"/>
  <c r="AP380" i="40"/>
  <c r="AO380" i="40"/>
  <c r="AN380" i="40"/>
  <c r="AW379" i="40"/>
  <c r="AV379" i="40"/>
  <c r="AU379" i="40"/>
  <c r="AT379" i="40"/>
  <c r="AS379" i="40"/>
  <c r="AR379" i="40"/>
  <c r="AQ379" i="40"/>
  <c r="AP379" i="40"/>
  <c r="AO379" i="40"/>
  <c r="AN379" i="40"/>
  <c r="AW378" i="40"/>
  <c r="AV378" i="40"/>
  <c r="AU378" i="40"/>
  <c r="AT378" i="40"/>
  <c r="AS378" i="40"/>
  <c r="AR378" i="40"/>
  <c r="AQ378" i="40"/>
  <c r="AP378" i="40"/>
  <c r="AO378" i="40"/>
  <c r="AN378" i="40"/>
  <c r="AW377" i="40"/>
  <c r="AV377" i="40"/>
  <c r="AU377" i="40"/>
  <c r="AT377" i="40"/>
  <c r="AS377" i="40"/>
  <c r="AR377" i="40"/>
  <c r="AQ377" i="40"/>
  <c r="AP377" i="40"/>
  <c r="AO377" i="40"/>
  <c r="AN377" i="40"/>
  <c r="AW376" i="40"/>
  <c r="AV376" i="40"/>
  <c r="AU376" i="40"/>
  <c r="AT376" i="40"/>
  <c r="AS376" i="40"/>
  <c r="AR376" i="40"/>
  <c r="AQ376" i="40"/>
  <c r="AP376" i="40"/>
  <c r="AO376" i="40"/>
  <c r="AN376" i="40"/>
  <c r="AW375" i="40"/>
  <c r="AV375" i="40"/>
  <c r="AU375" i="40"/>
  <c r="AT375" i="40"/>
  <c r="AS375" i="40"/>
  <c r="AR375" i="40"/>
  <c r="AQ375" i="40"/>
  <c r="AP375" i="40"/>
  <c r="AO375" i="40"/>
  <c r="AN375" i="40"/>
  <c r="AW374" i="40"/>
  <c r="AV374" i="40"/>
  <c r="AU374" i="40"/>
  <c r="AT374" i="40"/>
  <c r="AS374" i="40"/>
  <c r="AR374" i="40"/>
  <c r="AQ374" i="40"/>
  <c r="AP374" i="40"/>
  <c r="AO374" i="40"/>
  <c r="AN374" i="40"/>
  <c r="AW373" i="40"/>
  <c r="AV373" i="40"/>
  <c r="AU373" i="40"/>
  <c r="AT373" i="40"/>
  <c r="AS373" i="40"/>
  <c r="AR373" i="40"/>
  <c r="AQ373" i="40"/>
  <c r="AP373" i="40"/>
  <c r="AO373" i="40"/>
  <c r="AN373" i="40"/>
  <c r="AW372" i="40"/>
  <c r="AV372" i="40"/>
  <c r="AU372" i="40"/>
  <c r="AT372" i="40"/>
  <c r="AS372" i="40"/>
  <c r="AR372" i="40"/>
  <c r="AQ372" i="40"/>
  <c r="AP372" i="40"/>
  <c r="AO372" i="40"/>
  <c r="AN372" i="40"/>
  <c r="AW371" i="40"/>
  <c r="AV371" i="40"/>
  <c r="AU371" i="40"/>
  <c r="AT371" i="40"/>
  <c r="AS371" i="40"/>
  <c r="AR371" i="40"/>
  <c r="AQ371" i="40"/>
  <c r="AP371" i="40"/>
  <c r="AO371" i="40"/>
  <c r="AN371" i="40"/>
  <c r="AW370" i="40"/>
  <c r="AV370" i="40"/>
  <c r="AU370" i="40"/>
  <c r="AT370" i="40"/>
  <c r="AS370" i="40"/>
  <c r="AR370" i="40"/>
  <c r="AQ370" i="40"/>
  <c r="AP370" i="40"/>
  <c r="AO370" i="40"/>
  <c r="AN370" i="40"/>
  <c r="AW369" i="40"/>
  <c r="AV369" i="40"/>
  <c r="AU369" i="40"/>
  <c r="AT369" i="40"/>
  <c r="AS369" i="40"/>
  <c r="AR369" i="40"/>
  <c r="AQ369" i="40"/>
  <c r="AP369" i="40"/>
  <c r="AO369" i="40"/>
  <c r="AN369" i="40"/>
  <c r="AW368" i="40"/>
  <c r="AV368" i="40"/>
  <c r="AU368" i="40"/>
  <c r="AT368" i="40"/>
  <c r="AS368" i="40"/>
  <c r="AR368" i="40"/>
  <c r="AQ368" i="40"/>
  <c r="AP368" i="40"/>
  <c r="AO368" i="40"/>
  <c r="AN368" i="40"/>
  <c r="AW367" i="40"/>
  <c r="AV367" i="40"/>
  <c r="AU367" i="40"/>
  <c r="AT367" i="40"/>
  <c r="AS367" i="40"/>
  <c r="AR367" i="40"/>
  <c r="AQ367" i="40"/>
  <c r="AP367" i="40"/>
  <c r="AO367" i="40"/>
  <c r="AN367" i="40"/>
  <c r="AW366" i="40"/>
  <c r="AV366" i="40"/>
  <c r="AU366" i="40"/>
  <c r="AT366" i="40"/>
  <c r="AS366" i="40"/>
  <c r="AR366" i="40"/>
  <c r="AQ366" i="40"/>
  <c r="AP366" i="40"/>
  <c r="AO366" i="40"/>
  <c r="AN366" i="40"/>
  <c r="AW365" i="40"/>
  <c r="AV365" i="40"/>
  <c r="AU365" i="40"/>
  <c r="AT365" i="40"/>
  <c r="AS365" i="40"/>
  <c r="AR365" i="40"/>
  <c r="AQ365" i="40"/>
  <c r="AP365" i="40"/>
  <c r="AO365" i="40"/>
  <c r="AN365" i="40"/>
  <c r="AW364" i="40"/>
  <c r="AV364" i="40"/>
  <c r="AU364" i="40"/>
  <c r="AT364" i="40"/>
  <c r="AS364" i="40"/>
  <c r="AR364" i="40"/>
  <c r="AQ364" i="40"/>
  <c r="AP364" i="40"/>
  <c r="AO364" i="40"/>
  <c r="AN364" i="40"/>
  <c r="AW363" i="40"/>
  <c r="AV363" i="40"/>
  <c r="AU363" i="40"/>
  <c r="AT363" i="40"/>
  <c r="AS363" i="40"/>
  <c r="AR363" i="40"/>
  <c r="AQ363" i="40"/>
  <c r="AP363" i="40"/>
  <c r="AO363" i="40"/>
  <c r="AN363" i="40"/>
  <c r="AW362" i="40"/>
  <c r="AV362" i="40"/>
  <c r="AU362" i="40"/>
  <c r="AT362" i="40"/>
  <c r="AS362" i="40"/>
  <c r="AR362" i="40"/>
  <c r="AQ362" i="40"/>
  <c r="AP362" i="40"/>
  <c r="AO362" i="40"/>
  <c r="AN362" i="40"/>
  <c r="AW361" i="40"/>
  <c r="AV361" i="40"/>
  <c r="AU361" i="40"/>
  <c r="AT361" i="40"/>
  <c r="AS361" i="40"/>
  <c r="AR361" i="40"/>
  <c r="AQ361" i="40"/>
  <c r="AP361" i="40"/>
  <c r="AO361" i="40"/>
  <c r="AN361" i="40"/>
  <c r="AW360" i="40"/>
  <c r="AV360" i="40"/>
  <c r="AU360" i="40"/>
  <c r="AT360" i="40"/>
  <c r="AS360" i="40"/>
  <c r="AR360" i="40"/>
  <c r="AQ360" i="40"/>
  <c r="AP360" i="40"/>
  <c r="AO360" i="40"/>
  <c r="AN360" i="40"/>
  <c r="AW359" i="40"/>
  <c r="AV359" i="40"/>
  <c r="AU359" i="40"/>
  <c r="AT359" i="40"/>
  <c r="AS359" i="40"/>
  <c r="AR359" i="40"/>
  <c r="AQ359" i="40"/>
  <c r="AP359" i="40"/>
  <c r="AO359" i="40"/>
  <c r="AN359" i="40"/>
  <c r="AW358" i="40"/>
  <c r="AV358" i="40"/>
  <c r="AU358" i="40"/>
  <c r="AT358" i="40"/>
  <c r="AS358" i="40"/>
  <c r="AR358" i="40"/>
  <c r="AQ358" i="40"/>
  <c r="AP358" i="40"/>
  <c r="AO358" i="40"/>
  <c r="AN358" i="40"/>
  <c r="AW357" i="40"/>
  <c r="AV357" i="40"/>
  <c r="AU357" i="40"/>
  <c r="AT357" i="40"/>
  <c r="AS357" i="40"/>
  <c r="AR357" i="40"/>
  <c r="AQ357" i="40"/>
  <c r="AP357" i="40"/>
  <c r="AO357" i="40"/>
  <c r="AN357" i="40"/>
  <c r="AW356" i="40"/>
  <c r="AV356" i="40"/>
  <c r="AU356" i="40"/>
  <c r="AT356" i="40"/>
  <c r="AS356" i="40"/>
  <c r="AR356" i="40"/>
  <c r="AQ356" i="40"/>
  <c r="AP356" i="40"/>
  <c r="AO356" i="40"/>
  <c r="AN356" i="40"/>
  <c r="AW355" i="40"/>
  <c r="AV355" i="40"/>
  <c r="AU355" i="40"/>
  <c r="AT355" i="40"/>
  <c r="AS355" i="40"/>
  <c r="AR355" i="40"/>
  <c r="AQ355" i="40"/>
  <c r="AP355" i="40"/>
  <c r="AO355" i="40"/>
  <c r="AN355" i="40"/>
  <c r="AW354" i="40"/>
  <c r="AV354" i="40"/>
  <c r="AU354" i="40"/>
  <c r="AT354" i="40"/>
  <c r="AS354" i="40"/>
  <c r="AR354" i="40"/>
  <c r="AQ354" i="40"/>
  <c r="AP354" i="40"/>
  <c r="AO354" i="40"/>
  <c r="AN354" i="40"/>
  <c r="AW353" i="40"/>
  <c r="AV353" i="40"/>
  <c r="AU353" i="40"/>
  <c r="AT353" i="40"/>
  <c r="AS353" i="40"/>
  <c r="AR353" i="40"/>
  <c r="AQ353" i="40"/>
  <c r="AP353" i="40"/>
  <c r="AO353" i="40"/>
  <c r="AN353" i="40"/>
  <c r="AW352" i="40"/>
  <c r="AV352" i="40"/>
  <c r="AU352" i="40"/>
  <c r="AT352" i="40"/>
  <c r="AS352" i="40"/>
  <c r="AR352" i="40"/>
  <c r="AQ352" i="40"/>
  <c r="AP352" i="40"/>
  <c r="AO352" i="40"/>
  <c r="AN352" i="40"/>
  <c r="AW351" i="40"/>
  <c r="AV351" i="40"/>
  <c r="AU351" i="40"/>
  <c r="AT351" i="40"/>
  <c r="AS351" i="40"/>
  <c r="AR351" i="40"/>
  <c r="AQ351" i="40"/>
  <c r="AP351" i="40"/>
  <c r="AO351" i="40"/>
  <c r="AN351" i="40"/>
  <c r="AW350" i="40"/>
  <c r="AV350" i="40"/>
  <c r="AU350" i="40"/>
  <c r="AT350" i="40"/>
  <c r="AS350" i="40"/>
  <c r="AR350" i="40"/>
  <c r="AQ350" i="40"/>
  <c r="AP350" i="40"/>
  <c r="AO350" i="40"/>
  <c r="AN350" i="40"/>
  <c r="AW349" i="40"/>
  <c r="AV349" i="40"/>
  <c r="AU349" i="40"/>
  <c r="AT349" i="40"/>
  <c r="AS349" i="40"/>
  <c r="AR349" i="40"/>
  <c r="AQ349" i="40"/>
  <c r="AP349" i="40"/>
  <c r="AO349" i="40"/>
  <c r="AN349" i="40"/>
  <c r="AW348" i="40"/>
  <c r="AV348" i="40"/>
  <c r="AU348" i="40"/>
  <c r="AT348" i="40"/>
  <c r="AS348" i="40"/>
  <c r="AR348" i="40"/>
  <c r="AQ348" i="40"/>
  <c r="AP348" i="40"/>
  <c r="AO348" i="40"/>
  <c r="AN348" i="40"/>
  <c r="AW347" i="40"/>
  <c r="AV347" i="40"/>
  <c r="AU347" i="40"/>
  <c r="AT347" i="40"/>
  <c r="AS347" i="40"/>
  <c r="AR347" i="40"/>
  <c r="AQ347" i="40"/>
  <c r="AP347" i="40"/>
  <c r="AO347" i="40"/>
  <c r="AN347" i="40"/>
  <c r="AW346" i="40"/>
  <c r="AV346" i="40"/>
  <c r="AU346" i="40"/>
  <c r="AT346" i="40"/>
  <c r="AS346" i="40"/>
  <c r="AR346" i="40"/>
  <c r="AQ346" i="40"/>
  <c r="AP346" i="40"/>
  <c r="AO346" i="40"/>
  <c r="AN346" i="40"/>
  <c r="AW345" i="40"/>
  <c r="AV345" i="40"/>
  <c r="AU345" i="40"/>
  <c r="AT345" i="40"/>
  <c r="AS345" i="40"/>
  <c r="AR345" i="40"/>
  <c r="AQ345" i="40"/>
  <c r="AP345" i="40"/>
  <c r="AO345" i="40"/>
  <c r="AN345" i="40"/>
  <c r="AW344" i="40"/>
  <c r="AV344" i="40"/>
  <c r="AU344" i="40"/>
  <c r="AT344" i="40"/>
  <c r="AS344" i="40"/>
  <c r="AR344" i="40"/>
  <c r="AQ344" i="40"/>
  <c r="AP344" i="40"/>
  <c r="AO344" i="40"/>
  <c r="AN344" i="40"/>
  <c r="AW343" i="40"/>
  <c r="AV343" i="40"/>
  <c r="AU343" i="40"/>
  <c r="AT343" i="40"/>
  <c r="AS343" i="40"/>
  <c r="AR343" i="40"/>
  <c r="AQ343" i="40"/>
  <c r="AP343" i="40"/>
  <c r="AO343" i="40"/>
  <c r="AN343" i="40"/>
  <c r="AW342" i="40"/>
  <c r="AV342" i="40"/>
  <c r="AU342" i="40"/>
  <c r="AT342" i="40"/>
  <c r="AS342" i="40"/>
  <c r="AR342" i="40"/>
  <c r="AQ342" i="40"/>
  <c r="AP342" i="40"/>
  <c r="AO342" i="40"/>
  <c r="AN342" i="40"/>
  <c r="AW341" i="40"/>
  <c r="AV341" i="40"/>
  <c r="AU341" i="40"/>
  <c r="AT341" i="40"/>
  <c r="AS341" i="40"/>
  <c r="AR341" i="40"/>
  <c r="AQ341" i="40"/>
  <c r="AP341" i="40"/>
  <c r="AO341" i="40"/>
  <c r="AN341" i="40"/>
  <c r="AW340" i="40"/>
  <c r="AV340" i="40"/>
  <c r="AU340" i="40"/>
  <c r="AT340" i="40"/>
  <c r="AS340" i="40"/>
  <c r="AR340" i="40"/>
  <c r="AQ340" i="40"/>
  <c r="AP340" i="40"/>
  <c r="AO340" i="40"/>
  <c r="AN340" i="40"/>
  <c r="AW339" i="40"/>
  <c r="AV339" i="40"/>
  <c r="AU339" i="40"/>
  <c r="AT339" i="40"/>
  <c r="AS339" i="40"/>
  <c r="AR339" i="40"/>
  <c r="AQ339" i="40"/>
  <c r="AP339" i="40"/>
  <c r="AO339" i="40"/>
  <c r="AN339" i="40"/>
  <c r="AW338" i="40"/>
  <c r="AV338" i="40"/>
  <c r="AU338" i="40"/>
  <c r="AT338" i="40"/>
  <c r="AS338" i="40"/>
  <c r="AR338" i="40"/>
  <c r="AQ338" i="40"/>
  <c r="AP338" i="40"/>
  <c r="AO338" i="40"/>
  <c r="AN338" i="40"/>
  <c r="AW337" i="40"/>
  <c r="AV337" i="40"/>
  <c r="AU337" i="40"/>
  <c r="AT337" i="40"/>
  <c r="AS337" i="40"/>
  <c r="AR337" i="40"/>
  <c r="AQ337" i="40"/>
  <c r="AP337" i="40"/>
  <c r="AO337" i="40"/>
  <c r="AN337" i="40"/>
  <c r="AW336" i="40"/>
  <c r="AV336" i="40"/>
  <c r="AU336" i="40"/>
  <c r="AT336" i="40"/>
  <c r="AS336" i="40"/>
  <c r="AR336" i="40"/>
  <c r="AQ336" i="40"/>
  <c r="AP336" i="40"/>
  <c r="AO336" i="40"/>
  <c r="AN336" i="40"/>
  <c r="AW335" i="40"/>
  <c r="AV335" i="40"/>
  <c r="AU335" i="40"/>
  <c r="AT335" i="40"/>
  <c r="AS335" i="40"/>
  <c r="AR335" i="40"/>
  <c r="AQ335" i="40"/>
  <c r="AP335" i="40"/>
  <c r="AO335" i="40"/>
  <c r="AN335" i="40"/>
  <c r="AW334" i="40"/>
  <c r="AV334" i="40"/>
  <c r="AU334" i="40"/>
  <c r="AT334" i="40"/>
  <c r="AS334" i="40"/>
  <c r="AR334" i="40"/>
  <c r="AQ334" i="40"/>
  <c r="AP334" i="40"/>
  <c r="AO334" i="40"/>
  <c r="AN334" i="40"/>
  <c r="AW333" i="40"/>
  <c r="AV333" i="40"/>
  <c r="AU333" i="40"/>
  <c r="AT333" i="40"/>
  <c r="AS333" i="40"/>
  <c r="AR333" i="40"/>
  <c r="AQ333" i="40"/>
  <c r="AP333" i="40"/>
  <c r="AO333" i="40"/>
  <c r="AN333" i="40"/>
  <c r="AW332" i="40"/>
  <c r="AV332" i="40"/>
  <c r="AU332" i="40"/>
  <c r="AT332" i="40"/>
  <c r="AS332" i="40"/>
  <c r="AR332" i="40"/>
  <c r="AQ332" i="40"/>
  <c r="AP332" i="40"/>
  <c r="AO332" i="40"/>
  <c r="AN332" i="40"/>
  <c r="AW331" i="40"/>
  <c r="AV331" i="40"/>
  <c r="AU331" i="40"/>
  <c r="AT331" i="40"/>
  <c r="AS331" i="40"/>
  <c r="AR331" i="40"/>
  <c r="AQ331" i="40"/>
  <c r="AP331" i="40"/>
  <c r="AO331" i="40"/>
  <c r="AN331" i="40"/>
  <c r="AW330" i="40"/>
  <c r="AV330" i="40"/>
  <c r="AU330" i="40"/>
  <c r="AT330" i="40"/>
  <c r="AS330" i="40"/>
  <c r="AR330" i="40"/>
  <c r="AQ330" i="40"/>
  <c r="AP330" i="40"/>
  <c r="AO330" i="40"/>
  <c r="AN330" i="40"/>
  <c r="AW329" i="40"/>
  <c r="AV329" i="40"/>
  <c r="AU329" i="40"/>
  <c r="AT329" i="40"/>
  <c r="AS329" i="40"/>
  <c r="AR329" i="40"/>
  <c r="AQ329" i="40"/>
  <c r="AP329" i="40"/>
  <c r="AO329" i="40"/>
  <c r="AN329" i="40"/>
  <c r="AW328" i="40"/>
  <c r="AV328" i="40"/>
  <c r="AU328" i="40"/>
  <c r="AT328" i="40"/>
  <c r="AS328" i="40"/>
  <c r="AR328" i="40"/>
  <c r="AQ328" i="40"/>
  <c r="AP328" i="40"/>
  <c r="AO328" i="40"/>
  <c r="AN328" i="40"/>
  <c r="AW327" i="40"/>
  <c r="AV327" i="40"/>
  <c r="AU327" i="40"/>
  <c r="AT327" i="40"/>
  <c r="AS327" i="40"/>
  <c r="AR327" i="40"/>
  <c r="AQ327" i="40"/>
  <c r="AP327" i="40"/>
  <c r="AO327" i="40"/>
  <c r="AN327" i="40"/>
  <c r="AW326" i="40"/>
  <c r="AV326" i="40"/>
  <c r="AU326" i="40"/>
  <c r="AT326" i="40"/>
  <c r="AS326" i="40"/>
  <c r="AR326" i="40"/>
  <c r="AQ326" i="40"/>
  <c r="AP326" i="40"/>
  <c r="AO326" i="40"/>
  <c r="AN326" i="40"/>
  <c r="AW325" i="40"/>
  <c r="AV325" i="40"/>
  <c r="AU325" i="40"/>
  <c r="AT325" i="40"/>
  <c r="AS325" i="40"/>
  <c r="AR325" i="40"/>
  <c r="AQ325" i="40"/>
  <c r="AP325" i="40"/>
  <c r="AO325" i="40"/>
  <c r="AN325" i="40"/>
  <c r="AW324" i="40"/>
  <c r="AV324" i="40"/>
  <c r="AU324" i="40"/>
  <c r="AT324" i="40"/>
  <c r="AS324" i="40"/>
  <c r="AR324" i="40"/>
  <c r="AQ324" i="40"/>
  <c r="AP324" i="40"/>
  <c r="AO324" i="40"/>
  <c r="AN324" i="40"/>
  <c r="AW323" i="40"/>
  <c r="AV323" i="40"/>
  <c r="AU323" i="40"/>
  <c r="AT323" i="40"/>
  <c r="AS323" i="40"/>
  <c r="AR323" i="40"/>
  <c r="AQ323" i="40"/>
  <c r="AP323" i="40"/>
  <c r="AO323" i="40"/>
  <c r="AN323" i="40"/>
  <c r="AW322" i="40"/>
  <c r="AV322" i="40"/>
  <c r="AU322" i="40"/>
  <c r="AT322" i="40"/>
  <c r="AS322" i="40"/>
  <c r="AR322" i="40"/>
  <c r="AQ322" i="40"/>
  <c r="AP322" i="40"/>
  <c r="AO322" i="40"/>
  <c r="AN322" i="40"/>
  <c r="AW321" i="40"/>
  <c r="AV321" i="40"/>
  <c r="AU321" i="40"/>
  <c r="AT321" i="40"/>
  <c r="AS321" i="40"/>
  <c r="AR321" i="40"/>
  <c r="AQ321" i="40"/>
  <c r="AP321" i="40"/>
  <c r="AO321" i="40"/>
  <c r="AN321" i="40"/>
  <c r="AW320" i="40"/>
  <c r="AV320" i="40"/>
  <c r="AU320" i="40"/>
  <c r="AT320" i="40"/>
  <c r="AS320" i="40"/>
  <c r="AR320" i="40"/>
  <c r="AQ320" i="40"/>
  <c r="AP320" i="40"/>
  <c r="AO320" i="40"/>
  <c r="AN320" i="40"/>
  <c r="AW319" i="40"/>
  <c r="AV319" i="40"/>
  <c r="AU319" i="40"/>
  <c r="AT319" i="40"/>
  <c r="AS319" i="40"/>
  <c r="AR319" i="40"/>
  <c r="AQ319" i="40"/>
  <c r="AP319" i="40"/>
  <c r="AO319" i="40"/>
  <c r="AN319" i="40"/>
  <c r="AW318" i="40"/>
  <c r="AV318" i="40"/>
  <c r="AU318" i="40"/>
  <c r="AT318" i="40"/>
  <c r="AS318" i="40"/>
  <c r="AR318" i="40"/>
  <c r="AQ318" i="40"/>
  <c r="AP318" i="40"/>
  <c r="AO318" i="40"/>
  <c r="AN318" i="40"/>
  <c r="AW317" i="40"/>
  <c r="AV317" i="40"/>
  <c r="AU317" i="40"/>
  <c r="AT317" i="40"/>
  <c r="AS317" i="40"/>
  <c r="AR317" i="40"/>
  <c r="AQ317" i="40"/>
  <c r="AP317" i="40"/>
  <c r="AO317" i="40"/>
  <c r="AN317" i="40"/>
  <c r="AW316" i="40"/>
  <c r="AV316" i="40"/>
  <c r="AU316" i="40"/>
  <c r="AT316" i="40"/>
  <c r="AS316" i="40"/>
  <c r="AR316" i="40"/>
  <c r="AQ316" i="40"/>
  <c r="AP316" i="40"/>
  <c r="AO316" i="40"/>
  <c r="AN316" i="40"/>
  <c r="AW315" i="40"/>
  <c r="AV315" i="40"/>
  <c r="AU315" i="40"/>
  <c r="AT315" i="40"/>
  <c r="AS315" i="40"/>
  <c r="AR315" i="40"/>
  <c r="AQ315" i="40"/>
  <c r="AP315" i="40"/>
  <c r="AO315" i="40"/>
  <c r="AN315" i="40"/>
  <c r="AW314" i="40"/>
  <c r="AV314" i="40"/>
  <c r="AU314" i="40"/>
  <c r="AT314" i="40"/>
  <c r="AS314" i="40"/>
  <c r="AR314" i="40"/>
  <c r="AQ314" i="40"/>
  <c r="AP314" i="40"/>
  <c r="AO314" i="40"/>
  <c r="AN314" i="40"/>
  <c r="AW313" i="40"/>
  <c r="AV313" i="40"/>
  <c r="AU313" i="40"/>
  <c r="AT313" i="40"/>
  <c r="AS313" i="40"/>
  <c r="AR313" i="40"/>
  <c r="AQ313" i="40"/>
  <c r="AP313" i="40"/>
  <c r="AO313" i="40"/>
  <c r="AN313" i="40"/>
  <c r="AW312" i="40"/>
  <c r="AV312" i="40"/>
  <c r="AU312" i="40"/>
  <c r="AT312" i="40"/>
  <c r="AS312" i="40"/>
  <c r="AR312" i="40"/>
  <c r="AQ312" i="40"/>
  <c r="AP312" i="40"/>
  <c r="AO312" i="40"/>
  <c r="AN312" i="40"/>
  <c r="AW311" i="40"/>
  <c r="AV311" i="40"/>
  <c r="AU311" i="40"/>
  <c r="AT311" i="40"/>
  <c r="AS311" i="40"/>
  <c r="AR311" i="40"/>
  <c r="AQ311" i="40"/>
  <c r="AP311" i="40"/>
  <c r="AO311" i="40"/>
  <c r="AN311" i="40"/>
  <c r="AW310" i="40"/>
  <c r="AV310" i="40"/>
  <c r="AU310" i="40"/>
  <c r="AT310" i="40"/>
  <c r="AS310" i="40"/>
  <c r="AR310" i="40"/>
  <c r="AQ310" i="40"/>
  <c r="AP310" i="40"/>
  <c r="AO310" i="40"/>
  <c r="AN310" i="40"/>
  <c r="AW309" i="40"/>
  <c r="AV309" i="40"/>
  <c r="AU309" i="40"/>
  <c r="AT309" i="40"/>
  <c r="AS309" i="40"/>
  <c r="AR309" i="40"/>
  <c r="AQ309" i="40"/>
  <c r="AP309" i="40"/>
  <c r="AO309" i="40"/>
  <c r="AN309" i="40"/>
  <c r="AW308" i="40"/>
  <c r="AV308" i="40"/>
  <c r="AU308" i="40"/>
  <c r="AT308" i="40"/>
  <c r="AS308" i="40"/>
  <c r="AR308" i="40"/>
  <c r="AQ308" i="40"/>
  <c r="AP308" i="40"/>
  <c r="AO308" i="40"/>
  <c r="AN308" i="40"/>
  <c r="AW307" i="40"/>
  <c r="AV307" i="40"/>
  <c r="AU307" i="40"/>
  <c r="AT307" i="40"/>
  <c r="AS307" i="40"/>
  <c r="AR307" i="40"/>
  <c r="AQ307" i="40"/>
  <c r="AP307" i="40"/>
  <c r="AO307" i="40"/>
  <c r="AN307" i="40"/>
  <c r="AW306" i="40"/>
  <c r="AV306" i="40"/>
  <c r="AU306" i="40"/>
  <c r="AT306" i="40"/>
  <c r="AS306" i="40"/>
  <c r="AR306" i="40"/>
  <c r="AQ306" i="40"/>
  <c r="AP306" i="40"/>
  <c r="AO306" i="40"/>
  <c r="AN306" i="40"/>
  <c r="AW305" i="40"/>
  <c r="AV305" i="40"/>
  <c r="AU305" i="40"/>
  <c r="AT305" i="40"/>
  <c r="AS305" i="40"/>
  <c r="AR305" i="40"/>
  <c r="AQ305" i="40"/>
  <c r="AP305" i="40"/>
  <c r="AO305" i="40"/>
  <c r="AN305" i="40"/>
  <c r="AW304" i="40"/>
  <c r="AV304" i="40"/>
  <c r="AU304" i="40"/>
  <c r="AT304" i="40"/>
  <c r="AS304" i="40"/>
  <c r="AR304" i="40"/>
  <c r="AQ304" i="40"/>
  <c r="AP304" i="40"/>
  <c r="AO304" i="40"/>
  <c r="AN304" i="40"/>
  <c r="AW303" i="40"/>
  <c r="AV303" i="40"/>
  <c r="AU303" i="40"/>
  <c r="AT303" i="40"/>
  <c r="AS303" i="40"/>
  <c r="AR303" i="40"/>
  <c r="AQ303" i="40"/>
  <c r="AP303" i="40"/>
  <c r="AO303" i="40"/>
  <c r="AN303" i="40"/>
  <c r="AW302" i="40"/>
  <c r="AV302" i="40"/>
  <c r="AU302" i="40"/>
  <c r="AT302" i="40"/>
  <c r="AS302" i="40"/>
  <c r="AR302" i="40"/>
  <c r="AQ302" i="40"/>
  <c r="AP302" i="40"/>
  <c r="AO302" i="40"/>
  <c r="AN302" i="40"/>
  <c r="AW301" i="40"/>
  <c r="AV301" i="40"/>
  <c r="AU301" i="40"/>
  <c r="AT301" i="40"/>
  <c r="AS301" i="40"/>
  <c r="AR301" i="40"/>
  <c r="AQ301" i="40"/>
  <c r="AP301" i="40"/>
  <c r="AO301" i="40"/>
  <c r="AN301" i="40"/>
  <c r="AW300" i="40"/>
  <c r="AV300" i="40"/>
  <c r="AU300" i="40"/>
  <c r="AT300" i="40"/>
  <c r="AS300" i="40"/>
  <c r="AR300" i="40"/>
  <c r="AQ300" i="40"/>
  <c r="AP300" i="40"/>
  <c r="AO300" i="40"/>
  <c r="AN300" i="40"/>
  <c r="AW299" i="40"/>
  <c r="AV299" i="40"/>
  <c r="AU299" i="40"/>
  <c r="AT299" i="40"/>
  <c r="AS299" i="40"/>
  <c r="AR299" i="40"/>
  <c r="AQ299" i="40"/>
  <c r="AP299" i="40"/>
  <c r="AO299" i="40"/>
  <c r="AN299" i="40"/>
  <c r="AW298" i="40"/>
  <c r="AV298" i="40"/>
  <c r="AU298" i="40"/>
  <c r="AT298" i="40"/>
  <c r="AS298" i="40"/>
  <c r="AR298" i="40"/>
  <c r="AQ298" i="40"/>
  <c r="AP298" i="40"/>
  <c r="AO298" i="40"/>
  <c r="AN298" i="40"/>
  <c r="AW297" i="40"/>
  <c r="AV297" i="40"/>
  <c r="AU297" i="40"/>
  <c r="AT297" i="40"/>
  <c r="AS297" i="40"/>
  <c r="AR297" i="40"/>
  <c r="AQ297" i="40"/>
  <c r="AP297" i="40"/>
  <c r="AO297" i="40"/>
  <c r="AN297" i="40"/>
  <c r="AW296" i="40"/>
  <c r="AV296" i="40"/>
  <c r="AU296" i="40"/>
  <c r="AT296" i="40"/>
  <c r="AS296" i="40"/>
  <c r="AR296" i="40"/>
  <c r="AQ296" i="40"/>
  <c r="AP296" i="40"/>
  <c r="AO296" i="40"/>
  <c r="AN296" i="40"/>
  <c r="AW295" i="40"/>
  <c r="AV295" i="40"/>
  <c r="AU295" i="40"/>
  <c r="AT295" i="40"/>
  <c r="AS295" i="40"/>
  <c r="AR295" i="40"/>
  <c r="AQ295" i="40"/>
  <c r="AP295" i="40"/>
  <c r="AO295" i="40"/>
  <c r="AN295" i="40"/>
  <c r="AW294" i="40"/>
  <c r="AV294" i="40"/>
  <c r="AU294" i="40"/>
  <c r="AT294" i="40"/>
  <c r="AS294" i="40"/>
  <c r="AR294" i="40"/>
  <c r="AQ294" i="40"/>
  <c r="AP294" i="40"/>
  <c r="AO294" i="40"/>
  <c r="AN294" i="40"/>
  <c r="AW293" i="40"/>
  <c r="AV293" i="40"/>
  <c r="AU293" i="40"/>
  <c r="AT293" i="40"/>
  <c r="AS293" i="40"/>
  <c r="AR293" i="40"/>
  <c r="AQ293" i="40"/>
  <c r="AP293" i="40"/>
  <c r="AO293" i="40"/>
  <c r="AN293" i="40"/>
  <c r="AW292" i="40"/>
  <c r="AV292" i="40"/>
  <c r="AU292" i="40"/>
  <c r="AT292" i="40"/>
  <c r="AS292" i="40"/>
  <c r="AR292" i="40"/>
  <c r="AQ292" i="40"/>
  <c r="AP292" i="40"/>
  <c r="AO292" i="40"/>
  <c r="AN292" i="40"/>
  <c r="AW291" i="40"/>
  <c r="AV291" i="40"/>
  <c r="AU291" i="40"/>
  <c r="AT291" i="40"/>
  <c r="AS291" i="40"/>
  <c r="AR291" i="40"/>
  <c r="AQ291" i="40"/>
  <c r="AP291" i="40"/>
  <c r="AO291" i="40"/>
  <c r="AN291" i="40"/>
  <c r="AW290" i="40"/>
  <c r="AV290" i="40"/>
  <c r="AU290" i="40"/>
  <c r="AT290" i="40"/>
  <c r="AS290" i="40"/>
  <c r="AR290" i="40"/>
  <c r="AQ290" i="40"/>
  <c r="AP290" i="40"/>
  <c r="AO290" i="40"/>
  <c r="AN290" i="40"/>
  <c r="AW289" i="40"/>
  <c r="AV289" i="40"/>
  <c r="AU289" i="40"/>
  <c r="AT289" i="40"/>
  <c r="AS289" i="40"/>
  <c r="AR289" i="40"/>
  <c r="AQ289" i="40"/>
  <c r="AP289" i="40"/>
  <c r="AO289" i="40"/>
  <c r="AN289" i="40"/>
  <c r="AW288" i="40"/>
  <c r="AV288" i="40"/>
  <c r="AU288" i="40"/>
  <c r="AT288" i="40"/>
  <c r="AS288" i="40"/>
  <c r="AR288" i="40"/>
  <c r="AQ288" i="40"/>
  <c r="AP288" i="40"/>
  <c r="AO288" i="40"/>
  <c r="AN288" i="40"/>
  <c r="AW287" i="40"/>
  <c r="AV287" i="40"/>
  <c r="AU287" i="40"/>
  <c r="AT287" i="40"/>
  <c r="AS287" i="40"/>
  <c r="AR287" i="40"/>
  <c r="AQ287" i="40"/>
  <c r="AP287" i="40"/>
  <c r="AO287" i="40"/>
  <c r="AN287" i="40"/>
  <c r="AW286" i="40"/>
  <c r="AV286" i="40"/>
  <c r="AU286" i="40"/>
  <c r="AT286" i="40"/>
  <c r="AS286" i="40"/>
  <c r="AR286" i="40"/>
  <c r="AQ286" i="40"/>
  <c r="AP286" i="40"/>
  <c r="AO286" i="40"/>
  <c r="AN286" i="40"/>
  <c r="AW285" i="40"/>
  <c r="AV285" i="40"/>
  <c r="AU285" i="40"/>
  <c r="AT285" i="40"/>
  <c r="AS285" i="40"/>
  <c r="AR285" i="40"/>
  <c r="AQ285" i="40"/>
  <c r="AP285" i="40"/>
  <c r="AO285" i="40"/>
  <c r="AN285" i="40"/>
  <c r="AW284" i="40"/>
  <c r="AV284" i="40"/>
  <c r="AU284" i="40"/>
  <c r="AT284" i="40"/>
  <c r="AS284" i="40"/>
  <c r="AR284" i="40"/>
  <c r="AQ284" i="40"/>
  <c r="AP284" i="40"/>
  <c r="AO284" i="40"/>
  <c r="AN284" i="40"/>
  <c r="AW283" i="40"/>
  <c r="AV283" i="40"/>
  <c r="AU283" i="40"/>
  <c r="AT283" i="40"/>
  <c r="AS283" i="40"/>
  <c r="AR283" i="40"/>
  <c r="AQ283" i="40"/>
  <c r="AP283" i="40"/>
  <c r="AO283" i="40"/>
  <c r="AN283" i="40"/>
  <c r="AW282" i="40"/>
  <c r="AV282" i="40"/>
  <c r="AU282" i="40"/>
  <c r="AT282" i="40"/>
  <c r="AS282" i="40"/>
  <c r="AR282" i="40"/>
  <c r="AQ282" i="40"/>
  <c r="AP282" i="40"/>
  <c r="AO282" i="40"/>
  <c r="AN282" i="40"/>
  <c r="AW281" i="40"/>
  <c r="AV281" i="40"/>
  <c r="AU281" i="40"/>
  <c r="AT281" i="40"/>
  <c r="AS281" i="40"/>
  <c r="AR281" i="40"/>
  <c r="AQ281" i="40"/>
  <c r="AP281" i="40"/>
  <c r="AO281" i="40"/>
  <c r="AN281" i="40"/>
  <c r="AW280" i="40"/>
  <c r="AV280" i="40"/>
  <c r="AU280" i="40"/>
  <c r="AT280" i="40"/>
  <c r="AS280" i="40"/>
  <c r="AR280" i="40"/>
  <c r="AQ280" i="40"/>
  <c r="AP280" i="40"/>
  <c r="AO280" i="40"/>
  <c r="AN280" i="40"/>
  <c r="AW279" i="40"/>
  <c r="AV279" i="40"/>
  <c r="AU279" i="40"/>
  <c r="AT279" i="40"/>
  <c r="AS279" i="40"/>
  <c r="AR279" i="40"/>
  <c r="AQ279" i="40"/>
  <c r="AP279" i="40"/>
  <c r="AO279" i="40"/>
  <c r="AN279" i="40"/>
  <c r="AW278" i="40"/>
  <c r="AV278" i="40"/>
  <c r="AU278" i="40"/>
  <c r="AT278" i="40"/>
  <c r="AS278" i="40"/>
  <c r="AR278" i="40"/>
  <c r="AQ278" i="40"/>
  <c r="AP278" i="40"/>
  <c r="AO278" i="40"/>
  <c r="AN278" i="40"/>
  <c r="AW277" i="40"/>
  <c r="AV277" i="40"/>
  <c r="AU277" i="40"/>
  <c r="AT277" i="40"/>
  <c r="AS277" i="40"/>
  <c r="AR277" i="40"/>
  <c r="AQ277" i="40"/>
  <c r="AP277" i="40"/>
  <c r="AO277" i="40"/>
  <c r="AN277" i="40"/>
  <c r="AW276" i="40"/>
  <c r="AV276" i="40"/>
  <c r="AU276" i="40"/>
  <c r="AT276" i="40"/>
  <c r="AS276" i="40"/>
  <c r="AR276" i="40"/>
  <c r="AQ276" i="40"/>
  <c r="AP276" i="40"/>
  <c r="AO276" i="40"/>
  <c r="AN276" i="40"/>
  <c r="AW275" i="40"/>
  <c r="AV275" i="40"/>
  <c r="AU275" i="40"/>
  <c r="AT275" i="40"/>
  <c r="AS275" i="40"/>
  <c r="AR275" i="40"/>
  <c r="AQ275" i="40"/>
  <c r="AP275" i="40"/>
  <c r="AO275" i="40"/>
  <c r="AN275" i="40"/>
  <c r="AW274" i="40"/>
  <c r="AV274" i="40"/>
  <c r="AU274" i="40"/>
  <c r="AT274" i="40"/>
  <c r="AS274" i="40"/>
  <c r="AR274" i="40"/>
  <c r="AQ274" i="40"/>
  <c r="AP274" i="40"/>
  <c r="AO274" i="40"/>
  <c r="AN274" i="40"/>
  <c r="AW273" i="40"/>
  <c r="AV273" i="40"/>
  <c r="AU273" i="40"/>
  <c r="AT273" i="40"/>
  <c r="AS273" i="40"/>
  <c r="AR273" i="40"/>
  <c r="AQ273" i="40"/>
  <c r="AP273" i="40"/>
  <c r="AO273" i="40"/>
  <c r="AN273" i="40"/>
  <c r="AW272" i="40"/>
  <c r="AV272" i="40"/>
  <c r="AU272" i="40"/>
  <c r="AT272" i="40"/>
  <c r="AS272" i="40"/>
  <c r="AR272" i="40"/>
  <c r="AQ272" i="40"/>
  <c r="AP272" i="40"/>
  <c r="AO272" i="40"/>
  <c r="AN272" i="40"/>
  <c r="AW271" i="40"/>
  <c r="AV271" i="40"/>
  <c r="AU271" i="40"/>
  <c r="AT271" i="40"/>
  <c r="AS271" i="40"/>
  <c r="AR271" i="40"/>
  <c r="AQ271" i="40"/>
  <c r="AP271" i="40"/>
  <c r="AO271" i="40"/>
  <c r="AN271" i="40"/>
  <c r="AW270" i="40"/>
  <c r="AV270" i="40"/>
  <c r="AU270" i="40"/>
  <c r="AT270" i="40"/>
  <c r="AS270" i="40"/>
  <c r="AR270" i="40"/>
  <c r="AQ270" i="40"/>
  <c r="AP270" i="40"/>
  <c r="AO270" i="40"/>
  <c r="AN270" i="40"/>
  <c r="AW269" i="40"/>
  <c r="AV269" i="40"/>
  <c r="AU269" i="40"/>
  <c r="AT269" i="40"/>
  <c r="AS269" i="40"/>
  <c r="AR269" i="40"/>
  <c r="AQ269" i="40"/>
  <c r="AP269" i="40"/>
  <c r="AO269" i="40"/>
  <c r="AN269" i="40"/>
  <c r="AW268" i="40"/>
  <c r="AV268" i="40"/>
  <c r="AU268" i="40"/>
  <c r="AT268" i="40"/>
  <c r="AS268" i="40"/>
  <c r="AR268" i="40"/>
  <c r="AQ268" i="40"/>
  <c r="AP268" i="40"/>
  <c r="AO268" i="40"/>
  <c r="AN268" i="40"/>
  <c r="AW267" i="40"/>
  <c r="AV267" i="40"/>
  <c r="AU267" i="40"/>
  <c r="AT267" i="40"/>
  <c r="AS267" i="40"/>
  <c r="AR267" i="40"/>
  <c r="AQ267" i="40"/>
  <c r="AP267" i="40"/>
  <c r="AO267" i="40"/>
  <c r="AN267" i="40"/>
  <c r="AW266" i="40"/>
  <c r="AV266" i="40"/>
  <c r="AU266" i="40"/>
  <c r="AT266" i="40"/>
  <c r="AS266" i="40"/>
  <c r="AR266" i="40"/>
  <c r="AQ266" i="40"/>
  <c r="AP266" i="40"/>
  <c r="AO266" i="40"/>
  <c r="AN266" i="40"/>
  <c r="AW265" i="40"/>
  <c r="AV265" i="40"/>
  <c r="AU265" i="40"/>
  <c r="AT265" i="40"/>
  <c r="AS265" i="40"/>
  <c r="AR265" i="40"/>
  <c r="AQ265" i="40"/>
  <c r="AP265" i="40"/>
  <c r="AO265" i="40"/>
  <c r="AN265" i="40"/>
  <c r="AW264" i="40"/>
  <c r="AV264" i="40"/>
  <c r="AU264" i="40"/>
  <c r="AT264" i="40"/>
  <c r="AS264" i="40"/>
  <c r="AR264" i="40"/>
  <c r="AQ264" i="40"/>
  <c r="AP264" i="40"/>
  <c r="AO264" i="40"/>
  <c r="AN264" i="40"/>
  <c r="AW263" i="40"/>
  <c r="AV263" i="40"/>
  <c r="AU263" i="40"/>
  <c r="AT263" i="40"/>
  <c r="AS263" i="40"/>
  <c r="AR263" i="40"/>
  <c r="AQ263" i="40"/>
  <c r="AP263" i="40"/>
  <c r="AO263" i="40"/>
  <c r="AN263" i="40"/>
  <c r="AW262" i="40"/>
  <c r="AV262" i="40"/>
  <c r="AU262" i="40"/>
  <c r="AT262" i="40"/>
  <c r="AS262" i="40"/>
  <c r="AR262" i="40"/>
  <c r="AQ262" i="40"/>
  <c r="AP262" i="40"/>
  <c r="AO262" i="40"/>
  <c r="AN262" i="40"/>
  <c r="AW261" i="40"/>
  <c r="AV261" i="40"/>
  <c r="AU261" i="40"/>
  <c r="AT261" i="40"/>
  <c r="AS261" i="40"/>
  <c r="AR261" i="40"/>
  <c r="AQ261" i="40"/>
  <c r="AP261" i="40"/>
  <c r="AO261" i="40"/>
  <c r="AN261" i="40"/>
  <c r="AW260" i="40"/>
  <c r="AV260" i="40"/>
  <c r="AU260" i="40"/>
  <c r="AT260" i="40"/>
  <c r="AS260" i="40"/>
  <c r="AR260" i="40"/>
  <c r="AQ260" i="40"/>
  <c r="AP260" i="40"/>
  <c r="AO260" i="40"/>
  <c r="AN260" i="40"/>
  <c r="AW259" i="40"/>
  <c r="AV259" i="40"/>
  <c r="AU259" i="40"/>
  <c r="AT259" i="40"/>
  <c r="AS259" i="40"/>
  <c r="AR259" i="40"/>
  <c r="AQ259" i="40"/>
  <c r="AP259" i="40"/>
  <c r="AO259" i="40"/>
  <c r="AN259" i="40"/>
  <c r="AW258" i="40"/>
  <c r="AV258" i="40"/>
  <c r="AU258" i="40"/>
  <c r="AT258" i="40"/>
  <c r="AS258" i="40"/>
  <c r="AR258" i="40"/>
  <c r="AQ258" i="40"/>
  <c r="AP258" i="40"/>
  <c r="AO258" i="40"/>
  <c r="AN258" i="40"/>
  <c r="AW257" i="40"/>
  <c r="AV257" i="40"/>
  <c r="AU257" i="40"/>
  <c r="AT257" i="40"/>
  <c r="AS257" i="40"/>
  <c r="AR257" i="40"/>
  <c r="AQ257" i="40"/>
  <c r="AP257" i="40"/>
  <c r="AO257" i="40"/>
  <c r="AN257" i="40"/>
  <c r="AW256" i="40"/>
  <c r="AV256" i="40"/>
  <c r="AU256" i="40"/>
  <c r="AT256" i="40"/>
  <c r="AS256" i="40"/>
  <c r="AR256" i="40"/>
  <c r="AQ256" i="40"/>
  <c r="AP256" i="40"/>
  <c r="AO256" i="40"/>
  <c r="AN256" i="40"/>
  <c r="AW255" i="40"/>
  <c r="AV255" i="40"/>
  <c r="AU255" i="40"/>
  <c r="AT255" i="40"/>
  <c r="AS255" i="40"/>
  <c r="AR255" i="40"/>
  <c r="AQ255" i="40"/>
  <c r="AP255" i="40"/>
  <c r="AO255" i="40"/>
  <c r="AN255" i="40"/>
  <c r="AW254" i="40"/>
  <c r="AV254" i="40"/>
  <c r="AU254" i="40"/>
  <c r="AT254" i="40"/>
  <c r="AS254" i="40"/>
  <c r="AR254" i="40"/>
  <c r="AQ254" i="40"/>
  <c r="AP254" i="40"/>
  <c r="AO254" i="40"/>
  <c r="AN254" i="40"/>
  <c r="AW253" i="40"/>
  <c r="AV253" i="40"/>
  <c r="AU253" i="40"/>
  <c r="AT253" i="40"/>
  <c r="AS253" i="40"/>
  <c r="AR253" i="40"/>
  <c r="AQ253" i="40"/>
  <c r="AP253" i="40"/>
  <c r="AO253" i="40"/>
  <c r="AN253" i="40"/>
  <c r="AW252" i="40"/>
  <c r="AV252" i="40"/>
  <c r="AU252" i="40"/>
  <c r="AT252" i="40"/>
  <c r="AS252" i="40"/>
  <c r="AR252" i="40"/>
  <c r="AQ252" i="40"/>
  <c r="AP252" i="40"/>
  <c r="AO252" i="40"/>
  <c r="AN252" i="40"/>
  <c r="AW251" i="40"/>
  <c r="AV251" i="40"/>
  <c r="AU251" i="40"/>
  <c r="AT251" i="40"/>
  <c r="AS251" i="40"/>
  <c r="AR251" i="40"/>
  <c r="AQ251" i="40"/>
  <c r="AP251" i="40"/>
  <c r="AO251" i="40"/>
  <c r="AN251" i="40"/>
  <c r="AW250" i="40"/>
  <c r="AV250" i="40"/>
  <c r="AU250" i="40"/>
  <c r="AT250" i="40"/>
  <c r="AS250" i="40"/>
  <c r="AR250" i="40"/>
  <c r="AQ250" i="40"/>
  <c r="AP250" i="40"/>
  <c r="AO250" i="40"/>
  <c r="AN250" i="40"/>
  <c r="AW249" i="40"/>
  <c r="AV249" i="40"/>
  <c r="AU249" i="40"/>
  <c r="AT249" i="40"/>
  <c r="AS249" i="40"/>
  <c r="AR249" i="40"/>
  <c r="AQ249" i="40"/>
  <c r="AP249" i="40"/>
  <c r="AO249" i="40"/>
  <c r="AN249" i="40"/>
  <c r="AW248" i="40"/>
  <c r="AV248" i="40"/>
  <c r="AU248" i="40"/>
  <c r="AT248" i="40"/>
  <c r="AS248" i="40"/>
  <c r="AR248" i="40"/>
  <c r="AQ248" i="40"/>
  <c r="AP248" i="40"/>
  <c r="AO248" i="40"/>
  <c r="AN248" i="40"/>
  <c r="AW247" i="40"/>
  <c r="AV247" i="40"/>
  <c r="AU247" i="40"/>
  <c r="AT247" i="40"/>
  <c r="AS247" i="40"/>
  <c r="AR247" i="40"/>
  <c r="AQ247" i="40"/>
  <c r="AP247" i="40"/>
  <c r="AO247" i="40"/>
  <c r="AN247" i="40"/>
  <c r="AW246" i="40"/>
  <c r="AV246" i="40"/>
  <c r="AU246" i="40"/>
  <c r="AT246" i="40"/>
  <c r="AS246" i="40"/>
  <c r="AR246" i="40"/>
  <c r="AQ246" i="40"/>
  <c r="AP246" i="40"/>
  <c r="AO246" i="40"/>
  <c r="AN246" i="40"/>
  <c r="AW245" i="40"/>
  <c r="AV245" i="40"/>
  <c r="AU245" i="40"/>
  <c r="AT245" i="40"/>
  <c r="AS245" i="40"/>
  <c r="AR245" i="40"/>
  <c r="AQ245" i="40"/>
  <c r="AP245" i="40"/>
  <c r="AO245" i="40"/>
  <c r="AN245" i="40"/>
  <c r="AW244" i="40"/>
  <c r="AV244" i="40"/>
  <c r="AU244" i="40"/>
  <c r="AT244" i="40"/>
  <c r="AS244" i="40"/>
  <c r="AR244" i="40"/>
  <c r="AQ244" i="40"/>
  <c r="AP244" i="40"/>
  <c r="AO244" i="40"/>
  <c r="AN244" i="40"/>
  <c r="AW243" i="40"/>
  <c r="AV243" i="40"/>
  <c r="AU243" i="40"/>
  <c r="AT243" i="40"/>
  <c r="AS243" i="40"/>
  <c r="AR243" i="40"/>
  <c r="AQ243" i="40"/>
  <c r="AP243" i="40"/>
  <c r="AO243" i="40"/>
  <c r="AN243" i="40"/>
  <c r="AW242" i="40"/>
  <c r="AV242" i="40"/>
  <c r="AU242" i="40"/>
  <c r="AT242" i="40"/>
  <c r="AS242" i="40"/>
  <c r="AR242" i="40"/>
  <c r="AQ242" i="40"/>
  <c r="AP242" i="40"/>
  <c r="AO242" i="40"/>
  <c r="AN242" i="40"/>
  <c r="AW241" i="40"/>
  <c r="AV241" i="40"/>
  <c r="AU241" i="40"/>
  <c r="AT241" i="40"/>
  <c r="AS241" i="40"/>
  <c r="AR241" i="40"/>
  <c r="AQ241" i="40"/>
  <c r="AP241" i="40"/>
  <c r="AO241" i="40"/>
  <c r="AN241" i="40"/>
  <c r="AW240" i="40"/>
  <c r="AV240" i="40"/>
  <c r="AU240" i="40"/>
  <c r="AT240" i="40"/>
  <c r="AS240" i="40"/>
  <c r="AR240" i="40"/>
  <c r="AQ240" i="40"/>
  <c r="AP240" i="40"/>
  <c r="AO240" i="40"/>
  <c r="AN240" i="40"/>
  <c r="AW239" i="40"/>
  <c r="AV239" i="40"/>
  <c r="AU239" i="40"/>
  <c r="AT239" i="40"/>
  <c r="AS239" i="40"/>
  <c r="AR239" i="40"/>
  <c r="AQ239" i="40"/>
  <c r="AP239" i="40"/>
  <c r="AO239" i="40"/>
  <c r="AN239" i="40"/>
  <c r="AW238" i="40"/>
  <c r="AV238" i="40"/>
  <c r="AU238" i="40"/>
  <c r="AT238" i="40"/>
  <c r="AS238" i="40"/>
  <c r="AR238" i="40"/>
  <c r="AQ238" i="40"/>
  <c r="AP238" i="40"/>
  <c r="AO238" i="40"/>
  <c r="AN238" i="40"/>
  <c r="AW237" i="40"/>
  <c r="AV237" i="40"/>
  <c r="AU237" i="40"/>
  <c r="AT237" i="40"/>
  <c r="AS237" i="40"/>
  <c r="AR237" i="40"/>
  <c r="AQ237" i="40"/>
  <c r="AP237" i="40"/>
  <c r="AO237" i="40"/>
  <c r="AN237" i="40"/>
  <c r="AW236" i="40"/>
  <c r="AV236" i="40"/>
  <c r="AU236" i="40"/>
  <c r="AT236" i="40"/>
  <c r="AS236" i="40"/>
  <c r="AR236" i="40"/>
  <c r="AQ236" i="40"/>
  <c r="AP236" i="40"/>
  <c r="AO236" i="40"/>
  <c r="AN236" i="40"/>
  <c r="AW235" i="40"/>
  <c r="AV235" i="40"/>
  <c r="AU235" i="40"/>
  <c r="AT235" i="40"/>
  <c r="AS235" i="40"/>
  <c r="AR235" i="40"/>
  <c r="AQ235" i="40"/>
  <c r="AP235" i="40"/>
  <c r="AO235" i="40"/>
  <c r="AN235" i="40"/>
  <c r="AW234" i="40"/>
  <c r="AV234" i="40"/>
  <c r="AU234" i="40"/>
  <c r="AT234" i="40"/>
  <c r="AS234" i="40"/>
  <c r="AR234" i="40"/>
  <c r="AQ234" i="40"/>
  <c r="AP234" i="40"/>
  <c r="AO234" i="40"/>
  <c r="AN234" i="40"/>
  <c r="AW233" i="40"/>
  <c r="AV233" i="40"/>
  <c r="AU233" i="40"/>
  <c r="AT233" i="40"/>
  <c r="AS233" i="40"/>
  <c r="AR233" i="40"/>
  <c r="AQ233" i="40"/>
  <c r="AP233" i="40"/>
  <c r="AO233" i="40"/>
  <c r="AN233" i="40"/>
  <c r="AW232" i="40"/>
  <c r="AV232" i="40"/>
  <c r="AU232" i="40"/>
  <c r="AT232" i="40"/>
  <c r="AS232" i="40"/>
  <c r="AR232" i="40"/>
  <c r="AQ232" i="40"/>
  <c r="AP232" i="40"/>
  <c r="AO232" i="40"/>
  <c r="AN232" i="40"/>
  <c r="AW231" i="40"/>
  <c r="AV231" i="40"/>
  <c r="AU231" i="40"/>
  <c r="AT231" i="40"/>
  <c r="AS231" i="40"/>
  <c r="AR231" i="40"/>
  <c r="AQ231" i="40"/>
  <c r="AP231" i="40"/>
  <c r="AO231" i="40"/>
  <c r="AN231" i="40"/>
  <c r="AW230" i="40"/>
  <c r="AV230" i="40"/>
  <c r="AU230" i="40"/>
  <c r="AT230" i="40"/>
  <c r="AS230" i="40"/>
  <c r="AR230" i="40"/>
  <c r="AQ230" i="40"/>
  <c r="AP230" i="40"/>
  <c r="AO230" i="40"/>
  <c r="AN230" i="40"/>
  <c r="AW229" i="40"/>
  <c r="AV229" i="40"/>
  <c r="AU229" i="40"/>
  <c r="AT229" i="40"/>
  <c r="AS229" i="40"/>
  <c r="AR229" i="40"/>
  <c r="AQ229" i="40"/>
  <c r="AP229" i="40"/>
  <c r="AO229" i="40"/>
  <c r="AN229" i="40"/>
  <c r="AW228" i="40"/>
  <c r="AV228" i="40"/>
  <c r="AU228" i="40"/>
  <c r="AT228" i="40"/>
  <c r="AS228" i="40"/>
  <c r="AR228" i="40"/>
  <c r="AQ228" i="40"/>
  <c r="AP228" i="40"/>
  <c r="AO228" i="40"/>
  <c r="AN228" i="40"/>
  <c r="AW227" i="40"/>
  <c r="AV227" i="40"/>
  <c r="AU227" i="40"/>
  <c r="AT227" i="40"/>
  <c r="AS227" i="40"/>
  <c r="AR227" i="40"/>
  <c r="AQ227" i="40"/>
  <c r="AP227" i="40"/>
  <c r="AO227" i="40"/>
  <c r="AN227" i="40"/>
  <c r="AW226" i="40"/>
  <c r="AV226" i="40"/>
  <c r="AU226" i="40"/>
  <c r="AT226" i="40"/>
  <c r="AS226" i="40"/>
  <c r="AR226" i="40"/>
  <c r="AQ226" i="40"/>
  <c r="AP226" i="40"/>
  <c r="AO226" i="40"/>
  <c r="AN226" i="40"/>
  <c r="AW225" i="40"/>
  <c r="AV225" i="40"/>
  <c r="AU225" i="40"/>
  <c r="AT225" i="40"/>
  <c r="AS225" i="40"/>
  <c r="AR225" i="40"/>
  <c r="AQ225" i="40"/>
  <c r="AP225" i="40"/>
  <c r="AO225" i="40"/>
  <c r="AN225" i="40"/>
  <c r="AW224" i="40"/>
  <c r="AV224" i="40"/>
  <c r="AU224" i="40"/>
  <c r="AT224" i="40"/>
  <c r="AS224" i="40"/>
  <c r="AR224" i="40"/>
  <c r="AQ224" i="40"/>
  <c r="AP224" i="40"/>
  <c r="AO224" i="40"/>
  <c r="AN224" i="40"/>
  <c r="AW223" i="40"/>
  <c r="AV223" i="40"/>
  <c r="AU223" i="40"/>
  <c r="AT223" i="40"/>
  <c r="AS223" i="40"/>
  <c r="AR223" i="40"/>
  <c r="AQ223" i="40"/>
  <c r="AP223" i="40"/>
  <c r="AO223" i="40"/>
  <c r="AN223" i="40"/>
  <c r="AW222" i="40"/>
  <c r="AV222" i="40"/>
  <c r="AU222" i="40"/>
  <c r="AT222" i="40"/>
  <c r="AS222" i="40"/>
  <c r="AR222" i="40"/>
  <c r="AQ222" i="40"/>
  <c r="AP222" i="40"/>
  <c r="AO222" i="40"/>
  <c r="AN222" i="40"/>
  <c r="AW221" i="40"/>
  <c r="AV221" i="40"/>
  <c r="AU221" i="40"/>
  <c r="AT221" i="40"/>
  <c r="AS221" i="40"/>
  <c r="AR221" i="40"/>
  <c r="AQ221" i="40"/>
  <c r="AP221" i="40"/>
  <c r="AO221" i="40"/>
  <c r="AN221" i="40"/>
  <c r="AW220" i="40"/>
  <c r="AV220" i="40"/>
  <c r="AU220" i="40"/>
  <c r="AT220" i="40"/>
  <c r="AS220" i="40"/>
  <c r="AR220" i="40"/>
  <c r="AQ220" i="40"/>
  <c r="AP220" i="40"/>
  <c r="AO220" i="40"/>
  <c r="AN220" i="40"/>
  <c r="AW219" i="40"/>
  <c r="AV219" i="40"/>
  <c r="AU219" i="40"/>
  <c r="AT219" i="40"/>
  <c r="AS219" i="40"/>
  <c r="AR219" i="40"/>
  <c r="AQ219" i="40"/>
  <c r="AP219" i="40"/>
  <c r="AO219" i="40"/>
  <c r="AN219" i="40"/>
  <c r="AW218" i="40"/>
  <c r="AV218" i="40"/>
  <c r="AU218" i="40"/>
  <c r="AT218" i="40"/>
  <c r="AS218" i="40"/>
  <c r="AR218" i="40"/>
  <c r="AQ218" i="40"/>
  <c r="AP218" i="40"/>
  <c r="AO218" i="40"/>
  <c r="AN218" i="40"/>
  <c r="AW217" i="40"/>
  <c r="AV217" i="40"/>
  <c r="AU217" i="40"/>
  <c r="AT217" i="40"/>
  <c r="AS217" i="40"/>
  <c r="AR217" i="40"/>
  <c r="AQ217" i="40"/>
  <c r="AP217" i="40"/>
  <c r="AO217" i="40"/>
  <c r="AN217" i="40"/>
  <c r="AW216" i="40"/>
  <c r="AV216" i="40"/>
  <c r="AU216" i="40"/>
  <c r="AT216" i="40"/>
  <c r="AS216" i="40"/>
  <c r="AR216" i="40"/>
  <c r="AQ216" i="40"/>
  <c r="AP216" i="40"/>
  <c r="AO216" i="40"/>
  <c r="AN216" i="40"/>
  <c r="AW215" i="40"/>
  <c r="AV215" i="40"/>
  <c r="AU215" i="40"/>
  <c r="AT215" i="40"/>
  <c r="AS215" i="40"/>
  <c r="AR215" i="40"/>
  <c r="AQ215" i="40"/>
  <c r="AP215" i="40"/>
  <c r="AO215" i="40"/>
  <c r="AN215" i="40"/>
  <c r="AW214" i="40"/>
  <c r="AV214" i="40"/>
  <c r="AU214" i="40"/>
  <c r="AT214" i="40"/>
  <c r="AS214" i="40"/>
  <c r="AR214" i="40"/>
  <c r="AQ214" i="40"/>
  <c r="AP214" i="40"/>
  <c r="AO214" i="40"/>
  <c r="AN214" i="40"/>
  <c r="AW213" i="40"/>
  <c r="AV213" i="40"/>
  <c r="AU213" i="40"/>
  <c r="AT213" i="40"/>
  <c r="AS213" i="40"/>
  <c r="AR213" i="40"/>
  <c r="AQ213" i="40"/>
  <c r="AP213" i="40"/>
  <c r="AO213" i="40"/>
  <c r="AN213" i="40"/>
  <c r="AW212" i="40"/>
  <c r="AV212" i="40"/>
  <c r="AU212" i="40"/>
  <c r="AT212" i="40"/>
  <c r="AS212" i="40"/>
  <c r="AR212" i="40"/>
  <c r="AQ212" i="40"/>
  <c r="AP212" i="40"/>
  <c r="AO212" i="40"/>
  <c r="AN212" i="40"/>
  <c r="AW211" i="40"/>
  <c r="AV211" i="40"/>
  <c r="AU211" i="40"/>
  <c r="AT211" i="40"/>
  <c r="AS211" i="40"/>
  <c r="AR211" i="40"/>
  <c r="AQ211" i="40"/>
  <c r="AP211" i="40"/>
  <c r="AO211" i="40"/>
  <c r="AN211" i="40"/>
  <c r="AW210" i="40"/>
  <c r="AV210" i="40"/>
  <c r="AU210" i="40"/>
  <c r="AT210" i="40"/>
  <c r="AS210" i="40"/>
  <c r="AR210" i="40"/>
  <c r="AQ210" i="40"/>
  <c r="AP210" i="40"/>
  <c r="AO210" i="40"/>
  <c r="AN210" i="40"/>
  <c r="AW209" i="40"/>
  <c r="AV209" i="40"/>
  <c r="AU209" i="40"/>
  <c r="AT209" i="40"/>
  <c r="AS209" i="40"/>
  <c r="AR209" i="40"/>
  <c r="AQ209" i="40"/>
  <c r="AP209" i="40"/>
  <c r="AO209" i="40"/>
  <c r="AN209" i="40"/>
  <c r="AW208" i="40"/>
  <c r="AV208" i="40"/>
  <c r="AU208" i="40"/>
  <c r="AT208" i="40"/>
  <c r="AS208" i="40"/>
  <c r="AR208" i="40"/>
  <c r="AQ208" i="40"/>
  <c r="AP208" i="40"/>
  <c r="AO208" i="40"/>
  <c r="AN208" i="40"/>
  <c r="AW207" i="40"/>
  <c r="AV207" i="40"/>
  <c r="AU207" i="40"/>
  <c r="AT207" i="40"/>
  <c r="AS207" i="40"/>
  <c r="AR207" i="40"/>
  <c r="AQ207" i="40"/>
  <c r="AP207" i="40"/>
  <c r="AO207" i="40"/>
  <c r="AN207" i="40"/>
  <c r="AW206" i="40"/>
  <c r="AV206" i="40"/>
  <c r="AU206" i="40"/>
  <c r="AT206" i="40"/>
  <c r="AS206" i="40"/>
  <c r="AR206" i="40"/>
  <c r="AQ206" i="40"/>
  <c r="AP206" i="40"/>
  <c r="AO206" i="40"/>
  <c r="AN206" i="40"/>
  <c r="AW205" i="40"/>
  <c r="AV205" i="40"/>
  <c r="AU205" i="40"/>
  <c r="AT205" i="40"/>
  <c r="AS205" i="40"/>
  <c r="AR205" i="40"/>
  <c r="AQ205" i="40"/>
  <c r="AP205" i="40"/>
  <c r="AO205" i="40"/>
  <c r="AN205" i="40"/>
  <c r="AW204" i="40"/>
  <c r="AV204" i="40"/>
  <c r="AU204" i="40"/>
  <c r="AT204" i="40"/>
  <c r="AS204" i="40"/>
  <c r="AR204" i="40"/>
  <c r="AQ204" i="40"/>
  <c r="AP204" i="40"/>
  <c r="AO204" i="40"/>
  <c r="AN204" i="40"/>
  <c r="AW203" i="40"/>
  <c r="AV203" i="40"/>
  <c r="AU203" i="40"/>
  <c r="AT203" i="40"/>
  <c r="AS203" i="40"/>
  <c r="AR203" i="40"/>
  <c r="AQ203" i="40"/>
  <c r="AP203" i="40"/>
  <c r="AO203" i="40"/>
  <c r="AN203" i="40"/>
  <c r="AW202" i="40"/>
  <c r="AV202" i="40"/>
  <c r="AU202" i="40"/>
  <c r="AT202" i="40"/>
  <c r="AS202" i="40"/>
  <c r="AR202" i="40"/>
  <c r="AQ202" i="40"/>
  <c r="AP202" i="40"/>
  <c r="AO202" i="40"/>
  <c r="AN202" i="40"/>
  <c r="AW201" i="40"/>
  <c r="AV201" i="40"/>
  <c r="AU201" i="40"/>
  <c r="AT201" i="40"/>
  <c r="AS201" i="40"/>
  <c r="AR201" i="40"/>
  <c r="AQ201" i="40"/>
  <c r="AP201" i="40"/>
  <c r="AO201" i="40"/>
  <c r="AN201" i="40"/>
  <c r="AW200" i="40"/>
  <c r="AV200" i="40"/>
  <c r="AU200" i="40"/>
  <c r="AT200" i="40"/>
  <c r="AS200" i="40"/>
  <c r="AR200" i="40"/>
  <c r="AQ200" i="40"/>
  <c r="AP200" i="40"/>
  <c r="AO200" i="40"/>
  <c r="AN200" i="40"/>
  <c r="AW199" i="40"/>
  <c r="AV199" i="40"/>
  <c r="AU199" i="40"/>
  <c r="AT199" i="40"/>
  <c r="AS199" i="40"/>
  <c r="AR199" i="40"/>
  <c r="AQ199" i="40"/>
  <c r="AP199" i="40"/>
  <c r="AO199" i="40"/>
  <c r="AN199" i="40"/>
  <c r="AW198" i="40"/>
  <c r="AV198" i="40"/>
  <c r="AU198" i="40"/>
  <c r="AT198" i="40"/>
  <c r="AS198" i="40"/>
  <c r="AR198" i="40"/>
  <c r="AQ198" i="40"/>
  <c r="AP198" i="40"/>
  <c r="AO198" i="40"/>
  <c r="AN198" i="40"/>
  <c r="AW197" i="40"/>
  <c r="AV197" i="40"/>
  <c r="AU197" i="40"/>
  <c r="AT197" i="40"/>
  <c r="AS197" i="40"/>
  <c r="AR197" i="40"/>
  <c r="AQ197" i="40"/>
  <c r="AP197" i="40"/>
  <c r="AO197" i="40"/>
  <c r="AN197" i="40"/>
  <c r="AW196" i="40"/>
  <c r="AV196" i="40"/>
  <c r="AU196" i="40"/>
  <c r="AT196" i="40"/>
  <c r="AS196" i="40"/>
  <c r="AR196" i="40"/>
  <c r="AQ196" i="40"/>
  <c r="AP196" i="40"/>
  <c r="AO196" i="40"/>
  <c r="AN196" i="40"/>
  <c r="AW195" i="40"/>
  <c r="AV195" i="40"/>
  <c r="AU195" i="40"/>
  <c r="AT195" i="40"/>
  <c r="AS195" i="40"/>
  <c r="AR195" i="40"/>
  <c r="AQ195" i="40"/>
  <c r="AP195" i="40"/>
  <c r="AO195" i="40"/>
  <c r="AN195" i="40"/>
  <c r="AW194" i="40"/>
  <c r="AV194" i="40"/>
  <c r="AU194" i="40"/>
  <c r="AT194" i="40"/>
  <c r="AS194" i="40"/>
  <c r="AR194" i="40"/>
  <c r="AQ194" i="40"/>
  <c r="AP194" i="40"/>
  <c r="AO194" i="40"/>
  <c r="AN194" i="40"/>
  <c r="AW193" i="40"/>
  <c r="AV193" i="40"/>
  <c r="AU193" i="40"/>
  <c r="AT193" i="40"/>
  <c r="AS193" i="40"/>
  <c r="AR193" i="40"/>
  <c r="AQ193" i="40"/>
  <c r="AP193" i="40"/>
  <c r="AO193" i="40"/>
  <c r="AN193" i="40"/>
  <c r="AW192" i="40"/>
  <c r="AV192" i="40"/>
  <c r="AU192" i="40"/>
  <c r="AT192" i="40"/>
  <c r="AS192" i="40"/>
  <c r="AR192" i="40"/>
  <c r="AQ192" i="40"/>
  <c r="AP192" i="40"/>
  <c r="AO192" i="40"/>
  <c r="AN192" i="40"/>
  <c r="AW191" i="40"/>
  <c r="AV191" i="40"/>
  <c r="AU191" i="40"/>
  <c r="AT191" i="40"/>
  <c r="AS191" i="40"/>
  <c r="AR191" i="40"/>
  <c r="AQ191" i="40"/>
  <c r="AP191" i="40"/>
  <c r="AO191" i="40"/>
  <c r="AN191" i="40"/>
  <c r="AW190" i="40"/>
  <c r="AV190" i="40"/>
  <c r="AU190" i="40"/>
  <c r="AT190" i="40"/>
  <c r="AS190" i="40"/>
  <c r="AR190" i="40"/>
  <c r="AQ190" i="40"/>
  <c r="AP190" i="40"/>
  <c r="AO190" i="40"/>
  <c r="AN190" i="40"/>
  <c r="AW189" i="40"/>
  <c r="AV189" i="40"/>
  <c r="AU189" i="40"/>
  <c r="AT189" i="40"/>
  <c r="AS189" i="40"/>
  <c r="AR189" i="40"/>
  <c r="AQ189" i="40"/>
  <c r="AP189" i="40"/>
  <c r="AO189" i="40"/>
  <c r="AN189" i="40"/>
  <c r="AW188" i="40"/>
  <c r="AV188" i="40"/>
  <c r="AU188" i="40"/>
  <c r="AT188" i="40"/>
  <c r="AS188" i="40"/>
  <c r="AR188" i="40"/>
  <c r="AQ188" i="40"/>
  <c r="AP188" i="40"/>
  <c r="AO188" i="40"/>
  <c r="AN188" i="40"/>
  <c r="AW187" i="40"/>
  <c r="AV187" i="40"/>
  <c r="AU187" i="40"/>
  <c r="AT187" i="40"/>
  <c r="AS187" i="40"/>
  <c r="AR187" i="40"/>
  <c r="AQ187" i="40"/>
  <c r="AP187" i="40"/>
  <c r="AO187" i="40"/>
  <c r="AN187" i="40"/>
  <c r="AW186" i="40"/>
  <c r="AV186" i="40"/>
  <c r="AU186" i="40"/>
  <c r="AT186" i="40"/>
  <c r="AS186" i="40"/>
  <c r="AR186" i="40"/>
  <c r="AQ186" i="40"/>
  <c r="AP186" i="40"/>
  <c r="AO186" i="40"/>
  <c r="AN186" i="40"/>
  <c r="AW185" i="40"/>
  <c r="AV185" i="40"/>
  <c r="AU185" i="40"/>
  <c r="AT185" i="40"/>
  <c r="AS185" i="40"/>
  <c r="AR185" i="40"/>
  <c r="AQ185" i="40"/>
  <c r="AP185" i="40"/>
  <c r="AO185" i="40"/>
  <c r="AN185" i="40"/>
  <c r="AW184" i="40"/>
  <c r="AV184" i="40"/>
  <c r="AU184" i="40"/>
  <c r="AT184" i="40"/>
  <c r="AS184" i="40"/>
  <c r="AR184" i="40"/>
  <c r="AQ184" i="40"/>
  <c r="AP184" i="40"/>
  <c r="AO184" i="40"/>
  <c r="AN184" i="40"/>
  <c r="AW183" i="40"/>
  <c r="AV183" i="40"/>
  <c r="AU183" i="40"/>
  <c r="AT183" i="40"/>
  <c r="AS183" i="40"/>
  <c r="AR183" i="40"/>
  <c r="AQ183" i="40"/>
  <c r="AP183" i="40"/>
  <c r="AO183" i="40"/>
  <c r="AN183" i="40"/>
  <c r="AW182" i="40"/>
  <c r="AV182" i="40"/>
  <c r="AU182" i="40"/>
  <c r="AT182" i="40"/>
  <c r="AS182" i="40"/>
  <c r="AR182" i="40"/>
  <c r="AQ182" i="40"/>
  <c r="AP182" i="40"/>
  <c r="AO182" i="40"/>
  <c r="AN182" i="40"/>
  <c r="AW181" i="40"/>
  <c r="AV181" i="40"/>
  <c r="AU181" i="40"/>
  <c r="AT181" i="40"/>
  <c r="AS181" i="40"/>
  <c r="AR181" i="40"/>
  <c r="AQ181" i="40"/>
  <c r="AP181" i="40"/>
  <c r="AO181" i="40"/>
  <c r="AN181" i="40"/>
  <c r="AW180" i="40"/>
  <c r="AV180" i="40"/>
  <c r="AU180" i="40"/>
  <c r="AT180" i="40"/>
  <c r="AS180" i="40"/>
  <c r="AR180" i="40"/>
  <c r="AQ180" i="40"/>
  <c r="AP180" i="40"/>
  <c r="AO180" i="40"/>
  <c r="AN180" i="40"/>
  <c r="AW179" i="40"/>
  <c r="AV179" i="40"/>
  <c r="AU179" i="40"/>
  <c r="AT179" i="40"/>
  <c r="AS179" i="40"/>
  <c r="AR179" i="40"/>
  <c r="AQ179" i="40"/>
  <c r="AP179" i="40"/>
  <c r="AO179" i="40"/>
  <c r="AN179" i="40"/>
  <c r="AW178" i="40"/>
  <c r="AV178" i="40"/>
  <c r="AU178" i="40"/>
  <c r="AT178" i="40"/>
  <c r="AS178" i="40"/>
  <c r="AR178" i="40"/>
  <c r="AQ178" i="40"/>
  <c r="AP178" i="40"/>
  <c r="AO178" i="40"/>
  <c r="AN178" i="40"/>
  <c r="AW177" i="40"/>
  <c r="AV177" i="40"/>
  <c r="AU177" i="40"/>
  <c r="AT177" i="40"/>
  <c r="AS177" i="40"/>
  <c r="AR177" i="40"/>
  <c r="AQ177" i="40"/>
  <c r="AP177" i="40"/>
  <c r="AO177" i="40"/>
  <c r="AN177" i="40"/>
  <c r="AW176" i="40"/>
  <c r="AV176" i="40"/>
  <c r="AU176" i="40"/>
  <c r="AT176" i="40"/>
  <c r="AS176" i="40"/>
  <c r="AR176" i="40"/>
  <c r="AQ176" i="40"/>
  <c r="AP176" i="40"/>
  <c r="AO176" i="40"/>
  <c r="AN176" i="40"/>
  <c r="AW175" i="40"/>
  <c r="AV175" i="40"/>
  <c r="AU175" i="40"/>
  <c r="AT175" i="40"/>
  <c r="AS175" i="40"/>
  <c r="AR175" i="40"/>
  <c r="AQ175" i="40"/>
  <c r="AP175" i="40"/>
  <c r="AO175" i="40"/>
  <c r="AN175" i="40"/>
  <c r="AW174" i="40"/>
  <c r="AV174" i="40"/>
  <c r="AU174" i="40"/>
  <c r="AT174" i="40"/>
  <c r="AS174" i="40"/>
  <c r="AR174" i="40"/>
  <c r="AQ174" i="40"/>
  <c r="AP174" i="40"/>
  <c r="AO174" i="40"/>
  <c r="AN174" i="40"/>
  <c r="AW173" i="40"/>
  <c r="AV173" i="40"/>
  <c r="AU173" i="40"/>
  <c r="AT173" i="40"/>
  <c r="AS173" i="40"/>
  <c r="AR173" i="40"/>
  <c r="AQ173" i="40"/>
  <c r="AP173" i="40"/>
  <c r="AO173" i="40"/>
  <c r="AN173" i="40"/>
  <c r="AW172" i="40"/>
  <c r="AV172" i="40"/>
  <c r="AU172" i="40"/>
  <c r="AT172" i="40"/>
  <c r="AS172" i="40"/>
  <c r="AR172" i="40"/>
  <c r="AQ172" i="40"/>
  <c r="AP172" i="40"/>
  <c r="AO172" i="40"/>
  <c r="AN172" i="40"/>
  <c r="AW171" i="40"/>
  <c r="AV171" i="40"/>
  <c r="AU171" i="40"/>
  <c r="AT171" i="40"/>
  <c r="AS171" i="40"/>
  <c r="AR171" i="40"/>
  <c r="AQ171" i="40"/>
  <c r="AP171" i="40"/>
  <c r="AO171" i="40"/>
  <c r="AN171" i="40"/>
  <c r="AW170" i="40"/>
  <c r="AV170" i="40"/>
  <c r="AU170" i="40"/>
  <c r="AT170" i="40"/>
  <c r="AS170" i="40"/>
  <c r="AR170" i="40"/>
  <c r="AQ170" i="40"/>
  <c r="AP170" i="40"/>
  <c r="AO170" i="40"/>
  <c r="AN170" i="40"/>
  <c r="AW169" i="40"/>
  <c r="AV169" i="40"/>
  <c r="AU169" i="40"/>
  <c r="AT169" i="40"/>
  <c r="AS169" i="40"/>
  <c r="AR169" i="40"/>
  <c r="AQ169" i="40"/>
  <c r="AP169" i="40"/>
  <c r="AO169" i="40"/>
  <c r="AN169" i="40"/>
  <c r="AW168" i="40"/>
  <c r="AV168" i="40"/>
  <c r="AU168" i="40"/>
  <c r="AT168" i="40"/>
  <c r="AS168" i="40"/>
  <c r="AR168" i="40"/>
  <c r="AQ168" i="40"/>
  <c r="AP168" i="40"/>
  <c r="AO168" i="40"/>
  <c r="AN168" i="40"/>
  <c r="AW167" i="40"/>
  <c r="AV167" i="40"/>
  <c r="AU167" i="40"/>
  <c r="AT167" i="40"/>
  <c r="AS167" i="40"/>
  <c r="AR167" i="40"/>
  <c r="AQ167" i="40"/>
  <c r="AP167" i="40"/>
  <c r="AO167" i="40"/>
  <c r="AN167" i="40"/>
  <c r="AW166" i="40"/>
  <c r="AV166" i="40"/>
  <c r="AU166" i="40"/>
  <c r="AT166" i="40"/>
  <c r="AS166" i="40"/>
  <c r="AR166" i="40"/>
  <c r="AQ166" i="40"/>
  <c r="AP166" i="40"/>
  <c r="AO166" i="40"/>
  <c r="AN166" i="40"/>
  <c r="AW165" i="40"/>
  <c r="AV165" i="40"/>
  <c r="AU165" i="40"/>
  <c r="AT165" i="40"/>
  <c r="AS165" i="40"/>
  <c r="AR165" i="40"/>
  <c r="AQ165" i="40"/>
  <c r="AP165" i="40"/>
  <c r="AO165" i="40"/>
  <c r="AN165" i="40"/>
  <c r="AW164" i="40"/>
  <c r="AV164" i="40"/>
  <c r="AU164" i="40"/>
  <c r="AT164" i="40"/>
  <c r="AS164" i="40"/>
  <c r="AR164" i="40"/>
  <c r="AQ164" i="40"/>
  <c r="AP164" i="40"/>
  <c r="AO164" i="40"/>
  <c r="AN164" i="40"/>
  <c r="AW163" i="40"/>
  <c r="AV163" i="40"/>
  <c r="AU163" i="40"/>
  <c r="AT163" i="40"/>
  <c r="AS163" i="40"/>
  <c r="AR163" i="40"/>
  <c r="AQ163" i="40"/>
  <c r="AP163" i="40"/>
  <c r="AO163" i="40"/>
  <c r="AN163" i="40"/>
  <c r="AW162" i="40"/>
  <c r="AV162" i="40"/>
  <c r="AU162" i="40"/>
  <c r="AT162" i="40"/>
  <c r="AS162" i="40"/>
  <c r="AR162" i="40"/>
  <c r="AQ162" i="40"/>
  <c r="AP162" i="40"/>
  <c r="AO162" i="40"/>
  <c r="AN162" i="40"/>
  <c r="AW161" i="40"/>
  <c r="AV161" i="40"/>
  <c r="AU161" i="40"/>
  <c r="AT161" i="40"/>
  <c r="AS161" i="40"/>
  <c r="AR161" i="40"/>
  <c r="AQ161" i="40"/>
  <c r="AP161" i="40"/>
  <c r="AO161" i="40"/>
  <c r="AN161" i="40"/>
  <c r="AW160" i="40"/>
  <c r="AV160" i="40"/>
  <c r="AU160" i="40"/>
  <c r="AT160" i="40"/>
  <c r="AS160" i="40"/>
  <c r="AR160" i="40"/>
  <c r="AQ160" i="40"/>
  <c r="AP160" i="40"/>
  <c r="AO160" i="40"/>
  <c r="AN160" i="40"/>
  <c r="AW159" i="40"/>
  <c r="AV159" i="40"/>
  <c r="AU159" i="40"/>
  <c r="AT159" i="40"/>
  <c r="AS159" i="40"/>
  <c r="AR159" i="40"/>
  <c r="AQ159" i="40"/>
  <c r="AP159" i="40"/>
  <c r="AO159" i="40"/>
  <c r="AN159" i="40"/>
  <c r="AW158" i="40"/>
  <c r="AV158" i="40"/>
  <c r="AU158" i="40"/>
  <c r="AT158" i="40"/>
  <c r="AS158" i="40"/>
  <c r="AR158" i="40"/>
  <c r="AQ158" i="40"/>
  <c r="AP158" i="40"/>
  <c r="AO158" i="40"/>
  <c r="AN158" i="40"/>
  <c r="AW157" i="40"/>
  <c r="AV157" i="40"/>
  <c r="AU157" i="40"/>
  <c r="AT157" i="40"/>
  <c r="AS157" i="40"/>
  <c r="AR157" i="40"/>
  <c r="AQ157" i="40"/>
  <c r="AP157" i="40"/>
  <c r="AO157" i="40"/>
  <c r="AN157" i="40"/>
  <c r="AW156" i="40"/>
  <c r="AV156" i="40"/>
  <c r="AU156" i="40"/>
  <c r="AT156" i="40"/>
  <c r="AS156" i="40"/>
  <c r="AR156" i="40"/>
  <c r="AQ156" i="40"/>
  <c r="AP156" i="40"/>
  <c r="AO156" i="40"/>
  <c r="AN156" i="40"/>
  <c r="AW155" i="40"/>
  <c r="AV155" i="40"/>
  <c r="AU155" i="40"/>
  <c r="AT155" i="40"/>
  <c r="AS155" i="40"/>
  <c r="AR155" i="40"/>
  <c r="AQ155" i="40"/>
  <c r="AP155" i="40"/>
  <c r="AO155" i="40"/>
  <c r="AN155" i="40"/>
  <c r="AW154" i="40"/>
  <c r="AV154" i="40"/>
  <c r="AU154" i="40"/>
  <c r="AT154" i="40"/>
  <c r="AS154" i="40"/>
  <c r="AR154" i="40"/>
  <c r="AQ154" i="40"/>
  <c r="AP154" i="40"/>
  <c r="AO154" i="40"/>
  <c r="AN154" i="40"/>
  <c r="AW153" i="40"/>
  <c r="AV153" i="40"/>
  <c r="AU153" i="40"/>
  <c r="AT153" i="40"/>
  <c r="AS153" i="40"/>
  <c r="AR153" i="40"/>
  <c r="AQ153" i="40"/>
  <c r="AP153" i="40"/>
  <c r="AO153" i="40"/>
  <c r="AN153" i="40"/>
  <c r="AW152" i="40"/>
  <c r="AV152" i="40"/>
  <c r="AU152" i="40"/>
  <c r="AT152" i="40"/>
  <c r="AS152" i="40"/>
  <c r="AR152" i="40"/>
  <c r="AQ152" i="40"/>
  <c r="AP152" i="40"/>
  <c r="AO152" i="40"/>
  <c r="AN152" i="40"/>
  <c r="AW151" i="40"/>
  <c r="AV151" i="40"/>
  <c r="AU151" i="40"/>
  <c r="AT151" i="40"/>
  <c r="AS151" i="40"/>
  <c r="AR151" i="40"/>
  <c r="AQ151" i="40"/>
  <c r="AP151" i="40"/>
  <c r="AO151" i="40"/>
  <c r="AN151" i="40"/>
  <c r="AW150" i="40"/>
  <c r="AV150" i="40"/>
  <c r="AU150" i="40"/>
  <c r="AT150" i="40"/>
  <c r="AS150" i="40"/>
  <c r="AR150" i="40"/>
  <c r="AQ150" i="40"/>
  <c r="AP150" i="40"/>
  <c r="AO150" i="40"/>
  <c r="AN150" i="40"/>
  <c r="AW149" i="40"/>
  <c r="AV149" i="40"/>
  <c r="AU149" i="40"/>
  <c r="AT149" i="40"/>
  <c r="AS149" i="40"/>
  <c r="AR149" i="40"/>
  <c r="AQ149" i="40"/>
  <c r="AP149" i="40"/>
  <c r="AO149" i="40"/>
  <c r="AN149" i="40"/>
  <c r="AW148" i="40"/>
  <c r="AV148" i="40"/>
  <c r="AU148" i="40"/>
  <c r="AT148" i="40"/>
  <c r="AS148" i="40"/>
  <c r="AR148" i="40"/>
  <c r="AQ148" i="40"/>
  <c r="AP148" i="40"/>
  <c r="AO148" i="40"/>
  <c r="AN148" i="40"/>
  <c r="AW147" i="40"/>
  <c r="AV147" i="40"/>
  <c r="AU147" i="40"/>
  <c r="AT147" i="40"/>
  <c r="AS147" i="40"/>
  <c r="AR147" i="40"/>
  <c r="AQ147" i="40"/>
  <c r="AP147" i="40"/>
  <c r="AO147" i="40"/>
  <c r="AN147" i="40"/>
  <c r="AW146" i="40"/>
  <c r="AV146" i="40"/>
  <c r="AU146" i="40"/>
  <c r="AT146" i="40"/>
  <c r="AS146" i="40"/>
  <c r="AR146" i="40"/>
  <c r="AQ146" i="40"/>
  <c r="AP146" i="40"/>
  <c r="AO146" i="40"/>
  <c r="AN146" i="40"/>
  <c r="AW145" i="40"/>
  <c r="AV145" i="40"/>
  <c r="AU145" i="40"/>
  <c r="AT145" i="40"/>
  <c r="AS145" i="40"/>
  <c r="AR145" i="40"/>
  <c r="AQ145" i="40"/>
  <c r="AP145" i="40"/>
  <c r="AO145" i="40"/>
  <c r="AN145" i="40"/>
  <c r="AW144" i="40"/>
  <c r="AV144" i="40"/>
  <c r="AU144" i="40"/>
  <c r="AT144" i="40"/>
  <c r="AS144" i="40"/>
  <c r="AR144" i="40"/>
  <c r="AQ144" i="40"/>
  <c r="AP144" i="40"/>
  <c r="AO144" i="40"/>
  <c r="AN144" i="40"/>
  <c r="AW143" i="40"/>
  <c r="AV143" i="40"/>
  <c r="AU143" i="40"/>
  <c r="AT143" i="40"/>
  <c r="AS143" i="40"/>
  <c r="AR143" i="40"/>
  <c r="AQ143" i="40"/>
  <c r="AP143" i="40"/>
  <c r="AO143" i="40"/>
  <c r="AN143" i="40"/>
  <c r="AW142" i="40"/>
  <c r="AV142" i="40"/>
  <c r="AU142" i="40"/>
  <c r="AT142" i="40"/>
  <c r="AS142" i="40"/>
  <c r="AR142" i="40"/>
  <c r="AQ142" i="40"/>
  <c r="AP142" i="40"/>
  <c r="AO142" i="40"/>
  <c r="AN142" i="40"/>
  <c r="AW141" i="40"/>
  <c r="AV141" i="40"/>
  <c r="AU141" i="40"/>
  <c r="AT141" i="40"/>
  <c r="AS141" i="40"/>
  <c r="AR141" i="40"/>
  <c r="AQ141" i="40"/>
  <c r="AP141" i="40"/>
  <c r="AO141" i="40"/>
  <c r="AN141" i="40"/>
  <c r="AW140" i="40"/>
  <c r="AV140" i="40"/>
  <c r="AU140" i="40"/>
  <c r="AT140" i="40"/>
  <c r="AS140" i="40"/>
  <c r="AR140" i="40"/>
  <c r="AQ140" i="40"/>
  <c r="AP140" i="40"/>
  <c r="AO140" i="40"/>
  <c r="AN140" i="40"/>
  <c r="AW139" i="40"/>
  <c r="AV139" i="40"/>
  <c r="AU139" i="40"/>
  <c r="AT139" i="40"/>
  <c r="AS139" i="40"/>
  <c r="AR139" i="40"/>
  <c r="AQ139" i="40"/>
  <c r="AP139" i="40"/>
  <c r="AO139" i="40"/>
  <c r="AN139" i="40"/>
  <c r="AW138" i="40"/>
  <c r="AV138" i="40"/>
  <c r="AU138" i="40"/>
  <c r="AT138" i="40"/>
  <c r="AS138" i="40"/>
  <c r="AR138" i="40"/>
  <c r="AQ138" i="40"/>
  <c r="AP138" i="40"/>
  <c r="AO138" i="40"/>
  <c r="AN138" i="40"/>
  <c r="AW137" i="40"/>
  <c r="AV137" i="40"/>
  <c r="AU137" i="40"/>
  <c r="AT137" i="40"/>
  <c r="AS137" i="40"/>
  <c r="AR137" i="40"/>
  <c r="AQ137" i="40"/>
  <c r="AP137" i="40"/>
  <c r="AO137" i="40"/>
  <c r="AN137" i="40"/>
  <c r="AW136" i="40"/>
  <c r="AV136" i="40"/>
  <c r="AU136" i="40"/>
  <c r="AT136" i="40"/>
  <c r="AS136" i="40"/>
  <c r="AR136" i="40"/>
  <c r="AQ136" i="40"/>
  <c r="AP136" i="40"/>
  <c r="AO136" i="40"/>
  <c r="AN136" i="40"/>
  <c r="AW135" i="40"/>
  <c r="AV135" i="40"/>
  <c r="AU135" i="40"/>
  <c r="AT135" i="40"/>
  <c r="AS135" i="40"/>
  <c r="AR135" i="40"/>
  <c r="AQ135" i="40"/>
  <c r="AP135" i="40"/>
  <c r="AO135" i="40"/>
  <c r="AN135" i="40"/>
  <c r="AW134" i="40"/>
  <c r="AV134" i="40"/>
  <c r="AU134" i="40"/>
  <c r="AT134" i="40"/>
  <c r="AS134" i="40"/>
  <c r="AR134" i="40"/>
  <c r="AQ134" i="40"/>
  <c r="AP134" i="40"/>
  <c r="AO134" i="40"/>
  <c r="AN134" i="40"/>
  <c r="AW133" i="40"/>
  <c r="AV133" i="40"/>
  <c r="AU133" i="40"/>
  <c r="AT133" i="40"/>
  <c r="AS133" i="40"/>
  <c r="AR133" i="40"/>
  <c r="AQ133" i="40"/>
  <c r="AP133" i="40"/>
  <c r="AO133" i="40"/>
  <c r="AN133" i="40"/>
  <c r="AW132" i="40"/>
  <c r="AV132" i="40"/>
  <c r="AU132" i="40"/>
  <c r="AT132" i="40"/>
  <c r="AS132" i="40"/>
  <c r="AR132" i="40"/>
  <c r="AQ132" i="40"/>
  <c r="AP132" i="40"/>
  <c r="AO132" i="40"/>
  <c r="AN132" i="40"/>
  <c r="AW131" i="40"/>
  <c r="AV131" i="40"/>
  <c r="AU131" i="40"/>
  <c r="AT131" i="40"/>
  <c r="AS131" i="40"/>
  <c r="AR131" i="40"/>
  <c r="AQ131" i="40"/>
  <c r="AP131" i="40"/>
  <c r="AO131" i="40"/>
  <c r="AN131" i="40"/>
  <c r="AW130" i="40"/>
  <c r="AV130" i="40"/>
  <c r="AU130" i="40"/>
  <c r="AT130" i="40"/>
  <c r="AS130" i="40"/>
  <c r="AR130" i="40"/>
  <c r="AQ130" i="40"/>
  <c r="AP130" i="40"/>
  <c r="AO130" i="40"/>
  <c r="AN130" i="40"/>
  <c r="AW129" i="40"/>
  <c r="AV129" i="40"/>
  <c r="AU129" i="40"/>
  <c r="AT129" i="40"/>
  <c r="AS129" i="40"/>
  <c r="AR129" i="40"/>
  <c r="AQ129" i="40"/>
  <c r="AP129" i="40"/>
  <c r="AO129" i="40"/>
  <c r="AN129" i="40"/>
  <c r="AW128" i="40"/>
  <c r="AV128" i="40"/>
  <c r="AU128" i="40"/>
  <c r="AT128" i="40"/>
  <c r="AS128" i="40"/>
  <c r="AR128" i="40"/>
  <c r="AQ128" i="40"/>
  <c r="AP128" i="40"/>
  <c r="AO128" i="40"/>
  <c r="AN128" i="40"/>
  <c r="AW127" i="40"/>
  <c r="AV127" i="40"/>
  <c r="AU127" i="40"/>
  <c r="AT127" i="40"/>
  <c r="AS127" i="40"/>
  <c r="AR127" i="40"/>
  <c r="AQ127" i="40"/>
  <c r="AP127" i="40"/>
  <c r="AO127" i="40"/>
  <c r="AN127" i="40"/>
  <c r="AW126" i="40"/>
  <c r="AV126" i="40"/>
  <c r="AU126" i="40"/>
  <c r="AT126" i="40"/>
  <c r="AS126" i="40"/>
  <c r="AR126" i="40"/>
  <c r="AQ126" i="40"/>
  <c r="AP126" i="40"/>
  <c r="AO126" i="40"/>
  <c r="AN126" i="40"/>
  <c r="AW125" i="40"/>
  <c r="AV125" i="40"/>
  <c r="AU125" i="40"/>
  <c r="AT125" i="40"/>
  <c r="AS125" i="40"/>
  <c r="AR125" i="40"/>
  <c r="AQ125" i="40"/>
  <c r="AP125" i="40"/>
  <c r="AO125" i="40"/>
  <c r="AN125" i="40"/>
  <c r="AW124" i="40"/>
  <c r="AV124" i="40"/>
  <c r="AU124" i="40"/>
  <c r="AT124" i="40"/>
  <c r="AS124" i="40"/>
  <c r="AR124" i="40"/>
  <c r="AQ124" i="40"/>
  <c r="AP124" i="40"/>
  <c r="AO124" i="40"/>
  <c r="AN124" i="40"/>
  <c r="AW123" i="40"/>
  <c r="AV123" i="40"/>
  <c r="AU123" i="40"/>
  <c r="AT123" i="40"/>
  <c r="AS123" i="40"/>
  <c r="AR123" i="40"/>
  <c r="AQ123" i="40"/>
  <c r="AP123" i="40"/>
  <c r="AO123" i="40"/>
  <c r="AN123" i="40"/>
  <c r="AW122" i="40"/>
  <c r="AV122" i="40"/>
  <c r="AU122" i="40"/>
  <c r="AT122" i="40"/>
  <c r="AS122" i="40"/>
  <c r="AR122" i="40"/>
  <c r="AQ122" i="40"/>
  <c r="AP122" i="40"/>
  <c r="AO122" i="40"/>
  <c r="AN122" i="40"/>
  <c r="AW121" i="40"/>
  <c r="AV121" i="40"/>
  <c r="AU121" i="40"/>
  <c r="AT121" i="40"/>
  <c r="AS121" i="40"/>
  <c r="AR121" i="40"/>
  <c r="AQ121" i="40"/>
  <c r="AP121" i="40"/>
  <c r="AO121" i="40"/>
  <c r="AN121" i="40"/>
  <c r="AW120" i="40"/>
  <c r="AV120" i="40"/>
  <c r="AU120" i="40"/>
  <c r="AT120" i="40"/>
  <c r="AS120" i="40"/>
  <c r="AR120" i="40"/>
  <c r="AQ120" i="40"/>
  <c r="AP120" i="40"/>
  <c r="AO120" i="40"/>
  <c r="AN120" i="40"/>
  <c r="AW119" i="40"/>
  <c r="AV119" i="40"/>
  <c r="AU119" i="40"/>
  <c r="AT119" i="40"/>
  <c r="AS119" i="40"/>
  <c r="AR119" i="40"/>
  <c r="AQ119" i="40"/>
  <c r="AP119" i="40"/>
  <c r="AO119" i="40"/>
  <c r="AN119" i="40"/>
  <c r="AW118" i="40"/>
  <c r="AV118" i="40"/>
  <c r="AU118" i="40"/>
  <c r="AT118" i="40"/>
  <c r="AS118" i="40"/>
  <c r="AR118" i="40"/>
  <c r="AQ118" i="40"/>
  <c r="AP118" i="40"/>
  <c r="AO118" i="40"/>
  <c r="AN118" i="40"/>
  <c r="AW117" i="40"/>
  <c r="AV117" i="40"/>
  <c r="AU117" i="40"/>
  <c r="AT117" i="40"/>
  <c r="AS117" i="40"/>
  <c r="AR117" i="40"/>
  <c r="AQ117" i="40"/>
  <c r="AP117" i="40"/>
  <c r="AO117" i="40"/>
  <c r="AN117" i="40"/>
  <c r="AW116" i="40"/>
  <c r="AV116" i="40"/>
  <c r="AU116" i="40"/>
  <c r="AT116" i="40"/>
  <c r="AS116" i="40"/>
  <c r="AR116" i="40"/>
  <c r="AQ116" i="40"/>
  <c r="AP116" i="40"/>
  <c r="AO116" i="40"/>
  <c r="AN116" i="40"/>
  <c r="AW115" i="40"/>
  <c r="AV115" i="40"/>
  <c r="AU115" i="40"/>
  <c r="AT115" i="40"/>
  <c r="AS115" i="40"/>
  <c r="AR115" i="40"/>
  <c r="AQ115" i="40"/>
  <c r="AP115" i="40"/>
  <c r="AO115" i="40"/>
  <c r="AN115" i="40"/>
  <c r="AW114" i="40"/>
  <c r="AV114" i="40"/>
  <c r="AU114" i="40"/>
  <c r="AT114" i="40"/>
  <c r="AS114" i="40"/>
  <c r="AR114" i="40"/>
  <c r="AQ114" i="40"/>
  <c r="AP114" i="40"/>
  <c r="AO114" i="40"/>
  <c r="AN114" i="40"/>
  <c r="AW113" i="40"/>
  <c r="AV113" i="40"/>
  <c r="AU113" i="40"/>
  <c r="AT113" i="40"/>
  <c r="AS113" i="40"/>
  <c r="AR113" i="40"/>
  <c r="AQ113" i="40"/>
  <c r="AP113" i="40"/>
  <c r="AO113" i="40"/>
  <c r="AN113" i="40"/>
  <c r="AW112" i="40"/>
  <c r="AV112" i="40"/>
  <c r="AU112" i="40"/>
  <c r="AT112" i="40"/>
  <c r="AS112" i="40"/>
  <c r="AR112" i="40"/>
  <c r="AQ112" i="40"/>
  <c r="AP112" i="40"/>
  <c r="AO112" i="40"/>
  <c r="AN112" i="40"/>
  <c r="AW111" i="40"/>
  <c r="AV111" i="40"/>
  <c r="AU111" i="40"/>
  <c r="AT111" i="40"/>
  <c r="AS111" i="40"/>
  <c r="AR111" i="40"/>
  <c r="AQ111" i="40"/>
  <c r="AP111" i="40"/>
  <c r="AO111" i="40"/>
  <c r="AN111" i="40"/>
  <c r="AW110" i="40"/>
  <c r="AV110" i="40"/>
  <c r="AU110" i="40"/>
  <c r="AT110" i="40"/>
  <c r="AS110" i="40"/>
  <c r="AR110" i="40"/>
  <c r="AQ110" i="40"/>
  <c r="AP110" i="40"/>
  <c r="AO110" i="40"/>
  <c r="AN110" i="40"/>
  <c r="AW109" i="40"/>
  <c r="AV109" i="40"/>
  <c r="AU109" i="40"/>
  <c r="AT109" i="40"/>
  <c r="AS109" i="40"/>
  <c r="AR109" i="40"/>
  <c r="AQ109" i="40"/>
  <c r="AP109" i="40"/>
  <c r="AO109" i="40"/>
  <c r="AN109" i="40"/>
  <c r="AW108" i="40"/>
  <c r="AV108" i="40"/>
  <c r="AU108" i="40"/>
  <c r="AT108" i="40"/>
  <c r="AS108" i="40"/>
  <c r="AR108" i="40"/>
  <c r="AQ108" i="40"/>
  <c r="AP108" i="40"/>
  <c r="AO108" i="40"/>
  <c r="AN108" i="40"/>
  <c r="AW107" i="40"/>
  <c r="AV107" i="40"/>
  <c r="AU107" i="40"/>
  <c r="AT107" i="40"/>
  <c r="AS107" i="40"/>
  <c r="AR107" i="40"/>
  <c r="AQ107" i="40"/>
  <c r="AP107" i="40"/>
  <c r="AO107" i="40"/>
  <c r="AN107" i="40"/>
  <c r="AW106" i="40"/>
  <c r="AV106" i="40"/>
  <c r="AU106" i="40"/>
  <c r="AT106" i="40"/>
  <c r="AS106" i="40"/>
  <c r="AR106" i="40"/>
  <c r="AQ106" i="40"/>
  <c r="AP106" i="40"/>
  <c r="AO106" i="40"/>
  <c r="AN106" i="40"/>
  <c r="AW105" i="40"/>
  <c r="AV105" i="40"/>
  <c r="AU105" i="40"/>
  <c r="AT105" i="40"/>
  <c r="AS105" i="40"/>
  <c r="AR105" i="40"/>
  <c r="AQ105" i="40"/>
  <c r="AP105" i="40"/>
  <c r="AO105" i="40"/>
  <c r="AN105" i="40"/>
  <c r="AW104" i="40"/>
  <c r="AV104" i="40"/>
  <c r="AU104" i="40"/>
  <c r="AT104" i="40"/>
  <c r="AS104" i="40"/>
  <c r="AR104" i="40"/>
  <c r="AQ104" i="40"/>
  <c r="AP104" i="40"/>
  <c r="AO104" i="40"/>
  <c r="AN104" i="40"/>
  <c r="AW103" i="40"/>
  <c r="AV103" i="40"/>
  <c r="AU103" i="40"/>
  <c r="AT103" i="40"/>
  <c r="AS103" i="40"/>
  <c r="AR103" i="40"/>
  <c r="AQ103" i="40"/>
  <c r="AP103" i="40"/>
  <c r="AO103" i="40"/>
  <c r="AN103" i="40"/>
  <c r="AW102" i="40"/>
  <c r="AV102" i="40"/>
  <c r="AU102" i="40"/>
  <c r="AT102" i="40"/>
  <c r="AS102" i="40"/>
  <c r="AR102" i="40"/>
  <c r="AQ102" i="40"/>
  <c r="AP102" i="40"/>
  <c r="AO102" i="40"/>
  <c r="AN102" i="40"/>
  <c r="AW101" i="40"/>
  <c r="AV101" i="40"/>
  <c r="AU101" i="40"/>
  <c r="AT101" i="40"/>
  <c r="AS101" i="40"/>
  <c r="AR101" i="40"/>
  <c r="AQ101" i="40"/>
  <c r="AP101" i="40"/>
  <c r="AO101" i="40"/>
  <c r="AN101" i="40"/>
  <c r="AW100" i="40"/>
  <c r="AV100" i="40"/>
  <c r="AU100" i="40"/>
  <c r="AT100" i="40"/>
  <c r="AS100" i="40"/>
  <c r="AR100" i="40"/>
  <c r="AQ100" i="40"/>
  <c r="AP100" i="40"/>
  <c r="AO100" i="40"/>
  <c r="AN100" i="40"/>
  <c r="AW99" i="40"/>
  <c r="AV99" i="40"/>
  <c r="AU99" i="40"/>
  <c r="AT99" i="40"/>
  <c r="AS99" i="40"/>
  <c r="AR99" i="40"/>
  <c r="AQ99" i="40"/>
  <c r="AP99" i="40"/>
  <c r="AO99" i="40"/>
  <c r="AN99" i="40"/>
  <c r="AW98" i="40"/>
  <c r="AV98" i="40"/>
  <c r="AU98" i="40"/>
  <c r="AT98" i="40"/>
  <c r="AS98" i="40"/>
  <c r="AR98" i="40"/>
  <c r="AQ98" i="40"/>
  <c r="AP98" i="40"/>
  <c r="AO98" i="40"/>
  <c r="AN98" i="40"/>
  <c r="AW97" i="40"/>
  <c r="AV97" i="40"/>
  <c r="AU97" i="40"/>
  <c r="AT97" i="40"/>
  <c r="AS97" i="40"/>
  <c r="AR97" i="40"/>
  <c r="AQ97" i="40"/>
  <c r="AP97" i="40"/>
  <c r="AO97" i="40"/>
  <c r="AN97" i="40"/>
  <c r="AW96" i="40"/>
  <c r="AV96" i="40"/>
  <c r="AU96" i="40"/>
  <c r="AT96" i="40"/>
  <c r="AS96" i="40"/>
  <c r="AR96" i="40"/>
  <c r="AQ96" i="40"/>
  <c r="AP96" i="40"/>
  <c r="AO96" i="40"/>
  <c r="AN96" i="40"/>
  <c r="AW95" i="40"/>
  <c r="AV95" i="40"/>
  <c r="AU95" i="40"/>
  <c r="AT95" i="40"/>
  <c r="AS95" i="40"/>
  <c r="AR95" i="40"/>
  <c r="AQ95" i="40"/>
  <c r="AP95" i="40"/>
  <c r="AO95" i="40"/>
  <c r="AN95" i="40"/>
  <c r="AW94" i="40"/>
  <c r="AV94" i="40"/>
  <c r="AU94" i="40"/>
  <c r="AT94" i="40"/>
  <c r="AS94" i="40"/>
  <c r="AR94" i="40"/>
  <c r="AQ94" i="40"/>
  <c r="AP94" i="40"/>
  <c r="AO94" i="40"/>
  <c r="AN94" i="40"/>
  <c r="AW93" i="40"/>
  <c r="AV93" i="40"/>
  <c r="AU93" i="40"/>
  <c r="AT93" i="40"/>
  <c r="AS93" i="40"/>
  <c r="AR93" i="40"/>
  <c r="AQ93" i="40"/>
  <c r="AP93" i="40"/>
  <c r="AO93" i="40"/>
  <c r="AN93" i="40"/>
  <c r="AW92" i="40"/>
  <c r="AV92" i="40"/>
  <c r="AU92" i="40"/>
  <c r="AT92" i="40"/>
  <c r="AS92" i="40"/>
  <c r="AR92" i="40"/>
  <c r="AQ92" i="40"/>
  <c r="AP92" i="40"/>
  <c r="AO92" i="40"/>
  <c r="AN92" i="40"/>
  <c r="AW91" i="40"/>
  <c r="AV91" i="40"/>
  <c r="AU91" i="40"/>
  <c r="AT91" i="40"/>
  <c r="AS91" i="40"/>
  <c r="AR91" i="40"/>
  <c r="AQ91" i="40"/>
  <c r="AP91" i="40"/>
  <c r="AO91" i="40"/>
  <c r="AN91" i="40"/>
  <c r="AW90" i="40"/>
  <c r="AV90" i="40"/>
  <c r="AU90" i="40"/>
  <c r="AT90" i="40"/>
  <c r="AS90" i="40"/>
  <c r="AR90" i="40"/>
  <c r="AQ90" i="40"/>
  <c r="AP90" i="40"/>
  <c r="AO90" i="40"/>
  <c r="AN90" i="40"/>
  <c r="AW89" i="40"/>
  <c r="AV89" i="40"/>
  <c r="AU89" i="40"/>
  <c r="AT89" i="40"/>
  <c r="AS89" i="40"/>
  <c r="AR89" i="40"/>
  <c r="AQ89" i="40"/>
  <c r="AP89" i="40"/>
  <c r="AO89" i="40"/>
  <c r="AN89" i="40"/>
  <c r="AW88" i="40"/>
  <c r="AV88" i="40"/>
  <c r="AU88" i="40"/>
  <c r="AT88" i="40"/>
  <c r="AS88" i="40"/>
  <c r="AR88" i="40"/>
  <c r="AQ88" i="40"/>
  <c r="AP88" i="40"/>
  <c r="AO88" i="40"/>
  <c r="AN88" i="40"/>
  <c r="AW87" i="40"/>
  <c r="AV87" i="40"/>
  <c r="AU87" i="40"/>
  <c r="AT87" i="40"/>
  <c r="AS87" i="40"/>
  <c r="AR87" i="40"/>
  <c r="AQ87" i="40"/>
  <c r="AP87" i="40"/>
  <c r="AO87" i="40"/>
  <c r="AN87" i="40"/>
  <c r="AW86" i="40"/>
  <c r="AV86" i="40"/>
  <c r="AU86" i="40"/>
  <c r="AT86" i="40"/>
  <c r="AS86" i="40"/>
  <c r="AR86" i="40"/>
  <c r="AQ86" i="40"/>
  <c r="AP86" i="40"/>
  <c r="AO86" i="40"/>
  <c r="AN86" i="40"/>
  <c r="AW85" i="40"/>
  <c r="AV85" i="40"/>
  <c r="AU85" i="40"/>
  <c r="AT85" i="40"/>
  <c r="AS85" i="40"/>
  <c r="AR85" i="40"/>
  <c r="AQ85" i="40"/>
  <c r="AP85" i="40"/>
  <c r="AO85" i="40"/>
  <c r="AN85" i="40"/>
  <c r="AW84" i="40"/>
  <c r="AV84" i="40"/>
  <c r="AU84" i="40"/>
  <c r="AT84" i="40"/>
  <c r="AS84" i="40"/>
  <c r="AR84" i="40"/>
  <c r="AQ84" i="40"/>
  <c r="AP84" i="40"/>
  <c r="AO84" i="40"/>
  <c r="AN84" i="40"/>
  <c r="AW83" i="40"/>
  <c r="AV83" i="40"/>
  <c r="AU83" i="40"/>
  <c r="AT83" i="40"/>
  <c r="AS83" i="40"/>
  <c r="AR83" i="40"/>
  <c r="AQ83" i="40"/>
  <c r="AP83" i="40"/>
  <c r="AO83" i="40"/>
  <c r="AN83" i="40"/>
  <c r="AW82" i="40"/>
  <c r="AV82" i="40"/>
  <c r="AU82" i="40"/>
  <c r="AT82" i="40"/>
  <c r="AS82" i="40"/>
  <c r="AR82" i="40"/>
  <c r="AQ82" i="40"/>
  <c r="AP82" i="40"/>
  <c r="AO82" i="40"/>
  <c r="AN82" i="40"/>
  <c r="AW81" i="40"/>
  <c r="AV81" i="40"/>
  <c r="AU81" i="40"/>
  <c r="AT81" i="40"/>
  <c r="AS81" i="40"/>
  <c r="AR81" i="40"/>
  <c r="AQ81" i="40"/>
  <c r="AP81" i="40"/>
  <c r="AO81" i="40"/>
  <c r="AN81" i="40"/>
  <c r="AW80" i="40"/>
  <c r="AV80" i="40"/>
  <c r="AU80" i="40"/>
  <c r="AT80" i="40"/>
  <c r="AS80" i="40"/>
  <c r="AR80" i="40"/>
  <c r="AQ80" i="40"/>
  <c r="AP80" i="40"/>
  <c r="AO80" i="40"/>
  <c r="AN80" i="40"/>
  <c r="AW79" i="40"/>
  <c r="AV79" i="40"/>
  <c r="AU79" i="40"/>
  <c r="AT79" i="40"/>
  <c r="AS79" i="40"/>
  <c r="AR79" i="40"/>
  <c r="AQ79" i="40"/>
  <c r="AP79" i="40"/>
  <c r="AO79" i="40"/>
  <c r="AN79" i="40"/>
  <c r="AW78" i="40"/>
  <c r="AV78" i="40"/>
  <c r="AU78" i="40"/>
  <c r="AT78" i="40"/>
  <c r="AS78" i="40"/>
  <c r="AR78" i="40"/>
  <c r="AQ78" i="40"/>
  <c r="AP78" i="40"/>
  <c r="AO78" i="40"/>
  <c r="AN78" i="40"/>
  <c r="AW77" i="40"/>
  <c r="AV77" i="40"/>
  <c r="AU77" i="40"/>
  <c r="AT77" i="40"/>
  <c r="AS77" i="40"/>
  <c r="AR77" i="40"/>
  <c r="AQ77" i="40"/>
  <c r="AP77" i="40"/>
  <c r="AO77" i="40"/>
  <c r="AN77" i="40"/>
  <c r="AW76" i="40"/>
  <c r="AV76" i="40"/>
  <c r="AU76" i="40"/>
  <c r="AT76" i="40"/>
  <c r="AS76" i="40"/>
  <c r="AR76" i="40"/>
  <c r="AQ76" i="40"/>
  <c r="AP76" i="40"/>
  <c r="AO76" i="40"/>
  <c r="AN76" i="40"/>
  <c r="AW75" i="40"/>
  <c r="AV75" i="40"/>
  <c r="AU75" i="40"/>
  <c r="AT75" i="40"/>
  <c r="AS75" i="40"/>
  <c r="AR75" i="40"/>
  <c r="AQ75" i="40"/>
  <c r="AP75" i="40"/>
  <c r="AO75" i="40"/>
  <c r="AN75" i="40"/>
  <c r="AW74" i="40"/>
  <c r="AV74" i="40"/>
  <c r="AU74" i="40"/>
  <c r="AT74" i="40"/>
  <c r="AS74" i="40"/>
  <c r="AR74" i="40"/>
  <c r="AQ74" i="40"/>
  <c r="AP74" i="40"/>
  <c r="AO74" i="40"/>
  <c r="AN74" i="40"/>
  <c r="AW73" i="40"/>
  <c r="AV73" i="40"/>
  <c r="AU73" i="40"/>
  <c r="AT73" i="40"/>
  <c r="AS73" i="40"/>
  <c r="AR73" i="40"/>
  <c r="AQ73" i="40"/>
  <c r="AP73" i="40"/>
  <c r="AO73" i="40"/>
  <c r="AN73" i="40"/>
  <c r="AW72" i="40"/>
  <c r="AV72" i="40"/>
  <c r="AU72" i="40"/>
  <c r="AT72" i="40"/>
  <c r="AS72" i="40"/>
  <c r="AR72" i="40"/>
  <c r="AQ72" i="40"/>
  <c r="AP72" i="40"/>
  <c r="AO72" i="40"/>
  <c r="AN72" i="40"/>
  <c r="AW71" i="40"/>
  <c r="AV71" i="40"/>
  <c r="AU71" i="40"/>
  <c r="AT71" i="40"/>
  <c r="AS71" i="40"/>
  <c r="AR71" i="40"/>
  <c r="AQ71" i="40"/>
  <c r="AP71" i="40"/>
  <c r="AO71" i="40"/>
  <c r="AN71" i="40"/>
  <c r="AW70" i="40"/>
  <c r="AV70" i="40"/>
  <c r="AU70" i="40"/>
  <c r="AT70" i="40"/>
  <c r="AS70" i="40"/>
  <c r="AR70" i="40"/>
  <c r="AQ70" i="40"/>
  <c r="AP70" i="40"/>
  <c r="AO70" i="40"/>
  <c r="AN70" i="40"/>
  <c r="AW69" i="40"/>
  <c r="AV69" i="40"/>
  <c r="AU69" i="40"/>
  <c r="AT69" i="40"/>
  <c r="AS69" i="40"/>
  <c r="AR69" i="40"/>
  <c r="AQ69" i="40"/>
  <c r="AP69" i="40"/>
  <c r="AO69" i="40"/>
  <c r="AN69" i="40"/>
  <c r="AW68" i="40"/>
  <c r="AV68" i="40"/>
  <c r="AU68" i="40"/>
  <c r="AT68" i="40"/>
  <c r="AS68" i="40"/>
  <c r="AR68" i="40"/>
  <c r="AQ68" i="40"/>
  <c r="AP68" i="40"/>
  <c r="AO68" i="40"/>
  <c r="AN68" i="40"/>
  <c r="AW67" i="40"/>
  <c r="AV67" i="40"/>
  <c r="AU67" i="40"/>
  <c r="AT67" i="40"/>
  <c r="AS67" i="40"/>
  <c r="AR67" i="40"/>
  <c r="AQ67" i="40"/>
  <c r="AP67" i="40"/>
  <c r="AO67" i="40"/>
  <c r="AN67" i="40"/>
  <c r="AW66" i="40"/>
  <c r="AV66" i="40"/>
  <c r="AU66" i="40"/>
  <c r="AT66" i="40"/>
  <c r="AS66" i="40"/>
  <c r="AR66" i="40"/>
  <c r="AQ66" i="40"/>
  <c r="AP66" i="40"/>
  <c r="AO66" i="40"/>
  <c r="AN66" i="40"/>
  <c r="AW65" i="40"/>
  <c r="AV65" i="40"/>
  <c r="AU65" i="40"/>
  <c r="AT65" i="40"/>
  <c r="AS65" i="40"/>
  <c r="AR65" i="40"/>
  <c r="AQ65" i="40"/>
  <c r="AP65" i="40"/>
  <c r="AO65" i="40"/>
  <c r="AN65" i="40"/>
  <c r="AW64" i="40"/>
  <c r="AV64" i="40"/>
  <c r="AU64" i="40"/>
  <c r="AT64" i="40"/>
  <c r="AS64" i="40"/>
  <c r="AR64" i="40"/>
  <c r="AQ64" i="40"/>
  <c r="AP64" i="40"/>
  <c r="AO64" i="40"/>
  <c r="AN64" i="40"/>
  <c r="AW63" i="40"/>
  <c r="AV63" i="40"/>
  <c r="AU63" i="40"/>
  <c r="AT63" i="40"/>
  <c r="AS63" i="40"/>
  <c r="AR63" i="40"/>
  <c r="AQ63" i="40"/>
  <c r="AP63" i="40"/>
  <c r="AO63" i="40"/>
  <c r="AN63" i="40"/>
  <c r="AW62" i="40"/>
  <c r="AV62" i="40"/>
  <c r="AU62" i="40"/>
  <c r="AT62" i="40"/>
  <c r="AS62" i="40"/>
  <c r="AR62" i="40"/>
  <c r="AQ62" i="40"/>
  <c r="AP62" i="40"/>
  <c r="AO62" i="40"/>
  <c r="AN62" i="40"/>
  <c r="AW61" i="40"/>
  <c r="AV61" i="40"/>
  <c r="AU61" i="40"/>
  <c r="AT61" i="40"/>
  <c r="AS61" i="40"/>
  <c r="AR61" i="40"/>
  <c r="AQ61" i="40"/>
  <c r="AP61" i="40"/>
  <c r="AO61" i="40"/>
  <c r="AN61" i="40"/>
  <c r="AW60" i="40"/>
  <c r="AV60" i="40"/>
  <c r="AU60" i="40"/>
  <c r="AT60" i="40"/>
  <c r="AS60" i="40"/>
  <c r="AR60" i="40"/>
  <c r="AQ60" i="40"/>
  <c r="AP60" i="40"/>
  <c r="AO60" i="40"/>
  <c r="AN60" i="40"/>
  <c r="AW59" i="40"/>
  <c r="AV59" i="40"/>
  <c r="AU59" i="40"/>
  <c r="AT59" i="40"/>
  <c r="AS59" i="40"/>
  <c r="AR59" i="40"/>
  <c r="AQ59" i="40"/>
  <c r="AP59" i="40"/>
  <c r="AO59" i="40"/>
  <c r="AN59" i="40"/>
  <c r="AW58" i="40"/>
  <c r="AV58" i="40"/>
  <c r="AU58" i="40"/>
  <c r="AT58" i="40"/>
  <c r="AS58" i="40"/>
  <c r="AR58" i="40"/>
  <c r="AQ58" i="40"/>
  <c r="AP58" i="40"/>
  <c r="AO58" i="40"/>
  <c r="AN58" i="40"/>
  <c r="AW57" i="40"/>
  <c r="AV57" i="40"/>
  <c r="AU57" i="40"/>
  <c r="AT57" i="40"/>
  <c r="AS57" i="40"/>
  <c r="AR57" i="40"/>
  <c r="AQ57" i="40"/>
  <c r="AP57" i="40"/>
  <c r="AO57" i="40"/>
  <c r="AN57" i="40"/>
  <c r="AW56" i="40"/>
  <c r="AV56" i="40"/>
  <c r="AU56" i="40"/>
  <c r="AT56" i="40"/>
  <c r="AS56" i="40"/>
  <c r="AR56" i="40"/>
  <c r="AQ56" i="40"/>
  <c r="AP56" i="40"/>
  <c r="AO56" i="40"/>
  <c r="AN56" i="40"/>
  <c r="AW55" i="40"/>
  <c r="AV55" i="40"/>
  <c r="AU55" i="40"/>
  <c r="AT55" i="40"/>
  <c r="AS55" i="40"/>
  <c r="AR55" i="40"/>
  <c r="AQ55" i="40"/>
  <c r="AP55" i="40"/>
  <c r="AO55" i="40"/>
  <c r="AN55" i="40"/>
  <c r="AW54" i="40"/>
  <c r="AV54" i="40"/>
  <c r="AU54" i="40"/>
  <c r="AT54" i="40"/>
  <c r="AS54" i="40"/>
  <c r="AR54" i="40"/>
  <c r="AQ54" i="40"/>
  <c r="AP54" i="40"/>
  <c r="AO54" i="40"/>
  <c r="AN54" i="40"/>
  <c r="AW53" i="40"/>
  <c r="AV53" i="40"/>
  <c r="AU53" i="40"/>
  <c r="AT53" i="40"/>
  <c r="AS53" i="40"/>
  <c r="AR53" i="40"/>
  <c r="AQ53" i="40"/>
  <c r="AP53" i="40"/>
  <c r="AO53" i="40"/>
  <c r="AN53" i="40"/>
  <c r="AW52" i="40"/>
  <c r="AV52" i="40"/>
  <c r="AU52" i="40"/>
  <c r="AT52" i="40"/>
  <c r="AS52" i="40"/>
  <c r="AR52" i="40"/>
  <c r="AQ52" i="40"/>
  <c r="AP52" i="40"/>
  <c r="AO52" i="40"/>
  <c r="AN52" i="40"/>
  <c r="AW51" i="40"/>
  <c r="AV51" i="40"/>
  <c r="AU51" i="40"/>
  <c r="AT51" i="40"/>
  <c r="AS51" i="40"/>
  <c r="AR51" i="40"/>
  <c r="AQ51" i="40"/>
  <c r="AP51" i="40"/>
  <c r="AO51" i="40"/>
  <c r="AN51" i="40"/>
  <c r="AW50" i="40"/>
  <c r="AV50" i="40"/>
  <c r="AU50" i="40"/>
  <c r="AT50" i="40"/>
  <c r="AS50" i="40"/>
  <c r="AR50" i="40"/>
  <c r="AQ50" i="40"/>
  <c r="AP50" i="40"/>
  <c r="AO50" i="40"/>
  <c r="AN50" i="40"/>
  <c r="AW49" i="40"/>
  <c r="AV49" i="40"/>
  <c r="AU49" i="40"/>
  <c r="AT49" i="40"/>
  <c r="AS49" i="40"/>
  <c r="AR49" i="40"/>
  <c r="AQ49" i="40"/>
  <c r="AP49" i="40"/>
  <c r="AO49" i="40"/>
  <c r="AN49" i="40"/>
  <c r="AW48" i="40"/>
  <c r="AV48" i="40"/>
  <c r="AU48" i="40"/>
  <c r="AT48" i="40"/>
  <c r="AS48" i="40"/>
  <c r="AR48" i="40"/>
  <c r="AQ48" i="40"/>
  <c r="AP48" i="40"/>
  <c r="AO48" i="40"/>
  <c r="AN48" i="40"/>
  <c r="AW47" i="40"/>
  <c r="AV47" i="40"/>
  <c r="AU47" i="40"/>
  <c r="AT47" i="40"/>
  <c r="AS47" i="40"/>
  <c r="AR47" i="40"/>
  <c r="AQ47" i="40"/>
  <c r="AP47" i="40"/>
  <c r="AO47" i="40"/>
  <c r="AN47" i="40"/>
  <c r="AW46" i="40"/>
  <c r="AV46" i="40"/>
  <c r="AU46" i="40"/>
  <c r="AT46" i="40"/>
  <c r="AS46" i="40"/>
  <c r="AR46" i="40"/>
  <c r="AQ46" i="40"/>
  <c r="AP46" i="40"/>
  <c r="AO46" i="40"/>
  <c r="AN46" i="40"/>
  <c r="AW45" i="40"/>
  <c r="AV45" i="40"/>
  <c r="AU45" i="40"/>
  <c r="AT45" i="40"/>
  <c r="AS45" i="40"/>
  <c r="AR45" i="40"/>
  <c r="AQ45" i="40"/>
  <c r="AP45" i="40"/>
  <c r="AO45" i="40"/>
  <c r="AN45" i="40"/>
  <c r="AW44" i="40"/>
  <c r="AV44" i="40"/>
  <c r="AU44" i="40"/>
  <c r="AT44" i="40"/>
  <c r="AS44" i="40"/>
  <c r="AR44" i="40"/>
  <c r="AQ44" i="40"/>
  <c r="AP44" i="40"/>
  <c r="AO44" i="40"/>
  <c r="AN44" i="40"/>
  <c r="AW43" i="40"/>
  <c r="AV43" i="40"/>
  <c r="AU43" i="40"/>
  <c r="AT43" i="40"/>
  <c r="AS43" i="40"/>
  <c r="AR43" i="40"/>
  <c r="AQ43" i="40"/>
  <c r="AP43" i="40"/>
  <c r="AO43" i="40"/>
  <c r="AN43" i="40"/>
  <c r="AW42" i="40"/>
  <c r="AV42" i="40"/>
  <c r="AU42" i="40"/>
  <c r="AT42" i="40"/>
  <c r="AS42" i="40"/>
  <c r="AR42" i="40"/>
  <c r="AQ42" i="40"/>
  <c r="AP42" i="40"/>
  <c r="AO42" i="40"/>
  <c r="AN42" i="40"/>
  <c r="AW41" i="40"/>
  <c r="AV41" i="40"/>
  <c r="AU41" i="40"/>
  <c r="AT41" i="40"/>
  <c r="AS41" i="40"/>
  <c r="AR41" i="40"/>
  <c r="AQ41" i="40"/>
  <c r="AP41" i="40"/>
  <c r="AO41" i="40"/>
  <c r="AN41" i="40"/>
  <c r="AW40" i="40"/>
  <c r="AV40" i="40"/>
  <c r="AU40" i="40"/>
  <c r="AT40" i="40"/>
  <c r="AS40" i="40"/>
  <c r="AR40" i="40"/>
  <c r="AQ40" i="40"/>
  <c r="AP40" i="40"/>
  <c r="AO40" i="40"/>
  <c r="AN40" i="40"/>
  <c r="AW39" i="40"/>
  <c r="AV39" i="40"/>
  <c r="AU39" i="40"/>
  <c r="AT39" i="40"/>
  <c r="AS39" i="40"/>
  <c r="AR39" i="40"/>
  <c r="AQ39" i="40"/>
  <c r="AP39" i="40"/>
  <c r="AO39" i="40"/>
  <c r="AN39" i="40"/>
  <c r="AW38" i="40"/>
  <c r="AV38" i="40"/>
  <c r="AU38" i="40"/>
  <c r="AT38" i="40"/>
  <c r="AS38" i="40"/>
  <c r="AR38" i="40"/>
  <c r="AQ38" i="40"/>
  <c r="AP38" i="40"/>
  <c r="AO38" i="40"/>
  <c r="AN38" i="40"/>
  <c r="AW37" i="40"/>
  <c r="AV37" i="40"/>
  <c r="AU37" i="40"/>
  <c r="AT37" i="40"/>
  <c r="AS37" i="40"/>
  <c r="AR37" i="40"/>
  <c r="AQ37" i="40"/>
  <c r="AP37" i="40"/>
  <c r="AO37" i="40"/>
  <c r="AN37" i="40"/>
  <c r="AW36" i="40"/>
  <c r="AV36" i="40"/>
  <c r="AU36" i="40"/>
  <c r="AT36" i="40"/>
  <c r="AS36" i="40"/>
  <c r="AR36" i="40"/>
  <c r="AQ36" i="40"/>
  <c r="AP36" i="40"/>
  <c r="AO36" i="40"/>
  <c r="AN36" i="40"/>
  <c r="AW35" i="40"/>
  <c r="AV35" i="40"/>
  <c r="AU35" i="40"/>
  <c r="AT35" i="40"/>
  <c r="AS35" i="40"/>
  <c r="AR35" i="40"/>
  <c r="AQ35" i="40"/>
  <c r="AP35" i="40"/>
  <c r="AO35" i="40"/>
  <c r="AN35" i="40"/>
  <c r="AW34" i="40"/>
  <c r="AV34" i="40"/>
  <c r="AU34" i="40"/>
  <c r="AT34" i="40"/>
  <c r="AS34" i="40"/>
  <c r="AR34" i="40"/>
  <c r="AQ34" i="40"/>
  <c r="AP34" i="40"/>
  <c r="AO34" i="40"/>
  <c r="AN34" i="40"/>
  <c r="AW33" i="40"/>
  <c r="AV33" i="40"/>
  <c r="AU33" i="40"/>
  <c r="AT33" i="40"/>
  <c r="AS33" i="40"/>
  <c r="AR33" i="40"/>
  <c r="AQ33" i="40"/>
  <c r="AP33" i="40"/>
  <c r="AO33" i="40"/>
  <c r="AN33" i="40"/>
  <c r="AW32" i="40"/>
  <c r="AV32" i="40"/>
  <c r="AU32" i="40"/>
  <c r="AT32" i="40"/>
  <c r="AS32" i="40"/>
  <c r="AR32" i="40"/>
  <c r="AQ32" i="40"/>
  <c r="AP32" i="40"/>
  <c r="AO32" i="40"/>
  <c r="AN32" i="40"/>
  <c r="AW31" i="40"/>
  <c r="AV31" i="40"/>
  <c r="AU31" i="40"/>
  <c r="AT31" i="40"/>
  <c r="AS31" i="40"/>
  <c r="AR31" i="40"/>
  <c r="AQ31" i="40"/>
  <c r="AP31" i="40"/>
  <c r="AO31" i="40"/>
  <c r="AN31" i="40"/>
  <c r="AW30" i="40"/>
  <c r="AV30" i="40"/>
  <c r="AU30" i="40"/>
  <c r="AT30" i="40"/>
  <c r="AS30" i="40"/>
  <c r="AR30" i="40"/>
  <c r="AQ30" i="40"/>
  <c r="AP30" i="40"/>
  <c r="AO30" i="40"/>
  <c r="AN30" i="40"/>
  <c r="AW29" i="40"/>
  <c r="AV29" i="40"/>
  <c r="AU29" i="40"/>
  <c r="AT29" i="40"/>
  <c r="AS29" i="40"/>
  <c r="AR29" i="40"/>
  <c r="AQ29" i="40"/>
  <c r="AP29" i="40"/>
  <c r="AO29" i="40"/>
  <c r="AN29" i="40"/>
  <c r="AW28" i="40"/>
  <c r="AV28" i="40"/>
  <c r="AU28" i="40"/>
  <c r="AT28" i="40"/>
  <c r="AS28" i="40"/>
  <c r="AR28" i="40"/>
  <c r="AQ28" i="40"/>
  <c r="AP28" i="40"/>
  <c r="AO28" i="40"/>
  <c r="AN28" i="40"/>
  <c r="AW27" i="40"/>
  <c r="AV27" i="40"/>
  <c r="AU27" i="40"/>
  <c r="AT27" i="40"/>
  <c r="AS27" i="40"/>
  <c r="AR27" i="40"/>
  <c r="AQ27" i="40"/>
  <c r="AP27" i="40"/>
  <c r="AO27" i="40"/>
  <c r="AN27" i="40"/>
  <c r="AW26" i="40"/>
  <c r="AV26" i="40"/>
  <c r="AU26" i="40"/>
  <c r="AT26" i="40"/>
  <c r="AS26" i="40"/>
  <c r="AR26" i="40"/>
  <c r="AQ26" i="40"/>
  <c r="AP26" i="40"/>
  <c r="AO26" i="40"/>
  <c r="AN26" i="40"/>
  <c r="AW25" i="40"/>
  <c r="AV25" i="40"/>
  <c r="AU25" i="40"/>
  <c r="AT25" i="40"/>
  <c r="AS25" i="40"/>
  <c r="AR25" i="40"/>
  <c r="AQ25" i="40"/>
  <c r="AP25" i="40"/>
  <c r="AO25" i="40"/>
  <c r="AN25" i="40"/>
  <c r="AW24" i="40"/>
  <c r="AV24" i="40"/>
  <c r="AU24" i="40"/>
  <c r="AT24" i="40"/>
  <c r="AS24" i="40"/>
  <c r="AR24" i="40"/>
  <c r="AQ24" i="40"/>
  <c r="AP24" i="40"/>
  <c r="AO24" i="40"/>
  <c r="AN24" i="40"/>
  <c r="AW23" i="40"/>
  <c r="AV23" i="40"/>
  <c r="AU23" i="40"/>
  <c r="AT23" i="40"/>
  <c r="AS23" i="40"/>
  <c r="AR23" i="40"/>
  <c r="AQ23" i="40"/>
  <c r="AP23" i="40"/>
  <c r="AO23" i="40"/>
  <c r="AN23" i="40"/>
  <c r="AW22" i="40"/>
  <c r="AV22" i="40"/>
  <c r="AU22" i="40"/>
  <c r="AT22" i="40"/>
  <c r="AS22" i="40"/>
  <c r="AR22" i="40"/>
  <c r="AQ22" i="40"/>
  <c r="AP22" i="40"/>
  <c r="AO22" i="40"/>
  <c r="AN22" i="40"/>
  <c r="AW21" i="40"/>
  <c r="AV21" i="40"/>
  <c r="AU21" i="40"/>
  <c r="AT21" i="40"/>
  <c r="AS21" i="40"/>
  <c r="AR21" i="40"/>
  <c r="AQ21" i="40"/>
  <c r="AP21" i="40"/>
  <c r="AO21" i="40"/>
  <c r="AN21" i="40"/>
  <c r="AW20" i="40"/>
  <c r="AV20" i="40"/>
  <c r="AU20" i="40"/>
  <c r="AT20" i="40"/>
  <c r="AS20" i="40"/>
  <c r="AR20" i="40"/>
  <c r="AQ20" i="40"/>
  <c r="AP20" i="40"/>
  <c r="AO20" i="40"/>
  <c r="AN20" i="40"/>
  <c r="AW19" i="40"/>
  <c r="AV19" i="40"/>
  <c r="AU19" i="40"/>
  <c r="AT19" i="40"/>
  <c r="AS19" i="40"/>
  <c r="AR19" i="40"/>
  <c r="AQ19" i="40"/>
  <c r="AP19" i="40"/>
  <c r="AO19" i="40"/>
  <c r="AN19" i="40"/>
  <c r="AW18" i="40"/>
  <c r="AV18" i="40"/>
  <c r="AU18" i="40"/>
  <c r="AT18" i="40"/>
  <c r="AS18" i="40"/>
  <c r="AR18" i="40"/>
  <c r="AQ18" i="40"/>
  <c r="AP18" i="40"/>
  <c r="AO18" i="40"/>
  <c r="AN18" i="40"/>
  <c r="AW17" i="40"/>
  <c r="AV17" i="40"/>
  <c r="AU17" i="40"/>
  <c r="AT17" i="40"/>
  <c r="AS17" i="40"/>
  <c r="AR17" i="40"/>
  <c r="AQ17" i="40"/>
  <c r="AP17" i="40"/>
  <c r="AO17" i="40"/>
  <c r="AN17" i="40"/>
  <c r="AW16" i="40"/>
  <c r="AV16" i="40"/>
  <c r="AU16" i="40"/>
  <c r="AT16" i="40"/>
  <c r="AS16" i="40"/>
  <c r="AR16" i="40"/>
  <c r="AQ16" i="40"/>
  <c r="AP16" i="40"/>
  <c r="AO16" i="40"/>
  <c r="AN16" i="40"/>
  <c r="AW15" i="40"/>
  <c r="AV15" i="40"/>
  <c r="AU15" i="40"/>
  <c r="AT15" i="40"/>
  <c r="AS15" i="40"/>
  <c r="AR15" i="40"/>
  <c r="AQ15" i="40"/>
  <c r="AP15" i="40"/>
  <c r="AO15" i="40"/>
  <c r="AN15" i="40"/>
  <c r="AW14" i="40"/>
  <c r="AV14" i="40"/>
  <c r="AU14" i="40"/>
  <c r="AT14" i="40"/>
  <c r="AS14" i="40"/>
  <c r="AR14" i="40"/>
  <c r="AQ14" i="40"/>
  <c r="AP14" i="40"/>
  <c r="AO14" i="40"/>
  <c r="AN14" i="40"/>
  <c r="AW13" i="40"/>
  <c r="AV13" i="40"/>
  <c r="AU13" i="40"/>
  <c r="AT13" i="40"/>
  <c r="AS13" i="40"/>
  <c r="AR13" i="40"/>
  <c r="AQ13" i="40"/>
  <c r="AP13" i="40"/>
  <c r="AO13" i="40"/>
  <c r="AN13" i="40"/>
  <c r="AW12" i="40"/>
  <c r="AV12" i="40"/>
  <c r="AU12" i="40"/>
  <c r="AT12" i="40"/>
  <c r="AS12" i="40"/>
  <c r="AR12" i="40"/>
  <c r="AQ12" i="40"/>
  <c r="AP12" i="40"/>
  <c r="AO12" i="40"/>
  <c r="AN12" i="40"/>
  <c r="AW11" i="40"/>
  <c r="AV11" i="40"/>
  <c r="AU11" i="40"/>
  <c r="AT11" i="40"/>
  <c r="AS11" i="40"/>
  <c r="AR11" i="40"/>
  <c r="AQ11" i="40"/>
  <c r="AP11" i="40"/>
  <c r="AO11" i="40"/>
  <c r="AN11" i="40"/>
  <c r="AW10" i="40"/>
  <c r="AV10" i="40"/>
  <c r="AU10" i="40"/>
  <c r="AT10" i="40"/>
  <c r="AS10" i="40"/>
  <c r="AR10" i="40"/>
  <c r="AQ10" i="40"/>
  <c r="AP10" i="40"/>
  <c r="AO10" i="40"/>
  <c r="AN10" i="40"/>
  <c r="AW9" i="40"/>
  <c r="AV9" i="40"/>
  <c r="AU9" i="40"/>
  <c r="AT9" i="40"/>
  <c r="AS9" i="40"/>
  <c r="AR9" i="40"/>
  <c r="AQ9" i="40"/>
  <c r="AP9" i="40"/>
  <c r="AO9" i="40"/>
  <c r="AN9" i="40"/>
  <c r="AW8" i="40"/>
  <c r="AV8" i="40"/>
  <c r="AU8" i="40"/>
  <c r="AT8" i="40"/>
  <c r="AS8" i="40"/>
  <c r="AR8" i="40"/>
  <c r="AQ8" i="40"/>
  <c r="AP8" i="40"/>
  <c r="AO8" i="40"/>
  <c r="AN8" i="40"/>
  <c r="AW7" i="40"/>
  <c r="AV7" i="40"/>
  <c r="AU7" i="40"/>
  <c r="AT7" i="40"/>
  <c r="AS7" i="40"/>
  <c r="AR7" i="40"/>
  <c r="AQ7" i="40"/>
  <c r="AP7" i="40"/>
  <c r="AO7" i="40"/>
  <c r="AN7" i="40"/>
  <c r="AW6" i="40"/>
  <c r="AV6" i="40"/>
  <c r="AU6" i="40"/>
  <c r="AT6" i="40"/>
  <c r="AS6" i="40"/>
  <c r="AR6" i="40"/>
  <c r="AQ6" i="40"/>
  <c r="AP6" i="40"/>
  <c r="AO6" i="40"/>
  <c r="AN6" i="40"/>
  <c r="AW5" i="40"/>
  <c r="AV5" i="40"/>
  <c r="AU5" i="40"/>
  <c r="AT5" i="40"/>
  <c r="AS5" i="40"/>
  <c r="AR5" i="40"/>
  <c r="AQ5" i="40"/>
  <c r="AP5" i="40"/>
  <c r="AO5" i="40"/>
  <c r="AN5" i="40"/>
  <c r="AW4" i="40"/>
  <c r="AV4" i="40"/>
  <c r="AU4" i="40"/>
  <c r="AT4" i="40"/>
  <c r="AS4" i="40"/>
  <c r="AR4" i="40"/>
  <c r="AQ4" i="40"/>
  <c r="AP4" i="40"/>
  <c r="AO4" i="40"/>
  <c r="AN4" i="40"/>
  <c r="AW3" i="40"/>
  <c r="AV3" i="40"/>
  <c r="AU3" i="40"/>
  <c r="AT3" i="40"/>
  <c r="AS3" i="40"/>
  <c r="AR3" i="40"/>
  <c r="AQ3" i="40"/>
  <c r="AP3" i="40"/>
  <c r="AO3" i="40"/>
  <c r="AN3" i="40"/>
  <c r="P3" i="39"/>
  <c r="Q3" i="39"/>
  <c r="R3" i="39"/>
  <c r="S3" i="39"/>
  <c r="T3" i="39"/>
  <c r="U3" i="39"/>
  <c r="V3" i="39"/>
  <c r="W3" i="39"/>
  <c r="X3" i="39"/>
  <c r="Y3" i="39"/>
  <c r="P4" i="39"/>
  <c r="Q4" i="39"/>
  <c r="R4" i="39"/>
  <c r="S4" i="39"/>
  <c r="T4" i="39"/>
  <c r="U4" i="39"/>
  <c r="V4" i="39"/>
  <c r="W4" i="39"/>
  <c r="X4" i="39"/>
  <c r="Y4" i="39"/>
  <c r="P5" i="39"/>
  <c r="Q5" i="39"/>
  <c r="R5" i="39"/>
  <c r="S5" i="39"/>
  <c r="T5" i="39"/>
  <c r="U5" i="39"/>
  <c r="V5" i="39"/>
  <c r="W5" i="39"/>
  <c r="X5" i="39"/>
  <c r="Y5" i="39"/>
  <c r="P6" i="39"/>
  <c r="Q6" i="39"/>
  <c r="R6" i="39"/>
  <c r="S6" i="39"/>
  <c r="T6" i="39"/>
  <c r="U6" i="39"/>
  <c r="V6" i="39"/>
  <c r="W6" i="39"/>
  <c r="X6" i="39"/>
  <c r="Y6" i="39"/>
  <c r="P7" i="39"/>
  <c r="Q7" i="39"/>
  <c r="R7" i="39"/>
  <c r="S7" i="39"/>
  <c r="T7" i="39"/>
  <c r="U7" i="39"/>
  <c r="V7" i="39"/>
  <c r="W7" i="39"/>
  <c r="X7" i="39"/>
  <c r="Y7" i="39"/>
  <c r="P8" i="39"/>
  <c r="Q8" i="39"/>
  <c r="R8" i="39"/>
  <c r="S8" i="39"/>
  <c r="T8" i="39"/>
  <c r="U8" i="39"/>
  <c r="V8" i="39"/>
  <c r="W8" i="39"/>
  <c r="X8" i="39"/>
  <c r="Y8" i="39"/>
  <c r="P9" i="39"/>
  <c r="Q9" i="39"/>
  <c r="R9" i="39"/>
  <c r="S9" i="39"/>
  <c r="T9" i="39"/>
  <c r="U9" i="39"/>
  <c r="V9" i="39"/>
  <c r="W9" i="39"/>
  <c r="X9" i="39"/>
  <c r="Y9" i="39"/>
  <c r="P10" i="39"/>
  <c r="Q10" i="39"/>
  <c r="R10" i="39"/>
  <c r="S10" i="39"/>
  <c r="T10" i="39"/>
  <c r="U10" i="39"/>
  <c r="V10" i="39"/>
  <c r="W10" i="39"/>
  <c r="X10" i="39"/>
  <c r="Y10" i="39"/>
  <c r="P11" i="39"/>
  <c r="Q11" i="39"/>
  <c r="R11" i="39"/>
  <c r="S11" i="39"/>
  <c r="T11" i="39"/>
  <c r="U11" i="39"/>
  <c r="V11" i="39"/>
  <c r="W11" i="39"/>
  <c r="X11" i="39"/>
  <c r="Y11" i="39"/>
  <c r="P12" i="39"/>
  <c r="Q12" i="39"/>
  <c r="R12" i="39"/>
  <c r="S12" i="39"/>
  <c r="T12" i="39"/>
  <c r="U12" i="39"/>
  <c r="V12" i="39"/>
  <c r="W12" i="39"/>
  <c r="X12" i="39"/>
  <c r="Y12" i="39"/>
  <c r="P13" i="39"/>
  <c r="Q13" i="39"/>
  <c r="R13" i="39"/>
  <c r="S13" i="39"/>
  <c r="T13" i="39"/>
  <c r="U13" i="39"/>
  <c r="V13" i="39"/>
  <c r="W13" i="39"/>
  <c r="X13" i="39"/>
  <c r="Y13" i="39"/>
  <c r="P14" i="39"/>
  <c r="Q14" i="39"/>
  <c r="R14" i="39"/>
  <c r="S14" i="39"/>
  <c r="T14" i="39"/>
  <c r="U14" i="39"/>
  <c r="V14" i="39"/>
  <c r="W14" i="39"/>
  <c r="X14" i="39"/>
  <c r="Y14" i="39"/>
  <c r="P15" i="39"/>
  <c r="Q15" i="39"/>
  <c r="R15" i="39"/>
  <c r="S15" i="39"/>
  <c r="T15" i="39"/>
  <c r="U15" i="39"/>
  <c r="V15" i="39"/>
  <c r="W15" i="39"/>
  <c r="X15" i="39"/>
  <c r="Y15" i="39"/>
  <c r="P16" i="39"/>
  <c r="Q16" i="39"/>
  <c r="R16" i="39"/>
  <c r="S16" i="39"/>
  <c r="T16" i="39"/>
  <c r="U16" i="39"/>
  <c r="V16" i="39"/>
  <c r="W16" i="39"/>
  <c r="X16" i="39"/>
  <c r="Y16" i="39"/>
  <c r="P17" i="39"/>
  <c r="Q17" i="39"/>
  <c r="R17" i="39"/>
  <c r="S17" i="39"/>
  <c r="T17" i="39"/>
  <c r="U17" i="39"/>
  <c r="V17" i="39"/>
  <c r="W17" i="39"/>
  <c r="X17" i="39"/>
  <c r="Y17" i="39"/>
  <c r="P18" i="39"/>
  <c r="Q18" i="39"/>
  <c r="R18" i="39"/>
  <c r="S18" i="39"/>
  <c r="T18" i="39"/>
  <c r="U18" i="39"/>
  <c r="V18" i="39"/>
  <c r="W18" i="39"/>
  <c r="X18" i="39"/>
  <c r="Y18" i="39"/>
  <c r="P19" i="39"/>
  <c r="Q19" i="39"/>
  <c r="R19" i="39"/>
  <c r="S19" i="39"/>
  <c r="T19" i="39"/>
  <c r="U19" i="39"/>
  <c r="V19" i="39"/>
  <c r="W19" i="39"/>
  <c r="X19" i="39"/>
  <c r="Y19" i="39"/>
  <c r="P20" i="39"/>
  <c r="Q20" i="39"/>
  <c r="R20" i="39"/>
  <c r="S20" i="39"/>
  <c r="T20" i="39"/>
  <c r="U20" i="39"/>
  <c r="V20" i="39"/>
  <c r="W20" i="39"/>
  <c r="X20" i="39"/>
  <c r="Y20" i="39"/>
  <c r="P21" i="39"/>
  <c r="Q21" i="39"/>
  <c r="R21" i="39"/>
  <c r="S21" i="39"/>
  <c r="T21" i="39"/>
  <c r="U21" i="39"/>
  <c r="V21" i="39"/>
  <c r="W21" i="39"/>
  <c r="X21" i="39"/>
  <c r="Y21" i="39"/>
  <c r="P22" i="39"/>
  <c r="Q22" i="39"/>
  <c r="R22" i="39"/>
  <c r="S22" i="39"/>
  <c r="T22" i="39"/>
  <c r="U22" i="39"/>
  <c r="V22" i="39"/>
  <c r="W22" i="39"/>
  <c r="X22" i="39"/>
  <c r="Y22" i="39"/>
  <c r="P23" i="39"/>
  <c r="Q23" i="39"/>
  <c r="R23" i="39"/>
  <c r="S23" i="39"/>
  <c r="T23" i="39"/>
  <c r="U23" i="39"/>
  <c r="V23" i="39"/>
  <c r="W23" i="39"/>
  <c r="X23" i="39"/>
  <c r="Y23" i="39"/>
  <c r="P24" i="39"/>
  <c r="Q24" i="39"/>
  <c r="R24" i="39"/>
  <c r="S24" i="39"/>
  <c r="T24" i="39"/>
  <c r="U24" i="39"/>
  <c r="V24" i="39"/>
  <c r="W24" i="39"/>
  <c r="X24" i="39"/>
  <c r="Y24" i="39"/>
  <c r="P25" i="39"/>
  <c r="Q25" i="39"/>
  <c r="R25" i="39"/>
  <c r="S25" i="39"/>
  <c r="T25" i="39"/>
  <c r="U25" i="39"/>
  <c r="V25" i="39"/>
  <c r="W25" i="39"/>
  <c r="X25" i="39"/>
  <c r="Y25" i="39"/>
  <c r="P26" i="39"/>
  <c r="Q26" i="39"/>
  <c r="R26" i="39"/>
  <c r="S26" i="39"/>
  <c r="T26" i="39"/>
  <c r="U26" i="39"/>
  <c r="V26" i="39"/>
  <c r="W26" i="39"/>
  <c r="X26" i="39"/>
  <c r="Y26" i="39"/>
  <c r="P27" i="39"/>
  <c r="Q27" i="39"/>
  <c r="R27" i="39"/>
  <c r="S27" i="39"/>
  <c r="T27" i="39"/>
  <c r="U27" i="39"/>
  <c r="V27" i="39"/>
  <c r="W27" i="39"/>
  <c r="X27" i="39"/>
  <c r="Y27" i="39"/>
  <c r="P28" i="39"/>
  <c r="Q28" i="39"/>
  <c r="R28" i="39"/>
  <c r="S28" i="39"/>
  <c r="T28" i="39"/>
  <c r="U28" i="39"/>
  <c r="V28" i="39"/>
  <c r="W28" i="39"/>
  <c r="X28" i="39"/>
  <c r="Y28" i="39"/>
  <c r="P29" i="39"/>
  <c r="Q29" i="39"/>
  <c r="R29" i="39"/>
  <c r="S29" i="39"/>
  <c r="T29" i="39"/>
  <c r="U29" i="39"/>
  <c r="V29" i="39"/>
  <c r="W29" i="39"/>
  <c r="X29" i="39"/>
  <c r="Y29" i="39"/>
  <c r="P30" i="39"/>
  <c r="Q30" i="39"/>
  <c r="R30" i="39"/>
  <c r="S30" i="39"/>
  <c r="T30" i="39"/>
  <c r="U30" i="39"/>
  <c r="V30" i="39"/>
  <c r="W30" i="39"/>
  <c r="X30" i="39"/>
  <c r="Y30" i="39"/>
  <c r="P31" i="39"/>
  <c r="Q31" i="39"/>
  <c r="R31" i="39"/>
  <c r="S31" i="39"/>
  <c r="T31" i="39"/>
  <c r="U31" i="39"/>
  <c r="V31" i="39"/>
  <c r="W31" i="39"/>
  <c r="X31" i="39"/>
  <c r="Y31" i="39"/>
  <c r="P32" i="39"/>
  <c r="Q32" i="39"/>
  <c r="R32" i="39"/>
  <c r="S32" i="39"/>
  <c r="T32" i="39"/>
  <c r="U32" i="39"/>
  <c r="V32" i="39"/>
  <c r="W32" i="39"/>
  <c r="X32" i="39"/>
  <c r="Y32" i="39"/>
  <c r="P33" i="39"/>
  <c r="Q33" i="39"/>
  <c r="R33" i="39"/>
  <c r="S33" i="39"/>
  <c r="T33" i="39"/>
  <c r="U33" i="39"/>
  <c r="V33" i="39"/>
  <c r="W33" i="39"/>
  <c r="X33" i="39"/>
  <c r="Y33" i="39"/>
  <c r="P34" i="39"/>
  <c r="Q34" i="39"/>
  <c r="R34" i="39"/>
  <c r="S34" i="39"/>
  <c r="T34" i="39"/>
  <c r="U34" i="39"/>
  <c r="V34" i="39"/>
  <c r="W34" i="39"/>
  <c r="X34" i="39"/>
  <c r="Y34" i="39"/>
  <c r="P35" i="39"/>
  <c r="Q35" i="39"/>
  <c r="R35" i="39"/>
  <c r="S35" i="39"/>
  <c r="T35" i="39"/>
  <c r="U35" i="39"/>
  <c r="V35" i="39"/>
  <c r="W35" i="39"/>
  <c r="X35" i="39"/>
  <c r="Y35" i="39"/>
  <c r="P36" i="39"/>
  <c r="Q36" i="39"/>
  <c r="R36" i="39"/>
  <c r="S36" i="39"/>
  <c r="T36" i="39"/>
  <c r="U36" i="39"/>
  <c r="V36" i="39"/>
  <c r="W36" i="39"/>
  <c r="X36" i="39"/>
  <c r="Y36" i="39"/>
  <c r="P37" i="39"/>
  <c r="Q37" i="39"/>
  <c r="R37" i="39"/>
  <c r="S37" i="39"/>
  <c r="T37" i="39"/>
  <c r="U37" i="39"/>
  <c r="V37" i="39"/>
  <c r="W37" i="39"/>
  <c r="X37" i="39"/>
  <c r="Y37" i="39"/>
  <c r="P38" i="39"/>
  <c r="Q38" i="39"/>
  <c r="R38" i="39"/>
  <c r="S38" i="39"/>
  <c r="T38" i="39"/>
  <c r="U38" i="39"/>
  <c r="V38" i="39"/>
  <c r="W38" i="39"/>
  <c r="X38" i="39"/>
  <c r="Y38" i="39"/>
  <c r="P39" i="39"/>
  <c r="Q39" i="39"/>
  <c r="R39" i="39"/>
  <c r="S39" i="39"/>
  <c r="T39" i="39"/>
  <c r="U39" i="39"/>
  <c r="V39" i="39"/>
  <c r="W39" i="39"/>
  <c r="X39" i="39"/>
  <c r="Y39" i="39"/>
  <c r="P40" i="39"/>
  <c r="Q40" i="39"/>
  <c r="R40" i="39"/>
  <c r="S40" i="39"/>
  <c r="T40" i="39"/>
  <c r="U40" i="39"/>
  <c r="V40" i="39"/>
  <c r="W40" i="39"/>
  <c r="X40" i="39"/>
  <c r="Y40" i="39"/>
  <c r="P41" i="39"/>
  <c r="Q41" i="39"/>
  <c r="R41" i="39"/>
  <c r="S41" i="39"/>
  <c r="T41" i="39"/>
  <c r="U41" i="39"/>
  <c r="V41" i="39"/>
  <c r="W41" i="39"/>
  <c r="X41" i="39"/>
  <c r="Y41" i="39"/>
  <c r="P42" i="39"/>
  <c r="Q42" i="39"/>
  <c r="R42" i="39"/>
  <c r="S42" i="39"/>
  <c r="T42" i="39"/>
  <c r="U42" i="39"/>
  <c r="V42" i="39"/>
  <c r="W42" i="39"/>
  <c r="X42" i="39"/>
  <c r="Y42" i="39"/>
  <c r="P43" i="39"/>
  <c r="Q43" i="39"/>
  <c r="R43" i="39"/>
  <c r="S43" i="39"/>
  <c r="T43" i="39"/>
  <c r="U43" i="39"/>
  <c r="V43" i="39"/>
  <c r="W43" i="39"/>
  <c r="X43" i="39"/>
  <c r="Y43" i="39"/>
  <c r="P44" i="39"/>
  <c r="Q44" i="39"/>
  <c r="R44" i="39"/>
  <c r="S44" i="39"/>
  <c r="T44" i="39"/>
  <c r="U44" i="39"/>
  <c r="V44" i="39"/>
  <c r="W44" i="39"/>
  <c r="X44" i="39"/>
  <c r="Y44" i="39"/>
  <c r="P45" i="39"/>
  <c r="Q45" i="39"/>
  <c r="R45" i="39"/>
  <c r="S45" i="39"/>
  <c r="T45" i="39"/>
  <c r="U45" i="39"/>
  <c r="V45" i="39"/>
  <c r="W45" i="39"/>
  <c r="X45" i="39"/>
  <c r="Y45" i="39"/>
  <c r="P46" i="39"/>
  <c r="Q46" i="39"/>
  <c r="R46" i="39"/>
  <c r="S46" i="39"/>
  <c r="T46" i="39"/>
  <c r="U46" i="39"/>
  <c r="V46" i="39"/>
  <c r="W46" i="39"/>
  <c r="X46" i="39"/>
  <c r="Y46" i="39"/>
  <c r="P47" i="39"/>
  <c r="Q47" i="39"/>
  <c r="R47" i="39"/>
  <c r="S47" i="39"/>
  <c r="T47" i="39"/>
  <c r="U47" i="39"/>
  <c r="V47" i="39"/>
  <c r="W47" i="39"/>
  <c r="X47" i="39"/>
  <c r="Y47" i="39"/>
  <c r="P48" i="39"/>
  <c r="Q48" i="39"/>
  <c r="R48" i="39"/>
  <c r="S48" i="39"/>
  <c r="T48" i="39"/>
  <c r="U48" i="39"/>
  <c r="V48" i="39"/>
  <c r="W48" i="39"/>
  <c r="X48" i="39"/>
  <c r="Y48" i="39"/>
  <c r="P49" i="39"/>
  <c r="Q49" i="39"/>
  <c r="R49" i="39"/>
  <c r="S49" i="39"/>
  <c r="T49" i="39"/>
  <c r="U49" i="39"/>
  <c r="V49" i="39"/>
  <c r="W49" i="39"/>
  <c r="X49" i="39"/>
  <c r="Y49" i="39"/>
  <c r="P50" i="39"/>
  <c r="Q50" i="39"/>
  <c r="R50" i="39"/>
  <c r="S50" i="39"/>
  <c r="T50" i="39"/>
  <c r="U50" i="39"/>
  <c r="V50" i="39"/>
  <c r="W50" i="39"/>
  <c r="X50" i="39"/>
  <c r="Y50" i="39"/>
  <c r="P51" i="39"/>
  <c r="Q51" i="39"/>
  <c r="R51" i="39"/>
  <c r="S51" i="39"/>
  <c r="T51" i="39"/>
  <c r="U51" i="39"/>
  <c r="V51" i="39"/>
  <c r="W51" i="39"/>
  <c r="X51" i="39"/>
  <c r="Y51" i="39"/>
  <c r="P52" i="39"/>
  <c r="Q52" i="39"/>
  <c r="R52" i="39"/>
  <c r="S52" i="39"/>
  <c r="T52" i="39"/>
  <c r="U52" i="39"/>
  <c r="V52" i="39"/>
  <c r="W52" i="39"/>
  <c r="X52" i="39"/>
  <c r="Y52" i="39"/>
  <c r="P53" i="39"/>
  <c r="Q53" i="39"/>
  <c r="R53" i="39"/>
  <c r="S53" i="39"/>
  <c r="T53" i="39"/>
  <c r="U53" i="39"/>
  <c r="V53" i="39"/>
  <c r="W53" i="39"/>
  <c r="X53" i="39"/>
  <c r="Y53" i="39"/>
  <c r="P54" i="39"/>
  <c r="Q54" i="39"/>
  <c r="R54" i="39"/>
  <c r="S54" i="39"/>
  <c r="T54" i="39"/>
  <c r="U54" i="39"/>
  <c r="V54" i="39"/>
  <c r="W54" i="39"/>
  <c r="X54" i="39"/>
  <c r="Y54" i="39"/>
  <c r="P55" i="39"/>
  <c r="Q55" i="39"/>
  <c r="R55" i="39"/>
  <c r="S55" i="39"/>
  <c r="T55" i="39"/>
  <c r="U55" i="39"/>
  <c r="V55" i="39"/>
  <c r="W55" i="39"/>
  <c r="X55" i="39"/>
  <c r="Y55" i="39"/>
  <c r="P56" i="39"/>
  <c r="Q56" i="39"/>
  <c r="R56" i="39"/>
  <c r="S56" i="39"/>
  <c r="T56" i="39"/>
  <c r="U56" i="39"/>
  <c r="V56" i="39"/>
  <c r="W56" i="39"/>
  <c r="X56" i="39"/>
  <c r="Y56" i="39"/>
  <c r="P57" i="39"/>
  <c r="Q57" i="39"/>
  <c r="R57" i="39"/>
  <c r="S57" i="39"/>
  <c r="T57" i="39"/>
  <c r="U57" i="39"/>
  <c r="V57" i="39"/>
  <c r="W57" i="39"/>
  <c r="X57" i="39"/>
  <c r="Y57" i="39"/>
  <c r="P58" i="39"/>
  <c r="Q58" i="39"/>
  <c r="R58" i="39"/>
  <c r="S58" i="39"/>
  <c r="T58" i="39"/>
  <c r="U58" i="39"/>
  <c r="V58" i="39"/>
  <c r="W58" i="39"/>
  <c r="X58" i="39"/>
  <c r="Y58" i="39"/>
  <c r="P59" i="39"/>
  <c r="Q59" i="39"/>
  <c r="R59" i="39"/>
  <c r="S59" i="39"/>
  <c r="T59" i="39"/>
  <c r="U59" i="39"/>
  <c r="V59" i="39"/>
  <c r="W59" i="39"/>
  <c r="X59" i="39"/>
  <c r="Y59" i="39"/>
  <c r="P60" i="39"/>
  <c r="Q60" i="39"/>
  <c r="R60" i="39"/>
  <c r="S60" i="39"/>
  <c r="T60" i="39"/>
  <c r="U60" i="39"/>
  <c r="V60" i="39"/>
  <c r="W60" i="39"/>
  <c r="X60" i="39"/>
  <c r="Y60" i="39"/>
  <c r="P61" i="39"/>
  <c r="Q61" i="39"/>
  <c r="R61" i="39"/>
  <c r="S61" i="39"/>
  <c r="T61" i="39"/>
  <c r="U61" i="39"/>
  <c r="V61" i="39"/>
  <c r="W61" i="39"/>
  <c r="X61" i="39"/>
  <c r="Y61" i="39"/>
  <c r="P62" i="39"/>
  <c r="Q62" i="39"/>
  <c r="R62" i="39"/>
  <c r="S62" i="39"/>
  <c r="T62" i="39"/>
  <c r="U62" i="39"/>
  <c r="V62" i="39"/>
  <c r="W62" i="39"/>
  <c r="X62" i="39"/>
  <c r="Y62" i="39"/>
  <c r="P63" i="39"/>
  <c r="Q63" i="39"/>
  <c r="R63" i="39"/>
  <c r="S63" i="39"/>
  <c r="T63" i="39"/>
  <c r="U63" i="39"/>
  <c r="V63" i="39"/>
  <c r="W63" i="39"/>
  <c r="X63" i="39"/>
  <c r="Y63" i="39"/>
  <c r="P64" i="39"/>
  <c r="Q64" i="39"/>
  <c r="R64" i="39"/>
  <c r="S64" i="39"/>
  <c r="T64" i="39"/>
  <c r="U64" i="39"/>
  <c r="V64" i="39"/>
  <c r="W64" i="39"/>
  <c r="X64" i="39"/>
  <c r="Y64" i="39"/>
  <c r="AB9" i="39" a="1"/>
  <c r="AB23" i="39" a="1"/>
  <c r="AB23" i="39" l="1"/>
  <c r="AB9" i="39"/>
  <c r="AB37" i="39" a="1"/>
  <c r="AB37" i="39" l="1"/>
  <c r="AZ10" i="40"/>
  <c r="BA10" i="40" s="1"/>
  <c r="AZ18" i="40"/>
  <c r="BA18" i="40" s="1"/>
  <c r="AZ26" i="40"/>
  <c r="BA26" i="40" s="1"/>
  <c r="AZ34" i="40"/>
  <c r="BA34" i="40" s="1"/>
  <c r="AZ42" i="40"/>
  <c r="BA42" i="40" s="1"/>
  <c r="AZ50" i="40"/>
  <c r="BA50" i="40" s="1"/>
  <c r="AZ58" i="40"/>
  <c r="BA58" i="40" s="1"/>
  <c r="AZ66" i="40"/>
  <c r="BA66" i="40" s="1"/>
  <c r="AZ74" i="40"/>
  <c r="BA74" i="40" s="1"/>
  <c r="AZ82" i="40"/>
  <c r="BA82" i="40" s="1"/>
  <c r="AZ90" i="40"/>
  <c r="BA90" i="40" s="1"/>
  <c r="AZ98" i="40"/>
  <c r="BA98" i="40" s="1"/>
  <c r="AZ106" i="40"/>
  <c r="BA106" i="40" s="1"/>
  <c r="AZ114" i="40"/>
  <c r="BA114" i="40" s="1"/>
  <c r="AZ122" i="40"/>
  <c r="BA122" i="40" s="1"/>
  <c r="AZ130" i="40"/>
  <c r="BA130" i="40" s="1"/>
  <c r="AZ138" i="40"/>
  <c r="BA138" i="40" s="1"/>
  <c r="AZ146" i="40"/>
  <c r="BA146" i="40" s="1"/>
  <c r="AZ154" i="40"/>
  <c r="BA154" i="40" s="1"/>
  <c r="AZ162" i="40"/>
  <c r="BA162" i="40" s="1"/>
  <c r="AZ170" i="40"/>
  <c r="BA170" i="40" s="1"/>
  <c r="AZ178" i="40"/>
  <c r="BA178" i="40" s="1"/>
  <c r="AZ186" i="40"/>
  <c r="BA186" i="40" s="1"/>
  <c r="AZ194" i="40"/>
  <c r="BA194" i="40" s="1"/>
  <c r="AZ202" i="40"/>
  <c r="BA202" i="40" s="1"/>
  <c r="AZ210" i="40"/>
  <c r="BA210" i="40" s="1"/>
  <c r="AZ218" i="40"/>
  <c r="BA218" i="40" s="1"/>
  <c r="AZ226" i="40"/>
  <c r="BA226" i="40" s="1"/>
  <c r="AZ234" i="40"/>
  <c r="BA234" i="40" s="1"/>
  <c r="AZ242" i="40"/>
  <c r="BA242" i="40" s="1"/>
  <c r="AZ250" i="40"/>
  <c r="BA250" i="40" s="1"/>
  <c r="AZ258" i="40"/>
  <c r="BA258" i="40" s="1"/>
  <c r="AZ266" i="40"/>
  <c r="BA266" i="40" s="1"/>
  <c r="AZ274" i="40"/>
  <c r="BA274" i="40" s="1"/>
  <c r="AZ282" i="40"/>
  <c r="BA282" i="40" s="1"/>
  <c r="AZ290" i="40"/>
  <c r="BA290" i="40" s="1"/>
  <c r="AZ298" i="40"/>
  <c r="BA298" i="40" s="1"/>
  <c r="AZ306" i="40"/>
  <c r="BA306" i="40" s="1"/>
  <c r="AZ314" i="40"/>
  <c r="BA314" i="40" s="1"/>
  <c r="AZ322" i="40"/>
  <c r="BA322" i="40" s="1"/>
  <c r="AZ330" i="40"/>
  <c r="BA330" i="40" s="1"/>
  <c r="AZ338" i="40"/>
  <c r="BA338" i="40" s="1"/>
  <c r="AZ346" i="40"/>
  <c r="BA346" i="40" s="1"/>
  <c r="AZ354" i="40"/>
  <c r="BA354" i="40" s="1"/>
  <c r="AZ362" i="40"/>
  <c r="BA362" i="40" s="1"/>
  <c r="AZ370" i="40"/>
  <c r="BA370" i="40" s="1"/>
  <c r="AZ378" i="40"/>
  <c r="BA378" i="40" s="1"/>
  <c r="AZ386" i="40"/>
  <c r="BA386" i="40" s="1"/>
  <c r="AZ394" i="40"/>
  <c r="BA394" i="40" s="1"/>
  <c r="AZ402" i="40"/>
  <c r="BA402" i="40" s="1"/>
  <c r="AZ410" i="40"/>
  <c r="BA410" i="40" s="1"/>
  <c r="AZ418" i="40"/>
  <c r="BA418" i="40" s="1"/>
  <c r="AZ426" i="40"/>
  <c r="BA426" i="40" s="1"/>
  <c r="AZ434" i="40"/>
  <c r="BA434" i="40" s="1"/>
  <c r="AZ442" i="40"/>
  <c r="BA442" i="40" s="1"/>
  <c r="AZ450" i="40"/>
  <c r="BA450" i="40" s="1"/>
  <c r="AZ458" i="40"/>
  <c r="BA458" i="40" s="1"/>
  <c r="AZ466" i="40"/>
  <c r="BA466" i="40" s="1"/>
  <c r="AZ474" i="40"/>
  <c r="BA474" i="40" s="1"/>
  <c r="AZ482" i="40"/>
  <c r="BA482" i="40" s="1"/>
  <c r="AZ490" i="40"/>
  <c r="BA490" i="40" s="1"/>
  <c r="AZ498" i="40"/>
  <c r="BA498" i="40" s="1"/>
  <c r="AZ506" i="40"/>
  <c r="BA506" i="40" s="1"/>
  <c r="AZ11" i="40"/>
  <c r="BA11" i="40" s="1"/>
  <c r="AZ19" i="40"/>
  <c r="BA19" i="40" s="1"/>
  <c r="AZ27" i="40"/>
  <c r="BA27" i="40" s="1"/>
  <c r="AZ35" i="40"/>
  <c r="BA35" i="40" s="1"/>
  <c r="AZ43" i="40"/>
  <c r="BA43" i="40" s="1"/>
  <c r="AZ51" i="40"/>
  <c r="BA51" i="40" s="1"/>
  <c r="AZ59" i="40"/>
  <c r="BA59" i="40" s="1"/>
  <c r="AZ67" i="40"/>
  <c r="BA67" i="40" s="1"/>
  <c r="AZ75" i="40"/>
  <c r="BA75" i="40" s="1"/>
  <c r="AZ83" i="40"/>
  <c r="BA83" i="40" s="1"/>
  <c r="AZ91" i="40"/>
  <c r="BA91" i="40" s="1"/>
  <c r="AZ99" i="40"/>
  <c r="BA99" i="40" s="1"/>
  <c r="AZ107" i="40"/>
  <c r="BA107" i="40" s="1"/>
  <c r="AZ115" i="40"/>
  <c r="BA115" i="40" s="1"/>
  <c r="AZ123" i="40"/>
  <c r="BA123" i="40" s="1"/>
  <c r="AZ131" i="40"/>
  <c r="BA131" i="40" s="1"/>
  <c r="AZ139" i="40"/>
  <c r="BA139" i="40" s="1"/>
  <c r="AZ147" i="40"/>
  <c r="BA147" i="40" s="1"/>
  <c r="AZ155" i="40"/>
  <c r="BA155" i="40" s="1"/>
  <c r="AZ163" i="40"/>
  <c r="BA163" i="40" s="1"/>
  <c r="AZ171" i="40"/>
  <c r="BA171" i="40" s="1"/>
  <c r="AZ179" i="40"/>
  <c r="BA179" i="40" s="1"/>
  <c r="AZ187" i="40"/>
  <c r="BA187" i="40" s="1"/>
  <c r="AZ195" i="40"/>
  <c r="BA195" i="40" s="1"/>
  <c r="AZ203" i="40"/>
  <c r="BA203" i="40" s="1"/>
  <c r="AZ211" i="40"/>
  <c r="BA211" i="40" s="1"/>
  <c r="AZ219" i="40"/>
  <c r="BA219" i="40" s="1"/>
  <c r="AZ227" i="40"/>
  <c r="BA227" i="40" s="1"/>
  <c r="AZ235" i="40"/>
  <c r="BA235" i="40" s="1"/>
  <c r="AZ243" i="40"/>
  <c r="BA243" i="40" s="1"/>
  <c r="AZ251" i="40"/>
  <c r="BA251" i="40" s="1"/>
  <c r="AZ259" i="40"/>
  <c r="BA259" i="40" s="1"/>
  <c r="AZ267" i="40"/>
  <c r="BA267" i="40" s="1"/>
  <c r="AZ275" i="40"/>
  <c r="BA275" i="40" s="1"/>
  <c r="AZ283" i="40"/>
  <c r="BA283" i="40" s="1"/>
  <c r="AZ291" i="40"/>
  <c r="BA291" i="40" s="1"/>
  <c r="AZ299" i="40"/>
  <c r="BA299" i="40" s="1"/>
  <c r="AZ307" i="40"/>
  <c r="BA307" i="40" s="1"/>
  <c r="AZ315" i="40"/>
  <c r="BA315" i="40" s="1"/>
  <c r="AZ323" i="40"/>
  <c r="BA323" i="40" s="1"/>
  <c r="AZ331" i="40"/>
  <c r="BA331" i="40" s="1"/>
  <c r="AZ339" i="40"/>
  <c r="BA339" i="40" s="1"/>
  <c r="AZ347" i="40"/>
  <c r="BA347" i="40" s="1"/>
  <c r="AZ355" i="40"/>
  <c r="BA355" i="40" s="1"/>
  <c r="AZ363" i="40"/>
  <c r="BA363" i="40" s="1"/>
  <c r="AZ371" i="40"/>
  <c r="BA371" i="40" s="1"/>
  <c r="AZ379" i="40"/>
  <c r="BA379" i="40" s="1"/>
  <c r="AZ387" i="40"/>
  <c r="BA387" i="40" s="1"/>
  <c r="AZ395" i="40"/>
  <c r="BA395" i="40" s="1"/>
  <c r="AZ403" i="40"/>
  <c r="BA403" i="40" s="1"/>
  <c r="AZ411" i="40"/>
  <c r="BA411" i="40" s="1"/>
  <c r="AZ419" i="40"/>
  <c r="BA419" i="40" s="1"/>
  <c r="AZ427" i="40"/>
  <c r="BA427" i="40" s="1"/>
  <c r="AZ435" i="40"/>
  <c r="BA435" i="40" s="1"/>
  <c r="AZ443" i="40"/>
  <c r="BA443" i="40" s="1"/>
  <c r="AZ451" i="40"/>
  <c r="BA451" i="40" s="1"/>
  <c r="AZ459" i="40"/>
  <c r="BA459" i="40" s="1"/>
  <c r="AZ467" i="40"/>
  <c r="BA467" i="40" s="1"/>
  <c r="AZ475" i="40"/>
  <c r="BA475" i="40" s="1"/>
  <c r="AZ483" i="40"/>
  <c r="BA483" i="40" s="1"/>
  <c r="AZ491" i="40"/>
  <c r="BA491" i="40" s="1"/>
  <c r="AZ4" i="40"/>
  <c r="BA4" i="40" s="1"/>
  <c r="AZ12" i="40"/>
  <c r="BA12" i="40" s="1"/>
  <c r="AZ20" i="40"/>
  <c r="BA20" i="40" s="1"/>
  <c r="AZ28" i="40"/>
  <c r="BA28" i="40" s="1"/>
  <c r="AZ36" i="40"/>
  <c r="BA36" i="40" s="1"/>
  <c r="AZ44" i="40"/>
  <c r="BA44" i="40" s="1"/>
  <c r="AZ52" i="40"/>
  <c r="BA52" i="40" s="1"/>
  <c r="AZ60" i="40"/>
  <c r="BA60" i="40" s="1"/>
  <c r="AZ68" i="40"/>
  <c r="BA68" i="40" s="1"/>
  <c r="AZ76" i="40"/>
  <c r="BA76" i="40" s="1"/>
  <c r="AZ84" i="40"/>
  <c r="BA84" i="40" s="1"/>
  <c r="AZ92" i="40"/>
  <c r="BA92" i="40" s="1"/>
  <c r="AZ100" i="40"/>
  <c r="BA100" i="40" s="1"/>
  <c r="AZ108" i="40"/>
  <c r="BA108" i="40" s="1"/>
  <c r="AZ116" i="40"/>
  <c r="BA116" i="40" s="1"/>
  <c r="AZ124" i="40"/>
  <c r="BA124" i="40" s="1"/>
  <c r="AZ132" i="40"/>
  <c r="BA132" i="40" s="1"/>
  <c r="AZ140" i="40"/>
  <c r="BA140" i="40" s="1"/>
  <c r="AZ148" i="40"/>
  <c r="BA148" i="40" s="1"/>
  <c r="AZ156" i="40"/>
  <c r="BA156" i="40" s="1"/>
  <c r="AZ164" i="40"/>
  <c r="BA164" i="40" s="1"/>
  <c r="AZ172" i="40"/>
  <c r="BA172" i="40" s="1"/>
  <c r="AZ180" i="40"/>
  <c r="BA180" i="40" s="1"/>
  <c r="AZ188" i="40"/>
  <c r="BA188" i="40" s="1"/>
  <c r="AZ196" i="40"/>
  <c r="BA196" i="40" s="1"/>
  <c r="AZ204" i="40"/>
  <c r="BA204" i="40" s="1"/>
  <c r="AZ212" i="40"/>
  <c r="BA212" i="40" s="1"/>
  <c r="AZ220" i="40"/>
  <c r="BA220" i="40" s="1"/>
  <c r="AZ228" i="40"/>
  <c r="BA228" i="40" s="1"/>
  <c r="AZ236" i="40"/>
  <c r="BA236" i="40" s="1"/>
  <c r="AZ244" i="40"/>
  <c r="BA244" i="40" s="1"/>
  <c r="AZ252" i="40"/>
  <c r="BA252" i="40" s="1"/>
  <c r="AZ260" i="40"/>
  <c r="BA260" i="40" s="1"/>
  <c r="AZ268" i="40"/>
  <c r="BA268" i="40" s="1"/>
  <c r="AZ276" i="40"/>
  <c r="BA276" i="40" s="1"/>
  <c r="AZ284" i="40"/>
  <c r="BA284" i="40" s="1"/>
  <c r="AZ292" i="40"/>
  <c r="BA292" i="40" s="1"/>
  <c r="AZ300" i="40"/>
  <c r="BA300" i="40" s="1"/>
  <c r="AZ308" i="40"/>
  <c r="BA308" i="40" s="1"/>
  <c r="AZ316" i="40"/>
  <c r="BA316" i="40" s="1"/>
  <c r="AZ324" i="40"/>
  <c r="BA324" i="40" s="1"/>
  <c r="AZ332" i="40"/>
  <c r="BA332" i="40" s="1"/>
  <c r="AZ340" i="40"/>
  <c r="BA340" i="40" s="1"/>
  <c r="AZ348" i="40"/>
  <c r="BA348" i="40" s="1"/>
  <c r="AZ356" i="40"/>
  <c r="BA356" i="40" s="1"/>
  <c r="AZ364" i="40"/>
  <c r="BA364" i="40" s="1"/>
  <c r="AZ372" i="40"/>
  <c r="BA372" i="40" s="1"/>
  <c r="AZ380" i="40"/>
  <c r="BA380" i="40" s="1"/>
  <c r="AZ388" i="40"/>
  <c r="BA388" i="40" s="1"/>
  <c r="AZ396" i="40"/>
  <c r="BA396" i="40" s="1"/>
  <c r="AZ404" i="40"/>
  <c r="BA404" i="40" s="1"/>
  <c r="AZ412" i="40"/>
  <c r="BA412" i="40" s="1"/>
  <c r="AZ420" i="40"/>
  <c r="BA420" i="40" s="1"/>
  <c r="AZ428" i="40"/>
  <c r="BA428" i="40" s="1"/>
  <c r="AZ436" i="40"/>
  <c r="BA436" i="40" s="1"/>
  <c r="AZ444" i="40"/>
  <c r="BA444" i="40" s="1"/>
  <c r="AZ452" i="40"/>
  <c r="BA452" i="40" s="1"/>
  <c r="AZ460" i="40"/>
  <c r="BA460" i="40" s="1"/>
  <c r="AZ468" i="40"/>
  <c r="BA468" i="40" s="1"/>
  <c r="AZ476" i="40"/>
  <c r="BA476" i="40" s="1"/>
  <c r="AZ484" i="40"/>
  <c r="BA484" i="40" s="1"/>
  <c r="AZ492" i="40"/>
  <c r="BA492" i="40" s="1"/>
  <c r="AZ500" i="40"/>
  <c r="BA500" i="40" s="1"/>
  <c r="AZ5" i="40"/>
  <c r="BA5" i="40" s="1"/>
  <c r="AZ13" i="40"/>
  <c r="BA13" i="40" s="1"/>
  <c r="AZ21" i="40"/>
  <c r="BA21" i="40" s="1"/>
  <c r="AZ29" i="40"/>
  <c r="BA29" i="40" s="1"/>
  <c r="AZ37" i="40"/>
  <c r="BA37" i="40" s="1"/>
  <c r="AZ45" i="40"/>
  <c r="BA45" i="40" s="1"/>
  <c r="AZ53" i="40"/>
  <c r="BA53" i="40" s="1"/>
  <c r="AZ61" i="40"/>
  <c r="BA61" i="40" s="1"/>
  <c r="AZ69" i="40"/>
  <c r="BA69" i="40" s="1"/>
  <c r="AZ77" i="40"/>
  <c r="BA77" i="40" s="1"/>
  <c r="AZ85" i="40"/>
  <c r="BA85" i="40" s="1"/>
  <c r="AZ93" i="40"/>
  <c r="BA93" i="40" s="1"/>
  <c r="AZ101" i="40"/>
  <c r="BA101" i="40" s="1"/>
  <c r="AZ109" i="40"/>
  <c r="BA109" i="40" s="1"/>
  <c r="AZ117" i="40"/>
  <c r="BA117" i="40" s="1"/>
  <c r="AZ125" i="40"/>
  <c r="BA125" i="40" s="1"/>
  <c r="AZ133" i="40"/>
  <c r="BA133" i="40" s="1"/>
  <c r="AZ141" i="40"/>
  <c r="BA141" i="40" s="1"/>
  <c r="AZ149" i="40"/>
  <c r="BA149" i="40" s="1"/>
  <c r="AZ157" i="40"/>
  <c r="BA157" i="40" s="1"/>
  <c r="AZ165" i="40"/>
  <c r="BA165" i="40" s="1"/>
  <c r="AZ173" i="40"/>
  <c r="BA173" i="40" s="1"/>
  <c r="AZ181" i="40"/>
  <c r="BA181" i="40" s="1"/>
  <c r="AZ189" i="40"/>
  <c r="BA189" i="40" s="1"/>
  <c r="AZ197" i="40"/>
  <c r="BA197" i="40" s="1"/>
  <c r="AZ205" i="40"/>
  <c r="BA205" i="40" s="1"/>
  <c r="AZ213" i="40"/>
  <c r="BA213" i="40" s="1"/>
  <c r="AZ221" i="40"/>
  <c r="BA221" i="40" s="1"/>
  <c r="AZ229" i="40"/>
  <c r="BA229" i="40" s="1"/>
  <c r="AZ237" i="40"/>
  <c r="BA237" i="40" s="1"/>
  <c r="AZ245" i="40"/>
  <c r="BA245" i="40" s="1"/>
  <c r="AZ253" i="40"/>
  <c r="BA253" i="40" s="1"/>
  <c r="AZ261" i="40"/>
  <c r="BA261" i="40" s="1"/>
  <c r="AZ269" i="40"/>
  <c r="BA269" i="40" s="1"/>
  <c r="AZ277" i="40"/>
  <c r="BA277" i="40" s="1"/>
  <c r="AZ285" i="40"/>
  <c r="BA285" i="40" s="1"/>
  <c r="AZ293" i="40"/>
  <c r="BA293" i="40" s="1"/>
  <c r="AZ301" i="40"/>
  <c r="BA301" i="40" s="1"/>
  <c r="AZ309" i="40"/>
  <c r="BA309" i="40" s="1"/>
  <c r="AZ317" i="40"/>
  <c r="BA317" i="40" s="1"/>
  <c r="AZ325" i="40"/>
  <c r="BA325" i="40" s="1"/>
  <c r="AZ333" i="40"/>
  <c r="BA333" i="40" s="1"/>
  <c r="AZ341" i="40"/>
  <c r="BA341" i="40" s="1"/>
  <c r="AZ349" i="40"/>
  <c r="BA349" i="40" s="1"/>
  <c r="AZ357" i="40"/>
  <c r="BA357" i="40" s="1"/>
  <c r="AZ365" i="40"/>
  <c r="BA365" i="40" s="1"/>
  <c r="AZ373" i="40"/>
  <c r="BA373" i="40" s="1"/>
  <c r="AZ381" i="40"/>
  <c r="BA381" i="40" s="1"/>
  <c r="AZ389" i="40"/>
  <c r="BA389" i="40" s="1"/>
  <c r="AZ397" i="40"/>
  <c r="BA397" i="40" s="1"/>
  <c r="AZ405" i="40"/>
  <c r="BA405" i="40" s="1"/>
  <c r="AZ413" i="40"/>
  <c r="BA413" i="40" s="1"/>
  <c r="AZ421" i="40"/>
  <c r="BA421" i="40" s="1"/>
  <c r="AZ429" i="40"/>
  <c r="BA429" i="40" s="1"/>
  <c r="AZ437" i="40"/>
  <c r="BA437" i="40" s="1"/>
  <c r="AZ445" i="40"/>
  <c r="BA445" i="40" s="1"/>
  <c r="AZ453" i="40"/>
  <c r="BA453" i="40" s="1"/>
  <c r="AZ461" i="40"/>
  <c r="BA461" i="40" s="1"/>
  <c r="AZ469" i="40"/>
  <c r="BA469" i="40" s="1"/>
  <c r="AZ477" i="40"/>
  <c r="BA477" i="40" s="1"/>
  <c r="AZ485" i="40"/>
  <c r="BA485" i="40" s="1"/>
  <c r="AZ493" i="40"/>
  <c r="BA493" i="40" s="1"/>
  <c r="AZ501" i="40"/>
  <c r="BA501" i="40" s="1"/>
  <c r="AZ6" i="40"/>
  <c r="BA6" i="40" s="1"/>
  <c r="AZ14" i="40"/>
  <c r="BA14" i="40" s="1"/>
  <c r="AZ22" i="40"/>
  <c r="BA22" i="40" s="1"/>
  <c r="AZ30" i="40"/>
  <c r="BA30" i="40" s="1"/>
  <c r="AZ38" i="40"/>
  <c r="BA38" i="40" s="1"/>
  <c r="AZ46" i="40"/>
  <c r="BA46" i="40" s="1"/>
  <c r="AZ54" i="40"/>
  <c r="BA54" i="40" s="1"/>
  <c r="AZ62" i="40"/>
  <c r="BA62" i="40" s="1"/>
  <c r="AZ70" i="40"/>
  <c r="BA70" i="40" s="1"/>
  <c r="AZ78" i="40"/>
  <c r="BA78" i="40" s="1"/>
  <c r="AZ86" i="40"/>
  <c r="BA86" i="40" s="1"/>
  <c r="AZ94" i="40"/>
  <c r="BA94" i="40" s="1"/>
  <c r="AZ102" i="40"/>
  <c r="BA102" i="40" s="1"/>
  <c r="AZ110" i="40"/>
  <c r="BA110" i="40" s="1"/>
  <c r="AZ118" i="40"/>
  <c r="BA118" i="40" s="1"/>
  <c r="AZ126" i="40"/>
  <c r="BA126" i="40" s="1"/>
  <c r="AZ134" i="40"/>
  <c r="BA134" i="40" s="1"/>
  <c r="AZ142" i="40"/>
  <c r="BA142" i="40" s="1"/>
  <c r="AZ150" i="40"/>
  <c r="BA150" i="40" s="1"/>
  <c r="AZ158" i="40"/>
  <c r="BA158" i="40" s="1"/>
  <c r="AZ166" i="40"/>
  <c r="BA166" i="40" s="1"/>
  <c r="AZ174" i="40"/>
  <c r="BA174" i="40" s="1"/>
  <c r="AZ182" i="40"/>
  <c r="BA182" i="40" s="1"/>
  <c r="AZ190" i="40"/>
  <c r="BA190" i="40" s="1"/>
  <c r="AZ198" i="40"/>
  <c r="BA198" i="40" s="1"/>
  <c r="AZ206" i="40"/>
  <c r="BA206" i="40" s="1"/>
  <c r="AZ214" i="40"/>
  <c r="BA214" i="40" s="1"/>
  <c r="AZ222" i="40"/>
  <c r="BA222" i="40" s="1"/>
  <c r="AZ230" i="40"/>
  <c r="BA230" i="40" s="1"/>
  <c r="AZ238" i="40"/>
  <c r="BA238" i="40" s="1"/>
  <c r="AZ246" i="40"/>
  <c r="BA246" i="40" s="1"/>
  <c r="AZ254" i="40"/>
  <c r="BA254" i="40" s="1"/>
  <c r="AZ262" i="40"/>
  <c r="BA262" i="40" s="1"/>
  <c r="AZ270" i="40"/>
  <c r="BA270" i="40" s="1"/>
  <c r="AZ278" i="40"/>
  <c r="BA278" i="40" s="1"/>
  <c r="AZ286" i="40"/>
  <c r="BA286" i="40" s="1"/>
  <c r="AZ294" i="40"/>
  <c r="BA294" i="40" s="1"/>
  <c r="AZ302" i="40"/>
  <c r="BA302" i="40" s="1"/>
  <c r="AZ310" i="40"/>
  <c r="BA310" i="40" s="1"/>
  <c r="AZ318" i="40"/>
  <c r="BA318" i="40" s="1"/>
  <c r="AZ326" i="40"/>
  <c r="BA326" i="40" s="1"/>
  <c r="AZ334" i="40"/>
  <c r="BA334" i="40" s="1"/>
  <c r="AZ342" i="40"/>
  <c r="BA342" i="40" s="1"/>
  <c r="AZ350" i="40"/>
  <c r="BA350" i="40" s="1"/>
  <c r="AZ358" i="40"/>
  <c r="BA358" i="40" s="1"/>
  <c r="AZ366" i="40"/>
  <c r="BA366" i="40" s="1"/>
  <c r="AZ374" i="40"/>
  <c r="BA374" i="40" s="1"/>
  <c r="AZ382" i="40"/>
  <c r="BA382" i="40" s="1"/>
  <c r="AZ390" i="40"/>
  <c r="BA390" i="40" s="1"/>
  <c r="AZ398" i="40"/>
  <c r="BA398" i="40" s="1"/>
  <c r="AZ406" i="40"/>
  <c r="BA406" i="40" s="1"/>
  <c r="AZ414" i="40"/>
  <c r="BA414" i="40" s="1"/>
  <c r="AZ422" i="40"/>
  <c r="BA422" i="40" s="1"/>
  <c r="AZ430" i="40"/>
  <c r="BA430" i="40" s="1"/>
  <c r="AZ438" i="40"/>
  <c r="BA438" i="40" s="1"/>
  <c r="AZ446" i="40"/>
  <c r="BA446" i="40" s="1"/>
  <c r="AZ454" i="40"/>
  <c r="BA454" i="40" s="1"/>
  <c r="AZ462" i="40"/>
  <c r="BA462" i="40" s="1"/>
  <c r="AZ470" i="40"/>
  <c r="BA470" i="40" s="1"/>
  <c r="AZ478" i="40"/>
  <c r="BA478" i="40" s="1"/>
  <c r="AZ486" i="40"/>
  <c r="BA486" i="40" s="1"/>
  <c r="AZ494" i="40"/>
  <c r="BA494" i="40" s="1"/>
  <c r="AZ502" i="40"/>
  <c r="BA502" i="40" s="1"/>
  <c r="AZ7" i="40"/>
  <c r="BA7" i="40" s="1"/>
  <c r="AZ15" i="40"/>
  <c r="BA15" i="40" s="1"/>
  <c r="AZ23" i="40"/>
  <c r="BA23" i="40" s="1"/>
  <c r="AZ31" i="40"/>
  <c r="BA31" i="40" s="1"/>
  <c r="AZ39" i="40"/>
  <c r="BA39" i="40" s="1"/>
  <c r="AZ47" i="40"/>
  <c r="BA47" i="40" s="1"/>
  <c r="AZ55" i="40"/>
  <c r="BA55" i="40" s="1"/>
  <c r="AZ63" i="40"/>
  <c r="BA63" i="40" s="1"/>
  <c r="AZ71" i="40"/>
  <c r="BA71" i="40" s="1"/>
  <c r="AZ79" i="40"/>
  <c r="BA79" i="40" s="1"/>
  <c r="AZ87" i="40"/>
  <c r="BA87" i="40" s="1"/>
  <c r="AZ95" i="40"/>
  <c r="BA95" i="40" s="1"/>
  <c r="AZ103" i="40"/>
  <c r="BA103" i="40" s="1"/>
  <c r="AZ111" i="40"/>
  <c r="BA111" i="40" s="1"/>
  <c r="AZ119" i="40"/>
  <c r="BA119" i="40" s="1"/>
  <c r="AZ127" i="40"/>
  <c r="BA127" i="40" s="1"/>
  <c r="AZ135" i="40"/>
  <c r="BA135" i="40" s="1"/>
  <c r="AZ143" i="40"/>
  <c r="BA143" i="40" s="1"/>
  <c r="AZ151" i="40"/>
  <c r="BA151" i="40" s="1"/>
  <c r="AZ159" i="40"/>
  <c r="BA159" i="40" s="1"/>
  <c r="AZ167" i="40"/>
  <c r="BA167" i="40" s="1"/>
  <c r="AZ175" i="40"/>
  <c r="BA175" i="40" s="1"/>
  <c r="AZ183" i="40"/>
  <c r="BA183" i="40" s="1"/>
  <c r="AZ191" i="40"/>
  <c r="BA191" i="40" s="1"/>
  <c r="AZ199" i="40"/>
  <c r="BA199" i="40" s="1"/>
  <c r="AZ207" i="40"/>
  <c r="BA207" i="40" s="1"/>
  <c r="AZ215" i="40"/>
  <c r="BA215" i="40" s="1"/>
  <c r="AZ223" i="40"/>
  <c r="BA223" i="40" s="1"/>
  <c r="AZ231" i="40"/>
  <c r="BA231" i="40" s="1"/>
  <c r="AZ239" i="40"/>
  <c r="BA239" i="40" s="1"/>
  <c r="AZ247" i="40"/>
  <c r="BA247" i="40" s="1"/>
  <c r="AZ255" i="40"/>
  <c r="BA255" i="40" s="1"/>
  <c r="AZ263" i="40"/>
  <c r="BA263" i="40" s="1"/>
  <c r="AZ271" i="40"/>
  <c r="BA271" i="40" s="1"/>
  <c r="AZ279" i="40"/>
  <c r="BA279" i="40" s="1"/>
  <c r="AZ287" i="40"/>
  <c r="BA287" i="40" s="1"/>
  <c r="AZ295" i="40"/>
  <c r="BA295" i="40" s="1"/>
  <c r="AZ303" i="40"/>
  <c r="BA303" i="40" s="1"/>
  <c r="AZ311" i="40"/>
  <c r="BA311" i="40" s="1"/>
  <c r="AZ319" i="40"/>
  <c r="BA319" i="40" s="1"/>
  <c r="AZ327" i="40"/>
  <c r="BA327" i="40" s="1"/>
  <c r="AZ335" i="40"/>
  <c r="BA335" i="40" s="1"/>
  <c r="AZ343" i="40"/>
  <c r="BA343" i="40" s="1"/>
  <c r="AZ351" i="40"/>
  <c r="BA351" i="40" s="1"/>
  <c r="AZ359" i="40"/>
  <c r="BA359" i="40" s="1"/>
  <c r="AZ367" i="40"/>
  <c r="BA367" i="40" s="1"/>
  <c r="AZ375" i="40"/>
  <c r="BA375" i="40" s="1"/>
  <c r="AZ383" i="40"/>
  <c r="BA383" i="40" s="1"/>
  <c r="AZ391" i="40"/>
  <c r="BA391" i="40" s="1"/>
  <c r="AZ399" i="40"/>
  <c r="BA399" i="40" s="1"/>
  <c r="AZ407" i="40"/>
  <c r="BA407" i="40" s="1"/>
  <c r="AZ415" i="40"/>
  <c r="BA415" i="40" s="1"/>
  <c r="AZ423" i="40"/>
  <c r="BA423" i="40" s="1"/>
  <c r="AZ431" i="40"/>
  <c r="BA431" i="40" s="1"/>
  <c r="AZ439" i="40"/>
  <c r="BA439" i="40" s="1"/>
  <c r="AZ447" i="40"/>
  <c r="BA447" i="40" s="1"/>
  <c r="AZ455" i="40"/>
  <c r="BA455" i="40" s="1"/>
  <c r="AZ463" i="40"/>
  <c r="BA463" i="40" s="1"/>
  <c r="AZ471" i="40"/>
  <c r="BA471" i="40" s="1"/>
  <c r="AZ479" i="40"/>
  <c r="BA479" i="40" s="1"/>
  <c r="AZ487" i="40"/>
  <c r="BA487" i="40" s="1"/>
  <c r="AZ8" i="40"/>
  <c r="BA8" i="40" s="1"/>
  <c r="AZ16" i="40"/>
  <c r="BA16" i="40" s="1"/>
  <c r="AZ24" i="40"/>
  <c r="BA24" i="40" s="1"/>
  <c r="AZ32" i="40"/>
  <c r="BA32" i="40" s="1"/>
  <c r="AZ40" i="40"/>
  <c r="BA40" i="40" s="1"/>
  <c r="AZ48" i="40"/>
  <c r="BA48" i="40" s="1"/>
  <c r="AZ56" i="40"/>
  <c r="BA56" i="40" s="1"/>
  <c r="AZ64" i="40"/>
  <c r="BA64" i="40" s="1"/>
  <c r="AZ72" i="40"/>
  <c r="BA72" i="40" s="1"/>
  <c r="AZ80" i="40"/>
  <c r="BA80" i="40" s="1"/>
  <c r="AZ88" i="40"/>
  <c r="BA88" i="40" s="1"/>
  <c r="AZ96" i="40"/>
  <c r="BA96" i="40" s="1"/>
  <c r="AZ104" i="40"/>
  <c r="BA104" i="40" s="1"/>
  <c r="AZ112" i="40"/>
  <c r="BA112" i="40" s="1"/>
  <c r="AZ120" i="40"/>
  <c r="BA120" i="40" s="1"/>
  <c r="AZ128" i="40"/>
  <c r="BA128" i="40" s="1"/>
  <c r="AZ136" i="40"/>
  <c r="BA136" i="40" s="1"/>
  <c r="AZ144" i="40"/>
  <c r="BA144" i="40" s="1"/>
  <c r="AZ152" i="40"/>
  <c r="BA152" i="40" s="1"/>
  <c r="AZ160" i="40"/>
  <c r="BA160" i="40" s="1"/>
  <c r="AZ168" i="40"/>
  <c r="BA168" i="40" s="1"/>
  <c r="AZ176" i="40"/>
  <c r="BA176" i="40" s="1"/>
  <c r="AZ184" i="40"/>
  <c r="BA184" i="40" s="1"/>
  <c r="AZ192" i="40"/>
  <c r="BA192" i="40" s="1"/>
  <c r="AZ200" i="40"/>
  <c r="BA200" i="40" s="1"/>
  <c r="AZ208" i="40"/>
  <c r="BA208" i="40" s="1"/>
  <c r="AZ216" i="40"/>
  <c r="BA216" i="40" s="1"/>
  <c r="AZ224" i="40"/>
  <c r="BA224" i="40" s="1"/>
  <c r="AZ232" i="40"/>
  <c r="BA232" i="40" s="1"/>
  <c r="AZ240" i="40"/>
  <c r="BA240" i="40" s="1"/>
  <c r="AZ248" i="40"/>
  <c r="BA248" i="40" s="1"/>
  <c r="AZ256" i="40"/>
  <c r="BA256" i="40" s="1"/>
  <c r="AZ264" i="40"/>
  <c r="BA264" i="40" s="1"/>
  <c r="AZ272" i="40"/>
  <c r="BA272" i="40" s="1"/>
  <c r="AZ280" i="40"/>
  <c r="BA280" i="40" s="1"/>
  <c r="AZ288" i="40"/>
  <c r="BA288" i="40" s="1"/>
  <c r="AZ296" i="40"/>
  <c r="BA296" i="40" s="1"/>
  <c r="AZ304" i="40"/>
  <c r="BA304" i="40" s="1"/>
  <c r="AZ312" i="40"/>
  <c r="BA312" i="40" s="1"/>
  <c r="AZ320" i="40"/>
  <c r="BA320" i="40" s="1"/>
  <c r="AZ328" i="40"/>
  <c r="BA328" i="40" s="1"/>
  <c r="AZ336" i="40"/>
  <c r="BA336" i="40" s="1"/>
  <c r="AZ344" i="40"/>
  <c r="BA344" i="40" s="1"/>
  <c r="AZ352" i="40"/>
  <c r="BA352" i="40" s="1"/>
  <c r="AZ360" i="40"/>
  <c r="BA360" i="40" s="1"/>
  <c r="AZ368" i="40"/>
  <c r="BA368" i="40" s="1"/>
  <c r="AZ376" i="40"/>
  <c r="BA376" i="40" s="1"/>
  <c r="AZ384" i="40"/>
  <c r="BA384" i="40" s="1"/>
  <c r="AZ392" i="40"/>
  <c r="BA392" i="40" s="1"/>
  <c r="AZ400" i="40"/>
  <c r="BA400" i="40" s="1"/>
  <c r="AZ408" i="40"/>
  <c r="BA408" i="40" s="1"/>
  <c r="AZ416" i="40"/>
  <c r="BA416" i="40" s="1"/>
  <c r="AZ424" i="40"/>
  <c r="BA424" i="40" s="1"/>
  <c r="AZ432" i="40"/>
  <c r="BA432" i="40" s="1"/>
  <c r="AZ440" i="40"/>
  <c r="BA440" i="40" s="1"/>
  <c r="AZ448" i="40"/>
  <c r="BA448" i="40" s="1"/>
  <c r="AZ456" i="40"/>
  <c r="BA456" i="40" s="1"/>
  <c r="AZ464" i="40"/>
  <c r="BA464" i="40" s="1"/>
  <c r="AZ472" i="40"/>
  <c r="BA472" i="40" s="1"/>
  <c r="AZ480" i="40"/>
  <c r="BA480" i="40" s="1"/>
  <c r="AZ488" i="40"/>
  <c r="BA488" i="40" s="1"/>
  <c r="AZ496" i="40"/>
  <c r="BA496" i="40" s="1"/>
  <c r="AZ504" i="40"/>
  <c r="BA504" i="40" s="1"/>
  <c r="AZ512" i="40"/>
  <c r="BA512" i="40" s="1"/>
  <c r="AZ520" i="40"/>
  <c r="BA520" i="40" s="1"/>
  <c r="AZ528" i="40"/>
  <c r="BA528" i="40" s="1"/>
  <c r="AZ536" i="40"/>
  <c r="BA536" i="40" s="1"/>
  <c r="AZ544" i="40"/>
  <c r="BA544" i="40" s="1"/>
  <c r="AZ552" i="40"/>
  <c r="BA552" i="40" s="1"/>
  <c r="AZ9" i="40"/>
  <c r="BA9" i="40" s="1"/>
  <c r="AZ17" i="40"/>
  <c r="BA17" i="40" s="1"/>
  <c r="AZ25" i="40"/>
  <c r="BA25" i="40" s="1"/>
  <c r="AZ33" i="40"/>
  <c r="BA33" i="40" s="1"/>
  <c r="AZ41" i="40"/>
  <c r="BA41" i="40" s="1"/>
  <c r="AZ49" i="40"/>
  <c r="BA49" i="40" s="1"/>
  <c r="AZ57" i="40"/>
  <c r="BA57" i="40" s="1"/>
  <c r="AZ65" i="40"/>
  <c r="BA65" i="40" s="1"/>
  <c r="AZ73" i="40"/>
  <c r="BA73" i="40" s="1"/>
  <c r="AZ81" i="40"/>
  <c r="BA81" i="40" s="1"/>
  <c r="AZ89" i="40"/>
  <c r="BA89" i="40" s="1"/>
  <c r="AZ97" i="40"/>
  <c r="BA97" i="40" s="1"/>
  <c r="AZ105" i="40"/>
  <c r="BA105" i="40" s="1"/>
  <c r="AZ113" i="40"/>
  <c r="BA113" i="40" s="1"/>
  <c r="AZ121" i="40"/>
  <c r="BA121" i="40" s="1"/>
  <c r="AZ129" i="40"/>
  <c r="BA129" i="40" s="1"/>
  <c r="AZ137" i="40"/>
  <c r="BA137" i="40" s="1"/>
  <c r="AZ145" i="40"/>
  <c r="BA145" i="40" s="1"/>
  <c r="AZ153" i="40"/>
  <c r="BA153" i="40" s="1"/>
  <c r="AZ161" i="40"/>
  <c r="BA161" i="40" s="1"/>
  <c r="AZ169" i="40"/>
  <c r="BA169" i="40" s="1"/>
  <c r="AZ177" i="40"/>
  <c r="BA177" i="40" s="1"/>
  <c r="AZ185" i="40"/>
  <c r="BA185" i="40" s="1"/>
  <c r="AZ193" i="40"/>
  <c r="BA193" i="40" s="1"/>
  <c r="AZ201" i="40"/>
  <c r="BA201" i="40" s="1"/>
  <c r="AZ209" i="40"/>
  <c r="BA209" i="40" s="1"/>
  <c r="AZ217" i="40"/>
  <c r="BA217" i="40" s="1"/>
  <c r="AZ225" i="40"/>
  <c r="BA225" i="40" s="1"/>
  <c r="AZ233" i="40"/>
  <c r="BA233" i="40" s="1"/>
  <c r="AZ241" i="40"/>
  <c r="BA241" i="40" s="1"/>
  <c r="AZ249" i="40"/>
  <c r="BA249" i="40" s="1"/>
  <c r="AZ257" i="40"/>
  <c r="BA257" i="40" s="1"/>
  <c r="AZ265" i="40"/>
  <c r="BA265" i="40" s="1"/>
  <c r="AZ273" i="40"/>
  <c r="BA273" i="40" s="1"/>
  <c r="AZ281" i="40"/>
  <c r="BA281" i="40" s="1"/>
  <c r="AZ289" i="40"/>
  <c r="BA289" i="40" s="1"/>
  <c r="AZ297" i="40"/>
  <c r="BA297" i="40" s="1"/>
  <c r="AZ305" i="40"/>
  <c r="BA305" i="40" s="1"/>
  <c r="AZ313" i="40"/>
  <c r="BA313" i="40" s="1"/>
  <c r="AZ321" i="40"/>
  <c r="BA321" i="40" s="1"/>
  <c r="AZ329" i="40"/>
  <c r="BA329" i="40" s="1"/>
  <c r="AZ337" i="40"/>
  <c r="BA337" i="40" s="1"/>
  <c r="AZ345" i="40"/>
  <c r="BA345" i="40" s="1"/>
  <c r="AZ353" i="40"/>
  <c r="BA353" i="40" s="1"/>
  <c r="AZ361" i="40"/>
  <c r="BA361" i="40" s="1"/>
  <c r="AZ369" i="40"/>
  <c r="BA369" i="40" s="1"/>
  <c r="AZ377" i="40"/>
  <c r="BA377" i="40" s="1"/>
  <c r="AZ385" i="40"/>
  <c r="BA385" i="40" s="1"/>
  <c r="AZ393" i="40"/>
  <c r="BA393" i="40" s="1"/>
  <c r="AZ401" i="40"/>
  <c r="BA401" i="40" s="1"/>
  <c r="AZ409" i="40"/>
  <c r="BA409" i="40" s="1"/>
  <c r="AZ417" i="40"/>
  <c r="BA417" i="40" s="1"/>
  <c r="AZ425" i="40"/>
  <c r="BA425" i="40" s="1"/>
  <c r="AZ433" i="40"/>
  <c r="BA433" i="40" s="1"/>
  <c r="AZ441" i="40"/>
  <c r="BA441" i="40" s="1"/>
  <c r="AZ449" i="40"/>
  <c r="BA449" i="40" s="1"/>
  <c r="AZ457" i="40"/>
  <c r="BA457" i="40" s="1"/>
  <c r="AZ465" i="40"/>
  <c r="BA465" i="40" s="1"/>
  <c r="AZ473" i="40"/>
  <c r="BA473" i="40" s="1"/>
  <c r="AZ481" i="40"/>
  <c r="BA481" i="40" s="1"/>
  <c r="AZ489" i="40"/>
  <c r="BA489" i="40" s="1"/>
  <c r="AZ497" i="40"/>
  <c r="BA497" i="40" s="1"/>
  <c r="AZ505" i="40"/>
  <c r="BA505" i="40" s="1"/>
  <c r="AZ513" i="40"/>
  <c r="BA513" i="40" s="1"/>
  <c r="AZ521" i="40"/>
  <c r="BA521" i="40" s="1"/>
  <c r="AZ529" i="40"/>
  <c r="BA529" i="40" s="1"/>
  <c r="AZ537" i="40"/>
  <c r="BA537" i="40" s="1"/>
  <c r="AZ545" i="40"/>
  <c r="BA545" i="40" s="1"/>
  <c r="AZ495" i="40"/>
  <c r="BA495" i="40" s="1"/>
  <c r="AZ514" i="40"/>
  <c r="BA514" i="40" s="1"/>
  <c r="AZ524" i="40"/>
  <c r="BA524" i="40" s="1"/>
  <c r="AZ534" i="40"/>
  <c r="BA534" i="40" s="1"/>
  <c r="AZ546" i="40"/>
  <c r="BA546" i="40" s="1"/>
  <c r="AZ555" i="40"/>
  <c r="BA555" i="40" s="1"/>
  <c r="AZ563" i="40"/>
  <c r="BA563" i="40" s="1"/>
  <c r="AZ571" i="40"/>
  <c r="BA571" i="40" s="1"/>
  <c r="AZ579" i="40"/>
  <c r="BA579" i="40" s="1"/>
  <c r="AZ587" i="40"/>
  <c r="BA587" i="40" s="1"/>
  <c r="AZ595" i="40"/>
  <c r="BA595" i="40" s="1"/>
  <c r="AZ603" i="40"/>
  <c r="BA603" i="40" s="1"/>
  <c r="AZ611" i="40"/>
  <c r="BA611" i="40" s="1"/>
  <c r="AZ619" i="40"/>
  <c r="BA619" i="40" s="1"/>
  <c r="AZ627" i="40"/>
  <c r="BA627" i="40" s="1"/>
  <c r="AZ635" i="40"/>
  <c r="BA635" i="40" s="1"/>
  <c r="AZ643" i="40"/>
  <c r="BA643" i="40" s="1"/>
  <c r="AZ651" i="40"/>
  <c r="BA651" i="40" s="1"/>
  <c r="AZ659" i="40"/>
  <c r="BA659" i="40" s="1"/>
  <c r="AZ667" i="40"/>
  <c r="BA667" i="40" s="1"/>
  <c r="AZ675" i="40"/>
  <c r="BA675" i="40" s="1"/>
  <c r="AZ683" i="40"/>
  <c r="BA683" i="40" s="1"/>
  <c r="AZ691" i="40"/>
  <c r="BA691" i="40" s="1"/>
  <c r="AZ699" i="40"/>
  <c r="BA699" i="40" s="1"/>
  <c r="AZ707" i="40"/>
  <c r="BA707" i="40" s="1"/>
  <c r="AZ715" i="40"/>
  <c r="BA715" i="40" s="1"/>
  <c r="AZ723" i="40"/>
  <c r="BA723" i="40" s="1"/>
  <c r="AZ731" i="40"/>
  <c r="BA731" i="40" s="1"/>
  <c r="AZ739" i="40"/>
  <c r="BA739" i="40" s="1"/>
  <c r="AZ747" i="40"/>
  <c r="BA747" i="40" s="1"/>
  <c r="AZ755" i="40"/>
  <c r="BA755" i="40" s="1"/>
  <c r="AZ763" i="40"/>
  <c r="BA763" i="40" s="1"/>
  <c r="AZ771" i="40"/>
  <c r="BA771" i="40" s="1"/>
  <c r="AZ779" i="40"/>
  <c r="BA779" i="40" s="1"/>
  <c r="AZ787" i="40"/>
  <c r="BA787" i="40" s="1"/>
  <c r="AZ795" i="40"/>
  <c r="BA795" i="40" s="1"/>
  <c r="AZ803" i="40"/>
  <c r="BA803" i="40" s="1"/>
  <c r="AZ811" i="40"/>
  <c r="BA811" i="40" s="1"/>
  <c r="AZ819" i="40"/>
  <c r="BA819" i="40" s="1"/>
  <c r="AZ827" i="40"/>
  <c r="BA827" i="40" s="1"/>
  <c r="AZ835" i="40"/>
  <c r="BA835" i="40" s="1"/>
  <c r="AZ843" i="40"/>
  <c r="BA843" i="40" s="1"/>
  <c r="AZ851" i="40"/>
  <c r="BA851" i="40" s="1"/>
  <c r="AZ859" i="40"/>
  <c r="BA859" i="40" s="1"/>
  <c r="AZ867" i="40"/>
  <c r="BA867" i="40" s="1"/>
  <c r="AZ875" i="40"/>
  <c r="BA875" i="40" s="1"/>
  <c r="AZ883" i="40"/>
  <c r="BA883" i="40" s="1"/>
  <c r="AZ891" i="40"/>
  <c r="BA891" i="40" s="1"/>
  <c r="AZ899" i="40"/>
  <c r="BA899" i="40" s="1"/>
  <c r="AZ907" i="40"/>
  <c r="BA907" i="40" s="1"/>
  <c r="AZ915" i="40"/>
  <c r="BA915" i="40" s="1"/>
  <c r="AZ923" i="40"/>
  <c r="BA923" i="40" s="1"/>
  <c r="AZ931" i="40"/>
  <c r="BA931" i="40" s="1"/>
  <c r="AZ939" i="40"/>
  <c r="BA939" i="40" s="1"/>
  <c r="AZ947" i="40"/>
  <c r="BA947" i="40" s="1"/>
  <c r="AZ955" i="40"/>
  <c r="BA955" i="40" s="1"/>
  <c r="AZ963" i="40"/>
  <c r="BA963" i="40" s="1"/>
  <c r="AZ971" i="40"/>
  <c r="BA971" i="40" s="1"/>
  <c r="AZ979" i="40"/>
  <c r="BA979" i="40" s="1"/>
  <c r="AZ987" i="40"/>
  <c r="BA987" i="40" s="1"/>
  <c r="AZ995" i="40"/>
  <c r="BA995" i="40" s="1"/>
  <c r="AZ499" i="40"/>
  <c r="BA499" i="40" s="1"/>
  <c r="AZ515" i="40"/>
  <c r="BA515" i="40" s="1"/>
  <c r="AZ525" i="40"/>
  <c r="BA525" i="40" s="1"/>
  <c r="AZ535" i="40"/>
  <c r="BA535" i="40" s="1"/>
  <c r="AZ547" i="40"/>
  <c r="BA547" i="40" s="1"/>
  <c r="AZ556" i="40"/>
  <c r="BA556" i="40" s="1"/>
  <c r="AZ564" i="40"/>
  <c r="BA564" i="40" s="1"/>
  <c r="AZ572" i="40"/>
  <c r="BA572" i="40" s="1"/>
  <c r="AZ580" i="40"/>
  <c r="BA580" i="40" s="1"/>
  <c r="AZ588" i="40"/>
  <c r="BA588" i="40" s="1"/>
  <c r="AZ596" i="40"/>
  <c r="BA596" i="40" s="1"/>
  <c r="AZ604" i="40"/>
  <c r="BA604" i="40" s="1"/>
  <c r="AZ612" i="40"/>
  <c r="BA612" i="40" s="1"/>
  <c r="AZ620" i="40"/>
  <c r="BA620" i="40" s="1"/>
  <c r="AZ628" i="40"/>
  <c r="BA628" i="40" s="1"/>
  <c r="AZ636" i="40"/>
  <c r="BA636" i="40" s="1"/>
  <c r="AZ644" i="40"/>
  <c r="BA644" i="40" s="1"/>
  <c r="AZ652" i="40"/>
  <c r="BA652" i="40" s="1"/>
  <c r="AZ660" i="40"/>
  <c r="BA660" i="40" s="1"/>
  <c r="AZ668" i="40"/>
  <c r="BA668" i="40" s="1"/>
  <c r="AZ676" i="40"/>
  <c r="BA676" i="40" s="1"/>
  <c r="AZ684" i="40"/>
  <c r="BA684" i="40" s="1"/>
  <c r="AZ692" i="40"/>
  <c r="BA692" i="40" s="1"/>
  <c r="AZ700" i="40"/>
  <c r="BA700" i="40" s="1"/>
  <c r="AZ708" i="40"/>
  <c r="BA708" i="40" s="1"/>
  <c r="AZ716" i="40"/>
  <c r="BA716" i="40" s="1"/>
  <c r="AZ724" i="40"/>
  <c r="BA724" i="40" s="1"/>
  <c r="AZ732" i="40"/>
  <c r="BA732" i="40" s="1"/>
  <c r="AZ740" i="40"/>
  <c r="BA740" i="40" s="1"/>
  <c r="AZ748" i="40"/>
  <c r="BA748" i="40" s="1"/>
  <c r="AZ756" i="40"/>
  <c r="BA756" i="40" s="1"/>
  <c r="AZ764" i="40"/>
  <c r="BA764" i="40" s="1"/>
  <c r="AZ772" i="40"/>
  <c r="BA772" i="40" s="1"/>
  <c r="AZ780" i="40"/>
  <c r="BA780" i="40" s="1"/>
  <c r="AZ788" i="40"/>
  <c r="BA788" i="40" s="1"/>
  <c r="AZ796" i="40"/>
  <c r="BA796" i="40" s="1"/>
  <c r="AZ804" i="40"/>
  <c r="BA804" i="40" s="1"/>
  <c r="AZ812" i="40"/>
  <c r="BA812" i="40" s="1"/>
  <c r="AZ820" i="40"/>
  <c r="BA820" i="40" s="1"/>
  <c r="AZ828" i="40"/>
  <c r="BA828" i="40" s="1"/>
  <c r="AZ836" i="40"/>
  <c r="BA836" i="40" s="1"/>
  <c r="AZ844" i="40"/>
  <c r="BA844" i="40" s="1"/>
  <c r="AZ852" i="40"/>
  <c r="BA852" i="40" s="1"/>
  <c r="AZ860" i="40"/>
  <c r="BA860" i="40" s="1"/>
  <c r="AZ868" i="40"/>
  <c r="BA868" i="40" s="1"/>
  <c r="AZ876" i="40"/>
  <c r="BA876" i="40" s="1"/>
  <c r="AZ884" i="40"/>
  <c r="BA884" i="40" s="1"/>
  <c r="AZ892" i="40"/>
  <c r="BA892" i="40" s="1"/>
  <c r="AZ900" i="40"/>
  <c r="BA900" i="40" s="1"/>
  <c r="AZ908" i="40"/>
  <c r="BA908" i="40" s="1"/>
  <c r="AZ916" i="40"/>
  <c r="BA916" i="40" s="1"/>
  <c r="AZ924" i="40"/>
  <c r="BA924" i="40" s="1"/>
  <c r="AZ932" i="40"/>
  <c r="BA932" i="40" s="1"/>
  <c r="AZ940" i="40"/>
  <c r="BA940" i="40" s="1"/>
  <c r="AZ948" i="40"/>
  <c r="BA948" i="40" s="1"/>
  <c r="AZ956" i="40"/>
  <c r="BA956" i="40" s="1"/>
  <c r="AZ964" i="40"/>
  <c r="BA964" i="40" s="1"/>
  <c r="AZ972" i="40"/>
  <c r="BA972" i="40" s="1"/>
  <c r="AZ980" i="40"/>
  <c r="BA980" i="40" s="1"/>
  <c r="AZ988" i="40"/>
  <c r="BA988" i="40" s="1"/>
  <c r="AZ996" i="40"/>
  <c r="BA996" i="40" s="1"/>
  <c r="AZ503" i="40"/>
  <c r="BA503" i="40" s="1"/>
  <c r="AZ516" i="40"/>
  <c r="BA516" i="40" s="1"/>
  <c r="AZ526" i="40"/>
  <c r="BA526" i="40" s="1"/>
  <c r="AZ538" i="40"/>
  <c r="BA538" i="40" s="1"/>
  <c r="AZ548" i="40"/>
  <c r="BA548" i="40" s="1"/>
  <c r="AZ557" i="40"/>
  <c r="BA557" i="40" s="1"/>
  <c r="AZ565" i="40"/>
  <c r="BA565" i="40" s="1"/>
  <c r="AZ573" i="40"/>
  <c r="BA573" i="40" s="1"/>
  <c r="AZ581" i="40"/>
  <c r="BA581" i="40" s="1"/>
  <c r="AZ589" i="40"/>
  <c r="BA589" i="40" s="1"/>
  <c r="AZ597" i="40"/>
  <c r="BA597" i="40" s="1"/>
  <c r="AZ605" i="40"/>
  <c r="BA605" i="40" s="1"/>
  <c r="AZ613" i="40"/>
  <c r="BA613" i="40" s="1"/>
  <c r="AZ621" i="40"/>
  <c r="BA621" i="40" s="1"/>
  <c r="AZ629" i="40"/>
  <c r="BA629" i="40" s="1"/>
  <c r="AZ637" i="40"/>
  <c r="BA637" i="40" s="1"/>
  <c r="AZ645" i="40"/>
  <c r="BA645" i="40" s="1"/>
  <c r="AZ653" i="40"/>
  <c r="BA653" i="40" s="1"/>
  <c r="AZ661" i="40"/>
  <c r="BA661" i="40" s="1"/>
  <c r="AZ669" i="40"/>
  <c r="BA669" i="40" s="1"/>
  <c r="AZ677" i="40"/>
  <c r="BA677" i="40" s="1"/>
  <c r="AZ685" i="40"/>
  <c r="BA685" i="40" s="1"/>
  <c r="AZ693" i="40"/>
  <c r="BA693" i="40" s="1"/>
  <c r="AZ701" i="40"/>
  <c r="BA701" i="40" s="1"/>
  <c r="AZ709" i="40"/>
  <c r="BA709" i="40" s="1"/>
  <c r="AZ717" i="40"/>
  <c r="BA717" i="40" s="1"/>
  <c r="AZ725" i="40"/>
  <c r="BA725" i="40" s="1"/>
  <c r="AZ733" i="40"/>
  <c r="BA733" i="40" s="1"/>
  <c r="AZ741" i="40"/>
  <c r="BA741" i="40" s="1"/>
  <c r="AZ749" i="40"/>
  <c r="BA749" i="40" s="1"/>
  <c r="AZ757" i="40"/>
  <c r="BA757" i="40" s="1"/>
  <c r="AZ765" i="40"/>
  <c r="BA765" i="40" s="1"/>
  <c r="AZ773" i="40"/>
  <c r="BA773" i="40" s="1"/>
  <c r="AZ781" i="40"/>
  <c r="BA781" i="40" s="1"/>
  <c r="AZ789" i="40"/>
  <c r="BA789" i="40" s="1"/>
  <c r="AZ797" i="40"/>
  <c r="BA797" i="40" s="1"/>
  <c r="AZ805" i="40"/>
  <c r="BA805" i="40" s="1"/>
  <c r="AZ813" i="40"/>
  <c r="BA813" i="40" s="1"/>
  <c r="AZ821" i="40"/>
  <c r="BA821" i="40" s="1"/>
  <c r="AZ829" i="40"/>
  <c r="BA829" i="40" s="1"/>
  <c r="AZ837" i="40"/>
  <c r="BA837" i="40" s="1"/>
  <c r="AZ845" i="40"/>
  <c r="BA845" i="40" s="1"/>
  <c r="AZ853" i="40"/>
  <c r="BA853" i="40" s="1"/>
  <c r="AZ861" i="40"/>
  <c r="BA861" i="40" s="1"/>
  <c r="AZ869" i="40"/>
  <c r="BA869" i="40" s="1"/>
  <c r="AZ877" i="40"/>
  <c r="BA877" i="40" s="1"/>
  <c r="AZ885" i="40"/>
  <c r="BA885" i="40" s="1"/>
  <c r="AZ893" i="40"/>
  <c r="BA893" i="40" s="1"/>
  <c r="AZ901" i="40"/>
  <c r="BA901" i="40" s="1"/>
  <c r="AZ909" i="40"/>
  <c r="BA909" i="40" s="1"/>
  <c r="AZ917" i="40"/>
  <c r="BA917" i="40" s="1"/>
  <c r="AZ925" i="40"/>
  <c r="BA925" i="40" s="1"/>
  <c r="AZ933" i="40"/>
  <c r="BA933" i="40" s="1"/>
  <c r="AZ941" i="40"/>
  <c r="BA941" i="40" s="1"/>
  <c r="AZ949" i="40"/>
  <c r="BA949" i="40" s="1"/>
  <c r="AZ957" i="40"/>
  <c r="BA957" i="40" s="1"/>
  <c r="AZ965" i="40"/>
  <c r="BA965" i="40" s="1"/>
  <c r="AZ973" i="40"/>
  <c r="BA973" i="40" s="1"/>
  <c r="AZ981" i="40"/>
  <c r="BA981" i="40" s="1"/>
  <c r="AZ989" i="40"/>
  <c r="BA989" i="40" s="1"/>
  <c r="AZ997" i="40"/>
  <c r="BA997" i="40" s="1"/>
  <c r="AZ507" i="40"/>
  <c r="BA507" i="40" s="1"/>
  <c r="AZ517" i="40"/>
  <c r="BA517" i="40" s="1"/>
  <c r="AZ527" i="40"/>
  <c r="BA527" i="40" s="1"/>
  <c r="AZ539" i="40"/>
  <c r="BA539" i="40" s="1"/>
  <c r="AZ549" i="40"/>
  <c r="BA549" i="40" s="1"/>
  <c r="AZ558" i="40"/>
  <c r="BA558" i="40" s="1"/>
  <c r="AZ566" i="40"/>
  <c r="BA566" i="40" s="1"/>
  <c r="AZ574" i="40"/>
  <c r="BA574" i="40" s="1"/>
  <c r="AZ582" i="40"/>
  <c r="BA582" i="40" s="1"/>
  <c r="AZ590" i="40"/>
  <c r="BA590" i="40" s="1"/>
  <c r="AZ598" i="40"/>
  <c r="BA598" i="40" s="1"/>
  <c r="AZ606" i="40"/>
  <c r="BA606" i="40" s="1"/>
  <c r="AZ614" i="40"/>
  <c r="BA614" i="40" s="1"/>
  <c r="AZ622" i="40"/>
  <c r="BA622" i="40" s="1"/>
  <c r="AZ630" i="40"/>
  <c r="BA630" i="40" s="1"/>
  <c r="AZ638" i="40"/>
  <c r="BA638" i="40" s="1"/>
  <c r="AZ646" i="40"/>
  <c r="BA646" i="40" s="1"/>
  <c r="AZ654" i="40"/>
  <c r="BA654" i="40" s="1"/>
  <c r="AZ662" i="40"/>
  <c r="BA662" i="40" s="1"/>
  <c r="AZ670" i="40"/>
  <c r="BA670" i="40" s="1"/>
  <c r="AZ678" i="40"/>
  <c r="BA678" i="40" s="1"/>
  <c r="AZ686" i="40"/>
  <c r="BA686" i="40" s="1"/>
  <c r="AZ694" i="40"/>
  <c r="BA694" i="40" s="1"/>
  <c r="AZ702" i="40"/>
  <c r="BA702" i="40" s="1"/>
  <c r="AZ710" i="40"/>
  <c r="BA710" i="40" s="1"/>
  <c r="AZ718" i="40"/>
  <c r="BA718" i="40" s="1"/>
  <c r="AZ726" i="40"/>
  <c r="BA726" i="40" s="1"/>
  <c r="AZ734" i="40"/>
  <c r="BA734" i="40" s="1"/>
  <c r="AZ742" i="40"/>
  <c r="BA742" i="40" s="1"/>
  <c r="AZ750" i="40"/>
  <c r="BA750" i="40" s="1"/>
  <c r="AZ758" i="40"/>
  <c r="BA758" i="40" s="1"/>
  <c r="AZ766" i="40"/>
  <c r="BA766" i="40" s="1"/>
  <c r="AZ774" i="40"/>
  <c r="BA774" i="40" s="1"/>
  <c r="AZ782" i="40"/>
  <c r="BA782" i="40" s="1"/>
  <c r="AZ790" i="40"/>
  <c r="BA790" i="40" s="1"/>
  <c r="AZ798" i="40"/>
  <c r="BA798" i="40" s="1"/>
  <c r="AZ806" i="40"/>
  <c r="BA806" i="40" s="1"/>
  <c r="AZ814" i="40"/>
  <c r="BA814" i="40" s="1"/>
  <c r="AZ822" i="40"/>
  <c r="BA822" i="40" s="1"/>
  <c r="AZ830" i="40"/>
  <c r="BA830" i="40" s="1"/>
  <c r="AZ838" i="40"/>
  <c r="BA838" i="40" s="1"/>
  <c r="AZ846" i="40"/>
  <c r="BA846" i="40" s="1"/>
  <c r="AZ854" i="40"/>
  <c r="BA854" i="40" s="1"/>
  <c r="AZ862" i="40"/>
  <c r="BA862" i="40" s="1"/>
  <c r="AZ870" i="40"/>
  <c r="BA870" i="40" s="1"/>
  <c r="AZ878" i="40"/>
  <c r="BA878" i="40" s="1"/>
  <c r="AZ886" i="40"/>
  <c r="BA886" i="40" s="1"/>
  <c r="AZ894" i="40"/>
  <c r="BA894" i="40" s="1"/>
  <c r="AZ902" i="40"/>
  <c r="BA902" i="40" s="1"/>
  <c r="AZ910" i="40"/>
  <c r="BA910" i="40" s="1"/>
  <c r="AZ918" i="40"/>
  <c r="BA918" i="40" s="1"/>
  <c r="AZ926" i="40"/>
  <c r="BA926" i="40" s="1"/>
  <c r="AZ934" i="40"/>
  <c r="BA934" i="40" s="1"/>
  <c r="AZ942" i="40"/>
  <c r="BA942" i="40" s="1"/>
  <c r="AZ950" i="40"/>
  <c r="BA950" i="40" s="1"/>
  <c r="AZ958" i="40"/>
  <c r="BA958" i="40" s="1"/>
  <c r="AZ966" i="40"/>
  <c r="BA966" i="40" s="1"/>
  <c r="AZ974" i="40"/>
  <c r="BA974" i="40" s="1"/>
  <c r="AZ982" i="40"/>
  <c r="BA982" i="40" s="1"/>
  <c r="AZ990" i="40"/>
  <c r="BA990" i="40" s="1"/>
  <c r="AZ998" i="40"/>
  <c r="BA998" i="40" s="1"/>
  <c r="AZ508" i="40"/>
  <c r="BA508" i="40" s="1"/>
  <c r="AZ518" i="40"/>
  <c r="BA518" i="40" s="1"/>
  <c r="AZ530" i="40"/>
  <c r="BA530" i="40" s="1"/>
  <c r="AZ540" i="40"/>
  <c r="BA540" i="40" s="1"/>
  <c r="AZ550" i="40"/>
  <c r="BA550" i="40" s="1"/>
  <c r="AZ559" i="40"/>
  <c r="BA559" i="40" s="1"/>
  <c r="AZ567" i="40"/>
  <c r="BA567" i="40" s="1"/>
  <c r="AZ575" i="40"/>
  <c r="BA575" i="40" s="1"/>
  <c r="AZ583" i="40"/>
  <c r="BA583" i="40" s="1"/>
  <c r="AZ591" i="40"/>
  <c r="BA591" i="40" s="1"/>
  <c r="AZ599" i="40"/>
  <c r="BA599" i="40" s="1"/>
  <c r="AZ607" i="40"/>
  <c r="BA607" i="40" s="1"/>
  <c r="AZ615" i="40"/>
  <c r="BA615" i="40" s="1"/>
  <c r="AZ623" i="40"/>
  <c r="BA623" i="40" s="1"/>
  <c r="AZ631" i="40"/>
  <c r="BA631" i="40" s="1"/>
  <c r="AZ639" i="40"/>
  <c r="BA639" i="40" s="1"/>
  <c r="AZ647" i="40"/>
  <c r="BA647" i="40" s="1"/>
  <c r="AZ655" i="40"/>
  <c r="BA655" i="40" s="1"/>
  <c r="AZ663" i="40"/>
  <c r="BA663" i="40" s="1"/>
  <c r="AZ671" i="40"/>
  <c r="BA671" i="40" s="1"/>
  <c r="AZ679" i="40"/>
  <c r="BA679" i="40" s="1"/>
  <c r="AZ687" i="40"/>
  <c r="BA687" i="40" s="1"/>
  <c r="AZ695" i="40"/>
  <c r="BA695" i="40" s="1"/>
  <c r="AZ703" i="40"/>
  <c r="BA703" i="40" s="1"/>
  <c r="AZ711" i="40"/>
  <c r="BA711" i="40" s="1"/>
  <c r="AZ719" i="40"/>
  <c r="BA719" i="40" s="1"/>
  <c r="AZ727" i="40"/>
  <c r="BA727" i="40" s="1"/>
  <c r="AZ735" i="40"/>
  <c r="BA735" i="40" s="1"/>
  <c r="AZ743" i="40"/>
  <c r="BA743" i="40" s="1"/>
  <c r="AZ751" i="40"/>
  <c r="BA751" i="40" s="1"/>
  <c r="AZ759" i="40"/>
  <c r="BA759" i="40" s="1"/>
  <c r="AZ767" i="40"/>
  <c r="BA767" i="40" s="1"/>
  <c r="AZ775" i="40"/>
  <c r="BA775" i="40" s="1"/>
  <c r="AZ783" i="40"/>
  <c r="BA783" i="40" s="1"/>
  <c r="AZ791" i="40"/>
  <c r="BA791" i="40" s="1"/>
  <c r="AZ799" i="40"/>
  <c r="BA799" i="40" s="1"/>
  <c r="AZ807" i="40"/>
  <c r="BA807" i="40" s="1"/>
  <c r="AZ815" i="40"/>
  <c r="BA815" i="40" s="1"/>
  <c r="AZ823" i="40"/>
  <c r="BA823" i="40" s="1"/>
  <c r="AZ831" i="40"/>
  <c r="BA831" i="40" s="1"/>
  <c r="AZ839" i="40"/>
  <c r="BA839" i="40" s="1"/>
  <c r="AZ847" i="40"/>
  <c r="BA847" i="40" s="1"/>
  <c r="AZ855" i="40"/>
  <c r="BA855" i="40" s="1"/>
  <c r="AZ863" i="40"/>
  <c r="BA863" i="40" s="1"/>
  <c r="AZ871" i="40"/>
  <c r="BA871" i="40" s="1"/>
  <c r="AZ879" i="40"/>
  <c r="BA879" i="40" s="1"/>
  <c r="AZ887" i="40"/>
  <c r="BA887" i="40" s="1"/>
  <c r="AZ895" i="40"/>
  <c r="BA895" i="40" s="1"/>
  <c r="AZ903" i="40"/>
  <c r="BA903" i="40" s="1"/>
  <c r="AZ911" i="40"/>
  <c r="BA911" i="40" s="1"/>
  <c r="AZ919" i="40"/>
  <c r="BA919" i="40" s="1"/>
  <c r="AZ927" i="40"/>
  <c r="BA927" i="40" s="1"/>
  <c r="AZ935" i="40"/>
  <c r="BA935" i="40" s="1"/>
  <c r="AZ943" i="40"/>
  <c r="BA943" i="40" s="1"/>
  <c r="AZ951" i="40"/>
  <c r="BA951" i="40" s="1"/>
  <c r="AZ959" i="40"/>
  <c r="BA959" i="40" s="1"/>
  <c r="AZ967" i="40"/>
  <c r="BA967" i="40" s="1"/>
  <c r="AZ975" i="40"/>
  <c r="BA975" i="40" s="1"/>
  <c r="AZ983" i="40"/>
  <c r="BA983" i="40" s="1"/>
  <c r="AZ991" i="40"/>
  <c r="BA991" i="40" s="1"/>
  <c r="AZ999" i="40"/>
  <c r="BA999" i="40" s="1"/>
  <c r="AZ509" i="40"/>
  <c r="BA509" i="40" s="1"/>
  <c r="AZ519" i="40"/>
  <c r="BA519" i="40" s="1"/>
  <c r="AZ531" i="40"/>
  <c r="BA531" i="40" s="1"/>
  <c r="AZ541" i="40"/>
  <c r="BA541" i="40" s="1"/>
  <c r="AZ551" i="40"/>
  <c r="BA551" i="40" s="1"/>
  <c r="AZ560" i="40"/>
  <c r="BA560" i="40" s="1"/>
  <c r="AZ568" i="40"/>
  <c r="BA568" i="40" s="1"/>
  <c r="AZ576" i="40"/>
  <c r="BA576" i="40" s="1"/>
  <c r="AZ584" i="40"/>
  <c r="BA584" i="40" s="1"/>
  <c r="AZ592" i="40"/>
  <c r="BA592" i="40" s="1"/>
  <c r="AZ600" i="40"/>
  <c r="BA600" i="40" s="1"/>
  <c r="AZ608" i="40"/>
  <c r="BA608" i="40" s="1"/>
  <c r="AZ616" i="40"/>
  <c r="BA616" i="40" s="1"/>
  <c r="AZ624" i="40"/>
  <c r="BA624" i="40" s="1"/>
  <c r="AZ632" i="40"/>
  <c r="BA632" i="40" s="1"/>
  <c r="AZ640" i="40"/>
  <c r="BA640" i="40" s="1"/>
  <c r="AZ648" i="40"/>
  <c r="BA648" i="40" s="1"/>
  <c r="AZ656" i="40"/>
  <c r="BA656" i="40" s="1"/>
  <c r="AZ664" i="40"/>
  <c r="BA664" i="40" s="1"/>
  <c r="AZ672" i="40"/>
  <c r="BA672" i="40" s="1"/>
  <c r="AZ680" i="40"/>
  <c r="BA680" i="40" s="1"/>
  <c r="AZ688" i="40"/>
  <c r="BA688" i="40" s="1"/>
  <c r="AZ696" i="40"/>
  <c r="BA696" i="40" s="1"/>
  <c r="AZ704" i="40"/>
  <c r="BA704" i="40" s="1"/>
  <c r="AZ712" i="40"/>
  <c r="BA712" i="40" s="1"/>
  <c r="AZ720" i="40"/>
  <c r="BA720" i="40" s="1"/>
  <c r="AZ728" i="40"/>
  <c r="BA728" i="40" s="1"/>
  <c r="AZ736" i="40"/>
  <c r="BA736" i="40" s="1"/>
  <c r="AZ744" i="40"/>
  <c r="BA744" i="40" s="1"/>
  <c r="AZ752" i="40"/>
  <c r="BA752" i="40" s="1"/>
  <c r="AZ760" i="40"/>
  <c r="BA760" i="40" s="1"/>
  <c r="AZ768" i="40"/>
  <c r="BA768" i="40" s="1"/>
  <c r="AZ776" i="40"/>
  <c r="BA776" i="40" s="1"/>
  <c r="AZ784" i="40"/>
  <c r="BA784" i="40" s="1"/>
  <c r="AZ792" i="40"/>
  <c r="BA792" i="40" s="1"/>
  <c r="AZ800" i="40"/>
  <c r="BA800" i="40" s="1"/>
  <c r="AZ808" i="40"/>
  <c r="BA808" i="40" s="1"/>
  <c r="AZ816" i="40"/>
  <c r="BA816" i="40" s="1"/>
  <c r="AZ824" i="40"/>
  <c r="BA824" i="40" s="1"/>
  <c r="AZ832" i="40"/>
  <c r="BA832" i="40" s="1"/>
  <c r="AZ840" i="40"/>
  <c r="BA840" i="40" s="1"/>
  <c r="AZ848" i="40"/>
  <c r="BA848" i="40" s="1"/>
  <c r="AZ856" i="40"/>
  <c r="BA856" i="40" s="1"/>
  <c r="AZ864" i="40"/>
  <c r="BA864" i="40" s="1"/>
  <c r="AZ872" i="40"/>
  <c r="BA872" i="40" s="1"/>
  <c r="AZ880" i="40"/>
  <c r="BA880" i="40" s="1"/>
  <c r="AZ888" i="40"/>
  <c r="BA888" i="40" s="1"/>
  <c r="AZ896" i="40"/>
  <c r="BA896" i="40" s="1"/>
  <c r="AZ904" i="40"/>
  <c r="BA904" i="40" s="1"/>
  <c r="AZ912" i="40"/>
  <c r="BA912" i="40" s="1"/>
  <c r="AZ920" i="40"/>
  <c r="BA920" i="40" s="1"/>
  <c r="AZ928" i="40"/>
  <c r="BA928" i="40" s="1"/>
  <c r="AZ936" i="40"/>
  <c r="BA936" i="40" s="1"/>
  <c r="AZ944" i="40"/>
  <c r="BA944" i="40" s="1"/>
  <c r="AZ952" i="40"/>
  <c r="BA952" i="40" s="1"/>
  <c r="AZ960" i="40"/>
  <c r="BA960" i="40" s="1"/>
  <c r="AZ968" i="40"/>
  <c r="BA968" i="40" s="1"/>
  <c r="AZ976" i="40"/>
  <c r="BA976" i="40" s="1"/>
  <c r="AZ984" i="40"/>
  <c r="BA984" i="40" s="1"/>
  <c r="AZ992" i="40"/>
  <c r="BA992" i="40" s="1"/>
  <c r="AZ1000" i="40"/>
  <c r="BA1000" i="40" s="1"/>
  <c r="AZ510" i="40"/>
  <c r="BA510" i="40" s="1"/>
  <c r="AZ522" i="40"/>
  <c r="BA522" i="40" s="1"/>
  <c r="AZ532" i="40"/>
  <c r="BA532" i="40" s="1"/>
  <c r="AZ542" i="40"/>
  <c r="BA542" i="40" s="1"/>
  <c r="AZ553" i="40"/>
  <c r="BA553" i="40" s="1"/>
  <c r="AZ561" i="40"/>
  <c r="BA561" i="40" s="1"/>
  <c r="AZ569" i="40"/>
  <c r="BA569" i="40" s="1"/>
  <c r="AZ577" i="40"/>
  <c r="BA577" i="40" s="1"/>
  <c r="AZ585" i="40"/>
  <c r="BA585" i="40" s="1"/>
  <c r="AZ593" i="40"/>
  <c r="BA593" i="40" s="1"/>
  <c r="AZ601" i="40"/>
  <c r="BA601" i="40" s="1"/>
  <c r="AZ609" i="40"/>
  <c r="BA609" i="40" s="1"/>
  <c r="AZ617" i="40"/>
  <c r="BA617" i="40" s="1"/>
  <c r="AZ625" i="40"/>
  <c r="BA625" i="40" s="1"/>
  <c r="AZ633" i="40"/>
  <c r="BA633" i="40" s="1"/>
  <c r="AZ641" i="40"/>
  <c r="BA641" i="40" s="1"/>
  <c r="AZ649" i="40"/>
  <c r="BA649" i="40" s="1"/>
  <c r="AZ657" i="40"/>
  <c r="BA657" i="40" s="1"/>
  <c r="AZ665" i="40"/>
  <c r="BA665" i="40" s="1"/>
  <c r="AZ673" i="40"/>
  <c r="BA673" i="40" s="1"/>
  <c r="AZ681" i="40"/>
  <c r="BA681" i="40" s="1"/>
  <c r="AZ689" i="40"/>
  <c r="BA689" i="40" s="1"/>
  <c r="AZ697" i="40"/>
  <c r="BA697" i="40" s="1"/>
  <c r="AZ705" i="40"/>
  <c r="BA705" i="40" s="1"/>
  <c r="AZ713" i="40"/>
  <c r="BA713" i="40" s="1"/>
  <c r="AZ721" i="40"/>
  <c r="BA721" i="40" s="1"/>
  <c r="AZ729" i="40"/>
  <c r="BA729" i="40" s="1"/>
  <c r="AZ737" i="40"/>
  <c r="BA737" i="40" s="1"/>
  <c r="AZ745" i="40"/>
  <c r="BA745" i="40" s="1"/>
  <c r="AZ753" i="40"/>
  <c r="BA753" i="40" s="1"/>
  <c r="AZ761" i="40"/>
  <c r="BA761" i="40" s="1"/>
  <c r="AZ769" i="40"/>
  <c r="BA769" i="40" s="1"/>
  <c r="AZ777" i="40"/>
  <c r="BA777" i="40" s="1"/>
  <c r="AZ785" i="40"/>
  <c r="BA785" i="40" s="1"/>
  <c r="AZ793" i="40"/>
  <c r="BA793" i="40" s="1"/>
  <c r="AZ801" i="40"/>
  <c r="BA801" i="40" s="1"/>
  <c r="AZ809" i="40"/>
  <c r="BA809" i="40" s="1"/>
  <c r="AZ817" i="40"/>
  <c r="BA817" i="40" s="1"/>
  <c r="AZ825" i="40"/>
  <c r="BA825" i="40" s="1"/>
  <c r="AZ833" i="40"/>
  <c r="BA833" i="40" s="1"/>
  <c r="AZ841" i="40"/>
  <c r="BA841" i="40" s="1"/>
  <c r="AZ849" i="40"/>
  <c r="BA849" i="40" s="1"/>
  <c r="AZ857" i="40"/>
  <c r="BA857" i="40" s="1"/>
  <c r="AZ865" i="40"/>
  <c r="BA865" i="40" s="1"/>
  <c r="AZ873" i="40"/>
  <c r="BA873" i="40" s="1"/>
  <c r="AZ881" i="40"/>
  <c r="BA881" i="40" s="1"/>
  <c r="AZ889" i="40"/>
  <c r="BA889" i="40" s="1"/>
  <c r="AZ897" i="40"/>
  <c r="BA897" i="40" s="1"/>
  <c r="AZ905" i="40"/>
  <c r="BA905" i="40" s="1"/>
  <c r="AZ913" i="40"/>
  <c r="BA913" i="40" s="1"/>
  <c r="AZ921" i="40"/>
  <c r="BA921" i="40" s="1"/>
  <c r="AZ929" i="40"/>
  <c r="BA929" i="40" s="1"/>
  <c r="AZ937" i="40"/>
  <c r="BA937" i="40" s="1"/>
  <c r="AZ945" i="40"/>
  <c r="BA945" i="40" s="1"/>
  <c r="AZ953" i="40"/>
  <c r="BA953" i="40" s="1"/>
  <c r="AZ961" i="40"/>
  <c r="BA961" i="40" s="1"/>
  <c r="AZ969" i="40"/>
  <c r="BA969" i="40" s="1"/>
  <c r="AZ977" i="40"/>
  <c r="BA977" i="40" s="1"/>
  <c r="AZ985" i="40"/>
  <c r="BA985" i="40" s="1"/>
  <c r="AZ993" i="40"/>
  <c r="BA993" i="40" s="1"/>
  <c r="AZ1001" i="40"/>
  <c r="BA1001" i="40" s="1"/>
  <c r="AZ511" i="40"/>
  <c r="BA511" i="40" s="1"/>
  <c r="AZ523" i="40"/>
  <c r="BA523" i="40" s="1"/>
  <c r="AZ533" i="40"/>
  <c r="BA533" i="40" s="1"/>
  <c r="AZ543" i="40"/>
  <c r="BA543" i="40" s="1"/>
  <c r="AZ554" i="40"/>
  <c r="BA554" i="40" s="1"/>
  <c r="AZ562" i="40"/>
  <c r="BA562" i="40" s="1"/>
  <c r="AZ570" i="40"/>
  <c r="BA570" i="40" s="1"/>
  <c r="AZ578" i="40"/>
  <c r="BA578" i="40" s="1"/>
  <c r="AZ586" i="40"/>
  <c r="BA586" i="40" s="1"/>
  <c r="AZ594" i="40"/>
  <c r="BA594" i="40" s="1"/>
  <c r="AZ602" i="40"/>
  <c r="BA602" i="40" s="1"/>
  <c r="AZ610" i="40"/>
  <c r="BA610" i="40" s="1"/>
  <c r="AZ618" i="40"/>
  <c r="BA618" i="40" s="1"/>
  <c r="AZ626" i="40"/>
  <c r="BA626" i="40" s="1"/>
  <c r="AZ634" i="40"/>
  <c r="BA634" i="40" s="1"/>
  <c r="AZ642" i="40"/>
  <c r="BA642" i="40" s="1"/>
  <c r="AZ650" i="40"/>
  <c r="BA650" i="40" s="1"/>
  <c r="AZ658" i="40"/>
  <c r="BA658" i="40" s="1"/>
  <c r="AZ666" i="40"/>
  <c r="BA666" i="40" s="1"/>
  <c r="AZ674" i="40"/>
  <c r="BA674" i="40" s="1"/>
  <c r="AZ682" i="40"/>
  <c r="BA682" i="40" s="1"/>
  <c r="AZ690" i="40"/>
  <c r="BA690" i="40" s="1"/>
  <c r="AZ698" i="40"/>
  <c r="BA698" i="40" s="1"/>
  <c r="AZ706" i="40"/>
  <c r="BA706" i="40" s="1"/>
  <c r="AZ714" i="40"/>
  <c r="BA714" i="40" s="1"/>
  <c r="AZ722" i="40"/>
  <c r="BA722" i="40" s="1"/>
  <c r="AZ730" i="40"/>
  <c r="BA730" i="40" s="1"/>
  <c r="AZ738" i="40"/>
  <c r="BA738" i="40" s="1"/>
  <c r="AZ746" i="40"/>
  <c r="BA746" i="40" s="1"/>
  <c r="AZ754" i="40"/>
  <c r="BA754" i="40" s="1"/>
  <c r="AZ762" i="40"/>
  <c r="BA762" i="40" s="1"/>
  <c r="AZ770" i="40"/>
  <c r="BA770" i="40" s="1"/>
  <c r="AZ778" i="40"/>
  <c r="BA778" i="40" s="1"/>
  <c r="AZ786" i="40"/>
  <c r="BA786" i="40" s="1"/>
  <c r="AZ794" i="40"/>
  <c r="BA794" i="40" s="1"/>
  <c r="AZ802" i="40"/>
  <c r="BA802" i="40" s="1"/>
  <c r="AZ810" i="40"/>
  <c r="BA810" i="40" s="1"/>
  <c r="AZ818" i="40"/>
  <c r="BA818" i="40" s="1"/>
  <c r="AZ826" i="40"/>
  <c r="BA826" i="40" s="1"/>
  <c r="AZ834" i="40"/>
  <c r="BA834" i="40" s="1"/>
  <c r="AZ842" i="40"/>
  <c r="BA842" i="40" s="1"/>
  <c r="AZ850" i="40"/>
  <c r="BA850" i="40" s="1"/>
  <c r="AZ858" i="40"/>
  <c r="BA858" i="40" s="1"/>
  <c r="AZ866" i="40"/>
  <c r="BA866" i="40" s="1"/>
  <c r="AZ874" i="40"/>
  <c r="BA874" i="40" s="1"/>
  <c r="AZ882" i="40"/>
  <c r="BA882" i="40" s="1"/>
  <c r="AZ890" i="40"/>
  <c r="BA890" i="40" s="1"/>
  <c r="AZ898" i="40"/>
  <c r="BA898" i="40" s="1"/>
  <c r="AZ906" i="40"/>
  <c r="BA906" i="40" s="1"/>
  <c r="AZ914" i="40"/>
  <c r="BA914" i="40" s="1"/>
  <c r="AZ922" i="40"/>
  <c r="BA922" i="40" s="1"/>
  <c r="AZ930" i="40"/>
  <c r="BA930" i="40" s="1"/>
  <c r="AZ938" i="40"/>
  <c r="BA938" i="40" s="1"/>
  <c r="AZ946" i="40"/>
  <c r="BA946" i="40" s="1"/>
  <c r="AZ954" i="40"/>
  <c r="BA954" i="40" s="1"/>
  <c r="AZ962" i="40"/>
  <c r="BA962" i="40" s="1"/>
  <c r="AZ970" i="40"/>
  <c r="BA970" i="40" s="1"/>
  <c r="AZ978" i="40"/>
  <c r="BA978" i="40" s="1"/>
  <c r="AZ986" i="40"/>
  <c r="BA986" i="40" s="1"/>
  <c r="AZ994" i="40"/>
  <c r="BA994" i="40" s="1"/>
  <c r="AZ3" i="40"/>
  <c r="BA3" i="40" s="1"/>
  <c r="AI4" i="39"/>
  <c r="AI5" i="39" s="1"/>
  <c r="AI3" i="39"/>
  <c r="AI2" i="39"/>
  <c r="AH3" i="39"/>
  <c r="AH2" i="39"/>
  <c r="AH4" i="39"/>
  <c r="AH5" i="39" s="1"/>
  <c r="AG2" i="39"/>
  <c r="AG4" i="39"/>
  <c r="AG5" i="39" s="1"/>
  <c r="AG3" i="39"/>
  <c r="AF2" i="39"/>
  <c r="AF4" i="39"/>
  <c r="AF5" i="39" s="1"/>
  <c r="AF3" i="39"/>
  <c r="AE2" i="39"/>
  <c r="AE4" i="39"/>
  <c r="AE5" i="39" s="1"/>
  <c r="AE3" i="39"/>
  <c r="AD4" i="39"/>
  <c r="AD5" i="39" s="1"/>
  <c r="AD3" i="39"/>
  <c r="AD2" i="39"/>
  <c r="AK4" i="39"/>
  <c r="AK5" i="39" s="1"/>
  <c r="AK3" i="39"/>
  <c r="AK2" i="39"/>
  <c r="AC4" i="39"/>
  <c r="AC5" i="39" s="1"/>
  <c r="AC3" i="39"/>
  <c r="AC2" i="39"/>
  <c r="AJ4" i="39"/>
  <c r="AJ5" i="39" s="1"/>
  <c r="AJ3" i="39"/>
  <c r="AJ2" i="39"/>
  <c r="AB4" i="39"/>
  <c r="AB5" i="39" s="1"/>
  <c r="AB3" i="39"/>
  <c r="AB2" i="39"/>
  <c r="N1007" i="40" l="1" a="1"/>
  <c r="N1012" i="40" a="1"/>
  <c r="N1222" i="40" a="1"/>
  <c r="N1227" i="40" a="1"/>
  <c r="N1233" i="40" a="1"/>
  <c r="N1238" i="40" a="1"/>
  <c r="N1243" i="40" a="1"/>
  <c r="N1249" i="40" a="1"/>
  <c r="N1265" i="40" a="1"/>
  <c r="N1276" i="40" a="1"/>
  <c r="N1282" i="40" a="1"/>
  <c r="N1304" i="40" a="1"/>
  <c r="N1315" i="40" a="1"/>
  <c r="N1321" i="40" a="1"/>
  <c r="N1326" i="40" a="1"/>
  <c r="N1332" i="40" a="1"/>
  <c r="N1342" i="40" a="1"/>
  <c r="N1347" i="40" a="1"/>
  <c r="N1352" i="40" a="1"/>
  <c r="N1358" i="40" a="1"/>
  <c r="N1363" i="40" a="1"/>
  <c r="N1380" i="40" a="1"/>
  <c r="N1391" i="40" a="1"/>
  <c r="N1396" i="40" a="1"/>
  <c r="N1402" i="40" a="1"/>
  <c r="N1414" i="40" a="1"/>
  <c r="N1425" i="40" a="1"/>
  <c r="N1430" i="40" a="1"/>
  <c r="N1440" i="40" a="1"/>
  <c r="N1452" i="40" a="1"/>
  <c r="N1458" i="40" a="1"/>
  <c r="N1464" i="40" a="1"/>
  <c r="N1469" i="40" a="1"/>
  <c r="N1474" i="40" a="1"/>
  <c r="N1479" i="40" a="1"/>
  <c r="N1497" i="40" a="1"/>
  <c r="N1502" i="40" a="1"/>
  <c r="N1513" i="40" a="1"/>
  <c r="N1518" i="40" a="1"/>
  <c r="N1523" i="40" a="1"/>
  <c r="N1535" i="40" a="1"/>
  <c r="N1541" i="40" a="1"/>
  <c r="N1547" i="40" a="1"/>
  <c r="N1552" i="40" a="1"/>
  <c r="N1562" i="40" a="1"/>
  <c r="N1567" i="40" a="1"/>
  <c r="N1587" i="40" a="1"/>
  <c r="N1593" i="40" a="1"/>
  <c r="N1598" i="40" a="1"/>
  <c r="N1603" i="40" a="1"/>
  <c r="N1618" i="40" a="1"/>
  <c r="N1623" i="40" a="1"/>
  <c r="N1640" i="40" a="1"/>
  <c r="N1645" i="40" a="1"/>
  <c r="N1660" i="40" a="1"/>
  <c r="N1665" i="40" a="1"/>
  <c r="N1670" i="40" a="1"/>
  <c r="N1676" i="40" a="1"/>
  <c r="N1696" i="40" a="1"/>
  <c r="N1701" i="40" a="1"/>
  <c r="N1706" i="40" a="1"/>
  <c r="N1711" i="40" a="1"/>
  <c r="N1716" i="40" a="1"/>
  <c r="N1727" i="40" a="1"/>
  <c r="N1738" i="40" a="1"/>
  <c r="N1743" i="40" a="1"/>
  <c r="N1748" i="40" a="1"/>
  <c r="N1764" i="40" a="1"/>
  <c r="N1769" i="40" a="1"/>
  <c r="N1778" i="40" a="1"/>
  <c r="N1783" i="40" a="1"/>
  <c r="N1792" i="40" a="1"/>
  <c r="N1801" i="40" a="1"/>
  <c r="N1810" i="40" a="1"/>
  <c r="N1815" i="40" a="1"/>
  <c r="N1824" i="40" a="1"/>
  <c r="N1833" i="40" a="1"/>
  <c r="N1842" i="40" a="1"/>
  <c r="N1847" i="40" a="1"/>
  <c r="N1856" i="40" a="1"/>
  <c r="N1865" i="40" a="1"/>
  <c r="N1874" i="40" a="1"/>
  <c r="N1879" i="40" a="1"/>
  <c r="N1888" i="40" a="1"/>
  <c r="N1897" i="40" a="1"/>
  <c r="N1906" i="40" a="1"/>
  <c r="N1911" i="40" a="1"/>
  <c r="N1920" i="40" a="1"/>
  <c r="N1929" i="40" a="1"/>
  <c r="N1938" i="40" a="1"/>
  <c r="N1943" i="40" a="1"/>
  <c r="N1952" i="40" a="1"/>
  <c r="N1961" i="40" a="1"/>
  <c r="N1970" i="40" a="1"/>
  <c r="N1975" i="40" a="1"/>
  <c r="N1984" i="40" a="1"/>
  <c r="N1993" i="40" a="1"/>
  <c r="N2002" i="40" a="1"/>
  <c r="N1609" i="40" a="1"/>
  <c r="N1635" i="40" a="1"/>
  <c r="N1655" i="40" a="1"/>
  <c r="N1671" i="40" a="1"/>
  <c r="N1686" i="40" a="1"/>
  <c r="N1707" i="40" a="1"/>
  <c r="N1717" i="40" a="1"/>
  <c r="N1728" i="40" a="1"/>
  <c r="N1739" i="40" a="1"/>
  <c r="N1749" i="40" a="1"/>
  <c r="N1759" i="40" a="1"/>
  <c r="N1779" i="40" a="1"/>
  <c r="N1797" i="40" a="1"/>
  <c r="N1811" i="40" a="1"/>
  <c r="N1829" i="40" a="1"/>
  <c r="N1843" i="40" a="1"/>
  <c r="N1861" i="40" a="1"/>
  <c r="N1875" i="40" a="1"/>
  <c r="N1893" i="40" a="1"/>
  <c r="N1907" i="40" a="1"/>
  <c r="N1916" i="40" a="1"/>
  <c r="N1934" i="40" a="1"/>
  <c r="N1966" i="40" a="1"/>
  <c r="N1008" i="40" a="1"/>
  <c r="N1017" i="40" a="1"/>
  <c r="N1021" i="40" a="1"/>
  <c r="N1025" i="40" a="1"/>
  <c r="N1029" i="40" a="1"/>
  <c r="N1033" i="40" a="1"/>
  <c r="N1037" i="40" a="1"/>
  <c r="N1041" i="40" a="1"/>
  <c r="N1045" i="40" a="1"/>
  <c r="N1049" i="40" a="1"/>
  <c r="N1053" i="40" a="1"/>
  <c r="N1057" i="40" a="1"/>
  <c r="N1061" i="40" a="1"/>
  <c r="N1065" i="40" a="1"/>
  <c r="N1069" i="40" a="1"/>
  <c r="N1073" i="40" a="1"/>
  <c r="N1077" i="40" a="1"/>
  <c r="N1081" i="40" a="1"/>
  <c r="N1085" i="40" a="1"/>
  <c r="N1089" i="40" a="1"/>
  <c r="N1093" i="40" a="1"/>
  <c r="N1097" i="40" a="1"/>
  <c r="N1101" i="40" a="1"/>
  <c r="N1105" i="40" a="1"/>
  <c r="N1109" i="40" a="1"/>
  <c r="N1113" i="40" a="1"/>
  <c r="N1117" i="40" a="1"/>
  <c r="N1121" i="40" a="1"/>
  <c r="N1125" i="40" a="1"/>
  <c r="N1129" i="40" a="1"/>
  <c r="N1133" i="40" a="1"/>
  <c r="N1137" i="40" a="1"/>
  <c r="N1141" i="40" a="1"/>
  <c r="N1145" i="40" a="1"/>
  <c r="N1149" i="40" a="1"/>
  <c r="N1153" i="40" a="1"/>
  <c r="N1157" i="40" a="1"/>
  <c r="N1161" i="40" a="1"/>
  <c r="N1165" i="40" a="1"/>
  <c r="N1169" i="40" a="1"/>
  <c r="N1173" i="40" a="1"/>
  <c r="N1177" i="40" a="1"/>
  <c r="N1181" i="40" a="1"/>
  <c r="N1185" i="40" a="1"/>
  <c r="N1189" i="40" a="1"/>
  <c r="N1193" i="40" a="1"/>
  <c r="N1197" i="40" a="1"/>
  <c r="N1201" i="40" a="1"/>
  <c r="N1205" i="40" a="1"/>
  <c r="N1209" i="40" a="1"/>
  <c r="N1213" i="40" a="1"/>
  <c r="N1217" i="40" a="1"/>
  <c r="N1228" i="40" a="1"/>
  <c r="N1244" i="40" a="1"/>
  <c r="N1250" i="40" a="1"/>
  <c r="N1255" i="40" a="1"/>
  <c r="N1260" i="40" a="1"/>
  <c r="N1271" i="40" a="1"/>
  <c r="N1277" i="40" a="1"/>
  <c r="N1288" i="40" a="1"/>
  <c r="N1294" i="40" a="1"/>
  <c r="N1299" i="40" a="1"/>
  <c r="N1305" i="40" a="1"/>
  <c r="N1310" i="40" a="1"/>
  <c r="N1327" i="40" a="1"/>
  <c r="N1333" i="40" a="1"/>
  <c r="N1338" i="40" a="1"/>
  <c r="N1353" i="40" a="1"/>
  <c r="N1359" i="40" a="1"/>
  <c r="N1364" i="40" a="1"/>
  <c r="N1370" i="40" a="1"/>
  <c r="N1375" i="40" a="1"/>
  <c r="N1381" i="40" a="1"/>
  <c r="N1386" i="40" a="1"/>
  <c r="N1397" i="40" a="1"/>
  <c r="N1403" i="40" a="1"/>
  <c r="N1408" i="40" a="1"/>
  <c r="N1420" i="40" a="1"/>
  <c r="N1436" i="40" a="1"/>
  <c r="N1441" i="40" a="1"/>
  <c r="N1447" i="40" a="1"/>
  <c r="N1453" i="40" a="1"/>
  <c r="N1459" i="40" a="1"/>
  <c r="N1465" i="40" a="1"/>
  <c r="N1486" i="40" a="1"/>
  <c r="N1491" i="40" a="1"/>
  <c r="N1508" i="40" a="1"/>
  <c r="N1519" i="40" a="1"/>
  <c r="N1524" i="40" a="1"/>
  <c r="N1530" i="40" a="1"/>
  <c r="N1542" i="40" a="1"/>
  <c r="N1553" i="40" a="1"/>
  <c r="N1558" i="40" a="1"/>
  <c r="N1568" i="40" a="1"/>
  <c r="N1573" i="40" a="1"/>
  <c r="N1578" i="40" a="1"/>
  <c r="N1583" i="40" a="1"/>
  <c r="N1588" i="40" a="1"/>
  <c r="N1604" i="40" a="1"/>
  <c r="N1614" i="40" a="1"/>
  <c r="N1624" i="40" a="1"/>
  <c r="N1629" i="40" a="1"/>
  <c r="N1650" i="40" a="1"/>
  <c r="N1666" i="40" a="1"/>
  <c r="N1681" i="40" a="1"/>
  <c r="N1691" i="40" a="1"/>
  <c r="N1712" i="40" a="1"/>
  <c r="N1722" i="40" a="1"/>
  <c r="N1733" i="40" a="1"/>
  <c r="N1744" i="40" a="1"/>
  <c r="N1754" i="40" a="1"/>
  <c r="N1774" i="40" a="1"/>
  <c r="N1788" i="40" a="1"/>
  <c r="N1806" i="40" a="1"/>
  <c r="N1820" i="40" a="1"/>
  <c r="N1838" i="40" a="1"/>
  <c r="N1852" i="40" a="1"/>
  <c r="N1870" i="40" a="1"/>
  <c r="N1884" i="40" a="1"/>
  <c r="N1902" i="40" a="1"/>
  <c r="N1925" i="40" a="1"/>
  <c r="N1939" i="40" a="1"/>
  <c r="N1980" i="40" a="1"/>
  <c r="N1013" i="40" a="1"/>
  <c r="N1218" i="40" a="1"/>
  <c r="N1223" i="40" a="1"/>
  <c r="N1229" i="40" a="1"/>
  <c r="N1234" i="40" a="1"/>
  <c r="N1239" i="40" a="1"/>
  <c r="N1245" i="40" a="1"/>
  <c r="N1261" i="40" a="1"/>
  <c r="N1266" i="40" a="1"/>
  <c r="N1272" i="40" a="1"/>
  <c r="N1283" i="40" a="1"/>
  <c r="N1289" i="40" a="1"/>
  <c r="N1295" i="40" a="1"/>
  <c r="N1300" i="40" a="1"/>
  <c r="N1306" i="40" a="1"/>
  <c r="N1316" i="40" a="1"/>
  <c r="N1322" i="40" a="1"/>
  <c r="N1343" i="40" a="1"/>
  <c r="N1348" i="40" a="1"/>
  <c r="N1365" i="40" a="1"/>
  <c r="N1376" i="40" a="1"/>
  <c r="N1382" i="40" a="1"/>
  <c r="N1387" i="40" a="1"/>
  <c r="N1392" i="40" a="1"/>
  <c r="N1398" i="40" a="1"/>
  <c r="N1409" i="40" a="1"/>
  <c r="N1415" i="40" a="1"/>
  <c r="N1421" i="40" a="1"/>
  <c r="N1426" i="40" a="1"/>
  <c r="N1431" i="40" a="1"/>
  <c r="N1437" i="40" a="1"/>
  <c r="N1442" i="40" a="1"/>
  <c r="N1448" i="40" a="1"/>
  <c r="N1454" i="40" a="1"/>
  <c r="N1460" i="40" a="1"/>
  <c r="N1470" i="40" a="1"/>
  <c r="N1475" i="40" a="1"/>
  <c r="N1480" i="40" a="1"/>
  <c r="N1487" i="40" a="1"/>
  <c r="N1492" i="40" a="1"/>
  <c r="N1498" i="40" a="1"/>
  <c r="N1503" i="40" a="1"/>
  <c r="N1509" i="40" a="1"/>
  <c r="N1514" i="40" a="1"/>
  <c r="N1525" i="40" a="1"/>
  <c r="N1531" i="40" a="1"/>
  <c r="N1536" i="40" a="1"/>
  <c r="N1548" i="40" a="1"/>
  <c r="N1563" i="40" a="1"/>
  <c r="N1579" i="40" a="1"/>
  <c r="N1584" i="40" a="1"/>
  <c r="N1589" i="40" a="1"/>
  <c r="N1594" i="40" a="1"/>
  <c r="N1599" i="40" a="1"/>
  <c r="N1619" i="40" a="1"/>
  <c r="N1625" i="40" a="1"/>
  <c r="N1630" i="40" a="1"/>
  <c r="N1636" i="40" a="1"/>
  <c r="N1641" i="40" a="1"/>
  <c r="N1646" i="40" a="1"/>
  <c r="N1656" i="40" a="1"/>
  <c r="N1661" i="40" a="1"/>
  <c r="N1672" i="40" a="1"/>
  <c r="N1677" i="40" a="1"/>
  <c r="N1692" i="40" a="1"/>
  <c r="N1697" i="40" a="1"/>
  <c r="N1702" i="40" a="1"/>
  <c r="N1708" i="40" a="1"/>
  <c r="N1734" i="40" a="1"/>
  <c r="N1740" i="40" a="1"/>
  <c r="N1760" i="40" a="1"/>
  <c r="N1765" i="40" a="1"/>
  <c r="N1770" i="40" a="1"/>
  <c r="N1775" i="40" a="1"/>
  <c r="N1784" i="40" a="1"/>
  <c r="N1793" i="40" a="1"/>
  <c r="N1802" i="40" a="1"/>
  <c r="N1807" i="40" a="1"/>
  <c r="N1816" i="40" a="1"/>
  <c r="N1825" i="40" a="1"/>
  <c r="N1834" i="40" a="1"/>
  <c r="N1839" i="40" a="1"/>
  <c r="N1848" i="40" a="1"/>
  <c r="N1857" i="40" a="1"/>
  <c r="N1866" i="40" a="1"/>
  <c r="N1871" i="40" a="1"/>
  <c r="N1880" i="40" a="1"/>
  <c r="N1889" i="40" a="1"/>
  <c r="N1898" i="40" a="1"/>
  <c r="N1903" i="40" a="1"/>
  <c r="N1912" i="40" a="1"/>
  <c r="N1921" i="40" a="1"/>
  <c r="N1930" i="40" a="1"/>
  <c r="N1935" i="40" a="1"/>
  <c r="N1944" i="40" a="1"/>
  <c r="N1953" i="40" a="1"/>
  <c r="N1962" i="40" a="1"/>
  <c r="N1967" i="40" a="1"/>
  <c r="N1976" i="40" a="1"/>
  <c r="N1985" i="40" a="1"/>
  <c r="N1994" i="40" a="1"/>
  <c r="N1999" i="40" a="1"/>
  <c r="N1687" i="40" a="1"/>
  <c r="N1713" i="40" a="1"/>
  <c r="N1723" i="40" a="1"/>
  <c r="N1735" i="40" a="1"/>
  <c r="N1750" i="40" a="1"/>
  <c r="N1771" i="40" a="1"/>
  <c r="N1789" i="40" a="1"/>
  <c r="N1803" i="40" a="1"/>
  <c r="N1821" i="40" a="1"/>
  <c r="N1835" i="40" a="1"/>
  <c r="N1853" i="40" a="1"/>
  <c r="N1867" i="40" a="1"/>
  <c r="N1885" i="40" a="1"/>
  <c r="N1899" i="40" a="1"/>
  <c r="N1917" i="40" a="1"/>
  <c r="N1931" i="40" a="1"/>
  <c r="N1949" i="40" a="1"/>
  <c r="N1963" i="40" a="1"/>
  <c r="N1981" i="40" a="1"/>
  <c r="N1995" i="40" a="1"/>
  <c r="N1956" i="40" a="1"/>
  <c r="N1971" i="40" a="1"/>
  <c r="N1004" i="40" a="1"/>
  <c r="N1009" i="40" a="1"/>
  <c r="N1018" i="40" a="1"/>
  <c r="N1022" i="40" a="1"/>
  <c r="N1026" i="40" a="1"/>
  <c r="N1030" i="40" a="1"/>
  <c r="N1034" i="40" a="1"/>
  <c r="N1038" i="40" a="1"/>
  <c r="N1042" i="40" a="1"/>
  <c r="N1046" i="40" a="1"/>
  <c r="N1050" i="40" a="1"/>
  <c r="N1054" i="40" a="1"/>
  <c r="N1058" i="40" a="1"/>
  <c r="N1062" i="40" a="1"/>
  <c r="N1066" i="40" a="1"/>
  <c r="N1070" i="40" a="1"/>
  <c r="N1074" i="40" a="1"/>
  <c r="N1078" i="40" a="1"/>
  <c r="N1082" i="40" a="1"/>
  <c r="N1086" i="40" a="1"/>
  <c r="N1090" i="40" a="1"/>
  <c r="N1094" i="40" a="1"/>
  <c r="N1098" i="40" a="1"/>
  <c r="N1102" i="40" a="1"/>
  <c r="N1106" i="40" a="1"/>
  <c r="N1110" i="40" a="1"/>
  <c r="N1114" i="40" a="1"/>
  <c r="N1118" i="40" a="1"/>
  <c r="N1122" i="40" a="1"/>
  <c r="N1126" i="40" a="1"/>
  <c r="N1130" i="40" a="1"/>
  <c r="N1134" i="40" a="1"/>
  <c r="N1138" i="40" a="1"/>
  <c r="N1142" i="40" a="1"/>
  <c r="N1146" i="40" a="1"/>
  <c r="N1150" i="40" a="1"/>
  <c r="N1154" i="40" a="1"/>
  <c r="N1158" i="40" a="1"/>
  <c r="N1162" i="40" a="1"/>
  <c r="N1166" i="40" a="1"/>
  <c r="N1170" i="40" a="1"/>
  <c r="N1174" i="40" a="1"/>
  <c r="N1178" i="40" a="1"/>
  <c r="N1182" i="40" a="1"/>
  <c r="N1186" i="40" a="1"/>
  <c r="N1190" i="40" a="1"/>
  <c r="N1194" i="40" a="1"/>
  <c r="N1198" i="40" a="1"/>
  <c r="N1202" i="40" a="1"/>
  <c r="N1206" i="40" a="1"/>
  <c r="N1210" i="40" a="1"/>
  <c r="N1214" i="40" a="1"/>
  <c r="N1240" i="40" a="1"/>
  <c r="N1251" i="40" a="1"/>
  <c r="N1256" i="40" a="1"/>
  <c r="N1273" i="40" a="1"/>
  <c r="N1278" i="40" a="1"/>
  <c r="N1284" i="40" a="1"/>
  <c r="N1290" i="40" a="1"/>
  <c r="N1301" i="40" a="1"/>
  <c r="N1311" i="40" a="1"/>
  <c r="N1317" i="40" a="1"/>
  <c r="N1323" i="40" a="1"/>
  <c r="N1328" i="40" a="1"/>
  <c r="N1334" i="40" a="1"/>
  <c r="N1339" i="40" a="1"/>
  <c r="N1349" i="40" a="1"/>
  <c r="N1354" i="40" a="1"/>
  <c r="N1360" i="40" a="1"/>
  <c r="N1371" i="40" a="1"/>
  <c r="N1377" i="40" a="1"/>
  <c r="N1393" i="40" a="1"/>
  <c r="N1404" i="40" a="1"/>
  <c r="N1410" i="40" a="1"/>
  <c r="N1432" i="40" a="1"/>
  <c r="N1443" i="40" a="1"/>
  <c r="N1449" i="40" a="1"/>
  <c r="N1455" i="40" a="1"/>
  <c r="N1461" i="40" a="1"/>
  <c r="N1466" i="40" a="1"/>
  <c r="N1481" i="40" a="1"/>
  <c r="N1493" i="40" a="1"/>
  <c r="N1504" i="40" a="1"/>
  <c r="N1510" i="40" a="1"/>
  <c r="N1515" i="40" a="1"/>
  <c r="N1520" i="40" a="1"/>
  <c r="N1526" i="40" a="1"/>
  <c r="N1537" i="40" a="1"/>
  <c r="N1543" i="40" a="1"/>
  <c r="N1549" i="40" a="1"/>
  <c r="N1554" i="40" a="1"/>
  <c r="N1559" i="40" a="1"/>
  <c r="N1564" i="40" a="1"/>
  <c r="N1569" i="40" a="1"/>
  <c r="N1574" i="40" a="1"/>
  <c r="N1580" i="40" a="1"/>
  <c r="N1600" i="40" a="1"/>
  <c r="N1605" i="40" a="1"/>
  <c r="N1610" i="40" a="1"/>
  <c r="N1615" i="40" a="1"/>
  <c r="N1620" i="40" a="1"/>
  <c r="N1631" i="40" a="1"/>
  <c r="N1651" i="40" a="1"/>
  <c r="N1657" i="40" a="1"/>
  <c r="N1662" i="40" a="1"/>
  <c r="N1667" i="40" a="1"/>
  <c r="N1682" i="40" a="1"/>
  <c r="N1698" i="40" a="1"/>
  <c r="N1703" i="40" a="1"/>
  <c r="N1718" i="40" a="1"/>
  <c r="N1729" i="40" a="1"/>
  <c r="N1745" i="40" a="1"/>
  <c r="N1755" i="40" a="1"/>
  <c r="N1780" i="40" a="1"/>
  <c r="N1798" i="40" a="1"/>
  <c r="N1812" i="40" a="1"/>
  <c r="N1830" i="40" a="1"/>
  <c r="N1844" i="40" a="1"/>
  <c r="N1862" i="40" a="1"/>
  <c r="N1876" i="40" a="1"/>
  <c r="N1894" i="40" a="1"/>
  <c r="N1908" i="40" a="1"/>
  <c r="N1926" i="40" a="1"/>
  <c r="N1940" i="40" a="1"/>
  <c r="N1958" i="40" a="1"/>
  <c r="N1972" i="40" a="1"/>
  <c r="N1990" i="40" a="1"/>
  <c r="N1947" i="40" a="1"/>
  <c r="N1957" i="40" a="1"/>
  <c r="N1014" i="40" a="1"/>
  <c r="N1219" i="40" a="1"/>
  <c r="N1224" i="40" a="1"/>
  <c r="N1230" i="40" a="1"/>
  <c r="N1235" i="40" a="1"/>
  <c r="N1241" i="40" a="1"/>
  <c r="N1246" i="40" a="1"/>
  <c r="N1257" i="40" a="1"/>
  <c r="N1262" i="40" a="1"/>
  <c r="N1267" i="40" a="1"/>
  <c r="N1279" i="40" a="1"/>
  <c r="N1285" i="40" a="1"/>
  <c r="N1291" i="40" a="1"/>
  <c r="N1296" i="40" a="1"/>
  <c r="N1307" i="40" a="1"/>
  <c r="N1318" i="40" a="1"/>
  <c r="N1329" i="40" a="1"/>
  <c r="N1344" i="40" a="1"/>
  <c r="N1350" i="40" a="1"/>
  <c r="N1355" i="40" a="1"/>
  <c r="N1361" i="40" a="1"/>
  <c r="N1366" i="40" a="1"/>
  <c r="N1372" i="40" a="1"/>
  <c r="N1378" i="40" a="1"/>
  <c r="N1383" i="40" a="1"/>
  <c r="N1388" i="40" a="1"/>
  <c r="N1399" i="40" a="1"/>
  <c r="N1405" i="40" a="1"/>
  <c r="N1416" i="40" a="1"/>
  <c r="N1422" i="40" a="1"/>
  <c r="N1427" i="40" a="1"/>
  <c r="N1433" i="40" a="1"/>
  <c r="N1438" i="40" a="1"/>
  <c r="N1471" i="40" a="1"/>
  <c r="N1476" i="40" a="1"/>
  <c r="N1482" i="40" a="1"/>
  <c r="N1488" i="40" a="1"/>
  <c r="N1499" i="40" a="1"/>
  <c r="N1505" i="40" a="1"/>
  <c r="N1521" i="40" a="1"/>
  <c r="N1532" i="40" a="1"/>
  <c r="N1538" i="40" a="1"/>
  <c r="N1560" i="40" a="1"/>
  <c r="N1570" i="40" a="1"/>
  <c r="N1575" i="40" a="1"/>
  <c r="N1585" i="40" a="1"/>
  <c r="N1590" i="40" a="1"/>
  <c r="N1595" i="40" a="1"/>
  <c r="N1611" i="40" a="1"/>
  <c r="N1616" i="40" a="1"/>
  <c r="N1621" i="40" a="1"/>
  <c r="N1626" i="40" a="1"/>
  <c r="N1632" i="40" a="1"/>
  <c r="N1637" i="40" a="1"/>
  <c r="N1642" i="40" a="1"/>
  <c r="N1647" i="40" a="1"/>
  <c r="N1652" i="40" a="1"/>
  <c r="N1668" i="40" a="1"/>
  <c r="N1673" i="40" a="1"/>
  <c r="N1678" i="40" a="1"/>
  <c r="N1688" i="40" a="1"/>
  <c r="N1693" i="40" a="1"/>
  <c r="N1704" i="40" a="1"/>
  <c r="N1709" i="40" a="1"/>
  <c r="N1724" i="40" a="1"/>
  <c r="N1730" i="40" a="1"/>
  <c r="N1736" i="40" a="1"/>
  <c r="N1741" i="40" a="1"/>
  <c r="N1756" i="40" a="1"/>
  <c r="N1761" i="40" a="1"/>
  <c r="N1766" i="40" a="1"/>
  <c r="N1776" i="40" a="1"/>
  <c r="N1785" i="40" a="1"/>
  <c r="N1794" i="40" a="1"/>
  <c r="N1799" i="40" a="1"/>
  <c r="N1808" i="40" a="1"/>
  <c r="N1817" i="40" a="1"/>
  <c r="N1826" i="40" a="1"/>
  <c r="N1831" i="40" a="1"/>
  <c r="N1840" i="40" a="1"/>
  <c r="N1849" i="40" a="1"/>
  <c r="N1858" i="40" a="1"/>
  <c r="N1863" i="40" a="1"/>
  <c r="N1872" i="40" a="1"/>
  <c r="N1881" i="40" a="1"/>
  <c r="N1890" i="40" a="1"/>
  <c r="N1895" i="40" a="1"/>
  <c r="N1904" i="40" a="1"/>
  <c r="N1913" i="40" a="1"/>
  <c r="N1922" i="40" a="1"/>
  <c r="N1927" i="40" a="1"/>
  <c r="N1936" i="40" a="1"/>
  <c r="N1945" i="40" a="1"/>
  <c r="N1954" i="40" a="1"/>
  <c r="N1959" i="40" a="1"/>
  <c r="N1968" i="40" a="1"/>
  <c r="N1977" i="40" a="1"/>
  <c r="N1986" i="40" a="1"/>
  <c r="N1991" i="40" a="1"/>
  <c r="N2000" i="40" a="1"/>
  <c r="N1663" i="40" a="1"/>
  <c r="N1694" i="40" a="1"/>
  <c r="N1714" i="40" a="1"/>
  <c r="N1725" i="40" a="1"/>
  <c r="N1751" i="40" a="1"/>
  <c r="N1767" i="40" a="1"/>
  <c r="N1781" i="40" a="1"/>
  <c r="N1795" i="40" a="1"/>
  <c r="N1813" i="40" a="1"/>
  <c r="N1827" i="40" a="1"/>
  <c r="N1845" i="40" a="1"/>
  <c r="N1859" i="40" a="1"/>
  <c r="N1877" i="40" a="1"/>
  <c r="N1891" i="40" a="1"/>
  <c r="N1909" i="40" a="1"/>
  <c r="N1923" i="40" a="1"/>
  <c r="N1941" i="40" a="1"/>
  <c r="N1955" i="40" a="1"/>
  <c r="N1973" i="40" a="1"/>
  <c r="N1987" i="40" a="1"/>
  <c r="N1996" i="40" a="1"/>
  <c r="N1988" i="40" a="1"/>
  <c r="N1998" i="40" a="1"/>
  <c r="N1005" i="40" a="1"/>
  <c r="N1010" i="40" a="1"/>
  <c r="N1019" i="40" a="1"/>
  <c r="N1023" i="40" a="1"/>
  <c r="N1027" i="40" a="1"/>
  <c r="N1031" i="40" a="1"/>
  <c r="N1035" i="40" a="1"/>
  <c r="N1039" i="40" a="1"/>
  <c r="N1043" i="40" a="1"/>
  <c r="N1047" i="40" a="1"/>
  <c r="N1051" i="40" a="1"/>
  <c r="N1055" i="40" a="1"/>
  <c r="N1059" i="40" a="1"/>
  <c r="N1063" i="40" a="1"/>
  <c r="N1067" i="40" a="1"/>
  <c r="N1071" i="40" a="1"/>
  <c r="N1075" i="40" a="1"/>
  <c r="N1079" i="40" a="1"/>
  <c r="N1083" i="40" a="1"/>
  <c r="N1087" i="40" a="1"/>
  <c r="N1091" i="40" a="1"/>
  <c r="N1095" i="40" a="1"/>
  <c r="N1099" i="40" a="1"/>
  <c r="N1103" i="40" a="1"/>
  <c r="N1107" i="40" a="1"/>
  <c r="N1111" i="40" a="1"/>
  <c r="N1115" i="40" a="1"/>
  <c r="N1119" i="40" a="1"/>
  <c r="N1123" i="40" a="1"/>
  <c r="N1127" i="40" a="1"/>
  <c r="N1131" i="40" a="1"/>
  <c r="N1135" i="40" a="1"/>
  <c r="N1139" i="40" a="1"/>
  <c r="N1143" i="40" a="1"/>
  <c r="N1147" i="40" a="1"/>
  <c r="N1151" i="40" a="1"/>
  <c r="N1155" i="40" a="1"/>
  <c r="N1159" i="40" a="1"/>
  <c r="N1163" i="40" a="1"/>
  <c r="N1167" i="40" a="1"/>
  <c r="N1171" i="40" a="1"/>
  <c r="N1175" i="40" a="1"/>
  <c r="N1179" i="40" a="1"/>
  <c r="N1183" i="40" a="1"/>
  <c r="N1187" i="40" a="1"/>
  <c r="N1191" i="40" a="1"/>
  <c r="N1195" i="40" a="1"/>
  <c r="N1199" i="40" a="1"/>
  <c r="N1203" i="40" a="1"/>
  <c r="N1207" i="40" a="1"/>
  <c r="N1211" i="40" a="1"/>
  <c r="N1215" i="40" a="1"/>
  <c r="N1225" i="40" a="1"/>
  <c r="N1231" i="40" a="1"/>
  <c r="N1236" i="40" a="1"/>
  <c r="N1252" i="40" a="1"/>
  <c r="N1263" i="40" a="1"/>
  <c r="N1268" i="40" a="1"/>
  <c r="N1274" i="40" a="1"/>
  <c r="N1286" i="40" a="1"/>
  <c r="N1297" i="40" a="1"/>
  <c r="N1302" i="40" a="1"/>
  <c r="N1312" i="40" a="1"/>
  <c r="N1324" i="40" a="1"/>
  <c r="N1335" i="40" a="1"/>
  <c r="N1340" i="40" a="1"/>
  <c r="N1345" i="40" a="1"/>
  <c r="N1356" i="40" a="1"/>
  <c r="N1367" i="40" a="1"/>
  <c r="N1373" i="40" a="1"/>
  <c r="N1389" i="40" a="1"/>
  <c r="N1394" i="40" a="1"/>
  <c r="N1400" i="40" a="1"/>
  <c r="N1411" i="40" a="1"/>
  <c r="N1417" i="40" a="1"/>
  <c r="N1423" i="40" a="1"/>
  <c r="N1428" i="40" a="1"/>
  <c r="N1434" i="40" a="1"/>
  <c r="N1444" i="40" a="1"/>
  <c r="N1450" i="40" a="1"/>
  <c r="N1456" i="40" a="1"/>
  <c r="N1462" i="40" a="1"/>
  <c r="N1467" i="40" a="1"/>
  <c r="N1477" i="40" a="1"/>
  <c r="N1483" i="40" a="1"/>
  <c r="N1489" i="40" a="1"/>
  <c r="N1494" i="40" a="1"/>
  <c r="N1500" i="40" a="1"/>
  <c r="N1506" i="40" a="1"/>
  <c r="N1511" i="40" a="1"/>
  <c r="N1516" i="40" a="1"/>
  <c r="N1527" i="40" a="1"/>
  <c r="N1533" i="40" a="1"/>
  <c r="N1544" i="40" a="1"/>
  <c r="N1550" i="40" a="1"/>
  <c r="N1555" i="40" a="1"/>
  <c r="N1565" i="40" a="1"/>
  <c r="N1576" i="40" a="1"/>
  <c r="N1581" i="40" a="1"/>
  <c r="N1596" i="40" a="1"/>
  <c r="N1601" i="40" a="1"/>
  <c r="N1606" i="40" a="1"/>
  <c r="N1612" i="40" a="1"/>
  <c r="N1643" i="40" a="1"/>
  <c r="N1648" i="40" a="1"/>
  <c r="N1653" i="40" a="1"/>
  <c r="N1658" i="40" a="1"/>
  <c r="N1683" i="40" a="1"/>
  <c r="N1689" i="40" a="1"/>
  <c r="N1699" i="40" a="1"/>
  <c r="N1719" i="40" a="1"/>
  <c r="N1746" i="40" a="1"/>
  <c r="N1762" i="40" a="1"/>
  <c r="N1772" i="40" a="1"/>
  <c r="N1790" i="40" a="1"/>
  <c r="N1804" i="40" a="1"/>
  <c r="N1822" i="40" a="1"/>
  <c r="N1836" i="40" a="1"/>
  <c r="N1854" i="40" a="1"/>
  <c r="N1868" i="40" a="1"/>
  <c r="N1886" i="40" a="1"/>
  <c r="N1900" i="40" a="1"/>
  <c r="N1918" i="40" a="1"/>
  <c r="N1932" i="40" a="1"/>
  <c r="N1950" i="40" a="1"/>
  <c r="N1964" i="40" a="1"/>
  <c r="N1982" i="40" a="1"/>
  <c r="N1965" i="40" a="1"/>
  <c r="N1948" i="40" a="1"/>
  <c r="N1011" i="40" a="1"/>
  <c r="N1015" i="40" a="1"/>
  <c r="N1220" i="40" a="1"/>
  <c r="N1237" i="40" a="1"/>
  <c r="N1242" i="40" a="1"/>
  <c r="N1247" i="40" a="1"/>
  <c r="N1253" i="40" a="1"/>
  <c r="N1258" i="40" a="1"/>
  <c r="N1269" i="40" a="1"/>
  <c r="N1275" i="40" a="1"/>
  <c r="N1280" i="40" a="1"/>
  <c r="N1292" i="40" a="1"/>
  <c r="N1308" i="40" a="1"/>
  <c r="N1313" i="40" a="1"/>
  <c r="N1319" i="40" a="1"/>
  <c r="N1325" i="40" a="1"/>
  <c r="N1330" i="40" a="1"/>
  <c r="N1336" i="40" a="1"/>
  <c r="N1341" i="40" a="1"/>
  <c r="N1346" i="40" a="1"/>
  <c r="N1351" i="40" a="1"/>
  <c r="N1357" i="40" a="1"/>
  <c r="N1362" i="40" a="1"/>
  <c r="N1368" i="40" a="1"/>
  <c r="N1379" i="40" a="1"/>
  <c r="N1384" i="40" a="1"/>
  <c r="N1401" i="40" a="1"/>
  <c r="N1406" i="40" a="1"/>
  <c r="N1412" i="40" a="1"/>
  <c r="N1418" i="40" a="1"/>
  <c r="N1429" i="40" a="1"/>
  <c r="N1439" i="40" a="1"/>
  <c r="N1445" i="40" a="1"/>
  <c r="N1451" i="40" a="1"/>
  <c r="N1457" i="40" a="1"/>
  <c r="N1472" i="40" a="1"/>
  <c r="N1478" i="40" a="1"/>
  <c r="N1484" i="40" a="1"/>
  <c r="N1495" i="40" a="1"/>
  <c r="N1501" i="40" a="1"/>
  <c r="N1517" i="40" a="1"/>
  <c r="N1522" i="40" a="1"/>
  <c r="N1528" i="40" a="1"/>
  <c r="N1539" i="40" a="1"/>
  <c r="N1545" i="40" a="1"/>
  <c r="N1551" i="40" a="1"/>
  <c r="N1556" i="40" a="1"/>
  <c r="N1561" i="40" a="1"/>
  <c r="N1566" i="40" a="1"/>
  <c r="N1571" i="40" a="1"/>
  <c r="N1586" i="40" a="1"/>
  <c r="N1591" i="40" a="1"/>
  <c r="N1602" i="40" a="1"/>
  <c r="N1607" i="40" a="1"/>
  <c r="N1617" i="40" a="1"/>
  <c r="N1622" i="40" a="1"/>
  <c r="N1627" i="40" a="1"/>
  <c r="N1633" i="40" a="1"/>
  <c r="N1638" i="40" a="1"/>
  <c r="N1644" i="40" a="1"/>
  <c r="N1664" i="40" a="1"/>
  <c r="N1669" i="40" a="1"/>
  <c r="N1674" i="40" a="1"/>
  <c r="N1679" i="40" a="1"/>
  <c r="N1684" i="40" a="1"/>
  <c r="N1700" i="40" a="1"/>
  <c r="N1705" i="40" a="1"/>
  <c r="N1710" i="40" a="1"/>
  <c r="N1720" i="40" a="1"/>
  <c r="N1726" i="40" a="1"/>
  <c r="N1731" i="40" a="1"/>
  <c r="N1737" i="40" a="1"/>
  <c r="N1742" i="40" a="1"/>
  <c r="N1752" i="40" a="1"/>
  <c r="N1757" i="40" a="1"/>
  <c r="N1768" i="40" a="1"/>
  <c r="N1777" i="40" a="1"/>
  <c r="N1786" i="40" a="1"/>
  <c r="N1791" i="40" a="1"/>
  <c r="N1800" i="40" a="1"/>
  <c r="N1809" i="40" a="1"/>
  <c r="N1818" i="40" a="1"/>
  <c r="N1823" i="40" a="1"/>
  <c r="N1832" i="40" a="1"/>
  <c r="N1841" i="40" a="1"/>
  <c r="N1850" i="40" a="1"/>
  <c r="N1855" i="40" a="1"/>
  <c r="N1864" i="40" a="1"/>
  <c r="N1873" i="40" a="1"/>
  <c r="N1882" i="40" a="1"/>
  <c r="N1887" i="40" a="1"/>
  <c r="N1896" i="40" a="1"/>
  <c r="N1905" i="40" a="1"/>
  <c r="N1914" i="40" a="1"/>
  <c r="N1919" i="40" a="1"/>
  <c r="N1928" i="40" a="1"/>
  <c r="N1937" i="40" a="1"/>
  <c r="N1946" i="40" a="1"/>
  <c r="N1951" i="40" a="1"/>
  <c r="N1960" i="40" a="1"/>
  <c r="N1969" i="40" a="1"/>
  <c r="N1978" i="40" a="1"/>
  <c r="N1983" i="40" a="1"/>
  <c r="N1992" i="40" a="1"/>
  <c r="N2001" i="40" a="1"/>
  <c r="N1721" i="40" a="1"/>
  <c r="N1747" i="40" a="1"/>
  <c r="N1758" i="40" a="1"/>
  <c r="N1773" i="40" a="1"/>
  <c r="N1787" i="40" a="1"/>
  <c r="N1805" i="40" a="1"/>
  <c r="N1819" i="40" a="1"/>
  <c r="N1837" i="40" a="1"/>
  <c r="N1851" i="40" a="1"/>
  <c r="N1878" i="40" a="1"/>
  <c r="N1892" i="40" a="1"/>
  <c r="N1910" i="40" a="1"/>
  <c r="N1924" i="40" a="1"/>
  <c r="N1942" i="40" a="1"/>
  <c r="N1979" i="40" a="1"/>
  <c r="N1989" i="40" a="1"/>
  <c r="N1006" i="40" a="1"/>
  <c r="N1016" i="40" a="1"/>
  <c r="N1020" i="40" a="1"/>
  <c r="N1024" i="40" a="1"/>
  <c r="N1028" i="40" a="1"/>
  <c r="N1032" i="40" a="1"/>
  <c r="N1036" i="40" a="1"/>
  <c r="N1040" i="40" a="1"/>
  <c r="N1044" i="40" a="1"/>
  <c r="N1048" i="40" a="1"/>
  <c r="N1052" i="40" a="1"/>
  <c r="N1056" i="40" a="1"/>
  <c r="N1060" i="40" a="1"/>
  <c r="N1064" i="40" a="1"/>
  <c r="N1068" i="40" a="1"/>
  <c r="N1072" i="40" a="1"/>
  <c r="N1076" i="40" a="1"/>
  <c r="N1080" i="40" a="1"/>
  <c r="N1084" i="40" a="1"/>
  <c r="N1088" i="40" a="1"/>
  <c r="N1092" i="40" a="1"/>
  <c r="N1096" i="40" a="1"/>
  <c r="N1100" i="40" a="1"/>
  <c r="N1104" i="40" a="1"/>
  <c r="N1108" i="40" a="1"/>
  <c r="N1112" i="40" a="1"/>
  <c r="N1116" i="40" a="1"/>
  <c r="N1120" i="40" a="1"/>
  <c r="N1124" i="40" a="1"/>
  <c r="N1128" i="40" a="1"/>
  <c r="N1132" i="40" a="1"/>
  <c r="N1136" i="40" a="1"/>
  <c r="N1140" i="40" a="1"/>
  <c r="N1144" i="40" a="1"/>
  <c r="N1148" i="40" a="1"/>
  <c r="N1152" i="40" a="1"/>
  <c r="N1156" i="40" a="1"/>
  <c r="N1160" i="40" a="1"/>
  <c r="N1164" i="40" a="1"/>
  <c r="N1168" i="40" a="1"/>
  <c r="N1172" i="40" a="1"/>
  <c r="N1176" i="40" a="1"/>
  <c r="N1180" i="40" a="1"/>
  <c r="N1184" i="40" a="1"/>
  <c r="N1188" i="40" a="1"/>
  <c r="N1192" i="40" a="1"/>
  <c r="N1196" i="40" a="1"/>
  <c r="N1200" i="40" a="1"/>
  <c r="N1204" i="40" a="1"/>
  <c r="N1208" i="40" a="1"/>
  <c r="N1212" i="40" a="1"/>
  <c r="N1216" i="40" a="1"/>
  <c r="N1221" i="40" a="1"/>
  <c r="N1226" i="40" a="1"/>
  <c r="N1232" i="40" a="1"/>
  <c r="N1248" i="40" a="1"/>
  <c r="N1254" i="40" a="1"/>
  <c r="N1259" i="40" a="1"/>
  <c r="N1264" i="40" a="1"/>
  <c r="N1270" i="40" a="1"/>
  <c r="N1281" i="40" a="1"/>
  <c r="N1287" i="40" a="1"/>
  <c r="N1293" i="40" a="1"/>
  <c r="N1298" i="40" a="1"/>
  <c r="N1303" i="40" a="1"/>
  <c r="N1309" i="40" a="1"/>
  <c r="N1314" i="40" a="1"/>
  <c r="N1320" i="40" a="1"/>
  <c r="N1331" i="40" a="1"/>
  <c r="N1337" i="40" a="1"/>
  <c r="N1369" i="40" a="1"/>
  <c r="N1374" i="40" a="1"/>
  <c r="N1385" i="40" a="1"/>
  <c r="N1390" i="40" a="1"/>
  <c r="N1395" i="40" a="1"/>
  <c r="N1407" i="40" a="1"/>
  <c r="N1413" i="40" a="1"/>
  <c r="N1419" i="40" a="1"/>
  <c r="N1424" i="40" a="1"/>
  <c r="N1435" i="40" a="1"/>
  <c r="N1446" i="40" a="1"/>
  <c r="N1463" i="40" a="1"/>
  <c r="N1468" i="40" a="1"/>
  <c r="N1473" i="40" a="1"/>
  <c r="N1485" i="40" a="1"/>
  <c r="N1490" i="40" a="1"/>
  <c r="N1496" i="40" a="1"/>
  <c r="N1507" i="40" a="1"/>
  <c r="N1512" i="40" a="1"/>
  <c r="N1529" i="40" a="1"/>
  <c r="N1534" i="40" a="1"/>
  <c r="N1540" i="40" a="1"/>
  <c r="N1546" i="40" a="1"/>
  <c r="N1557" i="40" a="1"/>
  <c r="N1572" i="40" a="1"/>
  <c r="N1577" i="40" a="1"/>
  <c r="N1582" i="40" a="1"/>
  <c r="N1592" i="40" a="1"/>
  <c r="N1597" i="40" a="1"/>
  <c r="N1608" i="40" a="1"/>
  <c r="N1613" i="40" a="1"/>
  <c r="N1628" i="40" a="1"/>
  <c r="N1634" i="40" a="1"/>
  <c r="N1639" i="40" a="1"/>
  <c r="N1649" i="40" a="1"/>
  <c r="N1654" i="40" a="1"/>
  <c r="N1659" i="40" a="1"/>
  <c r="N1675" i="40" a="1"/>
  <c r="N1680" i="40" a="1"/>
  <c r="N1685" i="40" a="1"/>
  <c r="N1690" i="40" a="1"/>
  <c r="N1695" i="40" a="1"/>
  <c r="N1715" i="40" a="1"/>
  <c r="N1732" i="40" a="1"/>
  <c r="N1753" i="40" a="1"/>
  <c r="N1763" i="40" a="1"/>
  <c r="N1782" i="40" a="1"/>
  <c r="N1796" i="40" a="1"/>
  <c r="N1814" i="40" a="1"/>
  <c r="N1828" i="40" a="1"/>
  <c r="N1846" i="40" a="1"/>
  <c r="N1860" i="40" a="1"/>
  <c r="N1869" i="40" a="1"/>
  <c r="N1883" i="40" a="1"/>
  <c r="N1901" i="40" a="1"/>
  <c r="N1915" i="40" a="1"/>
  <c r="N1933" i="40" a="1"/>
  <c r="N1974" i="40" a="1"/>
  <c r="N1997" i="40" a="1"/>
  <c r="N1003" i="40" a="1"/>
  <c r="N1003" i="40" s="1"/>
  <c r="A1" i="341" a="1"/>
  <c r="A1" i="341" s="1"/>
  <c r="AI859" i="40" l="1"/>
  <c r="AH859" i="40"/>
  <c r="AG859" i="40"/>
  <c r="AF859" i="40"/>
  <c r="AE859" i="40"/>
  <c r="AD859" i="40"/>
  <c r="AB859" i="40"/>
  <c r="AC859" i="40"/>
  <c r="AA859" i="40"/>
  <c r="N1860" i="40"/>
  <c r="Z859" i="40" s="1"/>
  <c r="N1390" i="40"/>
  <c r="Z389" i="40" s="1"/>
  <c r="AI389" i="40"/>
  <c r="AG389" i="40"/>
  <c r="AH389" i="40"/>
  <c r="AF389" i="40"/>
  <c r="AE389" i="40"/>
  <c r="AD389" i="40"/>
  <c r="AC389" i="40"/>
  <c r="AB389" i="40"/>
  <c r="AA389" i="40"/>
  <c r="AH79" i="40"/>
  <c r="AI79" i="40"/>
  <c r="AG79" i="40"/>
  <c r="AF79" i="40"/>
  <c r="AD79" i="40"/>
  <c r="AE79" i="40"/>
  <c r="AC79" i="40"/>
  <c r="AB79" i="40"/>
  <c r="AA79" i="40"/>
  <c r="N1080" i="40"/>
  <c r="Z79" i="40" s="1"/>
  <c r="AI886" i="40"/>
  <c r="AH886" i="40"/>
  <c r="AG886" i="40"/>
  <c r="AF886" i="40"/>
  <c r="AE886" i="40"/>
  <c r="AD886" i="40"/>
  <c r="AB886" i="40"/>
  <c r="AC886" i="40"/>
  <c r="AA886" i="40"/>
  <c r="N1887" i="40"/>
  <c r="Z886" i="40" s="1"/>
  <c r="AI456" i="40"/>
  <c r="AG456" i="40"/>
  <c r="AH456" i="40"/>
  <c r="AF456" i="40"/>
  <c r="AE456" i="40"/>
  <c r="AD456" i="40"/>
  <c r="AC456" i="40"/>
  <c r="AB456" i="40"/>
  <c r="AA456" i="40"/>
  <c r="N1457" i="40"/>
  <c r="Z456" i="40" s="1"/>
  <c r="N1477" i="40"/>
  <c r="Z476" i="40" s="1"/>
  <c r="AI476" i="40"/>
  <c r="AH476" i="40"/>
  <c r="AG476" i="40"/>
  <c r="AF476" i="40"/>
  <c r="AE476" i="40"/>
  <c r="AD476" i="40"/>
  <c r="AC476" i="40"/>
  <c r="AB476" i="40"/>
  <c r="AA476" i="40"/>
  <c r="AI150" i="40"/>
  <c r="AH150" i="40"/>
  <c r="AF150" i="40"/>
  <c r="AG150" i="40"/>
  <c r="AE150" i="40"/>
  <c r="AD150" i="40"/>
  <c r="AC150" i="40"/>
  <c r="AB150" i="40"/>
  <c r="AA150" i="40"/>
  <c r="N1151" i="40"/>
  <c r="Z150" i="40" s="1"/>
  <c r="AI972" i="40"/>
  <c r="AH972" i="40"/>
  <c r="AG972" i="40"/>
  <c r="AF972" i="40"/>
  <c r="AE972" i="40"/>
  <c r="AD972" i="40"/>
  <c r="AB972" i="40"/>
  <c r="AC972" i="40"/>
  <c r="AA972" i="40"/>
  <c r="N1973" i="40"/>
  <c r="Z972" i="40" s="1"/>
  <c r="N1642" i="40"/>
  <c r="Z641" i="40" s="1"/>
  <c r="AI641" i="40"/>
  <c r="AH641" i="40"/>
  <c r="AG641" i="40"/>
  <c r="AF641" i="40"/>
  <c r="AE641" i="40"/>
  <c r="AD641" i="40"/>
  <c r="AC641" i="40"/>
  <c r="AB641" i="40"/>
  <c r="AA641" i="40"/>
  <c r="AH245" i="40"/>
  <c r="AI245" i="40"/>
  <c r="AG245" i="40"/>
  <c r="AF245" i="40"/>
  <c r="AE245" i="40"/>
  <c r="AD245" i="40"/>
  <c r="AC245" i="40"/>
  <c r="AB245" i="40"/>
  <c r="AA245" i="40"/>
  <c r="N1246" i="40"/>
  <c r="Z245" i="40" s="1"/>
  <c r="N1537" i="40"/>
  <c r="Z536" i="40" s="1"/>
  <c r="AI536" i="40"/>
  <c r="AG536" i="40"/>
  <c r="AH536" i="40"/>
  <c r="AF536" i="40"/>
  <c r="AE536" i="40"/>
  <c r="AC536" i="40"/>
  <c r="AD536" i="40"/>
  <c r="AB536" i="40"/>
  <c r="AA536" i="40"/>
  <c r="AH133" i="40"/>
  <c r="AI133" i="40"/>
  <c r="AG133" i="40"/>
  <c r="AF133" i="40"/>
  <c r="AE133" i="40"/>
  <c r="AD133" i="40"/>
  <c r="AC133" i="40"/>
  <c r="AB133" i="40"/>
  <c r="AA133" i="40"/>
  <c r="N1134" i="40"/>
  <c r="Z133" i="40" s="1"/>
  <c r="AI770" i="40"/>
  <c r="AH770" i="40"/>
  <c r="AG770" i="40"/>
  <c r="AF770" i="40"/>
  <c r="AE770" i="40"/>
  <c r="AD770" i="40"/>
  <c r="AC770" i="40"/>
  <c r="AB770" i="40"/>
  <c r="AA770" i="40"/>
  <c r="N1771" i="40"/>
  <c r="Z770" i="40" s="1"/>
  <c r="AI707" i="40"/>
  <c r="AH707" i="40"/>
  <c r="AG707" i="40"/>
  <c r="AF707" i="40"/>
  <c r="AE707" i="40"/>
  <c r="AD707" i="40"/>
  <c r="AB707" i="40"/>
  <c r="AC707" i="40"/>
  <c r="AA707" i="40"/>
  <c r="N1708" i="40"/>
  <c r="Z707" i="40" s="1"/>
  <c r="AI364" i="40"/>
  <c r="AH364" i="40"/>
  <c r="AG364" i="40"/>
  <c r="AF364" i="40"/>
  <c r="AE364" i="40"/>
  <c r="AD364" i="40"/>
  <c r="AC364" i="40"/>
  <c r="AB364" i="40"/>
  <c r="AA364" i="40"/>
  <c r="N1365" i="40"/>
  <c r="Z364" i="40" s="1"/>
  <c r="AI572" i="40"/>
  <c r="AH572" i="40"/>
  <c r="AG572" i="40"/>
  <c r="AF572" i="40"/>
  <c r="AE572" i="40"/>
  <c r="AD572" i="40"/>
  <c r="AC572" i="40"/>
  <c r="AB572" i="40"/>
  <c r="AA572" i="40"/>
  <c r="N1573" i="40"/>
  <c r="Z572" i="40" s="1"/>
  <c r="AH196" i="40"/>
  <c r="AI196" i="40"/>
  <c r="AG196" i="40"/>
  <c r="AF196" i="40"/>
  <c r="AE196" i="40"/>
  <c r="AD196" i="40"/>
  <c r="AC196" i="40"/>
  <c r="AA196" i="40"/>
  <c r="AB196" i="40"/>
  <c r="N1197" i="40"/>
  <c r="Z196" i="40" s="1"/>
  <c r="AI592" i="40"/>
  <c r="AH592" i="40"/>
  <c r="AG592" i="40"/>
  <c r="AF592" i="40"/>
  <c r="AE592" i="40"/>
  <c r="AC592" i="40"/>
  <c r="AD592" i="40"/>
  <c r="AB592" i="40"/>
  <c r="AA592" i="40"/>
  <c r="N1593" i="40"/>
  <c r="Z592" i="40" s="1"/>
  <c r="N1523" i="40"/>
  <c r="Z522" i="40" s="1"/>
  <c r="AI522" i="40"/>
  <c r="AG522" i="40"/>
  <c r="AH522" i="40"/>
  <c r="AF522" i="40"/>
  <c r="AE522" i="40"/>
  <c r="AD522" i="40"/>
  <c r="AC522" i="40"/>
  <c r="AB522" i="40"/>
  <c r="AA522" i="40"/>
  <c r="N1464" i="40"/>
  <c r="Z463" i="40" s="1"/>
  <c r="AI463" i="40"/>
  <c r="AG463" i="40"/>
  <c r="AH463" i="40"/>
  <c r="AF463" i="40"/>
  <c r="AD463" i="40"/>
  <c r="AE463" i="40"/>
  <c r="AC463" i="40"/>
  <c r="AB463" i="40"/>
  <c r="AA463" i="40"/>
  <c r="N1396" i="40"/>
  <c r="Z395" i="40" s="1"/>
  <c r="AI395" i="40"/>
  <c r="AG395" i="40"/>
  <c r="AH395" i="40"/>
  <c r="AF395" i="40"/>
  <c r="AE395" i="40"/>
  <c r="AD395" i="40"/>
  <c r="AC395" i="40"/>
  <c r="AB395" i="40"/>
  <c r="AA395" i="40"/>
  <c r="N1332" i="40"/>
  <c r="Z331" i="40" s="1"/>
  <c r="AI331" i="40"/>
  <c r="AG331" i="40"/>
  <c r="AH331" i="40"/>
  <c r="AF331" i="40"/>
  <c r="AE331" i="40"/>
  <c r="AD331" i="40"/>
  <c r="AC331" i="40"/>
  <c r="AB331" i="40"/>
  <c r="AA331" i="40"/>
  <c r="N1249" i="40"/>
  <c r="Z248" i="40" s="1"/>
  <c r="AH248" i="40"/>
  <c r="AI248" i="40"/>
  <c r="AG248" i="40"/>
  <c r="AF248" i="40"/>
  <c r="AE248" i="40"/>
  <c r="AD248" i="40"/>
  <c r="AC248" i="40"/>
  <c r="AB248" i="40"/>
  <c r="AA248" i="40"/>
  <c r="AI996" i="40"/>
  <c r="AH996" i="40"/>
  <c r="AG996" i="40"/>
  <c r="AF996" i="40"/>
  <c r="AE996" i="40"/>
  <c r="AD996" i="40"/>
  <c r="AB996" i="40"/>
  <c r="AC996" i="40"/>
  <c r="AA996" i="40"/>
  <c r="N1997" i="40"/>
  <c r="Z996" i="40" s="1"/>
  <c r="N1846" i="40"/>
  <c r="Z845" i="40" s="1"/>
  <c r="AI845" i="40"/>
  <c r="AH845" i="40"/>
  <c r="AG845" i="40"/>
  <c r="AF845" i="40"/>
  <c r="AE845" i="40"/>
  <c r="AD845" i="40"/>
  <c r="AB845" i="40"/>
  <c r="AC845" i="40"/>
  <c r="AA845" i="40"/>
  <c r="N1715" i="40"/>
  <c r="Z714" i="40" s="1"/>
  <c r="AI714" i="40"/>
  <c r="AH714" i="40"/>
  <c r="AG714" i="40"/>
  <c r="AF714" i="40"/>
  <c r="AE714" i="40"/>
  <c r="AD714" i="40"/>
  <c r="AC714" i="40"/>
  <c r="AB714" i="40"/>
  <c r="AA714" i="40"/>
  <c r="AI648" i="40"/>
  <c r="AH648" i="40"/>
  <c r="AF648" i="40"/>
  <c r="AG648" i="40"/>
  <c r="AE648" i="40"/>
  <c r="AD648" i="40"/>
  <c r="AC648" i="40"/>
  <c r="AB648" i="40"/>
  <c r="AA648" i="40"/>
  <c r="N1649" i="40"/>
  <c r="Z648" i="40" s="1"/>
  <c r="AI581" i="40"/>
  <c r="AG581" i="40"/>
  <c r="AH581" i="40"/>
  <c r="AF581" i="40"/>
  <c r="AE581" i="40"/>
  <c r="AC581" i="40"/>
  <c r="AD581" i="40"/>
  <c r="AB581" i="40"/>
  <c r="AA581" i="40"/>
  <c r="N1582" i="40"/>
  <c r="Z581" i="40" s="1"/>
  <c r="N1512" i="40"/>
  <c r="Z511" i="40" s="1"/>
  <c r="AI511" i="40"/>
  <c r="AG511" i="40"/>
  <c r="AH511" i="40"/>
  <c r="AF511" i="40"/>
  <c r="AD511" i="40"/>
  <c r="AE511" i="40"/>
  <c r="AC511" i="40"/>
  <c r="AB511" i="40"/>
  <c r="AA511" i="40"/>
  <c r="AI445" i="40"/>
  <c r="AG445" i="40"/>
  <c r="AH445" i="40"/>
  <c r="AF445" i="40"/>
  <c r="AE445" i="40"/>
  <c r="AC445" i="40"/>
  <c r="AD445" i="40"/>
  <c r="AB445" i="40"/>
  <c r="AA445" i="40"/>
  <c r="N1446" i="40"/>
  <c r="Z445" i="40" s="1"/>
  <c r="AI384" i="40"/>
  <c r="AG384" i="40"/>
  <c r="AH384" i="40"/>
  <c r="AF384" i="40"/>
  <c r="AE384" i="40"/>
  <c r="AD384" i="40"/>
  <c r="AC384" i="40"/>
  <c r="AB384" i="40"/>
  <c r="AA384" i="40"/>
  <c r="N1385" i="40"/>
  <c r="Z384" i="40" s="1"/>
  <c r="N1303" i="40"/>
  <c r="Z302" i="40" s="1"/>
  <c r="AI302" i="40"/>
  <c r="AH302" i="40"/>
  <c r="AG302" i="40"/>
  <c r="AF302" i="40"/>
  <c r="AE302" i="40"/>
  <c r="AD302" i="40"/>
  <c r="AC302" i="40"/>
  <c r="AB302" i="40"/>
  <c r="AA302" i="40"/>
  <c r="AH253" i="40"/>
  <c r="AI253" i="40"/>
  <c r="AG253" i="40"/>
  <c r="AF253" i="40"/>
  <c r="AE253" i="40"/>
  <c r="AD253" i="40"/>
  <c r="AC253" i="40"/>
  <c r="AB253" i="40"/>
  <c r="AA253" i="40"/>
  <c r="N1254" i="40"/>
  <c r="Z253" i="40" s="1"/>
  <c r="AH203" i="40"/>
  <c r="AI203" i="40"/>
  <c r="AG203" i="40"/>
  <c r="AF203" i="40"/>
  <c r="AE203" i="40"/>
  <c r="AD203" i="40"/>
  <c r="AC203" i="40"/>
  <c r="AB203" i="40"/>
  <c r="AA203" i="40"/>
  <c r="N1204" i="40"/>
  <c r="Z203" i="40" s="1"/>
  <c r="AH171" i="40"/>
  <c r="AI171" i="40"/>
  <c r="AG171" i="40"/>
  <c r="AF171" i="40"/>
  <c r="AE171" i="40"/>
  <c r="AD171" i="40"/>
  <c r="AC171" i="40"/>
  <c r="AB171" i="40"/>
  <c r="AA171" i="40"/>
  <c r="N1172" i="40"/>
  <c r="Z171" i="40" s="1"/>
  <c r="AH139" i="40"/>
  <c r="AI139" i="40"/>
  <c r="AG139" i="40"/>
  <c r="AF139" i="40"/>
  <c r="AE139" i="40"/>
  <c r="AD139" i="40"/>
  <c r="AC139" i="40"/>
  <c r="AB139" i="40"/>
  <c r="AA139" i="40"/>
  <c r="N1140" i="40"/>
  <c r="Z139" i="40" s="1"/>
  <c r="AH107" i="40"/>
  <c r="AI107" i="40"/>
  <c r="AG107" i="40"/>
  <c r="AF107" i="40"/>
  <c r="AE107" i="40"/>
  <c r="AD107" i="40"/>
  <c r="AC107" i="40"/>
  <c r="AB107" i="40"/>
  <c r="AA107" i="40"/>
  <c r="N1108" i="40"/>
  <c r="Z107" i="40" s="1"/>
  <c r="AH75" i="40"/>
  <c r="AI75" i="40"/>
  <c r="AG75" i="40"/>
  <c r="AF75" i="40"/>
  <c r="AE75" i="40"/>
  <c r="AD75" i="40"/>
  <c r="AC75" i="40"/>
  <c r="AB75" i="40"/>
  <c r="AA75" i="40"/>
  <c r="N1076" i="40"/>
  <c r="Z75" i="40" s="1"/>
  <c r="AH43" i="40"/>
  <c r="AI43" i="40"/>
  <c r="AG43" i="40"/>
  <c r="AF43" i="40"/>
  <c r="AE43" i="40"/>
  <c r="AD43" i="40"/>
  <c r="AC43" i="40"/>
  <c r="AB43" i="40"/>
  <c r="AA43" i="40"/>
  <c r="N1044" i="40"/>
  <c r="Z43" i="40" s="1"/>
  <c r="N1006" i="40"/>
  <c r="Z5" i="40" s="1"/>
  <c r="AH5" i="40"/>
  <c r="AI5" i="40"/>
  <c r="AG5" i="40"/>
  <c r="AF5" i="40"/>
  <c r="AE5" i="40"/>
  <c r="AD5" i="40"/>
  <c r="AC5" i="40"/>
  <c r="AA5" i="40"/>
  <c r="AB5" i="40"/>
  <c r="AI850" i="40"/>
  <c r="AH850" i="40"/>
  <c r="AG850" i="40"/>
  <c r="AF850" i="40"/>
  <c r="AE850" i="40"/>
  <c r="AD850" i="40"/>
  <c r="AC850" i="40"/>
  <c r="AB850" i="40"/>
  <c r="AA850" i="40"/>
  <c r="N1851" i="40"/>
  <c r="Z850" i="40" s="1"/>
  <c r="AI720" i="40"/>
  <c r="AH720" i="40"/>
  <c r="AG720" i="40"/>
  <c r="AF720" i="40"/>
  <c r="AE720" i="40"/>
  <c r="AD720" i="40"/>
  <c r="AC720" i="40"/>
  <c r="AB720" i="40"/>
  <c r="AA720" i="40"/>
  <c r="N1721" i="40"/>
  <c r="Z720" i="40" s="1"/>
  <c r="N1946" i="40"/>
  <c r="Z945" i="40" s="1"/>
  <c r="AI945" i="40"/>
  <c r="AH945" i="40"/>
  <c r="AG945" i="40"/>
  <c r="AF945" i="40"/>
  <c r="AE945" i="40"/>
  <c r="AD945" i="40"/>
  <c r="AB945" i="40"/>
  <c r="AC945" i="40"/>
  <c r="AA945" i="40"/>
  <c r="N1882" i="40"/>
  <c r="Z881" i="40" s="1"/>
  <c r="AI881" i="40"/>
  <c r="AH881" i="40"/>
  <c r="AG881" i="40"/>
  <c r="AF881" i="40"/>
  <c r="AE881" i="40"/>
  <c r="AD881" i="40"/>
  <c r="AB881" i="40"/>
  <c r="AC881" i="40"/>
  <c r="AA881" i="40"/>
  <c r="N1818" i="40"/>
  <c r="Z817" i="40" s="1"/>
  <c r="AI817" i="40"/>
  <c r="AH817" i="40"/>
  <c r="AG817" i="40"/>
  <c r="AF817" i="40"/>
  <c r="AE817" i="40"/>
  <c r="AD817" i="40"/>
  <c r="AC817" i="40"/>
  <c r="AB817" i="40"/>
  <c r="AA817" i="40"/>
  <c r="N1752" i="40"/>
  <c r="Z751" i="40" s="1"/>
  <c r="AI751" i="40"/>
  <c r="AH751" i="40"/>
  <c r="AG751" i="40"/>
  <c r="AF751" i="40"/>
  <c r="AE751" i="40"/>
  <c r="AC751" i="40"/>
  <c r="AD751" i="40"/>
  <c r="AB751" i="40"/>
  <c r="AA751" i="40"/>
  <c r="AI699" i="40"/>
  <c r="AH699" i="40"/>
  <c r="AG699" i="40"/>
  <c r="AF699" i="40"/>
  <c r="AE699" i="40"/>
  <c r="AD699" i="40"/>
  <c r="AB699" i="40"/>
  <c r="AC699" i="40"/>
  <c r="AA699" i="40"/>
  <c r="N1700" i="40"/>
  <c r="Z699" i="40" s="1"/>
  <c r="N1633" i="40"/>
  <c r="Z632" i="40" s="1"/>
  <c r="AI632" i="40"/>
  <c r="AG632" i="40"/>
  <c r="AH632" i="40"/>
  <c r="AF632" i="40"/>
  <c r="AE632" i="40"/>
  <c r="AC632" i="40"/>
  <c r="AD632" i="40"/>
  <c r="AB632" i="40"/>
  <c r="AA632" i="40"/>
  <c r="N1571" i="40"/>
  <c r="Z570" i="40" s="1"/>
  <c r="AI570" i="40"/>
  <c r="AG570" i="40"/>
  <c r="AH570" i="40"/>
  <c r="AF570" i="40"/>
  <c r="AE570" i="40"/>
  <c r="AC570" i="40"/>
  <c r="AD570" i="40"/>
  <c r="AB570" i="40"/>
  <c r="AA570" i="40"/>
  <c r="AI521" i="40"/>
  <c r="AH521" i="40"/>
  <c r="AG521" i="40"/>
  <c r="AF521" i="40"/>
  <c r="AE521" i="40"/>
  <c r="AD521" i="40"/>
  <c r="AC521" i="40"/>
  <c r="AB521" i="40"/>
  <c r="AA521" i="40"/>
  <c r="N1522" i="40"/>
  <c r="Z521" i="40" s="1"/>
  <c r="AI450" i="40"/>
  <c r="AG450" i="40"/>
  <c r="AH450" i="40"/>
  <c r="AF450" i="40"/>
  <c r="AE450" i="40"/>
  <c r="AD450" i="40"/>
  <c r="AC450" i="40"/>
  <c r="AB450" i="40"/>
  <c r="AA450" i="40"/>
  <c r="N1451" i="40"/>
  <c r="Z450" i="40" s="1"/>
  <c r="N1384" i="40"/>
  <c r="Z383" i="40" s="1"/>
  <c r="AI383" i="40"/>
  <c r="AG383" i="40"/>
  <c r="AH383" i="40"/>
  <c r="AF383" i="40"/>
  <c r="AD383" i="40"/>
  <c r="AE383" i="40"/>
  <c r="AC383" i="40"/>
  <c r="AB383" i="40"/>
  <c r="AA383" i="40"/>
  <c r="N1336" i="40"/>
  <c r="Z335" i="40" s="1"/>
  <c r="AI335" i="40"/>
  <c r="AG335" i="40"/>
  <c r="AH335" i="40"/>
  <c r="AF335" i="40"/>
  <c r="AD335" i="40"/>
  <c r="AE335" i="40"/>
  <c r="AC335" i="40"/>
  <c r="AB335" i="40"/>
  <c r="AA335" i="40"/>
  <c r="AH274" i="40"/>
  <c r="AI274" i="40"/>
  <c r="AG274" i="40"/>
  <c r="AF274" i="40"/>
  <c r="AE274" i="40"/>
  <c r="AD274" i="40"/>
  <c r="AC274" i="40"/>
  <c r="AB274" i="40"/>
  <c r="AA274" i="40"/>
  <c r="N1275" i="40"/>
  <c r="Z274" i="40" s="1"/>
  <c r="N1015" i="40"/>
  <c r="Z14" i="40" s="1"/>
  <c r="AI14" i="40"/>
  <c r="AH14" i="40"/>
  <c r="AG14" i="40"/>
  <c r="AF14" i="40"/>
  <c r="AE14" i="40"/>
  <c r="AD14" i="40"/>
  <c r="AC14" i="40"/>
  <c r="AA14" i="40"/>
  <c r="AB14" i="40"/>
  <c r="N1918" i="40"/>
  <c r="Z917" i="40" s="1"/>
  <c r="AI917" i="40"/>
  <c r="AH917" i="40"/>
  <c r="AG917" i="40"/>
  <c r="AF917" i="40"/>
  <c r="AE917" i="40"/>
  <c r="AD917" i="40"/>
  <c r="AB917" i="40"/>
  <c r="AC917" i="40"/>
  <c r="AA917" i="40"/>
  <c r="N1790" i="40"/>
  <c r="Z789" i="40" s="1"/>
  <c r="AI789" i="40"/>
  <c r="AH789" i="40"/>
  <c r="AG789" i="40"/>
  <c r="AF789" i="40"/>
  <c r="AE789" i="40"/>
  <c r="AD789" i="40"/>
  <c r="AB789" i="40"/>
  <c r="AC789" i="40"/>
  <c r="AA789" i="40"/>
  <c r="AI657" i="40"/>
  <c r="AH657" i="40"/>
  <c r="AG657" i="40"/>
  <c r="AF657" i="40"/>
  <c r="AE657" i="40"/>
  <c r="AD657" i="40"/>
  <c r="AB657" i="40"/>
  <c r="AC657" i="40"/>
  <c r="AA657" i="40"/>
  <c r="N1658" i="40"/>
  <c r="Z657" i="40" s="1"/>
  <c r="AI580" i="40"/>
  <c r="AH580" i="40"/>
  <c r="AG580" i="40"/>
  <c r="AF580" i="40"/>
  <c r="AE580" i="40"/>
  <c r="AC580" i="40"/>
  <c r="AD580" i="40"/>
  <c r="AB580" i="40"/>
  <c r="AA580" i="40"/>
  <c r="N1581" i="40"/>
  <c r="Z580" i="40" s="1"/>
  <c r="N1516" i="40"/>
  <c r="Z515" i="40" s="1"/>
  <c r="AI515" i="40"/>
  <c r="AG515" i="40"/>
  <c r="AH515" i="40"/>
  <c r="AF515" i="40"/>
  <c r="AD515" i="40"/>
  <c r="AE515" i="40"/>
  <c r="AC515" i="40"/>
  <c r="AB515" i="40"/>
  <c r="AA515" i="40"/>
  <c r="AI466" i="40"/>
  <c r="AG466" i="40"/>
  <c r="AH466" i="40"/>
  <c r="AF466" i="40"/>
  <c r="AE466" i="40"/>
  <c r="AD466" i="40"/>
  <c r="AC466" i="40"/>
  <c r="AB466" i="40"/>
  <c r="AA466" i="40"/>
  <c r="N1467" i="40"/>
  <c r="Z466" i="40" s="1"/>
  <c r="N1417" i="40"/>
  <c r="Z416" i="40" s="1"/>
  <c r="AI416" i="40"/>
  <c r="AG416" i="40"/>
  <c r="AH416" i="40"/>
  <c r="AF416" i="40"/>
  <c r="AD416" i="40"/>
  <c r="AE416" i="40"/>
  <c r="AC416" i="40"/>
  <c r="AB416" i="40"/>
  <c r="AA416" i="40"/>
  <c r="N1345" i="40"/>
  <c r="Z344" i="40" s="1"/>
  <c r="AI344" i="40"/>
  <c r="AG344" i="40"/>
  <c r="AH344" i="40"/>
  <c r="AF344" i="40"/>
  <c r="AE344" i="40"/>
  <c r="AD344" i="40"/>
  <c r="AC344" i="40"/>
  <c r="AB344" i="40"/>
  <c r="AA344" i="40"/>
  <c r="N1274" i="40"/>
  <c r="Z273" i="40" s="1"/>
  <c r="AH273" i="40"/>
  <c r="AI273" i="40"/>
  <c r="AG273" i="40"/>
  <c r="AF273" i="40"/>
  <c r="AE273" i="40"/>
  <c r="AD273" i="40"/>
  <c r="AC273" i="40"/>
  <c r="AB273" i="40"/>
  <c r="AA273" i="40"/>
  <c r="AH210" i="40"/>
  <c r="AI210" i="40"/>
  <c r="AG210" i="40"/>
  <c r="AF210" i="40"/>
  <c r="AE210" i="40"/>
  <c r="AD210" i="40"/>
  <c r="AC210" i="40"/>
  <c r="AB210" i="40"/>
  <c r="AA210" i="40"/>
  <c r="N1211" i="40"/>
  <c r="Z210" i="40" s="1"/>
  <c r="AH178" i="40"/>
  <c r="AI178" i="40"/>
  <c r="AG178" i="40"/>
  <c r="AF178" i="40"/>
  <c r="AE178" i="40"/>
  <c r="AD178" i="40"/>
  <c r="AC178" i="40"/>
  <c r="AB178" i="40"/>
  <c r="AA178" i="40"/>
  <c r="N1179" i="40"/>
  <c r="Z178" i="40" s="1"/>
  <c r="AH146" i="40"/>
  <c r="AI146" i="40"/>
  <c r="AG146" i="40"/>
  <c r="AF146" i="40"/>
  <c r="AE146" i="40"/>
  <c r="AD146" i="40"/>
  <c r="AC146" i="40"/>
  <c r="AB146" i="40"/>
  <c r="AA146" i="40"/>
  <c r="N1147" i="40"/>
  <c r="Z146" i="40" s="1"/>
  <c r="AH114" i="40"/>
  <c r="AI114" i="40"/>
  <c r="AG114" i="40"/>
  <c r="AF114" i="40"/>
  <c r="AE114" i="40"/>
  <c r="AD114" i="40"/>
  <c r="AC114" i="40"/>
  <c r="AA114" i="40"/>
  <c r="AB114" i="40"/>
  <c r="N1115" i="40"/>
  <c r="Z114" i="40" s="1"/>
  <c r="AH82" i="40"/>
  <c r="AI82" i="40"/>
  <c r="AG82" i="40"/>
  <c r="AF82" i="40"/>
  <c r="AE82" i="40"/>
  <c r="AD82" i="40"/>
  <c r="AC82" i="40"/>
  <c r="AA82" i="40"/>
  <c r="AB82" i="40"/>
  <c r="N1083" i="40"/>
  <c r="Z82" i="40" s="1"/>
  <c r="AH50" i="40"/>
  <c r="AI50" i="40"/>
  <c r="AG50" i="40"/>
  <c r="AF50" i="40"/>
  <c r="AE50" i="40"/>
  <c r="AD50" i="40"/>
  <c r="AC50" i="40"/>
  <c r="AA50" i="40"/>
  <c r="AB50" i="40"/>
  <c r="N1051" i="40"/>
  <c r="Z50" i="40" s="1"/>
  <c r="AH18" i="40"/>
  <c r="AI18" i="40"/>
  <c r="AG18" i="40"/>
  <c r="AF18" i="40"/>
  <c r="AE18" i="40"/>
  <c r="AD18" i="40"/>
  <c r="AC18" i="40"/>
  <c r="AA18" i="40"/>
  <c r="AB18" i="40"/>
  <c r="N1019" i="40"/>
  <c r="Z18" i="40" s="1"/>
  <c r="AI954" i="40"/>
  <c r="AH954" i="40"/>
  <c r="AG954" i="40"/>
  <c r="AF954" i="40"/>
  <c r="AE954" i="40"/>
  <c r="AD954" i="40"/>
  <c r="AC954" i="40"/>
  <c r="AB954" i="40"/>
  <c r="AA954" i="40"/>
  <c r="N1955" i="40"/>
  <c r="Z954" i="40" s="1"/>
  <c r="AI826" i="40"/>
  <c r="AH826" i="40"/>
  <c r="AG826" i="40"/>
  <c r="AF826" i="40"/>
  <c r="AE826" i="40"/>
  <c r="AD826" i="40"/>
  <c r="AC826" i="40"/>
  <c r="AB826" i="40"/>
  <c r="AA826" i="40"/>
  <c r="N1827" i="40"/>
  <c r="Z826" i="40" s="1"/>
  <c r="AI693" i="40"/>
  <c r="AH693" i="40"/>
  <c r="AG693" i="40"/>
  <c r="AE693" i="40"/>
  <c r="AF693" i="40"/>
  <c r="AC693" i="40"/>
  <c r="AD693" i="40"/>
  <c r="AB693" i="40"/>
  <c r="AA693" i="40"/>
  <c r="N1694" i="40"/>
  <c r="Z693" i="40" s="1"/>
  <c r="N1954" i="40"/>
  <c r="Z953" i="40" s="1"/>
  <c r="AI953" i="40"/>
  <c r="AH953" i="40"/>
  <c r="AG953" i="40"/>
  <c r="AF953" i="40"/>
  <c r="AE953" i="40"/>
  <c r="AD953" i="40"/>
  <c r="AB953" i="40"/>
  <c r="AC953" i="40"/>
  <c r="AA953" i="40"/>
  <c r="N1890" i="40"/>
  <c r="Z889" i="40" s="1"/>
  <c r="AI889" i="40"/>
  <c r="AH889" i="40"/>
  <c r="AG889" i="40"/>
  <c r="AF889" i="40"/>
  <c r="AE889" i="40"/>
  <c r="AD889" i="40"/>
  <c r="AB889" i="40"/>
  <c r="AC889" i="40"/>
  <c r="AA889" i="40"/>
  <c r="N1826" i="40"/>
  <c r="Z825" i="40" s="1"/>
  <c r="AI825" i="40"/>
  <c r="AH825" i="40"/>
  <c r="AG825" i="40"/>
  <c r="AF825" i="40"/>
  <c r="AE825" i="40"/>
  <c r="AD825" i="40"/>
  <c r="AB825" i="40"/>
  <c r="AC825" i="40"/>
  <c r="AA825" i="40"/>
  <c r="N1761" i="40"/>
  <c r="Z760" i="40" s="1"/>
  <c r="AI760" i="40"/>
  <c r="AH760" i="40"/>
  <c r="AG760" i="40"/>
  <c r="AF760" i="40"/>
  <c r="AE760" i="40"/>
  <c r="AD760" i="40"/>
  <c r="AB760" i="40"/>
  <c r="AC760" i="40"/>
  <c r="AA760" i="40"/>
  <c r="N1693" i="40"/>
  <c r="Z692" i="40" s="1"/>
  <c r="AI692" i="40"/>
  <c r="AH692" i="40"/>
  <c r="AG692" i="40"/>
  <c r="AF692" i="40"/>
  <c r="AE692" i="40"/>
  <c r="AD692" i="40"/>
  <c r="AC692" i="40"/>
  <c r="AB692" i="40"/>
  <c r="AA692" i="40"/>
  <c r="AI636" i="40"/>
  <c r="AH636" i="40"/>
  <c r="AG636" i="40"/>
  <c r="AF636" i="40"/>
  <c r="AE636" i="40"/>
  <c r="AD636" i="40"/>
  <c r="AB636" i="40"/>
  <c r="AC636" i="40"/>
  <c r="AA636" i="40"/>
  <c r="N1637" i="40"/>
  <c r="Z636" i="40" s="1"/>
  <c r="AI584" i="40"/>
  <c r="AH584" i="40"/>
  <c r="AF584" i="40"/>
  <c r="AG584" i="40"/>
  <c r="AE584" i="40"/>
  <c r="AD584" i="40"/>
  <c r="AC584" i="40"/>
  <c r="AB584" i="40"/>
  <c r="AA584" i="40"/>
  <c r="N1585" i="40"/>
  <c r="Z584" i="40" s="1"/>
  <c r="N1499" i="40"/>
  <c r="Z498" i="40" s="1"/>
  <c r="AI498" i="40"/>
  <c r="AG498" i="40"/>
  <c r="AH498" i="40"/>
  <c r="AF498" i="40"/>
  <c r="AE498" i="40"/>
  <c r="AD498" i="40"/>
  <c r="AC498" i="40"/>
  <c r="AB498" i="40"/>
  <c r="AA498" i="40"/>
  <c r="N1422" i="40"/>
  <c r="Z421" i="40" s="1"/>
  <c r="AI421" i="40"/>
  <c r="AG421" i="40"/>
  <c r="AH421" i="40"/>
  <c r="AE421" i="40"/>
  <c r="AF421" i="40"/>
  <c r="AD421" i="40"/>
  <c r="AC421" i="40"/>
  <c r="AB421" i="40"/>
  <c r="AA421" i="40"/>
  <c r="N1366" i="40"/>
  <c r="Z365" i="40" s="1"/>
  <c r="AI365" i="40"/>
  <c r="AG365" i="40"/>
  <c r="AH365" i="40"/>
  <c r="AE365" i="40"/>
  <c r="AF365" i="40"/>
  <c r="AD365" i="40"/>
  <c r="AC365" i="40"/>
  <c r="AB365" i="40"/>
  <c r="AA365" i="40"/>
  <c r="N1296" i="40"/>
  <c r="Z295" i="40" s="1"/>
  <c r="AI295" i="40"/>
  <c r="AG295" i="40"/>
  <c r="AH295" i="40"/>
  <c r="AF295" i="40"/>
  <c r="AE295" i="40"/>
  <c r="AD295" i="40"/>
  <c r="AC295" i="40"/>
  <c r="AB295" i="40"/>
  <c r="AA295" i="40"/>
  <c r="AH240" i="40"/>
  <c r="AI240" i="40"/>
  <c r="AG240" i="40"/>
  <c r="AF240" i="40"/>
  <c r="AE240" i="40"/>
  <c r="AD240" i="40"/>
  <c r="AC240" i="40"/>
  <c r="AA240" i="40"/>
  <c r="AB240" i="40"/>
  <c r="N1241" i="40"/>
  <c r="Z240" i="40" s="1"/>
  <c r="N1990" i="40"/>
  <c r="Z989" i="40" s="1"/>
  <c r="AI989" i="40"/>
  <c r="AG989" i="40"/>
  <c r="AH989" i="40"/>
  <c r="AF989" i="40"/>
  <c r="AE989" i="40"/>
  <c r="AD989" i="40"/>
  <c r="AB989" i="40"/>
  <c r="AC989" i="40"/>
  <c r="AA989" i="40"/>
  <c r="N1862" i="40"/>
  <c r="Z861" i="40" s="1"/>
  <c r="AI861" i="40"/>
  <c r="AG861" i="40"/>
  <c r="AH861" i="40"/>
  <c r="AF861" i="40"/>
  <c r="AE861" i="40"/>
  <c r="AD861" i="40"/>
  <c r="AB861" i="40"/>
  <c r="AC861" i="40"/>
  <c r="AA861" i="40"/>
  <c r="N1729" i="40"/>
  <c r="Z728" i="40" s="1"/>
  <c r="AI728" i="40"/>
  <c r="AH728" i="40"/>
  <c r="AG728" i="40"/>
  <c r="AF728" i="40"/>
  <c r="AE728" i="40"/>
  <c r="AD728" i="40"/>
  <c r="AB728" i="40"/>
  <c r="AC728" i="40"/>
  <c r="AA728" i="40"/>
  <c r="N1651" i="40"/>
  <c r="Z650" i="40" s="1"/>
  <c r="AI650" i="40"/>
  <c r="AH650" i="40"/>
  <c r="AF650" i="40"/>
  <c r="AG650" i="40"/>
  <c r="AE650" i="40"/>
  <c r="AD650" i="40"/>
  <c r="AC650" i="40"/>
  <c r="AB650" i="40"/>
  <c r="AA650" i="40"/>
  <c r="N1574" i="40"/>
  <c r="Z573" i="40" s="1"/>
  <c r="AI573" i="40"/>
  <c r="AG573" i="40"/>
  <c r="AH573" i="40"/>
  <c r="AF573" i="40"/>
  <c r="AE573" i="40"/>
  <c r="AD573" i="40"/>
  <c r="AC573" i="40"/>
  <c r="AB573" i="40"/>
  <c r="AA573" i="40"/>
  <c r="AI525" i="40"/>
  <c r="AG525" i="40"/>
  <c r="AH525" i="40"/>
  <c r="AE525" i="40"/>
  <c r="AF525" i="40"/>
  <c r="AC525" i="40"/>
  <c r="AD525" i="40"/>
  <c r="AB525" i="40"/>
  <c r="AA525" i="40"/>
  <c r="N1526" i="40"/>
  <c r="Z525" i="40" s="1"/>
  <c r="AI460" i="40"/>
  <c r="AH460" i="40"/>
  <c r="AG460" i="40"/>
  <c r="AF460" i="40"/>
  <c r="AE460" i="40"/>
  <c r="AC460" i="40"/>
  <c r="AD460" i="40"/>
  <c r="AB460" i="40"/>
  <c r="AA460" i="40"/>
  <c r="N1461" i="40"/>
  <c r="Z460" i="40" s="1"/>
  <c r="N1377" i="40"/>
  <c r="Z376" i="40" s="1"/>
  <c r="AI376" i="40"/>
  <c r="AG376" i="40"/>
  <c r="AH376" i="40"/>
  <c r="AF376" i="40"/>
  <c r="AE376" i="40"/>
  <c r="AD376" i="40"/>
  <c r="AC376" i="40"/>
  <c r="AB376" i="40"/>
  <c r="AA376" i="40"/>
  <c r="AI322" i="40"/>
  <c r="AG322" i="40"/>
  <c r="AH322" i="40"/>
  <c r="AF322" i="40"/>
  <c r="AD322" i="40"/>
  <c r="AE322" i="40"/>
  <c r="AC322" i="40"/>
  <c r="AB322" i="40"/>
  <c r="AA322" i="40"/>
  <c r="N1323" i="40"/>
  <c r="Z322" i="40" s="1"/>
  <c r="N1256" i="40"/>
  <c r="Z255" i="40" s="1"/>
  <c r="AH255" i="40"/>
  <c r="AI255" i="40"/>
  <c r="AG255" i="40"/>
  <c r="AF255" i="40"/>
  <c r="AD255" i="40"/>
  <c r="AE255" i="40"/>
  <c r="AC255" i="40"/>
  <c r="AB255" i="40"/>
  <c r="AA255" i="40"/>
  <c r="AH193" i="40"/>
  <c r="AI193" i="40"/>
  <c r="AG193" i="40"/>
  <c r="AF193" i="40"/>
  <c r="AE193" i="40"/>
  <c r="AD193" i="40"/>
  <c r="AC193" i="40"/>
  <c r="AB193" i="40"/>
  <c r="AA193" i="40"/>
  <c r="N1194" i="40"/>
  <c r="Z193" i="40" s="1"/>
  <c r="AH161" i="40"/>
  <c r="AI161" i="40"/>
  <c r="AG161" i="40"/>
  <c r="AF161" i="40"/>
  <c r="AE161" i="40"/>
  <c r="AD161" i="40"/>
  <c r="AC161" i="40"/>
  <c r="AB161" i="40"/>
  <c r="AA161" i="40"/>
  <c r="N1162" i="40"/>
  <c r="Z161" i="40" s="1"/>
  <c r="AH129" i="40"/>
  <c r="AI129" i="40"/>
  <c r="AG129" i="40"/>
  <c r="AF129" i="40"/>
  <c r="AE129" i="40"/>
  <c r="AD129" i="40"/>
  <c r="AC129" i="40"/>
  <c r="AB129" i="40"/>
  <c r="AA129" i="40"/>
  <c r="N1130" i="40"/>
  <c r="Z129" i="40" s="1"/>
  <c r="AH97" i="40"/>
  <c r="AI97" i="40"/>
  <c r="AG97" i="40"/>
  <c r="AF97" i="40"/>
  <c r="AE97" i="40"/>
  <c r="AD97" i="40"/>
  <c r="AC97" i="40"/>
  <c r="AB97" i="40"/>
  <c r="AA97" i="40"/>
  <c r="N1098" i="40"/>
  <c r="Z97" i="40" s="1"/>
  <c r="AH65" i="40"/>
  <c r="AI65" i="40"/>
  <c r="AG65" i="40"/>
  <c r="AF65" i="40"/>
  <c r="AE65" i="40"/>
  <c r="AD65" i="40"/>
  <c r="AC65" i="40"/>
  <c r="AA65" i="40"/>
  <c r="AB65" i="40"/>
  <c r="N1066" i="40"/>
  <c r="Z65" i="40" s="1"/>
  <c r="AH33" i="40"/>
  <c r="AI33" i="40"/>
  <c r="AG33" i="40"/>
  <c r="AF33" i="40"/>
  <c r="AE33" i="40"/>
  <c r="AD33" i="40"/>
  <c r="AC33" i="40"/>
  <c r="AA33" i="40"/>
  <c r="AB33" i="40"/>
  <c r="N1034" i="40"/>
  <c r="Z33" i="40" s="1"/>
  <c r="AI955" i="40"/>
  <c r="AH955" i="40"/>
  <c r="AG955" i="40"/>
  <c r="AF955" i="40"/>
  <c r="AE955" i="40"/>
  <c r="AD955" i="40"/>
  <c r="AB955" i="40"/>
  <c r="AC955" i="40"/>
  <c r="AA955" i="40"/>
  <c r="N1956" i="40"/>
  <c r="Z955" i="40" s="1"/>
  <c r="AI884" i="40"/>
  <c r="AH884" i="40"/>
  <c r="AG884" i="40"/>
  <c r="AF884" i="40"/>
  <c r="AE884" i="40"/>
  <c r="AD884" i="40"/>
  <c r="AB884" i="40"/>
  <c r="AC884" i="40"/>
  <c r="AA884" i="40"/>
  <c r="N1885" i="40"/>
  <c r="Z884" i="40" s="1"/>
  <c r="AI749" i="40"/>
  <c r="AH749" i="40"/>
  <c r="AG749" i="40"/>
  <c r="AF749" i="40"/>
  <c r="AE749" i="40"/>
  <c r="AD749" i="40"/>
  <c r="AB749" i="40"/>
  <c r="AC749" i="40"/>
  <c r="AA749" i="40"/>
  <c r="N1750" i="40"/>
  <c r="Z749" i="40" s="1"/>
  <c r="AI975" i="40"/>
  <c r="AH975" i="40"/>
  <c r="AG975" i="40"/>
  <c r="AF975" i="40"/>
  <c r="AE975" i="40"/>
  <c r="AD975" i="40"/>
  <c r="AB975" i="40"/>
  <c r="AC975" i="40"/>
  <c r="AA975" i="40"/>
  <c r="N1976" i="40"/>
  <c r="Z975" i="40" s="1"/>
  <c r="AI911" i="40"/>
  <c r="AH911" i="40"/>
  <c r="AG911" i="40"/>
  <c r="AF911" i="40"/>
  <c r="AE911" i="40"/>
  <c r="AD911" i="40"/>
  <c r="AB911" i="40"/>
  <c r="AC911" i="40"/>
  <c r="AA911" i="40"/>
  <c r="N1912" i="40"/>
  <c r="Z911" i="40" s="1"/>
  <c r="AI847" i="40"/>
  <c r="AH847" i="40"/>
  <c r="AG847" i="40"/>
  <c r="AF847" i="40"/>
  <c r="AE847" i="40"/>
  <c r="AC847" i="40"/>
  <c r="AD847" i="40"/>
  <c r="AB847" i="40"/>
  <c r="AA847" i="40"/>
  <c r="N1848" i="40"/>
  <c r="Z847" i="40" s="1"/>
  <c r="AI783" i="40"/>
  <c r="AH783" i="40"/>
  <c r="AG783" i="40"/>
  <c r="AF783" i="40"/>
  <c r="AE783" i="40"/>
  <c r="AC783" i="40"/>
  <c r="AD783" i="40"/>
  <c r="AB783" i="40"/>
  <c r="AA783" i="40"/>
  <c r="N1784" i="40"/>
  <c r="Z783" i="40" s="1"/>
  <c r="N1702" i="40"/>
  <c r="Z701" i="40" s="1"/>
  <c r="AI701" i="40"/>
  <c r="AG701" i="40"/>
  <c r="AH701" i="40"/>
  <c r="AE701" i="40"/>
  <c r="AF701" i="40"/>
  <c r="AC701" i="40"/>
  <c r="AD701" i="40"/>
  <c r="AB701" i="40"/>
  <c r="AA701" i="40"/>
  <c r="AI640" i="40"/>
  <c r="AG640" i="40"/>
  <c r="AF640" i="40"/>
  <c r="AH640" i="40"/>
  <c r="AE640" i="40"/>
  <c r="AD640" i="40"/>
  <c r="AC640" i="40"/>
  <c r="AB640" i="40"/>
  <c r="AA640" i="40"/>
  <c r="N1641" i="40"/>
  <c r="Z640" i="40" s="1"/>
  <c r="AI583" i="40"/>
  <c r="AH583" i="40"/>
  <c r="AF583" i="40"/>
  <c r="AG583" i="40"/>
  <c r="AD583" i="40"/>
  <c r="AE583" i="40"/>
  <c r="AC583" i="40"/>
  <c r="AB583" i="40"/>
  <c r="AA583" i="40"/>
  <c r="N1584" i="40"/>
  <c r="Z583" i="40" s="1"/>
  <c r="N1509" i="40"/>
  <c r="Z508" i="40" s="1"/>
  <c r="AI508" i="40"/>
  <c r="AH508" i="40"/>
  <c r="AG508" i="40"/>
  <c r="AF508" i="40"/>
  <c r="AE508" i="40"/>
  <c r="AD508" i="40"/>
  <c r="AC508" i="40"/>
  <c r="AB508" i="40"/>
  <c r="AA508" i="40"/>
  <c r="N1460" i="40"/>
  <c r="Z459" i="40" s="1"/>
  <c r="AI459" i="40"/>
  <c r="AG459" i="40"/>
  <c r="AH459" i="40"/>
  <c r="AF459" i="40"/>
  <c r="AE459" i="40"/>
  <c r="AD459" i="40"/>
  <c r="AC459" i="40"/>
  <c r="AB459" i="40"/>
  <c r="AA459" i="40"/>
  <c r="AI414" i="40"/>
  <c r="AH414" i="40"/>
  <c r="AG414" i="40"/>
  <c r="AF414" i="40"/>
  <c r="AE414" i="40"/>
  <c r="AD414" i="40"/>
  <c r="AC414" i="40"/>
  <c r="AB414" i="40"/>
  <c r="AA414" i="40"/>
  <c r="N1415" i="40"/>
  <c r="Z414" i="40" s="1"/>
  <c r="N1348" i="40"/>
  <c r="Z347" i="40" s="1"/>
  <c r="AI347" i="40"/>
  <c r="AG347" i="40"/>
  <c r="AH347" i="40"/>
  <c r="AF347" i="40"/>
  <c r="AE347" i="40"/>
  <c r="AD347" i="40"/>
  <c r="AC347" i="40"/>
  <c r="AB347" i="40"/>
  <c r="AA347" i="40"/>
  <c r="N1283" i="40"/>
  <c r="Z282" i="40" s="1"/>
  <c r="AH282" i="40"/>
  <c r="AI282" i="40"/>
  <c r="AG282" i="40"/>
  <c r="AF282" i="40"/>
  <c r="AD282" i="40"/>
  <c r="AE282" i="40"/>
  <c r="AC282" i="40"/>
  <c r="AB282" i="40"/>
  <c r="AA282" i="40"/>
  <c r="AI222" i="40"/>
  <c r="AH222" i="40"/>
  <c r="AG222" i="40"/>
  <c r="AF222" i="40"/>
  <c r="AE222" i="40"/>
  <c r="AD222" i="40"/>
  <c r="AC222" i="40"/>
  <c r="AB222" i="40"/>
  <c r="AA222" i="40"/>
  <c r="N1223" i="40"/>
  <c r="Z222" i="40" s="1"/>
  <c r="N1870" i="40"/>
  <c r="Z869" i="40" s="1"/>
  <c r="AI869" i="40"/>
  <c r="AH869" i="40"/>
  <c r="AG869" i="40"/>
  <c r="AF869" i="40"/>
  <c r="AE869" i="40"/>
  <c r="AD869" i="40"/>
  <c r="AB869" i="40"/>
  <c r="AC869" i="40"/>
  <c r="AA869" i="40"/>
  <c r="AI743" i="40"/>
  <c r="AH743" i="40"/>
  <c r="AG743" i="40"/>
  <c r="AF743" i="40"/>
  <c r="AE743" i="40"/>
  <c r="AC743" i="40"/>
  <c r="AD743" i="40"/>
  <c r="AB743" i="40"/>
  <c r="AA743" i="40"/>
  <c r="N1744" i="40"/>
  <c r="Z743" i="40" s="1"/>
  <c r="N1629" i="40"/>
  <c r="Z628" i="40" s="1"/>
  <c r="AI628" i="40"/>
  <c r="AH628" i="40"/>
  <c r="AG628" i="40"/>
  <c r="AF628" i="40"/>
  <c r="AE628" i="40"/>
  <c r="AD628" i="40"/>
  <c r="AC628" i="40"/>
  <c r="AB628" i="40"/>
  <c r="AA628" i="40"/>
  <c r="AI567" i="40"/>
  <c r="AH567" i="40"/>
  <c r="AG567" i="40"/>
  <c r="AF567" i="40"/>
  <c r="AD567" i="40"/>
  <c r="AE567" i="40"/>
  <c r="AC567" i="40"/>
  <c r="AB567" i="40"/>
  <c r="AA567" i="40"/>
  <c r="N1568" i="40"/>
  <c r="Z567" i="40" s="1"/>
  <c r="N1491" i="40"/>
  <c r="Z490" i="40" s="1"/>
  <c r="AI490" i="40"/>
  <c r="AG490" i="40"/>
  <c r="AH490" i="40"/>
  <c r="AF490" i="40"/>
  <c r="AE490" i="40"/>
  <c r="AD490" i="40"/>
  <c r="AC490" i="40"/>
  <c r="AB490" i="40"/>
  <c r="AA490" i="40"/>
  <c r="N1420" i="40"/>
  <c r="Z419" i="40" s="1"/>
  <c r="AI419" i="40"/>
  <c r="AG419" i="40"/>
  <c r="AH419" i="40"/>
  <c r="AF419" i="40"/>
  <c r="AE419" i="40"/>
  <c r="AD419" i="40"/>
  <c r="AC419" i="40"/>
  <c r="AB419" i="40"/>
  <c r="AA419" i="40"/>
  <c r="N1364" i="40"/>
  <c r="Z363" i="40" s="1"/>
  <c r="AI363" i="40"/>
  <c r="AG363" i="40"/>
  <c r="AH363" i="40"/>
  <c r="AF363" i="40"/>
  <c r="AE363" i="40"/>
  <c r="AD363" i="40"/>
  <c r="AC363" i="40"/>
  <c r="AB363" i="40"/>
  <c r="AA363" i="40"/>
  <c r="N1299" i="40"/>
  <c r="Z298" i="40" s="1"/>
  <c r="AI298" i="40"/>
  <c r="AG298" i="40"/>
  <c r="AH298" i="40"/>
  <c r="AF298" i="40"/>
  <c r="AE298" i="40"/>
  <c r="AD298" i="40"/>
  <c r="AC298" i="40"/>
  <c r="AB298" i="40"/>
  <c r="AA298" i="40"/>
  <c r="N1244" i="40"/>
  <c r="Z243" i="40" s="1"/>
  <c r="AH243" i="40"/>
  <c r="AI243" i="40"/>
  <c r="AG243" i="40"/>
  <c r="AF243" i="40"/>
  <c r="AE243" i="40"/>
  <c r="AD243" i="40"/>
  <c r="AC243" i="40"/>
  <c r="AB243" i="40"/>
  <c r="AA243" i="40"/>
  <c r="AH192" i="40"/>
  <c r="AI192" i="40"/>
  <c r="AG192" i="40"/>
  <c r="AF192" i="40"/>
  <c r="AE192" i="40"/>
  <c r="AD192" i="40"/>
  <c r="AC192" i="40"/>
  <c r="AA192" i="40"/>
  <c r="AB192" i="40"/>
  <c r="N1193" i="40"/>
  <c r="Z192" i="40" s="1"/>
  <c r="AH160" i="40"/>
  <c r="AI160" i="40"/>
  <c r="AG160" i="40"/>
  <c r="AF160" i="40"/>
  <c r="AE160" i="40"/>
  <c r="AD160" i="40"/>
  <c r="AC160" i="40"/>
  <c r="AA160" i="40"/>
  <c r="AB160" i="40"/>
  <c r="N1161" i="40"/>
  <c r="Z160" i="40" s="1"/>
  <c r="AH128" i="40"/>
  <c r="AI128" i="40"/>
  <c r="AG128" i="40"/>
  <c r="AF128" i="40"/>
  <c r="AE128" i="40"/>
  <c r="AD128" i="40"/>
  <c r="AC128" i="40"/>
  <c r="AA128" i="40"/>
  <c r="AB128" i="40"/>
  <c r="N1129" i="40"/>
  <c r="Z128" i="40" s="1"/>
  <c r="AH96" i="40"/>
  <c r="AI96" i="40"/>
  <c r="AG96" i="40"/>
  <c r="AF96" i="40"/>
  <c r="AE96" i="40"/>
  <c r="AD96" i="40"/>
  <c r="AC96" i="40"/>
  <c r="AA96" i="40"/>
  <c r="AB96" i="40"/>
  <c r="N1097" i="40"/>
  <c r="Z96" i="40" s="1"/>
  <c r="AH64" i="40"/>
  <c r="AI64" i="40"/>
  <c r="AG64" i="40"/>
  <c r="AF64" i="40"/>
  <c r="AE64" i="40"/>
  <c r="AD64" i="40"/>
  <c r="AC64" i="40"/>
  <c r="AA64" i="40"/>
  <c r="AB64" i="40"/>
  <c r="N1065" i="40"/>
  <c r="Z64" i="40" s="1"/>
  <c r="AH32" i="40"/>
  <c r="AI32" i="40"/>
  <c r="AG32" i="40"/>
  <c r="AF32" i="40"/>
  <c r="AE32" i="40"/>
  <c r="AD32" i="40"/>
  <c r="AC32" i="40"/>
  <c r="AA32" i="40"/>
  <c r="AB32" i="40"/>
  <c r="N1033" i="40"/>
  <c r="Z32" i="40" s="1"/>
  <c r="AI915" i="40"/>
  <c r="AH915" i="40"/>
  <c r="AG915" i="40"/>
  <c r="AF915" i="40"/>
  <c r="AE915" i="40"/>
  <c r="AD915" i="40"/>
  <c r="AB915" i="40"/>
  <c r="AC915" i="40"/>
  <c r="AA915" i="40"/>
  <c r="N1916" i="40"/>
  <c r="Z915" i="40" s="1"/>
  <c r="AI796" i="40"/>
  <c r="AH796" i="40"/>
  <c r="AG796" i="40"/>
  <c r="AF796" i="40"/>
  <c r="AE796" i="40"/>
  <c r="AD796" i="40"/>
  <c r="AB796" i="40"/>
  <c r="AC796" i="40"/>
  <c r="AA796" i="40"/>
  <c r="N1797" i="40"/>
  <c r="Z796" i="40" s="1"/>
  <c r="AI685" i="40"/>
  <c r="AH685" i="40"/>
  <c r="AG685" i="40"/>
  <c r="AE685" i="40"/>
  <c r="AF685" i="40"/>
  <c r="AC685" i="40"/>
  <c r="AD685" i="40"/>
  <c r="AB685" i="40"/>
  <c r="AA685" i="40"/>
  <c r="N1686" i="40"/>
  <c r="Z685" i="40" s="1"/>
  <c r="AI974" i="40"/>
  <c r="AH974" i="40"/>
  <c r="AG974" i="40"/>
  <c r="AF974" i="40"/>
  <c r="AE974" i="40"/>
  <c r="AD974" i="40"/>
  <c r="AB974" i="40"/>
  <c r="AC974" i="40"/>
  <c r="AA974" i="40"/>
  <c r="N1975" i="40"/>
  <c r="Z974" i="40" s="1"/>
  <c r="AI910" i="40"/>
  <c r="AH910" i="40"/>
  <c r="AG910" i="40"/>
  <c r="AF910" i="40"/>
  <c r="AE910" i="40"/>
  <c r="AD910" i="40"/>
  <c r="AB910" i="40"/>
  <c r="AC910" i="40"/>
  <c r="AA910" i="40"/>
  <c r="N1911" i="40"/>
  <c r="Z910" i="40" s="1"/>
  <c r="AI846" i="40"/>
  <c r="AH846" i="40"/>
  <c r="AG846" i="40"/>
  <c r="AF846" i="40"/>
  <c r="AE846" i="40"/>
  <c r="AC846" i="40"/>
  <c r="AD846" i="40"/>
  <c r="AB846" i="40"/>
  <c r="AA846" i="40"/>
  <c r="N1847" i="40"/>
  <c r="Z846" i="40" s="1"/>
  <c r="AI782" i="40"/>
  <c r="AH782" i="40"/>
  <c r="AG782" i="40"/>
  <c r="AF782" i="40"/>
  <c r="AE782" i="40"/>
  <c r="AC782" i="40"/>
  <c r="AD782" i="40"/>
  <c r="AB782" i="40"/>
  <c r="AA782" i="40"/>
  <c r="N1783" i="40"/>
  <c r="Z782" i="40" s="1"/>
  <c r="N1716" i="40"/>
  <c r="Z715" i="40" s="1"/>
  <c r="AI715" i="40"/>
  <c r="AH715" i="40"/>
  <c r="AG715" i="40"/>
  <c r="AF715" i="40"/>
  <c r="AE715" i="40"/>
  <c r="AD715" i="40"/>
  <c r="AB715" i="40"/>
  <c r="AC715" i="40"/>
  <c r="AA715" i="40"/>
  <c r="AI659" i="40"/>
  <c r="AH659" i="40"/>
  <c r="AG659" i="40"/>
  <c r="AF659" i="40"/>
  <c r="AE659" i="40"/>
  <c r="AD659" i="40"/>
  <c r="AC659" i="40"/>
  <c r="AB659" i="40"/>
  <c r="AA659" i="40"/>
  <c r="N1660" i="40"/>
  <c r="Z659" i="40" s="1"/>
  <c r="N1587" i="40"/>
  <c r="Z586" i="40" s="1"/>
  <c r="AI586" i="40"/>
  <c r="AG586" i="40"/>
  <c r="AH586" i="40"/>
  <c r="AF586" i="40"/>
  <c r="AE586" i="40"/>
  <c r="AD586" i="40"/>
  <c r="AC586" i="40"/>
  <c r="AB586" i="40"/>
  <c r="AA586" i="40"/>
  <c r="N1518" i="40"/>
  <c r="Z517" i="40" s="1"/>
  <c r="AI517" i="40"/>
  <c r="AG517" i="40"/>
  <c r="AH517" i="40"/>
  <c r="AF517" i="40"/>
  <c r="AE517" i="40"/>
  <c r="AC517" i="40"/>
  <c r="AD517" i="40"/>
  <c r="AB517" i="40"/>
  <c r="AA517" i="40"/>
  <c r="N1458" i="40"/>
  <c r="Z457" i="40" s="1"/>
  <c r="AI457" i="40"/>
  <c r="AH457" i="40"/>
  <c r="AG457" i="40"/>
  <c r="AF457" i="40"/>
  <c r="AE457" i="40"/>
  <c r="AD457" i="40"/>
  <c r="AC457" i="40"/>
  <c r="AB457" i="40"/>
  <c r="AA457" i="40"/>
  <c r="AI390" i="40"/>
  <c r="AH390" i="40"/>
  <c r="AG390" i="40"/>
  <c r="AF390" i="40"/>
  <c r="AE390" i="40"/>
  <c r="AD390" i="40"/>
  <c r="AC390" i="40"/>
  <c r="AB390" i="40"/>
  <c r="AA390" i="40"/>
  <c r="N1391" i="40"/>
  <c r="Z390" i="40" s="1"/>
  <c r="N1326" i="40"/>
  <c r="Z325" i="40" s="1"/>
  <c r="AI325" i="40"/>
  <c r="AG325" i="40"/>
  <c r="AH325" i="40"/>
  <c r="AF325" i="40"/>
  <c r="AE325" i="40"/>
  <c r="AD325" i="40"/>
  <c r="AC325" i="40"/>
  <c r="AB325" i="40"/>
  <c r="AA325" i="40"/>
  <c r="N1243" i="40"/>
  <c r="Z242" i="40" s="1"/>
  <c r="AH242" i="40"/>
  <c r="AI242" i="40"/>
  <c r="AG242" i="40"/>
  <c r="AF242" i="40"/>
  <c r="AE242" i="40"/>
  <c r="AD242" i="40"/>
  <c r="AC242" i="40"/>
  <c r="AB242" i="40"/>
  <c r="AA242" i="40"/>
  <c r="AI528" i="40"/>
  <c r="AG528" i="40"/>
  <c r="AH528" i="40"/>
  <c r="AF528" i="40"/>
  <c r="AE528" i="40"/>
  <c r="AC528" i="40"/>
  <c r="AD528" i="40"/>
  <c r="AB528" i="40"/>
  <c r="AA528" i="40"/>
  <c r="N1529" i="40"/>
  <c r="Z528" i="40" s="1"/>
  <c r="AH207" i="40"/>
  <c r="AI207" i="40"/>
  <c r="AG207" i="40"/>
  <c r="AF207" i="40"/>
  <c r="AD207" i="40"/>
  <c r="AE207" i="40"/>
  <c r="AC207" i="40"/>
  <c r="AB207" i="40"/>
  <c r="AA207" i="40"/>
  <c r="N1208" i="40"/>
  <c r="Z207" i="40" s="1"/>
  <c r="N1878" i="40"/>
  <c r="Z877" i="40" s="1"/>
  <c r="AI877" i="40"/>
  <c r="AH877" i="40"/>
  <c r="AG877" i="40"/>
  <c r="AF877" i="40"/>
  <c r="AE877" i="40"/>
  <c r="AD877" i="40"/>
  <c r="AB877" i="40"/>
  <c r="AC877" i="40"/>
  <c r="AA877" i="40"/>
  <c r="AI704" i="40"/>
  <c r="AH704" i="40"/>
  <c r="AG704" i="40"/>
  <c r="AF704" i="40"/>
  <c r="AE704" i="40"/>
  <c r="AD704" i="40"/>
  <c r="AC704" i="40"/>
  <c r="AB704" i="40"/>
  <c r="AA704" i="40"/>
  <c r="N1705" i="40"/>
  <c r="Z704" i="40" s="1"/>
  <c r="N1280" i="40"/>
  <c r="Z279" i="40" s="1"/>
  <c r="AH279" i="40"/>
  <c r="AI279" i="40"/>
  <c r="AG279" i="40"/>
  <c r="AF279" i="40"/>
  <c r="AD279" i="40"/>
  <c r="AE279" i="40"/>
  <c r="AC279" i="40"/>
  <c r="AB279" i="40"/>
  <c r="AA279" i="40"/>
  <c r="AI595" i="40"/>
  <c r="AH595" i="40"/>
  <c r="AF595" i="40"/>
  <c r="AG595" i="40"/>
  <c r="AE595" i="40"/>
  <c r="AD595" i="40"/>
  <c r="AC595" i="40"/>
  <c r="AB595" i="40"/>
  <c r="AA595" i="40"/>
  <c r="N1596" i="40"/>
  <c r="Z595" i="40" s="1"/>
  <c r="AI214" i="40"/>
  <c r="AH214" i="40"/>
  <c r="AF214" i="40"/>
  <c r="AG214" i="40"/>
  <c r="AE214" i="40"/>
  <c r="AD214" i="40"/>
  <c r="AC214" i="40"/>
  <c r="AB214" i="40"/>
  <c r="AA214" i="40"/>
  <c r="N1215" i="40"/>
  <c r="Z214" i="40" s="1"/>
  <c r="AI54" i="40"/>
  <c r="AH54" i="40"/>
  <c r="AF54" i="40"/>
  <c r="AG54" i="40"/>
  <c r="AE54" i="40"/>
  <c r="AD54" i="40"/>
  <c r="AC54" i="40"/>
  <c r="AA54" i="40"/>
  <c r="AB54" i="40"/>
  <c r="N1055" i="40"/>
  <c r="Z54" i="40" s="1"/>
  <c r="AI894" i="40"/>
  <c r="AH894" i="40"/>
  <c r="AG894" i="40"/>
  <c r="AF894" i="40"/>
  <c r="AE894" i="40"/>
  <c r="AD894" i="40"/>
  <c r="AB894" i="40"/>
  <c r="AC894" i="40"/>
  <c r="AA894" i="40"/>
  <c r="N1895" i="40"/>
  <c r="Z894" i="40" s="1"/>
  <c r="N1505" i="40"/>
  <c r="Z504" i="40" s="1"/>
  <c r="AI504" i="40"/>
  <c r="AG504" i="40"/>
  <c r="AH504" i="40"/>
  <c r="AF504" i="40"/>
  <c r="AE504" i="40"/>
  <c r="AC504" i="40"/>
  <c r="AD504" i="40"/>
  <c r="AB504" i="40"/>
  <c r="AA504" i="40"/>
  <c r="AI744" i="40"/>
  <c r="AH744" i="40"/>
  <c r="AG744" i="40"/>
  <c r="AF744" i="40"/>
  <c r="AE744" i="40"/>
  <c r="AD744" i="40"/>
  <c r="AC744" i="40"/>
  <c r="AB744" i="40"/>
  <c r="AA744" i="40"/>
  <c r="N1745" i="40"/>
  <c r="Z744" i="40" s="1"/>
  <c r="N1328" i="40"/>
  <c r="Z327" i="40" s="1"/>
  <c r="AI327" i="40"/>
  <c r="AG327" i="40"/>
  <c r="AH327" i="40"/>
  <c r="AF327" i="40"/>
  <c r="AE327" i="40"/>
  <c r="AD327" i="40"/>
  <c r="AC327" i="40"/>
  <c r="AB327" i="40"/>
  <c r="AA327" i="40"/>
  <c r="AH69" i="40"/>
  <c r="AI69" i="40"/>
  <c r="AG69" i="40"/>
  <c r="AF69" i="40"/>
  <c r="AE69" i="40"/>
  <c r="AD69" i="40"/>
  <c r="AC69" i="40"/>
  <c r="AB69" i="40"/>
  <c r="AA69" i="40"/>
  <c r="N1070" i="40"/>
  <c r="Z69" i="40" s="1"/>
  <c r="AI920" i="40"/>
  <c r="AH920" i="40"/>
  <c r="AG920" i="40"/>
  <c r="AF920" i="40"/>
  <c r="AE920" i="40"/>
  <c r="AD920" i="40"/>
  <c r="AB920" i="40"/>
  <c r="AC920" i="40"/>
  <c r="AA920" i="40"/>
  <c r="N1921" i="40"/>
  <c r="Z920" i="40" s="1"/>
  <c r="AI469" i="40"/>
  <c r="AG469" i="40"/>
  <c r="AH469" i="40"/>
  <c r="AE469" i="40"/>
  <c r="AF469" i="40"/>
  <c r="AC469" i="40"/>
  <c r="AD469" i="40"/>
  <c r="AB469" i="40"/>
  <c r="AA469" i="40"/>
  <c r="N1470" i="40"/>
  <c r="Z469" i="40" s="1"/>
  <c r="AI753" i="40"/>
  <c r="AH753" i="40"/>
  <c r="AG753" i="40"/>
  <c r="AF753" i="40"/>
  <c r="AE753" i="40"/>
  <c r="AD753" i="40"/>
  <c r="AC753" i="40"/>
  <c r="AB753" i="40"/>
  <c r="AA753" i="40"/>
  <c r="N1754" i="40"/>
  <c r="Z753" i="40" s="1"/>
  <c r="AI369" i="40"/>
  <c r="AH369" i="40"/>
  <c r="AG369" i="40"/>
  <c r="AF369" i="40"/>
  <c r="AE369" i="40"/>
  <c r="AD369" i="40"/>
  <c r="AC369" i="40"/>
  <c r="AB369" i="40"/>
  <c r="AA369" i="40"/>
  <c r="N1370" i="40"/>
  <c r="Z369" i="40" s="1"/>
  <c r="AH100" i="40"/>
  <c r="AI100" i="40"/>
  <c r="AG100" i="40"/>
  <c r="AF100" i="40"/>
  <c r="AE100" i="40"/>
  <c r="AD100" i="40"/>
  <c r="AC100" i="40"/>
  <c r="AA100" i="40"/>
  <c r="AB100" i="40"/>
  <c r="N1101" i="40"/>
  <c r="Z100" i="40" s="1"/>
  <c r="AI810" i="40"/>
  <c r="AH810" i="40"/>
  <c r="AG810" i="40"/>
  <c r="AF810" i="40"/>
  <c r="AE810" i="40"/>
  <c r="AD810" i="40"/>
  <c r="AC810" i="40"/>
  <c r="AB810" i="40"/>
  <c r="AA810" i="40"/>
  <c r="N1811" i="40"/>
  <c r="Z810" i="40" s="1"/>
  <c r="N1727" i="40"/>
  <c r="Z726" i="40" s="1"/>
  <c r="AI726" i="40"/>
  <c r="AH726" i="40"/>
  <c r="AG726" i="40"/>
  <c r="AF726" i="40"/>
  <c r="AE726" i="40"/>
  <c r="AC726" i="40"/>
  <c r="AD726" i="40"/>
  <c r="AB726" i="40"/>
  <c r="AA726" i="40"/>
  <c r="N1695" i="40"/>
  <c r="Z694" i="40" s="1"/>
  <c r="AI694" i="40"/>
  <c r="AH694" i="40"/>
  <c r="AG694" i="40"/>
  <c r="AF694" i="40"/>
  <c r="AE694" i="40"/>
  <c r="AC694" i="40"/>
  <c r="AD694" i="40"/>
  <c r="AB694" i="40"/>
  <c r="AA694" i="40"/>
  <c r="AI434" i="40"/>
  <c r="AG434" i="40"/>
  <c r="AH434" i="40"/>
  <c r="AF434" i="40"/>
  <c r="AE434" i="40"/>
  <c r="AD434" i="40"/>
  <c r="AC434" i="40"/>
  <c r="AB434" i="40"/>
  <c r="AA434" i="40"/>
  <c r="N1435" i="40"/>
  <c r="Z434" i="40" s="1"/>
  <c r="AH167" i="40"/>
  <c r="AI167" i="40"/>
  <c r="AG167" i="40"/>
  <c r="AF167" i="40"/>
  <c r="AE167" i="40"/>
  <c r="AD167" i="40"/>
  <c r="AC167" i="40"/>
  <c r="AB167" i="40"/>
  <c r="AA167" i="40"/>
  <c r="N1168" i="40"/>
  <c r="Z167" i="40" s="1"/>
  <c r="AH39" i="40"/>
  <c r="AI39" i="40"/>
  <c r="AG39" i="40"/>
  <c r="AF39" i="40"/>
  <c r="AE39" i="40"/>
  <c r="AD39" i="40"/>
  <c r="AC39" i="40"/>
  <c r="AB39" i="40"/>
  <c r="AA39" i="40"/>
  <c r="N1040" i="40"/>
  <c r="Z39" i="40" s="1"/>
  <c r="AI936" i="40"/>
  <c r="AH936" i="40"/>
  <c r="AG936" i="40"/>
  <c r="AF936" i="40"/>
  <c r="AE936" i="40"/>
  <c r="AD936" i="40"/>
  <c r="AB936" i="40"/>
  <c r="AC936" i="40"/>
  <c r="AA936" i="40"/>
  <c r="N1937" i="40"/>
  <c r="Z936" i="40" s="1"/>
  <c r="AI808" i="40"/>
  <c r="AH808" i="40"/>
  <c r="AG808" i="40"/>
  <c r="AF808" i="40"/>
  <c r="AE808" i="40"/>
  <c r="AD808" i="40"/>
  <c r="AC808" i="40"/>
  <c r="AB808" i="40"/>
  <c r="AA808" i="40"/>
  <c r="N1809" i="40"/>
  <c r="Z808" i="40" s="1"/>
  <c r="N1627" i="40"/>
  <c r="Z626" i="40" s="1"/>
  <c r="AI626" i="40"/>
  <c r="AG626" i="40"/>
  <c r="AH626" i="40"/>
  <c r="AF626" i="40"/>
  <c r="AE626" i="40"/>
  <c r="AD626" i="40"/>
  <c r="AC626" i="40"/>
  <c r="AB626" i="40"/>
  <c r="AA626" i="40"/>
  <c r="N1445" i="40"/>
  <c r="Z444" i="40" s="1"/>
  <c r="AI444" i="40"/>
  <c r="AH444" i="40"/>
  <c r="AG444" i="40"/>
  <c r="AF444" i="40"/>
  <c r="AE444" i="40"/>
  <c r="AD444" i="40"/>
  <c r="AC444" i="40"/>
  <c r="AB444" i="40"/>
  <c r="AA444" i="40"/>
  <c r="AH10" i="40"/>
  <c r="AI10" i="40"/>
  <c r="AG10" i="40"/>
  <c r="AF10" i="40"/>
  <c r="AE10" i="40"/>
  <c r="AD10" i="40"/>
  <c r="AC10" i="40"/>
  <c r="AA10" i="40"/>
  <c r="AB10" i="40"/>
  <c r="N1011" i="40"/>
  <c r="Z10" i="40" s="1"/>
  <c r="AI575" i="40"/>
  <c r="AH575" i="40"/>
  <c r="AG575" i="40"/>
  <c r="AF575" i="40"/>
  <c r="AD575" i="40"/>
  <c r="AE575" i="40"/>
  <c r="AC575" i="40"/>
  <c r="AB575" i="40"/>
  <c r="AA575" i="40"/>
  <c r="N1576" i="40"/>
  <c r="Z575" i="40" s="1"/>
  <c r="N1340" i="40"/>
  <c r="Z339" i="40" s="1"/>
  <c r="AI339" i="40"/>
  <c r="AG339" i="40"/>
  <c r="AH339" i="40"/>
  <c r="AF339" i="40"/>
  <c r="AE339" i="40"/>
  <c r="AD339" i="40"/>
  <c r="AC339" i="40"/>
  <c r="AB339" i="40"/>
  <c r="AA339" i="40"/>
  <c r="AI142" i="40"/>
  <c r="AH142" i="40"/>
  <c r="AG142" i="40"/>
  <c r="AF142" i="40"/>
  <c r="AE142" i="40"/>
  <c r="AD142" i="40"/>
  <c r="AC142" i="40"/>
  <c r="AB142" i="40"/>
  <c r="AA142" i="40"/>
  <c r="N1143" i="40"/>
  <c r="Z142" i="40" s="1"/>
  <c r="N1010" i="40"/>
  <c r="Z9" i="40" s="1"/>
  <c r="AH9" i="40"/>
  <c r="AI9" i="40"/>
  <c r="AG9" i="40"/>
  <c r="AF9" i="40"/>
  <c r="AE9" i="40"/>
  <c r="AD9" i="40"/>
  <c r="AC9" i="40"/>
  <c r="AA9" i="40"/>
  <c r="AB9" i="40"/>
  <c r="AI880" i="40"/>
  <c r="AH880" i="40"/>
  <c r="AG880" i="40"/>
  <c r="AF880" i="40"/>
  <c r="AE880" i="40"/>
  <c r="AD880" i="40"/>
  <c r="AB880" i="40"/>
  <c r="AC880" i="40"/>
  <c r="AA880" i="40"/>
  <c r="N1881" i="40"/>
  <c r="Z880" i="40" s="1"/>
  <c r="N1688" i="40"/>
  <c r="Z687" i="40" s="1"/>
  <c r="AI687" i="40"/>
  <c r="AH687" i="40"/>
  <c r="AF687" i="40"/>
  <c r="AG687" i="40"/>
  <c r="AD687" i="40"/>
  <c r="AE687" i="40"/>
  <c r="AC687" i="40"/>
  <c r="AB687" i="40"/>
  <c r="AA687" i="40"/>
  <c r="N1575" i="40"/>
  <c r="Z574" i="40" s="1"/>
  <c r="AI574" i="40"/>
  <c r="AH574" i="40"/>
  <c r="AF574" i="40"/>
  <c r="AG574" i="40"/>
  <c r="AE574" i="40"/>
  <c r="AD574" i="40"/>
  <c r="AC574" i="40"/>
  <c r="AB574" i="40"/>
  <c r="AA574" i="40"/>
  <c r="N1488" i="40"/>
  <c r="Z487" i="40" s="1"/>
  <c r="AI487" i="40"/>
  <c r="AG487" i="40"/>
  <c r="AH487" i="40"/>
  <c r="AF487" i="40"/>
  <c r="AD487" i="40"/>
  <c r="AE487" i="40"/>
  <c r="AC487" i="40"/>
  <c r="AB487" i="40"/>
  <c r="AA487" i="40"/>
  <c r="N1416" i="40"/>
  <c r="Z415" i="40" s="1"/>
  <c r="AI415" i="40"/>
  <c r="AG415" i="40"/>
  <c r="AH415" i="40"/>
  <c r="AF415" i="40"/>
  <c r="AD415" i="40"/>
  <c r="AE415" i="40"/>
  <c r="AC415" i="40"/>
  <c r="AB415" i="40"/>
  <c r="AA415" i="40"/>
  <c r="AI360" i="40"/>
  <c r="AG360" i="40"/>
  <c r="AH360" i="40"/>
  <c r="AF360" i="40"/>
  <c r="AE360" i="40"/>
  <c r="AD360" i="40"/>
  <c r="AC360" i="40"/>
  <c r="AB360" i="40"/>
  <c r="AA360" i="40"/>
  <c r="N1361" i="40"/>
  <c r="Z360" i="40" s="1"/>
  <c r="AI290" i="40"/>
  <c r="AG290" i="40"/>
  <c r="AH290" i="40"/>
  <c r="AF290" i="40"/>
  <c r="AD290" i="40"/>
  <c r="AE290" i="40"/>
  <c r="AC290" i="40"/>
  <c r="AB290" i="40"/>
  <c r="AA290" i="40"/>
  <c r="N1291" i="40"/>
  <c r="Z290" i="40" s="1"/>
  <c r="N1235" i="40"/>
  <c r="Z234" i="40" s="1"/>
  <c r="AH234" i="40"/>
  <c r="AI234" i="40"/>
  <c r="AG234" i="40"/>
  <c r="AF234" i="40"/>
  <c r="AE234" i="40"/>
  <c r="AD234" i="40"/>
  <c r="AC234" i="40"/>
  <c r="AB234" i="40"/>
  <c r="AA234" i="40"/>
  <c r="AI971" i="40"/>
  <c r="AH971" i="40"/>
  <c r="AG971" i="40"/>
  <c r="AF971" i="40"/>
  <c r="AE971" i="40"/>
  <c r="AD971" i="40"/>
  <c r="AB971" i="40"/>
  <c r="AC971" i="40"/>
  <c r="AA971" i="40"/>
  <c r="N1972" i="40"/>
  <c r="Z971" i="40" s="1"/>
  <c r="AI843" i="40"/>
  <c r="AH843" i="40"/>
  <c r="AG843" i="40"/>
  <c r="AF843" i="40"/>
  <c r="AE843" i="40"/>
  <c r="AD843" i="40"/>
  <c r="AB843" i="40"/>
  <c r="AC843" i="40"/>
  <c r="AA843" i="40"/>
  <c r="N1844" i="40"/>
  <c r="Z843" i="40" s="1"/>
  <c r="AI717" i="40"/>
  <c r="AH717" i="40"/>
  <c r="AG717" i="40"/>
  <c r="AF717" i="40"/>
  <c r="AE717" i="40"/>
  <c r="AD717" i="40"/>
  <c r="AB717" i="40"/>
  <c r="AC717" i="40"/>
  <c r="AA717" i="40"/>
  <c r="N1718" i="40"/>
  <c r="Z717" i="40" s="1"/>
  <c r="N1631" i="40"/>
  <c r="Z630" i="40" s="1"/>
  <c r="AI630" i="40"/>
  <c r="AH630" i="40"/>
  <c r="AG630" i="40"/>
  <c r="AF630" i="40"/>
  <c r="AE630" i="40"/>
  <c r="AC630" i="40"/>
  <c r="AD630" i="40"/>
  <c r="AB630" i="40"/>
  <c r="AA630" i="40"/>
  <c r="N1569" i="40"/>
  <c r="Z568" i="40" s="1"/>
  <c r="AI568" i="40"/>
  <c r="AH568" i="40"/>
  <c r="AG568" i="40"/>
  <c r="AF568" i="40"/>
  <c r="AE568" i="40"/>
  <c r="AC568" i="40"/>
  <c r="AD568" i="40"/>
  <c r="AB568" i="40"/>
  <c r="AA568" i="40"/>
  <c r="N1520" i="40"/>
  <c r="Z519" i="40" s="1"/>
  <c r="AI519" i="40"/>
  <c r="AG519" i="40"/>
  <c r="AH519" i="40"/>
  <c r="AF519" i="40"/>
  <c r="AD519" i="40"/>
  <c r="AE519" i="40"/>
  <c r="AC519" i="40"/>
  <c r="AB519" i="40"/>
  <c r="AA519" i="40"/>
  <c r="AI454" i="40"/>
  <c r="AH454" i="40"/>
  <c r="AG454" i="40"/>
  <c r="AE454" i="40"/>
  <c r="AF454" i="40"/>
  <c r="AD454" i="40"/>
  <c r="AC454" i="40"/>
  <c r="AB454" i="40"/>
  <c r="AA454" i="40"/>
  <c r="N1455" i="40"/>
  <c r="Z454" i="40" s="1"/>
  <c r="N1371" i="40"/>
  <c r="Z370" i="40" s="1"/>
  <c r="AI370" i="40"/>
  <c r="AG370" i="40"/>
  <c r="AH370" i="40"/>
  <c r="AF370" i="40"/>
  <c r="AE370" i="40"/>
  <c r="AD370" i="40"/>
  <c r="AC370" i="40"/>
  <c r="AB370" i="40"/>
  <c r="AA370" i="40"/>
  <c r="N1317" i="40"/>
  <c r="Z316" i="40" s="1"/>
  <c r="AI316" i="40"/>
  <c r="AH316" i="40"/>
  <c r="AG316" i="40"/>
  <c r="AF316" i="40"/>
  <c r="AE316" i="40"/>
  <c r="AD316" i="40"/>
  <c r="AC316" i="40"/>
  <c r="AB316" i="40"/>
  <c r="AA316" i="40"/>
  <c r="AH250" i="40"/>
  <c r="AI250" i="40"/>
  <c r="AG250" i="40"/>
  <c r="AF250" i="40"/>
  <c r="AD250" i="40"/>
  <c r="AE250" i="40"/>
  <c r="AC250" i="40"/>
  <c r="AB250" i="40"/>
  <c r="AA250" i="40"/>
  <c r="N1251" i="40"/>
  <c r="Z250" i="40" s="1"/>
  <c r="AH189" i="40"/>
  <c r="AI189" i="40"/>
  <c r="AG189" i="40"/>
  <c r="AF189" i="40"/>
  <c r="AE189" i="40"/>
  <c r="AD189" i="40"/>
  <c r="AC189" i="40"/>
  <c r="AB189" i="40"/>
  <c r="AA189" i="40"/>
  <c r="N1190" i="40"/>
  <c r="Z189" i="40" s="1"/>
  <c r="AH157" i="40"/>
  <c r="AI157" i="40"/>
  <c r="AG157" i="40"/>
  <c r="AF157" i="40"/>
  <c r="AE157" i="40"/>
  <c r="AD157" i="40"/>
  <c r="AC157" i="40"/>
  <c r="AB157" i="40"/>
  <c r="AA157" i="40"/>
  <c r="N1158" i="40"/>
  <c r="Z157" i="40" s="1"/>
  <c r="AH125" i="40"/>
  <c r="AI125" i="40"/>
  <c r="AG125" i="40"/>
  <c r="AF125" i="40"/>
  <c r="AE125" i="40"/>
  <c r="AD125" i="40"/>
  <c r="AC125" i="40"/>
  <c r="AB125" i="40"/>
  <c r="AA125" i="40"/>
  <c r="N1126" i="40"/>
  <c r="Z125" i="40" s="1"/>
  <c r="AH93" i="40"/>
  <c r="AI93" i="40"/>
  <c r="AG93" i="40"/>
  <c r="AF93" i="40"/>
  <c r="AE93" i="40"/>
  <c r="AD93" i="40"/>
  <c r="AC93" i="40"/>
  <c r="AB93" i="40"/>
  <c r="AA93" i="40"/>
  <c r="N1094" i="40"/>
  <c r="Z93" i="40" s="1"/>
  <c r="AH61" i="40"/>
  <c r="AI61" i="40"/>
  <c r="AG61" i="40"/>
  <c r="AF61" i="40"/>
  <c r="AE61" i="40"/>
  <c r="AD61" i="40"/>
  <c r="AC61" i="40"/>
  <c r="AA61" i="40"/>
  <c r="AB61" i="40"/>
  <c r="N1062" i="40"/>
  <c r="Z61" i="40" s="1"/>
  <c r="AH29" i="40"/>
  <c r="AI29" i="40"/>
  <c r="AG29" i="40"/>
  <c r="AF29" i="40"/>
  <c r="AE29" i="40"/>
  <c r="AD29" i="40"/>
  <c r="AC29" i="40"/>
  <c r="AA29" i="40"/>
  <c r="AB29" i="40"/>
  <c r="N1030" i="40"/>
  <c r="Z29" i="40" s="1"/>
  <c r="AI994" i="40"/>
  <c r="AH994" i="40"/>
  <c r="AG994" i="40"/>
  <c r="AF994" i="40"/>
  <c r="AE994" i="40"/>
  <c r="AD994" i="40"/>
  <c r="AC994" i="40"/>
  <c r="AB994" i="40"/>
  <c r="AA994" i="40"/>
  <c r="N1995" i="40"/>
  <c r="Z994" i="40" s="1"/>
  <c r="AI866" i="40"/>
  <c r="AH866" i="40"/>
  <c r="AG866" i="40"/>
  <c r="AF866" i="40"/>
  <c r="AE866" i="40"/>
  <c r="AD866" i="40"/>
  <c r="AC866" i="40"/>
  <c r="AB866" i="40"/>
  <c r="AA866" i="40"/>
  <c r="N1867" i="40"/>
  <c r="Z866" i="40" s="1"/>
  <c r="N1735" i="40"/>
  <c r="Z734" i="40" s="1"/>
  <c r="AI734" i="40"/>
  <c r="AH734" i="40"/>
  <c r="AG734" i="40"/>
  <c r="AF734" i="40"/>
  <c r="AE734" i="40"/>
  <c r="AC734" i="40"/>
  <c r="AD734" i="40"/>
  <c r="AB734" i="40"/>
  <c r="AA734" i="40"/>
  <c r="AI966" i="40"/>
  <c r="AH966" i="40"/>
  <c r="AG966" i="40"/>
  <c r="AE966" i="40"/>
  <c r="AF966" i="40"/>
  <c r="AD966" i="40"/>
  <c r="AB966" i="40"/>
  <c r="AC966" i="40"/>
  <c r="AA966" i="40"/>
  <c r="N1967" i="40"/>
  <c r="Z966" i="40" s="1"/>
  <c r="AI902" i="40"/>
  <c r="AH902" i="40"/>
  <c r="AG902" i="40"/>
  <c r="AF902" i="40"/>
  <c r="AE902" i="40"/>
  <c r="AD902" i="40"/>
  <c r="AB902" i="40"/>
  <c r="AC902" i="40"/>
  <c r="AA902" i="40"/>
  <c r="N1903" i="40"/>
  <c r="Z902" i="40" s="1"/>
  <c r="AI838" i="40"/>
  <c r="AH838" i="40"/>
  <c r="AG838" i="40"/>
  <c r="AF838" i="40"/>
  <c r="AE838" i="40"/>
  <c r="AC838" i="40"/>
  <c r="AD838" i="40"/>
  <c r="AB838" i="40"/>
  <c r="AA838" i="40"/>
  <c r="N1839" i="40"/>
  <c r="Z838" i="40" s="1"/>
  <c r="AI774" i="40"/>
  <c r="AH774" i="40"/>
  <c r="AG774" i="40"/>
  <c r="AF774" i="40"/>
  <c r="AE774" i="40"/>
  <c r="AC774" i="40"/>
  <c r="AD774" i="40"/>
  <c r="AB774" i="40"/>
  <c r="AA774" i="40"/>
  <c r="N1775" i="40"/>
  <c r="Z774" i="40" s="1"/>
  <c r="N1697" i="40"/>
  <c r="Z696" i="40" s="1"/>
  <c r="AI696" i="40"/>
  <c r="AH696" i="40"/>
  <c r="AG696" i="40"/>
  <c r="AF696" i="40"/>
  <c r="AE696" i="40"/>
  <c r="AD696" i="40"/>
  <c r="AC696" i="40"/>
  <c r="AB696" i="40"/>
  <c r="AA696" i="40"/>
  <c r="AI635" i="40"/>
  <c r="AH635" i="40"/>
  <c r="AG635" i="40"/>
  <c r="AF635" i="40"/>
  <c r="AE635" i="40"/>
  <c r="AD635" i="40"/>
  <c r="AC635" i="40"/>
  <c r="AB635" i="40"/>
  <c r="AA635" i="40"/>
  <c r="N1636" i="40"/>
  <c r="Z635" i="40" s="1"/>
  <c r="N1579" i="40"/>
  <c r="Z578" i="40" s="1"/>
  <c r="AI578" i="40"/>
  <c r="AG578" i="40"/>
  <c r="AH578" i="40"/>
  <c r="AF578" i="40"/>
  <c r="AE578" i="40"/>
  <c r="AD578" i="40"/>
  <c r="AC578" i="40"/>
  <c r="AB578" i="40"/>
  <c r="AA578" i="40"/>
  <c r="N1503" i="40"/>
  <c r="Z502" i="40" s="1"/>
  <c r="AI502" i="40"/>
  <c r="AH502" i="40"/>
  <c r="AG502" i="40"/>
  <c r="AF502" i="40"/>
  <c r="AE502" i="40"/>
  <c r="AC502" i="40"/>
  <c r="AD502" i="40"/>
  <c r="AB502" i="40"/>
  <c r="AA502" i="40"/>
  <c r="N1454" i="40"/>
  <c r="Z453" i="40" s="1"/>
  <c r="AI453" i="40"/>
  <c r="AG453" i="40"/>
  <c r="AH453" i="40"/>
  <c r="AE453" i="40"/>
  <c r="AF453" i="40"/>
  <c r="AC453" i="40"/>
  <c r="AD453" i="40"/>
  <c r="AB453" i="40"/>
  <c r="AA453" i="40"/>
  <c r="N1409" i="40"/>
  <c r="Z408" i="40" s="1"/>
  <c r="AI408" i="40"/>
  <c r="AG408" i="40"/>
  <c r="AH408" i="40"/>
  <c r="AF408" i="40"/>
  <c r="AD408" i="40"/>
  <c r="AE408" i="40"/>
  <c r="AC408" i="40"/>
  <c r="AB408" i="40"/>
  <c r="AA408" i="40"/>
  <c r="AI342" i="40"/>
  <c r="AH342" i="40"/>
  <c r="AF342" i="40"/>
  <c r="AG342" i="40"/>
  <c r="AE342" i="40"/>
  <c r="AD342" i="40"/>
  <c r="AC342" i="40"/>
  <c r="AB342" i="40"/>
  <c r="AA342" i="40"/>
  <c r="N1343" i="40"/>
  <c r="Z342" i="40" s="1"/>
  <c r="N1272" i="40"/>
  <c r="Z271" i="40" s="1"/>
  <c r="AH271" i="40"/>
  <c r="AI271" i="40"/>
  <c r="AG271" i="40"/>
  <c r="AF271" i="40"/>
  <c r="AD271" i="40"/>
  <c r="AE271" i="40"/>
  <c r="AC271" i="40"/>
  <c r="AB271" i="40"/>
  <c r="AA271" i="40"/>
  <c r="AH217" i="40"/>
  <c r="AI217" i="40"/>
  <c r="AG217" i="40"/>
  <c r="AF217" i="40"/>
  <c r="AE217" i="40"/>
  <c r="AD217" i="40"/>
  <c r="AC217" i="40"/>
  <c r="AB217" i="40"/>
  <c r="AA217" i="40"/>
  <c r="N1218" i="40"/>
  <c r="Z217" i="40" s="1"/>
  <c r="AI851" i="40"/>
  <c r="AH851" i="40"/>
  <c r="AG851" i="40"/>
  <c r="AF851" i="40"/>
  <c r="AE851" i="40"/>
  <c r="AD851" i="40"/>
  <c r="AB851" i="40"/>
  <c r="AC851" i="40"/>
  <c r="AA851" i="40"/>
  <c r="N1852" i="40"/>
  <c r="Z851" i="40" s="1"/>
  <c r="N1733" i="40"/>
  <c r="Z732" i="40" s="1"/>
  <c r="AI732" i="40"/>
  <c r="AH732" i="40"/>
  <c r="AG732" i="40"/>
  <c r="AF732" i="40"/>
  <c r="AE732" i="40"/>
  <c r="AD732" i="40"/>
  <c r="AB732" i="40"/>
  <c r="AC732" i="40"/>
  <c r="AA732" i="40"/>
  <c r="N1624" i="40"/>
  <c r="Z623" i="40" s="1"/>
  <c r="AI623" i="40"/>
  <c r="AH623" i="40"/>
  <c r="AG623" i="40"/>
  <c r="AF623" i="40"/>
  <c r="AD623" i="40"/>
  <c r="AE623" i="40"/>
  <c r="AC623" i="40"/>
  <c r="AB623" i="40"/>
  <c r="AA623" i="40"/>
  <c r="AI557" i="40"/>
  <c r="AG557" i="40"/>
  <c r="AH557" i="40"/>
  <c r="AE557" i="40"/>
  <c r="AF557" i="40"/>
  <c r="AC557" i="40"/>
  <c r="AD557" i="40"/>
  <c r="AB557" i="40"/>
  <c r="AA557" i="40"/>
  <c r="N1558" i="40"/>
  <c r="Z557" i="40" s="1"/>
  <c r="N1486" i="40"/>
  <c r="Z485" i="40" s="1"/>
  <c r="AI485" i="40"/>
  <c r="AG485" i="40"/>
  <c r="AH485" i="40"/>
  <c r="AE485" i="40"/>
  <c r="AF485" i="40"/>
  <c r="AC485" i="40"/>
  <c r="AD485" i="40"/>
  <c r="AB485" i="40"/>
  <c r="AA485" i="40"/>
  <c r="N1408" i="40"/>
  <c r="Z407" i="40" s="1"/>
  <c r="AI407" i="40"/>
  <c r="AG407" i="40"/>
  <c r="AH407" i="40"/>
  <c r="AF407" i="40"/>
  <c r="AD407" i="40"/>
  <c r="AE407" i="40"/>
  <c r="AC407" i="40"/>
  <c r="AB407" i="40"/>
  <c r="AA407" i="40"/>
  <c r="AI358" i="40"/>
  <c r="AH358" i="40"/>
  <c r="AG358" i="40"/>
  <c r="AF358" i="40"/>
  <c r="AE358" i="40"/>
  <c r="AD358" i="40"/>
  <c r="AC358" i="40"/>
  <c r="AB358" i="40"/>
  <c r="AA358" i="40"/>
  <c r="N1359" i="40"/>
  <c r="Z358" i="40" s="1"/>
  <c r="N1294" i="40"/>
  <c r="Z293" i="40" s="1"/>
  <c r="AI293" i="40"/>
  <c r="AG293" i="40"/>
  <c r="AH293" i="40"/>
  <c r="AF293" i="40"/>
  <c r="AE293" i="40"/>
  <c r="AD293" i="40"/>
  <c r="AC293" i="40"/>
  <c r="AB293" i="40"/>
  <c r="AA293" i="40"/>
  <c r="N1228" i="40"/>
  <c r="Z227" i="40" s="1"/>
  <c r="AH227" i="40"/>
  <c r="AI227" i="40"/>
  <c r="AG227" i="40"/>
  <c r="AF227" i="40"/>
  <c r="AE227" i="40"/>
  <c r="AD227" i="40"/>
  <c r="AC227" i="40"/>
  <c r="AB227" i="40"/>
  <c r="AA227" i="40"/>
  <c r="AH188" i="40"/>
  <c r="AI188" i="40"/>
  <c r="AG188" i="40"/>
  <c r="AF188" i="40"/>
  <c r="AE188" i="40"/>
  <c r="AD188" i="40"/>
  <c r="AC188" i="40"/>
  <c r="AA188" i="40"/>
  <c r="AB188" i="40"/>
  <c r="N1189" i="40"/>
  <c r="Z188" i="40" s="1"/>
  <c r="AH156" i="40"/>
  <c r="AI156" i="40"/>
  <c r="AG156" i="40"/>
  <c r="AF156" i="40"/>
  <c r="AE156" i="40"/>
  <c r="AD156" i="40"/>
  <c r="AC156" i="40"/>
  <c r="AA156" i="40"/>
  <c r="AB156" i="40"/>
  <c r="N1157" i="40"/>
  <c r="Z156" i="40" s="1"/>
  <c r="AH124" i="40"/>
  <c r="AI124" i="40"/>
  <c r="AG124" i="40"/>
  <c r="AF124" i="40"/>
  <c r="AE124" i="40"/>
  <c r="AD124" i="40"/>
  <c r="AC124" i="40"/>
  <c r="AA124" i="40"/>
  <c r="AB124" i="40"/>
  <c r="N1125" i="40"/>
  <c r="Z124" i="40" s="1"/>
  <c r="AH92" i="40"/>
  <c r="AI92" i="40"/>
  <c r="AG92" i="40"/>
  <c r="AF92" i="40"/>
  <c r="AE92" i="40"/>
  <c r="AD92" i="40"/>
  <c r="AC92" i="40"/>
  <c r="AA92" i="40"/>
  <c r="AB92" i="40"/>
  <c r="N1093" i="40"/>
  <c r="Z92" i="40" s="1"/>
  <c r="AH60" i="40"/>
  <c r="AI60" i="40"/>
  <c r="AG60" i="40"/>
  <c r="AF60" i="40"/>
  <c r="AE60" i="40"/>
  <c r="AD60" i="40"/>
  <c r="AC60" i="40"/>
  <c r="AA60" i="40"/>
  <c r="AB60" i="40"/>
  <c r="N1061" i="40"/>
  <c r="Z60" i="40" s="1"/>
  <c r="AH28" i="40"/>
  <c r="AI28" i="40"/>
  <c r="AG28" i="40"/>
  <c r="AF28" i="40"/>
  <c r="AE28" i="40"/>
  <c r="AD28" i="40"/>
  <c r="AC28" i="40"/>
  <c r="AA28" i="40"/>
  <c r="AB28" i="40"/>
  <c r="N1029" i="40"/>
  <c r="Z28" i="40" s="1"/>
  <c r="AI906" i="40"/>
  <c r="AH906" i="40"/>
  <c r="AG906" i="40"/>
  <c r="AF906" i="40"/>
  <c r="AE906" i="40"/>
  <c r="AD906" i="40"/>
  <c r="AC906" i="40"/>
  <c r="AB906" i="40"/>
  <c r="AA906" i="40"/>
  <c r="N1907" i="40"/>
  <c r="Z906" i="40" s="1"/>
  <c r="AI778" i="40"/>
  <c r="AH778" i="40"/>
  <c r="AG778" i="40"/>
  <c r="AF778" i="40"/>
  <c r="AE778" i="40"/>
  <c r="AD778" i="40"/>
  <c r="AC778" i="40"/>
  <c r="AB778" i="40"/>
  <c r="AA778" i="40"/>
  <c r="N1779" i="40"/>
  <c r="Z778" i="40" s="1"/>
  <c r="N1671" i="40"/>
  <c r="Z670" i="40" s="1"/>
  <c r="AI670" i="40"/>
  <c r="AH670" i="40"/>
  <c r="AG670" i="40"/>
  <c r="AF670" i="40"/>
  <c r="AE670" i="40"/>
  <c r="AD670" i="40"/>
  <c r="AC670" i="40"/>
  <c r="AB670" i="40"/>
  <c r="AA670" i="40"/>
  <c r="N1970" i="40"/>
  <c r="Z969" i="40" s="1"/>
  <c r="AI969" i="40"/>
  <c r="AH969" i="40"/>
  <c r="AG969" i="40"/>
  <c r="AE969" i="40"/>
  <c r="AF969" i="40"/>
  <c r="AD969" i="40"/>
  <c r="AB969" i="40"/>
  <c r="AC969" i="40"/>
  <c r="AA969" i="40"/>
  <c r="N1906" i="40"/>
  <c r="Z905" i="40" s="1"/>
  <c r="AI905" i="40"/>
  <c r="AH905" i="40"/>
  <c r="AG905" i="40"/>
  <c r="AF905" i="40"/>
  <c r="AE905" i="40"/>
  <c r="AD905" i="40"/>
  <c r="AB905" i="40"/>
  <c r="AC905" i="40"/>
  <c r="AA905" i="40"/>
  <c r="N1842" i="40"/>
  <c r="Z841" i="40" s="1"/>
  <c r="AI841" i="40"/>
  <c r="AH841" i="40"/>
  <c r="AG841" i="40"/>
  <c r="AF841" i="40"/>
  <c r="AE841" i="40"/>
  <c r="AD841" i="40"/>
  <c r="AC841" i="40"/>
  <c r="AB841" i="40"/>
  <c r="AA841" i="40"/>
  <c r="N1778" i="40"/>
  <c r="Z777" i="40" s="1"/>
  <c r="AI777" i="40"/>
  <c r="AH777" i="40"/>
  <c r="AG777" i="40"/>
  <c r="AF777" i="40"/>
  <c r="AE777" i="40"/>
  <c r="AD777" i="40"/>
  <c r="AC777" i="40"/>
  <c r="AB777" i="40"/>
  <c r="AA777" i="40"/>
  <c r="N1711" i="40"/>
  <c r="Z710" i="40" s="1"/>
  <c r="AI710" i="40"/>
  <c r="AH710" i="40"/>
  <c r="AG710" i="40"/>
  <c r="AF710" i="40"/>
  <c r="AE710" i="40"/>
  <c r="AC710" i="40"/>
  <c r="AD710" i="40"/>
  <c r="AB710" i="40"/>
  <c r="AA710" i="40"/>
  <c r="AI644" i="40"/>
  <c r="AH644" i="40"/>
  <c r="AG644" i="40"/>
  <c r="AF644" i="40"/>
  <c r="AE644" i="40"/>
  <c r="AD644" i="40"/>
  <c r="AB644" i="40"/>
  <c r="AC644" i="40"/>
  <c r="AA644" i="40"/>
  <c r="N1645" i="40"/>
  <c r="Z644" i="40" s="1"/>
  <c r="N1567" i="40"/>
  <c r="Z566" i="40" s="1"/>
  <c r="AI566" i="40"/>
  <c r="AH566" i="40"/>
  <c r="AG566" i="40"/>
  <c r="AF566" i="40"/>
  <c r="AE566" i="40"/>
  <c r="AC566" i="40"/>
  <c r="AD566" i="40"/>
  <c r="AB566" i="40"/>
  <c r="AA566" i="40"/>
  <c r="AI512" i="40"/>
  <c r="AG512" i="40"/>
  <c r="AH512" i="40"/>
  <c r="AF512" i="40"/>
  <c r="AE512" i="40"/>
  <c r="AD512" i="40"/>
  <c r="AC512" i="40"/>
  <c r="AB512" i="40"/>
  <c r="AA512" i="40"/>
  <c r="N1513" i="40"/>
  <c r="Z512" i="40" s="1"/>
  <c r="N1452" i="40"/>
  <c r="Z451" i="40" s="1"/>
  <c r="AI451" i="40"/>
  <c r="AG451" i="40"/>
  <c r="AH451" i="40"/>
  <c r="AF451" i="40"/>
  <c r="AE451" i="40"/>
  <c r="AD451" i="40"/>
  <c r="AC451" i="40"/>
  <c r="AB451" i="40"/>
  <c r="AA451" i="40"/>
  <c r="N1380" i="40"/>
  <c r="Z379" i="40" s="1"/>
  <c r="AI379" i="40"/>
  <c r="AG379" i="40"/>
  <c r="AH379" i="40"/>
  <c r="AF379" i="40"/>
  <c r="AE379" i="40"/>
  <c r="AD379" i="40"/>
  <c r="AC379" i="40"/>
  <c r="AB379" i="40"/>
  <c r="AA379" i="40"/>
  <c r="AI320" i="40"/>
  <c r="AG320" i="40"/>
  <c r="AH320" i="40"/>
  <c r="AF320" i="40"/>
  <c r="AE320" i="40"/>
  <c r="AD320" i="40"/>
  <c r="AC320" i="40"/>
  <c r="AB320" i="40"/>
  <c r="AA320" i="40"/>
  <c r="N1321" i="40"/>
  <c r="Z320" i="40" s="1"/>
  <c r="AH237" i="40"/>
  <c r="AI237" i="40"/>
  <c r="AG237" i="40"/>
  <c r="AF237" i="40"/>
  <c r="AE237" i="40"/>
  <c r="AD237" i="40"/>
  <c r="AC237" i="40"/>
  <c r="AB237" i="40"/>
  <c r="AA237" i="40"/>
  <c r="N1238" i="40"/>
  <c r="Z237" i="40" s="1"/>
  <c r="N1592" i="40"/>
  <c r="Z591" i="40" s="1"/>
  <c r="AI591" i="40"/>
  <c r="AH591" i="40"/>
  <c r="AG591" i="40"/>
  <c r="AF591" i="40"/>
  <c r="AD591" i="40"/>
  <c r="AE591" i="40"/>
  <c r="AC591" i="40"/>
  <c r="AB591" i="40"/>
  <c r="AA591" i="40"/>
  <c r="AH175" i="40"/>
  <c r="AI175" i="40"/>
  <c r="AG175" i="40"/>
  <c r="AF175" i="40"/>
  <c r="AD175" i="40"/>
  <c r="AE175" i="40"/>
  <c r="AC175" i="40"/>
  <c r="AB175" i="40"/>
  <c r="AA175" i="40"/>
  <c r="N1176" i="40"/>
  <c r="Z175" i="40" s="1"/>
  <c r="AH15" i="40"/>
  <c r="AI15" i="40"/>
  <c r="AG15" i="40"/>
  <c r="AF15" i="40"/>
  <c r="AD15" i="40"/>
  <c r="AE15" i="40"/>
  <c r="AC15" i="40"/>
  <c r="AB15" i="40"/>
  <c r="AA15" i="40"/>
  <c r="N1016" i="40"/>
  <c r="Z15" i="40" s="1"/>
  <c r="N1757" i="40"/>
  <c r="Z756" i="40" s="1"/>
  <c r="AI756" i="40"/>
  <c r="AH756" i="40"/>
  <c r="AG756" i="40"/>
  <c r="AF756" i="40"/>
  <c r="AE756" i="40"/>
  <c r="AD756" i="40"/>
  <c r="AB756" i="40"/>
  <c r="AC756" i="40"/>
  <c r="AA756" i="40"/>
  <c r="AI340" i="40"/>
  <c r="AH340" i="40"/>
  <c r="AG340" i="40"/>
  <c r="AF340" i="40"/>
  <c r="AE340" i="40"/>
  <c r="AD340" i="40"/>
  <c r="AC340" i="40"/>
  <c r="AB340" i="40"/>
  <c r="AA340" i="40"/>
  <c r="N1341" i="40"/>
  <c r="Z340" i="40" s="1"/>
  <c r="N1683" i="40"/>
  <c r="Z682" i="40" s="1"/>
  <c r="AI682" i="40"/>
  <c r="AH682" i="40"/>
  <c r="AF682" i="40"/>
  <c r="AG682" i="40"/>
  <c r="AE682" i="40"/>
  <c r="AD682" i="40"/>
  <c r="AC682" i="40"/>
  <c r="AB682" i="40"/>
  <c r="AA682" i="40"/>
  <c r="AH285" i="40"/>
  <c r="AI285" i="40"/>
  <c r="AG285" i="40"/>
  <c r="AF285" i="40"/>
  <c r="AE285" i="40"/>
  <c r="AD285" i="40"/>
  <c r="AC285" i="40"/>
  <c r="AB285" i="40"/>
  <c r="AA285" i="40"/>
  <c r="N1286" i="40"/>
  <c r="Z285" i="40" s="1"/>
  <c r="AI86" i="40"/>
  <c r="AH86" i="40"/>
  <c r="AF86" i="40"/>
  <c r="AG86" i="40"/>
  <c r="AE86" i="40"/>
  <c r="AD86" i="40"/>
  <c r="AC86" i="40"/>
  <c r="AA86" i="40"/>
  <c r="AB86" i="40"/>
  <c r="N1087" i="40"/>
  <c r="Z86" i="40" s="1"/>
  <c r="AI958" i="40"/>
  <c r="AH958" i="40"/>
  <c r="AG958" i="40"/>
  <c r="AE958" i="40"/>
  <c r="AF958" i="40"/>
  <c r="AD958" i="40"/>
  <c r="AB958" i="40"/>
  <c r="AC958" i="40"/>
  <c r="AA958" i="40"/>
  <c r="N1959" i="40"/>
  <c r="Z958" i="40" s="1"/>
  <c r="AI589" i="40"/>
  <c r="AG589" i="40"/>
  <c r="AE589" i="40"/>
  <c r="AH589" i="40"/>
  <c r="AF589" i="40"/>
  <c r="AC589" i="40"/>
  <c r="AD589" i="40"/>
  <c r="AB589" i="40"/>
  <c r="AA589" i="40"/>
  <c r="N1590" i="40"/>
  <c r="Z589" i="40" s="1"/>
  <c r="AI875" i="40"/>
  <c r="AH875" i="40"/>
  <c r="AG875" i="40"/>
  <c r="AF875" i="40"/>
  <c r="AE875" i="40"/>
  <c r="AD875" i="40"/>
  <c r="AB875" i="40"/>
  <c r="AC875" i="40"/>
  <c r="AA875" i="40"/>
  <c r="N1876" i="40"/>
  <c r="Z875" i="40" s="1"/>
  <c r="AI392" i="40"/>
  <c r="AG392" i="40"/>
  <c r="AH392" i="40"/>
  <c r="AF392" i="40"/>
  <c r="AE392" i="40"/>
  <c r="AD392" i="40"/>
  <c r="AC392" i="40"/>
  <c r="AB392" i="40"/>
  <c r="AA392" i="40"/>
  <c r="N1393" i="40"/>
  <c r="Z392" i="40" s="1"/>
  <c r="AH101" i="40"/>
  <c r="AI101" i="40"/>
  <c r="AG101" i="40"/>
  <c r="AF101" i="40"/>
  <c r="AE101" i="40"/>
  <c r="AD101" i="40"/>
  <c r="AC101" i="40"/>
  <c r="AB101" i="40"/>
  <c r="AA101" i="40"/>
  <c r="N1102" i="40"/>
  <c r="Z101" i="40" s="1"/>
  <c r="AI984" i="40"/>
  <c r="AH984" i="40"/>
  <c r="AG984" i="40"/>
  <c r="AF984" i="40"/>
  <c r="AE984" i="40"/>
  <c r="AD984" i="40"/>
  <c r="AB984" i="40"/>
  <c r="AC984" i="40"/>
  <c r="AA984" i="40"/>
  <c r="N1985" i="40"/>
  <c r="Z984" i="40" s="1"/>
  <c r="N1514" i="40"/>
  <c r="Z513" i="40" s="1"/>
  <c r="AI513" i="40"/>
  <c r="AH513" i="40"/>
  <c r="AG513" i="40"/>
  <c r="AF513" i="40"/>
  <c r="AE513" i="40"/>
  <c r="AD513" i="40"/>
  <c r="AC513" i="40"/>
  <c r="AB513" i="40"/>
  <c r="AA513" i="40"/>
  <c r="AI883" i="40"/>
  <c r="AH883" i="40"/>
  <c r="AG883" i="40"/>
  <c r="AF883" i="40"/>
  <c r="AE883" i="40"/>
  <c r="AD883" i="40"/>
  <c r="AB883" i="40"/>
  <c r="AC883" i="40"/>
  <c r="AA883" i="40"/>
  <c r="N1884" i="40"/>
  <c r="Z883" i="40" s="1"/>
  <c r="N1436" i="40"/>
  <c r="Z435" i="40" s="1"/>
  <c r="AI435" i="40"/>
  <c r="AG435" i="40"/>
  <c r="AH435" i="40"/>
  <c r="AF435" i="40"/>
  <c r="AE435" i="40"/>
  <c r="AD435" i="40"/>
  <c r="AC435" i="40"/>
  <c r="AB435" i="40"/>
  <c r="AA435" i="40"/>
  <c r="AH132" i="40"/>
  <c r="AI132" i="40"/>
  <c r="AG132" i="40"/>
  <c r="AF132" i="40"/>
  <c r="AE132" i="40"/>
  <c r="AD132" i="40"/>
  <c r="AC132" i="40"/>
  <c r="AA132" i="40"/>
  <c r="AB132" i="40"/>
  <c r="N1133" i="40"/>
  <c r="Z132" i="40" s="1"/>
  <c r="N1707" i="40"/>
  <c r="Z706" i="40" s="1"/>
  <c r="AI706" i="40"/>
  <c r="AH706" i="40"/>
  <c r="AG706" i="40"/>
  <c r="AF706" i="40"/>
  <c r="AE706" i="40"/>
  <c r="AC706" i="40"/>
  <c r="AD706" i="40"/>
  <c r="AB706" i="40"/>
  <c r="AA706" i="40"/>
  <c r="AI855" i="40"/>
  <c r="AH855" i="40"/>
  <c r="AG855" i="40"/>
  <c r="AF855" i="40"/>
  <c r="AE855" i="40"/>
  <c r="AD855" i="40"/>
  <c r="AB855" i="40"/>
  <c r="AC855" i="40"/>
  <c r="AA855" i="40"/>
  <c r="N1856" i="40"/>
  <c r="Z855" i="40" s="1"/>
  <c r="AI827" i="40"/>
  <c r="AH827" i="40"/>
  <c r="AG827" i="40"/>
  <c r="AF827" i="40"/>
  <c r="AE827" i="40"/>
  <c r="AD827" i="40"/>
  <c r="AB827" i="40"/>
  <c r="AC827" i="40"/>
  <c r="AA827" i="40"/>
  <c r="N1828" i="40"/>
  <c r="Z827" i="40" s="1"/>
  <c r="AI506" i="40"/>
  <c r="AG506" i="40"/>
  <c r="AH506" i="40"/>
  <c r="AF506" i="40"/>
  <c r="AE506" i="40"/>
  <c r="AC506" i="40"/>
  <c r="AD506" i="40"/>
  <c r="AB506" i="40"/>
  <c r="AA506" i="40"/>
  <c r="N1507" i="40"/>
  <c r="Z506" i="40" s="1"/>
  <c r="AH199" i="40"/>
  <c r="AI199" i="40"/>
  <c r="AG199" i="40"/>
  <c r="AF199" i="40"/>
  <c r="AE199" i="40"/>
  <c r="AD199" i="40"/>
  <c r="AC199" i="40"/>
  <c r="AB199" i="40"/>
  <c r="AA199" i="40"/>
  <c r="N1200" i="40"/>
  <c r="Z199" i="40" s="1"/>
  <c r="AI988" i="40"/>
  <c r="AH988" i="40"/>
  <c r="AG988" i="40"/>
  <c r="AF988" i="40"/>
  <c r="AE988" i="40"/>
  <c r="AD988" i="40"/>
  <c r="AB988" i="40"/>
  <c r="AC988" i="40"/>
  <c r="AA988" i="40"/>
  <c r="N1989" i="40"/>
  <c r="Z988" i="40" s="1"/>
  <c r="AI516" i="40"/>
  <c r="AH516" i="40"/>
  <c r="AG516" i="40"/>
  <c r="AF516" i="40"/>
  <c r="AE516" i="40"/>
  <c r="AC516" i="40"/>
  <c r="AD516" i="40"/>
  <c r="AB516" i="40"/>
  <c r="AA516" i="40"/>
  <c r="N1517" i="40"/>
  <c r="Z516" i="40" s="1"/>
  <c r="N1269" i="40"/>
  <c r="Z268" i="40" s="1"/>
  <c r="AH268" i="40"/>
  <c r="AI268" i="40"/>
  <c r="AG268" i="40"/>
  <c r="AF268" i="40"/>
  <c r="AE268" i="40"/>
  <c r="AD268" i="40"/>
  <c r="AC268" i="40"/>
  <c r="AB268" i="40"/>
  <c r="AA268" i="40"/>
  <c r="AI652" i="40"/>
  <c r="AH652" i="40"/>
  <c r="AG652" i="40"/>
  <c r="AF652" i="40"/>
  <c r="AE652" i="40"/>
  <c r="AD652" i="40"/>
  <c r="AB652" i="40"/>
  <c r="AC652" i="40"/>
  <c r="AA652" i="40"/>
  <c r="N1653" i="40"/>
  <c r="Z652" i="40" s="1"/>
  <c r="N1411" i="40"/>
  <c r="Z410" i="40" s="1"/>
  <c r="AI410" i="40"/>
  <c r="AG410" i="40"/>
  <c r="AH410" i="40"/>
  <c r="AF410" i="40"/>
  <c r="AD410" i="40"/>
  <c r="AE410" i="40"/>
  <c r="AC410" i="40"/>
  <c r="AB410" i="40"/>
  <c r="AA410" i="40"/>
  <c r="AI174" i="40"/>
  <c r="AH174" i="40"/>
  <c r="AG174" i="40"/>
  <c r="AF174" i="40"/>
  <c r="AE174" i="40"/>
  <c r="AD174" i="40"/>
  <c r="AC174" i="40"/>
  <c r="AB174" i="40"/>
  <c r="AA174" i="40"/>
  <c r="N1175" i="40"/>
  <c r="Z174" i="40" s="1"/>
  <c r="AI46" i="40"/>
  <c r="AH46" i="40"/>
  <c r="AG46" i="40"/>
  <c r="AF46" i="40"/>
  <c r="AE46" i="40"/>
  <c r="AD46" i="40"/>
  <c r="AC46" i="40"/>
  <c r="AA46" i="40"/>
  <c r="AB46" i="40"/>
  <c r="N1047" i="40"/>
  <c r="Z46" i="40" s="1"/>
  <c r="AI812" i="40"/>
  <c r="AH812" i="40"/>
  <c r="AG812" i="40"/>
  <c r="AF812" i="40"/>
  <c r="AE812" i="40"/>
  <c r="AD812" i="40"/>
  <c r="AB812" i="40"/>
  <c r="AC812" i="40"/>
  <c r="AA812" i="40"/>
  <c r="N1813" i="40"/>
  <c r="Z812" i="40" s="1"/>
  <c r="AI755" i="40"/>
  <c r="AH755" i="40"/>
  <c r="AG755" i="40"/>
  <c r="AF755" i="40"/>
  <c r="AE755" i="40"/>
  <c r="AD755" i="40"/>
  <c r="AB755" i="40"/>
  <c r="AC755" i="40"/>
  <c r="AA755" i="40"/>
  <c r="N1756" i="40"/>
  <c r="Z755" i="40" s="1"/>
  <c r="N1814" i="40"/>
  <c r="Z813" i="40" s="1"/>
  <c r="AI813" i="40"/>
  <c r="AH813" i="40"/>
  <c r="AG813" i="40"/>
  <c r="AF813" i="40"/>
  <c r="AE813" i="40"/>
  <c r="AD813" i="40"/>
  <c r="AB813" i="40"/>
  <c r="AC813" i="40"/>
  <c r="AA813" i="40"/>
  <c r="AI689" i="40"/>
  <c r="AH689" i="40"/>
  <c r="AG689" i="40"/>
  <c r="AF689" i="40"/>
  <c r="AE689" i="40"/>
  <c r="AD689" i="40"/>
  <c r="AC689" i="40"/>
  <c r="AB689" i="40"/>
  <c r="AA689" i="40"/>
  <c r="N1690" i="40"/>
  <c r="Z689" i="40" s="1"/>
  <c r="AI633" i="40"/>
  <c r="AH633" i="40"/>
  <c r="AG633" i="40"/>
  <c r="AE633" i="40"/>
  <c r="AF633" i="40"/>
  <c r="AD633" i="40"/>
  <c r="AC633" i="40"/>
  <c r="AB633" i="40"/>
  <c r="AA633" i="40"/>
  <c r="N1634" i="40"/>
  <c r="Z633" i="40" s="1"/>
  <c r="AI571" i="40"/>
  <c r="AH571" i="40"/>
  <c r="AG571" i="40"/>
  <c r="AF571" i="40"/>
  <c r="AE571" i="40"/>
  <c r="AD571" i="40"/>
  <c r="AC571" i="40"/>
  <c r="AB571" i="40"/>
  <c r="AA571" i="40"/>
  <c r="N1572" i="40"/>
  <c r="Z571" i="40" s="1"/>
  <c r="N1496" i="40"/>
  <c r="Z495" i="40" s="1"/>
  <c r="AI495" i="40"/>
  <c r="AG495" i="40"/>
  <c r="AH495" i="40"/>
  <c r="AF495" i="40"/>
  <c r="AD495" i="40"/>
  <c r="AE495" i="40"/>
  <c r="AC495" i="40"/>
  <c r="AB495" i="40"/>
  <c r="AA495" i="40"/>
  <c r="N1424" i="40"/>
  <c r="Z423" i="40" s="1"/>
  <c r="AI423" i="40"/>
  <c r="AG423" i="40"/>
  <c r="AH423" i="40"/>
  <c r="AF423" i="40"/>
  <c r="AD423" i="40"/>
  <c r="AE423" i="40"/>
  <c r="AC423" i="40"/>
  <c r="AB423" i="40"/>
  <c r="AA423" i="40"/>
  <c r="AI368" i="40"/>
  <c r="AG368" i="40"/>
  <c r="AH368" i="40"/>
  <c r="AF368" i="40"/>
  <c r="AE368" i="40"/>
  <c r="AD368" i="40"/>
  <c r="AC368" i="40"/>
  <c r="AB368" i="40"/>
  <c r="AA368" i="40"/>
  <c r="N1369" i="40"/>
  <c r="Z368" i="40" s="1"/>
  <c r="AI292" i="40"/>
  <c r="AH292" i="40"/>
  <c r="AG292" i="40"/>
  <c r="AF292" i="40"/>
  <c r="AE292" i="40"/>
  <c r="AD292" i="40"/>
  <c r="AC292" i="40"/>
  <c r="AB292" i="40"/>
  <c r="AA292" i="40"/>
  <c r="N1293" i="40"/>
  <c r="Z292" i="40" s="1"/>
  <c r="N1232" i="40"/>
  <c r="Z231" i="40" s="1"/>
  <c r="AH231" i="40"/>
  <c r="AI231" i="40"/>
  <c r="AG231" i="40"/>
  <c r="AF231" i="40"/>
  <c r="AE231" i="40"/>
  <c r="AD231" i="40"/>
  <c r="AC231" i="40"/>
  <c r="AB231" i="40"/>
  <c r="AA231" i="40"/>
  <c r="AH195" i="40"/>
  <c r="AI195" i="40"/>
  <c r="AG195" i="40"/>
  <c r="AF195" i="40"/>
  <c r="AE195" i="40"/>
  <c r="AD195" i="40"/>
  <c r="AC195" i="40"/>
  <c r="AB195" i="40"/>
  <c r="AA195" i="40"/>
  <c r="N1196" i="40"/>
  <c r="Z195" i="40" s="1"/>
  <c r="AH163" i="40"/>
  <c r="AI163" i="40"/>
  <c r="AG163" i="40"/>
  <c r="AF163" i="40"/>
  <c r="AE163" i="40"/>
  <c r="AD163" i="40"/>
  <c r="AC163" i="40"/>
  <c r="AB163" i="40"/>
  <c r="AA163" i="40"/>
  <c r="N1164" i="40"/>
  <c r="Z163" i="40" s="1"/>
  <c r="AH131" i="40"/>
  <c r="AI131" i="40"/>
  <c r="AG131" i="40"/>
  <c r="AF131" i="40"/>
  <c r="AE131" i="40"/>
  <c r="AD131" i="40"/>
  <c r="AC131" i="40"/>
  <c r="AB131" i="40"/>
  <c r="AA131" i="40"/>
  <c r="N1132" i="40"/>
  <c r="Z131" i="40" s="1"/>
  <c r="AH99" i="40"/>
  <c r="AI99" i="40"/>
  <c r="AG99" i="40"/>
  <c r="AF99" i="40"/>
  <c r="AE99" i="40"/>
  <c r="AD99" i="40"/>
  <c r="AC99" i="40"/>
  <c r="AB99" i="40"/>
  <c r="AA99" i="40"/>
  <c r="N1100" i="40"/>
  <c r="Z99" i="40" s="1"/>
  <c r="AH67" i="40"/>
  <c r="AI67" i="40"/>
  <c r="AG67" i="40"/>
  <c r="AF67" i="40"/>
  <c r="AE67" i="40"/>
  <c r="AD67" i="40"/>
  <c r="AC67" i="40"/>
  <c r="AB67" i="40"/>
  <c r="AA67" i="40"/>
  <c r="N1068" i="40"/>
  <c r="Z67" i="40" s="1"/>
  <c r="AH35" i="40"/>
  <c r="AI35" i="40"/>
  <c r="AG35" i="40"/>
  <c r="AF35" i="40"/>
  <c r="AE35" i="40"/>
  <c r="AD35" i="40"/>
  <c r="AC35" i="40"/>
  <c r="AB35" i="40"/>
  <c r="AA35" i="40"/>
  <c r="N1036" i="40"/>
  <c r="Z35" i="40" s="1"/>
  <c r="AI978" i="40"/>
  <c r="AH978" i="40"/>
  <c r="AG978" i="40"/>
  <c r="AF978" i="40"/>
  <c r="AE978" i="40"/>
  <c r="AD978" i="40"/>
  <c r="AC978" i="40"/>
  <c r="AB978" i="40"/>
  <c r="AA978" i="40"/>
  <c r="N1979" i="40"/>
  <c r="Z978" i="40" s="1"/>
  <c r="AI818" i="40"/>
  <c r="AH818" i="40"/>
  <c r="AG818" i="40"/>
  <c r="AF818" i="40"/>
  <c r="AE818" i="40"/>
  <c r="AD818" i="40"/>
  <c r="AC818" i="40"/>
  <c r="AB818" i="40"/>
  <c r="AA818" i="40"/>
  <c r="N1819" i="40"/>
  <c r="Z818" i="40" s="1"/>
  <c r="AI991" i="40"/>
  <c r="AH991" i="40"/>
  <c r="AG991" i="40"/>
  <c r="AF991" i="40"/>
  <c r="AE991" i="40"/>
  <c r="AD991" i="40"/>
  <c r="AB991" i="40"/>
  <c r="AC991" i="40"/>
  <c r="AA991" i="40"/>
  <c r="N1992" i="40"/>
  <c r="Z991" i="40" s="1"/>
  <c r="AI927" i="40"/>
  <c r="AH927" i="40"/>
  <c r="AG927" i="40"/>
  <c r="AF927" i="40"/>
  <c r="AE927" i="40"/>
  <c r="AD927" i="40"/>
  <c r="AB927" i="40"/>
  <c r="AC927" i="40"/>
  <c r="AA927" i="40"/>
  <c r="N1928" i="40"/>
  <c r="Z927" i="40" s="1"/>
  <c r="AI863" i="40"/>
  <c r="AH863" i="40"/>
  <c r="AG863" i="40"/>
  <c r="AF863" i="40"/>
  <c r="AE863" i="40"/>
  <c r="AD863" i="40"/>
  <c r="AB863" i="40"/>
  <c r="AC863" i="40"/>
  <c r="AA863" i="40"/>
  <c r="N1864" i="40"/>
  <c r="Z863" i="40" s="1"/>
  <c r="AI799" i="40"/>
  <c r="AH799" i="40"/>
  <c r="AG799" i="40"/>
  <c r="AF799" i="40"/>
  <c r="AE799" i="40"/>
  <c r="AC799" i="40"/>
  <c r="AD799" i="40"/>
  <c r="AB799" i="40"/>
  <c r="AA799" i="40"/>
  <c r="N1800" i="40"/>
  <c r="Z799" i="40" s="1"/>
  <c r="AI736" i="40"/>
  <c r="AH736" i="40"/>
  <c r="AF736" i="40"/>
  <c r="AG736" i="40"/>
  <c r="AE736" i="40"/>
  <c r="AD736" i="40"/>
  <c r="AC736" i="40"/>
  <c r="AB736" i="40"/>
  <c r="AA736" i="40"/>
  <c r="N1737" i="40"/>
  <c r="Z736" i="40" s="1"/>
  <c r="N1679" i="40"/>
  <c r="Z678" i="40" s="1"/>
  <c r="AI678" i="40"/>
  <c r="AH678" i="40"/>
  <c r="AG678" i="40"/>
  <c r="AF678" i="40"/>
  <c r="AE678" i="40"/>
  <c r="AD678" i="40"/>
  <c r="AC678" i="40"/>
  <c r="AB678" i="40"/>
  <c r="AA678" i="40"/>
  <c r="AI621" i="40"/>
  <c r="AG621" i="40"/>
  <c r="AH621" i="40"/>
  <c r="AE621" i="40"/>
  <c r="AF621" i="40"/>
  <c r="AC621" i="40"/>
  <c r="AD621" i="40"/>
  <c r="AB621" i="40"/>
  <c r="AA621" i="40"/>
  <c r="N1622" i="40"/>
  <c r="Z621" i="40" s="1"/>
  <c r="AI560" i="40"/>
  <c r="AG560" i="40"/>
  <c r="AH560" i="40"/>
  <c r="AF560" i="40"/>
  <c r="AE560" i="40"/>
  <c r="AC560" i="40"/>
  <c r="AD560" i="40"/>
  <c r="AB560" i="40"/>
  <c r="AA560" i="40"/>
  <c r="N1561" i="40"/>
  <c r="Z560" i="40" s="1"/>
  <c r="AI500" i="40"/>
  <c r="AH500" i="40"/>
  <c r="AG500" i="40"/>
  <c r="AF500" i="40"/>
  <c r="AE500" i="40"/>
  <c r="AC500" i="40"/>
  <c r="AD500" i="40"/>
  <c r="AB500" i="40"/>
  <c r="AA500" i="40"/>
  <c r="N1501" i="40"/>
  <c r="Z500" i="40" s="1"/>
  <c r="AI438" i="40"/>
  <c r="AH438" i="40"/>
  <c r="AG438" i="40"/>
  <c r="AE438" i="40"/>
  <c r="AF438" i="40"/>
  <c r="AC438" i="40"/>
  <c r="AD438" i="40"/>
  <c r="AB438" i="40"/>
  <c r="AA438" i="40"/>
  <c r="N1439" i="40"/>
  <c r="Z438" i="40" s="1"/>
  <c r="N1368" i="40"/>
  <c r="Z367" i="40" s="1"/>
  <c r="AI367" i="40"/>
  <c r="AG367" i="40"/>
  <c r="AH367" i="40"/>
  <c r="AF367" i="40"/>
  <c r="AD367" i="40"/>
  <c r="AE367" i="40"/>
  <c r="AC367" i="40"/>
  <c r="AB367" i="40"/>
  <c r="AA367" i="40"/>
  <c r="AI324" i="40"/>
  <c r="AH324" i="40"/>
  <c r="AG324" i="40"/>
  <c r="AF324" i="40"/>
  <c r="AE324" i="40"/>
  <c r="AD324" i="40"/>
  <c r="AC324" i="40"/>
  <c r="AB324" i="40"/>
  <c r="AA324" i="40"/>
  <c r="N1325" i="40"/>
  <c r="Z324" i="40" s="1"/>
  <c r="N1258" i="40"/>
  <c r="Z257" i="40" s="1"/>
  <c r="AH257" i="40"/>
  <c r="AI257" i="40"/>
  <c r="AG257" i="40"/>
  <c r="AF257" i="40"/>
  <c r="AE257" i="40"/>
  <c r="AD257" i="40"/>
  <c r="AC257" i="40"/>
  <c r="AB257" i="40"/>
  <c r="AA257" i="40"/>
  <c r="AI947" i="40"/>
  <c r="AH947" i="40"/>
  <c r="AG947" i="40"/>
  <c r="AF947" i="40"/>
  <c r="AE947" i="40"/>
  <c r="AD947" i="40"/>
  <c r="AB947" i="40"/>
  <c r="AC947" i="40"/>
  <c r="AA947" i="40"/>
  <c r="N1948" i="40"/>
  <c r="Z947" i="40" s="1"/>
  <c r="N1886" i="40"/>
  <c r="Z885" i="40" s="1"/>
  <c r="AI885" i="40"/>
  <c r="AH885" i="40"/>
  <c r="AG885" i="40"/>
  <c r="AF885" i="40"/>
  <c r="AE885" i="40"/>
  <c r="AD885" i="40"/>
  <c r="AB885" i="40"/>
  <c r="AC885" i="40"/>
  <c r="AA885" i="40"/>
  <c r="AI761" i="40"/>
  <c r="AH761" i="40"/>
  <c r="AG761" i="40"/>
  <c r="AF761" i="40"/>
  <c r="AE761" i="40"/>
  <c r="AD761" i="40"/>
  <c r="AB761" i="40"/>
  <c r="AC761" i="40"/>
  <c r="AA761" i="40"/>
  <c r="N1762" i="40"/>
  <c r="Z761" i="40" s="1"/>
  <c r="AI647" i="40"/>
  <c r="AH647" i="40"/>
  <c r="AF647" i="40"/>
  <c r="AG647" i="40"/>
  <c r="AD647" i="40"/>
  <c r="AE647" i="40"/>
  <c r="AC647" i="40"/>
  <c r="AB647" i="40"/>
  <c r="AA647" i="40"/>
  <c r="N1648" i="40"/>
  <c r="Z647" i="40" s="1"/>
  <c r="N1565" i="40"/>
  <c r="Z564" i="40" s="1"/>
  <c r="AI564" i="40"/>
  <c r="AH564" i="40"/>
  <c r="AG564" i="40"/>
  <c r="AF564" i="40"/>
  <c r="AE564" i="40"/>
  <c r="AC564" i="40"/>
  <c r="AD564" i="40"/>
  <c r="AB564" i="40"/>
  <c r="AA564" i="40"/>
  <c r="AI505" i="40"/>
  <c r="AH505" i="40"/>
  <c r="AG505" i="40"/>
  <c r="AE505" i="40"/>
  <c r="AF505" i="40"/>
  <c r="AC505" i="40"/>
  <c r="AD505" i="40"/>
  <c r="AB505" i="40"/>
  <c r="AA505" i="40"/>
  <c r="N1506" i="40"/>
  <c r="Z505" i="40" s="1"/>
  <c r="N1456" i="40"/>
  <c r="Z455" i="40" s="1"/>
  <c r="AI455" i="40"/>
  <c r="AG455" i="40"/>
  <c r="AH455" i="40"/>
  <c r="AF455" i="40"/>
  <c r="AD455" i="40"/>
  <c r="AE455" i="40"/>
  <c r="AC455" i="40"/>
  <c r="AB455" i="40"/>
  <c r="AA455" i="40"/>
  <c r="N1400" i="40"/>
  <c r="Z399" i="40" s="1"/>
  <c r="AI399" i="40"/>
  <c r="AG399" i="40"/>
  <c r="AH399" i="40"/>
  <c r="AF399" i="40"/>
  <c r="AD399" i="40"/>
  <c r="AE399" i="40"/>
  <c r="AC399" i="40"/>
  <c r="AB399" i="40"/>
  <c r="AA399" i="40"/>
  <c r="N1335" i="40"/>
  <c r="Z334" i="40" s="1"/>
  <c r="AI334" i="40"/>
  <c r="AH334" i="40"/>
  <c r="AG334" i="40"/>
  <c r="AF334" i="40"/>
  <c r="AE334" i="40"/>
  <c r="AD334" i="40"/>
  <c r="AC334" i="40"/>
  <c r="AB334" i="40"/>
  <c r="AA334" i="40"/>
  <c r="AI262" i="40"/>
  <c r="AH262" i="40"/>
  <c r="AG262" i="40"/>
  <c r="AF262" i="40"/>
  <c r="AE262" i="40"/>
  <c r="AD262" i="40"/>
  <c r="AC262" i="40"/>
  <c r="AB262" i="40"/>
  <c r="AA262" i="40"/>
  <c r="N1263" i="40"/>
  <c r="Z262" i="40" s="1"/>
  <c r="AH202" i="40"/>
  <c r="AI202" i="40"/>
  <c r="AG202" i="40"/>
  <c r="AF202" i="40"/>
  <c r="AE202" i="40"/>
  <c r="AD202" i="40"/>
  <c r="AC202" i="40"/>
  <c r="AB202" i="40"/>
  <c r="AA202" i="40"/>
  <c r="N1203" i="40"/>
  <c r="Z202" i="40" s="1"/>
  <c r="AH170" i="40"/>
  <c r="AI170" i="40"/>
  <c r="AG170" i="40"/>
  <c r="AF170" i="40"/>
  <c r="AE170" i="40"/>
  <c r="AD170" i="40"/>
  <c r="AC170" i="40"/>
  <c r="AB170" i="40"/>
  <c r="AA170" i="40"/>
  <c r="N1171" i="40"/>
  <c r="Z170" i="40" s="1"/>
  <c r="AH138" i="40"/>
  <c r="AI138" i="40"/>
  <c r="AG138" i="40"/>
  <c r="AF138" i="40"/>
  <c r="AE138" i="40"/>
  <c r="AD138" i="40"/>
  <c r="AC138" i="40"/>
  <c r="AB138" i="40"/>
  <c r="AA138" i="40"/>
  <c r="N1139" i="40"/>
  <c r="Z138" i="40" s="1"/>
  <c r="AH106" i="40"/>
  <c r="AI106" i="40"/>
  <c r="AG106" i="40"/>
  <c r="AF106" i="40"/>
  <c r="AE106" i="40"/>
  <c r="AD106" i="40"/>
  <c r="AC106" i="40"/>
  <c r="AA106" i="40"/>
  <c r="AB106" i="40"/>
  <c r="N1107" i="40"/>
  <c r="Z106" i="40" s="1"/>
  <c r="AH74" i="40"/>
  <c r="AI74" i="40"/>
  <c r="AG74" i="40"/>
  <c r="AF74" i="40"/>
  <c r="AE74" i="40"/>
  <c r="AD74" i="40"/>
  <c r="AC74" i="40"/>
  <c r="AA74" i="40"/>
  <c r="AB74" i="40"/>
  <c r="N1075" i="40"/>
  <c r="Z74" i="40" s="1"/>
  <c r="AH42" i="40"/>
  <c r="AI42" i="40"/>
  <c r="AG42" i="40"/>
  <c r="AF42" i="40"/>
  <c r="AE42" i="40"/>
  <c r="AD42" i="40"/>
  <c r="AC42" i="40"/>
  <c r="AA42" i="40"/>
  <c r="AB42" i="40"/>
  <c r="N1043" i="40"/>
  <c r="Z42" i="40" s="1"/>
  <c r="AH4" i="40"/>
  <c r="AI4" i="40"/>
  <c r="AG4" i="40"/>
  <c r="AF4" i="40"/>
  <c r="AE4" i="40"/>
  <c r="AD4" i="40"/>
  <c r="AC4" i="40"/>
  <c r="AA4" i="40"/>
  <c r="AB4" i="40"/>
  <c r="N1005" i="40"/>
  <c r="Z4" i="40" s="1"/>
  <c r="AI922" i="40"/>
  <c r="AH922" i="40"/>
  <c r="AG922" i="40"/>
  <c r="AF922" i="40"/>
  <c r="AE922" i="40"/>
  <c r="AD922" i="40"/>
  <c r="AC922" i="40"/>
  <c r="AB922" i="40"/>
  <c r="AA922" i="40"/>
  <c r="N1923" i="40"/>
  <c r="Z922" i="40" s="1"/>
  <c r="AI794" i="40"/>
  <c r="AH794" i="40"/>
  <c r="AG794" i="40"/>
  <c r="AF794" i="40"/>
  <c r="AE794" i="40"/>
  <c r="AD794" i="40"/>
  <c r="AC794" i="40"/>
  <c r="AB794" i="40"/>
  <c r="AA794" i="40"/>
  <c r="N1795" i="40"/>
  <c r="Z794" i="40" s="1"/>
  <c r="AI999" i="40"/>
  <c r="AH999" i="40"/>
  <c r="AG999" i="40"/>
  <c r="AF999" i="40"/>
  <c r="AE999" i="40"/>
  <c r="AD999" i="40"/>
  <c r="AB999" i="40"/>
  <c r="AC999" i="40"/>
  <c r="AA999" i="40"/>
  <c r="N2000" i="40"/>
  <c r="Z999" i="40" s="1"/>
  <c r="AI935" i="40"/>
  <c r="AH935" i="40"/>
  <c r="AG935" i="40"/>
  <c r="AF935" i="40"/>
  <c r="AE935" i="40"/>
  <c r="AD935" i="40"/>
  <c r="AB935" i="40"/>
  <c r="AC935" i="40"/>
  <c r="AA935" i="40"/>
  <c r="N1936" i="40"/>
  <c r="Z935" i="40" s="1"/>
  <c r="AI871" i="40"/>
  <c r="AH871" i="40"/>
  <c r="AG871" i="40"/>
  <c r="AF871" i="40"/>
  <c r="AE871" i="40"/>
  <c r="AD871" i="40"/>
  <c r="AB871" i="40"/>
  <c r="AC871" i="40"/>
  <c r="AA871" i="40"/>
  <c r="N1872" i="40"/>
  <c r="Z871" i="40" s="1"/>
  <c r="AI807" i="40"/>
  <c r="AH807" i="40"/>
  <c r="AG807" i="40"/>
  <c r="AF807" i="40"/>
  <c r="AE807" i="40"/>
  <c r="AC807" i="40"/>
  <c r="AD807" i="40"/>
  <c r="AB807" i="40"/>
  <c r="AA807" i="40"/>
  <c r="N1808" i="40"/>
  <c r="Z807" i="40" s="1"/>
  <c r="AI740" i="40"/>
  <c r="AH740" i="40"/>
  <c r="AG740" i="40"/>
  <c r="AF740" i="40"/>
  <c r="AE740" i="40"/>
  <c r="AD740" i="40"/>
  <c r="AC740" i="40"/>
  <c r="AB740" i="40"/>
  <c r="AA740" i="40"/>
  <c r="N1741" i="40"/>
  <c r="Z740" i="40" s="1"/>
  <c r="AI677" i="40"/>
  <c r="AH677" i="40"/>
  <c r="AG677" i="40"/>
  <c r="AF677" i="40"/>
  <c r="AE677" i="40"/>
  <c r="AC677" i="40"/>
  <c r="AD677" i="40"/>
  <c r="AB677" i="40"/>
  <c r="AA677" i="40"/>
  <c r="N1678" i="40"/>
  <c r="Z677" i="40" s="1"/>
  <c r="AI625" i="40"/>
  <c r="AH625" i="40"/>
  <c r="AG625" i="40"/>
  <c r="AF625" i="40"/>
  <c r="AE625" i="40"/>
  <c r="AD625" i="40"/>
  <c r="AB625" i="40"/>
  <c r="AC625" i="40"/>
  <c r="AA625" i="40"/>
  <c r="N1626" i="40"/>
  <c r="Z625" i="40" s="1"/>
  <c r="AI569" i="40"/>
  <c r="AH569" i="40"/>
  <c r="AG569" i="40"/>
  <c r="AE569" i="40"/>
  <c r="AF569" i="40"/>
  <c r="AC569" i="40"/>
  <c r="AD569" i="40"/>
  <c r="AB569" i="40"/>
  <c r="AA569" i="40"/>
  <c r="N1570" i="40"/>
  <c r="Z569" i="40" s="1"/>
  <c r="N1482" i="40"/>
  <c r="Z481" i="40" s="1"/>
  <c r="AI481" i="40"/>
  <c r="AH481" i="40"/>
  <c r="AG481" i="40"/>
  <c r="AF481" i="40"/>
  <c r="AE481" i="40"/>
  <c r="AD481" i="40"/>
  <c r="AC481" i="40"/>
  <c r="AB481" i="40"/>
  <c r="AA481" i="40"/>
  <c r="AI404" i="40"/>
  <c r="AH404" i="40"/>
  <c r="AG404" i="40"/>
  <c r="AF404" i="40"/>
  <c r="AE404" i="40"/>
  <c r="AD404" i="40"/>
  <c r="AC404" i="40"/>
  <c r="AB404" i="40"/>
  <c r="AA404" i="40"/>
  <c r="N1405" i="40"/>
  <c r="Z404" i="40" s="1"/>
  <c r="N1355" i="40"/>
  <c r="Z354" i="40" s="1"/>
  <c r="AI354" i="40"/>
  <c r="AG354" i="40"/>
  <c r="AH354" i="40"/>
  <c r="AF354" i="40"/>
  <c r="AD354" i="40"/>
  <c r="AE354" i="40"/>
  <c r="AC354" i="40"/>
  <c r="AB354" i="40"/>
  <c r="AA354" i="40"/>
  <c r="N1285" i="40"/>
  <c r="Z284" i="40" s="1"/>
  <c r="AH284" i="40"/>
  <c r="AI284" i="40"/>
  <c r="AG284" i="40"/>
  <c r="AF284" i="40"/>
  <c r="AE284" i="40"/>
  <c r="AD284" i="40"/>
  <c r="AC284" i="40"/>
  <c r="AB284" i="40"/>
  <c r="AA284" i="40"/>
  <c r="N1230" i="40"/>
  <c r="Z229" i="40" s="1"/>
  <c r="AH229" i="40"/>
  <c r="AI229" i="40"/>
  <c r="AG229" i="40"/>
  <c r="AF229" i="40"/>
  <c r="AE229" i="40"/>
  <c r="AD229" i="40"/>
  <c r="AC229" i="40"/>
  <c r="AB229" i="40"/>
  <c r="AA229" i="40"/>
  <c r="N1958" i="40"/>
  <c r="Z957" i="40" s="1"/>
  <c r="AI957" i="40"/>
  <c r="AG957" i="40"/>
  <c r="AH957" i="40"/>
  <c r="AF957" i="40"/>
  <c r="AE957" i="40"/>
  <c r="AD957" i="40"/>
  <c r="AB957" i="40"/>
  <c r="AC957" i="40"/>
  <c r="AA957" i="40"/>
  <c r="N1830" i="40"/>
  <c r="Z829" i="40" s="1"/>
  <c r="AI829" i="40"/>
  <c r="AG829" i="40"/>
  <c r="AH829" i="40"/>
  <c r="AF829" i="40"/>
  <c r="AE829" i="40"/>
  <c r="AD829" i="40"/>
  <c r="AB829" i="40"/>
  <c r="AC829" i="40"/>
  <c r="AA829" i="40"/>
  <c r="N1703" i="40"/>
  <c r="Z702" i="40" s="1"/>
  <c r="AI702" i="40"/>
  <c r="AH702" i="40"/>
  <c r="AG702" i="40"/>
  <c r="AF702" i="40"/>
  <c r="AE702" i="40"/>
  <c r="AC702" i="40"/>
  <c r="AD702" i="40"/>
  <c r="AB702" i="40"/>
  <c r="AA702" i="40"/>
  <c r="N1620" i="40"/>
  <c r="Z619" i="40" s="1"/>
  <c r="AI619" i="40"/>
  <c r="AH619" i="40"/>
  <c r="AG619" i="40"/>
  <c r="AF619" i="40"/>
  <c r="AE619" i="40"/>
  <c r="AD619" i="40"/>
  <c r="AC619" i="40"/>
  <c r="AB619" i="40"/>
  <c r="AA619" i="40"/>
  <c r="AI563" i="40"/>
  <c r="AH563" i="40"/>
  <c r="AF563" i="40"/>
  <c r="AG563" i="40"/>
  <c r="AE563" i="40"/>
  <c r="AD563" i="40"/>
  <c r="AC563" i="40"/>
  <c r="AB563" i="40"/>
  <c r="AA563" i="40"/>
  <c r="N1564" i="40"/>
  <c r="Z563" i="40" s="1"/>
  <c r="AI514" i="40"/>
  <c r="AG514" i="40"/>
  <c r="AH514" i="40"/>
  <c r="AF514" i="40"/>
  <c r="AE514" i="40"/>
  <c r="AD514" i="40"/>
  <c r="AC514" i="40"/>
  <c r="AB514" i="40"/>
  <c r="AA514" i="40"/>
  <c r="N1515" i="40"/>
  <c r="Z514" i="40" s="1"/>
  <c r="AI448" i="40"/>
  <c r="AG448" i="40"/>
  <c r="AH448" i="40"/>
  <c r="AF448" i="40"/>
  <c r="AD448" i="40"/>
  <c r="AE448" i="40"/>
  <c r="AC448" i="40"/>
  <c r="AB448" i="40"/>
  <c r="AA448" i="40"/>
  <c r="N1449" i="40"/>
  <c r="Z448" i="40" s="1"/>
  <c r="N1360" i="40"/>
  <c r="Z359" i="40" s="1"/>
  <c r="AI359" i="40"/>
  <c r="AG359" i="40"/>
  <c r="AH359" i="40"/>
  <c r="AF359" i="40"/>
  <c r="AE359" i="40"/>
  <c r="AD359" i="40"/>
  <c r="AC359" i="40"/>
  <c r="AB359" i="40"/>
  <c r="AA359" i="40"/>
  <c r="AI310" i="40"/>
  <c r="AH310" i="40"/>
  <c r="AF310" i="40"/>
  <c r="AG310" i="40"/>
  <c r="AE310" i="40"/>
  <c r="AD310" i="40"/>
  <c r="AC310" i="40"/>
  <c r="AB310" i="40"/>
  <c r="AA310" i="40"/>
  <c r="N1311" i="40"/>
  <c r="Z310" i="40" s="1"/>
  <c r="N1240" i="40"/>
  <c r="Z239" i="40" s="1"/>
  <c r="AH239" i="40"/>
  <c r="AI239" i="40"/>
  <c r="AG239" i="40"/>
  <c r="AF239" i="40"/>
  <c r="AD239" i="40"/>
  <c r="AE239" i="40"/>
  <c r="AC239" i="40"/>
  <c r="AB239" i="40"/>
  <c r="AA239" i="40"/>
  <c r="AH185" i="40"/>
  <c r="AI185" i="40"/>
  <c r="AE185" i="40"/>
  <c r="AG185" i="40"/>
  <c r="AF185" i="40"/>
  <c r="AD185" i="40"/>
  <c r="AC185" i="40"/>
  <c r="AB185" i="40"/>
  <c r="AA185" i="40"/>
  <c r="N1186" i="40"/>
  <c r="Z185" i="40" s="1"/>
  <c r="AH153" i="40"/>
  <c r="AI153" i="40"/>
  <c r="AF153" i="40"/>
  <c r="AG153" i="40"/>
  <c r="AE153" i="40"/>
  <c r="AD153" i="40"/>
  <c r="AC153" i="40"/>
  <c r="AB153" i="40"/>
  <c r="AA153" i="40"/>
  <c r="N1154" i="40"/>
  <c r="Z153" i="40" s="1"/>
  <c r="AH121" i="40"/>
  <c r="AI121" i="40"/>
  <c r="AG121" i="40"/>
  <c r="AE121" i="40"/>
  <c r="AF121" i="40"/>
  <c r="AD121" i="40"/>
  <c r="AC121" i="40"/>
  <c r="AB121" i="40"/>
  <c r="AA121" i="40"/>
  <c r="N1122" i="40"/>
  <c r="Z121" i="40" s="1"/>
  <c r="AH89" i="40"/>
  <c r="AI89" i="40"/>
  <c r="AF89" i="40"/>
  <c r="AG89" i="40"/>
  <c r="AE89" i="40"/>
  <c r="AD89" i="40"/>
  <c r="AC89" i="40"/>
  <c r="AB89" i="40"/>
  <c r="AA89" i="40"/>
  <c r="N1090" i="40"/>
  <c r="Z89" i="40" s="1"/>
  <c r="AH57" i="40"/>
  <c r="AI57" i="40"/>
  <c r="AG57" i="40"/>
  <c r="AE57" i="40"/>
  <c r="AF57" i="40"/>
  <c r="AD57" i="40"/>
  <c r="AC57" i="40"/>
  <c r="AA57" i="40"/>
  <c r="AB57" i="40"/>
  <c r="N1058" i="40"/>
  <c r="Z57" i="40" s="1"/>
  <c r="AH25" i="40"/>
  <c r="AI25" i="40"/>
  <c r="AG25" i="40"/>
  <c r="AF25" i="40"/>
  <c r="AE25" i="40"/>
  <c r="AD25" i="40"/>
  <c r="AC25" i="40"/>
  <c r="AA25" i="40"/>
  <c r="AB25" i="40"/>
  <c r="N1026" i="40"/>
  <c r="Z25" i="40" s="1"/>
  <c r="AI980" i="40"/>
  <c r="AH980" i="40"/>
  <c r="AG980" i="40"/>
  <c r="AF980" i="40"/>
  <c r="AE980" i="40"/>
  <c r="AD980" i="40"/>
  <c r="AB980" i="40"/>
  <c r="AC980" i="40"/>
  <c r="AA980" i="40"/>
  <c r="N1981" i="40"/>
  <c r="Z980" i="40" s="1"/>
  <c r="AI852" i="40"/>
  <c r="AH852" i="40"/>
  <c r="AG852" i="40"/>
  <c r="AF852" i="40"/>
  <c r="AE852" i="40"/>
  <c r="AD852" i="40"/>
  <c r="AB852" i="40"/>
  <c r="AC852" i="40"/>
  <c r="AA852" i="40"/>
  <c r="N1853" i="40"/>
  <c r="Z852" i="40" s="1"/>
  <c r="N1723" i="40"/>
  <c r="Z722" i="40" s="1"/>
  <c r="AI722" i="40"/>
  <c r="AH722" i="40"/>
  <c r="AG722" i="40"/>
  <c r="AF722" i="40"/>
  <c r="AE722" i="40"/>
  <c r="AD722" i="40"/>
  <c r="AC722" i="40"/>
  <c r="AB722" i="40"/>
  <c r="AA722" i="40"/>
  <c r="N1962" i="40"/>
  <c r="Z961" i="40" s="1"/>
  <c r="AI961" i="40"/>
  <c r="AH961" i="40"/>
  <c r="AG961" i="40"/>
  <c r="AE961" i="40"/>
  <c r="AF961" i="40"/>
  <c r="AD961" i="40"/>
  <c r="AB961" i="40"/>
  <c r="AC961" i="40"/>
  <c r="AA961" i="40"/>
  <c r="N1898" i="40"/>
  <c r="Z897" i="40" s="1"/>
  <c r="AI897" i="40"/>
  <c r="AH897" i="40"/>
  <c r="AG897" i="40"/>
  <c r="AF897" i="40"/>
  <c r="AE897" i="40"/>
  <c r="AD897" i="40"/>
  <c r="AB897" i="40"/>
  <c r="AC897" i="40"/>
  <c r="AA897" i="40"/>
  <c r="N1834" i="40"/>
  <c r="Z833" i="40" s="1"/>
  <c r="AI833" i="40"/>
  <c r="AH833" i="40"/>
  <c r="AG833" i="40"/>
  <c r="AF833" i="40"/>
  <c r="AE833" i="40"/>
  <c r="AD833" i="40"/>
  <c r="AC833" i="40"/>
  <c r="AB833" i="40"/>
  <c r="AA833" i="40"/>
  <c r="N1770" i="40"/>
  <c r="Z769" i="40" s="1"/>
  <c r="AI769" i="40"/>
  <c r="AH769" i="40"/>
  <c r="AG769" i="40"/>
  <c r="AF769" i="40"/>
  <c r="AE769" i="40"/>
  <c r="AD769" i="40"/>
  <c r="AC769" i="40"/>
  <c r="AB769" i="40"/>
  <c r="AA769" i="40"/>
  <c r="AI691" i="40"/>
  <c r="AH691" i="40"/>
  <c r="AG691" i="40"/>
  <c r="AF691" i="40"/>
  <c r="AE691" i="40"/>
  <c r="AD691" i="40"/>
  <c r="AB691" i="40"/>
  <c r="AC691" i="40"/>
  <c r="AA691" i="40"/>
  <c r="N1692" i="40"/>
  <c r="Z691" i="40" s="1"/>
  <c r="N1630" i="40"/>
  <c r="Z629" i="40" s="1"/>
  <c r="AI629" i="40"/>
  <c r="AG629" i="40"/>
  <c r="AH629" i="40"/>
  <c r="AE629" i="40"/>
  <c r="AF629" i="40"/>
  <c r="AC629" i="40"/>
  <c r="AD629" i="40"/>
  <c r="AB629" i="40"/>
  <c r="AA629" i="40"/>
  <c r="N1563" i="40"/>
  <c r="Z562" i="40" s="1"/>
  <c r="AI562" i="40"/>
  <c r="AG562" i="40"/>
  <c r="AH562" i="40"/>
  <c r="AF562" i="40"/>
  <c r="AE562" i="40"/>
  <c r="AD562" i="40"/>
  <c r="AC562" i="40"/>
  <c r="AB562" i="40"/>
  <c r="AA562" i="40"/>
  <c r="AI497" i="40"/>
  <c r="AH497" i="40"/>
  <c r="AG497" i="40"/>
  <c r="AF497" i="40"/>
  <c r="AE497" i="40"/>
  <c r="AD497" i="40"/>
  <c r="AC497" i="40"/>
  <c r="AB497" i="40"/>
  <c r="AA497" i="40"/>
  <c r="N1498" i="40"/>
  <c r="Z497" i="40" s="1"/>
  <c r="N1448" i="40"/>
  <c r="Z447" i="40" s="1"/>
  <c r="AI447" i="40"/>
  <c r="AG447" i="40"/>
  <c r="AH447" i="40"/>
  <c r="AF447" i="40"/>
  <c r="AD447" i="40"/>
  <c r="AE447" i="40"/>
  <c r="AC447" i="40"/>
  <c r="AB447" i="40"/>
  <c r="AA447" i="40"/>
  <c r="AI397" i="40"/>
  <c r="AG397" i="40"/>
  <c r="AH397" i="40"/>
  <c r="AE397" i="40"/>
  <c r="AF397" i="40"/>
  <c r="AD397" i="40"/>
  <c r="AC397" i="40"/>
  <c r="AB397" i="40"/>
  <c r="AA397" i="40"/>
  <c r="N1398" i="40"/>
  <c r="Z397" i="40" s="1"/>
  <c r="N1322" i="40"/>
  <c r="Z321" i="40" s="1"/>
  <c r="AI321" i="40"/>
  <c r="AH321" i="40"/>
  <c r="AG321" i="40"/>
  <c r="AF321" i="40"/>
  <c r="AE321" i="40"/>
  <c r="AD321" i="40"/>
  <c r="AC321" i="40"/>
  <c r="AB321" i="40"/>
  <c r="AA321" i="40"/>
  <c r="AH265" i="40"/>
  <c r="AI265" i="40"/>
  <c r="AG265" i="40"/>
  <c r="AF265" i="40"/>
  <c r="AE265" i="40"/>
  <c r="AD265" i="40"/>
  <c r="AC265" i="40"/>
  <c r="AB265" i="40"/>
  <c r="AA265" i="40"/>
  <c r="N1266" i="40"/>
  <c r="Z265" i="40" s="1"/>
  <c r="AH12" i="40"/>
  <c r="AI12" i="40"/>
  <c r="AG12" i="40"/>
  <c r="AF12" i="40"/>
  <c r="AE12" i="40"/>
  <c r="AD12" i="40"/>
  <c r="AC12" i="40"/>
  <c r="AA12" i="40"/>
  <c r="AB12" i="40"/>
  <c r="N1013" i="40"/>
  <c r="Z12" i="40" s="1"/>
  <c r="N1838" i="40"/>
  <c r="Z837" i="40" s="1"/>
  <c r="AI837" i="40"/>
  <c r="AH837" i="40"/>
  <c r="AG837" i="40"/>
  <c r="AF837" i="40"/>
  <c r="AE837" i="40"/>
  <c r="AD837" i="40"/>
  <c r="AC837" i="40"/>
  <c r="AB837" i="40"/>
  <c r="AA837" i="40"/>
  <c r="AI721" i="40"/>
  <c r="AH721" i="40"/>
  <c r="AG721" i="40"/>
  <c r="AE721" i="40"/>
  <c r="AF721" i="40"/>
  <c r="AD721" i="40"/>
  <c r="AC721" i="40"/>
  <c r="AB721" i="40"/>
  <c r="AA721" i="40"/>
  <c r="N1722" i="40"/>
  <c r="Z721" i="40" s="1"/>
  <c r="AI613" i="40"/>
  <c r="AG613" i="40"/>
  <c r="AH613" i="40"/>
  <c r="AF613" i="40"/>
  <c r="AE613" i="40"/>
  <c r="AC613" i="40"/>
  <c r="AD613" i="40"/>
  <c r="AB613" i="40"/>
  <c r="AA613" i="40"/>
  <c r="N1614" i="40"/>
  <c r="Z613" i="40" s="1"/>
  <c r="AI552" i="40"/>
  <c r="AG552" i="40"/>
  <c r="AH552" i="40"/>
  <c r="AF552" i="40"/>
  <c r="AE552" i="40"/>
  <c r="AD552" i="40"/>
  <c r="AC552" i="40"/>
  <c r="AB552" i="40"/>
  <c r="AA552" i="40"/>
  <c r="N1553" i="40"/>
  <c r="Z552" i="40" s="1"/>
  <c r="AI464" i="40"/>
  <c r="AG464" i="40"/>
  <c r="AH464" i="40"/>
  <c r="AF464" i="40"/>
  <c r="AE464" i="40"/>
  <c r="AC464" i="40"/>
  <c r="AD464" i="40"/>
  <c r="AB464" i="40"/>
  <c r="AA464" i="40"/>
  <c r="N1465" i="40"/>
  <c r="Z464" i="40" s="1"/>
  <c r="AI402" i="40"/>
  <c r="AG402" i="40"/>
  <c r="AH402" i="40"/>
  <c r="AF402" i="40"/>
  <c r="AD402" i="40"/>
  <c r="AE402" i="40"/>
  <c r="AC402" i="40"/>
  <c r="AB402" i="40"/>
  <c r="AA402" i="40"/>
  <c r="N1403" i="40"/>
  <c r="Z402" i="40" s="1"/>
  <c r="AI352" i="40"/>
  <c r="AG352" i="40"/>
  <c r="AH352" i="40"/>
  <c r="AF352" i="40"/>
  <c r="AE352" i="40"/>
  <c r="AD352" i="40"/>
  <c r="AC352" i="40"/>
  <c r="AB352" i="40"/>
  <c r="AA352" i="40"/>
  <c r="N1353" i="40"/>
  <c r="Z352" i="40" s="1"/>
  <c r="N1288" i="40"/>
  <c r="Z287" i="40" s="1"/>
  <c r="AH287" i="40"/>
  <c r="AI287" i="40"/>
  <c r="AG287" i="40"/>
  <c r="AF287" i="40"/>
  <c r="AD287" i="40"/>
  <c r="AE287" i="40"/>
  <c r="AC287" i="40"/>
  <c r="AB287" i="40"/>
  <c r="AA287" i="40"/>
  <c r="N1217" i="40"/>
  <c r="Z216" i="40" s="1"/>
  <c r="AH216" i="40"/>
  <c r="AI216" i="40"/>
  <c r="AG216" i="40"/>
  <c r="AF216" i="40"/>
  <c r="AE216" i="40"/>
  <c r="AD216" i="40"/>
  <c r="AC216" i="40"/>
  <c r="AA216" i="40"/>
  <c r="AB216" i="40"/>
  <c r="AH184" i="40"/>
  <c r="AI184" i="40"/>
  <c r="AG184" i="40"/>
  <c r="AF184" i="40"/>
  <c r="AE184" i="40"/>
  <c r="AD184" i="40"/>
  <c r="AC184" i="40"/>
  <c r="AA184" i="40"/>
  <c r="AB184" i="40"/>
  <c r="N1185" i="40"/>
  <c r="Z184" i="40" s="1"/>
  <c r="AH152" i="40"/>
  <c r="AI152" i="40"/>
  <c r="AG152" i="40"/>
  <c r="AF152" i="40"/>
  <c r="AE152" i="40"/>
  <c r="AD152" i="40"/>
  <c r="AC152" i="40"/>
  <c r="AA152" i="40"/>
  <c r="AB152" i="40"/>
  <c r="N1153" i="40"/>
  <c r="Z152" i="40" s="1"/>
  <c r="AH120" i="40"/>
  <c r="AI120" i="40"/>
  <c r="AG120" i="40"/>
  <c r="AF120" i="40"/>
  <c r="AE120" i="40"/>
  <c r="AD120" i="40"/>
  <c r="AC120" i="40"/>
  <c r="AA120" i="40"/>
  <c r="AB120" i="40"/>
  <c r="N1121" i="40"/>
  <c r="Z120" i="40" s="1"/>
  <c r="AH88" i="40"/>
  <c r="AI88" i="40"/>
  <c r="AG88" i="40"/>
  <c r="AF88" i="40"/>
  <c r="AE88" i="40"/>
  <c r="AD88" i="40"/>
  <c r="AC88" i="40"/>
  <c r="AA88" i="40"/>
  <c r="AB88" i="40"/>
  <c r="N1089" i="40"/>
  <c r="Z88" i="40" s="1"/>
  <c r="AH56" i="40"/>
  <c r="AI56" i="40"/>
  <c r="AG56" i="40"/>
  <c r="AF56" i="40"/>
  <c r="AE56" i="40"/>
  <c r="AD56" i="40"/>
  <c r="AC56" i="40"/>
  <c r="AA56" i="40"/>
  <c r="AB56" i="40"/>
  <c r="N1057" i="40"/>
  <c r="Z56" i="40" s="1"/>
  <c r="AH24" i="40"/>
  <c r="AI24" i="40"/>
  <c r="AG24" i="40"/>
  <c r="AF24" i="40"/>
  <c r="AE24" i="40"/>
  <c r="AD24" i="40"/>
  <c r="AC24" i="40"/>
  <c r="AA24" i="40"/>
  <c r="AB24" i="40"/>
  <c r="N1025" i="40"/>
  <c r="Z24" i="40" s="1"/>
  <c r="AI892" i="40"/>
  <c r="AH892" i="40"/>
  <c r="AG892" i="40"/>
  <c r="AF892" i="40"/>
  <c r="AE892" i="40"/>
  <c r="AD892" i="40"/>
  <c r="AB892" i="40"/>
  <c r="AC892" i="40"/>
  <c r="AA892" i="40"/>
  <c r="N1893" i="40"/>
  <c r="Z892" i="40" s="1"/>
  <c r="N1759" i="40"/>
  <c r="Z758" i="40" s="1"/>
  <c r="AI758" i="40"/>
  <c r="AH758" i="40"/>
  <c r="AG758" i="40"/>
  <c r="AF758" i="40"/>
  <c r="AE758" i="40"/>
  <c r="AC758" i="40"/>
  <c r="AD758" i="40"/>
  <c r="AB758" i="40"/>
  <c r="AA758" i="40"/>
  <c r="N1655" i="40"/>
  <c r="Z654" i="40" s="1"/>
  <c r="AI654" i="40"/>
  <c r="AH654" i="40"/>
  <c r="AG654" i="40"/>
  <c r="AF654" i="40"/>
  <c r="AE654" i="40"/>
  <c r="AC654" i="40"/>
  <c r="AD654" i="40"/>
  <c r="AB654" i="40"/>
  <c r="AA654" i="40"/>
  <c r="AI960" i="40"/>
  <c r="AH960" i="40"/>
  <c r="AG960" i="40"/>
  <c r="AF960" i="40"/>
  <c r="AE960" i="40"/>
  <c r="AD960" i="40"/>
  <c r="AB960" i="40"/>
  <c r="AC960" i="40"/>
  <c r="AA960" i="40"/>
  <c r="N1961" i="40"/>
  <c r="Z960" i="40" s="1"/>
  <c r="AI896" i="40"/>
  <c r="AG896" i="40"/>
  <c r="AH896" i="40"/>
  <c r="AF896" i="40"/>
  <c r="AE896" i="40"/>
  <c r="AD896" i="40"/>
  <c r="AB896" i="40"/>
  <c r="AC896" i="40"/>
  <c r="AA896" i="40"/>
  <c r="N1897" i="40"/>
  <c r="Z896" i="40" s="1"/>
  <c r="AI832" i="40"/>
  <c r="AG832" i="40"/>
  <c r="AH832" i="40"/>
  <c r="AF832" i="40"/>
  <c r="AE832" i="40"/>
  <c r="AD832" i="40"/>
  <c r="AC832" i="40"/>
  <c r="AB832" i="40"/>
  <c r="AA832" i="40"/>
  <c r="N1833" i="40"/>
  <c r="Z832" i="40" s="1"/>
  <c r="AI768" i="40"/>
  <c r="AH768" i="40"/>
  <c r="AG768" i="40"/>
  <c r="AF768" i="40"/>
  <c r="AE768" i="40"/>
  <c r="AD768" i="40"/>
  <c r="AC768" i="40"/>
  <c r="AB768" i="40"/>
  <c r="AA768" i="40"/>
  <c r="N1769" i="40"/>
  <c r="Z768" i="40" s="1"/>
  <c r="N1706" i="40"/>
  <c r="Z705" i="40" s="1"/>
  <c r="AI705" i="40"/>
  <c r="AH705" i="40"/>
  <c r="AG705" i="40"/>
  <c r="AE705" i="40"/>
  <c r="AF705" i="40"/>
  <c r="AD705" i="40"/>
  <c r="AC705" i="40"/>
  <c r="AB705" i="40"/>
  <c r="AA705" i="40"/>
  <c r="AI639" i="40"/>
  <c r="AH639" i="40"/>
  <c r="AG639" i="40"/>
  <c r="AF639" i="40"/>
  <c r="AD639" i="40"/>
  <c r="AE639" i="40"/>
  <c r="AC639" i="40"/>
  <c r="AB639" i="40"/>
  <c r="AA639" i="40"/>
  <c r="N1640" i="40"/>
  <c r="Z639" i="40" s="1"/>
  <c r="AI561" i="40"/>
  <c r="AH561" i="40"/>
  <c r="AG561" i="40"/>
  <c r="AF561" i="40"/>
  <c r="AE561" i="40"/>
  <c r="AD561" i="40"/>
  <c r="AC561" i="40"/>
  <c r="AB561" i="40"/>
  <c r="AA561" i="40"/>
  <c r="N1562" i="40"/>
  <c r="Z561" i="40" s="1"/>
  <c r="AI501" i="40"/>
  <c r="AG501" i="40"/>
  <c r="AH501" i="40"/>
  <c r="AE501" i="40"/>
  <c r="AF501" i="40"/>
  <c r="AC501" i="40"/>
  <c r="AD501" i="40"/>
  <c r="AB501" i="40"/>
  <c r="AA501" i="40"/>
  <c r="N1502" i="40"/>
  <c r="Z501" i="40" s="1"/>
  <c r="N1440" i="40"/>
  <c r="Z439" i="40" s="1"/>
  <c r="AI439" i="40"/>
  <c r="AG439" i="40"/>
  <c r="AH439" i="40"/>
  <c r="AF439" i="40"/>
  <c r="AD439" i="40"/>
  <c r="AE439" i="40"/>
  <c r="AC439" i="40"/>
  <c r="AB439" i="40"/>
  <c r="AA439" i="40"/>
  <c r="N1363" i="40"/>
  <c r="Z362" i="40" s="1"/>
  <c r="AI362" i="40"/>
  <c r="AG362" i="40"/>
  <c r="AH362" i="40"/>
  <c r="AF362" i="40"/>
  <c r="AE362" i="40"/>
  <c r="AD362" i="40"/>
  <c r="AC362" i="40"/>
  <c r="AB362" i="40"/>
  <c r="AA362" i="40"/>
  <c r="AI314" i="40"/>
  <c r="AG314" i="40"/>
  <c r="AH314" i="40"/>
  <c r="AF314" i="40"/>
  <c r="AD314" i="40"/>
  <c r="AE314" i="40"/>
  <c r="AC314" i="40"/>
  <c r="AB314" i="40"/>
  <c r="AA314" i="40"/>
  <c r="N1315" i="40"/>
  <c r="Z314" i="40" s="1"/>
  <c r="AH232" i="40"/>
  <c r="AI232" i="40"/>
  <c r="AG232" i="40"/>
  <c r="AF232" i="40"/>
  <c r="AE232" i="40"/>
  <c r="AD232" i="40"/>
  <c r="AC232" i="40"/>
  <c r="AA232" i="40"/>
  <c r="AB232" i="40"/>
  <c r="N1233" i="40"/>
  <c r="Z232" i="40" s="1"/>
  <c r="N1463" i="40"/>
  <c r="Z462" i="40" s="1"/>
  <c r="AI462" i="40"/>
  <c r="AH462" i="40"/>
  <c r="AG462" i="40"/>
  <c r="AF462" i="40"/>
  <c r="AE462" i="40"/>
  <c r="AC462" i="40"/>
  <c r="AD462" i="40"/>
  <c r="AB462" i="40"/>
  <c r="AA462" i="40"/>
  <c r="AH143" i="40"/>
  <c r="AI143" i="40"/>
  <c r="AG143" i="40"/>
  <c r="AF143" i="40"/>
  <c r="AD143" i="40"/>
  <c r="AE143" i="40"/>
  <c r="AC143" i="40"/>
  <c r="AB143" i="40"/>
  <c r="AA143" i="40"/>
  <c r="N1144" i="40"/>
  <c r="Z143" i="40" s="1"/>
  <c r="AI950" i="40"/>
  <c r="AH950" i="40"/>
  <c r="AG950" i="40"/>
  <c r="AE950" i="40"/>
  <c r="AF950" i="40"/>
  <c r="AD950" i="40"/>
  <c r="AB950" i="40"/>
  <c r="AC950" i="40"/>
  <c r="AA950" i="40"/>
  <c r="N1951" i="40"/>
  <c r="Z950" i="40" s="1"/>
  <c r="AI585" i="40"/>
  <c r="AH585" i="40"/>
  <c r="AG585" i="40"/>
  <c r="AF585" i="40"/>
  <c r="AE585" i="40"/>
  <c r="AD585" i="40"/>
  <c r="AC585" i="40"/>
  <c r="AB585" i="40"/>
  <c r="AA585" i="40"/>
  <c r="N1586" i="40"/>
  <c r="Z585" i="40" s="1"/>
  <c r="N1220" i="40"/>
  <c r="Z219" i="40" s="1"/>
  <c r="AH219" i="40"/>
  <c r="AI219" i="40"/>
  <c r="AG219" i="40"/>
  <c r="AF219" i="40"/>
  <c r="AE219" i="40"/>
  <c r="AD219" i="40"/>
  <c r="AC219" i="40"/>
  <c r="AB219" i="40"/>
  <c r="AA219" i="40"/>
  <c r="N1527" i="40"/>
  <c r="Z526" i="40" s="1"/>
  <c r="AI526" i="40"/>
  <c r="AH526" i="40"/>
  <c r="AG526" i="40"/>
  <c r="AF526" i="40"/>
  <c r="AE526" i="40"/>
  <c r="AC526" i="40"/>
  <c r="AD526" i="40"/>
  <c r="AB526" i="40"/>
  <c r="AA526" i="40"/>
  <c r="AI182" i="40"/>
  <c r="AH182" i="40"/>
  <c r="AF182" i="40"/>
  <c r="AG182" i="40"/>
  <c r="AE182" i="40"/>
  <c r="AD182" i="40"/>
  <c r="AC182" i="40"/>
  <c r="AB182" i="40"/>
  <c r="AA182" i="40"/>
  <c r="N1183" i="40"/>
  <c r="Z182" i="40" s="1"/>
  <c r="AI844" i="40"/>
  <c r="AH844" i="40"/>
  <c r="AG844" i="40"/>
  <c r="AF844" i="40"/>
  <c r="AE844" i="40"/>
  <c r="AD844" i="40"/>
  <c r="AB844" i="40"/>
  <c r="AC844" i="40"/>
  <c r="AA844" i="40"/>
  <c r="N1845" i="40"/>
  <c r="Z844" i="40" s="1"/>
  <c r="AI703" i="40"/>
  <c r="AH703" i="40"/>
  <c r="AG703" i="40"/>
  <c r="AF703" i="40"/>
  <c r="AE703" i="40"/>
  <c r="AC703" i="40"/>
  <c r="AD703" i="40"/>
  <c r="AB703" i="40"/>
  <c r="AA703" i="40"/>
  <c r="N1704" i="40"/>
  <c r="Z703" i="40" s="1"/>
  <c r="AI306" i="40"/>
  <c r="AG306" i="40"/>
  <c r="AH306" i="40"/>
  <c r="AF306" i="40"/>
  <c r="AE306" i="40"/>
  <c r="AD306" i="40"/>
  <c r="AC306" i="40"/>
  <c r="AB306" i="40"/>
  <c r="AA306" i="40"/>
  <c r="N1307" i="40"/>
  <c r="Z306" i="40" s="1"/>
  <c r="AI579" i="40"/>
  <c r="AH579" i="40"/>
  <c r="AG579" i="40"/>
  <c r="AF579" i="40"/>
  <c r="AD579" i="40"/>
  <c r="AE579" i="40"/>
  <c r="AC579" i="40"/>
  <c r="AB579" i="40"/>
  <c r="AA579" i="40"/>
  <c r="N1580" i="40"/>
  <c r="Z579" i="40" s="1"/>
  <c r="AH165" i="40"/>
  <c r="AI165" i="40"/>
  <c r="AG165" i="40"/>
  <c r="AF165" i="40"/>
  <c r="AE165" i="40"/>
  <c r="AD165" i="40"/>
  <c r="AC165" i="40"/>
  <c r="AB165" i="40"/>
  <c r="AA165" i="40"/>
  <c r="N1166" i="40"/>
  <c r="Z165" i="40" s="1"/>
  <c r="AI898" i="40"/>
  <c r="AH898" i="40"/>
  <c r="AG898" i="40"/>
  <c r="AF898" i="40"/>
  <c r="AE898" i="40"/>
  <c r="AD898" i="40"/>
  <c r="AC898" i="40"/>
  <c r="AB898" i="40"/>
  <c r="AA898" i="40"/>
  <c r="N1899" i="40"/>
  <c r="Z898" i="40" s="1"/>
  <c r="AI645" i="40"/>
  <c r="AG645" i="40"/>
  <c r="AH645" i="40"/>
  <c r="AF645" i="40"/>
  <c r="AE645" i="40"/>
  <c r="AC645" i="40"/>
  <c r="AD645" i="40"/>
  <c r="AB645" i="40"/>
  <c r="AA645" i="40"/>
  <c r="N1646" i="40"/>
  <c r="Z645" i="40" s="1"/>
  <c r="AH228" i="40"/>
  <c r="AI228" i="40"/>
  <c r="AG228" i="40"/>
  <c r="AF228" i="40"/>
  <c r="AE228" i="40"/>
  <c r="AD228" i="40"/>
  <c r="AC228" i="40"/>
  <c r="AA228" i="40"/>
  <c r="AB228" i="40"/>
  <c r="N1229" i="40"/>
  <c r="Z228" i="40" s="1"/>
  <c r="N1508" i="40"/>
  <c r="Z507" i="40" s="1"/>
  <c r="AI507" i="40"/>
  <c r="AG507" i="40"/>
  <c r="AH507" i="40"/>
  <c r="AF507" i="40"/>
  <c r="AE507" i="40"/>
  <c r="AD507" i="40"/>
  <c r="AC507" i="40"/>
  <c r="AB507" i="40"/>
  <c r="AA507" i="40"/>
  <c r="AH164" i="40"/>
  <c r="AI164" i="40"/>
  <c r="AG164" i="40"/>
  <c r="AF164" i="40"/>
  <c r="AE164" i="40"/>
  <c r="AD164" i="40"/>
  <c r="AC164" i="40"/>
  <c r="AA164" i="40"/>
  <c r="AB164" i="40"/>
  <c r="N1165" i="40"/>
  <c r="Z164" i="40" s="1"/>
  <c r="N1934" i="40"/>
  <c r="Z933" i="40" s="1"/>
  <c r="AI933" i="40"/>
  <c r="AH933" i="40"/>
  <c r="AG933" i="40"/>
  <c r="AF933" i="40"/>
  <c r="AE933" i="40"/>
  <c r="AD933" i="40"/>
  <c r="AB933" i="40"/>
  <c r="AC933" i="40"/>
  <c r="AA933" i="40"/>
  <c r="AI791" i="40"/>
  <c r="AH791" i="40"/>
  <c r="AG791" i="40"/>
  <c r="AF791" i="40"/>
  <c r="AE791" i="40"/>
  <c r="AC791" i="40"/>
  <c r="AD791" i="40"/>
  <c r="AB791" i="40"/>
  <c r="AA791" i="40"/>
  <c r="N1792" i="40"/>
  <c r="Z791" i="40" s="1"/>
  <c r="N1248" i="40"/>
  <c r="Z247" i="40" s="1"/>
  <c r="AH247" i="40"/>
  <c r="AI247" i="40"/>
  <c r="AG247" i="40"/>
  <c r="AF247" i="40"/>
  <c r="AD247" i="40"/>
  <c r="AE247" i="40"/>
  <c r="AC247" i="40"/>
  <c r="AB247" i="40"/>
  <c r="AA247" i="40"/>
  <c r="AH135" i="40"/>
  <c r="AI135" i="40"/>
  <c r="AG135" i="40"/>
  <c r="AF135" i="40"/>
  <c r="AE135" i="40"/>
  <c r="AD135" i="40"/>
  <c r="AC135" i="40"/>
  <c r="AB135" i="40"/>
  <c r="AA135" i="40"/>
  <c r="N1136" i="40"/>
  <c r="Z135" i="40" s="1"/>
  <c r="AI836" i="40"/>
  <c r="AH836" i="40"/>
  <c r="AG836" i="40"/>
  <c r="AF836" i="40"/>
  <c r="AE836" i="40"/>
  <c r="AD836" i="40"/>
  <c r="AC836" i="40"/>
  <c r="AB836" i="40"/>
  <c r="AA836" i="40"/>
  <c r="N1837" i="40"/>
  <c r="Z836" i="40" s="1"/>
  <c r="AI872" i="40"/>
  <c r="AH872" i="40"/>
  <c r="AG872" i="40"/>
  <c r="AF872" i="40"/>
  <c r="AE872" i="40"/>
  <c r="AD872" i="40"/>
  <c r="AB872" i="40"/>
  <c r="AC872" i="40"/>
  <c r="AA872" i="40"/>
  <c r="N1873" i="40"/>
  <c r="Z872" i="40" s="1"/>
  <c r="N1684" i="40"/>
  <c r="Z683" i="40" s="1"/>
  <c r="AI683" i="40"/>
  <c r="AH683" i="40"/>
  <c r="AG683" i="40"/>
  <c r="AF683" i="40"/>
  <c r="AE683" i="40"/>
  <c r="AD683" i="40"/>
  <c r="AB683" i="40"/>
  <c r="AC683" i="40"/>
  <c r="AA683" i="40"/>
  <c r="AI378" i="40"/>
  <c r="AG378" i="40"/>
  <c r="AH378" i="40"/>
  <c r="AF378" i="40"/>
  <c r="AD378" i="40"/>
  <c r="AE378" i="40"/>
  <c r="AC378" i="40"/>
  <c r="AB378" i="40"/>
  <c r="AA378" i="40"/>
  <c r="N1379" i="40"/>
  <c r="Z378" i="40" s="1"/>
  <c r="AI899" i="40"/>
  <c r="AH899" i="40"/>
  <c r="AG899" i="40"/>
  <c r="AF899" i="40"/>
  <c r="AE899" i="40"/>
  <c r="AD899" i="40"/>
  <c r="AB899" i="40"/>
  <c r="AC899" i="40"/>
  <c r="AA899" i="40"/>
  <c r="N1900" i="40"/>
  <c r="Z899" i="40" s="1"/>
  <c r="AI510" i="40"/>
  <c r="AH510" i="40"/>
  <c r="AG510" i="40"/>
  <c r="AF510" i="40"/>
  <c r="AE510" i="40"/>
  <c r="AD510" i="40"/>
  <c r="AC510" i="40"/>
  <c r="AB510" i="40"/>
  <c r="AA510" i="40"/>
  <c r="N1511" i="40"/>
  <c r="Z510" i="40" s="1"/>
  <c r="N1268" i="40"/>
  <c r="Z267" i="40" s="1"/>
  <c r="AH267" i="40"/>
  <c r="AI267" i="40"/>
  <c r="AG267" i="40"/>
  <c r="AF267" i="40"/>
  <c r="AE267" i="40"/>
  <c r="AD267" i="40"/>
  <c r="AC267" i="40"/>
  <c r="AB267" i="40"/>
  <c r="AA267" i="40"/>
  <c r="AI110" i="40"/>
  <c r="AH110" i="40"/>
  <c r="AG110" i="40"/>
  <c r="AF110" i="40"/>
  <c r="AE110" i="40"/>
  <c r="AD110" i="40"/>
  <c r="AC110" i="40"/>
  <c r="AA110" i="40"/>
  <c r="AB110" i="40"/>
  <c r="N1111" i="40"/>
  <c r="Z110" i="40" s="1"/>
  <c r="AI940" i="40"/>
  <c r="AH940" i="40"/>
  <c r="AG940" i="40"/>
  <c r="AF940" i="40"/>
  <c r="AE940" i="40"/>
  <c r="AD940" i="40"/>
  <c r="AB940" i="40"/>
  <c r="AC940" i="40"/>
  <c r="AA940" i="40"/>
  <c r="N1941" i="40"/>
  <c r="Z940" i="40" s="1"/>
  <c r="AI816" i="40"/>
  <c r="AH816" i="40"/>
  <c r="AG816" i="40"/>
  <c r="AF816" i="40"/>
  <c r="AE816" i="40"/>
  <c r="AD816" i="40"/>
  <c r="AC816" i="40"/>
  <c r="AB816" i="40"/>
  <c r="AA816" i="40"/>
  <c r="N1817" i="40"/>
  <c r="Z816" i="40" s="1"/>
  <c r="AI932" i="40"/>
  <c r="AH932" i="40"/>
  <c r="AG932" i="40"/>
  <c r="AF932" i="40"/>
  <c r="AE932" i="40"/>
  <c r="AD932" i="40"/>
  <c r="AB932" i="40"/>
  <c r="AC932" i="40"/>
  <c r="AA932" i="40"/>
  <c r="N1933" i="40"/>
  <c r="Z932" i="40" s="1"/>
  <c r="AI795" i="40"/>
  <c r="AH795" i="40"/>
  <c r="AG795" i="40"/>
  <c r="AF795" i="40"/>
  <c r="AE795" i="40"/>
  <c r="AD795" i="40"/>
  <c r="AB795" i="40"/>
  <c r="AC795" i="40"/>
  <c r="AA795" i="40"/>
  <c r="N1796" i="40"/>
  <c r="Z795" i="40" s="1"/>
  <c r="AI684" i="40"/>
  <c r="AH684" i="40"/>
  <c r="AG684" i="40"/>
  <c r="AF684" i="40"/>
  <c r="AE684" i="40"/>
  <c r="AD684" i="40"/>
  <c r="AB684" i="40"/>
  <c r="AC684" i="40"/>
  <c r="AA684" i="40"/>
  <c r="N1685" i="40"/>
  <c r="Z684" i="40" s="1"/>
  <c r="AI627" i="40"/>
  <c r="AH627" i="40"/>
  <c r="AG627" i="40"/>
  <c r="AF627" i="40"/>
  <c r="AE627" i="40"/>
  <c r="AD627" i="40"/>
  <c r="AC627" i="40"/>
  <c r="AB627" i="40"/>
  <c r="AA627" i="40"/>
  <c r="N1628" i="40"/>
  <c r="Z627" i="40" s="1"/>
  <c r="AI556" i="40"/>
  <c r="AH556" i="40"/>
  <c r="AG556" i="40"/>
  <c r="AF556" i="40"/>
  <c r="AE556" i="40"/>
  <c r="AC556" i="40"/>
  <c r="AD556" i="40"/>
  <c r="AB556" i="40"/>
  <c r="AA556" i="40"/>
  <c r="N1557" i="40"/>
  <c r="Z556" i="40" s="1"/>
  <c r="AI489" i="40"/>
  <c r="AH489" i="40"/>
  <c r="AG489" i="40"/>
  <c r="AF489" i="40"/>
  <c r="AE489" i="40"/>
  <c r="AD489" i="40"/>
  <c r="AC489" i="40"/>
  <c r="AB489" i="40"/>
  <c r="AA489" i="40"/>
  <c r="N1490" i="40"/>
  <c r="Z489" i="40" s="1"/>
  <c r="AI418" i="40"/>
  <c r="AG418" i="40"/>
  <c r="AH418" i="40"/>
  <c r="AF418" i="40"/>
  <c r="AE418" i="40"/>
  <c r="AD418" i="40"/>
  <c r="AC418" i="40"/>
  <c r="AB418" i="40"/>
  <c r="AA418" i="40"/>
  <c r="N1419" i="40"/>
  <c r="Z418" i="40" s="1"/>
  <c r="AI336" i="40"/>
  <c r="AG336" i="40"/>
  <c r="AH336" i="40"/>
  <c r="AF336" i="40"/>
  <c r="AE336" i="40"/>
  <c r="AD336" i="40"/>
  <c r="AC336" i="40"/>
  <c r="AB336" i="40"/>
  <c r="AA336" i="40"/>
  <c r="N1337" i="40"/>
  <c r="Z336" i="40" s="1"/>
  <c r="AI286" i="40"/>
  <c r="AH286" i="40"/>
  <c r="AG286" i="40"/>
  <c r="AF286" i="40"/>
  <c r="AE286" i="40"/>
  <c r="AD286" i="40"/>
  <c r="AC286" i="40"/>
  <c r="AB286" i="40"/>
  <c r="AA286" i="40"/>
  <c r="N1287" i="40"/>
  <c r="Z286" i="40" s="1"/>
  <c r="N1226" i="40"/>
  <c r="Z225" i="40" s="1"/>
  <c r="AH225" i="40"/>
  <c r="AI225" i="40"/>
  <c r="AG225" i="40"/>
  <c r="AF225" i="40"/>
  <c r="AE225" i="40"/>
  <c r="AD225" i="40"/>
  <c r="AC225" i="40"/>
  <c r="AB225" i="40"/>
  <c r="AA225" i="40"/>
  <c r="AH191" i="40"/>
  <c r="AI191" i="40"/>
  <c r="AG191" i="40"/>
  <c r="AF191" i="40"/>
  <c r="AD191" i="40"/>
  <c r="AE191" i="40"/>
  <c r="AC191" i="40"/>
  <c r="AB191" i="40"/>
  <c r="AA191" i="40"/>
  <c r="N1192" i="40"/>
  <c r="Z191" i="40" s="1"/>
  <c r="AH159" i="40"/>
  <c r="AI159" i="40"/>
  <c r="AG159" i="40"/>
  <c r="AF159" i="40"/>
  <c r="AD159" i="40"/>
  <c r="AE159" i="40"/>
  <c r="AC159" i="40"/>
  <c r="AB159" i="40"/>
  <c r="AA159" i="40"/>
  <c r="N1160" i="40"/>
  <c r="Z159" i="40" s="1"/>
  <c r="AH127" i="40"/>
  <c r="AI127" i="40"/>
  <c r="AG127" i="40"/>
  <c r="AF127" i="40"/>
  <c r="AD127" i="40"/>
  <c r="AE127" i="40"/>
  <c r="AC127" i="40"/>
  <c r="AB127" i="40"/>
  <c r="AA127" i="40"/>
  <c r="N1128" i="40"/>
  <c r="Z127" i="40" s="1"/>
  <c r="AH95" i="40"/>
  <c r="AI95" i="40"/>
  <c r="AG95" i="40"/>
  <c r="AF95" i="40"/>
  <c r="AD95" i="40"/>
  <c r="AE95" i="40"/>
  <c r="AC95" i="40"/>
  <c r="AB95" i="40"/>
  <c r="AA95" i="40"/>
  <c r="N1096" i="40"/>
  <c r="Z95" i="40" s="1"/>
  <c r="AH63" i="40"/>
  <c r="AI63" i="40"/>
  <c r="AG63" i="40"/>
  <c r="AF63" i="40"/>
  <c r="AD63" i="40"/>
  <c r="AE63" i="40"/>
  <c r="AC63" i="40"/>
  <c r="AB63" i="40"/>
  <c r="AA63" i="40"/>
  <c r="N1064" i="40"/>
  <c r="Z63" i="40" s="1"/>
  <c r="AH31" i="40"/>
  <c r="AI31" i="40"/>
  <c r="AG31" i="40"/>
  <c r="AF31" i="40"/>
  <c r="AD31" i="40"/>
  <c r="AE31" i="40"/>
  <c r="AC31" i="40"/>
  <c r="AB31" i="40"/>
  <c r="AA31" i="40"/>
  <c r="N1032" i="40"/>
  <c r="Z31" i="40" s="1"/>
  <c r="N1942" i="40"/>
  <c r="Z941" i="40" s="1"/>
  <c r="AI941" i="40"/>
  <c r="AH941" i="40"/>
  <c r="AG941" i="40"/>
  <c r="AF941" i="40"/>
  <c r="AE941" i="40"/>
  <c r="AD941" i="40"/>
  <c r="AB941" i="40"/>
  <c r="AC941" i="40"/>
  <c r="AA941" i="40"/>
  <c r="AI804" i="40"/>
  <c r="AH804" i="40"/>
  <c r="AG804" i="40"/>
  <c r="AF804" i="40"/>
  <c r="AE804" i="40"/>
  <c r="AD804" i="40"/>
  <c r="AC804" i="40"/>
  <c r="AB804" i="40"/>
  <c r="AA804" i="40"/>
  <c r="N1805" i="40"/>
  <c r="Z804" i="40" s="1"/>
  <c r="AI982" i="40"/>
  <c r="AH982" i="40"/>
  <c r="AG982" i="40"/>
  <c r="AE982" i="40"/>
  <c r="AF982" i="40"/>
  <c r="AD982" i="40"/>
  <c r="AB982" i="40"/>
  <c r="AC982" i="40"/>
  <c r="AA982" i="40"/>
  <c r="N1983" i="40"/>
  <c r="Z982" i="40" s="1"/>
  <c r="AI918" i="40"/>
  <c r="AH918" i="40"/>
  <c r="AG918" i="40"/>
  <c r="AF918" i="40"/>
  <c r="AE918" i="40"/>
  <c r="AD918" i="40"/>
  <c r="AB918" i="40"/>
  <c r="AC918" i="40"/>
  <c r="AA918" i="40"/>
  <c r="N1919" i="40"/>
  <c r="Z918" i="40" s="1"/>
  <c r="AI854" i="40"/>
  <c r="AH854" i="40"/>
  <c r="AG854" i="40"/>
  <c r="AF854" i="40"/>
  <c r="AE854" i="40"/>
  <c r="AC854" i="40"/>
  <c r="AD854" i="40"/>
  <c r="AB854" i="40"/>
  <c r="AA854" i="40"/>
  <c r="N1855" i="40"/>
  <c r="Z854" i="40" s="1"/>
  <c r="AI790" i="40"/>
  <c r="AH790" i="40"/>
  <c r="AG790" i="40"/>
  <c r="AF790" i="40"/>
  <c r="AE790" i="40"/>
  <c r="AC790" i="40"/>
  <c r="AD790" i="40"/>
  <c r="AB790" i="40"/>
  <c r="AA790" i="40"/>
  <c r="N1791" i="40"/>
  <c r="Z790" i="40" s="1"/>
  <c r="N1731" i="40"/>
  <c r="Z730" i="40" s="1"/>
  <c r="AI730" i="40"/>
  <c r="AH730" i="40"/>
  <c r="AG730" i="40"/>
  <c r="AF730" i="40"/>
  <c r="AE730" i="40"/>
  <c r="AD730" i="40"/>
  <c r="AC730" i="40"/>
  <c r="AB730" i="40"/>
  <c r="AA730" i="40"/>
  <c r="N1674" i="40"/>
  <c r="Z673" i="40" s="1"/>
  <c r="AI673" i="40"/>
  <c r="AH673" i="40"/>
  <c r="AG673" i="40"/>
  <c r="AF673" i="40"/>
  <c r="AE673" i="40"/>
  <c r="AD673" i="40"/>
  <c r="AC673" i="40"/>
  <c r="AB673" i="40"/>
  <c r="AA673" i="40"/>
  <c r="AI616" i="40"/>
  <c r="AH616" i="40"/>
  <c r="AG616" i="40"/>
  <c r="AF616" i="40"/>
  <c r="AE616" i="40"/>
  <c r="AD616" i="40"/>
  <c r="AC616" i="40"/>
  <c r="AB616" i="40"/>
  <c r="AA616" i="40"/>
  <c r="N1617" i="40"/>
  <c r="Z616" i="40" s="1"/>
  <c r="N1556" i="40"/>
  <c r="Z555" i="40" s="1"/>
  <c r="AI555" i="40"/>
  <c r="AH555" i="40"/>
  <c r="AG555" i="40"/>
  <c r="AF555" i="40"/>
  <c r="AE555" i="40"/>
  <c r="AD555" i="40"/>
  <c r="AC555" i="40"/>
  <c r="AB555" i="40"/>
  <c r="AA555" i="40"/>
  <c r="N1495" i="40"/>
  <c r="Z494" i="40" s="1"/>
  <c r="AI494" i="40"/>
  <c r="AH494" i="40"/>
  <c r="AG494" i="40"/>
  <c r="AF494" i="40"/>
  <c r="AE494" i="40"/>
  <c r="AC494" i="40"/>
  <c r="AD494" i="40"/>
  <c r="AB494" i="40"/>
  <c r="AA494" i="40"/>
  <c r="AI428" i="40"/>
  <c r="AH428" i="40"/>
  <c r="AG428" i="40"/>
  <c r="AF428" i="40"/>
  <c r="AE428" i="40"/>
  <c r="AD428" i="40"/>
  <c r="AC428" i="40"/>
  <c r="AB428" i="40"/>
  <c r="AA428" i="40"/>
  <c r="N1429" i="40"/>
  <c r="Z428" i="40" s="1"/>
  <c r="AI361" i="40"/>
  <c r="AH361" i="40"/>
  <c r="AG361" i="40"/>
  <c r="AF361" i="40"/>
  <c r="AE361" i="40"/>
  <c r="AD361" i="40"/>
  <c r="AC361" i="40"/>
  <c r="AB361" i="40"/>
  <c r="AA361" i="40"/>
  <c r="N1362" i="40"/>
  <c r="Z361" i="40" s="1"/>
  <c r="N1319" i="40"/>
  <c r="Z318" i="40" s="1"/>
  <c r="AI318" i="40"/>
  <c r="AH318" i="40"/>
  <c r="AG318" i="40"/>
  <c r="AF318" i="40"/>
  <c r="AE318" i="40"/>
  <c r="AD318" i="40"/>
  <c r="AC318" i="40"/>
  <c r="AB318" i="40"/>
  <c r="AA318" i="40"/>
  <c r="N1253" i="40"/>
  <c r="Z252" i="40" s="1"/>
  <c r="AH252" i="40"/>
  <c r="AI252" i="40"/>
  <c r="AG252" i="40"/>
  <c r="AF252" i="40"/>
  <c r="AE252" i="40"/>
  <c r="AD252" i="40"/>
  <c r="AC252" i="40"/>
  <c r="AB252" i="40"/>
  <c r="AA252" i="40"/>
  <c r="AI964" i="40"/>
  <c r="AH964" i="40"/>
  <c r="AG964" i="40"/>
  <c r="AF964" i="40"/>
  <c r="AE964" i="40"/>
  <c r="AD964" i="40"/>
  <c r="AB964" i="40"/>
  <c r="AC964" i="40"/>
  <c r="AA964" i="40"/>
  <c r="N1965" i="40"/>
  <c r="Z964" i="40" s="1"/>
  <c r="AI867" i="40"/>
  <c r="AH867" i="40"/>
  <c r="AG867" i="40"/>
  <c r="AF867" i="40"/>
  <c r="AE867" i="40"/>
  <c r="AD867" i="40"/>
  <c r="AB867" i="40"/>
  <c r="AC867" i="40"/>
  <c r="AA867" i="40"/>
  <c r="N1868" i="40"/>
  <c r="Z867" i="40" s="1"/>
  <c r="AI745" i="40"/>
  <c r="AH745" i="40"/>
  <c r="AG745" i="40"/>
  <c r="AE745" i="40"/>
  <c r="AF745" i="40"/>
  <c r="AD745" i="40"/>
  <c r="AC745" i="40"/>
  <c r="AB745" i="40"/>
  <c r="AA745" i="40"/>
  <c r="N1746" i="40"/>
  <c r="Z745" i="40" s="1"/>
  <c r="N1643" i="40"/>
  <c r="Z642" i="40" s="1"/>
  <c r="AI642" i="40"/>
  <c r="AG642" i="40"/>
  <c r="AH642" i="40"/>
  <c r="AF642" i="40"/>
  <c r="AE642" i="40"/>
  <c r="AD642" i="40"/>
  <c r="AC642" i="40"/>
  <c r="AB642" i="40"/>
  <c r="AA642" i="40"/>
  <c r="N1555" i="40"/>
  <c r="Z554" i="40" s="1"/>
  <c r="AI554" i="40"/>
  <c r="AG554" i="40"/>
  <c r="AH554" i="40"/>
  <c r="AF554" i="40"/>
  <c r="AE554" i="40"/>
  <c r="AD554" i="40"/>
  <c r="AC554" i="40"/>
  <c r="AB554" i="40"/>
  <c r="AA554" i="40"/>
  <c r="N1500" i="40"/>
  <c r="Z499" i="40" s="1"/>
  <c r="AI499" i="40"/>
  <c r="AG499" i="40"/>
  <c r="AH499" i="40"/>
  <c r="AF499" i="40"/>
  <c r="AE499" i="40"/>
  <c r="AD499" i="40"/>
  <c r="AC499" i="40"/>
  <c r="AB499" i="40"/>
  <c r="AA499" i="40"/>
  <c r="N1450" i="40"/>
  <c r="Z449" i="40" s="1"/>
  <c r="AI449" i="40"/>
  <c r="AH449" i="40"/>
  <c r="AG449" i="40"/>
  <c r="AF449" i="40"/>
  <c r="AE449" i="40"/>
  <c r="AD449" i="40"/>
  <c r="AC449" i="40"/>
  <c r="AB449" i="40"/>
  <c r="AA449" i="40"/>
  <c r="AI393" i="40"/>
  <c r="AH393" i="40"/>
  <c r="AG393" i="40"/>
  <c r="AF393" i="40"/>
  <c r="AE393" i="40"/>
  <c r="AD393" i="40"/>
  <c r="AC393" i="40"/>
  <c r="AB393" i="40"/>
  <c r="AA393" i="40"/>
  <c r="N1394" i="40"/>
  <c r="Z393" i="40" s="1"/>
  <c r="N1324" i="40"/>
  <c r="Z323" i="40" s="1"/>
  <c r="AI323" i="40"/>
  <c r="AG323" i="40"/>
  <c r="AH323" i="40"/>
  <c r="AF323" i="40"/>
  <c r="AE323" i="40"/>
  <c r="AD323" i="40"/>
  <c r="AC323" i="40"/>
  <c r="AB323" i="40"/>
  <c r="AA323" i="40"/>
  <c r="N1252" i="40"/>
  <c r="Z251" i="40" s="1"/>
  <c r="AH251" i="40"/>
  <c r="AI251" i="40"/>
  <c r="AG251" i="40"/>
  <c r="AF251" i="40"/>
  <c r="AE251" i="40"/>
  <c r="AD251" i="40"/>
  <c r="AC251" i="40"/>
  <c r="AB251" i="40"/>
  <c r="AA251" i="40"/>
  <c r="AI198" i="40"/>
  <c r="AH198" i="40"/>
  <c r="AG198" i="40"/>
  <c r="AF198" i="40"/>
  <c r="AE198" i="40"/>
  <c r="AD198" i="40"/>
  <c r="AC198" i="40"/>
  <c r="AB198" i="40"/>
  <c r="AA198" i="40"/>
  <c r="N1199" i="40"/>
  <c r="Z198" i="40" s="1"/>
  <c r="AI166" i="40"/>
  <c r="AH166" i="40"/>
  <c r="AG166" i="40"/>
  <c r="AF166" i="40"/>
  <c r="AE166" i="40"/>
  <c r="AD166" i="40"/>
  <c r="AC166" i="40"/>
  <c r="AB166" i="40"/>
  <c r="AA166" i="40"/>
  <c r="N1167" i="40"/>
  <c r="Z166" i="40" s="1"/>
  <c r="AI134" i="40"/>
  <c r="AH134" i="40"/>
  <c r="AG134" i="40"/>
  <c r="AF134" i="40"/>
  <c r="AE134" i="40"/>
  <c r="AD134" i="40"/>
  <c r="AC134" i="40"/>
  <c r="AB134" i="40"/>
  <c r="AA134" i="40"/>
  <c r="N1135" i="40"/>
  <c r="Z134" i="40" s="1"/>
  <c r="AI102" i="40"/>
  <c r="AH102" i="40"/>
  <c r="AG102" i="40"/>
  <c r="AF102" i="40"/>
  <c r="AE102" i="40"/>
  <c r="AD102" i="40"/>
  <c r="AC102" i="40"/>
  <c r="AA102" i="40"/>
  <c r="AB102" i="40"/>
  <c r="N1103" i="40"/>
  <c r="Z102" i="40" s="1"/>
  <c r="AI70" i="40"/>
  <c r="AH70" i="40"/>
  <c r="AG70" i="40"/>
  <c r="AF70" i="40"/>
  <c r="AE70" i="40"/>
  <c r="AD70" i="40"/>
  <c r="AC70" i="40"/>
  <c r="AA70" i="40"/>
  <c r="AB70" i="40"/>
  <c r="N1071" i="40"/>
  <c r="Z70" i="40" s="1"/>
  <c r="AI38" i="40"/>
  <c r="AH38" i="40"/>
  <c r="AG38" i="40"/>
  <c r="AF38" i="40"/>
  <c r="AE38" i="40"/>
  <c r="AD38" i="40"/>
  <c r="AC38" i="40"/>
  <c r="AA38" i="40"/>
  <c r="AB38" i="40"/>
  <c r="N1039" i="40"/>
  <c r="Z38" i="40" s="1"/>
  <c r="N1998" i="40"/>
  <c r="Z997" i="40" s="1"/>
  <c r="AI997" i="40"/>
  <c r="AH997" i="40"/>
  <c r="AG997" i="40"/>
  <c r="AF997" i="40"/>
  <c r="AE997" i="40"/>
  <c r="AD997" i="40"/>
  <c r="AB997" i="40"/>
  <c r="AC997" i="40"/>
  <c r="AA997" i="40"/>
  <c r="AI908" i="40"/>
  <c r="AH908" i="40"/>
  <c r="AG908" i="40"/>
  <c r="AF908" i="40"/>
  <c r="AE908" i="40"/>
  <c r="AD908" i="40"/>
  <c r="AB908" i="40"/>
  <c r="AC908" i="40"/>
  <c r="AA908" i="40"/>
  <c r="N1909" i="40"/>
  <c r="Z908" i="40" s="1"/>
  <c r="AI780" i="40"/>
  <c r="AH780" i="40"/>
  <c r="AG780" i="40"/>
  <c r="AF780" i="40"/>
  <c r="AE780" i="40"/>
  <c r="AD780" i="40"/>
  <c r="AB780" i="40"/>
  <c r="AC780" i="40"/>
  <c r="AA780" i="40"/>
  <c r="N1781" i="40"/>
  <c r="Z780" i="40" s="1"/>
  <c r="AI990" i="40"/>
  <c r="AH990" i="40"/>
  <c r="AG990" i="40"/>
  <c r="AE990" i="40"/>
  <c r="AF990" i="40"/>
  <c r="AD990" i="40"/>
  <c r="AB990" i="40"/>
  <c r="AC990" i="40"/>
  <c r="AA990" i="40"/>
  <c r="N1991" i="40"/>
  <c r="Z990" i="40" s="1"/>
  <c r="AI926" i="40"/>
  <c r="AH926" i="40"/>
  <c r="AG926" i="40"/>
  <c r="AF926" i="40"/>
  <c r="AE926" i="40"/>
  <c r="AD926" i="40"/>
  <c r="AB926" i="40"/>
  <c r="AC926" i="40"/>
  <c r="AA926" i="40"/>
  <c r="N1927" i="40"/>
  <c r="Z926" i="40" s="1"/>
  <c r="AI862" i="40"/>
  <c r="AH862" i="40"/>
  <c r="AG862" i="40"/>
  <c r="AF862" i="40"/>
  <c r="AE862" i="40"/>
  <c r="AC862" i="40"/>
  <c r="AD862" i="40"/>
  <c r="AB862" i="40"/>
  <c r="AA862" i="40"/>
  <c r="N1863" i="40"/>
  <c r="Z862" i="40" s="1"/>
  <c r="AI798" i="40"/>
  <c r="AH798" i="40"/>
  <c r="AG798" i="40"/>
  <c r="AF798" i="40"/>
  <c r="AE798" i="40"/>
  <c r="AC798" i="40"/>
  <c r="AD798" i="40"/>
  <c r="AB798" i="40"/>
  <c r="AA798" i="40"/>
  <c r="N1799" i="40"/>
  <c r="Z798" i="40" s="1"/>
  <c r="AI735" i="40"/>
  <c r="AH735" i="40"/>
  <c r="AG735" i="40"/>
  <c r="AF735" i="40"/>
  <c r="AE735" i="40"/>
  <c r="AC735" i="40"/>
  <c r="AD735" i="40"/>
  <c r="AB735" i="40"/>
  <c r="AA735" i="40"/>
  <c r="N1736" i="40"/>
  <c r="Z735" i="40" s="1"/>
  <c r="AI672" i="40"/>
  <c r="AF672" i="40"/>
  <c r="AH672" i="40"/>
  <c r="AG672" i="40"/>
  <c r="AE672" i="40"/>
  <c r="AD672" i="40"/>
  <c r="AC672" i="40"/>
  <c r="AB672" i="40"/>
  <c r="AA672" i="40"/>
  <c r="N1673" i="40"/>
  <c r="Z672" i="40" s="1"/>
  <c r="AI620" i="40"/>
  <c r="AH620" i="40"/>
  <c r="AG620" i="40"/>
  <c r="AF620" i="40"/>
  <c r="AE620" i="40"/>
  <c r="AD620" i="40"/>
  <c r="AB620" i="40"/>
  <c r="AC620" i="40"/>
  <c r="AA620" i="40"/>
  <c r="N1621" i="40"/>
  <c r="Z620" i="40" s="1"/>
  <c r="AI559" i="40"/>
  <c r="AG559" i="40"/>
  <c r="AH559" i="40"/>
  <c r="AF559" i="40"/>
  <c r="AD559" i="40"/>
  <c r="AE559" i="40"/>
  <c r="AC559" i="40"/>
  <c r="AB559" i="40"/>
  <c r="AA559" i="40"/>
  <c r="N1560" i="40"/>
  <c r="Z559" i="40" s="1"/>
  <c r="N1476" i="40"/>
  <c r="Z475" i="40" s="1"/>
  <c r="AI475" i="40"/>
  <c r="AG475" i="40"/>
  <c r="AH475" i="40"/>
  <c r="AF475" i="40"/>
  <c r="AE475" i="40"/>
  <c r="AD475" i="40"/>
  <c r="AC475" i="40"/>
  <c r="AB475" i="40"/>
  <c r="AA475" i="40"/>
  <c r="N1399" i="40"/>
  <c r="Z398" i="40" s="1"/>
  <c r="AI398" i="40"/>
  <c r="AH398" i="40"/>
  <c r="AG398" i="40"/>
  <c r="AF398" i="40"/>
  <c r="AE398" i="40"/>
  <c r="AD398" i="40"/>
  <c r="AC398" i="40"/>
  <c r="AB398" i="40"/>
  <c r="AA398" i="40"/>
  <c r="AI349" i="40"/>
  <c r="AG349" i="40"/>
  <c r="AH349" i="40"/>
  <c r="AF349" i="40"/>
  <c r="AE349" i="40"/>
  <c r="AD349" i="40"/>
  <c r="AC349" i="40"/>
  <c r="AB349" i="40"/>
  <c r="AA349" i="40"/>
  <c r="N1350" i="40"/>
  <c r="Z349" i="40" s="1"/>
  <c r="AI278" i="40"/>
  <c r="AH278" i="40"/>
  <c r="AF278" i="40"/>
  <c r="AG278" i="40"/>
  <c r="AE278" i="40"/>
  <c r="AD278" i="40"/>
  <c r="AC278" i="40"/>
  <c r="AB278" i="40"/>
  <c r="AA278" i="40"/>
  <c r="N1279" i="40"/>
  <c r="Z278" i="40" s="1"/>
  <c r="N1224" i="40"/>
  <c r="Z223" i="40" s="1"/>
  <c r="AH223" i="40"/>
  <c r="AI223" i="40"/>
  <c r="AG223" i="40"/>
  <c r="AF223" i="40"/>
  <c r="AD223" i="40"/>
  <c r="AE223" i="40"/>
  <c r="AC223" i="40"/>
  <c r="AB223" i="40"/>
  <c r="AA223" i="40"/>
  <c r="AI939" i="40"/>
  <c r="AH939" i="40"/>
  <c r="AG939" i="40"/>
  <c r="AF939" i="40"/>
  <c r="AE939" i="40"/>
  <c r="AD939" i="40"/>
  <c r="AB939" i="40"/>
  <c r="AC939" i="40"/>
  <c r="AA939" i="40"/>
  <c r="N1940" i="40"/>
  <c r="Z939" i="40" s="1"/>
  <c r="AI811" i="40"/>
  <c r="AH811" i="40"/>
  <c r="AG811" i="40"/>
  <c r="AF811" i="40"/>
  <c r="AE811" i="40"/>
  <c r="AD811" i="40"/>
  <c r="AB811" i="40"/>
  <c r="AC811" i="40"/>
  <c r="AA811" i="40"/>
  <c r="N1812" i="40"/>
  <c r="Z811" i="40" s="1"/>
  <c r="AI697" i="40"/>
  <c r="AH697" i="40"/>
  <c r="AG697" i="40"/>
  <c r="AE697" i="40"/>
  <c r="AF697" i="40"/>
  <c r="AD697" i="40"/>
  <c r="AC697" i="40"/>
  <c r="AB697" i="40"/>
  <c r="AA697" i="40"/>
  <c r="N1698" i="40"/>
  <c r="Z697" i="40" s="1"/>
  <c r="N1615" i="40"/>
  <c r="Z614" i="40" s="1"/>
  <c r="AI614" i="40"/>
  <c r="AH614" i="40"/>
  <c r="AG614" i="40"/>
  <c r="AF614" i="40"/>
  <c r="AE614" i="40"/>
  <c r="AD614" i="40"/>
  <c r="AC614" i="40"/>
  <c r="AB614" i="40"/>
  <c r="AA614" i="40"/>
  <c r="N1559" i="40"/>
  <c r="Z558" i="40" s="1"/>
  <c r="AI558" i="40"/>
  <c r="AH558" i="40"/>
  <c r="AG558" i="40"/>
  <c r="AF558" i="40"/>
  <c r="AE558" i="40"/>
  <c r="AC558" i="40"/>
  <c r="AD558" i="40"/>
  <c r="AB558" i="40"/>
  <c r="AA558" i="40"/>
  <c r="AI509" i="40"/>
  <c r="AG509" i="40"/>
  <c r="AH509" i="40"/>
  <c r="AF509" i="40"/>
  <c r="AE509" i="40"/>
  <c r="AD509" i="40"/>
  <c r="AC509" i="40"/>
  <c r="AB509" i="40"/>
  <c r="AA509" i="40"/>
  <c r="N1510" i="40"/>
  <c r="Z509" i="40" s="1"/>
  <c r="AI442" i="40"/>
  <c r="AG442" i="40"/>
  <c r="AH442" i="40"/>
  <c r="AF442" i="40"/>
  <c r="AE442" i="40"/>
  <c r="AD442" i="40"/>
  <c r="AC442" i="40"/>
  <c r="AB442" i="40"/>
  <c r="AA442" i="40"/>
  <c r="N1443" i="40"/>
  <c r="Z442" i="40" s="1"/>
  <c r="N1354" i="40"/>
  <c r="Z353" i="40" s="1"/>
  <c r="AI353" i="40"/>
  <c r="AH353" i="40"/>
  <c r="AG353" i="40"/>
  <c r="AF353" i="40"/>
  <c r="AE353" i="40"/>
  <c r="AD353" i="40"/>
  <c r="AC353" i="40"/>
  <c r="AB353" i="40"/>
  <c r="AA353" i="40"/>
  <c r="AI300" i="40"/>
  <c r="AH300" i="40"/>
  <c r="AG300" i="40"/>
  <c r="AF300" i="40"/>
  <c r="AE300" i="40"/>
  <c r="AD300" i="40"/>
  <c r="AC300" i="40"/>
  <c r="AB300" i="40"/>
  <c r="AA300" i="40"/>
  <c r="N1301" i="40"/>
  <c r="Z300" i="40" s="1"/>
  <c r="AH213" i="40"/>
  <c r="AI213" i="40"/>
  <c r="AG213" i="40"/>
  <c r="AF213" i="40"/>
  <c r="AE213" i="40"/>
  <c r="AD213" i="40"/>
  <c r="AC213" i="40"/>
  <c r="AB213" i="40"/>
  <c r="AA213" i="40"/>
  <c r="N1214" i="40"/>
  <c r="Z213" i="40" s="1"/>
  <c r="AH181" i="40"/>
  <c r="AI181" i="40"/>
  <c r="AG181" i="40"/>
  <c r="AF181" i="40"/>
  <c r="AE181" i="40"/>
  <c r="AD181" i="40"/>
  <c r="AC181" i="40"/>
  <c r="AB181" i="40"/>
  <c r="AA181" i="40"/>
  <c r="N1182" i="40"/>
  <c r="Z181" i="40" s="1"/>
  <c r="AH149" i="40"/>
  <c r="AI149" i="40"/>
  <c r="AG149" i="40"/>
  <c r="AF149" i="40"/>
  <c r="AE149" i="40"/>
  <c r="AD149" i="40"/>
  <c r="AC149" i="40"/>
  <c r="AB149" i="40"/>
  <c r="AA149" i="40"/>
  <c r="N1150" i="40"/>
  <c r="Z149" i="40" s="1"/>
  <c r="AH117" i="40"/>
  <c r="AI117" i="40"/>
  <c r="AG117" i="40"/>
  <c r="AF117" i="40"/>
  <c r="AE117" i="40"/>
  <c r="AD117" i="40"/>
  <c r="AC117" i="40"/>
  <c r="AB117" i="40"/>
  <c r="AA117" i="40"/>
  <c r="N1118" i="40"/>
  <c r="Z117" i="40" s="1"/>
  <c r="AH85" i="40"/>
  <c r="AI85" i="40"/>
  <c r="AG85" i="40"/>
  <c r="AF85" i="40"/>
  <c r="AE85" i="40"/>
  <c r="AD85" i="40"/>
  <c r="AC85" i="40"/>
  <c r="AB85" i="40"/>
  <c r="AA85" i="40"/>
  <c r="N1086" i="40"/>
  <c r="Z85" i="40" s="1"/>
  <c r="AH53" i="40"/>
  <c r="AI53" i="40"/>
  <c r="AG53" i="40"/>
  <c r="AF53" i="40"/>
  <c r="AE53" i="40"/>
  <c r="AD53" i="40"/>
  <c r="AC53" i="40"/>
  <c r="AA53" i="40"/>
  <c r="AB53" i="40"/>
  <c r="N1054" i="40"/>
  <c r="Z53" i="40" s="1"/>
  <c r="AH21" i="40"/>
  <c r="AI21" i="40"/>
  <c r="AG21" i="40"/>
  <c r="AF21" i="40"/>
  <c r="AE21" i="40"/>
  <c r="AD21" i="40"/>
  <c r="AC21" i="40"/>
  <c r="AA21" i="40"/>
  <c r="AB21" i="40"/>
  <c r="N1022" i="40"/>
  <c r="Z21" i="40" s="1"/>
  <c r="AI962" i="40"/>
  <c r="AH962" i="40"/>
  <c r="AG962" i="40"/>
  <c r="AF962" i="40"/>
  <c r="AE962" i="40"/>
  <c r="AD962" i="40"/>
  <c r="AC962" i="40"/>
  <c r="AB962" i="40"/>
  <c r="AA962" i="40"/>
  <c r="N1963" i="40"/>
  <c r="Z962" i="40" s="1"/>
  <c r="AI834" i="40"/>
  <c r="AH834" i="40"/>
  <c r="AG834" i="40"/>
  <c r="AF834" i="40"/>
  <c r="AE834" i="40"/>
  <c r="AD834" i="40"/>
  <c r="AC834" i="40"/>
  <c r="AB834" i="40"/>
  <c r="AA834" i="40"/>
  <c r="N1835" i="40"/>
  <c r="Z834" i="40" s="1"/>
  <c r="AI712" i="40"/>
  <c r="AH712" i="40"/>
  <c r="AG712" i="40"/>
  <c r="AF712" i="40"/>
  <c r="AE712" i="40"/>
  <c r="AD712" i="40"/>
  <c r="AC712" i="40"/>
  <c r="AB712" i="40"/>
  <c r="AA712" i="40"/>
  <c r="N1713" i="40"/>
  <c r="Z712" i="40" s="1"/>
  <c r="AI952" i="40"/>
  <c r="AH952" i="40"/>
  <c r="AG952" i="40"/>
  <c r="AF952" i="40"/>
  <c r="AE952" i="40"/>
  <c r="AD952" i="40"/>
  <c r="AB952" i="40"/>
  <c r="AC952" i="40"/>
  <c r="AA952" i="40"/>
  <c r="N1953" i="40"/>
  <c r="Z952" i="40" s="1"/>
  <c r="AI888" i="40"/>
  <c r="AH888" i="40"/>
  <c r="AG888" i="40"/>
  <c r="AF888" i="40"/>
  <c r="AE888" i="40"/>
  <c r="AD888" i="40"/>
  <c r="AB888" i="40"/>
  <c r="AC888" i="40"/>
  <c r="AA888" i="40"/>
  <c r="N1889" i="40"/>
  <c r="Z888" i="40" s="1"/>
  <c r="AI824" i="40"/>
  <c r="AH824" i="40"/>
  <c r="AG824" i="40"/>
  <c r="AF824" i="40"/>
  <c r="AE824" i="40"/>
  <c r="AD824" i="40"/>
  <c r="AB824" i="40"/>
  <c r="AC824" i="40"/>
  <c r="AA824" i="40"/>
  <c r="N1825" i="40"/>
  <c r="Z824" i="40" s="1"/>
  <c r="AI764" i="40"/>
  <c r="AH764" i="40"/>
  <c r="AG764" i="40"/>
  <c r="AF764" i="40"/>
  <c r="AE764" i="40"/>
  <c r="AD764" i="40"/>
  <c r="AB764" i="40"/>
  <c r="AC764" i="40"/>
  <c r="AA764" i="40"/>
  <c r="N1765" i="40"/>
  <c r="Z764" i="40" s="1"/>
  <c r="AI676" i="40"/>
  <c r="AH676" i="40"/>
  <c r="AG676" i="40"/>
  <c r="AF676" i="40"/>
  <c r="AE676" i="40"/>
  <c r="AD676" i="40"/>
  <c r="AC676" i="40"/>
  <c r="AB676" i="40"/>
  <c r="AA676" i="40"/>
  <c r="N1677" i="40"/>
  <c r="Z676" i="40" s="1"/>
  <c r="AI624" i="40"/>
  <c r="AH624" i="40"/>
  <c r="AG624" i="40"/>
  <c r="AF624" i="40"/>
  <c r="AE624" i="40"/>
  <c r="AC624" i="40"/>
  <c r="AD624" i="40"/>
  <c r="AB624" i="40"/>
  <c r="AA624" i="40"/>
  <c r="N1625" i="40"/>
  <c r="Z624" i="40" s="1"/>
  <c r="N1548" i="40"/>
  <c r="Z547" i="40" s="1"/>
  <c r="AI547" i="40"/>
  <c r="AH547" i="40"/>
  <c r="AG547" i="40"/>
  <c r="AF547" i="40"/>
  <c r="AD547" i="40"/>
  <c r="AE547" i="40"/>
  <c r="AC547" i="40"/>
  <c r="AB547" i="40"/>
  <c r="AA547" i="40"/>
  <c r="N1492" i="40"/>
  <c r="Z491" i="40" s="1"/>
  <c r="AI491" i="40"/>
  <c r="AG491" i="40"/>
  <c r="AH491" i="40"/>
  <c r="AF491" i="40"/>
  <c r="AE491" i="40"/>
  <c r="AD491" i="40"/>
  <c r="AC491" i="40"/>
  <c r="AB491" i="40"/>
  <c r="AA491" i="40"/>
  <c r="N1442" i="40"/>
  <c r="Z441" i="40" s="1"/>
  <c r="AI441" i="40"/>
  <c r="AH441" i="40"/>
  <c r="AF441" i="40"/>
  <c r="AE441" i="40"/>
  <c r="AG441" i="40"/>
  <c r="AD441" i="40"/>
  <c r="AC441" i="40"/>
  <c r="AB441" i="40"/>
  <c r="AA441" i="40"/>
  <c r="N1392" i="40"/>
  <c r="Z391" i="40" s="1"/>
  <c r="AI391" i="40"/>
  <c r="AG391" i="40"/>
  <c r="AH391" i="40"/>
  <c r="AF391" i="40"/>
  <c r="AE391" i="40"/>
  <c r="AD391" i="40"/>
  <c r="AC391" i="40"/>
  <c r="AB391" i="40"/>
  <c r="AA391" i="40"/>
  <c r="N1316" i="40"/>
  <c r="Z315" i="40" s="1"/>
  <c r="AI315" i="40"/>
  <c r="AG315" i="40"/>
  <c r="AH315" i="40"/>
  <c r="AF315" i="40"/>
  <c r="AE315" i="40"/>
  <c r="AD315" i="40"/>
  <c r="AC315" i="40"/>
  <c r="AB315" i="40"/>
  <c r="AA315" i="40"/>
  <c r="AH260" i="40"/>
  <c r="AI260" i="40"/>
  <c r="AG260" i="40"/>
  <c r="AF260" i="40"/>
  <c r="AE260" i="40"/>
  <c r="AD260" i="40"/>
  <c r="AC260" i="40"/>
  <c r="AB260" i="40"/>
  <c r="AA260" i="40"/>
  <c r="N1261" i="40"/>
  <c r="Z260" i="40" s="1"/>
  <c r="AI979" i="40"/>
  <c r="AH979" i="40"/>
  <c r="AG979" i="40"/>
  <c r="AF979" i="40"/>
  <c r="AE979" i="40"/>
  <c r="AD979" i="40"/>
  <c r="AB979" i="40"/>
  <c r="AC979" i="40"/>
  <c r="AA979" i="40"/>
  <c r="N1980" i="40"/>
  <c r="Z979" i="40" s="1"/>
  <c r="AI819" i="40"/>
  <c r="AH819" i="40"/>
  <c r="AG819" i="40"/>
  <c r="AF819" i="40"/>
  <c r="AE819" i="40"/>
  <c r="AD819" i="40"/>
  <c r="AB819" i="40"/>
  <c r="AC819" i="40"/>
  <c r="AA819" i="40"/>
  <c r="N1820" i="40"/>
  <c r="Z819" i="40" s="1"/>
  <c r="AI711" i="40"/>
  <c r="AH711" i="40"/>
  <c r="AG711" i="40"/>
  <c r="AF711" i="40"/>
  <c r="AE711" i="40"/>
  <c r="AC711" i="40"/>
  <c r="AD711" i="40"/>
  <c r="AB711" i="40"/>
  <c r="AA711" i="40"/>
  <c r="N1712" i="40"/>
  <c r="Z711" i="40" s="1"/>
  <c r="AI603" i="40"/>
  <c r="AH603" i="40"/>
  <c r="AG603" i="40"/>
  <c r="AF603" i="40"/>
  <c r="AE603" i="40"/>
  <c r="AD603" i="40"/>
  <c r="AC603" i="40"/>
  <c r="AB603" i="40"/>
  <c r="AA603" i="40"/>
  <c r="N1604" i="40"/>
  <c r="Z603" i="40" s="1"/>
  <c r="AI541" i="40"/>
  <c r="AG541" i="40"/>
  <c r="AH541" i="40"/>
  <c r="AF541" i="40"/>
  <c r="AE541" i="40"/>
  <c r="AD541" i="40"/>
  <c r="AC541" i="40"/>
  <c r="AB541" i="40"/>
  <c r="AA541" i="40"/>
  <c r="N1542" i="40"/>
  <c r="Z541" i="40" s="1"/>
  <c r="N1459" i="40"/>
  <c r="Z458" i="40" s="1"/>
  <c r="AI458" i="40"/>
  <c r="AG458" i="40"/>
  <c r="AH458" i="40"/>
  <c r="AF458" i="40"/>
  <c r="AE458" i="40"/>
  <c r="AD458" i="40"/>
  <c r="AC458" i="40"/>
  <c r="AB458" i="40"/>
  <c r="AA458" i="40"/>
  <c r="N1397" i="40"/>
  <c r="Z396" i="40" s="1"/>
  <c r="AI396" i="40"/>
  <c r="AH396" i="40"/>
  <c r="AG396" i="40"/>
  <c r="AF396" i="40"/>
  <c r="AE396" i="40"/>
  <c r="AD396" i="40"/>
  <c r="AC396" i="40"/>
  <c r="AB396" i="40"/>
  <c r="AA396" i="40"/>
  <c r="AI337" i="40"/>
  <c r="AH337" i="40"/>
  <c r="AG337" i="40"/>
  <c r="AF337" i="40"/>
  <c r="AE337" i="40"/>
  <c r="AD337" i="40"/>
  <c r="AC337" i="40"/>
  <c r="AB337" i="40"/>
  <c r="AA337" i="40"/>
  <c r="N1338" i="40"/>
  <c r="Z337" i="40" s="1"/>
  <c r="AH276" i="40"/>
  <c r="AI276" i="40"/>
  <c r="AG276" i="40"/>
  <c r="AF276" i="40"/>
  <c r="AE276" i="40"/>
  <c r="AD276" i="40"/>
  <c r="AC276" i="40"/>
  <c r="AB276" i="40"/>
  <c r="AA276" i="40"/>
  <c r="N1277" i="40"/>
  <c r="Z276" i="40" s="1"/>
  <c r="AH212" i="40"/>
  <c r="AI212" i="40"/>
  <c r="AG212" i="40"/>
  <c r="AF212" i="40"/>
  <c r="AE212" i="40"/>
  <c r="AD212" i="40"/>
  <c r="AC212" i="40"/>
  <c r="AA212" i="40"/>
  <c r="AB212" i="40"/>
  <c r="N1213" i="40"/>
  <c r="Z212" i="40" s="1"/>
  <c r="AH180" i="40"/>
  <c r="AI180" i="40"/>
  <c r="AG180" i="40"/>
  <c r="AF180" i="40"/>
  <c r="AE180" i="40"/>
  <c r="AD180" i="40"/>
  <c r="AC180" i="40"/>
  <c r="AA180" i="40"/>
  <c r="AB180" i="40"/>
  <c r="N1181" i="40"/>
  <c r="Z180" i="40" s="1"/>
  <c r="AH148" i="40"/>
  <c r="AI148" i="40"/>
  <c r="AG148" i="40"/>
  <c r="AF148" i="40"/>
  <c r="AE148" i="40"/>
  <c r="AD148" i="40"/>
  <c r="AC148" i="40"/>
  <c r="AA148" i="40"/>
  <c r="AB148" i="40"/>
  <c r="N1149" i="40"/>
  <c r="Z148" i="40" s="1"/>
  <c r="AH116" i="40"/>
  <c r="AI116" i="40"/>
  <c r="AG116" i="40"/>
  <c r="AF116" i="40"/>
  <c r="AE116" i="40"/>
  <c r="AD116" i="40"/>
  <c r="AC116" i="40"/>
  <c r="AA116" i="40"/>
  <c r="AB116" i="40"/>
  <c r="N1117" i="40"/>
  <c r="Z116" i="40" s="1"/>
  <c r="AH84" i="40"/>
  <c r="AI84" i="40"/>
  <c r="AG84" i="40"/>
  <c r="AF84" i="40"/>
  <c r="AE84" i="40"/>
  <c r="AD84" i="40"/>
  <c r="AC84" i="40"/>
  <c r="AA84" i="40"/>
  <c r="AB84" i="40"/>
  <c r="N1085" i="40"/>
  <c r="Z84" i="40" s="1"/>
  <c r="AH52" i="40"/>
  <c r="AI52" i="40"/>
  <c r="AG52" i="40"/>
  <c r="AF52" i="40"/>
  <c r="AE52" i="40"/>
  <c r="AD52" i="40"/>
  <c r="AC52" i="40"/>
  <c r="AA52" i="40"/>
  <c r="AB52" i="40"/>
  <c r="N1053" i="40"/>
  <c r="Z52" i="40" s="1"/>
  <c r="AH20" i="40"/>
  <c r="AI20" i="40"/>
  <c r="AG20" i="40"/>
  <c r="AF20" i="40"/>
  <c r="AE20" i="40"/>
  <c r="AD20" i="40"/>
  <c r="AC20" i="40"/>
  <c r="AA20" i="40"/>
  <c r="AB20" i="40"/>
  <c r="N1021" i="40"/>
  <c r="Z20" i="40" s="1"/>
  <c r="AI874" i="40"/>
  <c r="AH874" i="40"/>
  <c r="AG874" i="40"/>
  <c r="AF874" i="40"/>
  <c r="AE874" i="40"/>
  <c r="AD874" i="40"/>
  <c r="AC874" i="40"/>
  <c r="AB874" i="40"/>
  <c r="AA874" i="40"/>
  <c r="N1875" i="40"/>
  <c r="Z874" i="40" s="1"/>
  <c r="AI748" i="40"/>
  <c r="AH748" i="40"/>
  <c r="AG748" i="40"/>
  <c r="AF748" i="40"/>
  <c r="AE748" i="40"/>
  <c r="AD748" i="40"/>
  <c r="AB748" i="40"/>
  <c r="AC748" i="40"/>
  <c r="AA748" i="40"/>
  <c r="N1749" i="40"/>
  <c r="Z748" i="40" s="1"/>
  <c r="N1635" i="40"/>
  <c r="Z634" i="40" s="1"/>
  <c r="AI634" i="40"/>
  <c r="AG634" i="40"/>
  <c r="AH634" i="40"/>
  <c r="AF634" i="40"/>
  <c r="AE634" i="40"/>
  <c r="AC634" i="40"/>
  <c r="AD634" i="40"/>
  <c r="AB634" i="40"/>
  <c r="AA634" i="40"/>
  <c r="AI951" i="40"/>
  <c r="AH951" i="40"/>
  <c r="AG951" i="40"/>
  <c r="AF951" i="40"/>
  <c r="AE951" i="40"/>
  <c r="AD951" i="40"/>
  <c r="AB951" i="40"/>
  <c r="AC951" i="40"/>
  <c r="AA951" i="40"/>
  <c r="N1952" i="40"/>
  <c r="Z951" i="40" s="1"/>
  <c r="AI887" i="40"/>
  <c r="AH887" i="40"/>
  <c r="AG887" i="40"/>
  <c r="AF887" i="40"/>
  <c r="AE887" i="40"/>
  <c r="AD887" i="40"/>
  <c r="AB887" i="40"/>
  <c r="AC887" i="40"/>
  <c r="AA887" i="40"/>
  <c r="N1888" i="40"/>
  <c r="Z887" i="40" s="1"/>
  <c r="AI823" i="40"/>
  <c r="AH823" i="40"/>
  <c r="AG823" i="40"/>
  <c r="AF823" i="40"/>
  <c r="AE823" i="40"/>
  <c r="AC823" i="40"/>
  <c r="AD823" i="40"/>
  <c r="AB823" i="40"/>
  <c r="AA823" i="40"/>
  <c r="N1824" i="40"/>
  <c r="Z823" i="40" s="1"/>
  <c r="AI763" i="40"/>
  <c r="AH763" i="40"/>
  <c r="AG763" i="40"/>
  <c r="AF763" i="40"/>
  <c r="AE763" i="40"/>
  <c r="AD763" i="40"/>
  <c r="AB763" i="40"/>
  <c r="AC763" i="40"/>
  <c r="AA763" i="40"/>
  <c r="N1764" i="40"/>
  <c r="Z763" i="40" s="1"/>
  <c r="AI700" i="40"/>
  <c r="AH700" i="40"/>
  <c r="AG700" i="40"/>
  <c r="AF700" i="40"/>
  <c r="AE700" i="40"/>
  <c r="AD700" i="40"/>
  <c r="AB700" i="40"/>
  <c r="AC700" i="40"/>
  <c r="AA700" i="40"/>
  <c r="N1701" i="40"/>
  <c r="Z700" i="40" s="1"/>
  <c r="N1623" i="40"/>
  <c r="Z622" i="40" s="1"/>
  <c r="AI622" i="40"/>
  <c r="AH622" i="40"/>
  <c r="AG622" i="40"/>
  <c r="AF622" i="40"/>
  <c r="AE622" i="40"/>
  <c r="AC622" i="40"/>
  <c r="AD622" i="40"/>
  <c r="AB622" i="40"/>
  <c r="AA622" i="40"/>
  <c r="N1552" i="40"/>
  <c r="Z551" i="40" s="1"/>
  <c r="AI551" i="40"/>
  <c r="AG551" i="40"/>
  <c r="AH551" i="40"/>
  <c r="AF551" i="40"/>
  <c r="AD551" i="40"/>
  <c r="AE551" i="40"/>
  <c r="AC551" i="40"/>
  <c r="AB551" i="40"/>
  <c r="AA551" i="40"/>
  <c r="AI496" i="40"/>
  <c r="AG496" i="40"/>
  <c r="AH496" i="40"/>
  <c r="AF496" i="40"/>
  <c r="AE496" i="40"/>
  <c r="AC496" i="40"/>
  <c r="AD496" i="40"/>
  <c r="AB496" i="40"/>
  <c r="AA496" i="40"/>
  <c r="N1497" i="40"/>
  <c r="Z496" i="40" s="1"/>
  <c r="AI429" i="40"/>
  <c r="AG429" i="40"/>
  <c r="AH429" i="40"/>
  <c r="AF429" i="40"/>
  <c r="AE429" i="40"/>
  <c r="AD429" i="40"/>
  <c r="AC429" i="40"/>
  <c r="AB429" i="40"/>
  <c r="AA429" i="40"/>
  <c r="N1430" i="40"/>
  <c r="Z429" i="40" s="1"/>
  <c r="N1358" i="40"/>
  <c r="Z357" i="40" s="1"/>
  <c r="AI357" i="40"/>
  <c r="AG357" i="40"/>
  <c r="AH357" i="40"/>
  <c r="AF357" i="40"/>
  <c r="AE357" i="40"/>
  <c r="AD357" i="40"/>
  <c r="AC357" i="40"/>
  <c r="AB357" i="40"/>
  <c r="AA357" i="40"/>
  <c r="N1304" i="40"/>
  <c r="Z303" i="40" s="1"/>
  <c r="AI303" i="40"/>
  <c r="AG303" i="40"/>
  <c r="AH303" i="40"/>
  <c r="AF303" i="40"/>
  <c r="AD303" i="40"/>
  <c r="AE303" i="40"/>
  <c r="AC303" i="40"/>
  <c r="AB303" i="40"/>
  <c r="AA303" i="40"/>
  <c r="N1227" i="40"/>
  <c r="Z226" i="40" s="1"/>
  <c r="AH226" i="40"/>
  <c r="AI226" i="40"/>
  <c r="AG226" i="40"/>
  <c r="AF226" i="40"/>
  <c r="AD226" i="40"/>
  <c r="AE226" i="40"/>
  <c r="AC226" i="40"/>
  <c r="AB226" i="40"/>
  <c r="AA226" i="40"/>
  <c r="AI653" i="40"/>
  <c r="AH653" i="40"/>
  <c r="AG653" i="40"/>
  <c r="AE653" i="40"/>
  <c r="AF653" i="40"/>
  <c r="AC653" i="40"/>
  <c r="AD653" i="40"/>
  <c r="AB653" i="40"/>
  <c r="AA653" i="40"/>
  <c r="N1654" i="40"/>
  <c r="Z653" i="40" s="1"/>
  <c r="AH258" i="40"/>
  <c r="AI258" i="40"/>
  <c r="AG258" i="40"/>
  <c r="AF258" i="40"/>
  <c r="AD258" i="40"/>
  <c r="AE258" i="40"/>
  <c r="AC258" i="40"/>
  <c r="AB258" i="40"/>
  <c r="AA258" i="40"/>
  <c r="N1259" i="40"/>
  <c r="Z258" i="40" s="1"/>
  <c r="AH111" i="40"/>
  <c r="AI111" i="40"/>
  <c r="AG111" i="40"/>
  <c r="AF111" i="40"/>
  <c r="AD111" i="40"/>
  <c r="AE111" i="40"/>
  <c r="AC111" i="40"/>
  <c r="AB111" i="40"/>
  <c r="AA111" i="40"/>
  <c r="N1112" i="40"/>
  <c r="Z111" i="40" s="1"/>
  <c r="N1747" i="40"/>
  <c r="Z746" i="40" s="1"/>
  <c r="AI746" i="40"/>
  <c r="AH746" i="40"/>
  <c r="AG746" i="40"/>
  <c r="AF746" i="40"/>
  <c r="AE746" i="40"/>
  <c r="AD746" i="40"/>
  <c r="AC746" i="40"/>
  <c r="AB746" i="40"/>
  <c r="AA746" i="40"/>
  <c r="N1638" i="40"/>
  <c r="Z637" i="40" s="1"/>
  <c r="AI637" i="40"/>
  <c r="AG637" i="40"/>
  <c r="AH637" i="40"/>
  <c r="AF637" i="40"/>
  <c r="AE637" i="40"/>
  <c r="AD637" i="40"/>
  <c r="AC637" i="40"/>
  <c r="AB637" i="40"/>
  <c r="AA637" i="40"/>
  <c r="AI400" i="40"/>
  <c r="AG400" i="40"/>
  <c r="AH400" i="40"/>
  <c r="AF400" i="40"/>
  <c r="AD400" i="40"/>
  <c r="AE400" i="40"/>
  <c r="AC400" i="40"/>
  <c r="AB400" i="40"/>
  <c r="AA400" i="40"/>
  <c r="N1401" i="40"/>
  <c r="Z400" i="40" s="1"/>
  <c r="AI931" i="40"/>
  <c r="AH931" i="40"/>
  <c r="AG931" i="40"/>
  <c r="AF931" i="40"/>
  <c r="AE931" i="40"/>
  <c r="AD931" i="40"/>
  <c r="AB931" i="40"/>
  <c r="AC931" i="40"/>
  <c r="AA931" i="40"/>
  <c r="N1932" i="40"/>
  <c r="Z931" i="40" s="1"/>
  <c r="AI422" i="40"/>
  <c r="AH422" i="40"/>
  <c r="AG422" i="40"/>
  <c r="AE422" i="40"/>
  <c r="AF422" i="40"/>
  <c r="AC422" i="40"/>
  <c r="AD422" i="40"/>
  <c r="AB422" i="40"/>
  <c r="AA422" i="40"/>
  <c r="N1423" i="40"/>
  <c r="Z422" i="40" s="1"/>
  <c r="AI118" i="40"/>
  <c r="AH118" i="40"/>
  <c r="AF118" i="40"/>
  <c r="AG118" i="40"/>
  <c r="AE118" i="40"/>
  <c r="AD118" i="40"/>
  <c r="AC118" i="40"/>
  <c r="AB118" i="40"/>
  <c r="AA118" i="40"/>
  <c r="N1119" i="40"/>
  <c r="Z118" i="40" s="1"/>
  <c r="AI713" i="40"/>
  <c r="AH713" i="40"/>
  <c r="AG713" i="40"/>
  <c r="AF713" i="40"/>
  <c r="AE713" i="40"/>
  <c r="AD713" i="40"/>
  <c r="AC713" i="40"/>
  <c r="AB713" i="40"/>
  <c r="AA713" i="40"/>
  <c r="N1714" i="40"/>
  <c r="Z713" i="40" s="1"/>
  <c r="AI830" i="40"/>
  <c r="AH830" i="40"/>
  <c r="AG830" i="40"/>
  <c r="AF830" i="40"/>
  <c r="AE830" i="40"/>
  <c r="AC830" i="40"/>
  <c r="AD830" i="40"/>
  <c r="AB830" i="40"/>
  <c r="AA830" i="40"/>
  <c r="N1831" i="40"/>
  <c r="Z830" i="40" s="1"/>
  <c r="N1427" i="40"/>
  <c r="Z426" i="40" s="1"/>
  <c r="AI426" i="40"/>
  <c r="AG426" i="40"/>
  <c r="AH426" i="40"/>
  <c r="AF426" i="40"/>
  <c r="AD426" i="40"/>
  <c r="AE426" i="40"/>
  <c r="AC426" i="40"/>
  <c r="AB426" i="40"/>
  <c r="AA426" i="40"/>
  <c r="AI946" i="40"/>
  <c r="AH946" i="40"/>
  <c r="AG946" i="40"/>
  <c r="AF946" i="40"/>
  <c r="AE946" i="40"/>
  <c r="AD946" i="40"/>
  <c r="AC946" i="40"/>
  <c r="AB946" i="40"/>
  <c r="AA946" i="40"/>
  <c r="N1947" i="40"/>
  <c r="Z946" i="40" s="1"/>
  <c r="AI465" i="40"/>
  <c r="AH465" i="40"/>
  <c r="AG465" i="40"/>
  <c r="AF465" i="40"/>
  <c r="AE465" i="40"/>
  <c r="AD465" i="40"/>
  <c r="AC465" i="40"/>
  <c r="AB465" i="40"/>
  <c r="AA465" i="40"/>
  <c r="N1466" i="40"/>
  <c r="Z465" i="40" s="1"/>
  <c r="AH197" i="40"/>
  <c r="AI197" i="40"/>
  <c r="AG197" i="40"/>
  <c r="AF197" i="40"/>
  <c r="AE197" i="40"/>
  <c r="AD197" i="40"/>
  <c r="AC197" i="40"/>
  <c r="AB197" i="40"/>
  <c r="AA197" i="40"/>
  <c r="N1198" i="40"/>
  <c r="Z197" i="40" s="1"/>
  <c r="AH37" i="40"/>
  <c r="AI37" i="40"/>
  <c r="AG37" i="40"/>
  <c r="AF37" i="40"/>
  <c r="AE37" i="40"/>
  <c r="AD37" i="40"/>
  <c r="AC37" i="40"/>
  <c r="AA37" i="40"/>
  <c r="AB37" i="40"/>
  <c r="N1038" i="40"/>
  <c r="Z37" i="40" s="1"/>
  <c r="AI856" i="40"/>
  <c r="AH856" i="40"/>
  <c r="AG856" i="40"/>
  <c r="AF856" i="40"/>
  <c r="AE856" i="40"/>
  <c r="AD856" i="40"/>
  <c r="AB856" i="40"/>
  <c r="AC856" i="40"/>
  <c r="AA856" i="40"/>
  <c r="N1857" i="40"/>
  <c r="Z856" i="40" s="1"/>
  <c r="AI588" i="40"/>
  <c r="AH588" i="40"/>
  <c r="AG588" i="40"/>
  <c r="AF588" i="40"/>
  <c r="AE588" i="40"/>
  <c r="AD588" i="40"/>
  <c r="AB588" i="40"/>
  <c r="AC588" i="40"/>
  <c r="AA588" i="40"/>
  <c r="N1589" i="40"/>
  <c r="Z588" i="40" s="1"/>
  <c r="N1289" i="40"/>
  <c r="Z288" i="40" s="1"/>
  <c r="AI288" i="40"/>
  <c r="AG288" i="40"/>
  <c r="AH288" i="40"/>
  <c r="AF288" i="40"/>
  <c r="AE288" i="40"/>
  <c r="AD288" i="40"/>
  <c r="AC288" i="40"/>
  <c r="AB288" i="40"/>
  <c r="AA288" i="40"/>
  <c r="AI649" i="40"/>
  <c r="AH649" i="40"/>
  <c r="AG649" i="40"/>
  <c r="AF649" i="40"/>
  <c r="AE649" i="40"/>
  <c r="AD649" i="40"/>
  <c r="AC649" i="40"/>
  <c r="AB649" i="40"/>
  <c r="AA649" i="40"/>
  <c r="N1650" i="40"/>
  <c r="Z649" i="40" s="1"/>
  <c r="AH249" i="40"/>
  <c r="AI249" i="40"/>
  <c r="AG249" i="40"/>
  <c r="AE249" i="40"/>
  <c r="AF249" i="40"/>
  <c r="AD249" i="40"/>
  <c r="AC249" i="40"/>
  <c r="AB249" i="40"/>
  <c r="AA249" i="40"/>
  <c r="N1250" i="40"/>
  <c r="Z249" i="40" s="1"/>
  <c r="AH68" i="40"/>
  <c r="AI68" i="40"/>
  <c r="AG68" i="40"/>
  <c r="AF68" i="40"/>
  <c r="AE68" i="40"/>
  <c r="AD68" i="40"/>
  <c r="AC68" i="40"/>
  <c r="AA68" i="40"/>
  <c r="AB68" i="40"/>
  <c r="N1069" i="40"/>
  <c r="Z68" i="40" s="1"/>
  <c r="AI983" i="40"/>
  <c r="AH983" i="40"/>
  <c r="AG983" i="40"/>
  <c r="AF983" i="40"/>
  <c r="AE983" i="40"/>
  <c r="AD983" i="40"/>
  <c r="AB983" i="40"/>
  <c r="AC983" i="40"/>
  <c r="AA983" i="40"/>
  <c r="N1984" i="40"/>
  <c r="Z983" i="40" s="1"/>
  <c r="N1665" i="40"/>
  <c r="Z664" i="40" s="1"/>
  <c r="AI664" i="40"/>
  <c r="AH664" i="40"/>
  <c r="AG664" i="40"/>
  <c r="AF664" i="40"/>
  <c r="AE664" i="40"/>
  <c r="AD664" i="40"/>
  <c r="AC664" i="40"/>
  <c r="AB664" i="40"/>
  <c r="AA664" i="40"/>
  <c r="N1639" i="40"/>
  <c r="Z638" i="40" s="1"/>
  <c r="AI638" i="40"/>
  <c r="AH638" i="40"/>
  <c r="AG638" i="40"/>
  <c r="AF638" i="40"/>
  <c r="AE638" i="40"/>
  <c r="AD638" i="40"/>
  <c r="AC638" i="40"/>
  <c r="AB638" i="40"/>
  <c r="AA638" i="40"/>
  <c r="AI373" i="40"/>
  <c r="AG373" i="40"/>
  <c r="AH373" i="40"/>
  <c r="AE373" i="40"/>
  <c r="AF373" i="40"/>
  <c r="AD373" i="40"/>
  <c r="AC373" i="40"/>
  <c r="AB373" i="40"/>
  <c r="AA373" i="40"/>
  <c r="N1374" i="40"/>
  <c r="Z373" i="40" s="1"/>
  <c r="AH103" i="40"/>
  <c r="AI103" i="40"/>
  <c r="AG103" i="40"/>
  <c r="AF103" i="40"/>
  <c r="AE103" i="40"/>
  <c r="AD103" i="40"/>
  <c r="AC103" i="40"/>
  <c r="AB103" i="40"/>
  <c r="AA103" i="40"/>
  <c r="N1104" i="40"/>
  <c r="Z103" i="40" s="1"/>
  <c r="AI944" i="40"/>
  <c r="AH944" i="40"/>
  <c r="AG944" i="40"/>
  <c r="AF944" i="40"/>
  <c r="AE944" i="40"/>
  <c r="AD944" i="40"/>
  <c r="AB944" i="40"/>
  <c r="AC944" i="40"/>
  <c r="AA944" i="40"/>
  <c r="N1945" i="40"/>
  <c r="Z944" i="40" s="1"/>
  <c r="AI631" i="40"/>
  <c r="AH631" i="40"/>
  <c r="AG631" i="40"/>
  <c r="AF631" i="40"/>
  <c r="AD631" i="40"/>
  <c r="AE631" i="40"/>
  <c r="AC631" i="40"/>
  <c r="AB631" i="40"/>
  <c r="AA631" i="40"/>
  <c r="N1632" i="40"/>
  <c r="Z631" i="40" s="1"/>
  <c r="AI914" i="40"/>
  <c r="AH914" i="40"/>
  <c r="AG914" i="40"/>
  <c r="AF914" i="40"/>
  <c r="AE914" i="40"/>
  <c r="AD914" i="40"/>
  <c r="AC914" i="40"/>
  <c r="AB914" i="40"/>
  <c r="AA914" i="40"/>
  <c r="N1915" i="40"/>
  <c r="Z914" i="40" s="1"/>
  <c r="AI900" i="40"/>
  <c r="AH900" i="40"/>
  <c r="AG900" i="40"/>
  <c r="AF900" i="40"/>
  <c r="AE900" i="40"/>
  <c r="AD900" i="40"/>
  <c r="AB900" i="40"/>
  <c r="AC900" i="40"/>
  <c r="AA900" i="40"/>
  <c r="N1901" i="40"/>
  <c r="Z900" i="40" s="1"/>
  <c r="N1782" i="40"/>
  <c r="Z781" i="40" s="1"/>
  <c r="AI781" i="40"/>
  <c r="AH781" i="40"/>
  <c r="AG781" i="40"/>
  <c r="AF781" i="40"/>
  <c r="AE781" i="40"/>
  <c r="AD781" i="40"/>
  <c r="AB781" i="40"/>
  <c r="AC781" i="40"/>
  <c r="AA781" i="40"/>
  <c r="AI679" i="40"/>
  <c r="AH679" i="40"/>
  <c r="AF679" i="40"/>
  <c r="AG679" i="40"/>
  <c r="AD679" i="40"/>
  <c r="AE679" i="40"/>
  <c r="AC679" i="40"/>
  <c r="AB679" i="40"/>
  <c r="AA679" i="40"/>
  <c r="N1680" i="40"/>
  <c r="Z679" i="40" s="1"/>
  <c r="AI612" i="40"/>
  <c r="AH612" i="40"/>
  <c r="AG612" i="40"/>
  <c r="AF612" i="40"/>
  <c r="AE612" i="40"/>
  <c r="AD612" i="40"/>
  <c r="AB612" i="40"/>
  <c r="AC612" i="40"/>
  <c r="AA612" i="40"/>
  <c r="N1613" i="40"/>
  <c r="Z612" i="40" s="1"/>
  <c r="N1546" i="40"/>
  <c r="Z545" i="40" s="1"/>
  <c r="AI545" i="40"/>
  <c r="AH545" i="40"/>
  <c r="AG545" i="40"/>
  <c r="AF545" i="40"/>
  <c r="AE545" i="40"/>
  <c r="AD545" i="40"/>
  <c r="AC545" i="40"/>
  <c r="AB545" i="40"/>
  <c r="AA545" i="40"/>
  <c r="AI484" i="40"/>
  <c r="AH484" i="40"/>
  <c r="AG484" i="40"/>
  <c r="AF484" i="40"/>
  <c r="AE484" i="40"/>
  <c r="AC484" i="40"/>
  <c r="AD484" i="40"/>
  <c r="AB484" i="40"/>
  <c r="AA484" i="40"/>
  <c r="N1485" i="40"/>
  <c r="Z484" i="40" s="1"/>
  <c r="N1413" i="40"/>
  <c r="Z412" i="40" s="1"/>
  <c r="AI412" i="40"/>
  <c r="AH412" i="40"/>
  <c r="AG412" i="40"/>
  <c r="AF412" i="40"/>
  <c r="AE412" i="40"/>
  <c r="AD412" i="40"/>
  <c r="AC412" i="40"/>
  <c r="AB412" i="40"/>
  <c r="AA412" i="40"/>
  <c r="N1331" i="40"/>
  <c r="Z330" i="40" s="1"/>
  <c r="AI330" i="40"/>
  <c r="AG330" i="40"/>
  <c r="AH330" i="40"/>
  <c r="AF330" i="40"/>
  <c r="AE330" i="40"/>
  <c r="AD330" i="40"/>
  <c r="AC330" i="40"/>
  <c r="AB330" i="40"/>
  <c r="AA330" i="40"/>
  <c r="N1281" i="40"/>
  <c r="Z280" i="40" s="1"/>
  <c r="AH280" i="40"/>
  <c r="AI280" i="40"/>
  <c r="AG280" i="40"/>
  <c r="AF280" i="40"/>
  <c r="AE280" i="40"/>
  <c r="AD280" i="40"/>
  <c r="AC280" i="40"/>
  <c r="AB280" i="40"/>
  <c r="AA280" i="40"/>
  <c r="N1221" i="40"/>
  <c r="Z220" i="40" s="1"/>
  <c r="AH220" i="40"/>
  <c r="AI220" i="40"/>
  <c r="AG220" i="40"/>
  <c r="AF220" i="40"/>
  <c r="AE220" i="40"/>
  <c r="AD220" i="40"/>
  <c r="AC220" i="40"/>
  <c r="AA220" i="40"/>
  <c r="AB220" i="40"/>
  <c r="AH187" i="40"/>
  <c r="AI187" i="40"/>
  <c r="AG187" i="40"/>
  <c r="AF187" i="40"/>
  <c r="AE187" i="40"/>
  <c r="AD187" i="40"/>
  <c r="AC187" i="40"/>
  <c r="AB187" i="40"/>
  <c r="AA187" i="40"/>
  <c r="N1188" i="40"/>
  <c r="Z187" i="40" s="1"/>
  <c r="AH155" i="40"/>
  <c r="AI155" i="40"/>
  <c r="AG155" i="40"/>
  <c r="AF155" i="40"/>
  <c r="AE155" i="40"/>
  <c r="AD155" i="40"/>
  <c r="AC155" i="40"/>
  <c r="AB155" i="40"/>
  <c r="AA155" i="40"/>
  <c r="N1156" i="40"/>
  <c r="Z155" i="40" s="1"/>
  <c r="AH123" i="40"/>
  <c r="AI123" i="40"/>
  <c r="AG123" i="40"/>
  <c r="AF123" i="40"/>
  <c r="AE123" i="40"/>
  <c r="AD123" i="40"/>
  <c r="AC123" i="40"/>
  <c r="AB123" i="40"/>
  <c r="AA123" i="40"/>
  <c r="N1124" i="40"/>
  <c r="Z123" i="40" s="1"/>
  <c r="AH91" i="40"/>
  <c r="AI91" i="40"/>
  <c r="AG91" i="40"/>
  <c r="AF91" i="40"/>
  <c r="AE91" i="40"/>
  <c r="AD91" i="40"/>
  <c r="AC91" i="40"/>
  <c r="AB91" i="40"/>
  <c r="AA91" i="40"/>
  <c r="N1092" i="40"/>
  <c r="Z91" i="40" s="1"/>
  <c r="AH59" i="40"/>
  <c r="AI59" i="40"/>
  <c r="AG59" i="40"/>
  <c r="AF59" i="40"/>
  <c r="AE59" i="40"/>
  <c r="AD59" i="40"/>
  <c r="AC59" i="40"/>
  <c r="AB59" i="40"/>
  <c r="AA59" i="40"/>
  <c r="N1060" i="40"/>
  <c r="Z59" i="40" s="1"/>
  <c r="AH27" i="40"/>
  <c r="AI27" i="40"/>
  <c r="AG27" i="40"/>
  <c r="AF27" i="40"/>
  <c r="AE27" i="40"/>
  <c r="AD27" i="40"/>
  <c r="AC27" i="40"/>
  <c r="AB27" i="40"/>
  <c r="AA27" i="40"/>
  <c r="N1028" i="40"/>
  <c r="Z27" i="40" s="1"/>
  <c r="AI923" i="40"/>
  <c r="AH923" i="40"/>
  <c r="AG923" i="40"/>
  <c r="AF923" i="40"/>
  <c r="AE923" i="40"/>
  <c r="AD923" i="40"/>
  <c r="AB923" i="40"/>
  <c r="AC923" i="40"/>
  <c r="AA923" i="40"/>
  <c r="N1924" i="40"/>
  <c r="Z923" i="40" s="1"/>
  <c r="AI786" i="40"/>
  <c r="AH786" i="40"/>
  <c r="AG786" i="40"/>
  <c r="AF786" i="40"/>
  <c r="AE786" i="40"/>
  <c r="AD786" i="40"/>
  <c r="AC786" i="40"/>
  <c r="AB786" i="40"/>
  <c r="AA786" i="40"/>
  <c r="N1787" i="40"/>
  <c r="Z786" i="40" s="1"/>
  <c r="N1978" i="40"/>
  <c r="Z977" i="40" s="1"/>
  <c r="AI977" i="40"/>
  <c r="AH977" i="40"/>
  <c r="AG977" i="40"/>
  <c r="AF977" i="40"/>
  <c r="AE977" i="40"/>
  <c r="AD977" i="40"/>
  <c r="AB977" i="40"/>
  <c r="AC977" i="40"/>
  <c r="AA977" i="40"/>
  <c r="N1914" i="40"/>
  <c r="Z913" i="40" s="1"/>
  <c r="AI913" i="40"/>
  <c r="AH913" i="40"/>
  <c r="AG913" i="40"/>
  <c r="AE913" i="40"/>
  <c r="AF913" i="40"/>
  <c r="AD913" i="40"/>
  <c r="AB913" i="40"/>
  <c r="AC913" i="40"/>
  <c r="AA913" i="40"/>
  <c r="N1850" i="40"/>
  <c r="Z849" i="40" s="1"/>
  <c r="AI849" i="40"/>
  <c r="AH849" i="40"/>
  <c r="AG849" i="40"/>
  <c r="AE849" i="40"/>
  <c r="AF849" i="40"/>
  <c r="AD849" i="40"/>
  <c r="AC849" i="40"/>
  <c r="AB849" i="40"/>
  <c r="AA849" i="40"/>
  <c r="N1786" i="40"/>
  <c r="Z785" i="40" s="1"/>
  <c r="AI785" i="40"/>
  <c r="AH785" i="40"/>
  <c r="AG785" i="40"/>
  <c r="AE785" i="40"/>
  <c r="AF785" i="40"/>
  <c r="AD785" i="40"/>
  <c r="AC785" i="40"/>
  <c r="AB785" i="40"/>
  <c r="AA785" i="40"/>
  <c r="AI725" i="40"/>
  <c r="AH725" i="40"/>
  <c r="AG725" i="40"/>
  <c r="AF725" i="40"/>
  <c r="AE725" i="40"/>
  <c r="AD725" i="40"/>
  <c r="AB725" i="40"/>
  <c r="AC725" i="40"/>
  <c r="AA725" i="40"/>
  <c r="N1726" i="40"/>
  <c r="Z725" i="40" s="1"/>
  <c r="AI668" i="40"/>
  <c r="AH668" i="40"/>
  <c r="AG668" i="40"/>
  <c r="AF668" i="40"/>
  <c r="AE668" i="40"/>
  <c r="AD668" i="40"/>
  <c r="AB668" i="40"/>
  <c r="AC668" i="40"/>
  <c r="AA668" i="40"/>
  <c r="N1669" i="40"/>
  <c r="Z668" i="40" s="1"/>
  <c r="N1607" i="40"/>
  <c r="Z606" i="40" s="1"/>
  <c r="AI606" i="40"/>
  <c r="AH606" i="40"/>
  <c r="AG606" i="40"/>
  <c r="AF606" i="40"/>
  <c r="AE606" i="40"/>
  <c r="AD606" i="40"/>
  <c r="AC606" i="40"/>
  <c r="AB606" i="40"/>
  <c r="AA606" i="40"/>
  <c r="AI550" i="40"/>
  <c r="AH550" i="40"/>
  <c r="AG550" i="40"/>
  <c r="AF550" i="40"/>
  <c r="AE550" i="40"/>
  <c r="AD550" i="40"/>
  <c r="AC550" i="40"/>
  <c r="AB550" i="40"/>
  <c r="AA550" i="40"/>
  <c r="N1551" i="40"/>
  <c r="Z550" i="40" s="1"/>
  <c r="N1484" i="40"/>
  <c r="Z483" i="40" s="1"/>
  <c r="AI483" i="40"/>
  <c r="AG483" i="40"/>
  <c r="AH483" i="40"/>
  <c r="AF483" i="40"/>
  <c r="AD483" i="40"/>
  <c r="AE483" i="40"/>
  <c r="AC483" i="40"/>
  <c r="AB483" i="40"/>
  <c r="AA483" i="40"/>
  <c r="N1418" i="40"/>
  <c r="Z417" i="40" s="1"/>
  <c r="AI417" i="40"/>
  <c r="AH417" i="40"/>
  <c r="AG417" i="40"/>
  <c r="AF417" i="40"/>
  <c r="AE417" i="40"/>
  <c r="AD417" i="40"/>
  <c r="AC417" i="40"/>
  <c r="AB417" i="40"/>
  <c r="AA417" i="40"/>
  <c r="AI356" i="40"/>
  <c r="AH356" i="40"/>
  <c r="AG356" i="40"/>
  <c r="AF356" i="40"/>
  <c r="AE356" i="40"/>
  <c r="AD356" i="40"/>
  <c r="AC356" i="40"/>
  <c r="AB356" i="40"/>
  <c r="AA356" i="40"/>
  <c r="N1357" i="40"/>
  <c r="Z356" i="40" s="1"/>
  <c r="N1313" i="40"/>
  <c r="Z312" i="40" s="1"/>
  <c r="AI312" i="40"/>
  <c r="AG312" i="40"/>
  <c r="AH312" i="40"/>
  <c r="AF312" i="40"/>
  <c r="AE312" i="40"/>
  <c r="AD312" i="40"/>
  <c r="AC312" i="40"/>
  <c r="AB312" i="40"/>
  <c r="AA312" i="40"/>
  <c r="N1247" i="40"/>
  <c r="Z246" i="40" s="1"/>
  <c r="AI246" i="40"/>
  <c r="AH246" i="40"/>
  <c r="AF246" i="40"/>
  <c r="AG246" i="40"/>
  <c r="AE246" i="40"/>
  <c r="AD246" i="40"/>
  <c r="AC246" i="40"/>
  <c r="AB246" i="40"/>
  <c r="AA246" i="40"/>
  <c r="N1982" i="40"/>
  <c r="Z981" i="40" s="1"/>
  <c r="AI981" i="40"/>
  <c r="AH981" i="40"/>
  <c r="AG981" i="40"/>
  <c r="AF981" i="40"/>
  <c r="AE981" i="40"/>
  <c r="AD981" i="40"/>
  <c r="AB981" i="40"/>
  <c r="AC981" i="40"/>
  <c r="AA981" i="40"/>
  <c r="N1854" i="40"/>
  <c r="Z853" i="40" s="1"/>
  <c r="AI853" i="40"/>
  <c r="AH853" i="40"/>
  <c r="AG853" i="40"/>
  <c r="AF853" i="40"/>
  <c r="AE853" i="40"/>
  <c r="AD853" i="40"/>
  <c r="AB853" i="40"/>
  <c r="AC853" i="40"/>
  <c r="AA853" i="40"/>
  <c r="N1719" i="40"/>
  <c r="Z718" i="40" s="1"/>
  <c r="AI718" i="40"/>
  <c r="AH718" i="40"/>
  <c r="AG718" i="40"/>
  <c r="AF718" i="40"/>
  <c r="AE718" i="40"/>
  <c r="AC718" i="40"/>
  <c r="AD718" i="40"/>
  <c r="AB718" i="40"/>
  <c r="AA718" i="40"/>
  <c r="AI611" i="40"/>
  <c r="AH611" i="40"/>
  <c r="AG611" i="40"/>
  <c r="AF611" i="40"/>
  <c r="AD611" i="40"/>
  <c r="AE611" i="40"/>
  <c r="AC611" i="40"/>
  <c r="AB611" i="40"/>
  <c r="AA611" i="40"/>
  <c r="N1612" i="40"/>
  <c r="Z611" i="40" s="1"/>
  <c r="N1550" i="40"/>
  <c r="Z549" i="40" s="1"/>
  <c r="AI549" i="40"/>
  <c r="AG549" i="40"/>
  <c r="AH549" i="40"/>
  <c r="AF549" i="40"/>
  <c r="AE549" i="40"/>
  <c r="AC549" i="40"/>
  <c r="AD549" i="40"/>
  <c r="AB549" i="40"/>
  <c r="AA549" i="40"/>
  <c r="N1494" i="40"/>
  <c r="Z493" i="40" s="1"/>
  <c r="AI493" i="40"/>
  <c r="AG493" i="40"/>
  <c r="AH493" i="40"/>
  <c r="AF493" i="40"/>
  <c r="AE493" i="40"/>
  <c r="AC493" i="40"/>
  <c r="AD493" i="40"/>
  <c r="AB493" i="40"/>
  <c r="AA493" i="40"/>
  <c r="N1444" i="40"/>
  <c r="Z443" i="40" s="1"/>
  <c r="AI443" i="40"/>
  <c r="AG443" i="40"/>
  <c r="AH443" i="40"/>
  <c r="AF443" i="40"/>
  <c r="AE443" i="40"/>
  <c r="AD443" i="40"/>
  <c r="AC443" i="40"/>
  <c r="AB443" i="40"/>
  <c r="AA443" i="40"/>
  <c r="AI388" i="40"/>
  <c r="AH388" i="40"/>
  <c r="AG388" i="40"/>
  <c r="AF388" i="40"/>
  <c r="AE388" i="40"/>
  <c r="AD388" i="40"/>
  <c r="AC388" i="40"/>
  <c r="AB388" i="40"/>
  <c r="AA388" i="40"/>
  <c r="N1389" i="40"/>
  <c r="Z388" i="40" s="1"/>
  <c r="N1312" i="40"/>
  <c r="Z311" i="40" s="1"/>
  <c r="AI311" i="40"/>
  <c r="AG311" i="40"/>
  <c r="AH311" i="40"/>
  <c r="AF311" i="40"/>
  <c r="AD311" i="40"/>
  <c r="AE311" i="40"/>
  <c r="AC311" i="40"/>
  <c r="AB311" i="40"/>
  <c r="AA311" i="40"/>
  <c r="N1236" i="40"/>
  <c r="Z235" i="40" s="1"/>
  <c r="AH235" i="40"/>
  <c r="AI235" i="40"/>
  <c r="AG235" i="40"/>
  <c r="AF235" i="40"/>
  <c r="AE235" i="40"/>
  <c r="AD235" i="40"/>
  <c r="AC235" i="40"/>
  <c r="AB235" i="40"/>
  <c r="AA235" i="40"/>
  <c r="AH194" i="40"/>
  <c r="AI194" i="40"/>
  <c r="AG194" i="40"/>
  <c r="AF194" i="40"/>
  <c r="AD194" i="40"/>
  <c r="AE194" i="40"/>
  <c r="AC194" i="40"/>
  <c r="AB194" i="40"/>
  <c r="AA194" i="40"/>
  <c r="N1195" i="40"/>
  <c r="Z194" i="40" s="1"/>
  <c r="AH162" i="40"/>
  <c r="AI162" i="40"/>
  <c r="AG162" i="40"/>
  <c r="AF162" i="40"/>
  <c r="AD162" i="40"/>
  <c r="AE162" i="40"/>
  <c r="AC162" i="40"/>
  <c r="AB162" i="40"/>
  <c r="AA162" i="40"/>
  <c r="N1163" i="40"/>
  <c r="Z162" i="40" s="1"/>
  <c r="AH130" i="40"/>
  <c r="AI130" i="40"/>
  <c r="AG130" i="40"/>
  <c r="AF130" i="40"/>
  <c r="AD130" i="40"/>
  <c r="AE130" i="40"/>
  <c r="AC130" i="40"/>
  <c r="AB130" i="40"/>
  <c r="AA130" i="40"/>
  <c r="N1131" i="40"/>
  <c r="Z130" i="40" s="1"/>
  <c r="AH98" i="40"/>
  <c r="AI98" i="40"/>
  <c r="AG98" i="40"/>
  <c r="AF98" i="40"/>
  <c r="AD98" i="40"/>
  <c r="AE98" i="40"/>
  <c r="AC98" i="40"/>
  <c r="AA98" i="40"/>
  <c r="AB98" i="40"/>
  <c r="N1099" i="40"/>
  <c r="Z98" i="40" s="1"/>
  <c r="AH66" i="40"/>
  <c r="AI66" i="40"/>
  <c r="AG66" i="40"/>
  <c r="AF66" i="40"/>
  <c r="AD66" i="40"/>
  <c r="AE66" i="40"/>
  <c r="AC66" i="40"/>
  <c r="AA66" i="40"/>
  <c r="AB66" i="40"/>
  <c r="N1067" i="40"/>
  <c r="Z66" i="40" s="1"/>
  <c r="AH34" i="40"/>
  <c r="AI34" i="40"/>
  <c r="AG34" i="40"/>
  <c r="AF34" i="40"/>
  <c r="AD34" i="40"/>
  <c r="AE34" i="40"/>
  <c r="AC34" i="40"/>
  <c r="AA34" i="40"/>
  <c r="AB34" i="40"/>
  <c r="N1035" i="40"/>
  <c r="Z34" i="40" s="1"/>
  <c r="AI987" i="40"/>
  <c r="AH987" i="40"/>
  <c r="AG987" i="40"/>
  <c r="AF987" i="40"/>
  <c r="AE987" i="40"/>
  <c r="AD987" i="40"/>
  <c r="AB987" i="40"/>
  <c r="AC987" i="40"/>
  <c r="AA987" i="40"/>
  <c r="N1988" i="40"/>
  <c r="Z987" i="40" s="1"/>
  <c r="AI890" i="40"/>
  <c r="AH890" i="40"/>
  <c r="AG890" i="40"/>
  <c r="AF890" i="40"/>
  <c r="AE890" i="40"/>
  <c r="AD890" i="40"/>
  <c r="AC890" i="40"/>
  <c r="AB890" i="40"/>
  <c r="AA890" i="40"/>
  <c r="N1891" i="40"/>
  <c r="Z890" i="40" s="1"/>
  <c r="N1767" i="40"/>
  <c r="Z766" i="40" s="1"/>
  <c r="AI766" i="40"/>
  <c r="AH766" i="40"/>
  <c r="AG766" i="40"/>
  <c r="AF766" i="40"/>
  <c r="AE766" i="40"/>
  <c r="AC766" i="40"/>
  <c r="AD766" i="40"/>
  <c r="AB766" i="40"/>
  <c r="AA766" i="40"/>
  <c r="N1986" i="40"/>
  <c r="Z985" i="40" s="1"/>
  <c r="AI985" i="40"/>
  <c r="AH985" i="40"/>
  <c r="AG985" i="40"/>
  <c r="AF985" i="40"/>
  <c r="AE985" i="40"/>
  <c r="AD985" i="40"/>
  <c r="AB985" i="40"/>
  <c r="AC985" i="40"/>
  <c r="AA985" i="40"/>
  <c r="N1922" i="40"/>
  <c r="Z921" i="40" s="1"/>
  <c r="AI921" i="40"/>
  <c r="AH921" i="40"/>
  <c r="AG921" i="40"/>
  <c r="AE921" i="40"/>
  <c r="AF921" i="40"/>
  <c r="AD921" i="40"/>
  <c r="AB921" i="40"/>
  <c r="AC921" i="40"/>
  <c r="AA921" i="40"/>
  <c r="N1858" i="40"/>
  <c r="Z857" i="40" s="1"/>
  <c r="AI857" i="40"/>
  <c r="AH857" i="40"/>
  <c r="AG857" i="40"/>
  <c r="AE857" i="40"/>
  <c r="AF857" i="40"/>
  <c r="AD857" i="40"/>
  <c r="AC857" i="40"/>
  <c r="AB857" i="40"/>
  <c r="AA857" i="40"/>
  <c r="N1794" i="40"/>
  <c r="Z793" i="40" s="1"/>
  <c r="AI793" i="40"/>
  <c r="AH793" i="40"/>
  <c r="AG793" i="40"/>
  <c r="AE793" i="40"/>
  <c r="AF793" i="40"/>
  <c r="AD793" i="40"/>
  <c r="AB793" i="40"/>
  <c r="AC793" i="40"/>
  <c r="AA793" i="40"/>
  <c r="AI729" i="40"/>
  <c r="AH729" i="40"/>
  <c r="AG729" i="40"/>
  <c r="AE729" i="40"/>
  <c r="AF729" i="40"/>
  <c r="AD729" i="40"/>
  <c r="AB729" i="40"/>
  <c r="AC729" i="40"/>
  <c r="AA729" i="40"/>
  <c r="N1730" i="40"/>
  <c r="Z729" i="40" s="1"/>
  <c r="AI667" i="40"/>
  <c r="AH667" i="40"/>
  <c r="AG667" i="40"/>
  <c r="AF667" i="40"/>
  <c r="AE667" i="40"/>
  <c r="AD667" i="40"/>
  <c r="AB667" i="40"/>
  <c r="AC667" i="40"/>
  <c r="AA667" i="40"/>
  <c r="N1668" i="40"/>
  <c r="Z667" i="40" s="1"/>
  <c r="AI615" i="40"/>
  <c r="AH615" i="40"/>
  <c r="AF615" i="40"/>
  <c r="AG615" i="40"/>
  <c r="AD615" i="40"/>
  <c r="AE615" i="40"/>
  <c r="AC615" i="40"/>
  <c r="AB615" i="40"/>
  <c r="AA615" i="40"/>
  <c r="N1616" i="40"/>
  <c r="Z615" i="40" s="1"/>
  <c r="AI537" i="40"/>
  <c r="AH537" i="40"/>
  <c r="AG537" i="40"/>
  <c r="AE537" i="40"/>
  <c r="AF537" i="40"/>
  <c r="AC537" i="40"/>
  <c r="AD537" i="40"/>
  <c r="AB537" i="40"/>
  <c r="AA537" i="40"/>
  <c r="N1538" i="40"/>
  <c r="Z537" i="40" s="1"/>
  <c r="AI470" i="40"/>
  <c r="AH470" i="40"/>
  <c r="AG470" i="40"/>
  <c r="AE470" i="40"/>
  <c r="AF470" i="40"/>
  <c r="AC470" i="40"/>
  <c r="AD470" i="40"/>
  <c r="AB470" i="40"/>
  <c r="AA470" i="40"/>
  <c r="N1471" i="40"/>
  <c r="Z470" i="40" s="1"/>
  <c r="N1388" i="40"/>
  <c r="Z387" i="40" s="1"/>
  <c r="AI387" i="40"/>
  <c r="AG387" i="40"/>
  <c r="AH387" i="40"/>
  <c r="AF387" i="40"/>
  <c r="AE387" i="40"/>
  <c r="AD387" i="40"/>
  <c r="AC387" i="40"/>
  <c r="AB387" i="40"/>
  <c r="AA387" i="40"/>
  <c r="N1344" i="40"/>
  <c r="Z343" i="40" s="1"/>
  <c r="AI343" i="40"/>
  <c r="AG343" i="40"/>
  <c r="AH343" i="40"/>
  <c r="AF343" i="40"/>
  <c r="AD343" i="40"/>
  <c r="AE343" i="40"/>
  <c r="AC343" i="40"/>
  <c r="AB343" i="40"/>
  <c r="AA343" i="40"/>
  <c r="N1267" i="40"/>
  <c r="Z266" i="40" s="1"/>
  <c r="AH266" i="40"/>
  <c r="AI266" i="40"/>
  <c r="AG266" i="40"/>
  <c r="AF266" i="40"/>
  <c r="AE266" i="40"/>
  <c r="AD266" i="40"/>
  <c r="AC266" i="40"/>
  <c r="AB266" i="40"/>
  <c r="AA266" i="40"/>
  <c r="AH218" i="40"/>
  <c r="AI218" i="40"/>
  <c r="AG218" i="40"/>
  <c r="AF218" i="40"/>
  <c r="AD218" i="40"/>
  <c r="AE218" i="40"/>
  <c r="AC218" i="40"/>
  <c r="AB218" i="40"/>
  <c r="AA218" i="40"/>
  <c r="N1219" i="40"/>
  <c r="Z218" i="40" s="1"/>
  <c r="N1926" i="40"/>
  <c r="Z925" i="40" s="1"/>
  <c r="AI925" i="40"/>
  <c r="AG925" i="40"/>
  <c r="AH925" i="40"/>
  <c r="AF925" i="40"/>
  <c r="AE925" i="40"/>
  <c r="AD925" i="40"/>
  <c r="AB925" i="40"/>
  <c r="AC925" i="40"/>
  <c r="AA925" i="40"/>
  <c r="N1798" i="40"/>
  <c r="Z797" i="40" s="1"/>
  <c r="AI797" i="40"/>
  <c r="AG797" i="40"/>
  <c r="AH797" i="40"/>
  <c r="AF797" i="40"/>
  <c r="AE797" i="40"/>
  <c r="AD797" i="40"/>
  <c r="AB797" i="40"/>
  <c r="AC797" i="40"/>
  <c r="AA797" i="40"/>
  <c r="AI681" i="40"/>
  <c r="AH681" i="40"/>
  <c r="AG681" i="40"/>
  <c r="AF681" i="40"/>
  <c r="AE681" i="40"/>
  <c r="AD681" i="40"/>
  <c r="AC681" i="40"/>
  <c r="AB681" i="40"/>
  <c r="AA681" i="40"/>
  <c r="N1682" i="40"/>
  <c r="Z681" i="40" s="1"/>
  <c r="N1610" i="40"/>
  <c r="Z609" i="40" s="1"/>
  <c r="AI609" i="40"/>
  <c r="AH609" i="40"/>
  <c r="AG609" i="40"/>
  <c r="AF609" i="40"/>
  <c r="AE609" i="40"/>
  <c r="AD609" i="40"/>
  <c r="AC609" i="40"/>
  <c r="AB609" i="40"/>
  <c r="AA609" i="40"/>
  <c r="AI553" i="40"/>
  <c r="AH553" i="40"/>
  <c r="AG553" i="40"/>
  <c r="AF553" i="40"/>
  <c r="AE553" i="40"/>
  <c r="AD553" i="40"/>
  <c r="AC553" i="40"/>
  <c r="AB553" i="40"/>
  <c r="AA553" i="40"/>
  <c r="N1554" i="40"/>
  <c r="Z553" i="40" s="1"/>
  <c r="N1504" i="40"/>
  <c r="Z503" i="40" s="1"/>
  <c r="AI503" i="40"/>
  <c r="AG503" i="40"/>
  <c r="AH503" i="40"/>
  <c r="AF503" i="40"/>
  <c r="AD503" i="40"/>
  <c r="AE503" i="40"/>
  <c r="AC503" i="40"/>
  <c r="AB503" i="40"/>
  <c r="AA503" i="40"/>
  <c r="N1432" i="40"/>
  <c r="Z431" i="40" s="1"/>
  <c r="AI431" i="40"/>
  <c r="AG431" i="40"/>
  <c r="AH431" i="40"/>
  <c r="AF431" i="40"/>
  <c r="AD431" i="40"/>
  <c r="AE431" i="40"/>
  <c r="AC431" i="40"/>
  <c r="AB431" i="40"/>
  <c r="AA431" i="40"/>
  <c r="N1349" i="40"/>
  <c r="Z348" i="40" s="1"/>
  <c r="AI348" i="40"/>
  <c r="AH348" i="40"/>
  <c r="AG348" i="40"/>
  <c r="AF348" i="40"/>
  <c r="AE348" i="40"/>
  <c r="AD348" i="40"/>
  <c r="AC348" i="40"/>
  <c r="AB348" i="40"/>
  <c r="AA348" i="40"/>
  <c r="N1290" i="40"/>
  <c r="Z289" i="40" s="1"/>
  <c r="AH289" i="40"/>
  <c r="AI289" i="40"/>
  <c r="AG289" i="40"/>
  <c r="AF289" i="40"/>
  <c r="AE289" i="40"/>
  <c r="AD289" i="40"/>
  <c r="AC289" i="40"/>
  <c r="AB289" i="40"/>
  <c r="AA289" i="40"/>
  <c r="AH209" i="40"/>
  <c r="AI209" i="40"/>
  <c r="AG209" i="40"/>
  <c r="AF209" i="40"/>
  <c r="AE209" i="40"/>
  <c r="AD209" i="40"/>
  <c r="AC209" i="40"/>
  <c r="AB209" i="40"/>
  <c r="AA209" i="40"/>
  <c r="N1210" i="40"/>
  <c r="Z209" i="40" s="1"/>
  <c r="AH177" i="40"/>
  <c r="AI177" i="40"/>
  <c r="AG177" i="40"/>
  <c r="AF177" i="40"/>
  <c r="AE177" i="40"/>
  <c r="AD177" i="40"/>
  <c r="AC177" i="40"/>
  <c r="AB177" i="40"/>
  <c r="AA177" i="40"/>
  <c r="N1178" i="40"/>
  <c r="Z177" i="40" s="1"/>
  <c r="AH145" i="40"/>
  <c r="AI145" i="40"/>
  <c r="AG145" i="40"/>
  <c r="AF145" i="40"/>
  <c r="AE145" i="40"/>
  <c r="AD145" i="40"/>
  <c r="AC145" i="40"/>
  <c r="AB145" i="40"/>
  <c r="AA145" i="40"/>
  <c r="N1146" i="40"/>
  <c r="Z145" i="40" s="1"/>
  <c r="AH113" i="40"/>
  <c r="AI113" i="40"/>
  <c r="AG113" i="40"/>
  <c r="AF113" i="40"/>
  <c r="AE113" i="40"/>
  <c r="AD113" i="40"/>
  <c r="AC113" i="40"/>
  <c r="AB113" i="40"/>
  <c r="AA113" i="40"/>
  <c r="N1114" i="40"/>
  <c r="Z113" i="40" s="1"/>
  <c r="AH81" i="40"/>
  <c r="AI81" i="40"/>
  <c r="AG81" i="40"/>
  <c r="AF81" i="40"/>
  <c r="AE81" i="40"/>
  <c r="AD81" i="40"/>
  <c r="AC81" i="40"/>
  <c r="AB81" i="40"/>
  <c r="AA81" i="40"/>
  <c r="N1082" i="40"/>
  <c r="Z81" i="40" s="1"/>
  <c r="AH49" i="40"/>
  <c r="AI49" i="40"/>
  <c r="AG49" i="40"/>
  <c r="AF49" i="40"/>
  <c r="AE49" i="40"/>
  <c r="AD49" i="40"/>
  <c r="AC49" i="40"/>
  <c r="AA49" i="40"/>
  <c r="AB49" i="40"/>
  <c r="N1050" i="40"/>
  <c r="Z49" i="40" s="1"/>
  <c r="AH17" i="40"/>
  <c r="AI17" i="40"/>
  <c r="AG17" i="40"/>
  <c r="AF17" i="40"/>
  <c r="AE17" i="40"/>
  <c r="AD17" i="40"/>
  <c r="AC17" i="40"/>
  <c r="AA17" i="40"/>
  <c r="AB17" i="40"/>
  <c r="N1018" i="40"/>
  <c r="Z17" i="40" s="1"/>
  <c r="AI948" i="40"/>
  <c r="AH948" i="40"/>
  <c r="AG948" i="40"/>
  <c r="AF948" i="40"/>
  <c r="AE948" i="40"/>
  <c r="AD948" i="40"/>
  <c r="AB948" i="40"/>
  <c r="AC948" i="40"/>
  <c r="AA948" i="40"/>
  <c r="N1949" i="40"/>
  <c r="Z948" i="40" s="1"/>
  <c r="AI820" i="40"/>
  <c r="AH820" i="40"/>
  <c r="AG820" i="40"/>
  <c r="AF820" i="40"/>
  <c r="AE820" i="40"/>
  <c r="AD820" i="40"/>
  <c r="AB820" i="40"/>
  <c r="AC820" i="40"/>
  <c r="AA820" i="40"/>
  <c r="N1821" i="40"/>
  <c r="Z820" i="40" s="1"/>
  <c r="N1687" i="40"/>
  <c r="Z686" i="40" s="1"/>
  <c r="AI686" i="40"/>
  <c r="AH686" i="40"/>
  <c r="AG686" i="40"/>
  <c r="AF686" i="40"/>
  <c r="AE686" i="40"/>
  <c r="AC686" i="40"/>
  <c r="AD686" i="40"/>
  <c r="AB686" i="40"/>
  <c r="AA686" i="40"/>
  <c r="AI943" i="40"/>
  <c r="AH943" i="40"/>
  <c r="AG943" i="40"/>
  <c r="AF943" i="40"/>
  <c r="AE943" i="40"/>
  <c r="AD943" i="40"/>
  <c r="AB943" i="40"/>
  <c r="AC943" i="40"/>
  <c r="AA943" i="40"/>
  <c r="N1944" i="40"/>
  <c r="Z943" i="40" s="1"/>
  <c r="AI879" i="40"/>
  <c r="AH879" i="40"/>
  <c r="AG879" i="40"/>
  <c r="AF879" i="40"/>
  <c r="AE879" i="40"/>
  <c r="AD879" i="40"/>
  <c r="AB879" i="40"/>
  <c r="AC879" i="40"/>
  <c r="AA879" i="40"/>
  <c r="N1880" i="40"/>
  <c r="Z879" i="40" s="1"/>
  <c r="AI815" i="40"/>
  <c r="AH815" i="40"/>
  <c r="AG815" i="40"/>
  <c r="AF815" i="40"/>
  <c r="AE815" i="40"/>
  <c r="AC815" i="40"/>
  <c r="AD815" i="40"/>
  <c r="AB815" i="40"/>
  <c r="AA815" i="40"/>
  <c r="N1816" i="40"/>
  <c r="Z815" i="40" s="1"/>
  <c r="AI759" i="40"/>
  <c r="AH759" i="40"/>
  <c r="AG759" i="40"/>
  <c r="AF759" i="40"/>
  <c r="AE759" i="40"/>
  <c r="AC759" i="40"/>
  <c r="AD759" i="40"/>
  <c r="AB759" i="40"/>
  <c r="AA759" i="40"/>
  <c r="N1760" i="40"/>
  <c r="Z759" i="40" s="1"/>
  <c r="AI671" i="40"/>
  <c r="AH671" i="40"/>
  <c r="AF671" i="40"/>
  <c r="AG671" i="40"/>
  <c r="AD671" i="40"/>
  <c r="AE671" i="40"/>
  <c r="AC671" i="40"/>
  <c r="AB671" i="40"/>
  <c r="AA671" i="40"/>
  <c r="N1672" i="40"/>
  <c r="Z671" i="40" s="1"/>
  <c r="N1619" i="40"/>
  <c r="Z618" i="40" s="1"/>
  <c r="AI618" i="40"/>
  <c r="AG618" i="40"/>
  <c r="AH618" i="40"/>
  <c r="AF618" i="40"/>
  <c r="AE618" i="40"/>
  <c r="AD618" i="40"/>
  <c r="AC618" i="40"/>
  <c r="AB618" i="40"/>
  <c r="AA618" i="40"/>
  <c r="N1536" i="40"/>
  <c r="Z535" i="40" s="1"/>
  <c r="AI535" i="40"/>
  <c r="AG535" i="40"/>
  <c r="AH535" i="40"/>
  <c r="AF535" i="40"/>
  <c r="AD535" i="40"/>
  <c r="AE535" i="40"/>
  <c r="AC535" i="40"/>
  <c r="AB535" i="40"/>
  <c r="AA535" i="40"/>
  <c r="AI486" i="40"/>
  <c r="AH486" i="40"/>
  <c r="AG486" i="40"/>
  <c r="AF486" i="40"/>
  <c r="AE486" i="40"/>
  <c r="AD486" i="40"/>
  <c r="AC486" i="40"/>
  <c r="AB486" i="40"/>
  <c r="AA486" i="40"/>
  <c r="N1487" i="40"/>
  <c r="Z486" i="40" s="1"/>
  <c r="AI436" i="40"/>
  <c r="AH436" i="40"/>
  <c r="AG436" i="40"/>
  <c r="AF436" i="40"/>
  <c r="AE436" i="40"/>
  <c r="AD436" i="40"/>
  <c r="AC436" i="40"/>
  <c r="AB436" i="40"/>
  <c r="AA436" i="40"/>
  <c r="N1437" i="40"/>
  <c r="Z436" i="40" s="1"/>
  <c r="AI386" i="40"/>
  <c r="AG386" i="40"/>
  <c r="AH386" i="40"/>
  <c r="AF386" i="40"/>
  <c r="AD386" i="40"/>
  <c r="AE386" i="40"/>
  <c r="AC386" i="40"/>
  <c r="AB386" i="40"/>
  <c r="AA386" i="40"/>
  <c r="N1387" i="40"/>
  <c r="Z386" i="40" s="1"/>
  <c r="AI305" i="40"/>
  <c r="AH305" i="40"/>
  <c r="AG305" i="40"/>
  <c r="AF305" i="40"/>
  <c r="AE305" i="40"/>
  <c r="AD305" i="40"/>
  <c r="AC305" i="40"/>
  <c r="AB305" i="40"/>
  <c r="AA305" i="40"/>
  <c r="N1306" i="40"/>
  <c r="Z305" i="40" s="1"/>
  <c r="AH244" i="40"/>
  <c r="AI244" i="40"/>
  <c r="AG244" i="40"/>
  <c r="AF244" i="40"/>
  <c r="AE244" i="40"/>
  <c r="AD244" i="40"/>
  <c r="AC244" i="40"/>
  <c r="AB244" i="40"/>
  <c r="AA244" i="40"/>
  <c r="N1245" i="40"/>
  <c r="Z244" i="40" s="1"/>
  <c r="AI938" i="40"/>
  <c r="AH938" i="40"/>
  <c r="AG938" i="40"/>
  <c r="AF938" i="40"/>
  <c r="AE938" i="40"/>
  <c r="AD938" i="40"/>
  <c r="AC938" i="40"/>
  <c r="AB938" i="40"/>
  <c r="AA938" i="40"/>
  <c r="N1939" i="40"/>
  <c r="Z938" i="40" s="1"/>
  <c r="N1806" i="40"/>
  <c r="Z805" i="40" s="1"/>
  <c r="AI805" i="40"/>
  <c r="AH805" i="40"/>
  <c r="AG805" i="40"/>
  <c r="AF805" i="40"/>
  <c r="AE805" i="40"/>
  <c r="AD805" i="40"/>
  <c r="AC805" i="40"/>
  <c r="AB805" i="40"/>
  <c r="AA805" i="40"/>
  <c r="N1691" i="40"/>
  <c r="Z690" i="40" s="1"/>
  <c r="AI690" i="40"/>
  <c r="AH690" i="40"/>
  <c r="AF690" i="40"/>
  <c r="AG690" i="40"/>
  <c r="AE690" i="40"/>
  <c r="AD690" i="40"/>
  <c r="AC690" i="40"/>
  <c r="AB690" i="40"/>
  <c r="AA690" i="40"/>
  <c r="N1588" i="40"/>
  <c r="Z587" i="40" s="1"/>
  <c r="AI587" i="40"/>
  <c r="AH587" i="40"/>
  <c r="AG587" i="40"/>
  <c r="AF587" i="40"/>
  <c r="AE587" i="40"/>
  <c r="AD587" i="40"/>
  <c r="AC587" i="40"/>
  <c r="AB587" i="40"/>
  <c r="AA587" i="40"/>
  <c r="N1530" i="40"/>
  <c r="Z529" i="40" s="1"/>
  <c r="AI529" i="40"/>
  <c r="AH529" i="40"/>
  <c r="AG529" i="40"/>
  <c r="AF529" i="40"/>
  <c r="AE529" i="40"/>
  <c r="AD529" i="40"/>
  <c r="AC529" i="40"/>
  <c r="AB529" i="40"/>
  <c r="AA529" i="40"/>
  <c r="N1453" i="40"/>
  <c r="Z452" i="40" s="1"/>
  <c r="AI452" i="40"/>
  <c r="AH452" i="40"/>
  <c r="AG452" i="40"/>
  <c r="AF452" i="40"/>
  <c r="AE452" i="40"/>
  <c r="AC452" i="40"/>
  <c r="AD452" i="40"/>
  <c r="AB452" i="40"/>
  <c r="AA452" i="40"/>
  <c r="N1386" i="40"/>
  <c r="Z385" i="40" s="1"/>
  <c r="AI385" i="40"/>
  <c r="AH385" i="40"/>
  <c r="AG385" i="40"/>
  <c r="AF385" i="40"/>
  <c r="AE385" i="40"/>
  <c r="AD385" i="40"/>
  <c r="AC385" i="40"/>
  <c r="AB385" i="40"/>
  <c r="AA385" i="40"/>
  <c r="AI332" i="40"/>
  <c r="AH332" i="40"/>
  <c r="AG332" i="40"/>
  <c r="AF332" i="40"/>
  <c r="AE332" i="40"/>
  <c r="AD332" i="40"/>
  <c r="AC332" i="40"/>
  <c r="AB332" i="40"/>
  <c r="AA332" i="40"/>
  <c r="N1333" i="40"/>
  <c r="Z332" i="40" s="1"/>
  <c r="N1271" i="40"/>
  <c r="Z270" i="40" s="1"/>
  <c r="AI270" i="40"/>
  <c r="AH270" i="40"/>
  <c r="AG270" i="40"/>
  <c r="AF270" i="40"/>
  <c r="AE270" i="40"/>
  <c r="AD270" i="40"/>
  <c r="AC270" i="40"/>
  <c r="AB270" i="40"/>
  <c r="AA270" i="40"/>
  <c r="AH208" i="40"/>
  <c r="AI208" i="40"/>
  <c r="AG208" i="40"/>
  <c r="AF208" i="40"/>
  <c r="AE208" i="40"/>
  <c r="AD208" i="40"/>
  <c r="AC208" i="40"/>
  <c r="AA208" i="40"/>
  <c r="AB208" i="40"/>
  <c r="N1209" i="40"/>
  <c r="Z208" i="40" s="1"/>
  <c r="AH176" i="40"/>
  <c r="AI176" i="40"/>
  <c r="AG176" i="40"/>
  <c r="AF176" i="40"/>
  <c r="AE176" i="40"/>
  <c r="AD176" i="40"/>
  <c r="AC176" i="40"/>
  <c r="AA176" i="40"/>
  <c r="AB176" i="40"/>
  <c r="N1177" i="40"/>
  <c r="Z176" i="40" s="1"/>
  <c r="AH144" i="40"/>
  <c r="AI144" i="40"/>
  <c r="AG144" i="40"/>
  <c r="AF144" i="40"/>
  <c r="AE144" i="40"/>
  <c r="AD144" i="40"/>
  <c r="AC144" i="40"/>
  <c r="AA144" i="40"/>
  <c r="AB144" i="40"/>
  <c r="N1145" i="40"/>
  <c r="Z144" i="40" s="1"/>
  <c r="AH112" i="40"/>
  <c r="AI112" i="40"/>
  <c r="AG112" i="40"/>
  <c r="AF112" i="40"/>
  <c r="AE112" i="40"/>
  <c r="AD112" i="40"/>
  <c r="AC112" i="40"/>
  <c r="AA112" i="40"/>
  <c r="AB112" i="40"/>
  <c r="N1113" i="40"/>
  <c r="Z112" i="40" s="1"/>
  <c r="AH80" i="40"/>
  <c r="AI80" i="40"/>
  <c r="AG80" i="40"/>
  <c r="AF80" i="40"/>
  <c r="AE80" i="40"/>
  <c r="AD80" i="40"/>
  <c r="AC80" i="40"/>
  <c r="AA80" i="40"/>
  <c r="AB80" i="40"/>
  <c r="N1081" i="40"/>
  <c r="Z80" i="40" s="1"/>
  <c r="AH48" i="40"/>
  <c r="AI48" i="40"/>
  <c r="AG48" i="40"/>
  <c r="AF48" i="40"/>
  <c r="AE48" i="40"/>
  <c r="AD48" i="40"/>
  <c r="AC48" i="40"/>
  <c r="AA48" i="40"/>
  <c r="AB48" i="40"/>
  <c r="N1049" i="40"/>
  <c r="Z48" i="40" s="1"/>
  <c r="AH16" i="40"/>
  <c r="AI16" i="40"/>
  <c r="AG16" i="40"/>
  <c r="AF16" i="40"/>
  <c r="AE16" i="40"/>
  <c r="AD16" i="40"/>
  <c r="AC16" i="40"/>
  <c r="AA16" i="40"/>
  <c r="AB16" i="40"/>
  <c r="N1017" i="40"/>
  <c r="Z16" i="40" s="1"/>
  <c r="AI860" i="40"/>
  <c r="AH860" i="40"/>
  <c r="AG860" i="40"/>
  <c r="AF860" i="40"/>
  <c r="AE860" i="40"/>
  <c r="AD860" i="40"/>
  <c r="AB860" i="40"/>
  <c r="AC860" i="40"/>
  <c r="AA860" i="40"/>
  <c r="N1861" i="40"/>
  <c r="Z860" i="40" s="1"/>
  <c r="N1739" i="40"/>
  <c r="Z738" i="40" s="1"/>
  <c r="AI738" i="40"/>
  <c r="AH738" i="40"/>
  <c r="AG738" i="40"/>
  <c r="AF738" i="40"/>
  <c r="AE738" i="40"/>
  <c r="AD738" i="40"/>
  <c r="AC738" i="40"/>
  <c r="AB738" i="40"/>
  <c r="AA738" i="40"/>
  <c r="AI608" i="40"/>
  <c r="AH608" i="40"/>
  <c r="AG608" i="40"/>
  <c r="AF608" i="40"/>
  <c r="AE608" i="40"/>
  <c r="AD608" i="40"/>
  <c r="AC608" i="40"/>
  <c r="AB608" i="40"/>
  <c r="AA608" i="40"/>
  <c r="N1609" i="40"/>
  <c r="Z608" i="40" s="1"/>
  <c r="AI942" i="40"/>
  <c r="AH942" i="40"/>
  <c r="AG942" i="40"/>
  <c r="AF942" i="40"/>
  <c r="AE942" i="40"/>
  <c r="AD942" i="40"/>
  <c r="AB942" i="40"/>
  <c r="AC942" i="40"/>
  <c r="AA942" i="40"/>
  <c r="N1943" i="40"/>
  <c r="Z942" i="40" s="1"/>
  <c r="AI878" i="40"/>
  <c r="AH878" i="40"/>
  <c r="AG878" i="40"/>
  <c r="AF878" i="40"/>
  <c r="AE878" i="40"/>
  <c r="AD878" i="40"/>
  <c r="AB878" i="40"/>
  <c r="AC878" i="40"/>
  <c r="AA878" i="40"/>
  <c r="N1879" i="40"/>
  <c r="Z878" i="40" s="1"/>
  <c r="AI814" i="40"/>
  <c r="AH814" i="40"/>
  <c r="AG814" i="40"/>
  <c r="AF814" i="40"/>
  <c r="AE814" i="40"/>
  <c r="AC814" i="40"/>
  <c r="AD814" i="40"/>
  <c r="AB814" i="40"/>
  <c r="AA814" i="40"/>
  <c r="N1815" i="40"/>
  <c r="Z814" i="40" s="1"/>
  <c r="N1748" i="40"/>
  <c r="Z747" i="40" s="1"/>
  <c r="AI747" i="40"/>
  <c r="AH747" i="40"/>
  <c r="AG747" i="40"/>
  <c r="AF747" i="40"/>
  <c r="AE747" i="40"/>
  <c r="AD747" i="40"/>
  <c r="AB747" i="40"/>
  <c r="AC747" i="40"/>
  <c r="AA747" i="40"/>
  <c r="AI695" i="40"/>
  <c r="AH695" i="40"/>
  <c r="AF695" i="40"/>
  <c r="AG695" i="40"/>
  <c r="AE695" i="40"/>
  <c r="AC695" i="40"/>
  <c r="AD695" i="40"/>
  <c r="AB695" i="40"/>
  <c r="AA695" i="40"/>
  <c r="N1696" i="40"/>
  <c r="Z695" i="40" s="1"/>
  <c r="AI617" i="40"/>
  <c r="AH617" i="40"/>
  <c r="AG617" i="40"/>
  <c r="AF617" i="40"/>
  <c r="AE617" i="40"/>
  <c r="AD617" i="40"/>
  <c r="AC617" i="40"/>
  <c r="AB617" i="40"/>
  <c r="AA617" i="40"/>
  <c r="N1618" i="40"/>
  <c r="Z617" i="40" s="1"/>
  <c r="AI546" i="40"/>
  <c r="AG546" i="40"/>
  <c r="AH546" i="40"/>
  <c r="AF546" i="40"/>
  <c r="AE546" i="40"/>
  <c r="AD546" i="40"/>
  <c r="AC546" i="40"/>
  <c r="AB546" i="40"/>
  <c r="AA546" i="40"/>
  <c r="N1547" i="40"/>
  <c r="Z546" i="40" s="1"/>
  <c r="AI478" i="40"/>
  <c r="AH478" i="40"/>
  <c r="AG478" i="40"/>
  <c r="AF478" i="40"/>
  <c r="AE478" i="40"/>
  <c r="AD478" i="40"/>
  <c r="AC478" i="40"/>
  <c r="AB478" i="40"/>
  <c r="AA478" i="40"/>
  <c r="N1479" i="40"/>
  <c r="Z478" i="40" s="1"/>
  <c r="AI424" i="40"/>
  <c r="AG424" i="40"/>
  <c r="AH424" i="40"/>
  <c r="AF424" i="40"/>
  <c r="AD424" i="40"/>
  <c r="AE424" i="40"/>
  <c r="AC424" i="40"/>
  <c r="AB424" i="40"/>
  <c r="AA424" i="40"/>
  <c r="N1425" i="40"/>
  <c r="Z424" i="40" s="1"/>
  <c r="N1352" i="40"/>
  <c r="Z351" i="40" s="1"/>
  <c r="AI351" i="40"/>
  <c r="AG351" i="40"/>
  <c r="AH351" i="40"/>
  <c r="AF351" i="40"/>
  <c r="AD351" i="40"/>
  <c r="AE351" i="40"/>
  <c r="AC351" i="40"/>
  <c r="AB351" i="40"/>
  <c r="AA351" i="40"/>
  <c r="AH281" i="40"/>
  <c r="AI281" i="40"/>
  <c r="AG281" i="40"/>
  <c r="AE281" i="40"/>
  <c r="AF281" i="40"/>
  <c r="AD281" i="40"/>
  <c r="AC281" i="40"/>
  <c r="AB281" i="40"/>
  <c r="AA281" i="40"/>
  <c r="N1282" i="40"/>
  <c r="Z281" i="40" s="1"/>
  <c r="AH221" i="40"/>
  <c r="AI221" i="40"/>
  <c r="AG221" i="40"/>
  <c r="AF221" i="40"/>
  <c r="AE221" i="40"/>
  <c r="AD221" i="40"/>
  <c r="AC221" i="40"/>
  <c r="AB221" i="40"/>
  <c r="AA221" i="40"/>
  <c r="N1222" i="40"/>
  <c r="Z221" i="40" s="1"/>
  <c r="AI731" i="40"/>
  <c r="AH731" i="40"/>
  <c r="AG731" i="40"/>
  <c r="AF731" i="40"/>
  <c r="AE731" i="40"/>
  <c r="AD731" i="40"/>
  <c r="AB731" i="40"/>
  <c r="AC731" i="40"/>
  <c r="AA731" i="40"/>
  <c r="N1732" i="40"/>
  <c r="Z731" i="40" s="1"/>
  <c r="AI308" i="40"/>
  <c r="AH308" i="40"/>
  <c r="AG308" i="40"/>
  <c r="AF308" i="40"/>
  <c r="AE308" i="40"/>
  <c r="AD308" i="40"/>
  <c r="AC308" i="40"/>
  <c r="AB308" i="40"/>
  <c r="AA308" i="40"/>
  <c r="N1309" i="40"/>
  <c r="Z308" i="40" s="1"/>
  <c r="AH47" i="40"/>
  <c r="AI47" i="40"/>
  <c r="AG47" i="40"/>
  <c r="AF47" i="40"/>
  <c r="AD47" i="40"/>
  <c r="AE47" i="40"/>
  <c r="AC47" i="40"/>
  <c r="AB47" i="40"/>
  <c r="AA47" i="40"/>
  <c r="N1048" i="40"/>
  <c r="Z47" i="40" s="1"/>
  <c r="AI822" i="40"/>
  <c r="AH822" i="40"/>
  <c r="AG822" i="40"/>
  <c r="AF822" i="40"/>
  <c r="AE822" i="40"/>
  <c r="AC822" i="40"/>
  <c r="AD822" i="40"/>
  <c r="AB822" i="40"/>
  <c r="AA822" i="40"/>
  <c r="N1823" i="40"/>
  <c r="Z822" i="40" s="1"/>
  <c r="N1528" i="40"/>
  <c r="Z527" i="40" s="1"/>
  <c r="AI527" i="40"/>
  <c r="AG527" i="40"/>
  <c r="AH527" i="40"/>
  <c r="AF527" i="40"/>
  <c r="AD527" i="40"/>
  <c r="AE527" i="40"/>
  <c r="AC527" i="40"/>
  <c r="AB527" i="40"/>
  <c r="AA527" i="40"/>
  <c r="AI803" i="40"/>
  <c r="AH803" i="40"/>
  <c r="AG803" i="40"/>
  <c r="AF803" i="40"/>
  <c r="AE803" i="40"/>
  <c r="AD803" i="40"/>
  <c r="AB803" i="40"/>
  <c r="AC803" i="40"/>
  <c r="AA803" i="40"/>
  <c r="N1804" i="40"/>
  <c r="Z803" i="40" s="1"/>
  <c r="N1356" i="40"/>
  <c r="Z355" i="40" s="1"/>
  <c r="AI355" i="40"/>
  <c r="AG355" i="40"/>
  <c r="AH355" i="40"/>
  <c r="AF355" i="40"/>
  <c r="AE355" i="40"/>
  <c r="AD355" i="40"/>
  <c r="AC355" i="40"/>
  <c r="AB355" i="40"/>
  <c r="AA355" i="40"/>
  <c r="AI22" i="40"/>
  <c r="AH22" i="40"/>
  <c r="AF22" i="40"/>
  <c r="AG22" i="40"/>
  <c r="AE22" i="40"/>
  <c r="AD22" i="40"/>
  <c r="AC22" i="40"/>
  <c r="AA22" i="40"/>
  <c r="AB22" i="40"/>
  <c r="N1023" i="40"/>
  <c r="Z22" i="40" s="1"/>
  <c r="N1766" i="40"/>
  <c r="Z765" i="40" s="1"/>
  <c r="AI765" i="40"/>
  <c r="AG765" i="40"/>
  <c r="AH765" i="40"/>
  <c r="AF765" i="40"/>
  <c r="AE765" i="40"/>
  <c r="AD765" i="40"/>
  <c r="AB765" i="40"/>
  <c r="AC765" i="40"/>
  <c r="AA765" i="40"/>
  <c r="N1372" i="40"/>
  <c r="Z371" i="40" s="1"/>
  <c r="AI371" i="40"/>
  <c r="AG371" i="40"/>
  <c r="AH371" i="40"/>
  <c r="AF371" i="40"/>
  <c r="AE371" i="40"/>
  <c r="AD371" i="40"/>
  <c r="AC371" i="40"/>
  <c r="AB371" i="40"/>
  <c r="AA371" i="40"/>
  <c r="AI656" i="40"/>
  <c r="AH656" i="40"/>
  <c r="AF656" i="40"/>
  <c r="AG656" i="40"/>
  <c r="AE656" i="40"/>
  <c r="AC656" i="40"/>
  <c r="AD656" i="40"/>
  <c r="AB656" i="40"/>
  <c r="AA656" i="40"/>
  <c r="N1657" i="40"/>
  <c r="Z656" i="40" s="1"/>
  <c r="AH272" i="40"/>
  <c r="AI272" i="40"/>
  <c r="AG272" i="40"/>
  <c r="AF272" i="40"/>
  <c r="AE272" i="40"/>
  <c r="AD272" i="40"/>
  <c r="AC272" i="40"/>
  <c r="AB272" i="40"/>
  <c r="AA272" i="40"/>
  <c r="N1273" i="40"/>
  <c r="Z272" i="40" s="1"/>
  <c r="AI970" i="40"/>
  <c r="AH970" i="40"/>
  <c r="AG970" i="40"/>
  <c r="AF970" i="40"/>
  <c r="AE970" i="40"/>
  <c r="AD970" i="40"/>
  <c r="AC970" i="40"/>
  <c r="AB970" i="40"/>
  <c r="AA970" i="40"/>
  <c r="N1971" i="40"/>
  <c r="Z970" i="40" s="1"/>
  <c r="AI792" i="40"/>
  <c r="AH792" i="40"/>
  <c r="AG792" i="40"/>
  <c r="AF792" i="40"/>
  <c r="AE792" i="40"/>
  <c r="AD792" i="40"/>
  <c r="AB792" i="40"/>
  <c r="AC792" i="40"/>
  <c r="AA792" i="40"/>
  <c r="N1793" i="40"/>
  <c r="Z792" i="40" s="1"/>
  <c r="AI420" i="40"/>
  <c r="AH420" i="40"/>
  <c r="AG420" i="40"/>
  <c r="AF420" i="40"/>
  <c r="AE420" i="40"/>
  <c r="AD420" i="40"/>
  <c r="AC420" i="40"/>
  <c r="AB420" i="40"/>
  <c r="AA420" i="40"/>
  <c r="N1421" i="40"/>
  <c r="Z420" i="40" s="1"/>
  <c r="N1305" i="40"/>
  <c r="Z304" i="40" s="1"/>
  <c r="AI304" i="40"/>
  <c r="AG304" i="40"/>
  <c r="AH304" i="40"/>
  <c r="AF304" i="40"/>
  <c r="AE304" i="40"/>
  <c r="AD304" i="40"/>
  <c r="AC304" i="40"/>
  <c r="AB304" i="40"/>
  <c r="AA304" i="40"/>
  <c r="AH36" i="40"/>
  <c r="AI36" i="40"/>
  <c r="AG36" i="40"/>
  <c r="AF36" i="40"/>
  <c r="AE36" i="40"/>
  <c r="AD36" i="40"/>
  <c r="AC36" i="40"/>
  <c r="AA36" i="40"/>
  <c r="AB36" i="40"/>
  <c r="N1037" i="40"/>
  <c r="Z36" i="40" s="1"/>
  <c r="AI919" i="40"/>
  <c r="AH919" i="40"/>
  <c r="AG919" i="40"/>
  <c r="AF919" i="40"/>
  <c r="AE919" i="40"/>
  <c r="AD919" i="40"/>
  <c r="AB919" i="40"/>
  <c r="AC919" i="40"/>
  <c r="AA919" i="40"/>
  <c r="N1920" i="40"/>
  <c r="Z919" i="40" s="1"/>
  <c r="N1974" i="40"/>
  <c r="Z973" i="40" s="1"/>
  <c r="AI973" i="40"/>
  <c r="AH973" i="40"/>
  <c r="AG973" i="40"/>
  <c r="AF973" i="40"/>
  <c r="AE973" i="40"/>
  <c r="AD973" i="40"/>
  <c r="AB973" i="40"/>
  <c r="AC973" i="40"/>
  <c r="AA973" i="40"/>
  <c r="AI576" i="40"/>
  <c r="AH576" i="40"/>
  <c r="AG576" i="40"/>
  <c r="AF576" i="40"/>
  <c r="AE576" i="40"/>
  <c r="AD576" i="40"/>
  <c r="AC576" i="40"/>
  <c r="AB576" i="40"/>
  <c r="AA576" i="40"/>
  <c r="N1577" i="40"/>
  <c r="Z576" i="40" s="1"/>
  <c r="AI297" i="40"/>
  <c r="AH297" i="40"/>
  <c r="AG297" i="40"/>
  <c r="AF297" i="40"/>
  <c r="AE297" i="40"/>
  <c r="AD297" i="40"/>
  <c r="AC297" i="40"/>
  <c r="AB297" i="40"/>
  <c r="AA297" i="40"/>
  <c r="N1298" i="40"/>
  <c r="Z297" i="40" s="1"/>
  <c r="AH71" i="40"/>
  <c r="AI71" i="40"/>
  <c r="AG71" i="40"/>
  <c r="AF71" i="40"/>
  <c r="AE71" i="40"/>
  <c r="AD71" i="40"/>
  <c r="AC71" i="40"/>
  <c r="AB71" i="40"/>
  <c r="AA71" i="40"/>
  <c r="N1072" i="40"/>
  <c r="Z71" i="40" s="1"/>
  <c r="AI1000" i="40"/>
  <c r="AH1000" i="40"/>
  <c r="AG1000" i="40"/>
  <c r="AF1000" i="40"/>
  <c r="AE1000" i="40"/>
  <c r="AD1000" i="40"/>
  <c r="AB1000" i="40"/>
  <c r="AC1000" i="40"/>
  <c r="AA1000" i="40"/>
  <c r="N2001" i="40"/>
  <c r="Z1000" i="40" s="1"/>
  <c r="AI741" i="40"/>
  <c r="AH741" i="40"/>
  <c r="AG741" i="40"/>
  <c r="AF741" i="40"/>
  <c r="AE741" i="40"/>
  <c r="AD741" i="40"/>
  <c r="AC741" i="40"/>
  <c r="AB741" i="40"/>
  <c r="AA741" i="40"/>
  <c r="N1742" i="40"/>
  <c r="Z741" i="40" s="1"/>
  <c r="AI565" i="40"/>
  <c r="AG565" i="40"/>
  <c r="AH565" i="40"/>
  <c r="AE565" i="40"/>
  <c r="AF565" i="40"/>
  <c r="AC565" i="40"/>
  <c r="AD565" i="40"/>
  <c r="AB565" i="40"/>
  <c r="AA565" i="40"/>
  <c r="N1566" i="40"/>
  <c r="Z565" i="40" s="1"/>
  <c r="N1330" i="40"/>
  <c r="Z329" i="40" s="1"/>
  <c r="AI329" i="40"/>
  <c r="AH329" i="40"/>
  <c r="AG329" i="40"/>
  <c r="AF329" i="40"/>
  <c r="AE329" i="40"/>
  <c r="AD329" i="40"/>
  <c r="AC329" i="40"/>
  <c r="AB329" i="40"/>
  <c r="AA329" i="40"/>
  <c r="AI771" i="40"/>
  <c r="AH771" i="40"/>
  <c r="AG771" i="40"/>
  <c r="AF771" i="40"/>
  <c r="AE771" i="40"/>
  <c r="AD771" i="40"/>
  <c r="AB771" i="40"/>
  <c r="AC771" i="40"/>
  <c r="AA771" i="40"/>
  <c r="N1772" i="40"/>
  <c r="Z771" i="40" s="1"/>
  <c r="AI461" i="40"/>
  <c r="AG461" i="40"/>
  <c r="AH461" i="40"/>
  <c r="AF461" i="40"/>
  <c r="AE461" i="40"/>
  <c r="AC461" i="40"/>
  <c r="AD461" i="40"/>
  <c r="AB461" i="40"/>
  <c r="AA461" i="40"/>
  <c r="N1462" i="40"/>
  <c r="Z461" i="40" s="1"/>
  <c r="AI206" i="40"/>
  <c r="AH206" i="40"/>
  <c r="AG206" i="40"/>
  <c r="AF206" i="40"/>
  <c r="AE206" i="40"/>
  <c r="AD206" i="40"/>
  <c r="AC206" i="40"/>
  <c r="AB206" i="40"/>
  <c r="AA206" i="40"/>
  <c r="N1207" i="40"/>
  <c r="Z206" i="40" s="1"/>
  <c r="AI78" i="40"/>
  <c r="AH78" i="40"/>
  <c r="AG78" i="40"/>
  <c r="AF78" i="40"/>
  <c r="AE78" i="40"/>
  <c r="AD78" i="40"/>
  <c r="AC78" i="40"/>
  <c r="AA78" i="40"/>
  <c r="AB78" i="40"/>
  <c r="N1079" i="40"/>
  <c r="Z78" i="40" s="1"/>
  <c r="N1663" i="40"/>
  <c r="Z662" i="40" s="1"/>
  <c r="AI662" i="40"/>
  <c r="AH662" i="40"/>
  <c r="AG662" i="40"/>
  <c r="AF662" i="40"/>
  <c r="AE662" i="40"/>
  <c r="AC662" i="40"/>
  <c r="AD662" i="40"/>
  <c r="AB662" i="40"/>
  <c r="AA662" i="40"/>
  <c r="AI882" i="40"/>
  <c r="AH882" i="40"/>
  <c r="AG882" i="40"/>
  <c r="AF882" i="40"/>
  <c r="AE882" i="40"/>
  <c r="AD882" i="40"/>
  <c r="AC882" i="40"/>
  <c r="AB882" i="40"/>
  <c r="AA882" i="40"/>
  <c r="N1883" i="40"/>
  <c r="Z882" i="40" s="1"/>
  <c r="N1763" i="40"/>
  <c r="Z762" i="40" s="1"/>
  <c r="AI762" i="40"/>
  <c r="AH762" i="40"/>
  <c r="AG762" i="40"/>
  <c r="AF762" i="40"/>
  <c r="AE762" i="40"/>
  <c r="AD762" i="40"/>
  <c r="AC762" i="40"/>
  <c r="AB762" i="40"/>
  <c r="AA762" i="40"/>
  <c r="N1675" i="40"/>
  <c r="Z674" i="40" s="1"/>
  <c r="AI674" i="40"/>
  <c r="AH674" i="40"/>
  <c r="AF674" i="40"/>
  <c r="AG674" i="40"/>
  <c r="AE674" i="40"/>
  <c r="AD674" i="40"/>
  <c r="AC674" i="40"/>
  <c r="AB674" i="40"/>
  <c r="AA674" i="40"/>
  <c r="AI607" i="40"/>
  <c r="AH607" i="40"/>
  <c r="AG607" i="40"/>
  <c r="AF607" i="40"/>
  <c r="AD607" i="40"/>
  <c r="AE607" i="40"/>
  <c r="AC607" i="40"/>
  <c r="AB607" i="40"/>
  <c r="AA607" i="40"/>
  <c r="N1608" i="40"/>
  <c r="Z607" i="40" s="1"/>
  <c r="N1540" i="40"/>
  <c r="Z539" i="40" s="1"/>
  <c r="AI539" i="40"/>
  <c r="AH539" i="40"/>
  <c r="AG539" i="40"/>
  <c r="AF539" i="40"/>
  <c r="AE539" i="40"/>
  <c r="AD539" i="40"/>
  <c r="AC539" i="40"/>
  <c r="AB539" i="40"/>
  <c r="AA539" i="40"/>
  <c r="N1473" i="40"/>
  <c r="Z472" i="40" s="1"/>
  <c r="AI472" i="40"/>
  <c r="AG472" i="40"/>
  <c r="AH472" i="40"/>
  <c r="AF472" i="40"/>
  <c r="AE472" i="40"/>
  <c r="AC472" i="40"/>
  <c r="AD472" i="40"/>
  <c r="AB472" i="40"/>
  <c r="AA472" i="40"/>
  <c r="AI406" i="40"/>
  <c r="AH406" i="40"/>
  <c r="AF406" i="40"/>
  <c r="AG406" i="40"/>
  <c r="AE406" i="40"/>
  <c r="AD406" i="40"/>
  <c r="AC406" i="40"/>
  <c r="AB406" i="40"/>
  <c r="AA406" i="40"/>
  <c r="N1407" i="40"/>
  <c r="Z406" i="40" s="1"/>
  <c r="N1320" i="40"/>
  <c r="Z319" i="40" s="1"/>
  <c r="AI319" i="40"/>
  <c r="AG319" i="40"/>
  <c r="AH319" i="40"/>
  <c r="AF319" i="40"/>
  <c r="AD319" i="40"/>
  <c r="AE319" i="40"/>
  <c r="AC319" i="40"/>
  <c r="AB319" i="40"/>
  <c r="AA319" i="40"/>
  <c r="AH269" i="40"/>
  <c r="AI269" i="40"/>
  <c r="AG269" i="40"/>
  <c r="AE269" i="40"/>
  <c r="AF269" i="40"/>
  <c r="AD269" i="40"/>
  <c r="AC269" i="40"/>
  <c r="AB269" i="40"/>
  <c r="AA269" i="40"/>
  <c r="N1270" i="40"/>
  <c r="Z269" i="40" s="1"/>
  <c r="AH215" i="40"/>
  <c r="AI215" i="40"/>
  <c r="AG215" i="40"/>
  <c r="AF215" i="40"/>
  <c r="AD215" i="40"/>
  <c r="AE215" i="40"/>
  <c r="AC215" i="40"/>
  <c r="AB215" i="40"/>
  <c r="AA215" i="40"/>
  <c r="N1216" i="40"/>
  <c r="Z215" i="40" s="1"/>
  <c r="AH183" i="40"/>
  <c r="AI183" i="40"/>
  <c r="AG183" i="40"/>
  <c r="AF183" i="40"/>
  <c r="AD183" i="40"/>
  <c r="AE183" i="40"/>
  <c r="AC183" i="40"/>
  <c r="AB183" i="40"/>
  <c r="AA183" i="40"/>
  <c r="N1184" i="40"/>
  <c r="Z183" i="40" s="1"/>
  <c r="AH151" i="40"/>
  <c r="AI151" i="40"/>
  <c r="AG151" i="40"/>
  <c r="AF151" i="40"/>
  <c r="AD151" i="40"/>
  <c r="AE151" i="40"/>
  <c r="AC151" i="40"/>
  <c r="AB151" i="40"/>
  <c r="AA151" i="40"/>
  <c r="N1152" i="40"/>
  <c r="Z151" i="40" s="1"/>
  <c r="AH119" i="40"/>
  <c r="AI119" i="40"/>
  <c r="AG119" i="40"/>
  <c r="AF119" i="40"/>
  <c r="AD119" i="40"/>
  <c r="AE119" i="40"/>
  <c r="AC119" i="40"/>
  <c r="AB119" i="40"/>
  <c r="AA119" i="40"/>
  <c r="N1120" i="40"/>
  <c r="Z119" i="40" s="1"/>
  <c r="AH87" i="40"/>
  <c r="AI87" i="40"/>
  <c r="AG87" i="40"/>
  <c r="AF87" i="40"/>
  <c r="AD87" i="40"/>
  <c r="AE87" i="40"/>
  <c r="AC87" i="40"/>
  <c r="AB87" i="40"/>
  <c r="AA87" i="40"/>
  <c r="N1088" i="40"/>
  <c r="Z87" i="40" s="1"/>
  <c r="AH55" i="40"/>
  <c r="AI55" i="40"/>
  <c r="AG55" i="40"/>
  <c r="AF55" i="40"/>
  <c r="AD55" i="40"/>
  <c r="AE55" i="40"/>
  <c r="AC55" i="40"/>
  <c r="AB55" i="40"/>
  <c r="AA55" i="40"/>
  <c r="N1056" i="40"/>
  <c r="Z55" i="40" s="1"/>
  <c r="AH23" i="40"/>
  <c r="AI23" i="40"/>
  <c r="AG23" i="40"/>
  <c r="AF23" i="40"/>
  <c r="AD23" i="40"/>
  <c r="AE23" i="40"/>
  <c r="AC23" i="40"/>
  <c r="AB23" i="40"/>
  <c r="AA23" i="40"/>
  <c r="N1024" i="40"/>
  <c r="Z23" i="40" s="1"/>
  <c r="N1910" i="40"/>
  <c r="Z909" i="40" s="1"/>
  <c r="AI909" i="40"/>
  <c r="AH909" i="40"/>
  <c r="AG909" i="40"/>
  <c r="AF909" i="40"/>
  <c r="AE909" i="40"/>
  <c r="AD909" i="40"/>
  <c r="AB909" i="40"/>
  <c r="AC909" i="40"/>
  <c r="AA909" i="40"/>
  <c r="AI772" i="40"/>
  <c r="AH772" i="40"/>
  <c r="AG772" i="40"/>
  <c r="AF772" i="40"/>
  <c r="AE772" i="40"/>
  <c r="AD772" i="40"/>
  <c r="AC772" i="40"/>
  <c r="AB772" i="40"/>
  <c r="AA772" i="40"/>
  <c r="N1773" i="40"/>
  <c r="Z772" i="40" s="1"/>
  <c r="AI968" i="40"/>
  <c r="AH968" i="40"/>
  <c r="AG968" i="40"/>
  <c r="AF968" i="40"/>
  <c r="AE968" i="40"/>
  <c r="AD968" i="40"/>
  <c r="AB968" i="40"/>
  <c r="AC968" i="40"/>
  <c r="AA968" i="40"/>
  <c r="N1969" i="40"/>
  <c r="Z968" i="40" s="1"/>
  <c r="AI904" i="40"/>
  <c r="AH904" i="40"/>
  <c r="AG904" i="40"/>
  <c r="AF904" i="40"/>
  <c r="AE904" i="40"/>
  <c r="AD904" i="40"/>
  <c r="AB904" i="40"/>
  <c r="AC904" i="40"/>
  <c r="AA904" i="40"/>
  <c r="N1905" i="40"/>
  <c r="Z904" i="40" s="1"/>
  <c r="AI840" i="40"/>
  <c r="AH840" i="40"/>
  <c r="AG840" i="40"/>
  <c r="AF840" i="40"/>
  <c r="AE840" i="40"/>
  <c r="AD840" i="40"/>
  <c r="AC840" i="40"/>
  <c r="AB840" i="40"/>
  <c r="AA840" i="40"/>
  <c r="N1841" i="40"/>
  <c r="Z840" i="40" s="1"/>
  <c r="AI776" i="40"/>
  <c r="AH776" i="40"/>
  <c r="AG776" i="40"/>
  <c r="AF776" i="40"/>
  <c r="AE776" i="40"/>
  <c r="AD776" i="40"/>
  <c r="AC776" i="40"/>
  <c r="AB776" i="40"/>
  <c r="AA776" i="40"/>
  <c r="N1777" i="40"/>
  <c r="Z776" i="40" s="1"/>
  <c r="N1720" i="40"/>
  <c r="Z719" i="40" s="1"/>
  <c r="AI719" i="40"/>
  <c r="AH719" i="40"/>
  <c r="AG719" i="40"/>
  <c r="AF719" i="40"/>
  <c r="AE719" i="40"/>
  <c r="AC719" i="40"/>
  <c r="AD719" i="40"/>
  <c r="AB719" i="40"/>
  <c r="AA719" i="40"/>
  <c r="AI663" i="40"/>
  <c r="AH663" i="40"/>
  <c r="AF663" i="40"/>
  <c r="AG663" i="40"/>
  <c r="AD663" i="40"/>
  <c r="AE663" i="40"/>
  <c r="AC663" i="40"/>
  <c r="AB663" i="40"/>
  <c r="AA663" i="40"/>
  <c r="N1664" i="40"/>
  <c r="Z663" i="40" s="1"/>
  <c r="AI601" i="40"/>
  <c r="AH601" i="40"/>
  <c r="AG601" i="40"/>
  <c r="AE601" i="40"/>
  <c r="AF601" i="40"/>
  <c r="AD601" i="40"/>
  <c r="AC601" i="40"/>
  <c r="AB601" i="40"/>
  <c r="AA601" i="40"/>
  <c r="N1602" i="40"/>
  <c r="Z601" i="40" s="1"/>
  <c r="N1545" i="40"/>
  <c r="Z544" i="40" s="1"/>
  <c r="AI544" i="40"/>
  <c r="AG544" i="40"/>
  <c r="AH544" i="40"/>
  <c r="AF544" i="40"/>
  <c r="AE544" i="40"/>
  <c r="AD544" i="40"/>
  <c r="AC544" i="40"/>
  <c r="AB544" i="40"/>
  <c r="AA544" i="40"/>
  <c r="AI477" i="40"/>
  <c r="AG477" i="40"/>
  <c r="AH477" i="40"/>
  <c r="AF477" i="40"/>
  <c r="AE477" i="40"/>
  <c r="AD477" i="40"/>
  <c r="AC477" i="40"/>
  <c r="AB477" i="40"/>
  <c r="AA477" i="40"/>
  <c r="N1478" i="40"/>
  <c r="Z477" i="40" s="1"/>
  <c r="N1412" i="40"/>
  <c r="Z411" i="40" s="1"/>
  <c r="AI411" i="40"/>
  <c r="AG411" i="40"/>
  <c r="AH411" i="40"/>
  <c r="AF411" i="40"/>
  <c r="AE411" i="40"/>
  <c r="AD411" i="40"/>
  <c r="AC411" i="40"/>
  <c r="AB411" i="40"/>
  <c r="AA411" i="40"/>
  <c r="AI350" i="40"/>
  <c r="AH350" i="40"/>
  <c r="AG350" i="40"/>
  <c r="AF350" i="40"/>
  <c r="AE350" i="40"/>
  <c r="AD350" i="40"/>
  <c r="AC350" i="40"/>
  <c r="AB350" i="40"/>
  <c r="AA350" i="40"/>
  <c r="N1351" i="40"/>
  <c r="Z350" i="40" s="1"/>
  <c r="N1308" i="40"/>
  <c r="Z307" i="40" s="1"/>
  <c r="AI307" i="40"/>
  <c r="AG307" i="40"/>
  <c r="AH307" i="40"/>
  <c r="AF307" i="40"/>
  <c r="AE307" i="40"/>
  <c r="AD307" i="40"/>
  <c r="AC307" i="40"/>
  <c r="AB307" i="40"/>
  <c r="AA307" i="40"/>
  <c r="AH241" i="40"/>
  <c r="AI241" i="40"/>
  <c r="AG241" i="40"/>
  <c r="AF241" i="40"/>
  <c r="AE241" i="40"/>
  <c r="AD241" i="40"/>
  <c r="AC241" i="40"/>
  <c r="AB241" i="40"/>
  <c r="AA241" i="40"/>
  <c r="N1242" i="40"/>
  <c r="Z241" i="40" s="1"/>
  <c r="AI963" i="40"/>
  <c r="AH963" i="40"/>
  <c r="AG963" i="40"/>
  <c r="AF963" i="40"/>
  <c r="AE963" i="40"/>
  <c r="AD963" i="40"/>
  <c r="AB963" i="40"/>
  <c r="AC963" i="40"/>
  <c r="AA963" i="40"/>
  <c r="N1964" i="40"/>
  <c r="Z963" i="40" s="1"/>
  <c r="AI835" i="40"/>
  <c r="AH835" i="40"/>
  <c r="AG835" i="40"/>
  <c r="AF835" i="40"/>
  <c r="AE835" i="40"/>
  <c r="AD835" i="40"/>
  <c r="AB835" i="40"/>
  <c r="AC835" i="40"/>
  <c r="AA835" i="40"/>
  <c r="N1836" i="40"/>
  <c r="Z835" i="40" s="1"/>
  <c r="N1699" i="40"/>
  <c r="Z698" i="40" s="1"/>
  <c r="AI698" i="40"/>
  <c r="AH698" i="40"/>
  <c r="AG698" i="40"/>
  <c r="AF698" i="40"/>
  <c r="AE698" i="40"/>
  <c r="AD698" i="40"/>
  <c r="AC698" i="40"/>
  <c r="AB698" i="40"/>
  <c r="AA698" i="40"/>
  <c r="N1606" i="40"/>
  <c r="Z605" i="40" s="1"/>
  <c r="AI605" i="40"/>
  <c r="AG605" i="40"/>
  <c r="AH605" i="40"/>
  <c r="AF605" i="40"/>
  <c r="AE605" i="40"/>
  <c r="AD605" i="40"/>
  <c r="AC605" i="40"/>
  <c r="AB605" i="40"/>
  <c r="AA605" i="40"/>
  <c r="N1544" i="40"/>
  <c r="Z543" i="40" s="1"/>
  <c r="AI543" i="40"/>
  <c r="AG543" i="40"/>
  <c r="AH543" i="40"/>
  <c r="AF543" i="40"/>
  <c r="AD543" i="40"/>
  <c r="AE543" i="40"/>
  <c r="AC543" i="40"/>
  <c r="AB543" i="40"/>
  <c r="AA543" i="40"/>
  <c r="AI488" i="40"/>
  <c r="AG488" i="40"/>
  <c r="AH488" i="40"/>
  <c r="AF488" i="40"/>
  <c r="AE488" i="40"/>
  <c r="AD488" i="40"/>
  <c r="AC488" i="40"/>
  <c r="AB488" i="40"/>
  <c r="AA488" i="40"/>
  <c r="N1489" i="40"/>
  <c r="Z488" i="40" s="1"/>
  <c r="AI433" i="40"/>
  <c r="AH433" i="40"/>
  <c r="AG433" i="40"/>
  <c r="AF433" i="40"/>
  <c r="AE433" i="40"/>
  <c r="AD433" i="40"/>
  <c r="AC433" i="40"/>
  <c r="AB433" i="40"/>
  <c r="AA433" i="40"/>
  <c r="N1434" i="40"/>
  <c r="Z433" i="40" s="1"/>
  <c r="AI372" i="40"/>
  <c r="AH372" i="40"/>
  <c r="AG372" i="40"/>
  <c r="AF372" i="40"/>
  <c r="AE372" i="40"/>
  <c r="AD372" i="40"/>
  <c r="AC372" i="40"/>
  <c r="AB372" i="40"/>
  <c r="AA372" i="40"/>
  <c r="N1373" i="40"/>
  <c r="Z372" i="40" s="1"/>
  <c r="AI301" i="40"/>
  <c r="AG301" i="40"/>
  <c r="AH301" i="40"/>
  <c r="AE301" i="40"/>
  <c r="AF301" i="40"/>
  <c r="AD301" i="40"/>
  <c r="AC301" i="40"/>
  <c r="AB301" i="40"/>
  <c r="AA301" i="40"/>
  <c r="N1302" i="40"/>
  <c r="Z301" i="40" s="1"/>
  <c r="AI230" i="40"/>
  <c r="AH230" i="40"/>
  <c r="AG230" i="40"/>
  <c r="AF230" i="40"/>
  <c r="AE230" i="40"/>
  <c r="AD230" i="40"/>
  <c r="AC230" i="40"/>
  <c r="AB230" i="40"/>
  <c r="AA230" i="40"/>
  <c r="N1231" i="40"/>
  <c r="Z230" i="40" s="1"/>
  <c r="AI190" i="40"/>
  <c r="AH190" i="40"/>
  <c r="AG190" i="40"/>
  <c r="AF190" i="40"/>
  <c r="AE190" i="40"/>
  <c r="AD190" i="40"/>
  <c r="AC190" i="40"/>
  <c r="AB190" i="40"/>
  <c r="AA190" i="40"/>
  <c r="N1191" i="40"/>
  <c r="Z190" i="40" s="1"/>
  <c r="AI158" i="40"/>
  <c r="AH158" i="40"/>
  <c r="AG158" i="40"/>
  <c r="AF158" i="40"/>
  <c r="AE158" i="40"/>
  <c r="AD158" i="40"/>
  <c r="AC158" i="40"/>
  <c r="AB158" i="40"/>
  <c r="AA158" i="40"/>
  <c r="N1159" i="40"/>
  <c r="Z158" i="40" s="1"/>
  <c r="AI126" i="40"/>
  <c r="AH126" i="40"/>
  <c r="AG126" i="40"/>
  <c r="AF126" i="40"/>
  <c r="AE126" i="40"/>
  <c r="AD126" i="40"/>
  <c r="AC126" i="40"/>
  <c r="AB126" i="40"/>
  <c r="AA126" i="40"/>
  <c r="N1127" i="40"/>
  <c r="Z126" i="40" s="1"/>
  <c r="AI94" i="40"/>
  <c r="AH94" i="40"/>
  <c r="AG94" i="40"/>
  <c r="AF94" i="40"/>
  <c r="AE94" i="40"/>
  <c r="AD94" i="40"/>
  <c r="AC94" i="40"/>
  <c r="AA94" i="40"/>
  <c r="AB94" i="40"/>
  <c r="N1095" i="40"/>
  <c r="Z94" i="40" s="1"/>
  <c r="AI62" i="40"/>
  <c r="AH62" i="40"/>
  <c r="AG62" i="40"/>
  <c r="AF62" i="40"/>
  <c r="AE62" i="40"/>
  <c r="AD62" i="40"/>
  <c r="AC62" i="40"/>
  <c r="AA62" i="40"/>
  <c r="AB62" i="40"/>
  <c r="N1063" i="40"/>
  <c r="Z62" i="40" s="1"/>
  <c r="AI30" i="40"/>
  <c r="AH30" i="40"/>
  <c r="AG30" i="40"/>
  <c r="AF30" i="40"/>
  <c r="AE30" i="40"/>
  <c r="AD30" i="40"/>
  <c r="AC30" i="40"/>
  <c r="AA30" i="40"/>
  <c r="AB30" i="40"/>
  <c r="N1031" i="40"/>
  <c r="Z30" i="40" s="1"/>
  <c r="AI995" i="40"/>
  <c r="AH995" i="40"/>
  <c r="AG995" i="40"/>
  <c r="AF995" i="40"/>
  <c r="AE995" i="40"/>
  <c r="AD995" i="40"/>
  <c r="AB995" i="40"/>
  <c r="AC995" i="40"/>
  <c r="AA995" i="40"/>
  <c r="N1996" i="40"/>
  <c r="Z995" i="40" s="1"/>
  <c r="AI876" i="40"/>
  <c r="AH876" i="40"/>
  <c r="AG876" i="40"/>
  <c r="AF876" i="40"/>
  <c r="AE876" i="40"/>
  <c r="AD876" i="40"/>
  <c r="AB876" i="40"/>
  <c r="AC876" i="40"/>
  <c r="AA876" i="40"/>
  <c r="N1877" i="40"/>
  <c r="Z876" i="40" s="1"/>
  <c r="N1751" i="40"/>
  <c r="Z750" i="40" s="1"/>
  <c r="AI750" i="40"/>
  <c r="AH750" i="40"/>
  <c r="AG750" i="40"/>
  <c r="AF750" i="40"/>
  <c r="AE750" i="40"/>
  <c r="AC750" i="40"/>
  <c r="AD750" i="40"/>
  <c r="AB750" i="40"/>
  <c r="AA750" i="40"/>
  <c r="AI976" i="40"/>
  <c r="AH976" i="40"/>
  <c r="AG976" i="40"/>
  <c r="AF976" i="40"/>
  <c r="AE976" i="40"/>
  <c r="AD976" i="40"/>
  <c r="AB976" i="40"/>
  <c r="AC976" i="40"/>
  <c r="AA976" i="40"/>
  <c r="N1977" i="40"/>
  <c r="Z976" i="40" s="1"/>
  <c r="AI912" i="40"/>
  <c r="AH912" i="40"/>
  <c r="AG912" i="40"/>
  <c r="AF912" i="40"/>
  <c r="AE912" i="40"/>
  <c r="AD912" i="40"/>
  <c r="AB912" i="40"/>
  <c r="AC912" i="40"/>
  <c r="AA912" i="40"/>
  <c r="N1913" i="40"/>
  <c r="Z912" i="40" s="1"/>
  <c r="AI848" i="40"/>
  <c r="AH848" i="40"/>
  <c r="AG848" i="40"/>
  <c r="AF848" i="40"/>
  <c r="AE848" i="40"/>
  <c r="AD848" i="40"/>
  <c r="AC848" i="40"/>
  <c r="AB848" i="40"/>
  <c r="AA848" i="40"/>
  <c r="N1849" i="40"/>
  <c r="Z848" i="40" s="1"/>
  <c r="AI784" i="40"/>
  <c r="AH784" i="40"/>
  <c r="AG784" i="40"/>
  <c r="AF784" i="40"/>
  <c r="AE784" i="40"/>
  <c r="AD784" i="40"/>
  <c r="AC784" i="40"/>
  <c r="AB784" i="40"/>
  <c r="AA784" i="40"/>
  <c r="N1785" i="40"/>
  <c r="Z784" i="40" s="1"/>
  <c r="N1724" i="40"/>
  <c r="Z723" i="40" s="1"/>
  <c r="AI723" i="40"/>
  <c r="AH723" i="40"/>
  <c r="AG723" i="40"/>
  <c r="AF723" i="40"/>
  <c r="AE723" i="40"/>
  <c r="AD723" i="40"/>
  <c r="AB723" i="40"/>
  <c r="AC723" i="40"/>
  <c r="AA723" i="40"/>
  <c r="N1652" i="40"/>
  <c r="Z651" i="40" s="1"/>
  <c r="AI651" i="40"/>
  <c r="AH651" i="40"/>
  <c r="AG651" i="40"/>
  <c r="AF651" i="40"/>
  <c r="AE651" i="40"/>
  <c r="AD651" i="40"/>
  <c r="AC651" i="40"/>
  <c r="AB651" i="40"/>
  <c r="AA651" i="40"/>
  <c r="N1611" i="40"/>
  <c r="Z610" i="40" s="1"/>
  <c r="AI610" i="40"/>
  <c r="AG610" i="40"/>
  <c r="AH610" i="40"/>
  <c r="AF610" i="40"/>
  <c r="AE610" i="40"/>
  <c r="AD610" i="40"/>
  <c r="AC610" i="40"/>
  <c r="AB610" i="40"/>
  <c r="AA610" i="40"/>
  <c r="N1532" i="40"/>
  <c r="Z531" i="40" s="1"/>
  <c r="AI531" i="40"/>
  <c r="AH531" i="40"/>
  <c r="AG531" i="40"/>
  <c r="AF531" i="40"/>
  <c r="AE531" i="40"/>
  <c r="AD531" i="40"/>
  <c r="AC531" i="40"/>
  <c r="AB531" i="40"/>
  <c r="AA531" i="40"/>
  <c r="AI437" i="40"/>
  <c r="AG437" i="40"/>
  <c r="AH437" i="40"/>
  <c r="AE437" i="40"/>
  <c r="AF437" i="40"/>
  <c r="AD437" i="40"/>
  <c r="AC437" i="40"/>
  <c r="AB437" i="40"/>
  <c r="AA437" i="40"/>
  <c r="N1438" i="40"/>
  <c r="Z437" i="40" s="1"/>
  <c r="AI382" i="40"/>
  <c r="AH382" i="40"/>
  <c r="AG382" i="40"/>
  <c r="AF382" i="40"/>
  <c r="AE382" i="40"/>
  <c r="AD382" i="40"/>
  <c r="AC382" i="40"/>
  <c r="AB382" i="40"/>
  <c r="AA382" i="40"/>
  <c r="N1383" i="40"/>
  <c r="Z382" i="40" s="1"/>
  <c r="AI328" i="40"/>
  <c r="AG328" i="40"/>
  <c r="AH328" i="40"/>
  <c r="AF328" i="40"/>
  <c r="AE328" i="40"/>
  <c r="AD328" i="40"/>
  <c r="AC328" i="40"/>
  <c r="AB328" i="40"/>
  <c r="AA328" i="40"/>
  <c r="N1329" i="40"/>
  <c r="Z328" i="40" s="1"/>
  <c r="N1262" i="40"/>
  <c r="Z261" i="40" s="1"/>
  <c r="AH261" i="40"/>
  <c r="AI261" i="40"/>
  <c r="AG261" i="40"/>
  <c r="AF261" i="40"/>
  <c r="AE261" i="40"/>
  <c r="AD261" i="40"/>
  <c r="AC261" i="40"/>
  <c r="AB261" i="40"/>
  <c r="AA261" i="40"/>
  <c r="AH13" i="40"/>
  <c r="AI13" i="40"/>
  <c r="AG13" i="40"/>
  <c r="AF13" i="40"/>
  <c r="AE13" i="40"/>
  <c r="AD13" i="40"/>
  <c r="AC13" i="40"/>
  <c r="AA13" i="40"/>
  <c r="AB13" i="40"/>
  <c r="N1014" i="40"/>
  <c r="Z13" i="40" s="1"/>
  <c r="AI907" i="40"/>
  <c r="AH907" i="40"/>
  <c r="AG907" i="40"/>
  <c r="AF907" i="40"/>
  <c r="AE907" i="40"/>
  <c r="AD907" i="40"/>
  <c r="AB907" i="40"/>
  <c r="AC907" i="40"/>
  <c r="AA907" i="40"/>
  <c r="N1908" i="40"/>
  <c r="Z907" i="40" s="1"/>
  <c r="AI779" i="40"/>
  <c r="AH779" i="40"/>
  <c r="AG779" i="40"/>
  <c r="AF779" i="40"/>
  <c r="AE779" i="40"/>
  <c r="AD779" i="40"/>
  <c r="AB779" i="40"/>
  <c r="AC779" i="40"/>
  <c r="AA779" i="40"/>
  <c r="N1780" i="40"/>
  <c r="Z779" i="40" s="1"/>
  <c r="N1667" i="40"/>
  <c r="Z666" i="40" s="1"/>
  <c r="AI666" i="40"/>
  <c r="AH666" i="40"/>
  <c r="AF666" i="40"/>
  <c r="AG666" i="40"/>
  <c r="AE666" i="40"/>
  <c r="AC666" i="40"/>
  <c r="AD666" i="40"/>
  <c r="AB666" i="40"/>
  <c r="AA666" i="40"/>
  <c r="AI604" i="40"/>
  <c r="AH604" i="40"/>
  <c r="AG604" i="40"/>
  <c r="AF604" i="40"/>
  <c r="AE604" i="40"/>
  <c r="AD604" i="40"/>
  <c r="AB604" i="40"/>
  <c r="AC604" i="40"/>
  <c r="AA604" i="40"/>
  <c r="N1605" i="40"/>
  <c r="Z604" i="40" s="1"/>
  <c r="AI548" i="40"/>
  <c r="AH548" i="40"/>
  <c r="AG548" i="40"/>
  <c r="AF548" i="40"/>
  <c r="AE548" i="40"/>
  <c r="AC548" i="40"/>
  <c r="AD548" i="40"/>
  <c r="AB548" i="40"/>
  <c r="AA548" i="40"/>
  <c r="N1549" i="40"/>
  <c r="Z548" i="40" s="1"/>
  <c r="AI492" i="40"/>
  <c r="AH492" i="40"/>
  <c r="AG492" i="40"/>
  <c r="AF492" i="40"/>
  <c r="AE492" i="40"/>
  <c r="AC492" i="40"/>
  <c r="AD492" i="40"/>
  <c r="AB492" i="40"/>
  <c r="AA492" i="40"/>
  <c r="N1493" i="40"/>
  <c r="Z492" i="40" s="1"/>
  <c r="AI409" i="40"/>
  <c r="AH409" i="40"/>
  <c r="AG409" i="40"/>
  <c r="AE409" i="40"/>
  <c r="AF409" i="40"/>
  <c r="AD409" i="40"/>
  <c r="AC409" i="40"/>
  <c r="AB409" i="40"/>
  <c r="AA409" i="40"/>
  <c r="N1410" i="40"/>
  <c r="Z409" i="40" s="1"/>
  <c r="AI338" i="40"/>
  <c r="AG338" i="40"/>
  <c r="AH338" i="40"/>
  <c r="AF338" i="40"/>
  <c r="AE338" i="40"/>
  <c r="AD338" i="40"/>
  <c r="AC338" i="40"/>
  <c r="AB338" i="40"/>
  <c r="AA338" i="40"/>
  <c r="N1339" i="40"/>
  <c r="Z338" i="40" s="1"/>
  <c r="N1284" i="40"/>
  <c r="Z283" i="40" s="1"/>
  <c r="AH283" i="40"/>
  <c r="AI283" i="40"/>
  <c r="AG283" i="40"/>
  <c r="AF283" i="40"/>
  <c r="AE283" i="40"/>
  <c r="AD283" i="40"/>
  <c r="AC283" i="40"/>
  <c r="AB283" i="40"/>
  <c r="AA283" i="40"/>
  <c r="AH205" i="40"/>
  <c r="AI205" i="40"/>
  <c r="AG205" i="40"/>
  <c r="AF205" i="40"/>
  <c r="AE205" i="40"/>
  <c r="AD205" i="40"/>
  <c r="AC205" i="40"/>
  <c r="AB205" i="40"/>
  <c r="AA205" i="40"/>
  <c r="N1206" i="40"/>
  <c r="Z205" i="40" s="1"/>
  <c r="AH173" i="40"/>
  <c r="AI173" i="40"/>
  <c r="AG173" i="40"/>
  <c r="AF173" i="40"/>
  <c r="AE173" i="40"/>
  <c r="AD173" i="40"/>
  <c r="AC173" i="40"/>
  <c r="AB173" i="40"/>
  <c r="AA173" i="40"/>
  <c r="N1174" i="40"/>
  <c r="Z173" i="40" s="1"/>
  <c r="AH141" i="40"/>
  <c r="AI141" i="40"/>
  <c r="AG141" i="40"/>
  <c r="AF141" i="40"/>
  <c r="AE141" i="40"/>
  <c r="AD141" i="40"/>
  <c r="AC141" i="40"/>
  <c r="AB141" i="40"/>
  <c r="AA141" i="40"/>
  <c r="N1142" i="40"/>
  <c r="Z141" i="40" s="1"/>
  <c r="AH109" i="40"/>
  <c r="AI109" i="40"/>
  <c r="AG109" i="40"/>
  <c r="AF109" i="40"/>
  <c r="AE109" i="40"/>
  <c r="AD109" i="40"/>
  <c r="AC109" i="40"/>
  <c r="AB109" i="40"/>
  <c r="AA109" i="40"/>
  <c r="N1110" i="40"/>
  <c r="Z109" i="40" s="1"/>
  <c r="AH77" i="40"/>
  <c r="AI77" i="40"/>
  <c r="AG77" i="40"/>
  <c r="AF77" i="40"/>
  <c r="AE77" i="40"/>
  <c r="AD77" i="40"/>
  <c r="AC77" i="40"/>
  <c r="AB77" i="40"/>
  <c r="AA77" i="40"/>
  <c r="N1078" i="40"/>
  <c r="Z77" i="40" s="1"/>
  <c r="AH45" i="40"/>
  <c r="AI45" i="40"/>
  <c r="AG45" i="40"/>
  <c r="AF45" i="40"/>
  <c r="AE45" i="40"/>
  <c r="AD45" i="40"/>
  <c r="AC45" i="40"/>
  <c r="AA45" i="40"/>
  <c r="AB45" i="40"/>
  <c r="N1046" i="40"/>
  <c r="Z45" i="40" s="1"/>
  <c r="AH8" i="40"/>
  <c r="AI8" i="40"/>
  <c r="AG8" i="40"/>
  <c r="AF8" i="40"/>
  <c r="AE8" i="40"/>
  <c r="AD8" i="40"/>
  <c r="AC8" i="40"/>
  <c r="AA8" i="40"/>
  <c r="AB8" i="40"/>
  <c r="N1009" i="40"/>
  <c r="Z8" i="40" s="1"/>
  <c r="AI930" i="40"/>
  <c r="AH930" i="40"/>
  <c r="AG930" i="40"/>
  <c r="AF930" i="40"/>
  <c r="AE930" i="40"/>
  <c r="AD930" i="40"/>
  <c r="AC930" i="40"/>
  <c r="AB930" i="40"/>
  <c r="AA930" i="40"/>
  <c r="N1931" i="40"/>
  <c r="Z930" i="40" s="1"/>
  <c r="AI802" i="40"/>
  <c r="AH802" i="40"/>
  <c r="AG802" i="40"/>
  <c r="AF802" i="40"/>
  <c r="AE802" i="40"/>
  <c r="AD802" i="40"/>
  <c r="AC802" i="40"/>
  <c r="AB802" i="40"/>
  <c r="AA802" i="40"/>
  <c r="N1803" i="40"/>
  <c r="Z802" i="40" s="1"/>
  <c r="AI998" i="40"/>
  <c r="AH998" i="40"/>
  <c r="AG998" i="40"/>
  <c r="AE998" i="40"/>
  <c r="AF998" i="40"/>
  <c r="AD998" i="40"/>
  <c r="AC998" i="40"/>
  <c r="AA998" i="40"/>
  <c r="AB998" i="40"/>
  <c r="N1999" i="40"/>
  <c r="Z998" i="40" s="1"/>
  <c r="AI934" i="40"/>
  <c r="AH934" i="40"/>
  <c r="AG934" i="40"/>
  <c r="AF934" i="40"/>
  <c r="AE934" i="40"/>
  <c r="AD934" i="40"/>
  <c r="AB934" i="40"/>
  <c r="AC934" i="40"/>
  <c r="AA934" i="40"/>
  <c r="N1935" i="40"/>
  <c r="Z934" i="40" s="1"/>
  <c r="AI870" i="40"/>
  <c r="AH870" i="40"/>
  <c r="AG870" i="40"/>
  <c r="AF870" i="40"/>
  <c r="AE870" i="40"/>
  <c r="AD870" i="40"/>
  <c r="AB870" i="40"/>
  <c r="AC870" i="40"/>
  <c r="AA870" i="40"/>
  <c r="N1871" i="40"/>
  <c r="Z870" i="40" s="1"/>
  <c r="AI806" i="40"/>
  <c r="AH806" i="40"/>
  <c r="AG806" i="40"/>
  <c r="AF806" i="40"/>
  <c r="AE806" i="40"/>
  <c r="AC806" i="40"/>
  <c r="AD806" i="40"/>
  <c r="AB806" i="40"/>
  <c r="AA806" i="40"/>
  <c r="N1807" i="40"/>
  <c r="Z806" i="40" s="1"/>
  <c r="AI739" i="40"/>
  <c r="AH739" i="40"/>
  <c r="AG739" i="40"/>
  <c r="AF739" i="40"/>
  <c r="AE739" i="40"/>
  <c r="AD739" i="40"/>
  <c r="AB739" i="40"/>
  <c r="AC739" i="40"/>
  <c r="AA739" i="40"/>
  <c r="N1740" i="40"/>
  <c r="Z739" i="40" s="1"/>
  <c r="N1661" i="40"/>
  <c r="Z660" i="40" s="1"/>
  <c r="AI660" i="40"/>
  <c r="AH660" i="40"/>
  <c r="AG660" i="40"/>
  <c r="AF660" i="40"/>
  <c r="AE660" i="40"/>
  <c r="AD660" i="40"/>
  <c r="AC660" i="40"/>
  <c r="AB660" i="40"/>
  <c r="AA660" i="40"/>
  <c r="N1599" i="40"/>
  <c r="Z598" i="40" s="1"/>
  <c r="AI598" i="40"/>
  <c r="AH598" i="40"/>
  <c r="AG598" i="40"/>
  <c r="AF598" i="40"/>
  <c r="AE598" i="40"/>
  <c r="AC598" i="40"/>
  <c r="AD598" i="40"/>
  <c r="AB598" i="40"/>
  <c r="AA598" i="40"/>
  <c r="AI530" i="40"/>
  <c r="AG530" i="40"/>
  <c r="AH530" i="40"/>
  <c r="AF530" i="40"/>
  <c r="AE530" i="40"/>
  <c r="AD530" i="40"/>
  <c r="AC530" i="40"/>
  <c r="AB530" i="40"/>
  <c r="AA530" i="40"/>
  <c r="N1531" i="40"/>
  <c r="Z530" i="40" s="1"/>
  <c r="N1480" i="40"/>
  <c r="Z479" i="40" s="1"/>
  <c r="AI479" i="40"/>
  <c r="AG479" i="40"/>
  <c r="AH479" i="40"/>
  <c r="AF479" i="40"/>
  <c r="AD479" i="40"/>
  <c r="AE479" i="40"/>
  <c r="AC479" i="40"/>
  <c r="AB479" i="40"/>
  <c r="AA479" i="40"/>
  <c r="N1431" i="40"/>
  <c r="Z430" i="40" s="1"/>
  <c r="AI430" i="40"/>
  <c r="AH430" i="40"/>
  <c r="AG430" i="40"/>
  <c r="AF430" i="40"/>
  <c r="AE430" i="40"/>
  <c r="AC430" i="40"/>
  <c r="AD430" i="40"/>
  <c r="AB430" i="40"/>
  <c r="AA430" i="40"/>
  <c r="AI381" i="40"/>
  <c r="AG381" i="40"/>
  <c r="AH381" i="40"/>
  <c r="AF381" i="40"/>
  <c r="AE381" i="40"/>
  <c r="AD381" i="40"/>
  <c r="AC381" i="40"/>
  <c r="AB381" i="40"/>
  <c r="AA381" i="40"/>
  <c r="N1382" i="40"/>
  <c r="Z381" i="40" s="1"/>
  <c r="N1300" i="40"/>
  <c r="Z299" i="40" s="1"/>
  <c r="AI299" i="40"/>
  <c r="AG299" i="40"/>
  <c r="AH299" i="40"/>
  <c r="AF299" i="40"/>
  <c r="AE299" i="40"/>
  <c r="AD299" i="40"/>
  <c r="AC299" i="40"/>
  <c r="AB299" i="40"/>
  <c r="AA299" i="40"/>
  <c r="N1239" i="40"/>
  <c r="Z238" i="40" s="1"/>
  <c r="AI238" i="40"/>
  <c r="AH238" i="40"/>
  <c r="AG238" i="40"/>
  <c r="AF238" i="40"/>
  <c r="AE238" i="40"/>
  <c r="AD238" i="40"/>
  <c r="AC238" i="40"/>
  <c r="AB238" i="40"/>
  <c r="AA238" i="40"/>
  <c r="AI924" i="40"/>
  <c r="AH924" i="40"/>
  <c r="AG924" i="40"/>
  <c r="AF924" i="40"/>
  <c r="AE924" i="40"/>
  <c r="AD924" i="40"/>
  <c r="AB924" i="40"/>
  <c r="AC924" i="40"/>
  <c r="AA924" i="40"/>
  <c r="N1925" i="40"/>
  <c r="Z924" i="40" s="1"/>
  <c r="AI787" i="40"/>
  <c r="AH787" i="40"/>
  <c r="AG787" i="40"/>
  <c r="AF787" i="40"/>
  <c r="AE787" i="40"/>
  <c r="AD787" i="40"/>
  <c r="AB787" i="40"/>
  <c r="AC787" i="40"/>
  <c r="AA787" i="40"/>
  <c r="N1788" i="40"/>
  <c r="Z787" i="40" s="1"/>
  <c r="AI680" i="40"/>
  <c r="AH680" i="40"/>
  <c r="AG680" i="40"/>
  <c r="AF680" i="40"/>
  <c r="AE680" i="40"/>
  <c r="AD680" i="40"/>
  <c r="AC680" i="40"/>
  <c r="AB680" i="40"/>
  <c r="AA680" i="40"/>
  <c r="N1681" i="40"/>
  <c r="Z680" i="40" s="1"/>
  <c r="N1583" i="40"/>
  <c r="Z582" i="40" s="1"/>
  <c r="AI582" i="40"/>
  <c r="AH582" i="40"/>
  <c r="AG582" i="40"/>
  <c r="AF582" i="40"/>
  <c r="AE582" i="40"/>
  <c r="AD582" i="40"/>
  <c r="AC582" i="40"/>
  <c r="AB582" i="40"/>
  <c r="AA582" i="40"/>
  <c r="N1524" i="40"/>
  <c r="Z523" i="40" s="1"/>
  <c r="AI523" i="40"/>
  <c r="AG523" i="40"/>
  <c r="AH523" i="40"/>
  <c r="AF523" i="40"/>
  <c r="AE523" i="40"/>
  <c r="AD523" i="40"/>
  <c r="AC523" i="40"/>
  <c r="AB523" i="40"/>
  <c r="AA523" i="40"/>
  <c r="N1447" i="40"/>
  <c r="Z446" i="40" s="1"/>
  <c r="AI446" i="40"/>
  <c r="AH446" i="40"/>
  <c r="AG446" i="40"/>
  <c r="AF446" i="40"/>
  <c r="AE446" i="40"/>
  <c r="AC446" i="40"/>
  <c r="AD446" i="40"/>
  <c r="AB446" i="40"/>
  <c r="AA446" i="40"/>
  <c r="N1381" i="40"/>
  <c r="Z380" i="40" s="1"/>
  <c r="AI380" i="40"/>
  <c r="AH380" i="40"/>
  <c r="AG380" i="40"/>
  <c r="AF380" i="40"/>
  <c r="AE380" i="40"/>
  <c r="AD380" i="40"/>
  <c r="AC380" i="40"/>
  <c r="AB380" i="40"/>
  <c r="AA380" i="40"/>
  <c r="AI326" i="40"/>
  <c r="AH326" i="40"/>
  <c r="AG326" i="40"/>
  <c r="AF326" i="40"/>
  <c r="AE326" i="40"/>
  <c r="AD326" i="40"/>
  <c r="AC326" i="40"/>
  <c r="AB326" i="40"/>
  <c r="AA326" i="40"/>
  <c r="N1327" i="40"/>
  <c r="Z326" i="40" s="1"/>
  <c r="N1260" i="40"/>
  <c r="Z259" i="40" s="1"/>
  <c r="AH259" i="40"/>
  <c r="AI259" i="40"/>
  <c r="AG259" i="40"/>
  <c r="AF259" i="40"/>
  <c r="AE259" i="40"/>
  <c r="AD259" i="40"/>
  <c r="AC259" i="40"/>
  <c r="AB259" i="40"/>
  <c r="AA259" i="40"/>
  <c r="AH204" i="40"/>
  <c r="AI204" i="40"/>
  <c r="AG204" i="40"/>
  <c r="AF204" i="40"/>
  <c r="AE204" i="40"/>
  <c r="AD204" i="40"/>
  <c r="AC204" i="40"/>
  <c r="AA204" i="40"/>
  <c r="AB204" i="40"/>
  <c r="N1205" i="40"/>
  <c r="Z204" i="40" s="1"/>
  <c r="AH172" i="40"/>
  <c r="AI172" i="40"/>
  <c r="AG172" i="40"/>
  <c r="AF172" i="40"/>
  <c r="AE172" i="40"/>
  <c r="AD172" i="40"/>
  <c r="AC172" i="40"/>
  <c r="AA172" i="40"/>
  <c r="AB172" i="40"/>
  <c r="N1173" i="40"/>
  <c r="Z172" i="40" s="1"/>
  <c r="AH140" i="40"/>
  <c r="AI140" i="40"/>
  <c r="AG140" i="40"/>
  <c r="AF140" i="40"/>
  <c r="AE140" i="40"/>
  <c r="AD140" i="40"/>
  <c r="AC140" i="40"/>
  <c r="AA140" i="40"/>
  <c r="AB140" i="40"/>
  <c r="N1141" i="40"/>
  <c r="Z140" i="40" s="1"/>
  <c r="AH108" i="40"/>
  <c r="AI108" i="40"/>
  <c r="AG108" i="40"/>
  <c r="AF108" i="40"/>
  <c r="AE108" i="40"/>
  <c r="AD108" i="40"/>
  <c r="AC108" i="40"/>
  <c r="AA108" i="40"/>
  <c r="AB108" i="40"/>
  <c r="N1109" i="40"/>
  <c r="Z108" i="40" s="1"/>
  <c r="AH76" i="40"/>
  <c r="AI76" i="40"/>
  <c r="AG76" i="40"/>
  <c r="AF76" i="40"/>
  <c r="AE76" i="40"/>
  <c r="AD76" i="40"/>
  <c r="AC76" i="40"/>
  <c r="AA76" i="40"/>
  <c r="AB76" i="40"/>
  <c r="N1077" i="40"/>
  <c r="Z76" i="40" s="1"/>
  <c r="AH44" i="40"/>
  <c r="AI44" i="40"/>
  <c r="AG44" i="40"/>
  <c r="AF44" i="40"/>
  <c r="AE44" i="40"/>
  <c r="AD44" i="40"/>
  <c r="AC44" i="40"/>
  <c r="AA44" i="40"/>
  <c r="AB44" i="40"/>
  <c r="N1045" i="40"/>
  <c r="Z44" i="40" s="1"/>
  <c r="AH7" i="40"/>
  <c r="AI7" i="40"/>
  <c r="AG7" i="40"/>
  <c r="AF7" i="40"/>
  <c r="AE7" i="40"/>
  <c r="AD7" i="40"/>
  <c r="AC7" i="40"/>
  <c r="AB7" i="40"/>
  <c r="AA7" i="40"/>
  <c r="N1008" i="40"/>
  <c r="Z7" i="40" s="1"/>
  <c r="AI842" i="40"/>
  <c r="AH842" i="40"/>
  <c r="AG842" i="40"/>
  <c r="AF842" i="40"/>
  <c r="AE842" i="40"/>
  <c r="AD842" i="40"/>
  <c r="AC842" i="40"/>
  <c r="AB842" i="40"/>
  <c r="AA842" i="40"/>
  <c r="N1843" i="40"/>
  <c r="Z842" i="40" s="1"/>
  <c r="AI727" i="40"/>
  <c r="AH727" i="40"/>
  <c r="AG727" i="40"/>
  <c r="AF727" i="40"/>
  <c r="AE727" i="40"/>
  <c r="AC727" i="40"/>
  <c r="AD727" i="40"/>
  <c r="AB727" i="40"/>
  <c r="AA727" i="40"/>
  <c r="N1728" i="40"/>
  <c r="Z727" i="40" s="1"/>
  <c r="N2002" i="40"/>
  <c r="Z1001" i="40" s="1"/>
  <c r="AI1001" i="40"/>
  <c r="AH1001" i="40"/>
  <c r="AG1001" i="40"/>
  <c r="AE1001" i="40"/>
  <c r="AF1001" i="40"/>
  <c r="AD1001" i="40"/>
  <c r="AB1001" i="40"/>
  <c r="AC1001" i="40"/>
  <c r="AA1001" i="40"/>
  <c r="N1938" i="40"/>
  <c r="Z937" i="40" s="1"/>
  <c r="AI937" i="40"/>
  <c r="AH937" i="40"/>
  <c r="AG937" i="40"/>
  <c r="AE937" i="40"/>
  <c r="AF937" i="40"/>
  <c r="AD937" i="40"/>
  <c r="AB937" i="40"/>
  <c r="AC937" i="40"/>
  <c r="AA937" i="40"/>
  <c r="N1874" i="40"/>
  <c r="Z873" i="40" s="1"/>
  <c r="AI873" i="40"/>
  <c r="AH873" i="40"/>
  <c r="AG873" i="40"/>
  <c r="AE873" i="40"/>
  <c r="AF873" i="40"/>
  <c r="AD873" i="40"/>
  <c r="AB873" i="40"/>
  <c r="AC873" i="40"/>
  <c r="AA873" i="40"/>
  <c r="N1810" i="40"/>
  <c r="Z809" i="40" s="1"/>
  <c r="AI809" i="40"/>
  <c r="AH809" i="40"/>
  <c r="AG809" i="40"/>
  <c r="AE809" i="40"/>
  <c r="AF809" i="40"/>
  <c r="AD809" i="40"/>
  <c r="AC809" i="40"/>
  <c r="AB809" i="40"/>
  <c r="AA809" i="40"/>
  <c r="N1743" i="40"/>
  <c r="Z742" i="40" s="1"/>
  <c r="AI742" i="40"/>
  <c r="AH742" i="40"/>
  <c r="AG742" i="40"/>
  <c r="AF742" i="40"/>
  <c r="AE742" i="40"/>
  <c r="AC742" i="40"/>
  <c r="AD742" i="40"/>
  <c r="AB742" i="40"/>
  <c r="AA742" i="40"/>
  <c r="AI675" i="40"/>
  <c r="AH675" i="40"/>
  <c r="AG675" i="40"/>
  <c r="AF675" i="40"/>
  <c r="AD675" i="40"/>
  <c r="AE675" i="40"/>
  <c r="AB675" i="40"/>
  <c r="AC675" i="40"/>
  <c r="AA675" i="40"/>
  <c r="N1676" i="40"/>
  <c r="Z675" i="40" s="1"/>
  <c r="N1603" i="40"/>
  <c r="Z602" i="40" s="1"/>
  <c r="AI602" i="40"/>
  <c r="AG602" i="40"/>
  <c r="AH602" i="40"/>
  <c r="AF602" i="40"/>
  <c r="AE602" i="40"/>
  <c r="AC602" i="40"/>
  <c r="AD602" i="40"/>
  <c r="AB602" i="40"/>
  <c r="AA602" i="40"/>
  <c r="N1541" i="40"/>
  <c r="Z540" i="40" s="1"/>
  <c r="AI540" i="40"/>
  <c r="AH540" i="40"/>
  <c r="AG540" i="40"/>
  <c r="AF540" i="40"/>
  <c r="AE540" i="40"/>
  <c r="AD540" i="40"/>
  <c r="AC540" i="40"/>
  <c r="AB540" i="40"/>
  <c r="AA540" i="40"/>
  <c r="AI473" i="40"/>
  <c r="AH473" i="40"/>
  <c r="AG473" i="40"/>
  <c r="AF473" i="40"/>
  <c r="AE473" i="40"/>
  <c r="AC473" i="40"/>
  <c r="AD473" i="40"/>
  <c r="AB473" i="40"/>
  <c r="AA473" i="40"/>
  <c r="N1474" i="40"/>
  <c r="Z473" i="40" s="1"/>
  <c r="AI413" i="40"/>
  <c r="AG413" i="40"/>
  <c r="AH413" i="40"/>
  <c r="AF413" i="40"/>
  <c r="AE413" i="40"/>
  <c r="AD413" i="40"/>
  <c r="AC413" i="40"/>
  <c r="AB413" i="40"/>
  <c r="AA413" i="40"/>
  <c r="N1414" i="40"/>
  <c r="Z413" i="40" s="1"/>
  <c r="AI346" i="40"/>
  <c r="AG346" i="40"/>
  <c r="AH346" i="40"/>
  <c r="AF346" i="40"/>
  <c r="AD346" i="40"/>
  <c r="AE346" i="40"/>
  <c r="AC346" i="40"/>
  <c r="AB346" i="40"/>
  <c r="AA346" i="40"/>
  <c r="N1347" i="40"/>
  <c r="Z346" i="40" s="1"/>
  <c r="N1276" i="40"/>
  <c r="Z275" i="40" s="1"/>
  <c r="AH275" i="40"/>
  <c r="AI275" i="40"/>
  <c r="AG275" i="40"/>
  <c r="AF275" i="40"/>
  <c r="AE275" i="40"/>
  <c r="AD275" i="40"/>
  <c r="AC275" i="40"/>
  <c r="AB275" i="40"/>
  <c r="AA275" i="40"/>
  <c r="AH11" i="40"/>
  <c r="AI11" i="40"/>
  <c r="AG11" i="40"/>
  <c r="AF11" i="40"/>
  <c r="AE11" i="40"/>
  <c r="AD11" i="40"/>
  <c r="AC11" i="40"/>
  <c r="AB11" i="40"/>
  <c r="AA11" i="40"/>
  <c r="N1012" i="40"/>
  <c r="Z11" i="40" s="1"/>
  <c r="AI868" i="40"/>
  <c r="AH868" i="40"/>
  <c r="AG868" i="40"/>
  <c r="AF868" i="40"/>
  <c r="AE868" i="40"/>
  <c r="AD868" i="40"/>
  <c r="AB868" i="40"/>
  <c r="AC868" i="40"/>
  <c r="AA868" i="40"/>
  <c r="N1869" i="40"/>
  <c r="Z868" i="40" s="1"/>
  <c r="AI752" i="40"/>
  <c r="AH752" i="40"/>
  <c r="AG752" i="40"/>
  <c r="AF752" i="40"/>
  <c r="AE752" i="40"/>
  <c r="AD752" i="40"/>
  <c r="AC752" i="40"/>
  <c r="AB752" i="40"/>
  <c r="AA752" i="40"/>
  <c r="N1753" i="40"/>
  <c r="Z752" i="40" s="1"/>
  <c r="N1659" i="40"/>
  <c r="Z658" i="40" s="1"/>
  <c r="AI658" i="40"/>
  <c r="AH658" i="40"/>
  <c r="AF658" i="40"/>
  <c r="AG658" i="40"/>
  <c r="AE658" i="40"/>
  <c r="AD658" i="40"/>
  <c r="AC658" i="40"/>
  <c r="AB658" i="40"/>
  <c r="AA658" i="40"/>
  <c r="N1597" i="40"/>
  <c r="Z596" i="40" s="1"/>
  <c r="AI596" i="40"/>
  <c r="AH596" i="40"/>
  <c r="AG596" i="40"/>
  <c r="AF596" i="40"/>
  <c r="AE596" i="40"/>
  <c r="AD596" i="40"/>
  <c r="AC596" i="40"/>
  <c r="AB596" i="40"/>
  <c r="AA596" i="40"/>
  <c r="N1534" i="40"/>
  <c r="Z533" i="40" s="1"/>
  <c r="AI533" i="40"/>
  <c r="AG533" i="40"/>
  <c r="AH533" i="40"/>
  <c r="AE533" i="40"/>
  <c r="AF533" i="40"/>
  <c r="AC533" i="40"/>
  <c r="AD533" i="40"/>
  <c r="AB533" i="40"/>
  <c r="AA533" i="40"/>
  <c r="N1468" i="40"/>
  <c r="Z467" i="40" s="1"/>
  <c r="AI467" i="40"/>
  <c r="AG467" i="40"/>
  <c r="AH467" i="40"/>
  <c r="AF467" i="40"/>
  <c r="AE467" i="40"/>
  <c r="AD467" i="40"/>
  <c r="AC467" i="40"/>
  <c r="AB467" i="40"/>
  <c r="AA467" i="40"/>
  <c r="N1395" i="40"/>
  <c r="Z394" i="40" s="1"/>
  <c r="AI394" i="40"/>
  <c r="AG394" i="40"/>
  <c r="AH394" i="40"/>
  <c r="AF394" i="40"/>
  <c r="AE394" i="40"/>
  <c r="AD394" i="40"/>
  <c r="AC394" i="40"/>
  <c r="AB394" i="40"/>
  <c r="AA394" i="40"/>
  <c r="N1314" i="40"/>
  <c r="Z313" i="40" s="1"/>
  <c r="AI313" i="40"/>
  <c r="AH313" i="40"/>
  <c r="AG313" i="40"/>
  <c r="AE313" i="40"/>
  <c r="AF313" i="40"/>
  <c r="AD313" i="40"/>
  <c r="AC313" i="40"/>
  <c r="AB313" i="40"/>
  <c r="AA313" i="40"/>
  <c r="N1264" i="40"/>
  <c r="Z263" i="40" s="1"/>
  <c r="AH263" i="40"/>
  <c r="AI263" i="40"/>
  <c r="AG263" i="40"/>
  <c r="AF263" i="40"/>
  <c r="AE263" i="40"/>
  <c r="AD263" i="40"/>
  <c r="AC263" i="40"/>
  <c r="AB263" i="40"/>
  <c r="AA263" i="40"/>
  <c r="AH211" i="40"/>
  <c r="AI211" i="40"/>
  <c r="AG211" i="40"/>
  <c r="AF211" i="40"/>
  <c r="AE211" i="40"/>
  <c r="AD211" i="40"/>
  <c r="AC211" i="40"/>
  <c r="AB211" i="40"/>
  <c r="AA211" i="40"/>
  <c r="N1212" i="40"/>
  <c r="Z211" i="40" s="1"/>
  <c r="AH179" i="40"/>
  <c r="AI179" i="40"/>
  <c r="AG179" i="40"/>
  <c r="AF179" i="40"/>
  <c r="AE179" i="40"/>
  <c r="AD179" i="40"/>
  <c r="AC179" i="40"/>
  <c r="AB179" i="40"/>
  <c r="AA179" i="40"/>
  <c r="N1180" i="40"/>
  <c r="Z179" i="40" s="1"/>
  <c r="AH147" i="40"/>
  <c r="AI147" i="40"/>
  <c r="AG147" i="40"/>
  <c r="AF147" i="40"/>
  <c r="AE147" i="40"/>
  <c r="AD147" i="40"/>
  <c r="AC147" i="40"/>
  <c r="AB147" i="40"/>
  <c r="AA147" i="40"/>
  <c r="N1148" i="40"/>
  <c r="Z147" i="40" s="1"/>
  <c r="AH115" i="40"/>
  <c r="AI115" i="40"/>
  <c r="AG115" i="40"/>
  <c r="AF115" i="40"/>
  <c r="AE115" i="40"/>
  <c r="AD115" i="40"/>
  <c r="AC115" i="40"/>
  <c r="AB115" i="40"/>
  <c r="AA115" i="40"/>
  <c r="N1116" i="40"/>
  <c r="Z115" i="40" s="1"/>
  <c r="AH83" i="40"/>
  <c r="AI83" i="40"/>
  <c r="AG83" i="40"/>
  <c r="AF83" i="40"/>
  <c r="AE83" i="40"/>
  <c r="AD83" i="40"/>
  <c r="AC83" i="40"/>
  <c r="AB83" i="40"/>
  <c r="AA83" i="40"/>
  <c r="N1084" i="40"/>
  <c r="Z83" i="40" s="1"/>
  <c r="AH51" i="40"/>
  <c r="AI51" i="40"/>
  <c r="AG51" i="40"/>
  <c r="AF51" i="40"/>
  <c r="AE51" i="40"/>
  <c r="AD51" i="40"/>
  <c r="AC51" i="40"/>
  <c r="AB51" i="40"/>
  <c r="AA51" i="40"/>
  <c r="N1052" i="40"/>
  <c r="Z51" i="40" s="1"/>
  <c r="AH19" i="40"/>
  <c r="AI19" i="40"/>
  <c r="AG19" i="40"/>
  <c r="AF19" i="40"/>
  <c r="AE19" i="40"/>
  <c r="AD19" i="40"/>
  <c r="AC19" i="40"/>
  <c r="AB19" i="40"/>
  <c r="AA19" i="40"/>
  <c r="N1020" i="40"/>
  <c r="Z19" i="40" s="1"/>
  <c r="AI891" i="40"/>
  <c r="AH891" i="40"/>
  <c r="AG891" i="40"/>
  <c r="AF891" i="40"/>
  <c r="AE891" i="40"/>
  <c r="AD891" i="40"/>
  <c r="AB891" i="40"/>
  <c r="AC891" i="40"/>
  <c r="AA891" i="40"/>
  <c r="N1892" i="40"/>
  <c r="Z891" i="40" s="1"/>
  <c r="AI757" i="40"/>
  <c r="AH757" i="40"/>
  <c r="AG757" i="40"/>
  <c r="AF757" i="40"/>
  <c r="AE757" i="40"/>
  <c r="AD757" i="40"/>
  <c r="AB757" i="40"/>
  <c r="AC757" i="40"/>
  <c r="AA757" i="40"/>
  <c r="N1758" i="40"/>
  <c r="Z757" i="40" s="1"/>
  <c r="AI959" i="40"/>
  <c r="AH959" i="40"/>
  <c r="AG959" i="40"/>
  <c r="AF959" i="40"/>
  <c r="AE959" i="40"/>
  <c r="AD959" i="40"/>
  <c r="AB959" i="40"/>
  <c r="AC959" i="40"/>
  <c r="AA959" i="40"/>
  <c r="N1960" i="40"/>
  <c r="Z959" i="40" s="1"/>
  <c r="AI895" i="40"/>
  <c r="AH895" i="40"/>
  <c r="AG895" i="40"/>
  <c r="AF895" i="40"/>
  <c r="AE895" i="40"/>
  <c r="AD895" i="40"/>
  <c r="AB895" i="40"/>
  <c r="AC895" i="40"/>
  <c r="AA895" i="40"/>
  <c r="N1896" i="40"/>
  <c r="Z895" i="40" s="1"/>
  <c r="AI831" i="40"/>
  <c r="AH831" i="40"/>
  <c r="AG831" i="40"/>
  <c r="AF831" i="40"/>
  <c r="AE831" i="40"/>
  <c r="AC831" i="40"/>
  <c r="AD831" i="40"/>
  <c r="AB831" i="40"/>
  <c r="AA831" i="40"/>
  <c r="N1832" i="40"/>
  <c r="Z831" i="40" s="1"/>
  <c r="AI767" i="40"/>
  <c r="AH767" i="40"/>
  <c r="AG767" i="40"/>
  <c r="AF767" i="40"/>
  <c r="AE767" i="40"/>
  <c r="AC767" i="40"/>
  <c r="AD767" i="40"/>
  <c r="AB767" i="40"/>
  <c r="AA767" i="40"/>
  <c r="N1768" i="40"/>
  <c r="Z767" i="40" s="1"/>
  <c r="AI709" i="40"/>
  <c r="AH709" i="40"/>
  <c r="AG709" i="40"/>
  <c r="AE709" i="40"/>
  <c r="AF709" i="40"/>
  <c r="AD709" i="40"/>
  <c r="AC709" i="40"/>
  <c r="AB709" i="40"/>
  <c r="AA709" i="40"/>
  <c r="N1710" i="40"/>
  <c r="Z709" i="40" s="1"/>
  <c r="AI643" i="40"/>
  <c r="AH643" i="40"/>
  <c r="AG643" i="40"/>
  <c r="AF643" i="40"/>
  <c r="AD643" i="40"/>
  <c r="AE643" i="40"/>
  <c r="AC643" i="40"/>
  <c r="AB643" i="40"/>
  <c r="AA643" i="40"/>
  <c r="N1644" i="40"/>
  <c r="Z643" i="40" s="1"/>
  <c r="N1591" i="40"/>
  <c r="Z590" i="40" s="1"/>
  <c r="AI590" i="40"/>
  <c r="AH590" i="40"/>
  <c r="AG590" i="40"/>
  <c r="AE590" i="40"/>
  <c r="AF590" i="40"/>
  <c r="AC590" i="40"/>
  <c r="AD590" i="40"/>
  <c r="AB590" i="40"/>
  <c r="AA590" i="40"/>
  <c r="N1539" i="40"/>
  <c r="Z538" i="40" s="1"/>
  <c r="AI538" i="40"/>
  <c r="AG538" i="40"/>
  <c r="AH538" i="40"/>
  <c r="AF538" i="40"/>
  <c r="AE538" i="40"/>
  <c r="AC538" i="40"/>
  <c r="AD538" i="40"/>
  <c r="AB538" i="40"/>
  <c r="AA538" i="40"/>
  <c r="N1472" i="40"/>
  <c r="Z471" i="40" s="1"/>
  <c r="AI471" i="40"/>
  <c r="AG471" i="40"/>
  <c r="AH471" i="40"/>
  <c r="AF471" i="40"/>
  <c r="AD471" i="40"/>
  <c r="AE471" i="40"/>
  <c r="AC471" i="40"/>
  <c r="AB471" i="40"/>
  <c r="AA471" i="40"/>
  <c r="N1406" i="40"/>
  <c r="Z405" i="40" s="1"/>
  <c r="AI405" i="40"/>
  <c r="AG405" i="40"/>
  <c r="AH405" i="40"/>
  <c r="AE405" i="40"/>
  <c r="AF405" i="40"/>
  <c r="AD405" i="40"/>
  <c r="AC405" i="40"/>
  <c r="AB405" i="40"/>
  <c r="AA405" i="40"/>
  <c r="AI345" i="40"/>
  <c r="AH345" i="40"/>
  <c r="AG345" i="40"/>
  <c r="AE345" i="40"/>
  <c r="AF345" i="40"/>
  <c r="AD345" i="40"/>
  <c r="AC345" i="40"/>
  <c r="AB345" i="40"/>
  <c r="AA345" i="40"/>
  <c r="N1346" i="40"/>
  <c r="Z345" i="40" s="1"/>
  <c r="N1292" i="40"/>
  <c r="Z291" i="40" s="1"/>
  <c r="AI291" i="40"/>
  <c r="AG291" i="40"/>
  <c r="AH291" i="40"/>
  <c r="AF291" i="40"/>
  <c r="AE291" i="40"/>
  <c r="AD291" i="40"/>
  <c r="AC291" i="40"/>
  <c r="AB291" i="40"/>
  <c r="AA291" i="40"/>
  <c r="AH236" i="40"/>
  <c r="AI236" i="40"/>
  <c r="AG236" i="40"/>
  <c r="AF236" i="40"/>
  <c r="AE236" i="40"/>
  <c r="AD236" i="40"/>
  <c r="AC236" i="40"/>
  <c r="AB236" i="40"/>
  <c r="AA236" i="40"/>
  <c r="N1237" i="40"/>
  <c r="Z236" i="40" s="1"/>
  <c r="N1950" i="40"/>
  <c r="Z949" i="40" s="1"/>
  <c r="AI949" i="40"/>
  <c r="AH949" i="40"/>
  <c r="AG949" i="40"/>
  <c r="AF949" i="40"/>
  <c r="AE949" i="40"/>
  <c r="AD949" i="40"/>
  <c r="AB949" i="40"/>
  <c r="AC949" i="40"/>
  <c r="AA949" i="40"/>
  <c r="N1822" i="40"/>
  <c r="Z821" i="40" s="1"/>
  <c r="AI821" i="40"/>
  <c r="AH821" i="40"/>
  <c r="AG821" i="40"/>
  <c r="AF821" i="40"/>
  <c r="AE821" i="40"/>
  <c r="AD821" i="40"/>
  <c r="AB821" i="40"/>
  <c r="AC821" i="40"/>
  <c r="AA821" i="40"/>
  <c r="AI688" i="40"/>
  <c r="AH688" i="40"/>
  <c r="AF688" i="40"/>
  <c r="AG688" i="40"/>
  <c r="AE688" i="40"/>
  <c r="AD688" i="40"/>
  <c r="AC688" i="40"/>
  <c r="AB688" i="40"/>
  <c r="AA688" i="40"/>
  <c r="N1689" i="40"/>
  <c r="Z688" i="40" s="1"/>
  <c r="N1601" i="40"/>
  <c r="Z600" i="40" s="1"/>
  <c r="AI600" i="40"/>
  <c r="AH600" i="40"/>
  <c r="AG600" i="40"/>
  <c r="AF600" i="40"/>
  <c r="AE600" i="40"/>
  <c r="AC600" i="40"/>
  <c r="AD600" i="40"/>
  <c r="AB600" i="40"/>
  <c r="AA600" i="40"/>
  <c r="AI532" i="40"/>
  <c r="AH532" i="40"/>
  <c r="AG532" i="40"/>
  <c r="AF532" i="40"/>
  <c r="AE532" i="40"/>
  <c r="AC532" i="40"/>
  <c r="AD532" i="40"/>
  <c r="AB532" i="40"/>
  <c r="AA532" i="40"/>
  <c r="N1533" i="40"/>
  <c r="Z532" i="40" s="1"/>
  <c r="N1483" i="40"/>
  <c r="Z482" i="40" s="1"/>
  <c r="AI482" i="40"/>
  <c r="AG482" i="40"/>
  <c r="AH482" i="40"/>
  <c r="AF482" i="40"/>
  <c r="AE482" i="40"/>
  <c r="AD482" i="40"/>
  <c r="AC482" i="40"/>
  <c r="AB482" i="40"/>
  <c r="AA482" i="40"/>
  <c r="N1428" i="40"/>
  <c r="Z427" i="40" s="1"/>
  <c r="AI427" i="40"/>
  <c r="AG427" i="40"/>
  <c r="AH427" i="40"/>
  <c r="AF427" i="40"/>
  <c r="AE427" i="40"/>
  <c r="AD427" i="40"/>
  <c r="AC427" i="40"/>
  <c r="AB427" i="40"/>
  <c r="AA427" i="40"/>
  <c r="N1367" i="40"/>
  <c r="Z366" i="40" s="1"/>
  <c r="AI366" i="40"/>
  <c r="AH366" i="40"/>
  <c r="AG366" i="40"/>
  <c r="AF366" i="40"/>
  <c r="AE366" i="40"/>
  <c r="AD366" i="40"/>
  <c r="AC366" i="40"/>
  <c r="AB366" i="40"/>
  <c r="AA366" i="40"/>
  <c r="AI296" i="40"/>
  <c r="AG296" i="40"/>
  <c r="AH296" i="40"/>
  <c r="AF296" i="40"/>
  <c r="AE296" i="40"/>
  <c r="AD296" i="40"/>
  <c r="AC296" i="40"/>
  <c r="AB296" i="40"/>
  <c r="AA296" i="40"/>
  <c r="N1297" i="40"/>
  <c r="Z296" i="40" s="1"/>
  <c r="AH224" i="40"/>
  <c r="AI224" i="40"/>
  <c r="AG224" i="40"/>
  <c r="AF224" i="40"/>
  <c r="AE224" i="40"/>
  <c r="AD224" i="40"/>
  <c r="AC224" i="40"/>
  <c r="AA224" i="40"/>
  <c r="AB224" i="40"/>
  <c r="N1225" i="40"/>
  <c r="Z224" i="40" s="1"/>
  <c r="AH186" i="40"/>
  <c r="AI186" i="40"/>
  <c r="AG186" i="40"/>
  <c r="AF186" i="40"/>
  <c r="AD186" i="40"/>
  <c r="AE186" i="40"/>
  <c r="AC186" i="40"/>
  <c r="AB186" i="40"/>
  <c r="AA186" i="40"/>
  <c r="N1187" i="40"/>
  <c r="Z186" i="40" s="1"/>
  <c r="AH154" i="40"/>
  <c r="AI154" i="40"/>
  <c r="AG154" i="40"/>
  <c r="AF154" i="40"/>
  <c r="AD154" i="40"/>
  <c r="AE154" i="40"/>
  <c r="AC154" i="40"/>
  <c r="AB154" i="40"/>
  <c r="AA154" i="40"/>
  <c r="N1155" i="40"/>
  <c r="Z154" i="40" s="1"/>
  <c r="AH122" i="40"/>
  <c r="AI122" i="40"/>
  <c r="AG122" i="40"/>
  <c r="AF122" i="40"/>
  <c r="AD122" i="40"/>
  <c r="AE122" i="40"/>
  <c r="AC122" i="40"/>
  <c r="AB122" i="40"/>
  <c r="AA122" i="40"/>
  <c r="N1123" i="40"/>
  <c r="Z122" i="40" s="1"/>
  <c r="AH90" i="40"/>
  <c r="AI90" i="40"/>
  <c r="AG90" i="40"/>
  <c r="AF90" i="40"/>
  <c r="AD90" i="40"/>
  <c r="AE90" i="40"/>
  <c r="AC90" i="40"/>
  <c r="AA90" i="40"/>
  <c r="AB90" i="40"/>
  <c r="N1091" i="40"/>
  <c r="Z90" i="40" s="1"/>
  <c r="AH58" i="40"/>
  <c r="AI58" i="40"/>
  <c r="AG58" i="40"/>
  <c r="AF58" i="40"/>
  <c r="AD58" i="40"/>
  <c r="AE58" i="40"/>
  <c r="AC58" i="40"/>
  <c r="AA58" i="40"/>
  <c r="AB58" i="40"/>
  <c r="N1059" i="40"/>
  <c r="Z58" i="40" s="1"/>
  <c r="AH26" i="40"/>
  <c r="AI26" i="40"/>
  <c r="AG26" i="40"/>
  <c r="AF26" i="40"/>
  <c r="AD26" i="40"/>
  <c r="AE26" i="40"/>
  <c r="AC26" i="40"/>
  <c r="AA26" i="40"/>
  <c r="AB26" i="40"/>
  <c r="N1027" i="40"/>
  <c r="Z26" i="40" s="1"/>
  <c r="AI986" i="40"/>
  <c r="AH986" i="40"/>
  <c r="AG986" i="40"/>
  <c r="AF986" i="40"/>
  <c r="AE986" i="40"/>
  <c r="AD986" i="40"/>
  <c r="AC986" i="40"/>
  <c r="AB986" i="40"/>
  <c r="AA986" i="40"/>
  <c r="N1987" i="40"/>
  <c r="Z986" i="40" s="1"/>
  <c r="AI858" i="40"/>
  <c r="AH858" i="40"/>
  <c r="AG858" i="40"/>
  <c r="AF858" i="40"/>
  <c r="AE858" i="40"/>
  <c r="AD858" i="40"/>
  <c r="AC858" i="40"/>
  <c r="AB858" i="40"/>
  <c r="AA858" i="40"/>
  <c r="N1859" i="40"/>
  <c r="Z858" i="40" s="1"/>
  <c r="N1725" i="40"/>
  <c r="Z724" i="40" s="1"/>
  <c r="AI724" i="40"/>
  <c r="AH724" i="40"/>
  <c r="AG724" i="40"/>
  <c r="AF724" i="40"/>
  <c r="AE724" i="40"/>
  <c r="AD724" i="40"/>
  <c r="AB724" i="40"/>
  <c r="AC724" i="40"/>
  <c r="AA724" i="40"/>
  <c r="AI967" i="40"/>
  <c r="AH967" i="40"/>
  <c r="AG967" i="40"/>
  <c r="AF967" i="40"/>
  <c r="AE967" i="40"/>
  <c r="AD967" i="40"/>
  <c r="AB967" i="40"/>
  <c r="AC967" i="40"/>
  <c r="AA967" i="40"/>
  <c r="N1968" i="40"/>
  <c r="Z967" i="40" s="1"/>
  <c r="AI903" i="40"/>
  <c r="AH903" i="40"/>
  <c r="AG903" i="40"/>
  <c r="AF903" i="40"/>
  <c r="AE903" i="40"/>
  <c r="AD903" i="40"/>
  <c r="AB903" i="40"/>
  <c r="AC903" i="40"/>
  <c r="AA903" i="40"/>
  <c r="N1904" i="40"/>
  <c r="Z903" i="40" s="1"/>
  <c r="AI839" i="40"/>
  <c r="AH839" i="40"/>
  <c r="AG839" i="40"/>
  <c r="AF839" i="40"/>
  <c r="AE839" i="40"/>
  <c r="AC839" i="40"/>
  <c r="AD839" i="40"/>
  <c r="AB839" i="40"/>
  <c r="AA839" i="40"/>
  <c r="N1840" i="40"/>
  <c r="Z839" i="40" s="1"/>
  <c r="AI775" i="40"/>
  <c r="AH775" i="40"/>
  <c r="AG775" i="40"/>
  <c r="AF775" i="40"/>
  <c r="AE775" i="40"/>
  <c r="AC775" i="40"/>
  <c r="AD775" i="40"/>
  <c r="AB775" i="40"/>
  <c r="AA775" i="40"/>
  <c r="N1776" i="40"/>
  <c r="Z775" i="40" s="1"/>
  <c r="AI708" i="40"/>
  <c r="AH708" i="40"/>
  <c r="AG708" i="40"/>
  <c r="AF708" i="40"/>
  <c r="AE708" i="40"/>
  <c r="AD708" i="40"/>
  <c r="AC708" i="40"/>
  <c r="AB708" i="40"/>
  <c r="AA708" i="40"/>
  <c r="N1709" i="40"/>
  <c r="Z708" i="40" s="1"/>
  <c r="N1647" i="40"/>
  <c r="Z646" i="40" s="1"/>
  <c r="AI646" i="40"/>
  <c r="AH646" i="40"/>
  <c r="AG646" i="40"/>
  <c r="AF646" i="40"/>
  <c r="AE646" i="40"/>
  <c r="AD646" i="40"/>
  <c r="AC646" i="40"/>
  <c r="AB646" i="40"/>
  <c r="AA646" i="40"/>
  <c r="N1595" i="40"/>
  <c r="Z594" i="40" s="1"/>
  <c r="AI594" i="40"/>
  <c r="AG594" i="40"/>
  <c r="AH594" i="40"/>
  <c r="AF594" i="40"/>
  <c r="AE594" i="40"/>
  <c r="AD594" i="40"/>
  <c r="AC594" i="40"/>
  <c r="AB594" i="40"/>
  <c r="AA594" i="40"/>
  <c r="AI520" i="40"/>
  <c r="AG520" i="40"/>
  <c r="AH520" i="40"/>
  <c r="AF520" i="40"/>
  <c r="AE520" i="40"/>
  <c r="AD520" i="40"/>
  <c r="AC520" i="40"/>
  <c r="AB520" i="40"/>
  <c r="AA520" i="40"/>
  <c r="N1521" i="40"/>
  <c r="Z520" i="40" s="1"/>
  <c r="N1433" i="40"/>
  <c r="Z432" i="40" s="1"/>
  <c r="AI432" i="40"/>
  <c r="AG432" i="40"/>
  <c r="AH432" i="40"/>
  <c r="AF432" i="40"/>
  <c r="AD432" i="40"/>
  <c r="AE432" i="40"/>
  <c r="AC432" i="40"/>
  <c r="AB432" i="40"/>
  <c r="AA432" i="40"/>
  <c r="AI377" i="40"/>
  <c r="AH377" i="40"/>
  <c r="AG377" i="40"/>
  <c r="AE377" i="40"/>
  <c r="AF377" i="40"/>
  <c r="AD377" i="40"/>
  <c r="AC377" i="40"/>
  <c r="AB377" i="40"/>
  <c r="AA377" i="40"/>
  <c r="N1378" i="40"/>
  <c r="Z377" i="40" s="1"/>
  <c r="AI317" i="40"/>
  <c r="AG317" i="40"/>
  <c r="AH317" i="40"/>
  <c r="AF317" i="40"/>
  <c r="AE317" i="40"/>
  <c r="AD317" i="40"/>
  <c r="AC317" i="40"/>
  <c r="AB317" i="40"/>
  <c r="AA317" i="40"/>
  <c r="N1318" i="40"/>
  <c r="Z317" i="40" s="1"/>
  <c r="AH256" i="40"/>
  <c r="AI256" i="40"/>
  <c r="AG256" i="40"/>
  <c r="AF256" i="40"/>
  <c r="AE256" i="40"/>
  <c r="AD256" i="40"/>
  <c r="AC256" i="40"/>
  <c r="AB256" i="40"/>
  <c r="AA256" i="40"/>
  <c r="N1257" i="40"/>
  <c r="Z256" i="40" s="1"/>
  <c r="AI956" i="40"/>
  <c r="AH956" i="40"/>
  <c r="AG956" i="40"/>
  <c r="AF956" i="40"/>
  <c r="AE956" i="40"/>
  <c r="AD956" i="40"/>
  <c r="AB956" i="40"/>
  <c r="AC956" i="40"/>
  <c r="AA956" i="40"/>
  <c r="N1957" i="40"/>
  <c r="Z956" i="40" s="1"/>
  <c r="N1894" i="40"/>
  <c r="Z893" i="40" s="1"/>
  <c r="AI893" i="40"/>
  <c r="AG893" i="40"/>
  <c r="AH893" i="40"/>
  <c r="AF893" i="40"/>
  <c r="AE893" i="40"/>
  <c r="AD893" i="40"/>
  <c r="AB893" i="40"/>
  <c r="AC893" i="40"/>
  <c r="AA893" i="40"/>
  <c r="N1755" i="40"/>
  <c r="Z754" i="40" s="1"/>
  <c r="AI754" i="40"/>
  <c r="AH754" i="40"/>
  <c r="AG754" i="40"/>
  <c r="AF754" i="40"/>
  <c r="AE754" i="40"/>
  <c r="AD754" i="40"/>
  <c r="AC754" i="40"/>
  <c r="AB754" i="40"/>
  <c r="AA754" i="40"/>
  <c r="AI661" i="40"/>
  <c r="AH661" i="40"/>
  <c r="AG661" i="40"/>
  <c r="AE661" i="40"/>
  <c r="AF661" i="40"/>
  <c r="AC661" i="40"/>
  <c r="AD661" i="40"/>
  <c r="AB661" i="40"/>
  <c r="AA661" i="40"/>
  <c r="N1662" i="40"/>
  <c r="Z661" i="40" s="1"/>
  <c r="AI599" i="40"/>
  <c r="AH599" i="40"/>
  <c r="AG599" i="40"/>
  <c r="AF599" i="40"/>
  <c r="AD599" i="40"/>
  <c r="AE599" i="40"/>
  <c r="AC599" i="40"/>
  <c r="AB599" i="40"/>
  <c r="AA599" i="40"/>
  <c r="N1600" i="40"/>
  <c r="Z599" i="40" s="1"/>
  <c r="AI542" i="40"/>
  <c r="AH542" i="40"/>
  <c r="AG542" i="40"/>
  <c r="AF542" i="40"/>
  <c r="AE542" i="40"/>
  <c r="AD542" i="40"/>
  <c r="AC542" i="40"/>
  <c r="AB542" i="40"/>
  <c r="AA542" i="40"/>
  <c r="N1543" i="40"/>
  <c r="Z542" i="40" s="1"/>
  <c r="N1481" i="40"/>
  <c r="Z480" i="40" s="1"/>
  <c r="AI480" i="40"/>
  <c r="AG480" i="40"/>
  <c r="AH480" i="40"/>
  <c r="AF480" i="40"/>
  <c r="AE480" i="40"/>
  <c r="AD480" i="40"/>
  <c r="AC480" i="40"/>
  <c r="AB480" i="40"/>
  <c r="AA480" i="40"/>
  <c r="N1404" i="40"/>
  <c r="Z403" i="40" s="1"/>
  <c r="AI403" i="40"/>
  <c r="AG403" i="40"/>
  <c r="AH403" i="40"/>
  <c r="AF403" i="40"/>
  <c r="AE403" i="40"/>
  <c r="AD403" i="40"/>
  <c r="AC403" i="40"/>
  <c r="AB403" i="40"/>
  <c r="AA403" i="40"/>
  <c r="AI333" i="40"/>
  <c r="AG333" i="40"/>
  <c r="AH333" i="40"/>
  <c r="AE333" i="40"/>
  <c r="AF333" i="40"/>
  <c r="AD333" i="40"/>
  <c r="AC333" i="40"/>
  <c r="AB333" i="40"/>
  <c r="AA333" i="40"/>
  <c r="N1334" i="40"/>
  <c r="Z333" i="40" s="1"/>
  <c r="N1278" i="40"/>
  <c r="Z277" i="40" s="1"/>
  <c r="AH277" i="40"/>
  <c r="AI277" i="40"/>
  <c r="AG277" i="40"/>
  <c r="AE277" i="40"/>
  <c r="AF277" i="40"/>
  <c r="AD277" i="40"/>
  <c r="AC277" i="40"/>
  <c r="AB277" i="40"/>
  <c r="AA277" i="40"/>
  <c r="AH201" i="40"/>
  <c r="AI201" i="40"/>
  <c r="AG201" i="40"/>
  <c r="AF201" i="40"/>
  <c r="AE201" i="40"/>
  <c r="AD201" i="40"/>
  <c r="AC201" i="40"/>
  <c r="AB201" i="40"/>
  <c r="AA201" i="40"/>
  <c r="N1202" i="40"/>
  <c r="Z201" i="40" s="1"/>
  <c r="AH169" i="40"/>
  <c r="AI169" i="40"/>
  <c r="AG169" i="40"/>
  <c r="AF169" i="40"/>
  <c r="AE169" i="40"/>
  <c r="AD169" i="40"/>
  <c r="AC169" i="40"/>
  <c r="AB169" i="40"/>
  <c r="AA169" i="40"/>
  <c r="N1170" i="40"/>
  <c r="Z169" i="40" s="1"/>
  <c r="AH137" i="40"/>
  <c r="AI137" i="40"/>
  <c r="AG137" i="40"/>
  <c r="AF137" i="40"/>
  <c r="AE137" i="40"/>
  <c r="AD137" i="40"/>
  <c r="AC137" i="40"/>
  <c r="AB137" i="40"/>
  <c r="AA137" i="40"/>
  <c r="N1138" i="40"/>
  <c r="Z137" i="40" s="1"/>
  <c r="AH105" i="40"/>
  <c r="AI105" i="40"/>
  <c r="AG105" i="40"/>
  <c r="AF105" i="40"/>
  <c r="AE105" i="40"/>
  <c r="AD105" i="40"/>
  <c r="AC105" i="40"/>
  <c r="AB105" i="40"/>
  <c r="AA105" i="40"/>
  <c r="N1106" i="40"/>
  <c r="Z105" i="40" s="1"/>
  <c r="AH73" i="40"/>
  <c r="AI73" i="40"/>
  <c r="AG73" i="40"/>
  <c r="AF73" i="40"/>
  <c r="AE73" i="40"/>
  <c r="AD73" i="40"/>
  <c r="AC73" i="40"/>
  <c r="AB73" i="40"/>
  <c r="AA73" i="40"/>
  <c r="N1074" i="40"/>
  <c r="Z73" i="40" s="1"/>
  <c r="AH41" i="40"/>
  <c r="AI41" i="40"/>
  <c r="AG41" i="40"/>
  <c r="AF41" i="40"/>
  <c r="AE41" i="40"/>
  <c r="AD41" i="40"/>
  <c r="AC41" i="40"/>
  <c r="AA41" i="40"/>
  <c r="AB41" i="40"/>
  <c r="N1042" i="40"/>
  <c r="Z41" i="40" s="1"/>
  <c r="AH3" i="40"/>
  <c r="AI3" i="40"/>
  <c r="AG3" i="40"/>
  <c r="AF3" i="40"/>
  <c r="AE3" i="40"/>
  <c r="AD3" i="40"/>
  <c r="AC3" i="40"/>
  <c r="AB3" i="40"/>
  <c r="AA3" i="40"/>
  <c r="N1004" i="40"/>
  <c r="Z3" i="40" s="1"/>
  <c r="AI916" i="40"/>
  <c r="AH916" i="40"/>
  <c r="AG916" i="40"/>
  <c r="AF916" i="40"/>
  <c r="AE916" i="40"/>
  <c r="AD916" i="40"/>
  <c r="AB916" i="40"/>
  <c r="AC916" i="40"/>
  <c r="AA916" i="40"/>
  <c r="N1917" i="40"/>
  <c r="Z916" i="40" s="1"/>
  <c r="AI788" i="40"/>
  <c r="AH788" i="40"/>
  <c r="AG788" i="40"/>
  <c r="AF788" i="40"/>
  <c r="AE788" i="40"/>
  <c r="AD788" i="40"/>
  <c r="AB788" i="40"/>
  <c r="AC788" i="40"/>
  <c r="AA788" i="40"/>
  <c r="N1789" i="40"/>
  <c r="Z788" i="40" s="1"/>
  <c r="N1994" i="40"/>
  <c r="Z993" i="40" s="1"/>
  <c r="AI993" i="40"/>
  <c r="AH993" i="40"/>
  <c r="AG993" i="40"/>
  <c r="AE993" i="40"/>
  <c r="AF993" i="40"/>
  <c r="AD993" i="40"/>
  <c r="AB993" i="40"/>
  <c r="AC993" i="40"/>
  <c r="AA993" i="40"/>
  <c r="N1930" i="40"/>
  <c r="Z929" i="40" s="1"/>
  <c r="AI929" i="40"/>
  <c r="AH929" i="40"/>
  <c r="AG929" i="40"/>
  <c r="AE929" i="40"/>
  <c r="AF929" i="40"/>
  <c r="AD929" i="40"/>
  <c r="AB929" i="40"/>
  <c r="AC929" i="40"/>
  <c r="AA929" i="40"/>
  <c r="N1866" i="40"/>
  <c r="Z865" i="40" s="1"/>
  <c r="AI865" i="40"/>
  <c r="AH865" i="40"/>
  <c r="AG865" i="40"/>
  <c r="AE865" i="40"/>
  <c r="AF865" i="40"/>
  <c r="AD865" i="40"/>
  <c r="AB865" i="40"/>
  <c r="AC865" i="40"/>
  <c r="AA865" i="40"/>
  <c r="N1802" i="40"/>
  <c r="Z801" i="40" s="1"/>
  <c r="AI801" i="40"/>
  <c r="AH801" i="40"/>
  <c r="AG801" i="40"/>
  <c r="AE801" i="40"/>
  <c r="AF801" i="40"/>
  <c r="AD801" i="40"/>
  <c r="AC801" i="40"/>
  <c r="AB801" i="40"/>
  <c r="AA801" i="40"/>
  <c r="N1734" i="40"/>
  <c r="Z733" i="40" s="1"/>
  <c r="AI733" i="40"/>
  <c r="AG733" i="40"/>
  <c r="AH733" i="40"/>
  <c r="AF733" i="40"/>
  <c r="AE733" i="40"/>
  <c r="AD733" i="40"/>
  <c r="AB733" i="40"/>
  <c r="AC733" i="40"/>
  <c r="AA733" i="40"/>
  <c r="N1656" i="40"/>
  <c r="Z655" i="40" s="1"/>
  <c r="AI655" i="40"/>
  <c r="AH655" i="40"/>
  <c r="AF655" i="40"/>
  <c r="AG655" i="40"/>
  <c r="AD655" i="40"/>
  <c r="AE655" i="40"/>
  <c r="AC655" i="40"/>
  <c r="AB655" i="40"/>
  <c r="AA655" i="40"/>
  <c r="AI593" i="40"/>
  <c r="AH593" i="40"/>
  <c r="AG593" i="40"/>
  <c r="AF593" i="40"/>
  <c r="AE593" i="40"/>
  <c r="AD593" i="40"/>
  <c r="AB593" i="40"/>
  <c r="AC593" i="40"/>
  <c r="AA593" i="40"/>
  <c r="N1594" i="40"/>
  <c r="Z593" i="40" s="1"/>
  <c r="N1525" i="40"/>
  <c r="Z524" i="40" s="1"/>
  <c r="AI524" i="40"/>
  <c r="AH524" i="40"/>
  <c r="AG524" i="40"/>
  <c r="AF524" i="40"/>
  <c r="AE524" i="40"/>
  <c r="AC524" i="40"/>
  <c r="AD524" i="40"/>
  <c r="AB524" i="40"/>
  <c r="AA524" i="40"/>
  <c r="AI474" i="40"/>
  <c r="AG474" i="40"/>
  <c r="AH474" i="40"/>
  <c r="AF474" i="40"/>
  <c r="AE474" i="40"/>
  <c r="AC474" i="40"/>
  <c r="AD474" i="40"/>
  <c r="AB474" i="40"/>
  <c r="AA474" i="40"/>
  <c r="N1475" i="40"/>
  <c r="Z474" i="40" s="1"/>
  <c r="AI425" i="40"/>
  <c r="AH425" i="40"/>
  <c r="AG425" i="40"/>
  <c r="AF425" i="40"/>
  <c r="AE425" i="40"/>
  <c r="AD425" i="40"/>
  <c r="AC425" i="40"/>
  <c r="AB425" i="40"/>
  <c r="AA425" i="40"/>
  <c r="N1426" i="40"/>
  <c r="Z425" i="40" s="1"/>
  <c r="N1376" i="40"/>
  <c r="Z375" i="40" s="1"/>
  <c r="AI375" i="40"/>
  <c r="AG375" i="40"/>
  <c r="AH375" i="40"/>
  <c r="AF375" i="40"/>
  <c r="AD375" i="40"/>
  <c r="AE375" i="40"/>
  <c r="AC375" i="40"/>
  <c r="AB375" i="40"/>
  <c r="AA375" i="40"/>
  <c r="AI294" i="40"/>
  <c r="AH294" i="40"/>
  <c r="AG294" i="40"/>
  <c r="AF294" i="40"/>
  <c r="AE294" i="40"/>
  <c r="AD294" i="40"/>
  <c r="AC294" i="40"/>
  <c r="AB294" i="40"/>
  <c r="AA294" i="40"/>
  <c r="N1295" i="40"/>
  <c r="Z294" i="40" s="1"/>
  <c r="AH233" i="40"/>
  <c r="AI233" i="40"/>
  <c r="AG233" i="40"/>
  <c r="AF233" i="40"/>
  <c r="AE233" i="40"/>
  <c r="AD233" i="40"/>
  <c r="AC233" i="40"/>
  <c r="AB233" i="40"/>
  <c r="AA233" i="40"/>
  <c r="N1234" i="40"/>
  <c r="Z233" i="40" s="1"/>
  <c r="N1902" i="40"/>
  <c r="Z901" i="40" s="1"/>
  <c r="AI901" i="40"/>
  <c r="AH901" i="40"/>
  <c r="AG901" i="40"/>
  <c r="AF901" i="40"/>
  <c r="AE901" i="40"/>
  <c r="AD901" i="40"/>
  <c r="AB901" i="40"/>
  <c r="AC901" i="40"/>
  <c r="AA901" i="40"/>
  <c r="N1774" i="40"/>
  <c r="Z773" i="40" s="1"/>
  <c r="AI773" i="40"/>
  <c r="AH773" i="40"/>
  <c r="AG773" i="40"/>
  <c r="AF773" i="40"/>
  <c r="AE773" i="40"/>
  <c r="AD773" i="40"/>
  <c r="AC773" i="40"/>
  <c r="AB773" i="40"/>
  <c r="AA773" i="40"/>
  <c r="AI665" i="40"/>
  <c r="AH665" i="40"/>
  <c r="AG665" i="40"/>
  <c r="AE665" i="40"/>
  <c r="AF665" i="40"/>
  <c r="AD665" i="40"/>
  <c r="AC665" i="40"/>
  <c r="AB665" i="40"/>
  <c r="AA665" i="40"/>
  <c r="N1666" i="40"/>
  <c r="Z665" i="40" s="1"/>
  <c r="N1578" i="40"/>
  <c r="Z577" i="40" s="1"/>
  <c r="AI577" i="40"/>
  <c r="AH577" i="40"/>
  <c r="AG577" i="40"/>
  <c r="AF577" i="40"/>
  <c r="AE577" i="40"/>
  <c r="AD577" i="40"/>
  <c r="AC577" i="40"/>
  <c r="AB577" i="40"/>
  <c r="AA577" i="40"/>
  <c r="AI518" i="40"/>
  <c r="AH518" i="40"/>
  <c r="AG518" i="40"/>
  <c r="AF518" i="40"/>
  <c r="AE518" i="40"/>
  <c r="AD518" i="40"/>
  <c r="AC518" i="40"/>
  <c r="AB518" i="40"/>
  <c r="AA518" i="40"/>
  <c r="N1519" i="40"/>
  <c r="Z518" i="40" s="1"/>
  <c r="N1441" i="40"/>
  <c r="Z440" i="40" s="1"/>
  <c r="AI440" i="40"/>
  <c r="AG440" i="40"/>
  <c r="AH440" i="40"/>
  <c r="AF440" i="40"/>
  <c r="AD440" i="40"/>
  <c r="AE440" i="40"/>
  <c r="AC440" i="40"/>
  <c r="AB440" i="40"/>
  <c r="AA440" i="40"/>
  <c r="N1375" i="40"/>
  <c r="Z374" i="40" s="1"/>
  <c r="AI374" i="40"/>
  <c r="AH374" i="40"/>
  <c r="AF374" i="40"/>
  <c r="AG374" i="40"/>
  <c r="AE374" i="40"/>
  <c r="AD374" i="40"/>
  <c r="AC374" i="40"/>
  <c r="AB374" i="40"/>
  <c r="AA374" i="40"/>
  <c r="AI309" i="40"/>
  <c r="AG309" i="40"/>
  <c r="AH309" i="40"/>
  <c r="AE309" i="40"/>
  <c r="AF309" i="40"/>
  <c r="AD309" i="40"/>
  <c r="AC309" i="40"/>
  <c r="AB309" i="40"/>
  <c r="AA309" i="40"/>
  <c r="N1310" i="40"/>
  <c r="Z309" i="40" s="1"/>
  <c r="AI254" i="40"/>
  <c r="AH254" i="40"/>
  <c r="AG254" i="40"/>
  <c r="AF254" i="40"/>
  <c r="AE254" i="40"/>
  <c r="AD254" i="40"/>
  <c r="AC254" i="40"/>
  <c r="AB254" i="40"/>
  <c r="AA254" i="40"/>
  <c r="N1255" i="40"/>
  <c r="Z254" i="40" s="1"/>
  <c r="AH200" i="40"/>
  <c r="AI200" i="40"/>
  <c r="AG200" i="40"/>
  <c r="AF200" i="40"/>
  <c r="AE200" i="40"/>
  <c r="AD200" i="40"/>
  <c r="AC200" i="40"/>
  <c r="AA200" i="40"/>
  <c r="AB200" i="40"/>
  <c r="N1201" i="40"/>
  <c r="Z200" i="40" s="1"/>
  <c r="AH168" i="40"/>
  <c r="AI168" i="40"/>
  <c r="AG168" i="40"/>
  <c r="AF168" i="40"/>
  <c r="AE168" i="40"/>
  <c r="AD168" i="40"/>
  <c r="AC168" i="40"/>
  <c r="AA168" i="40"/>
  <c r="AB168" i="40"/>
  <c r="N1169" i="40"/>
  <c r="Z168" i="40" s="1"/>
  <c r="AH136" i="40"/>
  <c r="AI136" i="40"/>
  <c r="AG136" i="40"/>
  <c r="AF136" i="40"/>
  <c r="AE136" i="40"/>
  <c r="AD136" i="40"/>
  <c r="AC136" i="40"/>
  <c r="AA136" i="40"/>
  <c r="AB136" i="40"/>
  <c r="N1137" i="40"/>
  <c r="Z136" i="40" s="1"/>
  <c r="AH104" i="40"/>
  <c r="AI104" i="40"/>
  <c r="AG104" i="40"/>
  <c r="AF104" i="40"/>
  <c r="AE104" i="40"/>
  <c r="AD104" i="40"/>
  <c r="AC104" i="40"/>
  <c r="AA104" i="40"/>
  <c r="AB104" i="40"/>
  <c r="N1105" i="40"/>
  <c r="Z104" i="40" s="1"/>
  <c r="AH72" i="40"/>
  <c r="AI72" i="40"/>
  <c r="AG72" i="40"/>
  <c r="AF72" i="40"/>
  <c r="AE72" i="40"/>
  <c r="AD72" i="40"/>
  <c r="AC72" i="40"/>
  <c r="AA72" i="40"/>
  <c r="AB72" i="40"/>
  <c r="N1073" i="40"/>
  <c r="Z72" i="40" s="1"/>
  <c r="AH40" i="40"/>
  <c r="AI40" i="40"/>
  <c r="AG40" i="40"/>
  <c r="AF40" i="40"/>
  <c r="AE40" i="40"/>
  <c r="AD40" i="40"/>
  <c r="AC40" i="40"/>
  <c r="AA40" i="40"/>
  <c r="AB40" i="40"/>
  <c r="N1041" i="40"/>
  <c r="Z40" i="40" s="1"/>
  <c r="N1966" i="40"/>
  <c r="Z965" i="40" s="1"/>
  <c r="AI965" i="40"/>
  <c r="AH965" i="40"/>
  <c r="AG965" i="40"/>
  <c r="AF965" i="40"/>
  <c r="AE965" i="40"/>
  <c r="AD965" i="40"/>
  <c r="AB965" i="40"/>
  <c r="AC965" i="40"/>
  <c r="AA965" i="40"/>
  <c r="AI828" i="40"/>
  <c r="AH828" i="40"/>
  <c r="AG828" i="40"/>
  <c r="AF828" i="40"/>
  <c r="AE828" i="40"/>
  <c r="AD828" i="40"/>
  <c r="AB828" i="40"/>
  <c r="AC828" i="40"/>
  <c r="AA828" i="40"/>
  <c r="N1829" i="40"/>
  <c r="Z828" i="40" s="1"/>
  <c r="AI716" i="40"/>
  <c r="AH716" i="40"/>
  <c r="AG716" i="40"/>
  <c r="AF716" i="40"/>
  <c r="AE716" i="40"/>
  <c r="AD716" i="40"/>
  <c r="AB716" i="40"/>
  <c r="AC716" i="40"/>
  <c r="AA716" i="40"/>
  <c r="N1717" i="40"/>
  <c r="Z716" i="40" s="1"/>
  <c r="AI992" i="40"/>
  <c r="AH992" i="40"/>
  <c r="AF992" i="40"/>
  <c r="AG992" i="40"/>
  <c r="AE992" i="40"/>
  <c r="AD992" i="40"/>
  <c r="AB992" i="40"/>
  <c r="AC992" i="40"/>
  <c r="AA992" i="40"/>
  <c r="N1993" i="40"/>
  <c r="Z992" i="40" s="1"/>
  <c r="AI928" i="40"/>
  <c r="AF928" i="40"/>
  <c r="AH928" i="40"/>
  <c r="AG928" i="40"/>
  <c r="AE928" i="40"/>
  <c r="AD928" i="40"/>
  <c r="AB928" i="40"/>
  <c r="AC928" i="40"/>
  <c r="AA928" i="40"/>
  <c r="N1929" i="40"/>
  <c r="Z928" i="40" s="1"/>
  <c r="AI864" i="40"/>
  <c r="AH864" i="40"/>
  <c r="AF864" i="40"/>
  <c r="AG864" i="40"/>
  <c r="AE864" i="40"/>
  <c r="AD864" i="40"/>
  <c r="AB864" i="40"/>
  <c r="AC864" i="40"/>
  <c r="AA864" i="40"/>
  <c r="N1865" i="40"/>
  <c r="Z864" i="40" s="1"/>
  <c r="AI800" i="40"/>
  <c r="AH800" i="40"/>
  <c r="AF800" i="40"/>
  <c r="AG800" i="40"/>
  <c r="AE800" i="40"/>
  <c r="AD800" i="40"/>
  <c r="AC800" i="40"/>
  <c r="AB800" i="40"/>
  <c r="AA800" i="40"/>
  <c r="N1801" i="40"/>
  <c r="Z800" i="40" s="1"/>
  <c r="N1738" i="40"/>
  <c r="Z737" i="40" s="1"/>
  <c r="AI737" i="40"/>
  <c r="AH737" i="40"/>
  <c r="AG737" i="40"/>
  <c r="AE737" i="40"/>
  <c r="AF737" i="40"/>
  <c r="AD737" i="40"/>
  <c r="AC737" i="40"/>
  <c r="AB737" i="40"/>
  <c r="AA737" i="40"/>
  <c r="N1670" i="40"/>
  <c r="Z669" i="40" s="1"/>
  <c r="AI669" i="40"/>
  <c r="AG669" i="40"/>
  <c r="AH669" i="40"/>
  <c r="AF669" i="40"/>
  <c r="AE669" i="40"/>
  <c r="AD669" i="40"/>
  <c r="AC669" i="40"/>
  <c r="AB669" i="40"/>
  <c r="AA669" i="40"/>
  <c r="AI597" i="40"/>
  <c r="AG597" i="40"/>
  <c r="AH597" i="40"/>
  <c r="AE597" i="40"/>
  <c r="AF597" i="40"/>
  <c r="AC597" i="40"/>
  <c r="AD597" i="40"/>
  <c r="AB597" i="40"/>
  <c r="AA597" i="40"/>
  <c r="N1598" i="40"/>
  <c r="Z597" i="40" s="1"/>
  <c r="AI534" i="40"/>
  <c r="AH534" i="40"/>
  <c r="AG534" i="40"/>
  <c r="AF534" i="40"/>
  <c r="AE534" i="40"/>
  <c r="AC534" i="40"/>
  <c r="AD534" i="40"/>
  <c r="AB534" i="40"/>
  <c r="AA534" i="40"/>
  <c r="N1535" i="40"/>
  <c r="Z534" i="40" s="1"/>
  <c r="AI468" i="40"/>
  <c r="AH468" i="40"/>
  <c r="AG468" i="40"/>
  <c r="AF468" i="40"/>
  <c r="AE468" i="40"/>
  <c r="AC468" i="40"/>
  <c r="AD468" i="40"/>
  <c r="AB468" i="40"/>
  <c r="AA468" i="40"/>
  <c r="N1469" i="40"/>
  <c r="Z468" i="40" s="1"/>
  <c r="N1402" i="40"/>
  <c r="Z401" i="40" s="1"/>
  <c r="AI401" i="40"/>
  <c r="AH401" i="40"/>
  <c r="AG401" i="40"/>
  <c r="AF401" i="40"/>
  <c r="AE401" i="40"/>
  <c r="AD401" i="40"/>
  <c r="AC401" i="40"/>
  <c r="AB401" i="40"/>
  <c r="AA401" i="40"/>
  <c r="AI341" i="40"/>
  <c r="AG341" i="40"/>
  <c r="AH341" i="40"/>
  <c r="AE341" i="40"/>
  <c r="AF341" i="40"/>
  <c r="AD341" i="40"/>
  <c r="AC341" i="40"/>
  <c r="AB341" i="40"/>
  <c r="AA341" i="40"/>
  <c r="N1342" i="40"/>
  <c r="Z341" i="40" s="1"/>
  <c r="AH264" i="40"/>
  <c r="AI264" i="40"/>
  <c r="AG264" i="40"/>
  <c r="AF264" i="40"/>
  <c r="AE264" i="40"/>
  <c r="AD264" i="40"/>
  <c r="AC264" i="40"/>
  <c r="AB264" i="40"/>
  <c r="AA264" i="40"/>
  <c r="N1265" i="40"/>
  <c r="Z264" i="40" s="1"/>
  <c r="N1007" i="40"/>
  <c r="Z6" i="40" s="1"/>
  <c r="AI6" i="40"/>
  <c r="AH6" i="40"/>
  <c r="AG6" i="40"/>
  <c r="AF6" i="40"/>
  <c r="AE6" i="40"/>
  <c r="AD6" i="40"/>
  <c r="AC6" i="40"/>
  <c r="AA6" i="40"/>
  <c r="AB6" i="40"/>
  <c r="H27" i="8"/>
  <c r="H22" i="8"/>
  <c r="H17" i="8"/>
  <c r="H12" i="8"/>
  <c r="H7" i="8"/>
  <c r="H2" i="8"/>
  <c r="AB1005" i="40" l="1"/>
  <c r="AC1005" i="40"/>
  <c r="AD1005" i="40"/>
  <c r="AE1005" i="40"/>
  <c r="AF1005" i="40"/>
  <c r="AG1005" i="40"/>
  <c r="Z1005" i="40"/>
  <c r="H35" i="344" s="1"/>
  <c r="AI1005" i="40"/>
  <c r="AA1005" i="40"/>
  <c r="AH1005" i="40"/>
  <c r="AY4" i="40" l="1"/>
  <c r="BB4" i="40" s="1"/>
  <c r="AY12" i="40"/>
  <c r="BB12" i="40" s="1"/>
  <c r="AY20" i="40"/>
  <c r="BB20" i="40" s="1"/>
  <c r="AY28" i="40"/>
  <c r="BB28" i="40" s="1"/>
  <c r="AY36" i="40"/>
  <c r="BB36" i="40" s="1"/>
  <c r="AY44" i="40"/>
  <c r="BB44" i="40" s="1"/>
  <c r="AY52" i="40"/>
  <c r="BB52" i="40" s="1"/>
  <c r="AY60" i="40"/>
  <c r="BB60" i="40" s="1"/>
  <c r="AY68" i="40"/>
  <c r="BB68" i="40" s="1"/>
  <c r="AY76" i="40"/>
  <c r="BB76" i="40" s="1"/>
  <c r="AY84" i="40"/>
  <c r="BB84" i="40" s="1"/>
  <c r="AY92" i="40"/>
  <c r="BB92" i="40" s="1"/>
  <c r="AY100" i="40"/>
  <c r="BB100" i="40" s="1"/>
  <c r="AY108" i="40"/>
  <c r="BB108" i="40" s="1"/>
  <c r="AY116" i="40"/>
  <c r="BB116" i="40" s="1"/>
  <c r="AY124" i="40"/>
  <c r="BB124" i="40" s="1"/>
  <c r="AY132" i="40"/>
  <c r="BB132" i="40" s="1"/>
  <c r="AY140" i="40"/>
  <c r="BB140" i="40" s="1"/>
  <c r="AY148" i="40"/>
  <c r="BB148" i="40" s="1"/>
  <c r="AY156" i="40"/>
  <c r="BB156" i="40" s="1"/>
  <c r="AY5" i="40"/>
  <c r="BB5" i="40" s="1"/>
  <c r="AY13" i="40"/>
  <c r="BB13" i="40" s="1"/>
  <c r="AY21" i="40"/>
  <c r="BB21" i="40" s="1"/>
  <c r="AY29" i="40"/>
  <c r="BB29" i="40" s="1"/>
  <c r="AY37" i="40"/>
  <c r="BB37" i="40" s="1"/>
  <c r="AY45" i="40"/>
  <c r="BB45" i="40" s="1"/>
  <c r="AY53" i="40"/>
  <c r="BB53" i="40" s="1"/>
  <c r="AY61" i="40"/>
  <c r="BB61" i="40" s="1"/>
  <c r="AY69" i="40"/>
  <c r="BB69" i="40" s="1"/>
  <c r="AY77" i="40"/>
  <c r="BB77" i="40" s="1"/>
  <c r="AY85" i="40"/>
  <c r="BB85" i="40" s="1"/>
  <c r="AY93" i="40"/>
  <c r="BB93" i="40" s="1"/>
  <c r="AY101" i="40"/>
  <c r="BB101" i="40" s="1"/>
  <c r="AY109" i="40"/>
  <c r="BB109" i="40" s="1"/>
  <c r="AY117" i="40"/>
  <c r="BB117" i="40" s="1"/>
  <c r="AY125" i="40"/>
  <c r="BB125" i="40" s="1"/>
  <c r="AY133" i="40"/>
  <c r="BB133" i="40" s="1"/>
  <c r="AY141" i="40"/>
  <c r="BB141" i="40" s="1"/>
  <c r="AY149" i="40"/>
  <c r="BB149" i="40" s="1"/>
  <c r="AY157" i="40"/>
  <c r="BB157" i="40" s="1"/>
  <c r="AY165" i="40"/>
  <c r="BB165" i="40" s="1"/>
  <c r="AY173" i="40"/>
  <c r="BB173" i="40" s="1"/>
  <c r="AY181" i="40"/>
  <c r="BB181" i="40" s="1"/>
  <c r="AY189" i="40"/>
  <c r="BB189" i="40" s="1"/>
  <c r="AY197" i="40"/>
  <c r="BB197" i="40" s="1"/>
  <c r="AY205" i="40"/>
  <c r="BB205" i="40" s="1"/>
  <c r="AY6" i="40"/>
  <c r="BB6" i="40" s="1"/>
  <c r="AY14" i="40"/>
  <c r="BB14" i="40" s="1"/>
  <c r="AY22" i="40"/>
  <c r="BB22" i="40" s="1"/>
  <c r="AY30" i="40"/>
  <c r="BB30" i="40" s="1"/>
  <c r="AY38" i="40"/>
  <c r="BB38" i="40" s="1"/>
  <c r="AY46" i="40"/>
  <c r="BB46" i="40" s="1"/>
  <c r="AY54" i="40"/>
  <c r="BB54" i="40" s="1"/>
  <c r="AY62" i="40"/>
  <c r="BB62" i="40" s="1"/>
  <c r="AY70" i="40"/>
  <c r="BB70" i="40" s="1"/>
  <c r="AY78" i="40"/>
  <c r="BB78" i="40" s="1"/>
  <c r="AY86" i="40"/>
  <c r="BB86" i="40" s="1"/>
  <c r="AY94" i="40"/>
  <c r="BB94" i="40" s="1"/>
  <c r="AY102" i="40"/>
  <c r="BB102" i="40" s="1"/>
  <c r="AY110" i="40"/>
  <c r="BB110" i="40" s="1"/>
  <c r="AY118" i="40"/>
  <c r="BB118" i="40" s="1"/>
  <c r="AY126" i="40"/>
  <c r="BB126" i="40" s="1"/>
  <c r="AY134" i="40"/>
  <c r="BB134" i="40" s="1"/>
  <c r="AY142" i="40"/>
  <c r="BB142" i="40" s="1"/>
  <c r="AY150" i="40"/>
  <c r="BB150" i="40" s="1"/>
  <c r="AY158" i="40"/>
  <c r="BB158" i="40" s="1"/>
  <c r="AY166" i="40"/>
  <c r="BB166" i="40" s="1"/>
  <c r="AY174" i="40"/>
  <c r="BB174" i="40" s="1"/>
  <c r="AY182" i="40"/>
  <c r="BB182" i="40" s="1"/>
  <c r="AY190" i="40"/>
  <c r="BB190" i="40" s="1"/>
  <c r="AY198" i="40"/>
  <c r="BB198" i="40" s="1"/>
  <c r="AY206" i="40"/>
  <c r="BB206" i="40" s="1"/>
  <c r="AY214" i="40"/>
  <c r="BB214" i="40" s="1"/>
  <c r="AY222" i="40"/>
  <c r="BB222" i="40" s="1"/>
  <c r="AY230" i="40"/>
  <c r="BB230" i="40" s="1"/>
  <c r="AY238" i="40"/>
  <c r="BB238" i="40" s="1"/>
  <c r="AY7" i="40"/>
  <c r="BB7" i="40" s="1"/>
  <c r="AY15" i="40"/>
  <c r="BB15" i="40" s="1"/>
  <c r="AY23" i="40"/>
  <c r="BB23" i="40" s="1"/>
  <c r="AY31" i="40"/>
  <c r="BB31" i="40" s="1"/>
  <c r="AY39" i="40"/>
  <c r="BB39" i="40" s="1"/>
  <c r="AY47" i="40"/>
  <c r="BB47" i="40" s="1"/>
  <c r="AY55" i="40"/>
  <c r="BB55" i="40" s="1"/>
  <c r="AY63" i="40"/>
  <c r="BB63" i="40" s="1"/>
  <c r="AY71" i="40"/>
  <c r="BB71" i="40" s="1"/>
  <c r="AY79" i="40"/>
  <c r="BB79" i="40" s="1"/>
  <c r="AY87" i="40"/>
  <c r="BB87" i="40" s="1"/>
  <c r="AY95" i="40"/>
  <c r="BB95" i="40" s="1"/>
  <c r="AY103" i="40"/>
  <c r="BB103" i="40" s="1"/>
  <c r="AY111" i="40"/>
  <c r="BB111" i="40" s="1"/>
  <c r="AY119" i="40"/>
  <c r="BB119" i="40" s="1"/>
  <c r="AY127" i="40"/>
  <c r="BB127" i="40" s="1"/>
  <c r="AY135" i="40"/>
  <c r="BB135" i="40" s="1"/>
  <c r="AY143" i="40"/>
  <c r="BB143" i="40" s="1"/>
  <c r="AY151" i="40"/>
  <c r="BB151" i="40" s="1"/>
  <c r="AY159" i="40"/>
  <c r="BB159" i="40" s="1"/>
  <c r="AY167" i="40"/>
  <c r="BB167" i="40" s="1"/>
  <c r="AY175" i="40"/>
  <c r="BB175" i="40" s="1"/>
  <c r="AY183" i="40"/>
  <c r="BB183" i="40" s="1"/>
  <c r="AY191" i="40"/>
  <c r="BB191" i="40" s="1"/>
  <c r="AY8" i="40"/>
  <c r="BB8" i="40" s="1"/>
  <c r="AY16" i="40"/>
  <c r="BB16" i="40" s="1"/>
  <c r="AY24" i="40"/>
  <c r="BB24" i="40" s="1"/>
  <c r="AY32" i="40"/>
  <c r="BB32" i="40" s="1"/>
  <c r="AY40" i="40"/>
  <c r="BB40" i="40" s="1"/>
  <c r="AY48" i="40"/>
  <c r="BB48" i="40" s="1"/>
  <c r="AY56" i="40"/>
  <c r="BB56" i="40" s="1"/>
  <c r="AY64" i="40"/>
  <c r="BB64" i="40" s="1"/>
  <c r="AY72" i="40"/>
  <c r="BB72" i="40" s="1"/>
  <c r="AY80" i="40"/>
  <c r="BB80" i="40" s="1"/>
  <c r="AY88" i="40"/>
  <c r="BB88" i="40" s="1"/>
  <c r="AY96" i="40"/>
  <c r="BB96" i="40" s="1"/>
  <c r="AY104" i="40"/>
  <c r="BB104" i="40" s="1"/>
  <c r="AY112" i="40"/>
  <c r="BB112" i="40" s="1"/>
  <c r="AY120" i="40"/>
  <c r="BB120" i="40" s="1"/>
  <c r="AY128" i="40"/>
  <c r="BB128" i="40" s="1"/>
  <c r="AY136" i="40"/>
  <c r="BB136" i="40" s="1"/>
  <c r="AY9" i="40"/>
  <c r="BB9" i="40" s="1"/>
  <c r="AY17" i="40"/>
  <c r="BB17" i="40" s="1"/>
  <c r="AY25" i="40"/>
  <c r="BB25" i="40" s="1"/>
  <c r="AY33" i="40"/>
  <c r="BB33" i="40" s="1"/>
  <c r="AY41" i="40"/>
  <c r="BB41" i="40" s="1"/>
  <c r="AY49" i="40"/>
  <c r="BB49" i="40" s="1"/>
  <c r="AY57" i="40"/>
  <c r="BB57" i="40" s="1"/>
  <c r="AY65" i="40"/>
  <c r="BB65" i="40" s="1"/>
  <c r="AY73" i="40"/>
  <c r="BB73" i="40" s="1"/>
  <c r="AY81" i="40"/>
  <c r="BB81" i="40" s="1"/>
  <c r="AY89" i="40"/>
  <c r="BB89" i="40" s="1"/>
  <c r="AY97" i="40"/>
  <c r="BB97" i="40" s="1"/>
  <c r="AY105" i="40"/>
  <c r="BB105" i="40" s="1"/>
  <c r="AY113" i="40"/>
  <c r="BB113" i="40" s="1"/>
  <c r="AY121" i="40"/>
  <c r="BB121" i="40" s="1"/>
  <c r="AY129" i="40"/>
  <c r="BB129" i="40" s="1"/>
  <c r="AY137" i="40"/>
  <c r="BB137" i="40" s="1"/>
  <c r="AY145" i="40"/>
  <c r="BB145" i="40" s="1"/>
  <c r="AY153" i="40"/>
  <c r="BB153" i="40" s="1"/>
  <c r="AY161" i="40"/>
  <c r="BB161" i="40" s="1"/>
  <c r="AY169" i="40"/>
  <c r="BB169" i="40" s="1"/>
  <c r="AY177" i="40"/>
  <c r="BB177" i="40" s="1"/>
  <c r="AY185" i="40"/>
  <c r="BB185" i="40" s="1"/>
  <c r="AY193" i="40"/>
  <c r="BB193" i="40" s="1"/>
  <c r="AY10" i="40"/>
  <c r="BB10" i="40" s="1"/>
  <c r="AY18" i="40"/>
  <c r="BB18" i="40" s="1"/>
  <c r="AY26" i="40"/>
  <c r="BB26" i="40" s="1"/>
  <c r="AY34" i="40"/>
  <c r="BB34" i="40" s="1"/>
  <c r="AY42" i="40"/>
  <c r="BB42" i="40" s="1"/>
  <c r="AY50" i="40"/>
  <c r="BB50" i="40" s="1"/>
  <c r="AY58" i="40"/>
  <c r="BB58" i="40" s="1"/>
  <c r="AY66" i="40"/>
  <c r="BB66" i="40" s="1"/>
  <c r="AY74" i="40"/>
  <c r="BB74" i="40" s="1"/>
  <c r="AY82" i="40"/>
  <c r="BB82" i="40" s="1"/>
  <c r="AY90" i="40"/>
  <c r="BB90" i="40" s="1"/>
  <c r="AY98" i="40"/>
  <c r="BB98" i="40" s="1"/>
  <c r="AY106" i="40"/>
  <c r="BB106" i="40" s="1"/>
  <c r="AY114" i="40"/>
  <c r="BB114" i="40" s="1"/>
  <c r="AY122" i="40"/>
  <c r="BB122" i="40" s="1"/>
  <c r="AY130" i="40"/>
  <c r="BB130" i="40" s="1"/>
  <c r="AY138" i="40"/>
  <c r="BB138" i="40" s="1"/>
  <c r="AY146" i="40"/>
  <c r="BB146" i="40" s="1"/>
  <c r="AY154" i="40"/>
  <c r="BB154" i="40" s="1"/>
  <c r="AY162" i="40"/>
  <c r="BB162" i="40" s="1"/>
  <c r="AY170" i="40"/>
  <c r="BB170" i="40" s="1"/>
  <c r="AY178" i="40"/>
  <c r="BB178" i="40" s="1"/>
  <c r="AY186" i="40"/>
  <c r="BB186" i="40" s="1"/>
  <c r="AY194" i="40"/>
  <c r="BB194" i="40" s="1"/>
  <c r="AY202" i="40"/>
  <c r="BB202" i="40" s="1"/>
  <c r="AY210" i="40"/>
  <c r="BB210" i="40" s="1"/>
  <c r="AY218" i="40"/>
  <c r="BB218" i="40" s="1"/>
  <c r="AY226" i="40"/>
  <c r="BB226" i="40" s="1"/>
  <c r="AY234" i="40"/>
  <c r="BB234" i="40" s="1"/>
  <c r="AY11" i="40"/>
  <c r="BB11" i="40" s="1"/>
  <c r="AY19" i="40"/>
  <c r="BB19" i="40" s="1"/>
  <c r="AY27" i="40"/>
  <c r="BB27" i="40" s="1"/>
  <c r="AY35" i="40"/>
  <c r="BB35" i="40" s="1"/>
  <c r="AY43" i="40"/>
  <c r="BB43" i="40" s="1"/>
  <c r="AY51" i="40"/>
  <c r="BB51" i="40" s="1"/>
  <c r="AY59" i="40"/>
  <c r="BB59" i="40" s="1"/>
  <c r="AY67" i="40"/>
  <c r="BB67" i="40" s="1"/>
  <c r="AY75" i="40"/>
  <c r="BB75" i="40" s="1"/>
  <c r="AY83" i="40"/>
  <c r="BB83" i="40" s="1"/>
  <c r="AY91" i="40"/>
  <c r="BB91" i="40" s="1"/>
  <c r="AY99" i="40"/>
  <c r="BB99" i="40" s="1"/>
  <c r="AY107" i="40"/>
  <c r="BB107" i="40" s="1"/>
  <c r="AY115" i="40"/>
  <c r="BB115" i="40" s="1"/>
  <c r="AY123" i="40"/>
  <c r="BB123" i="40" s="1"/>
  <c r="AY131" i="40"/>
  <c r="BB131" i="40" s="1"/>
  <c r="AY139" i="40"/>
  <c r="BB139" i="40" s="1"/>
  <c r="AY147" i="40"/>
  <c r="BB147" i="40" s="1"/>
  <c r="AY155" i="40"/>
  <c r="BB155" i="40" s="1"/>
  <c r="AY163" i="40"/>
  <c r="BB163" i="40" s="1"/>
  <c r="AY171" i="40"/>
  <c r="BB171" i="40" s="1"/>
  <c r="AY179" i="40"/>
  <c r="BB179" i="40" s="1"/>
  <c r="AY187" i="40"/>
  <c r="BB187" i="40" s="1"/>
  <c r="AY195" i="40"/>
  <c r="BB195" i="40" s="1"/>
  <c r="AY203" i="40"/>
  <c r="BB203" i="40" s="1"/>
  <c r="AY144" i="40"/>
  <c r="BB144" i="40" s="1"/>
  <c r="AY184" i="40"/>
  <c r="BB184" i="40" s="1"/>
  <c r="AY207" i="40"/>
  <c r="BB207" i="40" s="1"/>
  <c r="AY217" i="40"/>
  <c r="BB217" i="40" s="1"/>
  <c r="AY228" i="40"/>
  <c r="BB228" i="40" s="1"/>
  <c r="AY239" i="40"/>
  <c r="BB239" i="40" s="1"/>
  <c r="AY247" i="40"/>
  <c r="BB247" i="40" s="1"/>
  <c r="AY255" i="40"/>
  <c r="BB255" i="40" s="1"/>
  <c r="AY263" i="40"/>
  <c r="BB263" i="40" s="1"/>
  <c r="AY271" i="40"/>
  <c r="BB271" i="40" s="1"/>
  <c r="AY279" i="40"/>
  <c r="BB279" i="40" s="1"/>
  <c r="AY287" i="40"/>
  <c r="BB287" i="40" s="1"/>
  <c r="AY295" i="40"/>
  <c r="BB295" i="40" s="1"/>
  <c r="AY303" i="40"/>
  <c r="BB303" i="40" s="1"/>
  <c r="AY311" i="40"/>
  <c r="BB311" i="40" s="1"/>
  <c r="AY319" i="40"/>
  <c r="BB319" i="40" s="1"/>
  <c r="AY327" i="40"/>
  <c r="BB327" i="40" s="1"/>
  <c r="AY335" i="40"/>
  <c r="BB335" i="40" s="1"/>
  <c r="AY343" i="40"/>
  <c r="BB343" i="40" s="1"/>
  <c r="AY351" i="40"/>
  <c r="BB351" i="40" s="1"/>
  <c r="AY359" i="40"/>
  <c r="BB359" i="40" s="1"/>
  <c r="AY367" i="40"/>
  <c r="BB367" i="40" s="1"/>
  <c r="AY375" i="40"/>
  <c r="BB375" i="40" s="1"/>
  <c r="AY383" i="40"/>
  <c r="BB383" i="40" s="1"/>
  <c r="AY391" i="40"/>
  <c r="BB391" i="40" s="1"/>
  <c r="AY399" i="40"/>
  <c r="BB399" i="40" s="1"/>
  <c r="AY407" i="40"/>
  <c r="BB407" i="40" s="1"/>
  <c r="AY415" i="40"/>
  <c r="BB415" i="40" s="1"/>
  <c r="AY423" i="40"/>
  <c r="BB423" i="40" s="1"/>
  <c r="AY431" i="40"/>
  <c r="BB431" i="40" s="1"/>
  <c r="AY439" i="40"/>
  <c r="BB439" i="40" s="1"/>
  <c r="AY447" i="40"/>
  <c r="BB447" i="40" s="1"/>
  <c r="AY455" i="40"/>
  <c r="BB455" i="40" s="1"/>
  <c r="AY463" i="40"/>
  <c r="BB463" i="40" s="1"/>
  <c r="AY471" i="40"/>
  <c r="BB471" i="40" s="1"/>
  <c r="AY479" i="40"/>
  <c r="BB479" i="40" s="1"/>
  <c r="AY487" i="40"/>
  <c r="BB487" i="40" s="1"/>
  <c r="AY495" i="40"/>
  <c r="BB495" i="40" s="1"/>
  <c r="AY503" i="40"/>
  <c r="BB503" i="40" s="1"/>
  <c r="AY511" i="40"/>
  <c r="BB511" i="40" s="1"/>
  <c r="AY519" i="40"/>
  <c r="BB519" i="40" s="1"/>
  <c r="AY527" i="40"/>
  <c r="BB527" i="40" s="1"/>
  <c r="AY535" i="40"/>
  <c r="BB535" i="40" s="1"/>
  <c r="AY543" i="40"/>
  <c r="BB543" i="40" s="1"/>
  <c r="AY551" i="40"/>
  <c r="BB551" i="40" s="1"/>
  <c r="AY559" i="40"/>
  <c r="BB559" i="40" s="1"/>
  <c r="AY567" i="40"/>
  <c r="BB567" i="40" s="1"/>
  <c r="AY575" i="40"/>
  <c r="BB575" i="40" s="1"/>
  <c r="AY583" i="40"/>
  <c r="BB583" i="40" s="1"/>
  <c r="AY591" i="40"/>
  <c r="BB591" i="40" s="1"/>
  <c r="AY599" i="40"/>
  <c r="BB599" i="40" s="1"/>
  <c r="AY607" i="40"/>
  <c r="BB607" i="40" s="1"/>
  <c r="AY615" i="40"/>
  <c r="BB615" i="40" s="1"/>
  <c r="AY623" i="40"/>
  <c r="BB623" i="40" s="1"/>
  <c r="AY631" i="40"/>
  <c r="BB631" i="40" s="1"/>
  <c r="AY639" i="40"/>
  <c r="BB639" i="40" s="1"/>
  <c r="AY647" i="40"/>
  <c r="BB647" i="40" s="1"/>
  <c r="AY655" i="40"/>
  <c r="BB655" i="40" s="1"/>
  <c r="AY663" i="40"/>
  <c r="BB663" i="40" s="1"/>
  <c r="AY671" i="40"/>
  <c r="BB671" i="40" s="1"/>
  <c r="AY679" i="40"/>
  <c r="BB679" i="40" s="1"/>
  <c r="AY687" i="40"/>
  <c r="BB687" i="40" s="1"/>
  <c r="AY695" i="40"/>
  <c r="BB695" i="40" s="1"/>
  <c r="AY703" i="40"/>
  <c r="BB703" i="40" s="1"/>
  <c r="AY711" i="40"/>
  <c r="BB711" i="40" s="1"/>
  <c r="AY719" i="40"/>
  <c r="BB719" i="40" s="1"/>
  <c r="AY727" i="40"/>
  <c r="BB727" i="40" s="1"/>
  <c r="AY735" i="40"/>
  <c r="BB735" i="40" s="1"/>
  <c r="AY743" i="40"/>
  <c r="BB743" i="40" s="1"/>
  <c r="AY751" i="40"/>
  <c r="BB751" i="40" s="1"/>
  <c r="AY759" i="40"/>
  <c r="BB759" i="40" s="1"/>
  <c r="AY767" i="40"/>
  <c r="BB767" i="40" s="1"/>
  <c r="AY775" i="40"/>
  <c r="BB775" i="40" s="1"/>
  <c r="AY783" i="40"/>
  <c r="BB783" i="40" s="1"/>
  <c r="AY791" i="40"/>
  <c r="BB791" i="40" s="1"/>
  <c r="AY799" i="40"/>
  <c r="BB799" i="40" s="1"/>
  <c r="AY807" i="40"/>
  <c r="BB807" i="40" s="1"/>
  <c r="AY815" i="40"/>
  <c r="BB815" i="40" s="1"/>
  <c r="AY823" i="40"/>
  <c r="BB823" i="40" s="1"/>
  <c r="AY831" i="40"/>
  <c r="BB831" i="40" s="1"/>
  <c r="AY839" i="40"/>
  <c r="BB839" i="40" s="1"/>
  <c r="AY847" i="40"/>
  <c r="BB847" i="40" s="1"/>
  <c r="AY855" i="40"/>
  <c r="BB855" i="40" s="1"/>
  <c r="AY863" i="40"/>
  <c r="BB863" i="40" s="1"/>
  <c r="AY871" i="40"/>
  <c r="BB871" i="40" s="1"/>
  <c r="AY879" i="40"/>
  <c r="BB879" i="40" s="1"/>
  <c r="AY887" i="40"/>
  <c r="BB887" i="40" s="1"/>
  <c r="AY895" i="40"/>
  <c r="BB895" i="40" s="1"/>
  <c r="AY903" i="40"/>
  <c r="BB903" i="40" s="1"/>
  <c r="AY911" i="40"/>
  <c r="BB911" i="40" s="1"/>
  <c r="AY919" i="40"/>
  <c r="BB919" i="40" s="1"/>
  <c r="AY927" i="40"/>
  <c r="BB927" i="40" s="1"/>
  <c r="AY935" i="40"/>
  <c r="BB935" i="40" s="1"/>
  <c r="AY152" i="40"/>
  <c r="BB152" i="40" s="1"/>
  <c r="AY188" i="40"/>
  <c r="BB188" i="40" s="1"/>
  <c r="AY208" i="40"/>
  <c r="BB208" i="40" s="1"/>
  <c r="AY219" i="40"/>
  <c r="BB219" i="40" s="1"/>
  <c r="AY229" i="40"/>
  <c r="BB229" i="40" s="1"/>
  <c r="AY240" i="40"/>
  <c r="BB240" i="40" s="1"/>
  <c r="AY248" i="40"/>
  <c r="BB248" i="40" s="1"/>
  <c r="AY256" i="40"/>
  <c r="BB256" i="40" s="1"/>
  <c r="AY264" i="40"/>
  <c r="BB264" i="40" s="1"/>
  <c r="AY272" i="40"/>
  <c r="BB272" i="40" s="1"/>
  <c r="AY280" i="40"/>
  <c r="BB280" i="40" s="1"/>
  <c r="AY288" i="40"/>
  <c r="BB288" i="40" s="1"/>
  <c r="AY296" i="40"/>
  <c r="BB296" i="40" s="1"/>
  <c r="AY304" i="40"/>
  <c r="BB304" i="40" s="1"/>
  <c r="AY312" i="40"/>
  <c r="BB312" i="40" s="1"/>
  <c r="AY320" i="40"/>
  <c r="BB320" i="40" s="1"/>
  <c r="AY328" i="40"/>
  <c r="BB328" i="40" s="1"/>
  <c r="AY336" i="40"/>
  <c r="BB336" i="40" s="1"/>
  <c r="AY344" i="40"/>
  <c r="BB344" i="40" s="1"/>
  <c r="AY352" i="40"/>
  <c r="BB352" i="40" s="1"/>
  <c r="AY360" i="40"/>
  <c r="BB360" i="40" s="1"/>
  <c r="AY368" i="40"/>
  <c r="BB368" i="40" s="1"/>
  <c r="AY376" i="40"/>
  <c r="BB376" i="40" s="1"/>
  <c r="AY384" i="40"/>
  <c r="BB384" i="40" s="1"/>
  <c r="AY392" i="40"/>
  <c r="BB392" i="40" s="1"/>
  <c r="AY400" i="40"/>
  <c r="BB400" i="40" s="1"/>
  <c r="AY408" i="40"/>
  <c r="BB408" i="40" s="1"/>
  <c r="AY416" i="40"/>
  <c r="BB416" i="40" s="1"/>
  <c r="AY424" i="40"/>
  <c r="BB424" i="40" s="1"/>
  <c r="AY432" i="40"/>
  <c r="BB432" i="40" s="1"/>
  <c r="AY440" i="40"/>
  <c r="BB440" i="40" s="1"/>
  <c r="AY448" i="40"/>
  <c r="BB448" i="40" s="1"/>
  <c r="AY456" i="40"/>
  <c r="BB456" i="40" s="1"/>
  <c r="AY464" i="40"/>
  <c r="BB464" i="40" s="1"/>
  <c r="AY472" i="40"/>
  <c r="BB472" i="40" s="1"/>
  <c r="AY480" i="40"/>
  <c r="BB480" i="40" s="1"/>
  <c r="AY488" i="40"/>
  <c r="BB488" i="40" s="1"/>
  <c r="AY496" i="40"/>
  <c r="BB496" i="40" s="1"/>
  <c r="AY504" i="40"/>
  <c r="BB504" i="40" s="1"/>
  <c r="AY512" i="40"/>
  <c r="BB512" i="40" s="1"/>
  <c r="AY520" i="40"/>
  <c r="BB520" i="40" s="1"/>
  <c r="AY528" i="40"/>
  <c r="BB528" i="40" s="1"/>
  <c r="AY536" i="40"/>
  <c r="BB536" i="40" s="1"/>
  <c r="AY544" i="40"/>
  <c r="BB544" i="40" s="1"/>
  <c r="AY552" i="40"/>
  <c r="BB552" i="40" s="1"/>
  <c r="AY560" i="40"/>
  <c r="BB560" i="40" s="1"/>
  <c r="AY568" i="40"/>
  <c r="BB568" i="40" s="1"/>
  <c r="AY576" i="40"/>
  <c r="BB576" i="40" s="1"/>
  <c r="AY584" i="40"/>
  <c r="BB584" i="40" s="1"/>
  <c r="AY592" i="40"/>
  <c r="BB592" i="40" s="1"/>
  <c r="AY600" i="40"/>
  <c r="BB600" i="40" s="1"/>
  <c r="AY608" i="40"/>
  <c r="BB608" i="40" s="1"/>
  <c r="AY616" i="40"/>
  <c r="BB616" i="40" s="1"/>
  <c r="AY624" i="40"/>
  <c r="BB624" i="40" s="1"/>
  <c r="AY632" i="40"/>
  <c r="BB632" i="40" s="1"/>
  <c r="AY640" i="40"/>
  <c r="BB640" i="40" s="1"/>
  <c r="AY648" i="40"/>
  <c r="BB648" i="40" s="1"/>
  <c r="AY656" i="40"/>
  <c r="BB656" i="40" s="1"/>
  <c r="AY664" i="40"/>
  <c r="BB664" i="40" s="1"/>
  <c r="AY672" i="40"/>
  <c r="BB672" i="40" s="1"/>
  <c r="AY680" i="40"/>
  <c r="BB680" i="40" s="1"/>
  <c r="AY688" i="40"/>
  <c r="BB688" i="40" s="1"/>
  <c r="AY696" i="40"/>
  <c r="BB696" i="40" s="1"/>
  <c r="AY704" i="40"/>
  <c r="BB704" i="40" s="1"/>
  <c r="AY712" i="40"/>
  <c r="BB712" i="40" s="1"/>
  <c r="AY720" i="40"/>
  <c r="BB720" i="40" s="1"/>
  <c r="AY728" i="40"/>
  <c r="BB728" i="40" s="1"/>
  <c r="AY736" i="40"/>
  <c r="BB736" i="40" s="1"/>
  <c r="AY744" i="40"/>
  <c r="BB744" i="40" s="1"/>
  <c r="AY752" i="40"/>
  <c r="BB752" i="40" s="1"/>
  <c r="AY760" i="40"/>
  <c r="BB760" i="40" s="1"/>
  <c r="AY768" i="40"/>
  <c r="BB768" i="40" s="1"/>
  <c r="AY776" i="40"/>
  <c r="BB776" i="40" s="1"/>
  <c r="AY784" i="40"/>
  <c r="BB784" i="40" s="1"/>
  <c r="AY792" i="40"/>
  <c r="BB792" i="40" s="1"/>
  <c r="AY800" i="40"/>
  <c r="BB800" i="40" s="1"/>
  <c r="AY808" i="40"/>
  <c r="BB808" i="40" s="1"/>
  <c r="AY816" i="40"/>
  <c r="BB816" i="40" s="1"/>
  <c r="AY824" i="40"/>
  <c r="BB824" i="40" s="1"/>
  <c r="AY832" i="40"/>
  <c r="BB832" i="40" s="1"/>
  <c r="AY840" i="40"/>
  <c r="BB840" i="40" s="1"/>
  <c r="AY848" i="40"/>
  <c r="BB848" i="40" s="1"/>
  <c r="AY856" i="40"/>
  <c r="BB856" i="40" s="1"/>
  <c r="AY864" i="40"/>
  <c r="BB864" i="40" s="1"/>
  <c r="AY872" i="40"/>
  <c r="BB872" i="40" s="1"/>
  <c r="AY880" i="40"/>
  <c r="BB880" i="40" s="1"/>
  <c r="AY888" i="40"/>
  <c r="BB888" i="40" s="1"/>
  <c r="AY896" i="40"/>
  <c r="BB896" i="40" s="1"/>
  <c r="AY904" i="40"/>
  <c r="BB904" i="40" s="1"/>
  <c r="AY912" i="40"/>
  <c r="BB912" i="40" s="1"/>
  <c r="AY920" i="40"/>
  <c r="BB920" i="40" s="1"/>
  <c r="AY928" i="40"/>
  <c r="BB928" i="40" s="1"/>
  <c r="AY936" i="40"/>
  <c r="BB936" i="40" s="1"/>
  <c r="AY944" i="40"/>
  <c r="BB944" i="40" s="1"/>
  <c r="AY952" i="40"/>
  <c r="BB952" i="40" s="1"/>
  <c r="AY960" i="40"/>
  <c r="BB960" i="40" s="1"/>
  <c r="AY160" i="40"/>
  <c r="BB160" i="40" s="1"/>
  <c r="AY192" i="40"/>
  <c r="BB192" i="40" s="1"/>
  <c r="AY209" i="40"/>
  <c r="BB209" i="40" s="1"/>
  <c r="AY220" i="40"/>
  <c r="BB220" i="40" s="1"/>
  <c r="AY231" i="40"/>
  <c r="BB231" i="40" s="1"/>
  <c r="AY241" i="40"/>
  <c r="BB241" i="40" s="1"/>
  <c r="AY249" i="40"/>
  <c r="BB249" i="40" s="1"/>
  <c r="AY257" i="40"/>
  <c r="BB257" i="40" s="1"/>
  <c r="AY265" i="40"/>
  <c r="BB265" i="40" s="1"/>
  <c r="AY273" i="40"/>
  <c r="BB273" i="40" s="1"/>
  <c r="AY281" i="40"/>
  <c r="BB281" i="40" s="1"/>
  <c r="AY289" i="40"/>
  <c r="BB289" i="40" s="1"/>
  <c r="AY297" i="40"/>
  <c r="BB297" i="40" s="1"/>
  <c r="AY305" i="40"/>
  <c r="BB305" i="40" s="1"/>
  <c r="AY313" i="40"/>
  <c r="BB313" i="40" s="1"/>
  <c r="AY321" i="40"/>
  <c r="BB321" i="40" s="1"/>
  <c r="AY329" i="40"/>
  <c r="BB329" i="40" s="1"/>
  <c r="AY337" i="40"/>
  <c r="BB337" i="40" s="1"/>
  <c r="AY345" i="40"/>
  <c r="BB345" i="40" s="1"/>
  <c r="AY353" i="40"/>
  <c r="BB353" i="40" s="1"/>
  <c r="AY361" i="40"/>
  <c r="BB361" i="40" s="1"/>
  <c r="AY369" i="40"/>
  <c r="BB369" i="40" s="1"/>
  <c r="AY377" i="40"/>
  <c r="BB377" i="40" s="1"/>
  <c r="AY385" i="40"/>
  <c r="BB385" i="40" s="1"/>
  <c r="AY393" i="40"/>
  <c r="BB393" i="40" s="1"/>
  <c r="AY401" i="40"/>
  <c r="BB401" i="40" s="1"/>
  <c r="AY409" i="40"/>
  <c r="BB409" i="40" s="1"/>
  <c r="AY417" i="40"/>
  <c r="BB417" i="40" s="1"/>
  <c r="AY425" i="40"/>
  <c r="BB425" i="40" s="1"/>
  <c r="AY433" i="40"/>
  <c r="BB433" i="40" s="1"/>
  <c r="AY441" i="40"/>
  <c r="BB441" i="40" s="1"/>
  <c r="AY449" i="40"/>
  <c r="BB449" i="40" s="1"/>
  <c r="AY457" i="40"/>
  <c r="BB457" i="40" s="1"/>
  <c r="AY465" i="40"/>
  <c r="BB465" i="40" s="1"/>
  <c r="AY473" i="40"/>
  <c r="BB473" i="40" s="1"/>
  <c r="AY481" i="40"/>
  <c r="BB481" i="40" s="1"/>
  <c r="AY489" i="40"/>
  <c r="BB489" i="40" s="1"/>
  <c r="AY497" i="40"/>
  <c r="BB497" i="40" s="1"/>
  <c r="AY505" i="40"/>
  <c r="BB505" i="40" s="1"/>
  <c r="AY513" i="40"/>
  <c r="BB513" i="40" s="1"/>
  <c r="AY521" i="40"/>
  <c r="BB521" i="40" s="1"/>
  <c r="AY529" i="40"/>
  <c r="BB529" i="40" s="1"/>
  <c r="AY537" i="40"/>
  <c r="BB537" i="40" s="1"/>
  <c r="AY545" i="40"/>
  <c r="BB545" i="40" s="1"/>
  <c r="AY553" i="40"/>
  <c r="BB553" i="40" s="1"/>
  <c r="AY561" i="40"/>
  <c r="BB561" i="40" s="1"/>
  <c r="AY569" i="40"/>
  <c r="BB569" i="40" s="1"/>
  <c r="AY577" i="40"/>
  <c r="BB577" i="40" s="1"/>
  <c r="AY585" i="40"/>
  <c r="BB585" i="40" s="1"/>
  <c r="AY593" i="40"/>
  <c r="BB593" i="40" s="1"/>
  <c r="AY601" i="40"/>
  <c r="BB601" i="40" s="1"/>
  <c r="AY609" i="40"/>
  <c r="BB609" i="40" s="1"/>
  <c r="AY617" i="40"/>
  <c r="BB617" i="40" s="1"/>
  <c r="AY625" i="40"/>
  <c r="BB625" i="40" s="1"/>
  <c r="AY633" i="40"/>
  <c r="BB633" i="40" s="1"/>
  <c r="AY641" i="40"/>
  <c r="BB641" i="40" s="1"/>
  <c r="AY649" i="40"/>
  <c r="BB649" i="40" s="1"/>
  <c r="AY657" i="40"/>
  <c r="BB657" i="40" s="1"/>
  <c r="AY665" i="40"/>
  <c r="BB665" i="40" s="1"/>
  <c r="AY673" i="40"/>
  <c r="BB673" i="40" s="1"/>
  <c r="AY681" i="40"/>
  <c r="BB681" i="40" s="1"/>
  <c r="AY689" i="40"/>
  <c r="BB689" i="40" s="1"/>
  <c r="AY697" i="40"/>
  <c r="BB697" i="40" s="1"/>
  <c r="AY705" i="40"/>
  <c r="BB705" i="40" s="1"/>
  <c r="AY713" i="40"/>
  <c r="BB713" i="40" s="1"/>
  <c r="AY721" i="40"/>
  <c r="BB721" i="40" s="1"/>
  <c r="AY729" i="40"/>
  <c r="BB729" i="40" s="1"/>
  <c r="AY737" i="40"/>
  <c r="BB737" i="40" s="1"/>
  <c r="AY745" i="40"/>
  <c r="BB745" i="40" s="1"/>
  <c r="AY753" i="40"/>
  <c r="BB753" i="40" s="1"/>
  <c r="AY761" i="40"/>
  <c r="BB761" i="40" s="1"/>
  <c r="AY769" i="40"/>
  <c r="BB769" i="40" s="1"/>
  <c r="AY777" i="40"/>
  <c r="BB777" i="40" s="1"/>
  <c r="AY785" i="40"/>
  <c r="BB785" i="40" s="1"/>
  <c r="AY793" i="40"/>
  <c r="BB793" i="40" s="1"/>
  <c r="AY801" i="40"/>
  <c r="BB801" i="40" s="1"/>
  <c r="AY809" i="40"/>
  <c r="BB809" i="40" s="1"/>
  <c r="AY817" i="40"/>
  <c r="BB817" i="40" s="1"/>
  <c r="AY825" i="40"/>
  <c r="BB825" i="40" s="1"/>
  <c r="AY833" i="40"/>
  <c r="BB833" i="40" s="1"/>
  <c r="AY841" i="40"/>
  <c r="BB841" i="40" s="1"/>
  <c r="AY849" i="40"/>
  <c r="BB849" i="40" s="1"/>
  <c r="AY857" i="40"/>
  <c r="BB857" i="40" s="1"/>
  <c r="AY865" i="40"/>
  <c r="BB865" i="40" s="1"/>
  <c r="AY873" i="40"/>
  <c r="BB873" i="40" s="1"/>
  <c r="AY881" i="40"/>
  <c r="BB881" i="40" s="1"/>
  <c r="AY889" i="40"/>
  <c r="BB889" i="40" s="1"/>
  <c r="AY897" i="40"/>
  <c r="BB897" i="40" s="1"/>
  <c r="AY905" i="40"/>
  <c r="BB905" i="40" s="1"/>
  <c r="AY913" i="40"/>
  <c r="BB913" i="40" s="1"/>
  <c r="AY921" i="40"/>
  <c r="BB921" i="40" s="1"/>
  <c r="AY929" i="40"/>
  <c r="BB929" i="40" s="1"/>
  <c r="AY937" i="40"/>
  <c r="BB937" i="40" s="1"/>
  <c r="AY164" i="40"/>
  <c r="BB164" i="40" s="1"/>
  <c r="AY196" i="40"/>
  <c r="BB196" i="40" s="1"/>
  <c r="AY211" i="40"/>
  <c r="BB211" i="40" s="1"/>
  <c r="AY221" i="40"/>
  <c r="BB221" i="40" s="1"/>
  <c r="AY232" i="40"/>
  <c r="BB232" i="40" s="1"/>
  <c r="AY242" i="40"/>
  <c r="BB242" i="40" s="1"/>
  <c r="AY250" i="40"/>
  <c r="BB250" i="40" s="1"/>
  <c r="AY258" i="40"/>
  <c r="BB258" i="40" s="1"/>
  <c r="AY266" i="40"/>
  <c r="BB266" i="40" s="1"/>
  <c r="AY274" i="40"/>
  <c r="BB274" i="40" s="1"/>
  <c r="AY282" i="40"/>
  <c r="BB282" i="40" s="1"/>
  <c r="AY290" i="40"/>
  <c r="BB290" i="40" s="1"/>
  <c r="AY298" i="40"/>
  <c r="BB298" i="40" s="1"/>
  <c r="AY306" i="40"/>
  <c r="BB306" i="40" s="1"/>
  <c r="AY314" i="40"/>
  <c r="BB314" i="40" s="1"/>
  <c r="AY322" i="40"/>
  <c r="BB322" i="40" s="1"/>
  <c r="AY330" i="40"/>
  <c r="BB330" i="40" s="1"/>
  <c r="AY338" i="40"/>
  <c r="BB338" i="40" s="1"/>
  <c r="AY346" i="40"/>
  <c r="BB346" i="40" s="1"/>
  <c r="AY354" i="40"/>
  <c r="BB354" i="40" s="1"/>
  <c r="AY362" i="40"/>
  <c r="BB362" i="40" s="1"/>
  <c r="AY370" i="40"/>
  <c r="BB370" i="40" s="1"/>
  <c r="AY378" i="40"/>
  <c r="BB378" i="40" s="1"/>
  <c r="AY386" i="40"/>
  <c r="BB386" i="40" s="1"/>
  <c r="AY394" i="40"/>
  <c r="BB394" i="40" s="1"/>
  <c r="AY402" i="40"/>
  <c r="BB402" i="40" s="1"/>
  <c r="AY410" i="40"/>
  <c r="BB410" i="40" s="1"/>
  <c r="AY418" i="40"/>
  <c r="BB418" i="40" s="1"/>
  <c r="AY426" i="40"/>
  <c r="BB426" i="40" s="1"/>
  <c r="AY434" i="40"/>
  <c r="BB434" i="40" s="1"/>
  <c r="AY442" i="40"/>
  <c r="BB442" i="40" s="1"/>
  <c r="AY450" i="40"/>
  <c r="BB450" i="40" s="1"/>
  <c r="AY458" i="40"/>
  <c r="BB458" i="40" s="1"/>
  <c r="AY466" i="40"/>
  <c r="BB466" i="40" s="1"/>
  <c r="AY474" i="40"/>
  <c r="BB474" i="40" s="1"/>
  <c r="AY482" i="40"/>
  <c r="BB482" i="40" s="1"/>
  <c r="AY490" i="40"/>
  <c r="BB490" i="40" s="1"/>
  <c r="AY498" i="40"/>
  <c r="BB498" i="40" s="1"/>
  <c r="AY506" i="40"/>
  <c r="BB506" i="40" s="1"/>
  <c r="AY514" i="40"/>
  <c r="BB514" i="40" s="1"/>
  <c r="AY522" i="40"/>
  <c r="BB522" i="40" s="1"/>
  <c r="AY530" i="40"/>
  <c r="BB530" i="40" s="1"/>
  <c r="AY538" i="40"/>
  <c r="BB538" i="40" s="1"/>
  <c r="AY546" i="40"/>
  <c r="BB546" i="40" s="1"/>
  <c r="AY554" i="40"/>
  <c r="BB554" i="40" s="1"/>
  <c r="AY562" i="40"/>
  <c r="BB562" i="40" s="1"/>
  <c r="AY570" i="40"/>
  <c r="BB570" i="40" s="1"/>
  <c r="AY578" i="40"/>
  <c r="BB578" i="40" s="1"/>
  <c r="AY586" i="40"/>
  <c r="BB586" i="40" s="1"/>
  <c r="AY594" i="40"/>
  <c r="BB594" i="40" s="1"/>
  <c r="AY602" i="40"/>
  <c r="BB602" i="40" s="1"/>
  <c r="AY610" i="40"/>
  <c r="BB610" i="40" s="1"/>
  <c r="AY618" i="40"/>
  <c r="BB618" i="40" s="1"/>
  <c r="AY626" i="40"/>
  <c r="BB626" i="40" s="1"/>
  <c r="AY634" i="40"/>
  <c r="BB634" i="40" s="1"/>
  <c r="AY642" i="40"/>
  <c r="BB642" i="40" s="1"/>
  <c r="AY650" i="40"/>
  <c r="BB650" i="40" s="1"/>
  <c r="AY658" i="40"/>
  <c r="BB658" i="40" s="1"/>
  <c r="AY666" i="40"/>
  <c r="BB666" i="40" s="1"/>
  <c r="AY674" i="40"/>
  <c r="BB674" i="40" s="1"/>
  <c r="AY682" i="40"/>
  <c r="BB682" i="40" s="1"/>
  <c r="AY690" i="40"/>
  <c r="BB690" i="40" s="1"/>
  <c r="AY698" i="40"/>
  <c r="BB698" i="40" s="1"/>
  <c r="AY706" i="40"/>
  <c r="BB706" i="40" s="1"/>
  <c r="AY714" i="40"/>
  <c r="BB714" i="40" s="1"/>
  <c r="AY722" i="40"/>
  <c r="BB722" i="40" s="1"/>
  <c r="AY730" i="40"/>
  <c r="BB730" i="40" s="1"/>
  <c r="AY738" i="40"/>
  <c r="BB738" i="40" s="1"/>
  <c r="AY746" i="40"/>
  <c r="BB746" i="40" s="1"/>
  <c r="AY754" i="40"/>
  <c r="BB754" i="40" s="1"/>
  <c r="AY762" i="40"/>
  <c r="BB762" i="40" s="1"/>
  <c r="AY770" i="40"/>
  <c r="BB770" i="40" s="1"/>
  <c r="AY778" i="40"/>
  <c r="BB778" i="40" s="1"/>
  <c r="AY786" i="40"/>
  <c r="BB786" i="40" s="1"/>
  <c r="AY794" i="40"/>
  <c r="BB794" i="40" s="1"/>
  <c r="AY802" i="40"/>
  <c r="BB802" i="40" s="1"/>
  <c r="AY810" i="40"/>
  <c r="BB810" i="40" s="1"/>
  <c r="AY818" i="40"/>
  <c r="BB818" i="40" s="1"/>
  <c r="AY826" i="40"/>
  <c r="BB826" i="40" s="1"/>
  <c r="AY834" i="40"/>
  <c r="BB834" i="40" s="1"/>
  <c r="AY842" i="40"/>
  <c r="BB842" i="40" s="1"/>
  <c r="AY850" i="40"/>
  <c r="BB850" i="40" s="1"/>
  <c r="AY858" i="40"/>
  <c r="BB858" i="40" s="1"/>
  <c r="AY866" i="40"/>
  <c r="BB866" i="40" s="1"/>
  <c r="AY874" i="40"/>
  <c r="BB874" i="40" s="1"/>
  <c r="AY882" i="40"/>
  <c r="BB882" i="40" s="1"/>
  <c r="AY890" i="40"/>
  <c r="BB890" i="40" s="1"/>
  <c r="AY898" i="40"/>
  <c r="BB898" i="40" s="1"/>
  <c r="AY906" i="40"/>
  <c r="BB906" i="40" s="1"/>
  <c r="AY914" i="40"/>
  <c r="BB914" i="40" s="1"/>
  <c r="AY922" i="40"/>
  <c r="BB922" i="40" s="1"/>
  <c r="AY930" i="40"/>
  <c r="BB930" i="40" s="1"/>
  <c r="AY938" i="40"/>
  <c r="BB938" i="40" s="1"/>
  <c r="AY168" i="40"/>
  <c r="BB168" i="40" s="1"/>
  <c r="AY199" i="40"/>
  <c r="BB199" i="40" s="1"/>
  <c r="AY212" i="40"/>
  <c r="BB212" i="40" s="1"/>
  <c r="AY223" i="40"/>
  <c r="BB223" i="40" s="1"/>
  <c r="AY233" i="40"/>
  <c r="BB233" i="40" s="1"/>
  <c r="AY243" i="40"/>
  <c r="BB243" i="40" s="1"/>
  <c r="AY251" i="40"/>
  <c r="BB251" i="40" s="1"/>
  <c r="AY259" i="40"/>
  <c r="BB259" i="40" s="1"/>
  <c r="AY267" i="40"/>
  <c r="BB267" i="40" s="1"/>
  <c r="AY275" i="40"/>
  <c r="BB275" i="40" s="1"/>
  <c r="AY283" i="40"/>
  <c r="BB283" i="40" s="1"/>
  <c r="AY291" i="40"/>
  <c r="BB291" i="40" s="1"/>
  <c r="AY299" i="40"/>
  <c r="BB299" i="40" s="1"/>
  <c r="AY307" i="40"/>
  <c r="BB307" i="40" s="1"/>
  <c r="AY315" i="40"/>
  <c r="BB315" i="40" s="1"/>
  <c r="AY323" i="40"/>
  <c r="BB323" i="40" s="1"/>
  <c r="AY331" i="40"/>
  <c r="BB331" i="40" s="1"/>
  <c r="AY339" i="40"/>
  <c r="BB339" i="40" s="1"/>
  <c r="AY347" i="40"/>
  <c r="BB347" i="40" s="1"/>
  <c r="AY355" i="40"/>
  <c r="BB355" i="40" s="1"/>
  <c r="AY363" i="40"/>
  <c r="BB363" i="40" s="1"/>
  <c r="AY371" i="40"/>
  <c r="BB371" i="40" s="1"/>
  <c r="AY379" i="40"/>
  <c r="BB379" i="40" s="1"/>
  <c r="AY387" i="40"/>
  <c r="BB387" i="40" s="1"/>
  <c r="AY395" i="40"/>
  <c r="BB395" i="40" s="1"/>
  <c r="AY403" i="40"/>
  <c r="BB403" i="40" s="1"/>
  <c r="AY411" i="40"/>
  <c r="BB411" i="40" s="1"/>
  <c r="AY419" i="40"/>
  <c r="BB419" i="40" s="1"/>
  <c r="AY427" i="40"/>
  <c r="BB427" i="40" s="1"/>
  <c r="AY435" i="40"/>
  <c r="BB435" i="40" s="1"/>
  <c r="AY443" i="40"/>
  <c r="BB443" i="40" s="1"/>
  <c r="AY451" i="40"/>
  <c r="BB451" i="40" s="1"/>
  <c r="AY459" i="40"/>
  <c r="BB459" i="40" s="1"/>
  <c r="AY467" i="40"/>
  <c r="BB467" i="40" s="1"/>
  <c r="AY475" i="40"/>
  <c r="BB475" i="40" s="1"/>
  <c r="AY483" i="40"/>
  <c r="BB483" i="40" s="1"/>
  <c r="AY491" i="40"/>
  <c r="BB491" i="40" s="1"/>
  <c r="AY499" i="40"/>
  <c r="BB499" i="40" s="1"/>
  <c r="AY507" i="40"/>
  <c r="BB507" i="40" s="1"/>
  <c r="AY515" i="40"/>
  <c r="BB515" i="40" s="1"/>
  <c r="AY523" i="40"/>
  <c r="BB523" i="40" s="1"/>
  <c r="AY531" i="40"/>
  <c r="BB531" i="40" s="1"/>
  <c r="AY539" i="40"/>
  <c r="BB539" i="40" s="1"/>
  <c r="AY547" i="40"/>
  <c r="BB547" i="40" s="1"/>
  <c r="AY555" i="40"/>
  <c r="BB555" i="40" s="1"/>
  <c r="AY563" i="40"/>
  <c r="BB563" i="40" s="1"/>
  <c r="AY571" i="40"/>
  <c r="BB571" i="40" s="1"/>
  <c r="AY579" i="40"/>
  <c r="BB579" i="40" s="1"/>
  <c r="AY587" i="40"/>
  <c r="BB587" i="40" s="1"/>
  <c r="AY595" i="40"/>
  <c r="BB595" i="40" s="1"/>
  <c r="AY603" i="40"/>
  <c r="BB603" i="40" s="1"/>
  <c r="AY611" i="40"/>
  <c r="BB611" i="40" s="1"/>
  <c r="AY619" i="40"/>
  <c r="BB619" i="40" s="1"/>
  <c r="AY627" i="40"/>
  <c r="BB627" i="40" s="1"/>
  <c r="AY635" i="40"/>
  <c r="BB635" i="40" s="1"/>
  <c r="AY643" i="40"/>
  <c r="BB643" i="40" s="1"/>
  <c r="AY651" i="40"/>
  <c r="BB651" i="40" s="1"/>
  <c r="AY659" i="40"/>
  <c r="BB659" i="40" s="1"/>
  <c r="AY667" i="40"/>
  <c r="BB667" i="40" s="1"/>
  <c r="AY675" i="40"/>
  <c r="BB675" i="40" s="1"/>
  <c r="AY683" i="40"/>
  <c r="BB683" i="40" s="1"/>
  <c r="AY691" i="40"/>
  <c r="BB691" i="40" s="1"/>
  <c r="AY699" i="40"/>
  <c r="BB699" i="40" s="1"/>
  <c r="AY707" i="40"/>
  <c r="BB707" i="40" s="1"/>
  <c r="AY715" i="40"/>
  <c r="BB715" i="40" s="1"/>
  <c r="AY723" i="40"/>
  <c r="BB723" i="40" s="1"/>
  <c r="AY731" i="40"/>
  <c r="BB731" i="40" s="1"/>
  <c r="AY739" i="40"/>
  <c r="BB739" i="40" s="1"/>
  <c r="AY747" i="40"/>
  <c r="BB747" i="40" s="1"/>
  <c r="AY755" i="40"/>
  <c r="BB755" i="40" s="1"/>
  <c r="AY763" i="40"/>
  <c r="BB763" i="40" s="1"/>
  <c r="AY771" i="40"/>
  <c r="BB771" i="40" s="1"/>
  <c r="AY779" i="40"/>
  <c r="BB779" i="40" s="1"/>
  <c r="AY787" i="40"/>
  <c r="BB787" i="40" s="1"/>
  <c r="AY795" i="40"/>
  <c r="BB795" i="40" s="1"/>
  <c r="AY803" i="40"/>
  <c r="BB803" i="40" s="1"/>
  <c r="AY811" i="40"/>
  <c r="BB811" i="40" s="1"/>
  <c r="AY819" i="40"/>
  <c r="BB819" i="40" s="1"/>
  <c r="AY827" i="40"/>
  <c r="BB827" i="40" s="1"/>
  <c r="AY835" i="40"/>
  <c r="BB835" i="40" s="1"/>
  <c r="AY843" i="40"/>
  <c r="BB843" i="40" s="1"/>
  <c r="AY851" i="40"/>
  <c r="BB851" i="40" s="1"/>
  <c r="AY859" i="40"/>
  <c r="BB859" i="40" s="1"/>
  <c r="AY867" i="40"/>
  <c r="BB867" i="40" s="1"/>
  <c r="AY875" i="40"/>
  <c r="BB875" i="40" s="1"/>
  <c r="AY172" i="40"/>
  <c r="BB172" i="40" s="1"/>
  <c r="AY200" i="40"/>
  <c r="BB200" i="40" s="1"/>
  <c r="AY213" i="40"/>
  <c r="BB213" i="40" s="1"/>
  <c r="AY224" i="40"/>
  <c r="BB224" i="40" s="1"/>
  <c r="AY235" i="40"/>
  <c r="BB235" i="40" s="1"/>
  <c r="AY244" i="40"/>
  <c r="BB244" i="40" s="1"/>
  <c r="AY252" i="40"/>
  <c r="BB252" i="40" s="1"/>
  <c r="AY260" i="40"/>
  <c r="BB260" i="40" s="1"/>
  <c r="AY268" i="40"/>
  <c r="BB268" i="40" s="1"/>
  <c r="AY276" i="40"/>
  <c r="BB276" i="40" s="1"/>
  <c r="AY284" i="40"/>
  <c r="BB284" i="40" s="1"/>
  <c r="AY292" i="40"/>
  <c r="BB292" i="40" s="1"/>
  <c r="AY300" i="40"/>
  <c r="BB300" i="40" s="1"/>
  <c r="AY308" i="40"/>
  <c r="BB308" i="40" s="1"/>
  <c r="AY316" i="40"/>
  <c r="BB316" i="40" s="1"/>
  <c r="AY324" i="40"/>
  <c r="BB324" i="40" s="1"/>
  <c r="AY332" i="40"/>
  <c r="BB332" i="40" s="1"/>
  <c r="AY340" i="40"/>
  <c r="BB340" i="40" s="1"/>
  <c r="AY348" i="40"/>
  <c r="BB348" i="40" s="1"/>
  <c r="AY356" i="40"/>
  <c r="BB356" i="40" s="1"/>
  <c r="AY364" i="40"/>
  <c r="BB364" i="40" s="1"/>
  <c r="AY372" i="40"/>
  <c r="BB372" i="40" s="1"/>
  <c r="AY380" i="40"/>
  <c r="BB380" i="40" s="1"/>
  <c r="AY388" i="40"/>
  <c r="BB388" i="40" s="1"/>
  <c r="AY396" i="40"/>
  <c r="BB396" i="40" s="1"/>
  <c r="AY404" i="40"/>
  <c r="BB404" i="40" s="1"/>
  <c r="AY412" i="40"/>
  <c r="BB412" i="40" s="1"/>
  <c r="AY420" i="40"/>
  <c r="BB420" i="40" s="1"/>
  <c r="AY428" i="40"/>
  <c r="BB428" i="40" s="1"/>
  <c r="AY436" i="40"/>
  <c r="BB436" i="40" s="1"/>
  <c r="AY444" i="40"/>
  <c r="BB444" i="40" s="1"/>
  <c r="AY452" i="40"/>
  <c r="BB452" i="40" s="1"/>
  <c r="AY460" i="40"/>
  <c r="BB460" i="40" s="1"/>
  <c r="AY468" i="40"/>
  <c r="BB468" i="40" s="1"/>
  <c r="AY476" i="40"/>
  <c r="BB476" i="40" s="1"/>
  <c r="AY484" i="40"/>
  <c r="BB484" i="40" s="1"/>
  <c r="AY492" i="40"/>
  <c r="BB492" i="40" s="1"/>
  <c r="AY500" i="40"/>
  <c r="BB500" i="40" s="1"/>
  <c r="AY508" i="40"/>
  <c r="BB508" i="40" s="1"/>
  <c r="AY516" i="40"/>
  <c r="BB516" i="40" s="1"/>
  <c r="AY524" i="40"/>
  <c r="BB524" i="40" s="1"/>
  <c r="AY532" i="40"/>
  <c r="BB532" i="40" s="1"/>
  <c r="AY540" i="40"/>
  <c r="BB540" i="40" s="1"/>
  <c r="AY548" i="40"/>
  <c r="BB548" i="40" s="1"/>
  <c r="AY556" i="40"/>
  <c r="BB556" i="40" s="1"/>
  <c r="AY564" i="40"/>
  <c r="BB564" i="40" s="1"/>
  <c r="AY572" i="40"/>
  <c r="BB572" i="40" s="1"/>
  <c r="AY580" i="40"/>
  <c r="BB580" i="40" s="1"/>
  <c r="AY588" i="40"/>
  <c r="BB588" i="40" s="1"/>
  <c r="AY596" i="40"/>
  <c r="BB596" i="40" s="1"/>
  <c r="AY604" i="40"/>
  <c r="BB604" i="40" s="1"/>
  <c r="AY612" i="40"/>
  <c r="BB612" i="40" s="1"/>
  <c r="AY620" i="40"/>
  <c r="BB620" i="40" s="1"/>
  <c r="AY628" i="40"/>
  <c r="BB628" i="40" s="1"/>
  <c r="AY636" i="40"/>
  <c r="BB636" i="40" s="1"/>
  <c r="AY644" i="40"/>
  <c r="BB644" i="40" s="1"/>
  <c r="AY652" i="40"/>
  <c r="BB652" i="40" s="1"/>
  <c r="AY660" i="40"/>
  <c r="BB660" i="40" s="1"/>
  <c r="AY668" i="40"/>
  <c r="BB668" i="40" s="1"/>
  <c r="AY676" i="40"/>
  <c r="BB676" i="40" s="1"/>
  <c r="AY684" i="40"/>
  <c r="BB684" i="40" s="1"/>
  <c r="AY692" i="40"/>
  <c r="BB692" i="40" s="1"/>
  <c r="AY700" i="40"/>
  <c r="BB700" i="40" s="1"/>
  <c r="AY708" i="40"/>
  <c r="BB708" i="40" s="1"/>
  <c r="AY716" i="40"/>
  <c r="BB716" i="40" s="1"/>
  <c r="AY724" i="40"/>
  <c r="BB724" i="40" s="1"/>
  <c r="AY732" i="40"/>
  <c r="BB732" i="40" s="1"/>
  <c r="AY740" i="40"/>
  <c r="BB740" i="40" s="1"/>
  <c r="AY748" i="40"/>
  <c r="BB748" i="40" s="1"/>
  <c r="AY756" i="40"/>
  <c r="BB756" i="40" s="1"/>
  <c r="AY764" i="40"/>
  <c r="BB764" i="40" s="1"/>
  <c r="AY772" i="40"/>
  <c r="BB772" i="40" s="1"/>
  <c r="AY780" i="40"/>
  <c r="BB780" i="40" s="1"/>
  <c r="AY788" i="40"/>
  <c r="BB788" i="40" s="1"/>
  <c r="AY796" i="40"/>
  <c r="BB796" i="40" s="1"/>
  <c r="AY804" i="40"/>
  <c r="BB804" i="40" s="1"/>
  <c r="AY812" i="40"/>
  <c r="BB812" i="40" s="1"/>
  <c r="AY820" i="40"/>
  <c r="BB820" i="40" s="1"/>
  <c r="AY828" i="40"/>
  <c r="BB828" i="40" s="1"/>
  <c r="AY836" i="40"/>
  <c r="BB836" i="40" s="1"/>
  <c r="AY844" i="40"/>
  <c r="BB844" i="40" s="1"/>
  <c r="AY852" i="40"/>
  <c r="BB852" i="40" s="1"/>
  <c r="AY860" i="40"/>
  <c r="BB860" i="40" s="1"/>
  <c r="AY868" i="40"/>
  <c r="BB868" i="40" s="1"/>
  <c r="AY876" i="40"/>
  <c r="BB876" i="40" s="1"/>
  <c r="AY884" i="40"/>
  <c r="BB884" i="40" s="1"/>
  <c r="AY892" i="40"/>
  <c r="BB892" i="40" s="1"/>
  <c r="AY900" i="40"/>
  <c r="BB900" i="40" s="1"/>
  <c r="AY908" i="40"/>
  <c r="BB908" i="40" s="1"/>
  <c r="AY916" i="40"/>
  <c r="BB916" i="40" s="1"/>
  <c r="AY924" i="40"/>
  <c r="BB924" i="40" s="1"/>
  <c r="AY932" i="40"/>
  <c r="BB932" i="40" s="1"/>
  <c r="AY940" i="40"/>
  <c r="BB940" i="40" s="1"/>
  <c r="AY176" i="40"/>
  <c r="BB176" i="40" s="1"/>
  <c r="AY201" i="40"/>
  <c r="BB201" i="40" s="1"/>
  <c r="AY215" i="40"/>
  <c r="BB215" i="40" s="1"/>
  <c r="AY225" i="40"/>
  <c r="BB225" i="40" s="1"/>
  <c r="AY236" i="40"/>
  <c r="BB236" i="40" s="1"/>
  <c r="AY245" i="40"/>
  <c r="BB245" i="40" s="1"/>
  <c r="AY253" i="40"/>
  <c r="BB253" i="40" s="1"/>
  <c r="AY261" i="40"/>
  <c r="BB261" i="40" s="1"/>
  <c r="AY269" i="40"/>
  <c r="BB269" i="40" s="1"/>
  <c r="AY277" i="40"/>
  <c r="BB277" i="40" s="1"/>
  <c r="AY285" i="40"/>
  <c r="BB285" i="40" s="1"/>
  <c r="AY293" i="40"/>
  <c r="BB293" i="40" s="1"/>
  <c r="AY301" i="40"/>
  <c r="BB301" i="40" s="1"/>
  <c r="AY309" i="40"/>
  <c r="BB309" i="40" s="1"/>
  <c r="AY317" i="40"/>
  <c r="BB317" i="40" s="1"/>
  <c r="AY325" i="40"/>
  <c r="BB325" i="40" s="1"/>
  <c r="AY333" i="40"/>
  <c r="BB333" i="40" s="1"/>
  <c r="AY341" i="40"/>
  <c r="BB341" i="40" s="1"/>
  <c r="AY349" i="40"/>
  <c r="BB349" i="40" s="1"/>
  <c r="AY357" i="40"/>
  <c r="BB357" i="40" s="1"/>
  <c r="AY365" i="40"/>
  <c r="BB365" i="40" s="1"/>
  <c r="AY373" i="40"/>
  <c r="BB373" i="40" s="1"/>
  <c r="AY381" i="40"/>
  <c r="BB381" i="40" s="1"/>
  <c r="AY389" i="40"/>
  <c r="BB389" i="40" s="1"/>
  <c r="AY397" i="40"/>
  <c r="BB397" i="40" s="1"/>
  <c r="AY405" i="40"/>
  <c r="BB405" i="40" s="1"/>
  <c r="AY413" i="40"/>
  <c r="BB413" i="40" s="1"/>
  <c r="AY421" i="40"/>
  <c r="BB421" i="40" s="1"/>
  <c r="AY429" i="40"/>
  <c r="BB429" i="40" s="1"/>
  <c r="AY437" i="40"/>
  <c r="BB437" i="40" s="1"/>
  <c r="AY445" i="40"/>
  <c r="BB445" i="40" s="1"/>
  <c r="AY453" i="40"/>
  <c r="BB453" i="40" s="1"/>
  <c r="AY461" i="40"/>
  <c r="BB461" i="40" s="1"/>
  <c r="AY469" i="40"/>
  <c r="BB469" i="40" s="1"/>
  <c r="AY477" i="40"/>
  <c r="BB477" i="40" s="1"/>
  <c r="AY485" i="40"/>
  <c r="BB485" i="40" s="1"/>
  <c r="AY493" i="40"/>
  <c r="BB493" i="40" s="1"/>
  <c r="AY501" i="40"/>
  <c r="BB501" i="40" s="1"/>
  <c r="AY509" i="40"/>
  <c r="BB509" i="40" s="1"/>
  <c r="AY517" i="40"/>
  <c r="BB517" i="40" s="1"/>
  <c r="AY525" i="40"/>
  <c r="BB525" i="40" s="1"/>
  <c r="AY533" i="40"/>
  <c r="BB533" i="40" s="1"/>
  <c r="AY541" i="40"/>
  <c r="BB541" i="40" s="1"/>
  <c r="AY549" i="40"/>
  <c r="BB549" i="40" s="1"/>
  <c r="AY557" i="40"/>
  <c r="BB557" i="40" s="1"/>
  <c r="AY565" i="40"/>
  <c r="BB565" i="40" s="1"/>
  <c r="AY573" i="40"/>
  <c r="BB573" i="40" s="1"/>
  <c r="AY581" i="40"/>
  <c r="BB581" i="40" s="1"/>
  <c r="AY589" i="40"/>
  <c r="BB589" i="40" s="1"/>
  <c r="AY597" i="40"/>
  <c r="BB597" i="40" s="1"/>
  <c r="AY605" i="40"/>
  <c r="BB605" i="40" s="1"/>
  <c r="AY613" i="40"/>
  <c r="BB613" i="40" s="1"/>
  <c r="AY621" i="40"/>
  <c r="BB621" i="40" s="1"/>
  <c r="AY629" i="40"/>
  <c r="BB629" i="40" s="1"/>
  <c r="AY637" i="40"/>
  <c r="BB637" i="40" s="1"/>
  <c r="AY645" i="40"/>
  <c r="BB645" i="40" s="1"/>
  <c r="AY653" i="40"/>
  <c r="BB653" i="40" s="1"/>
  <c r="AY661" i="40"/>
  <c r="BB661" i="40" s="1"/>
  <c r="AY669" i="40"/>
  <c r="BB669" i="40" s="1"/>
  <c r="AY677" i="40"/>
  <c r="BB677" i="40" s="1"/>
  <c r="AY685" i="40"/>
  <c r="BB685" i="40" s="1"/>
  <c r="AY693" i="40"/>
  <c r="BB693" i="40" s="1"/>
  <c r="AY701" i="40"/>
  <c r="BB701" i="40" s="1"/>
  <c r="AY709" i="40"/>
  <c r="BB709" i="40" s="1"/>
  <c r="AY717" i="40"/>
  <c r="BB717" i="40" s="1"/>
  <c r="AY725" i="40"/>
  <c r="BB725" i="40" s="1"/>
  <c r="AY733" i="40"/>
  <c r="BB733" i="40" s="1"/>
  <c r="AY741" i="40"/>
  <c r="BB741" i="40" s="1"/>
  <c r="AY749" i="40"/>
  <c r="BB749" i="40" s="1"/>
  <c r="AY757" i="40"/>
  <c r="BB757" i="40" s="1"/>
  <c r="AY765" i="40"/>
  <c r="BB765" i="40" s="1"/>
  <c r="AY773" i="40"/>
  <c r="BB773" i="40" s="1"/>
  <c r="AY781" i="40"/>
  <c r="BB781" i="40" s="1"/>
  <c r="AY789" i="40"/>
  <c r="BB789" i="40" s="1"/>
  <c r="AY797" i="40"/>
  <c r="BB797" i="40" s="1"/>
  <c r="AY805" i="40"/>
  <c r="BB805" i="40" s="1"/>
  <c r="AY813" i="40"/>
  <c r="BB813" i="40" s="1"/>
  <c r="AY821" i="40"/>
  <c r="BB821" i="40" s="1"/>
  <c r="AY829" i="40"/>
  <c r="BB829" i="40" s="1"/>
  <c r="AY837" i="40"/>
  <c r="BB837" i="40" s="1"/>
  <c r="AY845" i="40"/>
  <c r="BB845" i="40" s="1"/>
  <c r="AY853" i="40"/>
  <c r="BB853" i="40" s="1"/>
  <c r="AY861" i="40"/>
  <c r="BB861" i="40" s="1"/>
  <c r="AY869" i="40"/>
  <c r="BB869" i="40" s="1"/>
  <c r="AY877" i="40"/>
  <c r="BB877" i="40" s="1"/>
  <c r="AY885" i="40"/>
  <c r="BB885" i="40" s="1"/>
  <c r="AY893" i="40"/>
  <c r="BB893" i="40" s="1"/>
  <c r="AY901" i="40"/>
  <c r="BB901" i="40" s="1"/>
  <c r="AY909" i="40"/>
  <c r="BB909" i="40" s="1"/>
  <c r="AY917" i="40"/>
  <c r="BB917" i="40" s="1"/>
  <c r="AY925" i="40"/>
  <c r="BB925" i="40" s="1"/>
  <c r="AY933" i="40"/>
  <c r="BB933" i="40" s="1"/>
  <c r="AY941" i="40"/>
  <c r="BB941" i="40" s="1"/>
  <c r="AY949" i="40"/>
  <c r="BB949" i="40" s="1"/>
  <c r="AY957" i="40"/>
  <c r="BB957" i="40" s="1"/>
  <c r="AY965" i="40"/>
  <c r="BB965" i="40" s="1"/>
  <c r="AY973" i="40"/>
  <c r="BB973" i="40" s="1"/>
  <c r="AY180" i="40"/>
  <c r="BB180" i="40" s="1"/>
  <c r="AY204" i="40"/>
  <c r="BB204" i="40" s="1"/>
  <c r="AY216" i="40"/>
  <c r="BB216" i="40" s="1"/>
  <c r="AY227" i="40"/>
  <c r="BB227" i="40" s="1"/>
  <c r="AY237" i="40"/>
  <c r="BB237" i="40" s="1"/>
  <c r="AY246" i="40"/>
  <c r="BB246" i="40" s="1"/>
  <c r="AY254" i="40"/>
  <c r="BB254" i="40" s="1"/>
  <c r="AY262" i="40"/>
  <c r="BB262" i="40" s="1"/>
  <c r="AY270" i="40"/>
  <c r="BB270" i="40" s="1"/>
  <c r="AY278" i="40"/>
  <c r="BB278" i="40" s="1"/>
  <c r="AY286" i="40"/>
  <c r="BB286" i="40" s="1"/>
  <c r="AY294" i="40"/>
  <c r="BB294" i="40" s="1"/>
  <c r="AY302" i="40"/>
  <c r="BB302" i="40" s="1"/>
  <c r="AY310" i="40"/>
  <c r="BB310" i="40" s="1"/>
  <c r="AY318" i="40"/>
  <c r="BB318" i="40" s="1"/>
  <c r="AY326" i="40"/>
  <c r="BB326" i="40" s="1"/>
  <c r="AY334" i="40"/>
  <c r="BB334" i="40" s="1"/>
  <c r="AY342" i="40"/>
  <c r="BB342" i="40" s="1"/>
  <c r="AY350" i="40"/>
  <c r="BB350" i="40" s="1"/>
  <c r="AY358" i="40"/>
  <c r="BB358" i="40" s="1"/>
  <c r="AY366" i="40"/>
  <c r="BB366" i="40" s="1"/>
  <c r="AY374" i="40"/>
  <c r="BB374" i="40" s="1"/>
  <c r="AY382" i="40"/>
  <c r="BB382" i="40" s="1"/>
  <c r="AY390" i="40"/>
  <c r="BB390" i="40" s="1"/>
  <c r="AY398" i="40"/>
  <c r="BB398" i="40" s="1"/>
  <c r="AY406" i="40"/>
  <c r="BB406" i="40" s="1"/>
  <c r="AY414" i="40"/>
  <c r="BB414" i="40" s="1"/>
  <c r="AY422" i="40"/>
  <c r="BB422" i="40" s="1"/>
  <c r="AY430" i="40"/>
  <c r="BB430" i="40" s="1"/>
  <c r="AY438" i="40"/>
  <c r="BB438" i="40" s="1"/>
  <c r="AY446" i="40"/>
  <c r="BB446" i="40" s="1"/>
  <c r="AY454" i="40"/>
  <c r="BB454" i="40" s="1"/>
  <c r="AY462" i="40"/>
  <c r="BB462" i="40" s="1"/>
  <c r="AY470" i="40"/>
  <c r="BB470" i="40" s="1"/>
  <c r="AY478" i="40"/>
  <c r="BB478" i="40" s="1"/>
  <c r="AY486" i="40"/>
  <c r="BB486" i="40" s="1"/>
  <c r="AY494" i="40"/>
  <c r="BB494" i="40" s="1"/>
  <c r="AY502" i="40"/>
  <c r="BB502" i="40" s="1"/>
  <c r="AY510" i="40"/>
  <c r="BB510" i="40" s="1"/>
  <c r="AY518" i="40"/>
  <c r="BB518" i="40" s="1"/>
  <c r="AY526" i="40"/>
  <c r="BB526" i="40" s="1"/>
  <c r="AY534" i="40"/>
  <c r="BB534" i="40" s="1"/>
  <c r="AY542" i="40"/>
  <c r="BB542" i="40" s="1"/>
  <c r="AY550" i="40"/>
  <c r="BB550" i="40" s="1"/>
  <c r="AY558" i="40"/>
  <c r="BB558" i="40" s="1"/>
  <c r="AY566" i="40"/>
  <c r="BB566" i="40" s="1"/>
  <c r="AY574" i="40"/>
  <c r="BB574" i="40" s="1"/>
  <c r="AY582" i="40"/>
  <c r="BB582" i="40" s="1"/>
  <c r="AY590" i="40"/>
  <c r="BB590" i="40" s="1"/>
  <c r="AY598" i="40"/>
  <c r="BB598" i="40" s="1"/>
  <c r="AY606" i="40"/>
  <c r="BB606" i="40" s="1"/>
  <c r="AY614" i="40"/>
  <c r="BB614" i="40" s="1"/>
  <c r="AY622" i="40"/>
  <c r="BB622" i="40" s="1"/>
  <c r="AY630" i="40"/>
  <c r="BB630" i="40" s="1"/>
  <c r="AY638" i="40"/>
  <c r="BB638" i="40" s="1"/>
  <c r="AY646" i="40"/>
  <c r="BB646" i="40" s="1"/>
  <c r="AY654" i="40"/>
  <c r="BB654" i="40" s="1"/>
  <c r="AY662" i="40"/>
  <c r="BB662" i="40" s="1"/>
  <c r="AY670" i="40"/>
  <c r="BB670" i="40" s="1"/>
  <c r="AY678" i="40"/>
  <c r="BB678" i="40" s="1"/>
  <c r="AY686" i="40"/>
  <c r="BB686" i="40" s="1"/>
  <c r="AY694" i="40"/>
  <c r="BB694" i="40" s="1"/>
  <c r="AY702" i="40"/>
  <c r="BB702" i="40" s="1"/>
  <c r="AY710" i="40"/>
  <c r="BB710" i="40" s="1"/>
  <c r="AY718" i="40"/>
  <c r="BB718" i="40" s="1"/>
  <c r="AY726" i="40"/>
  <c r="BB726" i="40" s="1"/>
  <c r="AY734" i="40"/>
  <c r="BB734" i="40" s="1"/>
  <c r="AY742" i="40"/>
  <c r="BB742" i="40" s="1"/>
  <c r="AY750" i="40"/>
  <c r="BB750" i="40" s="1"/>
  <c r="AY758" i="40"/>
  <c r="BB758" i="40" s="1"/>
  <c r="AY766" i="40"/>
  <c r="BB766" i="40" s="1"/>
  <c r="AY774" i="40"/>
  <c r="BB774" i="40" s="1"/>
  <c r="AY782" i="40"/>
  <c r="BB782" i="40" s="1"/>
  <c r="AY790" i="40"/>
  <c r="BB790" i="40" s="1"/>
  <c r="AY798" i="40"/>
  <c r="BB798" i="40" s="1"/>
  <c r="AY806" i="40"/>
  <c r="BB806" i="40" s="1"/>
  <c r="AY814" i="40"/>
  <c r="BB814" i="40" s="1"/>
  <c r="AY822" i="40"/>
  <c r="BB822" i="40" s="1"/>
  <c r="AY830" i="40"/>
  <c r="BB830" i="40" s="1"/>
  <c r="AY838" i="40"/>
  <c r="BB838" i="40" s="1"/>
  <c r="AY846" i="40"/>
  <c r="BB846" i="40" s="1"/>
  <c r="AY854" i="40"/>
  <c r="BB854" i="40" s="1"/>
  <c r="AY862" i="40"/>
  <c r="BB862" i="40" s="1"/>
  <c r="AY870" i="40"/>
  <c r="BB870" i="40" s="1"/>
  <c r="AY878" i="40"/>
  <c r="BB878" i="40" s="1"/>
  <c r="AY886" i="40"/>
  <c r="BB886" i="40" s="1"/>
  <c r="AY894" i="40"/>
  <c r="BB894" i="40" s="1"/>
  <c r="AY902" i="40"/>
  <c r="BB902" i="40" s="1"/>
  <c r="AY910" i="40"/>
  <c r="BB910" i="40" s="1"/>
  <c r="AY918" i="40"/>
  <c r="BB918" i="40" s="1"/>
  <c r="AY926" i="40"/>
  <c r="BB926" i="40" s="1"/>
  <c r="AY934" i="40"/>
  <c r="BB934" i="40" s="1"/>
  <c r="AY883" i="40"/>
  <c r="BB883" i="40" s="1"/>
  <c r="AY942" i="40"/>
  <c r="BB942" i="40" s="1"/>
  <c r="AY953" i="40"/>
  <c r="BB953" i="40" s="1"/>
  <c r="AY963" i="40"/>
  <c r="BB963" i="40" s="1"/>
  <c r="AY972" i="40"/>
  <c r="BB972" i="40" s="1"/>
  <c r="AY981" i="40"/>
  <c r="BB981" i="40" s="1"/>
  <c r="AY989" i="40"/>
  <c r="BB989" i="40" s="1"/>
  <c r="AY997" i="40"/>
  <c r="BB997" i="40" s="1"/>
  <c r="AY891" i="40"/>
  <c r="BB891" i="40" s="1"/>
  <c r="AY943" i="40"/>
  <c r="BB943" i="40" s="1"/>
  <c r="AY954" i="40"/>
  <c r="BB954" i="40" s="1"/>
  <c r="AY964" i="40"/>
  <c r="BB964" i="40" s="1"/>
  <c r="AY974" i="40"/>
  <c r="BB974" i="40" s="1"/>
  <c r="AY982" i="40"/>
  <c r="BB982" i="40" s="1"/>
  <c r="AY990" i="40"/>
  <c r="BB990" i="40" s="1"/>
  <c r="AY998" i="40"/>
  <c r="BB998" i="40" s="1"/>
  <c r="AY899" i="40"/>
  <c r="BB899" i="40" s="1"/>
  <c r="AY945" i="40"/>
  <c r="BB945" i="40" s="1"/>
  <c r="AY955" i="40"/>
  <c r="BB955" i="40" s="1"/>
  <c r="AY966" i="40"/>
  <c r="BB966" i="40" s="1"/>
  <c r="AY975" i="40"/>
  <c r="BB975" i="40" s="1"/>
  <c r="AY983" i="40"/>
  <c r="BB983" i="40" s="1"/>
  <c r="AY991" i="40"/>
  <c r="BB991" i="40" s="1"/>
  <c r="AY999" i="40"/>
  <c r="BB999" i="40" s="1"/>
  <c r="AY907" i="40"/>
  <c r="BB907" i="40" s="1"/>
  <c r="AY946" i="40"/>
  <c r="BB946" i="40" s="1"/>
  <c r="AY956" i="40"/>
  <c r="BB956" i="40" s="1"/>
  <c r="AY967" i="40"/>
  <c r="BB967" i="40" s="1"/>
  <c r="AY976" i="40"/>
  <c r="BB976" i="40" s="1"/>
  <c r="AY984" i="40"/>
  <c r="BB984" i="40" s="1"/>
  <c r="AY992" i="40"/>
  <c r="BB992" i="40" s="1"/>
  <c r="AY1000" i="40"/>
  <c r="BB1000" i="40" s="1"/>
  <c r="AY915" i="40"/>
  <c r="BB915" i="40" s="1"/>
  <c r="AY947" i="40"/>
  <c r="BB947" i="40" s="1"/>
  <c r="AY958" i="40"/>
  <c r="BB958" i="40" s="1"/>
  <c r="AY968" i="40"/>
  <c r="BB968" i="40" s="1"/>
  <c r="AY977" i="40"/>
  <c r="BB977" i="40" s="1"/>
  <c r="AY985" i="40"/>
  <c r="BB985" i="40" s="1"/>
  <c r="AY993" i="40"/>
  <c r="BB993" i="40" s="1"/>
  <c r="AY1001" i="40"/>
  <c r="BB1001" i="40" s="1"/>
  <c r="AY923" i="40"/>
  <c r="BB923" i="40" s="1"/>
  <c r="AY948" i="40"/>
  <c r="BB948" i="40" s="1"/>
  <c r="AY959" i="40"/>
  <c r="BB959" i="40" s="1"/>
  <c r="AY969" i="40"/>
  <c r="BB969" i="40" s="1"/>
  <c r="AY978" i="40"/>
  <c r="BB978" i="40" s="1"/>
  <c r="AY986" i="40"/>
  <c r="BB986" i="40" s="1"/>
  <c r="AY994" i="40"/>
  <c r="BB994" i="40" s="1"/>
  <c r="AY3" i="40"/>
  <c r="BB3" i="40" s="1"/>
  <c r="AY931" i="40"/>
  <c r="BB931" i="40" s="1"/>
  <c r="AY950" i="40"/>
  <c r="BB950" i="40" s="1"/>
  <c r="AY961" i="40"/>
  <c r="BB961" i="40" s="1"/>
  <c r="AY970" i="40"/>
  <c r="BB970" i="40" s="1"/>
  <c r="AY979" i="40"/>
  <c r="BB979" i="40" s="1"/>
  <c r="AY987" i="40"/>
  <c r="BB987" i="40" s="1"/>
  <c r="AY995" i="40"/>
  <c r="BB995" i="40" s="1"/>
  <c r="AY939" i="40"/>
  <c r="BB939" i="40" s="1"/>
  <c r="AY951" i="40"/>
  <c r="BB951" i="40" s="1"/>
  <c r="AY962" i="40"/>
  <c r="BB962" i="40" s="1"/>
  <c r="AY971" i="40"/>
  <c r="BB971" i="40" s="1"/>
  <c r="AY980" i="40"/>
  <c r="BB980" i="40" s="1"/>
  <c r="AY988" i="40"/>
  <c r="BB988" i="40" s="1"/>
  <c r="AY996" i="40"/>
  <c r="BB996" i="4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O1" authorId="0" shapeId="0" xr:uid="{04950056-BC9D-4B1E-91E5-589F6EF49BC5}">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拿今日收盤價除以昨日收盤價的值做對數（</t>
        </r>
        <r>
          <rPr>
            <sz val="9"/>
            <color indexed="81"/>
            <rFont val="Tahoma"/>
            <family val="2"/>
          </rPr>
          <t>LN</t>
        </r>
        <r>
          <rPr>
            <sz val="9"/>
            <color indexed="81"/>
            <rFont val="細明體"/>
            <family val="3"/>
            <charset val="136"/>
          </rPr>
          <t>）處理代表的是</t>
        </r>
        <r>
          <rPr>
            <b/>
            <sz val="9"/>
            <color indexed="81"/>
            <rFont val="細明體"/>
            <family val="3"/>
            <charset val="136"/>
          </rPr>
          <t>「股票的每日報酬率的對數變化」</t>
        </r>
        <r>
          <rPr>
            <sz val="9"/>
            <color indexed="81"/>
            <rFont val="細明體"/>
            <family val="3"/>
            <charset val="136"/>
          </rPr>
          <t>。這樣的計算方式常被用來衡量股票價格的變化，而對數變換通常用於將非常數的數據轉換為更接近常態分佈的數據，以方便後續的統計分析。對數變換後的數據通常更容易進行建模和分析，並且有助於</t>
        </r>
        <r>
          <rPr>
            <b/>
            <sz val="9"/>
            <color indexed="81"/>
            <rFont val="細明體"/>
            <family val="3"/>
            <charset val="136"/>
          </rPr>
          <t>減少極端值對結果的影響</t>
        </r>
        <r>
          <rPr>
            <sz val="9"/>
            <color indexed="81"/>
            <rFont val="細明體"/>
            <family val="3"/>
            <charset val="136"/>
          </rPr>
          <t>。</t>
        </r>
      </text>
    </comment>
    <comment ref="AA5" authorId="0" shapeId="0" xr:uid="{49987FCC-9DE3-45D6-8EDB-FB6ACFF8235A}">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要將標準差年化應乘以根號</t>
        </r>
        <r>
          <rPr>
            <sz val="9"/>
            <color indexed="81"/>
            <rFont val="Tahoma"/>
            <family val="2"/>
          </rPr>
          <t>4 (</t>
        </r>
        <r>
          <rPr>
            <sz val="9"/>
            <color indexed="81"/>
            <rFont val="細明體"/>
            <family val="3"/>
            <charset val="136"/>
          </rPr>
          <t>因為</t>
        </r>
        <r>
          <rPr>
            <sz val="9"/>
            <color indexed="81"/>
            <rFont val="Tahoma"/>
            <family val="2"/>
          </rPr>
          <t>12/3</t>
        </r>
        <r>
          <rPr>
            <sz val="9"/>
            <color indexed="81"/>
            <rFont val="細明體"/>
            <family val="3"/>
            <charset val="136"/>
          </rPr>
          <t>是</t>
        </r>
        <r>
          <rPr>
            <sz val="9"/>
            <color indexed="81"/>
            <rFont val="Tahoma"/>
            <family val="2"/>
          </rPr>
          <t>4</t>
        </r>
        <r>
          <rPr>
            <sz val="9"/>
            <color indexed="81"/>
            <rFont val="細明體"/>
            <family val="3"/>
            <charset val="136"/>
          </rPr>
          <t>，目前是三個月的資料</t>
        </r>
        <r>
          <rPr>
            <sz val="9"/>
            <color indexed="81"/>
            <rFont val="Tahoma"/>
            <family val="2"/>
          </rPr>
          <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蔣伊婷</author>
  </authors>
  <commentList>
    <comment ref="BC2" authorId="0" shapeId="0" xr:uid="{0FA3E687-52AB-4609-8C24-69A7DAAB7DD9}">
      <text>
        <r>
          <rPr>
            <b/>
            <sz val="9"/>
            <color indexed="81"/>
            <rFont val="細明體"/>
            <family val="3"/>
            <charset val="136"/>
          </rPr>
          <t>蔣伊婷</t>
        </r>
        <r>
          <rPr>
            <b/>
            <sz val="9"/>
            <color indexed="81"/>
            <rFont val="Tahoma"/>
            <family val="2"/>
          </rPr>
          <t>:</t>
        </r>
        <r>
          <rPr>
            <sz val="9"/>
            <color indexed="81"/>
            <rFont val="Tahoma"/>
            <family val="2"/>
          </rPr>
          <t xml:space="preserve">
</t>
        </r>
        <r>
          <rPr>
            <sz val="9"/>
            <color indexed="81"/>
            <rFont val="細明體"/>
            <family val="3"/>
            <charset val="136"/>
          </rPr>
          <t>此為美國</t>
        </r>
        <r>
          <rPr>
            <sz val="9"/>
            <color indexed="81"/>
            <rFont val="Tahoma"/>
            <family val="2"/>
          </rPr>
          <t>10</t>
        </r>
        <r>
          <rPr>
            <sz val="9"/>
            <color indexed="81"/>
            <rFont val="細明體"/>
            <family val="3"/>
            <charset val="136"/>
          </rPr>
          <t>年期公債殖利率</t>
        </r>
        <r>
          <rPr>
            <sz val="9"/>
            <color indexed="81"/>
            <rFont val="Tahoma"/>
            <family val="2"/>
          </rPr>
          <t>(</t>
        </r>
        <r>
          <rPr>
            <sz val="9"/>
            <color indexed="81"/>
            <rFont val="細明體"/>
            <family val="3"/>
            <charset val="136"/>
          </rPr>
          <t>已年化，作為無風險利率</t>
        </r>
        <r>
          <rPr>
            <sz val="9"/>
            <color indexed="81"/>
            <rFont val="Tahoma"/>
            <family val="2"/>
          </rPr>
          <t>)</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807988D-AFF4-48A9-965E-F0DC22012044}" keepAlive="1" name="連線" type="5" refreshedVersion="0" background="1">
    <dbPr connection="Provider=Microsoft.Mashup.OleDb.1;Data Source=$Workbook$;Location=&quot;Table_6541_113_05&quot;;Extended Properties=&quot;&quot;" commandType="0"/>
  </connection>
  <connection id="2" xr16:uid="{0031D02C-7782-4E3C-963E-44C895DF840C}" keepAlive="1" name="連線1" type="5" refreshedVersion="0" background="1">
    <dbPr connection="Provider=Microsoft.Mashup.OleDb.1;Data Source=$Workbook$;Location=&quot;Table_6541_113_04&quot;;Extended Properties=&quot;&quot;" commandType="0"/>
  </connection>
  <connection id="3" xr16:uid="{FFECD39B-7809-4D6F-9D16-59B9FBB73761}" keepAlive="1" name="連線10" type="5" refreshedVersion="0" background="1">
    <dbPr connection="Provider=Microsoft.Mashup.OleDb.1;Data Source=$Workbook$;Location=&quot;Table_3653_113_04&quot;;Extended Properties=&quot;&quot;" commandType="0"/>
  </connection>
  <connection id="4" xr16:uid="{40D46011-228A-4244-80B2-F1075AD3B6FA}" keepAlive="1" name="連線100" type="5" refreshedVersion="0" background="1">
    <dbPr connection="Provider=Microsoft.Mashup.OleDb.1;Data Source=$Workbook$;Location=&quot;Table_3653_113_04&quot;;Extended Properties=&quot;&quot;" commandType="0"/>
  </connection>
  <connection id="5" xr16:uid="{C86CEB43-53FB-4BAD-845D-67D9822AB910}" keepAlive="1" name="連線1000" type="5" refreshedVersion="0" background="1">
    <dbPr connection="Provider=Microsoft.Mashup.OleDb.1;Data Source=$Workbook$;Location=&quot;Table_4938_113_04&quot;;Extended Properties=&quot;&quot;" commandType="0"/>
  </connection>
  <connection id="6" xr16:uid="{179E961E-2224-4DC7-BA61-EF5714D91269}" keepAlive="1" name="連線1001" type="5" refreshedVersion="0" background="1">
    <dbPr connection="Provider=Microsoft.Mashup.OleDb.1;Data Source=$Workbook$;Location=&quot;Table_4938_113_03&quot;;Extended Properties=&quot;&quot;" commandType="0"/>
  </connection>
  <connection id="7" xr16:uid="{276028B5-BA73-4559-9519-A2859239DE71}" keepAlive="1" name="連線1002" type="5" refreshedVersion="0" background="1">
    <dbPr connection="Provider=Microsoft.Mashup.OleDb.1;Data Source=$Workbook$;Location=&quot;Table_1905_113_05&quot;;Extended Properties=&quot;&quot;" commandType="0"/>
  </connection>
  <connection id="8" xr16:uid="{8E378EB0-0250-4ED2-9575-F138B14E32D8}" keepAlive="1" name="連線1003" type="5" refreshedVersion="0" background="1">
    <dbPr connection="Provider=Microsoft.Mashup.OleDb.1;Data Source=$Workbook$;Location=&quot;Table_1905_113_04&quot;;Extended Properties=&quot;&quot;" commandType="0"/>
  </connection>
  <connection id="9" xr16:uid="{62882BCA-91B1-4055-8B29-9C5D4086EFCE}" keepAlive="1" name="連線1004" type="5" refreshedVersion="0" background="1">
    <dbPr connection="Provider=Microsoft.Mashup.OleDb.1;Data Source=$Workbook$;Location=&quot;Table_1905_113_03&quot;;Extended Properties=&quot;&quot;" commandType="0"/>
  </connection>
  <connection id="10" xr16:uid="{FAEEA65D-225E-4B3F-AED8-85BF4B820F3E}" keepAlive="1" name="連線1005" type="5" refreshedVersion="0" background="1">
    <dbPr connection="Provider=Microsoft.Mashup.OleDb.1;Data Source=$Workbook$;Location=&quot;Table_6414_113_05&quot;;Extended Properties=&quot;&quot;" commandType="0"/>
  </connection>
  <connection id="11" xr16:uid="{CFBFB376-063E-46B0-953A-E38671ED2DEB}" keepAlive="1" name="連線1006" type="5" refreshedVersion="0" background="1">
    <dbPr connection="Provider=Microsoft.Mashup.OleDb.1;Data Source=$Workbook$;Location=&quot;Table_6414_113_04&quot;;Extended Properties=&quot;&quot;" commandType="0"/>
  </connection>
  <connection id="12" xr16:uid="{811C9ED2-15AD-45DD-851E-FAA6F482F151}" keepAlive="1" name="連線1007" type="5" refreshedVersion="0" background="1">
    <dbPr connection="Provider=Microsoft.Mashup.OleDb.1;Data Source=$Workbook$;Location=&quot;Table_6414_113_03&quot;;Extended Properties=&quot;&quot;" commandType="0"/>
  </connection>
  <connection id="13" xr16:uid="{24B4CFB8-CB3A-46B0-8F70-C790B22186E1}" keepAlive="1" name="連線1008" type="5" refreshedVersion="0" background="1">
    <dbPr connection="Provider=Microsoft.Mashup.OleDb.1;Data Source=$Workbook$;Location=&quot;Table_3356_113_05&quot;;Extended Properties=&quot;&quot;" commandType="0"/>
  </connection>
  <connection id="14" xr16:uid="{00AADF6E-A51C-4EB1-89D1-87E514AB3835}" keepAlive="1" name="連線1009" type="5" refreshedVersion="0" background="1">
    <dbPr connection="Provider=Microsoft.Mashup.OleDb.1;Data Source=$Workbook$;Location=&quot;Table_3356_113_04&quot;;Extended Properties=&quot;&quot;" commandType="0"/>
  </connection>
  <connection id="15" xr16:uid="{B4DB9161-2A3B-4339-806E-2969793BA76E}" keepAlive="1" name="連線101" type="5" refreshedVersion="0" background="1">
    <dbPr connection="Provider=Microsoft.Mashup.OleDb.1;Data Source=$Workbook$;Location=&quot;Table_3653_113_03&quot;;Extended Properties=&quot;&quot;" commandType="0"/>
  </connection>
  <connection id="16" xr16:uid="{6FD21FBF-394D-4CBE-B0A3-B1B76E2FAD47}" keepAlive="1" name="連線1010" type="5" refreshedVersion="0" background="1">
    <dbPr connection="Provider=Microsoft.Mashup.OleDb.1;Data Source=$Workbook$;Location=&quot;Table_3356_113_03&quot;;Extended Properties=&quot;&quot;" commandType="0"/>
  </connection>
  <connection id="17" xr16:uid="{BCBEF890-C361-4E70-AC76-F77ED29A6C68}" keepAlive="1" name="連線1011" type="5" refreshedVersion="0" background="1">
    <dbPr connection="Provider=Microsoft.Mashup.OleDb.1;Data Source=$Workbook$;Location=&quot;Table_1809_113_05&quot;;Extended Properties=&quot;&quot;" commandType="0"/>
  </connection>
  <connection id="18" xr16:uid="{633F75FA-B714-45E1-8F3C-D75854975300}" keepAlive="1" name="連線1012" type="5" refreshedVersion="0" background="1">
    <dbPr connection="Provider=Microsoft.Mashup.OleDb.1;Data Source=$Workbook$;Location=&quot;Table_1809_113_04&quot;;Extended Properties=&quot;&quot;" commandType="0"/>
  </connection>
  <connection id="19" xr16:uid="{58967F18-ED97-429A-A8B2-F1FE24909AFE}" keepAlive="1" name="連線1013" type="5" refreshedVersion="0" background="1">
    <dbPr connection="Provider=Microsoft.Mashup.OleDb.1;Data Source=$Workbook$;Location=&quot;Table_1809_113_03&quot;;Extended Properties=&quot;&quot;" commandType="0"/>
  </connection>
  <connection id="20" xr16:uid="{559C2A18-DC1D-4895-8F20-3BEA0DF5808A}" keepAlive="1" name="連線1014" type="5" refreshedVersion="0" background="1">
    <dbPr connection="Provider=Microsoft.Mashup.OleDb.1;Data Source=$Workbook$;Location=&quot;Table_2338_113_05&quot;;Extended Properties=&quot;&quot;" commandType="0"/>
  </connection>
  <connection id="21" xr16:uid="{15DEA334-96AD-4684-A404-2C9C5FE52EF9}" keepAlive="1" name="連線1015" type="5" refreshedVersion="0" background="1">
    <dbPr connection="Provider=Microsoft.Mashup.OleDb.1;Data Source=$Workbook$;Location=&quot;Table_2338_113_04&quot;;Extended Properties=&quot;&quot;" commandType="0"/>
  </connection>
  <connection id="22" xr16:uid="{34CE1E30-8E7D-4D71-A385-8B133AB25ADC}" keepAlive="1" name="連線1016" type="5" refreshedVersion="0" background="1">
    <dbPr connection="Provider=Microsoft.Mashup.OleDb.1;Data Source=$Workbook$;Location=&quot;Table_2338_113_03&quot;;Extended Properties=&quot;&quot;" commandType="0"/>
  </connection>
  <connection id="23" xr16:uid="{8E28518E-784B-4044-AE0C-241258C85BBC}" keepAlive="1" name="連線1017" type="5" refreshedVersion="0" background="1">
    <dbPr connection="Provider=Microsoft.Mashup.OleDb.1;Data Source=$Workbook$;Location=&quot;Table_3504_113_05&quot;;Extended Properties=&quot;&quot;" commandType="0"/>
  </connection>
  <connection id="24" xr16:uid="{191C2331-B144-49E7-8939-198D56BEC9A2}" keepAlive="1" name="連線1018" type="5" refreshedVersion="0" background="1">
    <dbPr connection="Provider=Microsoft.Mashup.OleDb.1;Data Source=$Workbook$;Location=&quot;Table_3504_113_04&quot;;Extended Properties=&quot;&quot;" commandType="0"/>
  </connection>
  <connection id="25" xr16:uid="{D297DB97-3942-4453-9B59-8500712B6B58}" keepAlive="1" name="連線1019" type="5" refreshedVersion="0" background="1">
    <dbPr connection="Provider=Microsoft.Mashup.OleDb.1;Data Source=$Workbook$;Location=&quot;Table_3504_113_03&quot;;Extended Properties=&quot;&quot;" commandType="0"/>
  </connection>
  <connection id="26" xr16:uid="{B4E8AC06-6332-447B-8FE4-6D29A965E4E9}" keepAlive="1" name="連線102" type="5" refreshedVersion="0" background="1">
    <dbPr connection="Provider=Microsoft.Mashup.OleDb.1;Data Source=$Workbook$;Location=&quot;Table_1519_113_05&quot;;Extended Properties=&quot;&quot;" commandType="0"/>
  </connection>
  <connection id="27" xr16:uid="{46BA5512-5F75-4FFA-9C93-EEC39141AD18}" keepAlive="1" name="連線1020" type="5" refreshedVersion="0" background="1">
    <dbPr connection="Provider=Microsoft.Mashup.OleDb.1;Data Source=$Workbook$;Location=&quot;Table_6669_113_05&quot;;Extended Properties=&quot;&quot;" commandType="0"/>
  </connection>
  <connection id="28" xr16:uid="{88509A30-57E2-4EC7-931D-A2E4252AB365}" keepAlive="1" name="連線1021" type="5" refreshedVersion="0" background="1">
    <dbPr connection="Provider=Microsoft.Mashup.OleDb.1;Data Source=$Workbook$;Location=&quot;Table_6669_113_04&quot;;Extended Properties=&quot;&quot;" commandType="0"/>
  </connection>
  <connection id="29" xr16:uid="{28ECF724-1E1F-489A-A13A-3F163A41DBB0}" keepAlive="1" name="連線1022" type="5" refreshedVersion="0" background="1">
    <dbPr connection="Provider=Microsoft.Mashup.OleDb.1;Data Source=$Workbook$;Location=&quot;Table_6669_113_03&quot;;Extended Properties=&quot;&quot;" commandType="0"/>
  </connection>
  <connection id="30" xr16:uid="{10F6F6A4-B26D-4507-BBB9-0E9495B498AE}" keepAlive="1" name="連線1023" type="5" refreshedVersion="0" background="1">
    <dbPr connection="Provider=Microsoft.Mashup.OleDb.1;Data Source=$Workbook$;Location=&quot;Table_3036_113_05&quot;;Extended Properties=&quot;&quot;" commandType="0"/>
  </connection>
  <connection id="31" xr16:uid="{9D383B13-7064-42D0-970B-114D5D083FE1}" keepAlive="1" name="連線1024" type="5" refreshedVersion="0" background="1">
    <dbPr connection="Provider=Microsoft.Mashup.OleDb.1;Data Source=$Workbook$;Location=&quot;Table_3036_113_04&quot;;Extended Properties=&quot;&quot;" commandType="0"/>
  </connection>
  <connection id="32" xr16:uid="{7123C674-07A0-4247-93C5-A6F7214951BA}" keepAlive="1" name="連線1025" type="5" refreshedVersion="0" background="1">
    <dbPr connection="Provider=Microsoft.Mashup.OleDb.1;Data Source=$Workbook$;Location=&quot;Table_3036_113_03&quot;;Extended Properties=&quot;&quot;" commandType="0"/>
  </connection>
  <connection id="33" xr16:uid="{77122681-4198-4B4D-9D07-373D9FE0476B}" keepAlive="1" name="連線1026" type="5" refreshedVersion="0" background="1">
    <dbPr connection="Provider=Microsoft.Mashup.OleDb.1;Data Source=$Workbook$;Location=&quot;Table_2357_113_05&quot;;Extended Properties=&quot;&quot;" commandType="0"/>
  </connection>
  <connection id="34" xr16:uid="{6A939D45-9B98-41A0-8790-4408568D370F}" keepAlive="1" name="連線1027" type="5" refreshedVersion="0" background="1">
    <dbPr connection="Provider=Microsoft.Mashup.OleDb.1;Data Source=$Workbook$;Location=&quot;Table_2357_113_04&quot;;Extended Properties=&quot;&quot;" commandType="0"/>
  </connection>
  <connection id="35" xr16:uid="{932FA0DB-EB0F-45F5-987E-42111A5A2C94}" keepAlive="1" name="連線1028" type="5" refreshedVersion="0" background="1">
    <dbPr connection="Provider=Microsoft.Mashup.OleDb.1;Data Source=$Workbook$;Location=&quot;Table_2357_113_03&quot;;Extended Properties=&quot;&quot;" commandType="0"/>
  </connection>
  <connection id="36" xr16:uid="{3BFF998B-B6CF-4C73-9214-9BEC82D85DEF}" keepAlive="1" name="連線1029" type="5" refreshedVersion="0" background="1">
    <dbPr connection="Provider=Microsoft.Mashup.OleDb.1;Data Source=$Workbook$;Location=&quot;Table_4938_113_05&quot;;Extended Properties=&quot;&quot;" commandType="0"/>
  </connection>
  <connection id="37" xr16:uid="{28A8AAD4-E18D-4A6C-9C29-C178FAF45761}" keepAlive="1" name="連線103" type="5" refreshedVersion="0" background="1">
    <dbPr connection="Provider=Microsoft.Mashup.OleDb.1;Data Source=$Workbook$;Location=&quot;Table_1519_113_04&quot;;Extended Properties=&quot;&quot;" commandType="0"/>
  </connection>
  <connection id="38" xr16:uid="{6A282CD1-D23F-41E5-89CB-EA41CF13459D}" keepAlive="1" name="連線1030" type="5" refreshedVersion="0" background="1">
    <dbPr connection="Provider=Microsoft.Mashup.OleDb.1;Data Source=$Workbook$;Location=&quot;Table_4938_113_04&quot;;Extended Properties=&quot;&quot;" commandType="0"/>
  </connection>
  <connection id="39" xr16:uid="{84BDB748-DDC2-4586-8DDE-38C561D432EE}" keepAlive="1" name="連線1031" type="5" refreshedVersion="0" background="1">
    <dbPr connection="Provider=Microsoft.Mashup.OleDb.1;Data Source=$Workbook$;Location=&quot;Table_4938_113_03&quot;;Extended Properties=&quot;&quot;" commandType="0"/>
  </connection>
  <connection id="40" xr16:uid="{1B9EE458-D3B1-49EF-A1A5-E6BD4A0D705E}" keepAlive="1" name="連線1032" type="5" refreshedVersion="0" background="1">
    <dbPr connection="Provider=Microsoft.Mashup.OleDb.1;Data Source=$Workbook$;Location=&quot;Table_1905_113_05&quot;;Extended Properties=&quot;&quot;" commandType="0"/>
  </connection>
  <connection id="41" xr16:uid="{871418D5-4913-48CA-A5A2-B52F3C2DCE59}" keepAlive="1" name="連線1033" type="5" refreshedVersion="0" background="1">
    <dbPr connection="Provider=Microsoft.Mashup.OleDb.1;Data Source=$Workbook$;Location=&quot;Table_1905_113_04&quot;;Extended Properties=&quot;&quot;" commandType="0"/>
  </connection>
  <connection id="42" xr16:uid="{9C2E26C6-3022-4651-93C3-3F7D7F43BDF6}" keepAlive="1" name="連線1034" type="5" refreshedVersion="0" background="1">
    <dbPr connection="Provider=Microsoft.Mashup.OleDb.1;Data Source=$Workbook$;Location=&quot;Table_1905_113_03&quot;;Extended Properties=&quot;&quot;" commandType="0"/>
  </connection>
  <connection id="43" xr16:uid="{7EEC1722-B96C-4210-9FEB-C9F956B8A568}" keepAlive="1" name="連線1035" type="5" refreshedVersion="0" background="1">
    <dbPr connection="Provider=Microsoft.Mashup.OleDb.1;Data Source=$Workbook$;Location=&quot;Table_6414_113_05&quot;;Extended Properties=&quot;&quot;" commandType="0"/>
  </connection>
  <connection id="44" xr16:uid="{5405EF58-C4C5-48C7-8345-1C89BA01CE58}" keepAlive="1" name="連線1036" type="5" refreshedVersion="0" background="1">
    <dbPr connection="Provider=Microsoft.Mashup.OleDb.1;Data Source=$Workbook$;Location=&quot;Table_6414_113_04&quot;;Extended Properties=&quot;&quot;" commandType="0"/>
  </connection>
  <connection id="45" xr16:uid="{8553A8CC-924C-4886-B86B-963E8987FA88}" keepAlive="1" name="連線1037" type="5" refreshedVersion="0" background="1">
    <dbPr connection="Provider=Microsoft.Mashup.OleDb.1;Data Source=$Workbook$;Location=&quot;Table_6414_113_03&quot;;Extended Properties=&quot;&quot;" commandType="0"/>
  </connection>
  <connection id="46" xr16:uid="{F332C373-C377-4548-9990-87A380A4D054}" keepAlive="1" name="連線1038" type="5" refreshedVersion="0" background="1">
    <dbPr connection="Provider=Microsoft.Mashup.OleDb.1;Data Source=$Workbook$;Location=&quot;Table_3356_113_05&quot;;Extended Properties=&quot;&quot;" commandType="0"/>
  </connection>
  <connection id="47" xr16:uid="{95B4810C-8E64-4846-9932-42DC44B76575}" keepAlive="1" name="連線1039" type="5" refreshedVersion="0" background="1">
    <dbPr connection="Provider=Microsoft.Mashup.OleDb.1;Data Source=$Workbook$;Location=&quot;Table_3356_113_04&quot;;Extended Properties=&quot;&quot;" commandType="0"/>
  </connection>
  <connection id="48" xr16:uid="{758BF326-41AB-4183-87F7-70B4B31BE9DF}" keepAlive="1" name="連線104" type="5" refreshedVersion="0" background="1">
    <dbPr connection="Provider=Microsoft.Mashup.OleDb.1;Data Source=$Workbook$;Location=&quot;Table_1519_113_03&quot;;Extended Properties=&quot;&quot;" commandType="0"/>
  </connection>
  <connection id="49" xr16:uid="{80B8B9CD-A8DB-432D-9DB7-AD169DA69343}" keepAlive="1" name="連線1040" type="5" refreshedVersion="0" background="1">
    <dbPr connection="Provider=Microsoft.Mashup.OleDb.1;Data Source=$Workbook$;Location=&quot;Table_3356_113_03&quot;;Extended Properties=&quot;&quot;" commandType="0"/>
  </connection>
  <connection id="50" xr16:uid="{E55154CB-6845-4819-A1C1-27678DE7D506}" keepAlive="1" name="連線1041" type="5" refreshedVersion="0" background="1">
    <dbPr connection="Provider=Microsoft.Mashup.OleDb.1;Data Source=$Workbook$;Location=&quot;Table_1809_113_05&quot;;Extended Properties=&quot;&quot;" commandType="0"/>
  </connection>
  <connection id="51" xr16:uid="{6C692D9E-C7FA-4B43-B569-49806B085723}" keepAlive="1" name="連線1042" type="5" refreshedVersion="0" background="1">
    <dbPr connection="Provider=Microsoft.Mashup.OleDb.1;Data Source=$Workbook$;Location=&quot;Table_1809_113_04&quot;;Extended Properties=&quot;&quot;" commandType="0"/>
  </connection>
  <connection id="52" xr16:uid="{93DDC716-E784-4206-A2AE-6119229F050E}" keepAlive="1" name="連線1043" type="5" refreshedVersion="0" background="1">
    <dbPr connection="Provider=Microsoft.Mashup.OleDb.1;Data Source=$Workbook$;Location=&quot;Table_1809_113_03&quot;;Extended Properties=&quot;&quot;" commandType="0"/>
  </connection>
  <connection id="53" xr16:uid="{D9D7D710-D696-4C43-BDC8-F45525E802A7}" keepAlive="1" name="連線1044" type="5" refreshedVersion="0" background="1">
    <dbPr connection="Provider=Microsoft.Mashup.OleDb.1;Data Source=$Workbook$;Location=&quot;Table_2338_113_05&quot;;Extended Properties=&quot;&quot;" commandType="0"/>
  </connection>
  <connection id="54" xr16:uid="{B0D9F7C2-EABC-4909-9A14-A30D0D92F063}" keepAlive="1" name="連線1045" type="5" refreshedVersion="0" background="1">
    <dbPr connection="Provider=Microsoft.Mashup.OleDb.1;Data Source=$Workbook$;Location=&quot;Table_2338_113_04&quot;;Extended Properties=&quot;&quot;" commandType="0"/>
  </connection>
  <connection id="55" xr16:uid="{A898410B-94FE-40F7-9FBC-9BB29DDC49BA}" keepAlive="1" name="連線1046" type="5" refreshedVersion="0" background="1">
    <dbPr connection="Provider=Microsoft.Mashup.OleDb.1;Data Source=$Workbook$;Location=&quot;Table_2338_113_03&quot;;Extended Properties=&quot;&quot;" commandType="0"/>
  </connection>
  <connection id="56" xr16:uid="{82AB7615-794F-4D0C-AC64-1BB9580B839F}" keepAlive="1" name="連線1047" type="5" refreshedVersion="0" background="1">
    <dbPr connection="Provider=Microsoft.Mashup.OleDb.1;Data Source=$Workbook$;Location=&quot;Table_3504_113_05&quot;;Extended Properties=&quot;&quot;" commandType="0"/>
  </connection>
  <connection id="57" xr16:uid="{193BB688-9363-47A8-B21F-E9692538B157}" keepAlive="1" name="連線1048" type="5" refreshedVersion="0" background="1">
    <dbPr connection="Provider=Microsoft.Mashup.OleDb.1;Data Source=$Workbook$;Location=&quot;Table_3504_113_04&quot;;Extended Properties=&quot;&quot;" commandType="0"/>
  </connection>
  <connection id="58" xr16:uid="{2DDCF254-3261-45CF-8413-946508BB0C6E}" keepAlive="1" name="連線1049" type="5" refreshedVersion="0" background="1">
    <dbPr connection="Provider=Microsoft.Mashup.OleDb.1;Data Source=$Workbook$;Location=&quot;Table_3504_113_03&quot;;Extended Properties=&quot;&quot;" commandType="0"/>
  </connection>
  <connection id="59" xr16:uid="{830964A8-8FBA-44C1-BB8F-4F0C6BF615C3}" keepAlive="1" name="連線105" type="5" refreshedVersion="0" background="1">
    <dbPr connection="Provider=Microsoft.Mashup.OleDb.1;Data Source=$Workbook$;Location=&quot;Table_1905_113_05&quot;;Extended Properties=&quot;&quot;" commandType="0"/>
  </connection>
  <connection id="60" xr16:uid="{CBF1DF9D-B1AB-4D04-9F7C-9157E38DEA2D}" keepAlive="1" name="連線106" type="5" refreshedVersion="0" background="1">
    <dbPr connection="Provider=Microsoft.Mashup.OleDb.1;Data Source=$Workbook$;Location=&quot;Table_1905_113_04&quot;;Extended Properties=&quot;&quot;" commandType="0"/>
  </connection>
  <connection id="61" xr16:uid="{05255B98-F57C-467A-B38F-BFA73DCCB05D}" keepAlive="1" name="連線107" type="5" refreshedVersion="0" background="1">
    <dbPr connection="Provider=Microsoft.Mashup.OleDb.1;Data Source=$Workbook$;Location=&quot;Table_1905_113_03&quot;;Extended Properties=&quot;&quot;" commandType="0"/>
  </connection>
  <connection id="62" xr16:uid="{7B99FEC0-BA50-4CB0-958A-7856E3EEAFED}" keepAlive="1" name="連線108" type="5" refreshedVersion="0" background="1">
    <dbPr connection="Provider=Microsoft.Mashup.OleDb.1;Data Source=$Workbook$;Location=&quot;Table_6409_113_05&quot;;Extended Properties=&quot;&quot;" commandType="0"/>
  </connection>
  <connection id="63" xr16:uid="{5FF7572C-DF2C-41FF-93F0-105736292E81}" keepAlive="1" name="連線109" type="5" refreshedVersion="0" background="1">
    <dbPr connection="Provider=Microsoft.Mashup.OleDb.1;Data Source=$Workbook$;Location=&quot;Table_6409_113_04&quot;;Extended Properties=&quot;&quot;" commandType="0"/>
  </connection>
  <connection id="64" xr16:uid="{6287F88D-01AF-4849-9DBC-65D081529228}" keepAlive="1" name="連線11" type="5" refreshedVersion="0" background="1">
    <dbPr connection="Provider=Microsoft.Mashup.OleDb.1;Data Source=$Workbook$;Location=&quot;Table_3653_113_03&quot;;Extended Properties=&quot;&quot;" commandType="0"/>
  </connection>
  <connection id="65" xr16:uid="{FE30CB49-DA99-4F6F-950B-172EC6784B5D}" keepAlive="1" name="連線110" type="5" refreshedVersion="0" background="1">
    <dbPr connection="Provider=Microsoft.Mashup.OleDb.1;Data Source=$Workbook$;Location=&quot;Table_6409_113_03&quot;;Extended Properties=&quot;&quot;" commandType="0"/>
  </connection>
  <connection id="66" xr16:uid="{048575F6-8A5E-4460-B0CA-429D2A5F1F60}" keepAlive="1" name="連線111" type="5" refreshedVersion="0" background="1">
    <dbPr connection="Provider=Microsoft.Mashup.OleDb.1;Data Source=$Workbook$;Location=&quot;Table_3443_113_05&quot;;Extended Properties=&quot;&quot;" commandType="0"/>
  </connection>
  <connection id="67" xr16:uid="{D07F797C-E209-4E83-B393-1AC1786F748C}" keepAlive="1" name="連線112" type="5" refreshedVersion="0" background="1">
    <dbPr connection="Provider=Microsoft.Mashup.OleDb.1;Data Source=$Workbook$;Location=&quot;Table_3443_113_04&quot;;Extended Properties=&quot;&quot;" commandType="0"/>
  </connection>
  <connection id="68" xr16:uid="{845B064A-77AC-4D03-A61A-B498224DE305}" keepAlive="1" name="連線113" type="5" refreshedVersion="0" background="1">
    <dbPr connection="Provider=Microsoft.Mashup.OleDb.1;Data Source=$Workbook$;Location=&quot;Table_3443_113_03&quot;;Extended Properties=&quot;&quot;" commandType="0"/>
  </connection>
  <connection id="69" xr16:uid="{B3D38A2E-748B-4CEB-B042-703A489B753D}" keepAlive="1" name="連線114" type="5" refreshedVersion="0" background="1">
    <dbPr connection="Provider=Microsoft.Mashup.OleDb.1;Data Source=$Workbook$;Location=&quot;Table_2637_113_05&quot;;Extended Properties=&quot;&quot;" commandType="0"/>
  </connection>
  <connection id="70" xr16:uid="{FF83C032-DAB6-4082-8B05-21966F36303F}" keepAlive="1" name="連線115" type="5" refreshedVersion="0" background="1">
    <dbPr connection="Provider=Microsoft.Mashup.OleDb.1;Data Source=$Workbook$;Location=&quot;Table_2637_113_04&quot;;Extended Properties=&quot;&quot;" commandType="0"/>
  </connection>
  <connection id="71" xr16:uid="{3AF11026-4B0A-4589-A737-3F5DA59C2794}" keepAlive="1" name="連線116" type="5" refreshedVersion="0" background="1">
    <dbPr connection="Provider=Microsoft.Mashup.OleDb.1;Data Source=$Workbook$;Location=&quot;Table_2637_113_03&quot;;Extended Properties=&quot;&quot;" commandType="0"/>
  </connection>
  <connection id="72" xr16:uid="{1848157B-58FA-4C6C-940D-D950FB335EA5}" keepAlive="1" name="連線117" type="5" refreshedVersion="0" background="1">
    <dbPr connection="Provider=Microsoft.Mashup.OleDb.1;Data Source=$Workbook$;Location=&quot;Table_3661_113_05&quot;;Extended Properties=&quot;&quot;" commandType="0"/>
  </connection>
  <connection id="73" xr16:uid="{6CE83F67-A016-4A78-9C1C-EEBBD2DE8A2A}" keepAlive="1" name="連線118" type="5" refreshedVersion="0" background="1">
    <dbPr connection="Provider=Microsoft.Mashup.OleDb.1;Data Source=$Workbook$;Location=&quot;Table_3661_113_04&quot;;Extended Properties=&quot;&quot;" commandType="0"/>
  </connection>
  <connection id="74" xr16:uid="{CD68999E-5268-4992-B981-83F432CDDDCE}" keepAlive="1" name="連線119" type="5" refreshedVersion="0" background="1">
    <dbPr connection="Provider=Microsoft.Mashup.OleDb.1;Data Source=$Workbook$;Location=&quot;Table_3661_113_03&quot;;Extended Properties=&quot;&quot;" commandType="0"/>
  </connection>
  <connection id="75" xr16:uid="{EB68C2CB-62DF-4F4D-AD44-9C8328D22549}" keepAlive="1" name="連線12" type="5" refreshedVersion="0" background="1">
    <dbPr connection="Provider=Microsoft.Mashup.OleDb.1;Data Source=$Workbook$;Location=&quot;Table_1519_113_05&quot;;Extended Properties=&quot;&quot;" commandType="0"/>
  </connection>
  <connection id="76" xr16:uid="{5C401B9B-6AE3-48FA-931E-11CEE7E44741}" keepAlive="1" name="連線120" type="5" refreshedVersion="0" background="1">
    <dbPr connection="Provider=Microsoft.Mashup.OleDb.1;Data Source=$Workbook$;Location=&quot;Table_6541_113_05&quot;;Extended Properties=&quot;&quot;" commandType="0"/>
  </connection>
  <connection id="77" xr16:uid="{F6016931-3284-49FB-8046-7895DADB745F}" keepAlive="1" name="連線121" type="5" refreshedVersion="0" background="1">
    <dbPr connection="Provider=Microsoft.Mashup.OleDb.1;Data Source=$Workbook$;Location=&quot;Table_6541_113_04&quot;;Extended Properties=&quot;&quot;" commandType="0"/>
  </connection>
  <connection id="78" xr16:uid="{FE27469A-0C25-4EBC-BAE4-2D9AF09AF9D8}" keepAlive="1" name="連線122" type="5" refreshedVersion="0" background="1">
    <dbPr connection="Provider=Microsoft.Mashup.OleDb.1;Data Source=$Workbook$;Location=&quot;Table_6541_113_03&quot;;Extended Properties=&quot;&quot;" commandType="0"/>
  </connection>
  <connection id="79" xr16:uid="{A823530A-0778-4B4D-BE42-E87C58960509}" keepAlive="1" name="連線123" type="5" refreshedVersion="0" background="1">
    <dbPr connection="Provider=Microsoft.Mashup.OleDb.1;Data Source=$Workbook$;Location=&quot;Table_2345_113_05&quot;;Extended Properties=&quot;&quot;" commandType="0"/>
  </connection>
  <connection id="80" xr16:uid="{B7FE3487-B836-4787-8CB0-22600ADF59E0}" keepAlive="1" name="連線124" type="5" refreshedVersion="0" background="1">
    <dbPr connection="Provider=Microsoft.Mashup.OleDb.1;Data Source=$Workbook$;Location=&quot;Table_2345_113_04&quot;;Extended Properties=&quot;&quot;" commandType="0"/>
  </connection>
  <connection id="81" xr16:uid="{E1F93B16-0A2E-4D20-85A0-B244662EA51F}" keepAlive="1" name="連線125" type="5" refreshedVersion="0" background="1">
    <dbPr connection="Provider=Microsoft.Mashup.OleDb.1;Data Source=$Workbook$;Location=&quot;Table_2345_113_03&quot;;Extended Properties=&quot;&quot;" commandType="0"/>
  </connection>
  <connection id="82" xr16:uid="{4BAD725E-F74F-4615-B7C6-0A4EBE99ED52}" keepAlive="1" name="連線126" type="5" refreshedVersion="0" background="1">
    <dbPr connection="Provider=Microsoft.Mashup.OleDb.1;Data Source=$Workbook$;Location=&quot;Table_6669_113_05&quot;;Extended Properties=&quot;&quot;" commandType="0"/>
  </connection>
  <connection id="83" xr16:uid="{B6565FC3-67DF-4677-A0B7-A1F66122337F}" keepAlive="1" name="連線127" type="5" refreshedVersion="0" background="1">
    <dbPr connection="Provider=Microsoft.Mashup.OleDb.1;Data Source=$Workbook$;Location=&quot;Table_6669_113_04&quot;;Extended Properties=&quot;&quot;" commandType="0"/>
  </connection>
  <connection id="84" xr16:uid="{50AD7696-C84A-45D6-8228-A631F5B62BBE}" keepAlive="1" name="連線128" type="5" refreshedVersion="0" background="1">
    <dbPr connection="Provider=Microsoft.Mashup.OleDb.1;Data Source=$Workbook$;Location=&quot;Table_6669_113_03&quot;;Extended Properties=&quot;&quot;" commandType="0"/>
  </connection>
  <connection id="85" xr16:uid="{6A6AEE72-3021-4EAA-9E7F-9F4DAC22259B}" keepAlive="1" name="連線129" type="5" refreshedVersion="0" background="1">
    <dbPr connection="Provider=Microsoft.Mashup.OleDb.1;Data Source=$Workbook$;Location=&quot;Table_3653_113_05&quot;;Extended Properties=&quot;&quot;" commandType="0"/>
  </connection>
  <connection id="86" xr16:uid="{8250E622-4BB7-43EC-B520-8BFC4A10EAF8}" keepAlive="1" name="連線13" type="5" refreshedVersion="0" background="1">
    <dbPr connection="Provider=Microsoft.Mashup.OleDb.1;Data Source=$Workbook$;Location=&quot;Table_1519_113_04&quot;;Extended Properties=&quot;&quot;" commandType="0"/>
  </connection>
  <connection id="87" xr16:uid="{5769B854-0EBA-486C-8591-44A25B708D46}" keepAlive="1" name="連線130" type="5" refreshedVersion="0" background="1">
    <dbPr connection="Provider=Microsoft.Mashup.OleDb.1;Data Source=$Workbook$;Location=&quot;Table_3653_113_04&quot;;Extended Properties=&quot;&quot;" commandType="0"/>
  </connection>
  <connection id="88" xr16:uid="{1F01BF80-CEB7-4A06-9AA6-F03ACFB56963}" keepAlive="1" name="連線131" type="5" refreshedVersion="0" background="1">
    <dbPr connection="Provider=Microsoft.Mashup.OleDb.1;Data Source=$Workbook$;Location=&quot;Table_3653_113_03&quot;;Extended Properties=&quot;&quot;" commandType="0"/>
  </connection>
  <connection id="89" xr16:uid="{27F17917-494F-4CDE-A440-95E2D64187D7}" keepAlive="1" name="連線132" type="5" refreshedVersion="0" background="1">
    <dbPr connection="Provider=Microsoft.Mashup.OleDb.1;Data Source=$Workbook$;Location=&quot;Table_1519_113_05&quot;;Extended Properties=&quot;&quot;" commandType="0"/>
  </connection>
  <connection id="90" xr16:uid="{3A1DF346-344D-46D1-B7A0-66FC11E660BA}" keepAlive="1" name="連線133" type="5" refreshedVersion="0" background="1">
    <dbPr connection="Provider=Microsoft.Mashup.OleDb.1;Data Source=$Workbook$;Location=&quot;Table_1519_113_04&quot;;Extended Properties=&quot;&quot;" commandType="0"/>
  </connection>
  <connection id="91" xr16:uid="{CBA1547E-7954-4C02-B497-28C07A490C87}" keepAlive="1" name="連線134" type="5" refreshedVersion="0" background="1">
    <dbPr connection="Provider=Microsoft.Mashup.OleDb.1;Data Source=$Workbook$;Location=&quot;Table_1519_113_03&quot;;Extended Properties=&quot;&quot;" commandType="0"/>
  </connection>
  <connection id="92" xr16:uid="{FAF44D34-53B5-4D25-917B-648E7D72CFD1}" keepAlive="1" name="連線135" type="5" refreshedVersion="0" background="1">
    <dbPr connection="Provider=Microsoft.Mashup.OleDb.1;Data Source=$Workbook$;Location=&quot;Table_1905_113_05&quot;;Extended Properties=&quot;&quot;" commandType="0"/>
  </connection>
  <connection id="93" xr16:uid="{C33400A7-A3A0-454A-B3CA-569A9B5F75D9}" keepAlive="1" name="連線136" type="5" refreshedVersion="0" background="1">
    <dbPr connection="Provider=Microsoft.Mashup.OleDb.1;Data Source=$Workbook$;Location=&quot;Table_1905_113_04&quot;;Extended Properties=&quot;&quot;" commandType="0"/>
  </connection>
  <connection id="94" xr16:uid="{537E607B-DD5F-4772-8EBE-45B80EE8128F}" keepAlive="1" name="連線137" type="5" refreshedVersion="0" background="1">
    <dbPr connection="Provider=Microsoft.Mashup.OleDb.1;Data Source=$Workbook$;Location=&quot;Table_1905_113_03&quot;;Extended Properties=&quot;&quot;" commandType="0"/>
  </connection>
  <connection id="95" xr16:uid="{0D4EC10D-9EBB-4C4C-8416-BA94F5363A54}" keepAlive="1" name="連線138" type="5" refreshedVersion="0" background="1">
    <dbPr connection="Provider=Microsoft.Mashup.OleDb.1;Data Source=$Workbook$;Location=&quot;Table_6409_113_05&quot;;Extended Properties=&quot;&quot;" commandType="0"/>
  </connection>
  <connection id="96" xr16:uid="{9807282B-3683-49A0-87BD-0D3153552DF5}" keepAlive="1" name="連線139" type="5" refreshedVersion="0" background="1">
    <dbPr connection="Provider=Microsoft.Mashup.OleDb.1;Data Source=$Workbook$;Location=&quot;Table_6409_113_04&quot;;Extended Properties=&quot;&quot;" commandType="0"/>
  </connection>
  <connection id="97" xr16:uid="{BC46DDD8-68C8-45B8-AD47-833350AD9CF8}" keepAlive="1" name="連線14" type="5" refreshedVersion="0" background="1">
    <dbPr connection="Provider=Microsoft.Mashup.OleDb.1;Data Source=$Workbook$;Location=&quot;Table_1519_113_03&quot;;Extended Properties=&quot;&quot;" commandType="0"/>
  </connection>
  <connection id="98" xr16:uid="{CD28D46C-E403-4428-B87E-C1BBBF6177B8}" keepAlive="1" name="連線140" type="5" refreshedVersion="0" background="1">
    <dbPr connection="Provider=Microsoft.Mashup.OleDb.1;Data Source=$Workbook$;Location=&quot;Table_6409_113_03&quot;;Extended Properties=&quot;&quot;" commandType="0"/>
  </connection>
  <connection id="99" xr16:uid="{66DF6F13-F3E8-4E2F-8723-727FDD318D38}" keepAlive="1" name="連線141" type="5" refreshedVersion="0" background="1">
    <dbPr connection="Provider=Microsoft.Mashup.OleDb.1;Data Source=$Workbook$;Location=&quot;Table_3443_113_05&quot;;Extended Properties=&quot;&quot;" commandType="0"/>
  </connection>
  <connection id="100" xr16:uid="{622B0EC9-F22B-4F2A-9827-91111400CFFE}" keepAlive="1" name="連線142" type="5" refreshedVersion="0" background="1">
    <dbPr connection="Provider=Microsoft.Mashup.OleDb.1;Data Source=$Workbook$;Location=&quot;Table_3443_113_04&quot;;Extended Properties=&quot;&quot;" commandType="0"/>
  </connection>
  <connection id="101" xr16:uid="{A61F14E0-2335-4C4B-985A-D42503B69579}" keepAlive="1" name="連線143" type="5" refreshedVersion="0" background="1">
    <dbPr connection="Provider=Microsoft.Mashup.OleDb.1;Data Source=$Workbook$;Location=&quot;Table_3443_113_03&quot;;Extended Properties=&quot;&quot;" commandType="0"/>
  </connection>
  <connection id="102" xr16:uid="{08B68F64-6B9D-46D7-83F7-8D7F7A8DC692}" keepAlive="1" name="連線144" type="5" refreshedVersion="0" background="1">
    <dbPr connection="Provider=Microsoft.Mashup.OleDb.1;Data Source=$Workbook$;Location=&quot;Table_2637_113_05&quot;;Extended Properties=&quot;&quot;" commandType="0"/>
  </connection>
  <connection id="103" xr16:uid="{0E3AE6AC-DA75-4C02-B815-5757988171CF}" keepAlive="1" name="連線145" type="5" refreshedVersion="0" background="1">
    <dbPr connection="Provider=Microsoft.Mashup.OleDb.1;Data Source=$Workbook$;Location=&quot;Table_2637_113_04&quot;;Extended Properties=&quot;&quot;" commandType="0"/>
  </connection>
  <connection id="104" xr16:uid="{B3E54BEA-414C-463D-9B31-3C15EDB7E5C4}" keepAlive="1" name="連線146" type="5" refreshedVersion="0" background="1">
    <dbPr connection="Provider=Microsoft.Mashup.OleDb.1;Data Source=$Workbook$;Location=&quot;Table_2637_113_03&quot;;Extended Properties=&quot;&quot;" commandType="0"/>
  </connection>
  <connection id="105" xr16:uid="{600F0349-772D-47B9-8E84-944D4BE5E5AD}" keepAlive="1" name="連線147" type="5" refreshedVersion="0" background="1">
    <dbPr connection="Provider=Microsoft.Mashup.OleDb.1;Data Source=$Workbook$;Location=&quot;Table_3661_113_05&quot;;Extended Properties=&quot;&quot;" commandType="0"/>
  </connection>
  <connection id="106" xr16:uid="{70D1AE47-014C-454A-9E60-E2867BC18DFE}" keepAlive="1" name="連線148" type="5" refreshedVersion="0" background="1">
    <dbPr connection="Provider=Microsoft.Mashup.OleDb.1;Data Source=$Workbook$;Location=&quot;Table_3661_113_04&quot;;Extended Properties=&quot;&quot;" commandType="0"/>
  </connection>
  <connection id="107" xr16:uid="{F00801A7-5879-4766-B2FF-7DA9DFAFE073}" keepAlive="1" name="連線149" type="5" refreshedVersion="0" background="1">
    <dbPr connection="Provider=Microsoft.Mashup.OleDb.1;Data Source=$Workbook$;Location=&quot;Table_3661_113_03&quot;;Extended Properties=&quot;&quot;" commandType="0"/>
  </connection>
  <connection id="108" xr16:uid="{722FDDC9-17D1-4620-9510-5D54C62279F2}" keepAlive="1" name="連線15" type="5" refreshedVersion="0" background="1">
    <dbPr connection="Provider=Microsoft.Mashup.OleDb.1;Data Source=$Workbook$;Location=&quot;Table_1905_113_05&quot;;Extended Properties=&quot;&quot;" commandType="0"/>
  </connection>
  <connection id="109" xr16:uid="{9D3DA270-C7E2-43F0-A70B-468D2E40CDC6}" keepAlive="1" name="連線150" type="5" refreshedVersion="0" background="1">
    <dbPr connection="Provider=Microsoft.Mashup.OleDb.1;Data Source=$Workbook$;Location=&quot;Table_2404_113_05&quot;;Extended Properties=&quot;&quot;" commandType="0"/>
  </connection>
  <connection id="110" xr16:uid="{575FF94C-09B1-429F-9C21-7B412C17ADAD}" keepAlive="1" name="連線151" type="5" refreshedVersion="0" background="1">
    <dbPr connection="Provider=Microsoft.Mashup.OleDb.1;Data Source=$Workbook$;Location=&quot;Table_2404_113_04&quot;;Extended Properties=&quot;&quot;" commandType="0"/>
  </connection>
  <connection id="111" xr16:uid="{768D5FB3-8EA4-49E2-B9AF-4F7EF3EE4CDA}" keepAlive="1" name="連線152" type="5" refreshedVersion="0" background="1">
    <dbPr connection="Provider=Microsoft.Mashup.OleDb.1;Data Source=$Workbook$;Location=&quot;Table_2404_113_03&quot;;Extended Properties=&quot;&quot;" commandType="0"/>
  </connection>
  <connection id="112" xr16:uid="{89EE3473-A577-413A-99B3-A79186C1DD71}" keepAlive="1" name="連線153" type="5" refreshedVersion="0" background="1">
    <dbPr connection="Provider=Microsoft.Mashup.OleDb.1;Data Source=$Workbook$;Location=&quot;Table_2357_113_05&quot;;Extended Properties=&quot;&quot;" commandType="0"/>
  </connection>
  <connection id="113" xr16:uid="{6D279DE6-CD5B-47A9-9931-DC44A5D571D9}" keepAlive="1" name="連線154" type="5" refreshedVersion="0" background="1">
    <dbPr connection="Provider=Microsoft.Mashup.OleDb.1;Data Source=$Workbook$;Location=&quot;Table_2357_113_04&quot;;Extended Properties=&quot;&quot;" commandType="0"/>
  </connection>
  <connection id="114" xr16:uid="{D17A5DA7-D71B-4BA6-AA2B-EC5390FB4955}" keepAlive="1" name="連線155" type="5" refreshedVersion="0" background="1">
    <dbPr connection="Provider=Microsoft.Mashup.OleDb.1;Data Source=$Workbook$;Location=&quot;Table_2357_113_03&quot;;Extended Properties=&quot;&quot;" commandType="0"/>
  </connection>
  <connection id="115" xr16:uid="{C01A5202-0684-4B00-B6DD-F80F7D378193}" keepAlive="1" name="連線156" type="5" refreshedVersion="0" background="1">
    <dbPr connection="Provider=Microsoft.Mashup.OleDb.1;Data Source=$Workbook$;Location=&quot;Table_2059_113_05&quot;;Extended Properties=&quot;&quot;" commandType="0"/>
  </connection>
  <connection id="116" xr16:uid="{262B3853-8553-4053-BDDF-BA30953269AB}" keepAlive="1" name="連線157" type="5" refreshedVersion="0" background="1">
    <dbPr connection="Provider=Microsoft.Mashup.OleDb.1;Data Source=$Workbook$;Location=&quot;Table_2059_113_04&quot;;Extended Properties=&quot;&quot;" commandType="0"/>
  </connection>
  <connection id="117" xr16:uid="{BA725210-21A8-433E-A172-B64A2011C9F8}" keepAlive="1" name="連線158" type="5" refreshedVersion="0" background="1">
    <dbPr connection="Provider=Microsoft.Mashup.OleDb.1;Data Source=$Workbook$;Location=&quot;Table_2059_113_03&quot;;Extended Properties=&quot;&quot;" commandType="0"/>
  </connection>
  <connection id="118" xr16:uid="{DBB6790F-492F-426C-B07C-EC417299AD22}" keepAlive="1" name="連線159" type="5" refreshedVersion="0" background="1">
    <dbPr connection="Provider=Microsoft.Mashup.OleDb.1;Data Source=$Workbook$;Location=&quot;Table_3533_113_05&quot;;Extended Properties=&quot;&quot;" commandType="0"/>
  </connection>
  <connection id="119" xr16:uid="{C2ECF721-B846-4D64-BFAD-7F7D5DD8AC90}" keepAlive="1" name="連線16" type="5" refreshedVersion="0" background="1">
    <dbPr connection="Provider=Microsoft.Mashup.OleDb.1;Data Source=$Workbook$;Location=&quot;Table_1905_113_04&quot;;Extended Properties=&quot;&quot;" commandType="0"/>
  </connection>
  <connection id="120" xr16:uid="{13810DC8-1ED1-461A-B08C-8247C2D8EF2E}" keepAlive="1" name="連線160" type="5" refreshedVersion="0" background="1">
    <dbPr connection="Provider=Microsoft.Mashup.OleDb.1;Data Source=$Workbook$;Location=&quot;Table_3533_113_04&quot;;Extended Properties=&quot;&quot;" commandType="0"/>
  </connection>
  <connection id="121" xr16:uid="{1607D787-5D0E-44B5-AE0F-0B117DE66BE5}" keepAlive="1" name="連線161" type="5" refreshedVersion="0" background="1">
    <dbPr connection="Provider=Microsoft.Mashup.OleDb.1;Data Source=$Workbook$;Location=&quot;Table_3533_113_03&quot;;Extended Properties=&quot;&quot;" commandType="0"/>
  </connection>
  <connection id="122" xr16:uid="{169EE244-ACDC-4A9C-87E4-72D635E531FE}" keepAlive="1" name="連線162" type="5" refreshedVersion="0" background="1">
    <dbPr connection="Provider=Microsoft.Mashup.OleDb.1;Data Source=$Workbook$;Location=&quot;Table_6669_113_05&quot;;Extended Properties=&quot;&quot;" commandType="0"/>
  </connection>
  <connection id="123" xr16:uid="{896281E0-C95B-402F-B669-50131B9AB972}" keepAlive="1" name="連線163" type="5" refreshedVersion="0" background="1">
    <dbPr connection="Provider=Microsoft.Mashup.OleDb.1;Data Source=$Workbook$;Location=&quot;Table_6669_113_04&quot;;Extended Properties=&quot;&quot;" commandType="0"/>
  </connection>
  <connection id="124" xr16:uid="{2CA68DEF-ED9A-43DA-BC52-03572D044CFF}" keepAlive="1" name="連線164" type="5" refreshedVersion="0" background="1">
    <dbPr connection="Provider=Microsoft.Mashup.OleDb.1;Data Source=$Workbook$;Location=&quot;Table_6669_113_03&quot;;Extended Properties=&quot;&quot;" commandType="0"/>
  </connection>
  <connection id="125" xr16:uid="{B1192E21-8B1E-49D1-8AF7-BFF6E41E0C95}" keepAlive="1" name="連線165" type="5" refreshedVersion="0" background="1">
    <dbPr connection="Provider=Microsoft.Mashup.OleDb.1;Data Source=$Workbook$;Location=&quot;Table_2207_113_05&quot;;Extended Properties=&quot;&quot;" commandType="0"/>
  </connection>
  <connection id="126" xr16:uid="{693638E2-FAF8-471A-8671-8BA23A0B7824}" keepAlive="1" name="連線166" type="5" refreshedVersion="0" background="1">
    <dbPr connection="Provider=Microsoft.Mashup.OleDb.1;Data Source=$Workbook$;Location=&quot;Table_2207_113_04&quot;;Extended Properties=&quot;&quot;" commandType="0"/>
  </connection>
  <connection id="127" xr16:uid="{1F30572D-D93D-4FFD-9C72-F09AB2636A29}" keepAlive="1" name="連線167" type="5" refreshedVersion="0" background="1">
    <dbPr connection="Provider=Microsoft.Mashup.OleDb.1;Data Source=$Workbook$;Location=&quot;Table_2207_113_03&quot;;Extended Properties=&quot;&quot;" commandType="0"/>
  </connection>
  <connection id="128" xr16:uid="{BC841D81-269C-449A-BBC9-AEA26E6BF1D4}" keepAlive="1" name="連線168" type="5" refreshedVersion="0" background="1">
    <dbPr connection="Provider=Microsoft.Mashup.OleDb.1;Data Source=$Workbook$;Location=&quot;Table_2454_113_05&quot;;Extended Properties=&quot;&quot;" commandType="0"/>
  </connection>
  <connection id="129" xr16:uid="{4CCFE564-442F-4CDA-8C9F-85B050EA165A}" keepAlive="1" name="連線169" type="5" refreshedVersion="0" background="1">
    <dbPr connection="Provider=Microsoft.Mashup.OleDb.1;Data Source=$Workbook$;Location=&quot;Table_2454_113_04&quot;;Extended Properties=&quot;&quot;" commandType="0"/>
  </connection>
  <connection id="130" xr16:uid="{5643A559-B53D-4912-854E-56DF6B55D32D}" keepAlive="1" name="連線17" type="5" refreshedVersion="0" background="1">
    <dbPr connection="Provider=Microsoft.Mashup.OleDb.1;Data Source=$Workbook$;Location=&quot;Table_1905_113_03&quot;;Extended Properties=&quot;&quot;" commandType="0"/>
  </connection>
  <connection id="131" xr16:uid="{F6D4634C-7D38-43B2-BAA0-EB863F52CAF4}" keepAlive="1" name="連線170" type="5" refreshedVersion="0" background="1">
    <dbPr connection="Provider=Microsoft.Mashup.OleDb.1;Data Source=$Workbook$;Location=&quot;Table_2454_113_03&quot;;Extended Properties=&quot;&quot;" commandType="0"/>
  </connection>
  <connection id="132" xr16:uid="{0B73A9A6-163B-4D70-882B-0417F27E9EDC}" keepAlive="1" name="連線171" type="5" refreshedVersion="0" background="1">
    <dbPr connection="Provider=Microsoft.Mashup.OleDb.1;Data Source=$Workbook$;Location=&quot;Table_4763_113_05&quot;;Extended Properties=&quot;&quot;" commandType="0"/>
  </connection>
  <connection id="133" xr16:uid="{C3736A7B-2009-4A32-BCA3-CD828CD91531}" keepAlive="1" name="連線172" type="5" refreshedVersion="0" background="1">
    <dbPr connection="Provider=Microsoft.Mashup.OleDb.1;Data Source=$Workbook$;Location=&quot;Table_4763_113_04&quot;;Extended Properties=&quot;&quot;" commandType="0"/>
  </connection>
  <connection id="134" xr16:uid="{4BA87F39-34CD-4C4B-85A8-9D713294AE84}" keepAlive="1" name="連線173" type="5" refreshedVersion="0" background="1">
    <dbPr connection="Provider=Microsoft.Mashup.OleDb.1;Data Source=$Workbook$;Location=&quot;Table_4763_113_03&quot;;Extended Properties=&quot;&quot;" commandType="0"/>
  </connection>
  <connection id="135" xr16:uid="{7DD7692A-BC4C-4434-8565-6D2574A1E2B8}" keepAlive="1" name="連線174" type="5" refreshedVersion="0" background="1">
    <dbPr connection="Provider=Microsoft.Mashup.OleDb.1;Data Source=$Workbook$;Location=&quot;Table_3008_113_05&quot;;Extended Properties=&quot;&quot;" commandType="0"/>
  </connection>
  <connection id="136" xr16:uid="{A53192AB-D61A-4132-B97B-5288DB133E4C}" keepAlive="1" name="連線175" type="5" refreshedVersion="0" background="1">
    <dbPr connection="Provider=Microsoft.Mashup.OleDb.1;Data Source=$Workbook$;Location=&quot;Table_3008_113_04&quot;;Extended Properties=&quot;&quot;" commandType="0"/>
  </connection>
  <connection id="137" xr16:uid="{ED83371E-785D-4D23-BFF1-2A456F74C3E3}" keepAlive="1" name="連線176" type="5" refreshedVersion="0" background="1">
    <dbPr connection="Provider=Microsoft.Mashup.OleDb.1;Data Source=$Workbook$;Location=&quot;Table_3008_113_03&quot;;Extended Properties=&quot;&quot;" commandType="0"/>
  </connection>
  <connection id="138" xr16:uid="{8C3E3FAD-7D2C-4D19-9E5A-ED752A1C0B56}" keepAlive="1" name="連線177" type="5" refreshedVersion="0" background="1">
    <dbPr connection="Provider=Microsoft.Mashup.OleDb.1;Data Source=$Workbook$;Location=&quot;Table_3661_113_05&quot;;Extended Properties=&quot;&quot;" commandType="0"/>
  </connection>
  <connection id="139" xr16:uid="{C2986A42-DF6B-4B32-B454-BA4012DA04BF}" keepAlive="1" name="連線178" type="5" refreshedVersion="0" background="1">
    <dbPr connection="Provider=Microsoft.Mashup.OleDb.1;Data Source=$Workbook$;Location=&quot;Table_3661_113_04&quot;;Extended Properties=&quot;&quot;" commandType="0"/>
  </connection>
  <connection id="140" xr16:uid="{ED3FF47A-FE76-4B44-BFD4-7E827C015F97}" keepAlive="1" name="連線179" type="5" refreshedVersion="0" background="1">
    <dbPr connection="Provider=Microsoft.Mashup.OleDb.1;Data Source=$Workbook$;Location=&quot;Table_3661_113_03&quot;;Extended Properties=&quot;&quot;" commandType="0"/>
  </connection>
  <connection id="141" xr16:uid="{2E22D114-D7CB-4559-9F2C-9D16AC775205}" keepAlive="1" name="連線18" type="5" refreshedVersion="0" background="1">
    <dbPr connection="Provider=Microsoft.Mashup.OleDb.1;Data Source=$Workbook$;Location=&quot;Table_6409_113_05&quot;;Extended Properties=&quot;&quot;" commandType="0"/>
  </connection>
  <connection id="142" xr16:uid="{B9E1FC9E-8E8C-4082-A718-F7772730A1CA}" keepAlive="1" name="連線180" type="5" refreshedVersion="0" background="1">
    <dbPr connection="Provider=Microsoft.Mashup.OleDb.1;Data Source=$Workbook$;Location=&quot;Table_2404_113_05&quot;;Extended Properties=&quot;&quot;" commandType="0"/>
  </connection>
  <connection id="143" xr16:uid="{BEB4FBED-1E33-480B-BA56-9978BFFF575A}" keepAlive="1" name="連線181" type="5" refreshedVersion="0" background="1">
    <dbPr connection="Provider=Microsoft.Mashup.OleDb.1;Data Source=$Workbook$;Location=&quot;Table_2404_113_04&quot;;Extended Properties=&quot;&quot;" commandType="0"/>
  </connection>
  <connection id="144" xr16:uid="{15575076-1522-46C6-AE48-810819ED9AD6}" keepAlive="1" name="連線182" type="5" refreshedVersion="0" background="1">
    <dbPr connection="Provider=Microsoft.Mashup.OleDb.1;Data Source=$Workbook$;Location=&quot;Table_2404_113_03&quot;;Extended Properties=&quot;&quot;" commandType="0"/>
  </connection>
  <connection id="145" xr16:uid="{DFE0A40C-9A8A-40D3-A5DC-069733DFDC27}" keepAlive="1" name="連線183" type="5" refreshedVersion="0" background="1">
    <dbPr connection="Provider=Microsoft.Mashup.OleDb.1;Data Source=$Workbook$;Location=&quot;Table_2357_113_05&quot;;Extended Properties=&quot;&quot;" commandType="0"/>
  </connection>
  <connection id="146" xr16:uid="{54F10C57-07FB-464B-AD92-1C4F7A71EBC0}" keepAlive="1" name="連線184" type="5" refreshedVersion="0" background="1">
    <dbPr connection="Provider=Microsoft.Mashup.OleDb.1;Data Source=$Workbook$;Location=&quot;Table_2357_113_04&quot;;Extended Properties=&quot;&quot;" commandType="0"/>
  </connection>
  <connection id="147" xr16:uid="{5CC27ECE-A064-4CFB-9F08-B51D215405C9}" keepAlive="1" name="連線185" type="5" refreshedVersion="0" background="1">
    <dbPr connection="Provider=Microsoft.Mashup.OleDb.1;Data Source=$Workbook$;Location=&quot;Table_2357_113_03&quot;;Extended Properties=&quot;&quot;" commandType="0"/>
  </connection>
  <connection id="148" xr16:uid="{C8898D9D-C561-49D9-B9D0-664D6507B63F}" keepAlive="1" name="連線186" type="5" refreshedVersion="0" background="1">
    <dbPr connection="Provider=Microsoft.Mashup.OleDb.1;Data Source=$Workbook$;Location=&quot;Table_2059_113_05&quot;;Extended Properties=&quot;&quot;" commandType="0"/>
  </connection>
  <connection id="149" xr16:uid="{BDB021B8-5F69-4C2C-B96C-8E30AC13CC0D}" keepAlive="1" name="連線187" type="5" refreshedVersion="0" background="1">
    <dbPr connection="Provider=Microsoft.Mashup.OleDb.1;Data Source=$Workbook$;Location=&quot;Table_2059_113_04&quot;;Extended Properties=&quot;&quot;" commandType="0"/>
  </connection>
  <connection id="150" xr16:uid="{83406975-D41C-43E9-B7F9-44BA8E6B8A08}" keepAlive="1" name="連線188" type="5" refreshedVersion="0" background="1">
    <dbPr connection="Provider=Microsoft.Mashup.OleDb.1;Data Source=$Workbook$;Location=&quot;Table_2059_113_03&quot;;Extended Properties=&quot;&quot;" commandType="0"/>
  </connection>
  <connection id="151" xr16:uid="{3BE279B6-3536-4B8C-A1DE-2A49BFEF7BDD}" keepAlive="1" name="連線189" type="5" refreshedVersion="0" background="1">
    <dbPr connection="Provider=Microsoft.Mashup.OleDb.1;Data Source=$Workbook$;Location=&quot;Table_3533_113_05&quot;;Extended Properties=&quot;&quot;" commandType="0"/>
  </connection>
  <connection id="152" xr16:uid="{8BF99B71-7C39-44EC-9000-7448D05F1F85}" keepAlive="1" name="連線19" type="5" refreshedVersion="0" background="1">
    <dbPr connection="Provider=Microsoft.Mashup.OleDb.1;Data Source=$Workbook$;Location=&quot;Table_6409_113_04&quot;;Extended Properties=&quot;&quot;" commandType="0"/>
  </connection>
  <connection id="153" xr16:uid="{9C214D08-4266-4C05-A95A-578F1E084A9C}" keepAlive="1" name="連線190" type="5" refreshedVersion="0" background="1">
    <dbPr connection="Provider=Microsoft.Mashup.OleDb.1;Data Source=$Workbook$;Location=&quot;Table_3533_113_04&quot;;Extended Properties=&quot;&quot;" commandType="0"/>
  </connection>
  <connection id="154" xr16:uid="{02537410-78E4-475A-AFCB-CDD20679BD06}" keepAlive="1" name="連線191" type="5" refreshedVersion="0" background="1">
    <dbPr connection="Provider=Microsoft.Mashup.OleDb.1;Data Source=$Workbook$;Location=&quot;Table_3533_113_03&quot;;Extended Properties=&quot;&quot;" commandType="0"/>
  </connection>
  <connection id="155" xr16:uid="{E77A1BB9-0340-45F6-84BD-22A924DFD7A5}" keepAlive="1" name="連線192" type="5" refreshedVersion="0" background="1">
    <dbPr connection="Provider=Microsoft.Mashup.OleDb.1;Data Source=$Workbook$;Location=&quot;Table_6669_113_05&quot;;Extended Properties=&quot;&quot;" commandType="0"/>
  </connection>
  <connection id="156" xr16:uid="{125C4726-AE69-4DBA-BDF7-D22566C7D5C4}" keepAlive="1" name="連線193" type="5" refreshedVersion="0" background="1">
    <dbPr connection="Provider=Microsoft.Mashup.OleDb.1;Data Source=$Workbook$;Location=&quot;Table_6669_113_04&quot;;Extended Properties=&quot;&quot;" commandType="0"/>
  </connection>
  <connection id="157" xr16:uid="{F40FA053-15FF-4835-8B93-E34D6FFD82A5}" keepAlive="1" name="連線194" type="5" refreshedVersion="0" background="1">
    <dbPr connection="Provider=Microsoft.Mashup.OleDb.1;Data Source=$Workbook$;Location=&quot;Table_6669_113_03&quot;;Extended Properties=&quot;&quot;" commandType="0"/>
  </connection>
  <connection id="158" xr16:uid="{41F5800E-3B78-4AC6-ABCA-DEDB4FFA0388}" keepAlive="1" name="連線195" type="5" refreshedVersion="0" background="1">
    <dbPr connection="Provider=Microsoft.Mashup.OleDb.1;Data Source=$Workbook$;Location=&quot;Table_2207_113_05&quot;;Extended Properties=&quot;&quot;" commandType="0"/>
  </connection>
  <connection id="159" xr16:uid="{DABFF9E9-FEF0-4876-8B0B-42D05A5E3EB8}" keepAlive="1" name="連線196" type="5" refreshedVersion="0" background="1">
    <dbPr connection="Provider=Microsoft.Mashup.OleDb.1;Data Source=$Workbook$;Location=&quot;Table_2207_113_04&quot;;Extended Properties=&quot;&quot;" commandType="0"/>
  </connection>
  <connection id="160" xr16:uid="{4486604B-EFCE-462B-BADE-8202C6484947}" keepAlive="1" name="連線197" type="5" refreshedVersion="0" background="1">
    <dbPr connection="Provider=Microsoft.Mashup.OleDb.1;Data Source=$Workbook$;Location=&quot;Table_2207_113_03&quot;;Extended Properties=&quot;&quot;" commandType="0"/>
  </connection>
  <connection id="161" xr16:uid="{EA41B725-48EA-4E57-B2D1-9CDCBF34BB0F}" keepAlive="1" name="連線198" type="5" refreshedVersion="0" background="1">
    <dbPr connection="Provider=Microsoft.Mashup.OleDb.1;Data Source=$Workbook$;Location=&quot;Table_2454_113_05&quot;;Extended Properties=&quot;&quot;" commandType="0"/>
  </connection>
  <connection id="162" xr16:uid="{9599B7EE-533C-433B-9511-AD00358EE513}" keepAlive="1" name="連線199" type="5" refreshedVersion="0" background="1">
    <dbPr connection="Provider=Microsoft.Mashup.OleDb.1;Data Source=$Workbook$;Location=&quot;Table_2454_113_04&quot;;Extended Properties=&quot;&quot;" commandType="0"/>
  </connection>
  <connection id="163" xr16:uid="{EF34CC2F-3D3B-4ECD-A9CA-8834112DCFFC}" keepAlive="1" name="連線2" type="5" refreshedVersion="0" background="1">
    <dbPr connection="Provider=Microsoft.Mashup.OleDb.1;Data Source=$Workbook$;Location=&quot;Table_6541_113_03&quot;;Extended Properties=&quot;&quot;" commandType="0"/>
  </connection>
  <connection id="164" xr16:uid="{691F0BB7-7F91-45F7-B144-D72A6A4A7850}" keepAlive="1" name="連線20" type="5" refreshedVersion="0" background="1">
    <dbPr connection="Provider=Microsoft.Mashup.OleDb.1;Data Source=$Workbook$;Location=&quot;Table_6409_113_03&quot;;Extended Properties=&quot;&quot;" commandType="0"/>
  </connection>
  <connection id="165" xr16:uid="{5254C46B-A813-4149-AB74-C8269D8F9EC8}" keepAlive="1" name="連線200" type="5" refreshedVersion="0" background="1">
    <dbPr connection="Provider=Microsoft.Mashup.OleDb.1;Data Source=$Workbook$;Location=&quot;Table_2454_113_03&quot;;Extended Properties=&quot;&quot;" commandType="0"/>
  </connection>
  <connection id="166" xr16:uid="{4FC961A5-06E4-4A3C-8BE5-140616A1793F}" keepAlive="1" name="連線201" type="5" refreshedVersion="0" background="1">
    <dbPr connection="Provider=Microsoft.Mashup.OleDb.1;Data Source=$Workbook$;Location=&quot;Table_4763_113_05&quot;;Extended Properties=&quot;&quot;" commandType="0"/>
  </connection>
  <connection id="167" xr16:uid="{EA60B3B8-0ED6-4DAB-95CC-09E78D9382F0}" keepAlive="1" name="連線202" type="5" refreshedVersion="0" background="1">
    <dbPr connection="Provider=Microsoft.Mashup.OleDb.1;Data Source=$Workbook$;Location=&quot;Table_4763_113_04&quot;;Extended Properties=&quot;&quot;" commandType="0"/>
  </connection>
  <connection id="168" xr16:uid="{1E764B0E-1099-42EC-A187-34378C0EDA8A}" keepAlive="1" name="連線203" type="5" refreshedVersion="0" background="1">
    <dbPr connection="Provider=Microsoft.Mashup.OleDb.1;Data Source=$Workbook$;Location=&quot;Table_4763_113_03&quot;;Extended Properties=&quot;&quot;" commandType="0"/>
  </connection>
  <connection id="169" xr16:uid="{EC3A2F0A-AF0B-4AD0-B0FC-202EE5681AD5}" keepAlive="1" name="連線204" type="5" refreshedVersion="0" background="1">
    <dbPr connection="Provider=Microsoft.Mashup.OleDb.1;Data Source=$Workbook$;Location=&quot;Table_3008_113_05&quot;;Extended Properties=&quot;&quot;" commandType="0"/>
  </connection>
  <connection id="170" xr16:uid="{EB84D41F-5B4E-4BC2-BB72-3E337398300D}" keepAlive="1" name="連線205" type="5" refreshedVersion="0" background="1">
    <dbPr connection="Provider=Microsoft.Mashup.OleDb.1;Data Source=$Workbook$;Location=&quot;Table_3008_113_04&quot;;Extended Properties=&quot;&quot;" commandType="0"/>
  </connection>
  <connection id="171" xr16:uid="{B58C393E-96CA-4063-A076-BEAF53E22F4E}" keepAlive="1" name="連線206" type="5" refreshedVersion="0" background="1">
    <dbPr connection="Provider=Microsoft.Mashup.OleDb.1;Data Source=$Workbook$;Location=&quot;Table_3008_113_03&quot;;Extended Properties=&quot;&quot;" commandType="0"/>
  </connection>
  <connection id="172" xr16:uid="{133F06A7-77FF-4501-8D72-FAB1235E6488}" keepAlive="1" name="連線207" type="5" refreshedVersion="0" background="1">
    <dbPr connection="Provider=Microsoft.Mashup.OleDb.1;Data Source=$Workbook$;Location=&quot;Table_3661_113_05&quot;;Extended Properties=&quot;&quot;" commandType="0"/>
  </connection>
  <connection id="173" xr16:uid="{DD9624DB-FC01-4351-88B6-B8778D646AF2}" keepAlive="1" name="連線208" type="5" refreshedVersion="0" background="1">
    <dbPr connection="Provider=Microsoft.Mashup.OleDb.1;Data Source=$Workbook$;Location=&quot;Table_3661_113_04&quot;;Extended Properties=&quot;&quot;" commandType="0"/>
  </connection>
  <connection id="174" xr16:uid="{0CD54E97-4844-452D-A003-207245F011DD}" keepAlive="1" name="連線209" type="5" refreshedVersion="0" background="1">
    <dbPr connection="Provider=Microsoft.Mashup.OleDb.1;Data Source=$Workbook$;Location=&quot;Table_3661_113_03&quot;;Extended Properties=&quot;&quot;" commandType="0"/>
  </connection>
  <connection id="175" xr16:uid="{E890A03D-7CB3-454F-A240-EB338790F581}" keepAlive="1" name="連線21" type="5" refreshedVersion="0" background="1">
    <dbPr connection="Provider=Microsoft.Mashup.OleDb.1;Data Source=$Workbook$;Location=&quot;Table_3443_113_05&quot;;Extended Properties=&quot;&quot;" commandType="0"/>
  </connection>
  <connection id="176" xr16:uid="{632A8225-1B10-4D8C-B70C-A3FBE236CAC5}" keepAlive="1" name="連線210" type="5" refreshedVersion="0" background="1">
    <dbPr connection="Provider=Microsoft.Mashup.OleDb.1;Data Source=$Workbook$;Location=&quot;Table_6541_113_05&quot;;Extended Properties=&quot;&quot;" commandType="0"/>
  </connection>
  <connection id="177" xr16:uid="{5A1173F5-00BB-4248-B42E-527D35E4CC44}" keepAlive="1" name="連線211" type="5" refreshedVersion="0" background="1">
    <dbPr connection="Provider=Microsoft.Mashup.OleDb.1;Data Source=$Workbook$;Location=&quot;Table_6541_113_04&quot;;Extended Properties=&quot;&quot;" commandType="0"/>
  </connection>
  <connection id="178" xr16:uid="{CB416527-4386-4B69-9E1C-F004A9011E8E}" keepAlive="1" name="連線212" type="5" refreshedVersion="0" background="1">
    <dbPr connection="Provider=Microsoft.Mashup.OleDb.1;Data Source=$Workbook$;Location=&quot;Table_6541_113_03&quot;;Extended Properties=&quot;&quot;" commandType="0"/>
  </connection>
  <connection id="179" xr16:uid="{5D0225D6-0A53-4FF4-81B1-C4901290120E}" keepAlive="1" name="連線213" type="5" refreshedVersion="0" background="1">
    <dbPr connection="Provider=Microsoft.Mashup.OleDb.1;Data Source=$Workbook$;Location=&quot;Table_2345_113_05&quot;;Extended Properties=&quot;&quot;" commandType="0"/>
  </connection>
  <connection id="180" xr16:uid="{06DF9840-4E9E-4670-9B80-152AF47D47E0}" keepAlive="1" name="連線214" type="5" refreshedVersion="0" background="1">
    <dbPr connection="Provider=Microsoft.Mashup.OleDb.1;Data Source=$Workbook$;Location=&quot;Table_2345_113_04&quot;;Extended Properties=&quot;&quot;" commandType="0"/>
  </connection>
  <connection id="181" xr16:uid="{80A36EE6-6651-413F-9D78-21B80BC7DE2F}" keepAlive="1" name="連線215" type="5" refreshedVersion="0" background="1">
    <dbPr connection="Provider=Microsoft.Mashup.OleDb.1;Data Source=$Workbook$;Location=&quot;Table_2345_113_03&quot;;Extended Properties=&quot;&quot;" commandType="0"/>
  </connection>
  <connection id="182" xr16:uid="{B20FE593-A1A9-48F1-BB5F-CBB679223D85}" keepAlive="1" name="連線216" type="5" refreshedVersion="0" background="1">
    <dbPr connection="Provider=Microsoft.Mashup.OleDb.1;Data Source=$Workbook$;Location=&quot;Table_6669_113_05&quot;;Extended Properties=&quot;&quot;" commandType="0"/>
  </connection>
  <connection id="183" xr16:uid="{DC2787D1-FE94-4F5D-A90F-E8AF4BBAC6B5}" keepAlive="1" name="連線217" type="5" refreshedVersion="0" background="1">
    <dbPr connection="Provider=Microsoft.Mashup.OleDb.1;Data Source=$Workbook$;Location=&quot;Table_6669_113_04&quot;;Extended Properties=&quot;&quot;" commandType="0"/>
  </connection>
  <connection id="184" xr16:uid="{EAF499B9-32E4-4518-AF97-2464AD097F96}" keepAlive="1" name="連線218" type="5" refreshedVersion="0" background="1">
    <dbPr connection="Provider=Microsoft.Mashup.OleDb.1;Data Source=$Workbook$;Location=&quot;Table_6669_113_03&quot;;Extended Properties=&quot;&quot;" commandType="0"/>
  </connection>
  <connection id="185" xr16:uid="{9EE8B598-2BC2-454B-B58A-32475CF36FE4}" keepAlive="1" name="連線219" type="5" refreshedVersion="0" background="1">
    <dbPr connection="Provider=Microsoft.Mashup.OleDb.1;Data Source=$Workbook$;Location=&quot;Table_3653_113_05&quot;;Extended Properties=&quot;&quot;" commandType="0"/>
  </connection>
  <connection id="186" xr16:uid="{1D2508EC-00B2-4274-8944-8121BBA8F73D}" keepAlive="1" name="連線22" type="5" refreshedVersion="0" background="1">
    <dbPr connection="Provider=Microsoft.Mashup.OleDb.1;Data Source=$Workbook$;Location=&quot;Table_3443_113_04&quot;;Extended Properties=&quot;&quot;" commandType="0"/>
  </connection>
  <connection id="187" xr16:uid="{6C3935E3-5BB2-44BA-A236-DC67D6073A79}" keepAlive="1" name="連線220" type="5" refreshedVersion="0" background="1">
    <dbPr connection="Provider=Microsoft.Mashup.OleDb.1;Data Source=$Workbook$;Location=&quot;Table_3653_113_04&quot;;Extended Properties=&quot;&quot;" commandType="0"/>
  </connection>
  <connection id="188" xr16:uid="{EFE7E54A-9896-4C11-A7C6-90A8431FB48C}" keepAlive="1" name="連線221" type="5" refreshedVersion="0" background="1">
    <dbPr connection="Provider=Microsoft.Mashup.OleDb.1;Data Source=$Workbook$;Location=&quot;Table_3653_113_03&quot;;Extended Properties=&quot;&quot;" commandType="0"/>
  </connection>
  <connection id="189" xr16:uid="{7E2227F9-330D-486E-9494-BFFC813C757A}" keepAlive="1" name="連線222" type="5" refreshedVersion="0" background="1">
    <dbPr connection="Provider=Microsoft.Mashup.OleDb.1;Data Source=$Workbook$;Location=&quot;Table_1519_113_05&quot;;Extended Properties=&quot;&quot;" commandType="0"/>
  </connection>
  <connection id="190" xr16:uid="{868DB079-637F-416F-8D7F-5D642737E1E6}" keepAlive="1" name="連線223" type="5" refreshedVersion="0" background="1">
    <dbPr connection="Provider=Microsoft.Mashup.OleDb.1;Data Source=$Workbook$;Location=&quot;Table_1519_113_04&quot;;Extended Properties=&quot;&quot;" commandType="0"/>
  </connection>
  <connection id="191" xr16:uid="{24F7ABAE-0C32-429A-9DA0-04725CFCBF44}" keepAlive="1" name="連線224" type="5" refreshedVersion="0" background="1">
    <dbPr connection="Provider=Microsoft.Mashup.OleDb.1;Data Source=$Workbook$;Location=&quot;Table_1519_113_03&quot;;Extended Properties=&quot;&quot;" commandType="0"/>
  </connection>
  <connection id="192" xr16:uid="{51DD08FF-1AE8-4F0F-8488-EAA1D84A41C3}" keepAlive="1" name="連線225" type="5" refreshedVersion="0" background="1">
    <dbPr connection="Provider=Microsoft.Mashup.OleDb.1;Data Source=$Workbook$;Location=&quot;Table_1905_113_05&quot;;Extended Properties=&quot;&quot;" commandType="0"/>
  </connection>
  <connection id="193" xr16:uid="{B1DF6AE3-DF77-43F4-9F8F-341FDF10A4F9}" keepAlive="1" name="連線226" type="5" refreshedVersion="0" background="1">
    <dbPr connection="Provider=Microsoft.Mashup.OleDb.1;Data Source=$Workbook$;Location=&quot;Table_1905_113_04&quot;;Extended Properties=&quot;&quot;" commandType="0"/>
  </connection>
  <connection id="194" xr16:uid="{784382D8-7A79-4279-B052-A9D95989A8C7}" keepAlive="1" name="連線227" type="5" refreshedVersion="0" background="1">
    <dbPr connection="Provider=Microsoft.Mashup.OleDb.1;Data Source=$Workbook$;Location=&quot;Table_1905_113_03&quot;;Extended Properties=&quot;&quot;" commandType="0"/>
  </connection>
  <connection id="195" xr16:uid="{E685FBBF-7F1D-4517-A1D1-A094215ED11B}" keepAlive="1" name="連線228" type="5" refreshedVersion="0" background="1">
    <dbPr connection="Provider=Microsoft.Mashup.OleDb.1;Data Source=$Workbook$;Location=&quot;Table_6409_113_05&quot;;Extended Properties=&quot;&quot;" commandType="0"/>
  </connection>
  <connection id="196" xr16:uid="{DAEB7C16-B669-43EF-84B5-43136BBBE641}" keepAlive="1" name="連線229" type="5" refreshedVersion="0" background="1">
    <dbPr connection="Provider=Microsoft.Mashup.OleDb.1;Data Source=$Workbook$;Location=&quot;Table_6409_113_04&quot;;Extended Properties=&quot;&quot;" commandType="0"/>
  </connection>
  <connection id="197" xr16:uid="{42481E5D-75D2-4A5D-9316-A78B0E7C7774}" keepAlive="1" name="連線23" type="5" refreshedVersion="0" background="1">
    <dbPr connection="Provider=Microsoft.Mashup.OleDb.1;Data Source=$Workbook$;Location=&quot;Table_3443_113_03&quot;;Extended Properties=&quot;&quot;" commandType="0"/>
  </connection>
  <connection id="198" xr16:uid="{3329803C-093E-4590-BE53-74EA9DBD7E48}" keepAlive="1" name="連線230" type="5" refreshedVersion="0" background="1">
    <dbPr connection="Provider=Microsoft.Mashup.OleDb.1;Data Source=$Workbook$;Location=&quot;Table_6409_113_03&quot;;Extended Properties=&quot;&quot;" commandType="0"/>
  </connection>
  <connection id="199" xr16:uid="{A6A9442C-379B-4952-AEC0-DD05CC7D6D42}" keepAlive="1" name="連線231" type="5" refreshedVersion="0" background="1">
    <dbPr connection="Provider=Microsoft.Mashup.OleDb.1;Data Source=$Workbook$;Location=&quot;Table_3443_113_05&quot;;Extended Properties=&quot;&quot;" commandType="0"/>
  </connection>
  <connection id="200" xr16:uid="{481CE90D-1138-492D-AC22-EAF36E1AF1BE}" keepAlive="1" name="連線232" type="5" refreshedVersion="0" background="1">
    <dbPr connection="Provider=Microsoft.Mashup.OleDb.1;Data Source=$Workbook$;Location=&quot;Table_3443_113_04&quot;;Extended Properties=&quot;&quot;" commandType="0"/>
  </connection>
  <connection id="201" xr16:uid="{FCA02334-EF86-4184-941E-57F133E52F38}" keepAlive="1" name="連線233" type="5" refreshedVersion="0" background="1">
    <dbPr connection="Provider=Microsoft.Mashup.OleDb.1;Data Source=$Workbook$;Location=&quot;Table_3443_113_03&quot;;Extended Properties=&quot;&quot;" commandType="0"/>
  </connection>
  <connection id="202" xr16:uid="{D9AABF5C-8C9C-4403-80DC-0696F86089AD}" keepAlive="1" name="連線234" type="5" refreshedVersion="0" background="1">
    <dbPr connection="Provider=Microsoft.Mashup.OleDb.1;Data Source=$Workbook$;Location=&quot;Table_2637_113_05&quot;;Extended Properties=&quot;&quot;" commandType="0"/>
  </connection>
  <connection id="203" xr16:uid="{4CA5B886-7324-4E00-AD55-844C26895646}" keepAlive="1" name="連線235" type="5" refreshedVersion="0" background="1">
    <dbPr connection="Provider=Microsoft.Mashup.OleDb.1;Data Source=$Workbook$;Location=&quot;Table_2637_113_04&quot;;Extended Properties=&quot;&quot;" commandType="0"/>
  </connection>
  <connection id="204" xr16:uid="{F1C20B00-3203-4C2D-902E-56A24CD0AC5C}" keepAlive="1" name="連線236" type="5" refreshedVersion="0" background="1">
    <dbPr connection="Provider=Microsoft.Mashup.OleDb.1;Data Source=$Workbook$;Location=&quot;Table_2637_113_03&quot;;Extended Properties=&quot;&quot;" commandType="0"/>
  </connection>
  <connection id="205" xr16:uid="{5327D8DD-5A6E-4326-9746-A50B05D6B8D2}" keepAlive="1" name="連線237" type="5" refreshedVersion="0" background="1">
    <dbPr connection="Provider=Microsoft.Mashup.OleDb.1;Data Source=$Workbook$;Location=&quot;Table_3661_113_05&quot;;Extended Properties=&quot;&quot;" commandType="0"/>
  </connection>
  <connection id="206" xr16:uid="{08F02B30-CC64-4B59-9096-3573206B6BA7}" keepAlive="1" name="連線238" type="5" refreshedVersion="0" background="1">
    <dbPr connection="Provider=Microsoft.Mashup.OleDb.1;Data Source=$Workbook$;Location=&quot;Table_3661_113_04&quot;;Extended Properties=&quot;&quot;" commandType="0"/>
  </connection>
  <connection id="207" xr16:uid="{2FFED5E1-DBD4-4681-BA38-A4675701A972}" keepAlive="1" name="連線239" type="5" refreshedVersion="0" background="1">
    <dbPr connection="Provider=Microsoft.Mashup.OleDb.1;Data Source=$Workbook$;Location=&quot;Table_3661_113_03&quot;;Extended Properties=&quot;&quot;" commandType="0"/>
  </connection>
  <connection id="208" xr16:uid="{82C8D8ED-4070-416F-9ED4-2649D8853E8A}" keepAlive="1" name="連線24" type="5" refreshedVersion="0" background="1">
    <dbPr connection="Provider=Microsoft.Mashup.OleDb.1;Data Source=$Workbook$;Location=&quot;Table_2637_113_05&quot;;Extended Properties=&quot;&quot;" commandType="0"/>
  </connection>
  <connection id="209" xr16:uid="{8D30DD4B-DE23-4F68-87DC-9AFD4F3EFE90}" keepAlive="1" name="連線240" type="5" refreshedVersion="0" background="1">
    <dbPr connection="Provider=Microsoft.Mashup.OleDb.1;Data Source=$Workbook$;Location=&quot;Table_4938_113_05&quot;;Extended Properties=&quot;&quot;" commandType="0"/>
  </connection>
  <connection id="210" xr16:uid="{C9967FC8-4ACE-4532-9543-AF35EA27873B}" keepAlive="1" name="連線241" type="5" refreshedVersion="0" background="1">
    <dbPr connection="Provider=Microsoft.Mashup.OleDb.1;Data Source=$Workbook$;Location=&quot;Table_4938_113_04&quot;;Extended Properties=&quot;&quot;" commandType="0"/>
  </connection>
  <connection id="211" xr16:uid="{3E598CB0-AD18-449E-876A-BC3E5A6FD25F}" keepAlive="1" name="連線242" type="5" refreshedVersion="0" background="1">
    <dbPr connection="Provider=Microsoft.Mashup.OleDb.1;Data Source=$Workbook$;Location=&quot;Table_4938_113_03&quot;;Extended Properties=&quot;&quot;" commandType="0"/>
  </connection>
  <connection id="212" xr16:uid="{3368EE84-F989-429B-8328-CB863022FC97}" keepAlive="1" name="連線243" type="5" refreshedVersion="0" background="1">
    <dbPr connection="Provider=Microsoft.Mashup.OleDb.1;Data Source=$Workbook$;Location=&quot;Table_2357_113_05&quot;;Extended Properties=&quot;&quot;" commandType="0"/>
  </connection>
  <connection id="213" xr16:uid="{D185BF87-42CA-4E63-8145-BDAD385A77D4}" keepAlive="1" name="連線244" type="5" refreshedVersion="0" background="1">
    <dbPr connection="Provider=Microsoft.Mashup.OleDb.1;Data Source=$Workbook$;Location=&quot;Table_2357_113_04&quot;;Extended Properties=&quot;&quot;" commandType="0"/>
  </connection>
  <connection id="214" xr16:uid="{1AA04338-5F61-4861-960B-4F2352F93649}" keepAlive="1" name="連線245" type="5" refreshedVersion="0" background="1">
    <dbPr connection="Provider=Microsoft.Mashup.OleDb.1;Data Source=$Workbook$;Location=&quot;Table_2357_113_03&quot;;Extended Properties=&quot;&quot;" commandType="0"/>
  </connection>
  <connection id="215" xr16:uid="{631F047D-F1CE-4AB8-BFF4-108583FBFCDB}" keepAlive="1" name="連線246" type="5" refreshedVersion="0" background="1">
    <dbPr connection="Provider=Microsoft.Mashup.OleDb.1;Data Source=$Workbook$;Location=&quot;Table_3036_113_05&quot;;Extended Properties=&quot;&quot;" commandType="0"/>
  </connection>
  <connection id="216" xr16:uid="{00E78754-5FB1-4EAC-AE80-DD11E7338172}" keepAlive="1" name="連線247" type="5" refreshedVersion="0" background="1">
    <dbPr connection="Provider=Microsoft.Mashup.OleDb.1;Data Source=$Workbook$;Location=&quot;Table_3036_113_04&quot;;Extended Properties=&quot;&quot;" commandType="0"/>
  </connection>
  <connection id="217" xr16:uid="{20BEBE4B-BB36-47D5-8014-CC5BFCB8E0AB}" keepAlive="1" name="連線248" type="5" refreshedVersion="0" background="1">
    <dbPr connection="Provider=Microsoft.Mashup.OleDb.1;Data Source=$Workbook$;Location=&quot;Table_3036_113_03&quot;;Extended Properties=&quot;&quot;" commandType="0"/>
  </connection>
  <connection id="218" xr16:uid="{70BA8275-E866-487B-87D2-9798FA3B6FE9}" keepAlive="1" name="連線249" type="5" refreshedVersion="0" background="1">
    <dbPr connection="Provider=Microsoft.Mashup.OleDb.1;Data Source=$Workbook$;Location=&quot;Table_6669_113_05&quot;;Extended Properties=&quot;&quot;" commandType="0"/>
  </connection>
  <connection id="219" xr16:uid="{5BFEB314-45DC-4489-AE07-B999FBDEE4B2}" keepAlive="1" name="連線25" type="5" refreshedVersion="0" background="1">
    <dbPr connection="Provider=Microsoft.Mashup.OleDb.1;Data Source=$Workbook$;Location=&quot;Table_2637_113_04&quot;;Extended Properties=&quot;&quot;" commandType="0"/>
  </connection>
  <connection id="220" xr16:uid="{DFEBE9CF-38DF-4CCF-B07A-BB594C08F9B8}" keepAlive="1" name="連線250" type="5" refreshedVersion="0" background="1">
    <dbPr connection="Provider=Microsoft.Mashup.OleDb.1;Data Source=$Workbook$;Location=&quot;Table_6669_113_04&quot;;Extended Properties=&quot;&quot;" commandType="0"/>
  </connection>
  <connection id="221" xr16:uid="{A05115F0-87FE-409B-9F32-F4D84A1362DD}" keepAlive="1" name="連線251" type="5" refreshedVersion="0" background="1">
    <dbPr connection="Provider=Microsoft.Mashup.OleDb.1;Data Source=$Workbook$;Location=&quot;Table_6669_113_03&quot;;Extended Properties=&quot;&quot;" commandType="0"/>
  </connection>
  <connection id="222" xr16:uid="{6FE4AA30-76D2-44EF-BEA4-1F232EDC9D40}" keepAlive="1" name="連線252" type="5" refreshedVersion="0" background="1">
    <dbPr connection="Provider=Microsoft.Mashup.OleDb.1;Data Source=$Workbook$;Location=&quot;Table_1809_113_05&quot;;Extended Properties=&quot;&quot;" commandType="0"/>
  </connection>
  <connection id="223" xr16:uid="{54D6661A-5B56-44AB-8167-5ABC25BB67D3}" keepAlive="1" name="連線253" type="5" refreshedVersion="0" background="1">
    <dbPr connection="Provider=Microsoft.Mashup.OleDb.1;Data Source=$Workbook$;Location=&quot;Table_1809_113_04&quot;;Extended Properties=&quot;&quot;" commandType="0"/>
  </connection>
  <connection id="224" xr16:uid="{7C994075-B4DF-4B38-AB9F-31DE503DD357}" keepAlive="1" name="連線254" type="5" refreshedVersion="0" background="1">
    <dbPr connection="Provider=Microsoft.Mashup.OleDb.1;Data Source=$Workbook$;Location=&quot;Table_1809_113_03&quot;;Extended Properties=&quot;&quot;" commandType="0"/>
  </connection>
  <connection id="225" xr16:uid="{8C91C8DC-2A8E-48B4-8E10-3046F29A257C}" keepAlive="1" name="連線255" type="5" refreshedVersion="0" background="1">
    <dbPr connection="Provider=Microsoft.Mashup.OleDb.1;Data Source=$Workbook$;Location=&quot;Table_3356_113_05&quot;;Extended Properties=&quot;&quot;" commandType="0"/>
  </connection>
  <connection id="226" xr16:uid="{6638DDC7-8D83-4E74-AE47-CC6A84449C75}" keepAlive="1" name="連線256" type="5" refreshedVersion="0" background="1">
    <dbPr connection="Provider=Microsoft.Mashup.OleDb.1;Data Source=$Workbook$;Location=&quot;Table_3356_113_04&quot;;Extended Properties=&quot;&quot;" commandType="0"/>
  </connection>
  <connection id="227" xr16:uid="{62C61263-BB62-40C2-A241-94788E759632}" keepAlive="1" name="連線257" type="5" refreshedVersion="0" background="1">
    <dbPr connection="Provider=Microsoft.Mashup.OleDb.1;Data Source=$Workbook$;Location=&quot;Table_3356_113_03&quot;;Extended Properties=&quot;&quot;" commandType="0"/>
  </connection>
  <connection id="228" xr16:uid="{EF71E800-0773-4765-9D71-95EB02DD73AA}" keepAlive="1" name="連線258" type="5" refreshedVersion="0" background="1">
    <dbPr connection="Provider=Microsoft.Mashup.OleDb.1;Data Source=$Workbook$;Location=&quot;Table_6414_113_05&quot;;Extended Properties=&quot;&quot;" commandType="0"/>
  </connection>
  <connection id="229" xr16:uid="{049AA587-2F4E-437F-A025-E49E44AEFD89}" keepAlive="1" name="連線259" type="5" refreshedVersion="0" background="1">
    <dbPr connection="Provider=Microsoft.Mashup.OleDb.1;Data Source=$Workbook$;Location=&quot;Table_6414_113_04&quot;;Extended Properties=&quot;&quot;" commandType="0"/>
  </connection>
  <connection id="230" xr16:uid="{AEBADC9A-31E8-4C03-A866-0A9438504EB0}" keepAlive="1" name="連線26" type="5" refreshedVersion="0" background="1">
    <dbPr connection="Provider=Microsoft.Mashup.OleDb.1;Data Source=$Workbook$;Location=&quot;Table_2637_113_03&quot;;Extended Properties=&quot;&quot;" commandType="0"/>
  </connection>
  <connection id="231" xr16:uid="{E15B8C94-79D6-4BA1-A324-98A149747537}" keepAlive="1" name="連線260" type="5" refreshedVersion="0" background="1">
    <dbPr connection="Provider=Microsoft.Mashup.OleDb.1;Data Source=$Workbook$;Location=&quot;Table_6414_113_03&quot;;Extended Properties=&quot;&quot;" commandType="0"/>
  </connection>
  <connection id="232" xr16:uid="{F452D9BA-8DED-4671-87C5-6DEE8549D7C4}" keepAlive="1" name="連線261" type="5" refreshedVersion="0" background="1">
    <dbPr connection="Provider=Microsoft.Mashup.OleDb.1;Data Source=$Workbook$;Location=&quot;Table_1905_113_05&quot;;Extended Properties=&quot;&quot;" commandType="0"/>
  </connection>
  <connection id="233" xr16:uid="{11C33251-6594-4639-B25A-AD55D649AE54}" keepAlive="1" name="連線262" type="5" refreshedVersion="0" background="1">
    <dbPr connection="Provider=Microsoft.Mashup.OleDb.1;Data Source=$Workbook$;Location=&quot;Table_1905_113_04&quot;;Extended Properties=&quot;&quot;" commandType="0"/>
  </connection>
  <connection id="234" xr16:uid="{EA6A276C-64B8-4978-93D2-2C65A8685544}" keepAlive="1" name="連線263" type="5" refreshedVersion="0" background="1">
    <dbPr connection="Provider=Microsoft.Mashup.OleDb.1;Data Source=$Workbook$;Location=&quot;Table_1905_113_03&quot;;Extended Properties=&quot;&quot;" commandType="0"/>
  </connection>
  <connection id="235" xr16:uid="{77E6F9A2-D9AB-44D0-A59F-EA69982081BD}" keepAlive="1" name="連線264" type="5" refreshedVersion="0" background="1">
    <dbPr connection="Provider=Microsoft.Mashup.OleDb.1;Data Source=$Workbook$;Location=&quot;Table_3504_113_05&quot;;Extended Properties=&quot;&quot;" commandType="0"/>
  </connection>
  <connection id="236" xr16:uid="{7B9A0CF3-FA9C-4508-996F-A337CD58F853}" keepAlive="1" name="連線265" type="5" refreshedVersion="0" background="1">
    <dbPr connection="Provider=Microsoft.Mashup.OleDb.1;Data Source=$Workbook$;Location=&quot;Table_3504_113_04&quot;;Extended Properties=&quot;&quot;" commandType="0"/>
  </connection>
  <connection id="237" xr16:uid="{280D24E6-A861-4B5C-B6A2-51112C769024}" keepAlive="1" name="連線266" type="5" refreshedVersion="0" background="1">
    <dbPr connection="Provider=Microsoft.Mashup.OleDb.1;Data Source=$Workbook$;Location=&quot;Table_3504_113_03&quot;;Extended Properties=&quot;&quot;" commandType="0"/>
  </connection>
  <connection id="238" xr16:uid="{4E93CA49-4A7D-49F9-BC18-77292C321871}" keepAlive="1" name="連線267" type="5" refreshedVersion="0" background="1">
    <dbPr connection="Provider=Microsoft.Mashup.OleDb.1;Data Source=$Workbook$;Location=&quot;Table_2338_113_05&quot;;Extended Properties=&quot;&quot;" commandType="0"/>
  </connection>
  <connection id="239" xr16:uid="{B36CFCFE-30DC-4148-8238-E91E054CD8B7}" keepAlive="1" name="連線268" type="5" refreshedVersion="0" background="1">
    <dbPr connection="Provider=Microsoft.Mashup.OleDb.1;Data Source=$Workbook$;Location=&quot;Table_2338_113_04&quot;;Extended Properties=&quot;&quot;" commandType="0"/>
  </connection>
  <connection id="240" xr16:uid="{CB2AF4AD-8DB2-4CEA-9426-8382BF61121E}" keepAlive="1" name="連線269" type="5" refreshedVersion="0" background="1">
    <dbPr connection="Provider=Microsoft.Mashup.OleDb.1;Data Source=$Workbook$;Location=&quot;Table_2338_113_03&quot;;Extended Properties=&quot;&quot;" commandType="0"/>
  </connection>
  <connection id="241" xr16:uid="{D5C6FE9B-7C96-49AB-A349-5699F079BC0A}" keepAlive="1" name="連線27" type="5" refreshedVersion="0" background="1">
    <dbPr connection="Provider=Microsoft.Mashup.OleDb.1;Data Source=$Workbook$;Location=&quot;Table_3661_113_05&quot;;Extended Properties=&quot;&quot;" commandType="0"/>
  </connection>
  <connection id="242" xr16:uid="{B223B1FD-7361-4B33-BBAD-9E19EACFD8FE}" keepAlive="1" name="連線270" type="5" refreshedVersion="0" background="1">
    <dbPr connection="Provider=Microsoft.Mashup.OleDb.1;Data Source=$Workbook$;Location=&quot;Table_2404_113_05&quot;;Extended Properties=&quot;&quot;" commandType="0"/>
  </connection>
  <connection id="243" xr16:uid="{9BEFA22C-AD6F-4F97-B659-AB3C5CF39C64}" keepAlive="1" name="連線271" type="5" refreshedVersion="0" background="1">
    <dbPr connection="Provider=Microsoft.Mashup.OleDb.1;Data Source=$Workbook$;Location=&quot;Table_2404_113_04&quot;;Extended Properties=&quot;&quot;" commandType="0"/>
  </connection>
  <connection id="244" xr16:uid="{FF74D171-4011-4BD9-B015-8BC05E108A1C}" keepAlive="1" name="連線272" type="5" refreshedVersion="0" background="1">
    <dbPr connection="Provider=Microsoft.Mashup.OleDb.1;Data Source=$Workbook$;Location=&quot;Table_2404_113_03&quot;;Extended Properties=&quot;&quot;" commandType="0"/>
  </connection>
  <connection id="245" xr16:uid="{31D58217-6841-42CB-9FCD-81C781444E92}" keepAlive="1" name="連線273" type="5" refreshedVersion="0" background="1">
    <dbPr connection="Provider=Microsoft.Mashup.OleDb.1;Data Source=$Workbook$;Location=&quot;Table_2357_113_05&quot;;Extended Properties=&quot;&quot;" commandType="0"/>
  </connection>
  <connection id="246" xr16:uid="{5F896DA8-AB2C-4247-928F-85A08089AB34}" keepAlive="1" name="連線274" type="5" refreshedVersion="0" background="1">
    <dbPr connection="Provider=Microsoft.Mashup.OleDb.1;Data Source=$Workbook$;Location=&quot;Table_2357_113_04&quot;;Extended Properties=&quot;&quot;" commandType="0"/>
  </connection>
  <connection id="247" xr16:uid="{9AB1F16D-6735-4D3F-95D3-8B2E8C1C823B}" keepAlive="1" name="連線275" type="5" refreshedVersion="0" background="1">
    <dbPr connection="Provider=Microsoft.Mashup.OleDb.1;Data Source=$Workbook$;Location=&quot;Table_2357_113_03&quot;;Extended Properties=&quot;&quot;" commandType="0"/>
  </connection>
  <connection id="248" xr16:uid="{727A3E92-5EA5-4FE2-AE5C-06903A14031B}" keepAlive="1" name="連線276" type="5" refreshedVersion="0" background="1">
    <dbPr connection="Provider=Microsoft.Mashup.OleDb.1;Data Source=$Workbook$;Location=&quot;Table_2059_113_05&quot;;Extended Properties=&quot;&quot;" commandType="0"/>
  </connection>
  <connection id="249" xr16:uid="{1141F74E-495B-4A18-803F-6EDBD18D4F34}" keepAlive="1" name="連線277" type="5" refreshedVersion="0" background="1">
    <dbPr connection="Provider=Microsoft.Mashup.OleDb.1;Data Source=$Workbook$;Location=&quot;Table_2059_113_04&quot;;Extended Properties=&quot;&quot;" commandType="0"/>
  </connection>
  <connection id="250" xr16:uid="{DDC4547E-66A4-4332-9068-CC19697D3CF9}" keepAlive="1" name="連線278" type="5" refreshedVersion="0" background="1">
    <dbPr connection="Provider=Microsoft.Mashup.OleDb.1;Data Source=$Workbook$;Location=&quot;Table_2059_113_03&quot;;Extended Properties=&quot;&quot;" commandType="0"/>
  </connection>
  <connection id="251" xr16:uid="{94E75930-9EF7-4084-A40C-5D237E0D3E26}" keepAlive="1" name="連線279" type="5" refreshedVersion="0" background="1">
    <dbPr connection="Provider=Microsoft.Mashup.OleDb.1;Data Source=$Workbook$;Location=&quot;Table_3533_113_05&quot;;Extended Properties=&quot;&quot;" commandType="0"/>
  </connection>
  <connection id="252" xr16:uid="{383E0DDE-F3C2-4CC5-AA31-9B2052DA2698}" keepAlive="1" name="連線28" type="5" refreshedVersion="0" background="1">
    <dbPr connection="Provider=Microsoft.Mashup.OleDb.1;Data Source=$Workbook$;Location=&quot;Table_3661_113_04&quot;;Extended Properties=&quot;&quot;" commandType="0"/>
  </connection>
  <connection id="253" xr16:uid="{EAEFED06-432F-45AB-A3FB-B5656C7D1975}" keepAlive="1" name="連線280" type="5" refreshedVersion="0" background="1">
    <dbPr connection="Provider=Microsoft.Mashup.OleDb.1;Data Source=$Workbook$;Location=&quot;Table_3533_113_04&quot;;Extended Properties=&quot;&quot;" commandType="0"/>
  </connection>
  <connection id="254" xr16:uid="{5650B01B-BBAF-435D-94E1-4EB6C7545688}" keepAlive="1" name="連線281" type="5" refreshedVersion="0" background="1">
    <dbPr connection="Provider=Microsoft.Mashup.OleDb.1;Data Source=$Workbook$;Location=&quot;Table_3533_113_03&quot;;Extended Properties=&quot;&quot;" commandType="0"/>
  </connection>
  <connection id="255" xr16:uid="{11D15960-246F-4155-B3EC-B250703F9045}" keepAlive="1" name="連線282" type="5" refreshedVersion="0" background="1">
    <dbPr connection="Provider=Microsoft.Mashup.OleDb.1;Data Source=$Workbook$;Location=&quot;Table_6669_113_05&quot;;Extended Properties=&quot;&quot;" commandType="0"/>
  </connection>
  <connection id="256" xr16:uid="{D8F1CEF9-2225-4E91-A4BE-5CCE4E5D4A89}" keepAlive="1" name="連線283" type="5" refreshedVersion="0" background="1">
    <dbPr connection="Provider=Microsoft.Mashup.OleDb.1;Data Source=$Workbook$;Location=&quot;Table_6669_113_04&quot;;Extended Properties=&quot;&quot;" commandType="0"/>
  </connection>
  <connection id="257" xr16:uid="{AF373AC9-35FA-4E47-9234-745001987609}" keepAlive="1" name="連線284" type="5" refreshedVersion="0" background="1">
    <dbPr connection="Provider=Microsoft.Mashup.OleDb.1;Data Source=$Workbook$;Location=&quot;Table_6669_113_03&quot;;Extended Properties=&quot;&quot;" commandType="0"/>
  </connection>
  <connection id="258" xr16:uid="{A121CAE0-F9AC-4A77-B81F-5F7ACEB6F1F4}" keepAlive="1" name="連線285" type="5" refreshedVersion="0" background="1">
    <dbPr connection="Provider=Microsoft.Mashup.OleDb.1;Data Source=$Workbook$;Location=&quot;Table_2207_113_05&quot;;Extended Properties=&quot;&quot;" commandType="0"/>
  </connection>
  <connection id="259" xr16:uid="{E4ACA0F6-67CA-4BA4-9673-669D546484E3}" keepAlive="1" name="連線286" type="5" refreshedVersion="0" background="1">
    <dbPr connection="Provider=Microsoft.Mashup.OleDb.1;Data Source=$Workbook$;Location=&quot;Table_2207_113_04&quot;;Extended Properties=&quot;&quot;" commandType="0"/>
  </connection>
  <connection id="260" xr16:uid="{FC684ADB-D14C-465A-86C6-94CDFA8CFA5F}" keepAlive="1" name="連線287" type="5" refreshedVersion="0" background="1">
    <dbPr connection="Provider=Microsoft.Mashup.OleDb.1;Data Source=$Workbook$;Location=&quot;Table_2207_113_03&quot;;Extended Properties=&quot;&quot;" commandType="0"/>
  </connection>
  <connection id="261" xr16:uid="{AB13FA3B-BC5D-4A1B-859A-274035908E3A}" keepAlive="1" name="連線288" type="5" refreshedVersion="0" background="1">
    <dbPr connection="Provider=Microsoft.Mashup.OleDb.1;Data Source=$Workbook$;Location=&quot;Table_2454_113_05&quot;;Extended Properties=&quot;&quot;" commandType="0"/>
  </connection>
  <connection id="262" xr16:uid="{82A05CA0-7505-4B5D-871A-0C2F0479590E}" keepAlive="1" name="連線289" type="5" refreshedVersion="0" background="1">
    <dbPr connection="Provider=Microsoft.Mashup.OleDb.1;Data Source=$Workbook$;Location=&quot;Table_2454_113_04&quot;;Extended Properties=&quot;&quot;" commandType="0"/>
  </connection>
  <connection id="263" xr16:uid="{34147764-C4E3-4700-9F14-01008301EA35}" keepAlive="1" name="連線29" type="5" refreshedVersion="0" background="1">
    <dbPr connection="Provider=Microsoft.Mashup.OleDb.1;Data Source=$Workbook$;Location=&quot;Table_3661_113_03&quot;;Extended Properties=&quot;&quot;" commandType="0"/>
  </connection>
  <connection id="264" xr16:uid="{FB2979E3-3BDB-4519-9DA1-E7E056155F31}" keepAlive="1" name="連線290" type="5" refreshedVersion="0" background="1">
    <dbPr connection="Provider=Microsoft.Mashup.OleDb.1;Data Source=$Workbook$;Location=&quot;Table_2454_113_03&quot;;Extended Properties=&quot;&quot;" commandType="0"/>
  </connection>
  <connection id="265" xr16:uid="{676D9D80-C45C-4E8C-AAD7-9EBF482F506E}" keepAlive="1" name="連線291" type="5" refreshedVersion="0" background="1">
    <dbPr connection="Provider=Microsoft.Mashup.OleDb.1;Data Source=$Workbook$;Location=&quot;Table_4763_113_05&quot;;Extended Properties=&quot;&quot;" commandType="0"/>
  </connection>
  <connection id="266" xr16:uid="{B9B43986-D70E-4010-BF6F-C643EB7B2A51}" keepAlive="1" name="連線292" type="5" refreshedVersion="0" background="1">
    <dbPr connection="Provider=Microsoft.Mashup.OleDb.1;Data Source=$Workbook$;Location=&quot;Table_4763_113_04&quot;;Extended Properties=&quot;&quot;" commandType="0"/>
  </connection>
  <connection id="267" xr16:uid="{6AEAB2BA-DCF3-4371-A9DC-CCF206545B9C}" keepAlive="1" name="連線293" type="5" refreshedVersion="0" background="1">
    <dbPr connection="Provider=Microsoft.Mashup.OleDb.1;Data Source=$Workbook$;Location=&quot;Table_4763_113_03&quot;;Extended Properties=&quot;&quot;" commandType="0"/>
  </connection>
  <connection id="268" xr16:uid="{76B64D8F-61EA-4A95-A756-651DFCE045CF}" keepAlive="1" name="連線294" type="5" refreshedVersion="0" background="1">
    <dbPr connection="Provider=Microsoft.Mashup.OleDb.1;Data Source=$Workbook$;Location=&quot;Table_3008_113_05&quot;;Extended Properties=&quot;&quot;" commandType="0"/>
  </connection>
  <connection id="269" xr16:uid="{A543F897-5D82-4D94-9436-53BA97E08595}" keepAlive="1" name="連線295" type="5" refreshedVersion="0" background="1">
    <dbPr connection="Provider=Microsoft.Mashup.OleDb.1;Data Source=$Workbook$;Location=&quot;Table_3008_113_04&quot;;Extended Properties=&quot;&quot;" commandType="0"/>
  </connection>
  <connection id="270" xr16:uid="{FB4A1D51-16E8-4EF1-84A1-465C55BB4A05}" keepAlive="1" name="連線296" type="5" refreshedVersion="0" background="1">
    <dbPr connection="Provider=Microsoft.Mashup.OleDb.1;Data Source=$Workbook$;Location=&quot;Table_3008_113_03&quot;;Extended Properties=&quot;&quot;" commandType="0"/>
  </connection>
  <connection id="271" xr16:uid="{BFED1B9E-C528-4733-9557-01EDAA3D8A3B}" keepAlive="1" name="連線297" type="5" refreshedVersion="0" background="1">
    <dbPr connection="Provider=Microsoft.Mashup.OleDb.1;Data Source=$Workbook$;Location=&quot;Table_3661_113_05&quot;;Extended Properties=&quot;&quot;" commandType="0"/>
  </connection>
  <connection id="272" xr16:uid="{D4246680-FC4B-4AEA-A51E-62A252EF0C40}" keepAlive="1" name="連線298" type="5" refreshedVersion="0" background="1">
    <dbPr connection="Provider=Microsoft.Mashup.OleDb.1;Data Source=$Workbook$;Location=&quot;Table_3661_113_04&quot;;Extended Properties=&quot;&quot;" commandType="0"/>
  </connection>
  <connection id="273" xr16:uid="{D4CF1EC0-3D42-4858-8281-F9B8F69EC5DF}" keepAlive="1" name="連線299" type="5" refreshedVersion="0" background="1">
    <dbPr connection="Provider=Microsoft.Mashup.OleDb.1;Data Source=$Workbook$;Location=&quot;Table_3661_113_03&quot;;Extended Properties=&quot;&quot;" commandType="0"/>
  </connection>
  <connection id="274" xr16:uid="{5DB61A17-6CE4-4C80-9902-3112592FC55A}" keepAlive="1" name="連線3" type="5" refreshedVersion="0" background="1">
    <dbPr connection="Provider=Microsoft.Mashup.OleDb.1;Data Source=$Workbook$;Location=&quot;Table_2345_113_05&quot;;Extended Properties=&quot;&quot;" commandType="0"/>
  </connection>
  <connection id="275" xr16:uid="{9BF0BB6B-AB5D-4F20-B305-FB9BC722265A}" keepAlive="1" name="連線30" type="5" refreshedVersion="0" background="1">
    <dbPr connection="Provider=Microsoft.Mashup.OleDb.1;Data Source=$Workbook$;Location=&quot;Table_6541_113_05&quot;;Extended Properties=&quot;&quot;" commandType="0"/>
  </connection>
  <connection id="276" xr16:uid="{B00964A0-93C7-4D74-9EA0-3FF0395C719E}" keepAlive="1" name="連線300" type="5" refreshedVersion="0" background="1">
    <dbPr connection="Provider=Microsoft.Mashup.OleDb.1;Data Source=$Workbook$;Location=&quot;Table_6541_113_05&quot;;Extended Properties=&quot;&quot;" commandType="0"/>
  </connection>
  <connection id="277" xr16:uid="{2E4D75AB-3624-4E10-A72B-32EA5D504BCD}" keepAlive="1" name="連線301" type="5" refreshedVersion="0" background="1">
    <dbPr connection="Provider=Microsoft.Mashup.OleDb.1;Data Source=$Workbook$;Location=&quot;Table_6541_113_04&quot;;Extended Properties=&quot;&quot;" commandType="0"/>
  </connection>
  <connection id="278" xr16:uid="{BB1219E2-7DCA-44AF-AD45-3079835EB116}" keepAlive="1" name="連線302" type="5" refreshedVersion="0" background="1">
    <dbPr connection="Provider=Microsoft.Mashup.OleDb.1;Data Source=$Workbook$;Location=&quot;Table_6541_113_03&quot;;Extended Properties=&quot;&quot;" commandType="0"/>
  </connection>
  <connection id="279" xr16:uid="{BF34EC86-D0F4-4C3A-A25C-F5CDB150C618}" keepAlive="1" name="連線303" type="5" refreshedVersion="0" background="1">
    <dbPr connection="Provider=Microsoft.Mashup.OleDb.1;Data Source=$Workbook$;Location=&quot;Table_2345_113_05&quot;;Extended Properties=&quot;&quot;" commandType="0"/>
  </connection>
  <connection id="280" xr16:uid="{8DE9051F-4714-4EF7-ABB3-70581D9012ED}" keepAlive="1" name="連線304" type="5" refreshedVersion="0" background="1">
    <dbPr connection="Provider=Microsoft.Mashup.OleDb.1;Data Source=$Workbook$;Location=&quot;Table_2345_113_04&quot;;Extended Properties=&quot;&quot;" commandType="0"/>
  </connection>
  <connection id="281" xr16:uid="{E15B882F-ADF6-47C7-947B-0168C2085CE1}" keepAlive="1" name="連線305" type="5" refreshedVersion="0" background="1">
    <dbPr connection="Provider=Microsoft.Mashup.OleDb.1;Data Source=$Workbook$;Location=&quot;Table_2345_113_03&quot;;Extended Properties=&quot;&quot;" commandType="0"/>
  </connection>
  <connection id="282" xr16:uid="{0E7D8185-23DB-4478-817F-80F7EDBB1F42}" keepAlive="1" name="連線306" type="5" refreshedVersion="0" background="1">
    <dbPr connection="Provider=Microsoft.Mashup.OleDb.1;Data Source=$Workbook$;Location=&quot;Table_6669_113_05&quot;;Extended Properties=&quot;&quot;" commandType="0"/>
  </connection>
  <connection id="283" xr16:uid="{171FBDA7-CFC7-4D7F-A43E-F483A14878F7}" keepAlive="1" name="連線307" type="5" refreshedVersion="0" background="1">
    <dbPr connection="Provider=Microsoft.Mashup.OleDb.1;Data Source=$Workbook$;Location=&quot;Table_6669_113_04&quot;;Extended Properties=&quot;&quot;" commandType="0"/>
  </connection>
  <connection id="284" xr16:uid="{3CBEE26A-2EF4-443A-8CE8-93781EF6474C}" keepAlive="1" name="連線308" type="5" refreshedVersion="0" background="1">
    <dbPr connection="Provider=Microsoft.Mashup.OleDb.1;Data Source=$Workbook$;Location=&quot;Table_6669_113_03&quot;;Extended Properties=&quot;&quot;" commandType="0"/>
  </connection>
  <connection id="285" xr16:uid="{CB9B1DC4-7E30-432C-AD75-553C950E109C}" keepAlive="1" name="連線309" type="5" refreshedVersion="0" background="1">
    <dbPr connection="Provider=Microsoft.Mashup.OleDb.1;Data Source=$Workbook$;Location=&quot;Table_3653_113_05&quot;;Extended Properties=&quot;&quot;" commandType="0"/>
  </connection>
  <connection id="286" xr16:uid="{AFAD22EA-91E0-4C75-85F4-1C32D90C55E0}" keepAlive="1" name="連線31" type="5" refreshedVersion="0" background="1">
    <dbPr connection="Provider=Microsoft.Mashup.OleDb.1;Data Source=$Workbook$;Location=&quot;Table_6541_113_04&quot;;Extended Properties=&quot;&quot;" commandType="0"/>
  </connection>
  <connection id="287" xr16:uid="{ACA28444-7314-4493-8D5E-9AA560CBC082}" keepAlive="1" name="連線310" type="5" refreshedVersion="0" background="1">
    <dbPr connection="Provider=Microsoft.Mashup.OleDb.1;Data Source=$Workbook$;Location=&quot;Table_3653_113_04&quot;;Extended Properties=&quot;&quot;" commandType="0"/>
  </connection>
  <connection id="288" xr16:uid="{E92079F3-AD1E-456F-B54E-D7C2693E1668}" keepAlive="1" name="連線311" type="5" refreshedVersion="0" background="1">
    <dbPr connection="Provider=Microsoft.Mashup.OleDb.1;Data Source=$Workbook$;Location=&quot;Table_3653_113_03&quot;;Extended Properties=&quot;&quot;" commandType="0"/>
  </connection>
  <connection id="289" xr16:uid="{EA7EB17E-024C-4F54-AF04-258F2CD7A57E}" keepAlive="1" name="連線312" type="5" refreshedVersion="0" background="1">
    <dbPr connection="Provider=Microsoft.Mashup.OleDb.1;Data Source=$Workbook$;Location=&quot;Table_1519_113_05&quot;;Extended Properties=&quot;&quot;" commandType="0"/>
  </connection>
  <connection id="290" xr16:uid="{5B190D6B-F097-4182-8CDD-10549F419BAC}" keepAlive="1" name="連線313" type="5" refreshedVersion="0" background="1">
    <dbPr connection="Provider=Microsoft.Mashup.OleDb.1;Data Source=$Workbook$;Location=&quot;Table_1519_113_04&quot;;Extended Properties=&quot;&quot;" commandType="0"/>
  </connection>
  <connection id="291" xr16:uid="{AC4F65F5-104B-41F3-998E-211351BE00E7}" keepAlive="1" name="連線314" type="5" refreshedVersion="0" background="1">
    <dbPr connection="Provider=Microsoft.Mashup.OleDb.1;Data Source=$Workbook$;Location=&quot;Table_1519_113_03&quot;;Extended Properties=&quot;&quot;" commandType="0"/>
  </connection>
  <connection id="292" xr16:uid="{419F3B49-3B2B-47A0-9124-72A4F7574981}" keepAlive="1" name="連線315" type="5" refreshedVersion="0" background="1">
    <dbPr connection="Provider=Microsoft.Mashup.OleDb.1;Data Source=$Workbook$;Location=&quot;Table_1905_113_05&quot;;Extended Properties=&quot;&quot;" commandType="0"/>
  </connection>
  <connection id="293" xr16:uid="{4D716E17-334C-4A71-B41F-D2C3D11273C3}" keepAlive="1" name="連線316" type="5" refreshedVersion="0" background="1">
    <dbPr connection="Provider=Microsoft.Mashup.OleDb.1;Data Source=$Workbook$;Location=&quot;Table_1905_113_04&quot;;Extended Properties=&quot;&quot;" commandType="0"/>
  </connection>
  <connection id="294" xr16:uid="{034C2DE4-3B45-4BA5-ACB4-60918AA80C8A}" keepAlive="1" name="連線317" type="5" refreshedVersion="0" background="1">
    <dbPr connection="Provider=Microsoft.Mashup.OleDb.1;Data Source=$Workbook$;Location=&quot;Table_1905_113_03&quot;;Extended Properties=&quot;&quot;" commandType="0"/>
  </connection>
  <connection id="295" xr16:uid="{4D93193E-7242-40AC-92E8-DF69334673E3}" keepAlive="1" name="連線318" type="5" refreshedVersion="0" background="1">
    <dbPr connection="Provider=Microsoft.Mashup.OleDb.1;Data Source=$Workbook$;Location=&quot;Table_6409_113_05&quot;;Extended Properties=&quot;&quot;" commandType="0"/>
  </connection>
  <connection id="296" xr16:uid="{EC1521F8-984B-427C-80F7-23B3CED7854F}" keepAlive="1" name="連線319" type="5" refreshedVersion="0" background="1">
    <dbPr connection="Provider=Microsoft.Mashup.OleDb.1;Data Source=$Workbook$;Location=&quot;Table_6409_113_04&quot;;Extended Properties=&quot;&quot;" commandType="0"/>
  </connection>
  <connection id="297" xr16:uid="{0EDB0D5A-68C7-44F4-A544-61FE3ABE524D}" keepAlive="1" name="連線32" type="5" refreshedVersion="0" background="1">
    <dbPr connection="Provider=Microsoft.Mashup.OleDb.1;Data Source=$Workbook$;Location=&quot;Table_6541_113_03&quot;;Extended Properties=&quot;&quot;" commandType="0"/>
  </connection>
  <connection id="298" xr16:uid="{95250E29-A697-4734-ACB8-86843E2B149D}" keepAlive="1" name="連線320" type="5" refreshedVersion="0" background="1">
    <dbPr connection="Provider=Microsoft.Mashup.OleDb.1;Data Source=$Workbook$;Location=&quot;Table_6409_113_03&quot;;Extended Properties=&quot;&quot;" commandType="0"/>
  </connection>
  <connection id="299" xr16:uid="{96629AEE-C093-4777-8480-07EA3E165408}" keepAlive="1" name="連線321" type="5" refreshedVersion="0" background="1">
    <dbPr connection="Provider=Microsoft.Mashup.OleDb.1;Data Source=$Workbook$;Location=&quot;Table_3443_113_05&quot;;Extended Properties=&quot;&quot;" commandType="0"/>
  </connection>
  <connection id="300" xr16:uid="{721CB88F-3BE5-480D-A7C0-4709B00BFA3A}" keepAlive="1" name="連線322" type="5" refreshedVersion="0" background="1">
    <dbPr connection="Provider=Microsoft.Mashup.OleDb.1;Data Source=$Workbook$;Location=&quot;Table_3443_113_04&quot;;Extended Properties=&quot;&quot;" commandType="0"/>
  </connection>
  <connection id="301" xr16:uid="{6C01A392-E1A0-4036-BC08-A13104DADA1A}" keepAlive="1" name="連線323" type="5" refreshedVersion="0" background="1">
    <dbPr connection="Provider=Microsoft.Mashup.OleDb.1;Data Source=$Workbook$;Location=&quot;Table_3443_113_03&quot;;Extended Properties=&quot;&quot;" commandType="0"/>
  </connection>
  <connection id="302" xr16:uid="{19DB6B12-A0C4-4A24-8AC3-59A1D8041EC0}" keepAlive="1" name="連線324" type="5" refreshedVersion="0" background="1">
    <dbPr connection="Provider=Microsoft.Mashup.OleDb.1;Data Source=$Workbook$;Location=&quot;Table_2637_113_05&quot;;Extended Properties=&quot;&quot;" commandType="0"/>
  </connection>
  <connection id="303" xr16:uid="{84D6E179-FE7B-4172-AB2B-E20EB0C022F0}" keepAlive="1" name="連線325" type="5" refreshedVersion="0" background="1">
    <dbPr connection="Provider=Microsoft.Mashup.OleDb.1;Data Source=$Workbook$;Location=&quot;Table_2637_113_04&quot;;Extended Properties=&quot;&quot;" commandType="0"/>
  </connection>
  <connection id="304" xr16:uid="{AC5D3766-CD3E-44B8-81F3-1019088E6748}" keepAlive="1" name="連線326" type="5" refreshedVersion="0" background="1">
    <dbPr connection="Provider=Microsoft.Mashup.OleDb.1;Data Source=$Workbook$;Location=&quot;Table_2637_113_03&quot;;Extended Properties=&quot;&quot;" commandType="0"/>
  </connection>
  <connection id="305" xr16:uid="{D6200D32-965D-423E-B19B-A06F7EC02B3A}" keepAlive="1" name="連線327" type="5" refreshedVersion="0" background="1">
    <dbPr connection="Provider=Microsoft.Mashup.OleDb.1;Data Source=$Workbook$;Location=&quot;Table_3661_113_05&quot;;Extended Properties=&quot;&quot;" commandType="0"/>
  </connection>
  <connection id="306" xr16:uid="{81D3BE5A-CC82-4261-AEA6-F673DA01601D}" keepAlive="1" name="連線328" type="5" refreshedVersion="0" background="1">
    <dbPr connection="Provider=Microsoft.Mashup.OleDb.1;Data Source=$Workbook$;Location=&quot;Table_3661_113_04&quot;;Extended Properties=&quot;&quot;" commandType="0"/>
  </connection>
  <connection id="307" xr16:uid="{0DBB96F6-F768-47B0-A9B4-FA3E09E02580}" keepAlive="1" name="連線329" type="5" refreshedVersion="0" background="1">
    <dbPr connection="Provider=Microsoft.Mashup.OleDb.1;Data Source=$Workbook$;Location=&quot;Table_3661_113_03&quot;;Extended Properties=&quot;&quot;" commandType="0"/>
  </connection>
  <connection id="308" xr16:uid="{E45FB66B-1BCB-47C5-A878-912129B987E3}" keepAlive="1" name="連線33" type="5" refreshedVersion="0" background="1">
    <dbPr connection="Provider=Microsoft.Mashup.OleDb.1;Data Source=$Workbook$;Location=&quot;Table_2345_113_05&quot;;Extended Properties=&quot;&quot;" commandType="0"/>
  </connection>
  <connection id="309" xr16:uid="{4523BE0A-9E1C-43A6-AF71-DE02989EC878}" keepAlive="1" name="連線330" type="5" refreshedVersion="0" background="1">
    <dbPr connection="Provider=Microsoft.Mashup.OleDb.1;Data Source=$Workbook$;Location=&quot;Table_4938_113_05&quot;;Extended Properties=&quot;&quot;" commandType="0"/>
  </connection>
  <connection id="310" xr16:uid="{9F0F993F-2B0C-4662-9515-088E471F93E8}" keepAlive="1" name="連線331" type="5" refreshedVersion="0" background="1">
    <dbPr connection="Provider=Microsoft.Mashup.OleDb.1;Data Source=$Workbook$;Location=&quot;Table_4938_113_04&quot;;Extended Properties=&quot;&quot;" commandType="0"/>
  </connection>
  <connection id="311" xr16:uid="{F81174DC-272F-46CA-BA57-B808D961FAEB}" keepAlive="1" name="連線332" type="5" refreshedVersion="0" background="1">
    <dbPr connection="Provider=Microsoft.Mashup.OleDb.1;Data Source=$Workbook$;Location=&quot;Table_4938_113_03&quot;;Extended Properties=&quot;&quot;" commandType="0"/>
  </connection>
  <connection id="312" xr16:uid="{03B2A83C-013A-48F2-B1CB-18A6932C951E}" keepAlive="1" name="連線333" type="5" refreshedVersion="0" background="1">
    <dbPr connection="Provider=Microsoft.Mashup.OleDb.1;Data Source=$Workbook$;Location=&quot;Table_2357_113_05&quot;;Extended Properties=&quot;&quot;" commandType="0"/>
  </connection>
  <connection id="313" xr16:uid="{0C042E5F-78DF-42FE-B495-DF9D9D06D721}" keepAlive="1" name="連線334" type="5" refreshedVersion="0" background="1">
    <dbPr connection="Provider=Microsoft.Mashup.OleDb.1;Data Source=$Workbook$;Location=&quot;Table_2357_113_04&quot;;Extended Properties=&quot;&quot;" commandType="0"/>
  </connection>
  <connection id="314" xr16:uid="{CC0989EA-8196-4DA6-86BF-5E091B3B7169}" keepAlive="1" name="連線335" type="5" refreshedVersion="0" background="1">
    <dbPr connection="Provider=Microsoft.Mashup.OleDb.1;Data Source=$Workbook$;Location=&quot;Table_2357_113_03&quot;;Extended Properties=&quot;&quot;" commandType="0"/>
  </connection>
  <connection id="315" xr16:uid="{92609C04-A55E-459D-921E-0542700692F4}" keepAlive="1" name="連線336" type="5" refreshedVersion="0" background="1">
    <dbPr connection="Provider=Microsoft.Mashup.OleDb.1;Data Source=$Workbook$;Location=&quot;Table_3036_113_05&quot;;Extended Properties=&quot;&quot;" commandType="0"/>
  </connection>
  <connection id="316" xr16:uid="{6C2716FC-3666-451E-B9F7-7CE7F0334B62}" keepAlive="1" name="連線337" type="5" refreshedVersion="0" background="1">
    <dbPr connection="Provider=Microsoft.Mashup.OleDb.1;Data Source=$Workbook$;Location=&quot;Table_3036_113_04&quot;;Extended Properties=&quot;&quot;" commandType="0"/>
  </connection>
  <connection id="317" xr16:uid="{99BE396B-30C4-4809-915C-9C4E550E3487}" keepAlive="1" name="連線338" type="5" refreshedVersion="0" background="1">
    <dbPr connection="Provider=Microsoft.Mashup.OleDb.1;Data Source=$Workbook$;Location=&quot;Table_3036_113_03&quot;;Extended Properties=&quot;&quot;" commandType="0"/>
  </connection>
  <connection id="318" xr16:uid="{08A551EE-C6D9-4183-8493-0D2AE8DFF730}" keepAlive="1" name="連線339" type="5" refreshedVersion="0" background="1">
    <dbPr connection="Provider=Microsoft.Mashup.OleDb.1;Data Source=$Workbook$;Location=&quot;Table_6669_113_05&quot;;Extended Properties=&quot;&quot;" commandType="0"/>
  </connection>
  <connection id="319" xr16:uid="{AE7A7E1C-3BFD-4D92-B623-57D3510F8DE6}" keepAlive="1" name="連線34" type="5" refreshedVersion="0" background="1">
    <dbPr connection="Provider=Microsoft.Mashup.OleDb.1;Data Source=$Workbook$;Location=&quot;Table_2345_113_04&quot;;Extended Properties=&quot;&quot;" commandType="0"/>
  </connection>
  <connection id="320" xr16:uid="{F07AC503-6647-4A70-8C84-F4F1BA18D7F7}" keepAlive="1" name="連線340" type="5" refreshedVersion="0" background="1">
    <dbPr connection="Provider=Microsoft.Mashup.OleDb.1;Data Source=$Workbook$;Location=&quot;Table_6669_113_04&quot;;Extended Properties=&quot;&quot;" commandType="0"/>
  </connection>
  <connection id="321" xr16:uid="{8340D71C-5A8C-4CA2-B1A6-FE6AC00BDCA9}" keepAlive="1" name="連線341" type="5" refreshedVersion="0" background="1">
    <dbPr connection="Provider=Microsoft.Mashup.OleDb.1;Data Source=$Workbook$;Location=&quot;Table_6669_113_03&quot;;Extended Properties=&quot;&quot;" commandType="0"/>
  </connection>
  <connection id="322" xr16:uid="{42CC96EE-1B25-4639-895D-E84AC3063BBB}" keepAlive="1" name="連線342" type="5" refreshedVersion="0" background="1">
    <dbPr connection="Provider=Microsoft.Mashup.OleDb.1;Data Source=$Workbook$;Location=&quot;Table_1809_113_05&quot;;Extended Properties=&quot;&quot;" commandType="0"/>
  </connection>
  <connection id="323" xr16:uid="{57ED245C-8E1C-4D8B-BEC2-5F84604B4219}" keepAlive="1" name="連線343" type="5" refreshedVersion="0" background="1">
    <dbPr connection="Provider=Microsoft.Mashup.OleDb.1;Data Source=$Workbook$;Location=&quot;Table_1809_113_04&quot;;Extended Properties=&quot;&quot;" commandType="0"/>
  </connection>
  <connection id="324" xr16:uid="{1ACBAABA-90C2-4A1A-AD4D-634E81DA22FE}" keepAlive="1" name="連線344" type="5" refreshedVersion="0" background="1">
    <dbPr connection="Provider=Microsoft.Mashup.OleDb.1;Data Source=$Workbook$;Location=&quot;Table_1809_113_03&quot;;Extended Properties=&quot;&quot;" commandType="0"/>
  </connection>
  <connection id="325" xr16:uid="{A68C4F9F-9D9F-4B48-99CC-7B2875A4FA5F}" keepAlive="1" name="連線345" type="5" refreshedVersion="0" background="1">
    <dbPr connection="Provider=Microsoft.Mashup.OleDb.1;Data Source=$Workbook$;Location=&quot;Table_3356_113_05&quot;;Extended Properties=&quot;&quot;" commandType="0"/>
  </connection>
  <connection id="326" xr16:uid="{E3F8E711-3E4E-4AC6-9B65-2E80556944C7}" keepAlive="1" name="連線346" type="5" refreshedVersion="0" background="1">
    <dbPr connection="Provider=Microsoft.Mashup.OleDb.1;Data Source=$Workbook$;Location=&quot;Table_3356_113_04&quot;;Extended Properties=&quot;&quot;" commandType="0"/>
  </connection>
  <connection id="327" xr16:uid="{1E0FAE68-6DB9-4B39-BFFE-1D34BAC00B87}" keepAlive="1" name="連線347" type="5" refreshedVersion="0" background="1">
    <dbPr connection="Provider=Microsoft.Mashup.OleDb.1;Data Source=$Workbook$;Location=&quot;Table_3356_113_03&quot;;Extended Properties=&quot;&quot;" commandType="0"/>
  </connection>
  <connection id="328" xr16:uid="{7FCC4017-03BF-4E7E-B1A4-6289DAAAE2FA}" keepAlive="1" name="連線348" type="5" refreshedVersion="0" background="1">
    <dbPr connection="Provider=Microsoft.Mashup.OleDb.1;Data Source=$Workbook$;Location=&quot;Table_6414_113_05&quot;;Extended Properties=&quot;&quot;" commandType="0"/>
  </connection>
  <connection id="329" xr16:uid="{25CB870E-28DC-472A-9329-71F691FB9144}" keepAlive="1" name="連線349" type="5" refreshedVersion="0" background="1">
    <dbPr connection="Provider=Microsoft.Mashup.OleDb.1;Data Source=$Workbook$;Location=&quot;Table_6414_113_04&quot;;Extended Properties=&quot;&quot;" commandType="0"/>
  </connection>
  <connection id="330" xr16:uid="{3403C227-FC32-4C15-A912-DE5DDD993D35}" keepAlive="1" name="連線35" type="5" refreshedVersion="0" background="1">
    <dbPr connection="Provider=Microsoft.Mashup.OleDb.1;Data Source=$Workbook$;Location=&quot;Table_2345_113_03&quot;;Extended Properties=&quot;&quot;" commandType="0"/>
  </connection>
  <connection id="331" xr16:uid="{F7E54F61-BBFC-482A-A41E-2B556D804581}" keepAlive="1" name="連線350" type="5" refreshedVersion="0" background="1">
    <dbPr connection="Provider=Microsoft.Mashup.OleDb.1;Data Source=$Workbook$;Location=&quot;Table_6414_113_03&quot;;Extended Properties=&quot;&quot;" commandType="0"/>
  </connection>
  <connection id="332" xr16:uid="{67A7A6CE-13CB-4C1A-A481-6EAC9BE0E3FC}" keepAlive="1" name="連線351" type="5" refreshedVersion="0" background="1">
    <dbPr connection="Provider=Microsoft.Mashup.OleDb.1;Data Source=$Workbook$;Location=&quot;Table_1905_113_05&quot;;Extended Properties=&quot;&quot;" commandType="0"/>
  </connection>
  <connection id="333" xr16:uid="{6A15B839-B113-42F6-9A6F-1AA894828D07}" keepAlive="1" name="連線352" type="5" refreshedVersion="0" background="1">
    <dbPr connection="Provider=Microsoft.Mashup.OleDb.1;Data Source=$Workbook$;Location=&quot;Table_1905_113_04&quot;;Extended Properties=&quot;&quot;" commandType="0"/>
  </connection>
  <connection id="334" xr16:uid="{866EE147-A86E-483D-9A81-FC982A9EDD77}" keepAlive="1" name="連線353" type="5" refreshedVersion="0" background="1">
    <dbPr connection="Provider=Microsoft.Mashup.OleDb.1;Data Source=$Workbook$;Location=&quot;Table_1905_113_03&quot;;Extended Properties=&quot;&quot;" commandType="0"/>
  </connection>
  <connection id="335" xr16:uid="{A8EAD7B5-E81E-4EBB-8CD9-51657FAD8A8D}" keepAlive="1" name="連線354" type="5" refreshedVersion="0" background="1">
    <dbPr connection="Provider=Microsoft.Mashup.OleDb.1;Data Source=$Workbook$;Location=&quot;Table_3504_113_05&quot;;Extended Properties=&quot;&quot;" commandType="0"/>
  </connection>
  <connection id="336" xr16:uid="{7B310436-0137-4212-B9A7-A178BD6C07FF}" keepAlive="1" name="連線355" type="5" refreshedVersion="0" background="1">
    <dbPr connection="Provider=Microsoft.Mashup.OleDb.1;Data Source=$Workbook$;Location=&quot;Table_3504_113_04&quot;;Extended Properties=&quot;&quot;" commandType="0"/>
  </connection>
  <connection id="337" xr16:uid="{D7ACC576-4005-47AD-81D7-F0AC835EFF85}" keepAlive="1" name="連線356" type="5" refreshedVersion="0" background="1">
    <dbPr connection="Provider=Microsoft.Mashup.OleDb.1;Data Source=$Workbook$;Location=&quot;Table_3504_113_03&quot;;Extended Properties=&quot;&quot;" commandType="0"/>
  </connection>
  <connection id="338" xr16:uid="{B21ED471-276B-44B3-A742-C09BB6F211D4}" keepAlive="1" name="連線357" type="5" refreshedVersion="0" background="1">
    <dbPr connection="Provider=Microsoft.Mashup.OleDb.1;Data Source=$Workbook$;Location=&quot;Table_2338_113_05&quot;;Extended Properties=&quot;&quot;" commandType="0"/>
  </connection>
  <connection id="339" xr16:uid="{1961E30E-0964-4DF1-816E-14DF19B4E897}" keepAlive="1" name="連線358" type="5" refreshedVersion="0" background="1">
    <dbPr connection="Provider=Microsoft.Mashup.OleDb.1;Data Source=$Workbook$;Location=&quot;Table_2338_113_04&quot;;Extended Properties=&quot;&quot;" commandType="0"/>
  </connection>
  <connection id="340" xr16:uid="{198463EC-020E-4C0C-A3D9-80732696C2D1}" keepAlive="1" name="連線359" type="5" refreshedVersion="0" background="1">
    <dbPr connection="Provider=Microsoft.Mashup.OleDb.1;Data Source=$Workbook$;Location=&quot;Table_2338_113_03&quot;;Extended Properties=&quot;&quot;" commandType="0"/>
  </connection>
  <connection id="341" xr16:uid="{9248B5AE-734A-4AE7-89BB-02F363FC72AF}" keepAlive="1" name="連線36" type="5" refreshedVersion="0" background="1">
    <dbPr connection="Provider=Microsoft.Mashup.OleDb.1;Data Source=$Workbook$;Location=&quot;Table_6669_113_05&quot;;Extended Properties=&quot;&quot;" commandType="0"/>
  </connection>
  <connection id="342" xr16:uid="{A7E5B401-9466-4B50-8BB1-C86BC232310A}" keepAlive="1" name="連線360" type="5" refreshedVersion="0" background="1">
    <dbPr connection="Provider=Microsoft.Mashup.OleDb.1;Data Source=$Workbook$;Location=&quot;Table_1731_113_05&quot;;Extended Properties=&quot;&quot;" commandType="0"/>
  </connection>
  <connection id="343" xr16:uid="{4D5F9A97-4FE2-438F-8653-524533E8745C}" keepAlive="1" name="連線361" type="5" refreshedVersion="0" background="1">
    <dbPr connection="Provider=Microsoft.Mashup.OleDb.1;Data Source=$Workbook$;Location=&quot;Table_1731_113_04&quot;;Extended Properties=&quot;&quot;" commandType="0"/>
  </connection>
  <connection id="344" xr16:uid="{CD12B399-4BF8-4299-9F7A-FCD178F675D5}" keepAlive="1" name="連線362" type="5" refreshedVersion="0" background="1">
    <dbPr connection="Provider=Microsoft.Mashup.OleDb.1;Data Source=$Workbook$;Location=&quot;Table_1731_113_03&quot;;Extended Properties=&quot;&quot;" commandType="0"/>
  </connection>
  <connection id="345" xr16:uid="{EE43DE98-AA75-4C65-B963-C9E9B490A730}" keepAlive="1" name="連線363" type="5" refreshedVersion="0" background="1">
    <dbPr connection="Provider=Microsoft.Mashup.OleDb.1;Data Source=$Workbook$;Location=&quot;Table_5434_113_05&quot;;Extended Properties=&quot;&quot;" commandType="0"/>
  </connection>
  <connection id="346" xr16:uid="{81843C0B-0F01-439E-B35F-AA8535AA45B1}" keepAlive="1" name="連線364" type="5" refreshedVersion="0" background="1">
    <dbPr connection="Provider=Microsoft.Mashup.OleDb.1;Data Source=$Workbook$;Location=&quot;Table_5434_113_04&quot;;Extended Properties=&quot;&quot;" commandType="0"/>
  </connection>
  <connection id="347" xr16:uid="{8B05ABA5-FA39-4A4D-AEF8-3233D8341B99}" keepAlive="1" name="連線365" type="5" refreshedVersion="0" background="1">
    <dbPr connection="Provider=Microsoft.Mashup.OleDb.1;Data Source=$Workbook$;Location=&quot;Table_5434_113_03&quot;;Extended Properties=&quot;&quot;" commandType="0"/>
  </connection>
  <connection id="348" xr16:uid="{E8CACE76-2E03-426E-BDD8-730FC49259D1}" keepAlive="1" name="連線366" type="5" refreshedVersion="0" background="1">
    <dbPr connection="Provider=Microsoft.Mashup.OleDb.1;Data Source=$Workbook$;Location=&quot;Table_3533_113_05&quot;;Extended Properties=&quot;&quot;" commandType="0"/>
  </connection>
  <connection id="349" xr16:uid="{4F3DAEF4-37F2-4EF6-8315-D18BACF73182}" keepAlive="1" name="連線367" type="5" refreshedVersion="0" background="1">
    <dbPr connection="Provider=Microsoft.Mashup.OleDb.1;Data Source=$Workbook$;Location=&quot;Table_3533_113_04&quot;;Extended Properties=&quot;&quot;" commandType="0"/>
  </connection>
  <connection id="350" xr16:uid="{C549A03A-72B3-42D4-B354-F91975F997BD}" keepAlive="1" name="連線368" type="5" refreshedVersion="0" background="1">
    <dbPr connection="Provider=Microsoft.Mashup.OleDb.1;Data Source=$Workbook$;Location=&quot;Table_3533_113_03&quot;;Extended Properties=&quot;&quot;" commandType="0"/>
  </connection>
  <connection id="351" xr16:uid="{392DAF68-3FE1-4D87-8515-54894E9DFD25}" keepAlive="1" name="連線369" type="5" refreshedVersion="0" background="1">
    <dbPr connection="Provider=Microsoft.Mashup.OleDb.1;Data Source=$Workbook$;Location=&quot;Table_2608_113_05&quot;;Extended Properties=&quot;&quot;" commandType="0"/>
  </connection>
  <connection id="352" xr16:uid="{8656A24D-E479-4EE4-AD47-F8865EDC9C71}" keepAlive="1" name="連線37" type="5" refreshedVersion="0" background="1">
    <dbPr connection="Provider=Microsoft.Mashup.OleDb.1;Data Source=$Workbook$;Location=&quot;Table_6669_113_04&quot;;Extended Properties=&quot;&quot;" commandType="0"/>
  </connection>
  <connection id="353" xr16:uid="{813BF625-2195-4CDA-85FD-6E9797A031E8}" keepAlive="1" name="連線370" type="5" refreshedVersion="0" background="1">
    <dbPr connection="Provider=Microsoft.Mashup.OleDb.1;Data Source=$Workbook$;Location=&quot;Table_2608_113_04&quot;;Extended Properties=&quot;&quot;" commandType="0"/>
  </connection>
  <connection id="354" xr16:uid="{B6526B98-BDA2-4C6F-A3D8-B21FF81406B0}" keepAlive="1" name="連線371" type="5" refreshedVersion="0" background="1">
    <dbPr connection="Provider=Microsoft.Mashup.OleDb.1;Data Source=$Workbook$;Location=&quot;Table_2608_113_03&quot;;Extended Properties=&quot;&quot;" commandType="0"/>
  </connection>
  <connection id="355" xr16:uid="{9F7B0E4E-B674-4C6C-87EB-203C560307C2}" keepAlive="1" name="連線372" type="5" refreshedVersion="0" background="1">
    <dbPr connection="Provider=Microsoft.Mashup.OleDb.1;Data Source=$Workbook$;Location=&quot;Table_5284_113_05&quot;;Extended Properties=&quot;&quot;" commandType="0"/>
  </connection>
  <connection id="356" xr16:uid="{DA04A739-1655-4BD6-8125-EAB577F67450}" keepAlive="1" name="連線373" type="5" refreshedVersion="0" background="1">
    <dbPr connection="Provider=Microsoft.Mashup.OleDb.1;Data Source=$Workbook$;Location=&quot;Table_5284_113_04&quot;;Extended Properties=&quot;&quot;" commandType="0"/>
  </connection>
  <connection id="357" xr16:uid="{E49531FA-88F3-4F40-ABDB-51AB49DA1D0D}" keepAlive="1" name="連線374" type="5" refreshedVersion="0" background="1">
    <dbPr connection="Provider=Microsoft.Mashup.OleDb.1;Data Source=$Workbook$;Location=&quot;Table_5284_113_03&quot;;Extended Properties=&quot;&quot;" commandType="0"/>
  </connection>
  <connection id="358" xr16:uid="{942489DA-FE01-48CD-92AE-0A9F5FA01358}" keepAlive="1" name="連線375" type="5" refreshedVersion="0" background="1">
    <dbPr connection="Provider=Microsoft.Mashup.OleDb.1;Data Source=$Workbook$;Location=&quot;Table_2636_113_05&quot;;Extended Properties=&quot;&quot;" commandType="0"/>
  </connection>
  <connection id="359" xr16:uid="{2E1C0D2D-6D2D-48B1-BA41-30209E604016}" keepAlive="1" name="連線376" type="5" refreshedVersion="0" background="1">
    <dbPr connection="Provider=Microsoft.Mashup.OleDb.1;Data Source=$Workbook$;Location=&quot;Table_2636_113_04&quot;;Extended Properties=&quot;&quot;" commandType="0"/>
  </connection>
  <connection id="360" xr16:uid="{A4E401E0-7661-48B2-B282-68D9796D4D18}" keepAlive="1" name="連線377" type="5" refreshedVersion="0" background="1">
    <dbPr connection="Provider=Microsoft.Mashup.OleDb.1;Data Source=$Workbook$;Location=&quot;Table_2636_113_03&quot;;Extended Properties=&quot;&quot;" commandType="0"/>
  </connection>
  <connection id="361" xr16:uid="{970F640E-AA44-49AD-9613-AEAE0517B92A}" keepAlive="1" name="連線378" type="5" refreshedVersion="0" background="1">
    <dbPr connection="Provider=Microsoft.Mashup.OleDb.1;Data Source=$Workbook$;Location=&quot;Table_2383_113_05&quot;;Extended Properties=&quot;&quot;" commandType="0"/>
  </connection>
  <connection id="362" xr16:uid="{F2B20B65-181E-42C3-8ADC-C8EF8AF3EA25}" keepAlive="1" name="連線379" type="5" refreshedVersion="0" background="1">
    <dbPr connection="Provider=Microsoft.Mashup.OleDb.1;Data Source=$Workbook$;Location=&quot;Table_2383_113_04&quot;;Extended Properties=&quot;&quot;" commandType="0"/>
  </connection>
  <connection id="363" xr16:uid="{35AF400B-76A5-4DC4-85A5-71C1D5538721}" keepAlive="1" name="連線38" type="5" refreshedVersion="0" background="1">
    <dbPr connection="Provider=Microsoft.Mashup.OleDb.1;Data Source=$Workbook$;Location=&quot;Table_6669_113_03&quot;;Extended Properties=&quot;&quot;" commandType="0"/>
  </connection>
  <connection id="364" xr16:uid="{4CE0AB5C-DE31-49A5-BDBC-B7776C230F87}" keepAlive="1" name="連線380" type="5" refreshedVersion="0" background="1">
    <dbPr connection="Provider=Microsoft.Mashup.OleDb.1;Data Source=$Workbook$;Location=&quot;Table_2383_113_03&quot;;Extended Properties=&quot;&quot;" commandType="0"/>
  </connection>
  <connection id="365" xr16:uid="{755ADF97-EED9-4BA0-86D3-8AA2CA7C0992}" keepAlive="1" name="連線381" type="5" refreshedVersion="0" background="1">
    <dbPr connection="Provider=Microsoft.Mashup.OleDb.1;Data Source=$Workbook$;Location=&quot;Table_4566_113_05&quot;;Extended Properties=&quot;&quot;" commandType="0"/>
  </connection>
  <connection id="366" xr16:uid="{3336E729-AB40-492A-80A2-5E54BEFC7AF4}" keepAlive="1" name="連線382" type="5" refreshedVersion="0" background="1">
    <dbPr connection="Provider=Microsoft.Mashup.OleDb.1;Data Source=$Workbook$;Location=&quot;Table_4566_113_04&quot;;Extended Properties=&quot;&quot;" commandType="0"/>
  </connection>
  <connection id="367" xr16:uid="{2508E8A8-7FF3-486B-B6E8-005C69EE5C50}" keepAlive="1" name="連線383" type="5" refreshedVersion="0" background="1">
    <dbPr connection="Provider=Microsoft.Mashup.OleDb.1;Data Source=$Workbook$;Location=&quot;Table_4566_113_03&quot;;Extended Properties=&quot;&quot;" commandType="0"/>
  </connection>
  <connection id="368" xr16:uid="{F9E9FCBB-C654-44BB-9AF1-0F1249322BB0}" keepAlive="1" name="連線384" type="5" refreshedVersion="0" background="1">
    <dbPr connection="Provider=Microsoft.Mashup.OleDb.1;Data Source=$Workbook$;Location=&quot;Table_1909_113_05&quot;;Extended Properties=&quot;&quot;" commandType="0"/>
  </connection>
  <connection id="369" xr16:uid="{E8EAB7E0-16B0-45D2-9FBB-061653AEE6AC}" keepAlive="1" name="連線385" type="5" refreshedVersion="0" background="1">
    <dbPr connection="Provider=Microsoft.Mashup.OleDb.1;Data Source=$Workbook$;Location=&quot;Table_1909_113_04&quot;;Extended Properties=&quot;&quot;" commandType="0"/>
  </connection>
  <connection id="370" xr16:uid="{A256277B-AE92-4950-84E0-F8F28386CED9}" keepAlive="1" name="連線386" type="5" refreshedVersion="0" background="1">
    <dbPr connection="Provider=Microsoft.Mashup.OleDb.1;Data Source=$Workbook$;Location=&quot;Table_1909_113_03&quot;;Extended Properties=&quot;&quot;" commandType="0"/>
  </connection>
  <connection id="371" xr16:uid="{3582BDFD-D1DE-4A9C-9828-42BAB631AE20}" keepAlive="1" name="連線387" type="5" refreshedVersion="0" background="1">
    <dbPr connection="Provider=Microsoft.Mashup.OleDb.1;Data Source=$Workbook$;Location=&quot;Table_6706_113_05&quot;;Extended Properties=&quot;&quot;" commandType="0"/>
  </connection>
  <connection id="372" xr16:uid="{C9CF22D9-B763-4B3F-9525-A1711D298C07}" keepAlive="1" name="連線388" type="5" refreshedVersion="0" background="1">
    <dbPr connection="Provider=Microsoft.Mashup.OleDb.1;Data Source=$Workbook$;Location=&quot;Table_6706_113_04&quot;;Extended Properties=&quot;&quot;" commandType="0"/>
  </connection>
  <connection id="373" xr16:uid="{270BECF9-3ACA-4C03-9F8F-2E43182AD93F}" keepAlive="1" name="連線389" type="5" refreshedVersion="0" background="1">
    <dbPr connection="Provider=Microsoft.Mashup.OleDb.1;Data Source=$Workbook$;Location=&quot;Table_6706_113_03&quot;;Extended Properties=&quot;&quot;" commandType="0"/>
  </connection>
  <connection id="374" xr16:uid="{62582128-75A8-4460-9A7F-E316EA670119}" keepAlive="1" name="連線39" type="5" refreshedVersion="0" background="1">
    <dbPr connection="Provider=Microsoft.Mashup.OleDb.1;Data Source=$Workbook$;Location=&quot;Table_3653_113_05&quot;;Extended Properties=&quot;&quot;" commandType="0"/>
  </connection>
  <connection id="375" xr16:uid="{4F0E99A8-C371-493A-BC10-0F6439524CE2}" keepAlive="1" name="連線390" type="5" refreshedVersion="0" background="1">
    <dbPr connection="Provider=Microsoft.Mashup.OleDb.1;Data Source=$Workbook$;Location=&quot;Table_2317_113_05&quot;;Extended Properties=&quot;&quot;" commandType="0"/>
  </connection>
  <connection id="376" xr16:uid="{A86635DF-9CA7-428B-BE7B-C426B431DBBF}" keepAlive="1" name="連線391" type="5" refreshedVersion="0" background="1">
    <dbPr connection="Provider=Microsoft.Mashup.OleDb.1;Data Source=$Workbook$;Location=&quot;Table_2317_113_04&quot;;Extended Properties=&quot;&quot;" commandType="0"/>
  </connection>
  <connection id="377" xr16:uid="{60BB5CBC-3EC0-4315-ACF5-791B406834E6}" keepAlive="1" name="連線392" type="5" refreshedVersion="0" background="1">
    <dbPr connection="Provider=Microsoft.Mashup.OleDb.1;Data Source=$Workbook$;Location=&quot;Table_2317_113_03&quot;;Extended Properties=&quot;&quot;" commandType="0"/>
  </connection>
  <connection id="378" xr16:uid="{EBB0245F-CAB8-4255-B3B2-1F5BA7D0C4E4}" keepAlive="1" name="連線393" type="5" refreshedVersion="0" background="1">
    <dbPr connection="Provider=Microsoft.Mashup.OleDb.1;Data Source=$Workbook$;Location=&quot;Table_4938_113_05&quot;;Extended Properties=&quot;&quot;" commandType="0"/>
  </connection>
  <connection id="379" xr16:uid="{F2629753-53DD-4EB6-BD08-63A08E666578}" keepAlive="1" name="連線394" type="5" refreshedVersion="0" background="1">
    <dbPr connection="Provider=Microsoft.Mashup.OleDb.1;Data Source=$Workbook$;Location=&quot;Table_4938_113_04&quot;;Extended Properties=&quot;&quot;" commandType="0"/>
  </connection>
  <connection id="380" xr16:uid="{F42AD9AD-1E46-4299-9974-1D6EDC144781}" keepAlive="1" name="連線395" type="5" refreshedVersion="0" background="1">
    <dbPr connection="Provider=Microsoft.Mashup.OleDb.1;Data Source=$Workbook$;Location=&quot;Table_4938_113_03&quot;;Extended Properties=&quot;&quot;" commandType="0"/>
  </connection>
  <connection id="381" xr16:uid="{A177C5C9-5081-4790-BC8A-E437377A2DDB}" keepAlive="1" name="連線396" type="5" refreshedVersion="0" background="1">
    <dbPr connection="Provider=Microsoft.Mashup.OleDb.1;Data Source=$Workbook$;Location=&quot;Table_2357_113_05&quot;;Extended Properties=&quot;&quot;" commandType="0"/>
  </connection>
  <connection id="382" xr16:uid="{76C18708-F223-45D3-BB94-C811C497CD0A}" keepAlive="1" name="連線397" type="5" refreshedVersion="0" background="1">
    <dbPr connection="Provider=Microsoft.Mashup.OleDb.1;Data Source=$Workbook$;Location=&quot;Table_2357_113_04&quot;;Extended Properties=&quot;&quot;" commandType="0"/>
  </connection>
  <connection id="383" xr16:uid="{F9D7B6C5-B57A-4F54-BAF1-D680B40682D0}" keepAlive="1" name="連線398" type="5" refreshedVersion="0" background="1">
    <dbPr connection="Provider=Microsoft.Mashup.OleDb.1;Data Source=$Workbook$;Location=&quot;Table_2357_113_03&quot;;Extended Properties=&quot;&quot;" commandType="0"/>
  </connection>
  <connection id="384" xr16:uid="{8412FBFD-EBF0-4B95-B5E7-B95CE13437F6}" keepAlive="1" name="連線399" type="5" refreshedVersion="0" background="1">
    <dbPr connection="Provider=Microsoft.Mashup.OleDb.1;Data Source=$Workbook$;Location=&quot;Table_3036_113_05&quot;;Extended Properties=&quot;&quot;" commandType="0"/>
  </connection>
  <connection id="385" xr16:uid="{9C496775-2488-4824-B408-51428EF81BF2}" keepAlive="1" name="連線4" type="5" refreshedVersion="0" background="1">
    <dbPr connection="Provider=Microsoft.Mashup.OleDb.1;Data Source=$Workbook$;Location=&quot;Table_2345_113_04&quot;;Extended Properties=&quot;&quot;" commandType="0"/>
  </connection>
  <connection id="386" xr16:uid="{CBD17881-1DAC-4FB0-85A7-E8C97D130510}" keepAlive="1" name="連線40" type="5" refreshedVersion="0" background="1">
    <dbPr connection="Provider=Microsoft.Mashup.OleDb.1;Data Source=$Workbook$;Location=&quot;Table_3653_113_04&quot;;Extended Properties=&quot;&quot;" commandType="0"/>
  </connection>
  <connection id="387" xr16:uid="{FE7EC376-1655-4090-A313-C9ED838396B1}" keepAlive="1" name="連線400" type="5" refreshedVersion="0" background="1">
    <dbPr connection="Provider=Microsoft.Mashup.OleDb.1;Data Source=$Workbook$;Location=&quot;Table_3036_113_04&quot;;Extended Properties=&quot;&quot;" commandType="0"/>
  </connection>
  <connection id="388" xr16:uid="{452DF1A6-8350-46F6-9EC1-7198715071D3}" keepAlive="1" name="連線401" type="5" refreshedVersion="0" background="1">
    <dbPr connection="Provider=Microsoft.Mashup.OleDb.1;Data Source=$Workbook$;Location=&quot;Table_3036_113_03&quot;;Extended Properties=&quot;&quot;" commandType="0"/>
  </connection>
  <connection id="389" xr16:uid="{4600883A-A6A3-4AC8-A5A0-E8567C79A261}" keepAlive="1" name="連線402" type="5" refreshedVersion="0" background="1">
    <dbPr connection="Provider=Microsoft.Mashup.OleDb.1;Data Source=$Workbook$;Location=&quot;Table_6669_113_05&quot;;Extended Properties=&quot;&quot;" commandType="0"/>
  </connection>
  <connection id="390" xr16:uid="{3DEA9E9B-0A58-4CF6-B3E2-02528A105FB6}" keepAlive="1" name="連線403" type="5" refreshedVersion="0" background="1">
    <dbPr connection="Provider=Microsoft.Mashup.OleDb.1;Data Source=$Workbook$;Location=&quot;Table_6669_113_04&quot;;Extended Properties=&quot;&quot;" commandType="0"/>
  </connection>
  <connection id="391" xr16:uid="{6CE96E07-B88F-4C7B-9A23-B5B38ED1F21E}" keepAlive="1" name="連線404" type="5" refreshedVersion="0" background="1">
    <dbPr connection="Provider=Microsoft.Mashup.OleDb.1;Data Source=$Workbook$;Location=&quot;Table_6669_113_03&quot;;Extended Properties=&quot;&quot;" commandType="0"/>
  </connection>
  <connection id="392" xr16:uid="{1311702C-B022-412E-9A49-A62A4685017F}" keepAlive="1" name="連線405" type="5" refreshedVersion="0" background="1">
    <dbPr connection="Provider=Microsoft.Mashup.OleDb.1;Data Source=$Workbook$;Location=&quot;Table_1809_113_05&quot;;Extended Properties=&quot;&quot;" commandType="0"/>
  </connection>
  <connection id="393" xr16:uid="{F0F83814-361D-4B44-813F-98F448B40115}" keepAlive="1" name="連線406" type="5" refreshedVersion="0" background="1">
    <dbPr connection="Provider=Microsoft.Mashup.OleDb.1;Data Source=$Workbook$;Location=&quot;Table_1809_113_04&quot;;Extended Properties=&quot;&quot;" commandType="0"/>
  </connection>
  <connection id="394" xr16:uid="{D073ACAA-0145-4800-8A26-4DC2E5010F46}" keepAlive="1" name="連線407" type="5" refreshedVersion="0" background="1">
    <dbPr connection="Provider=Microsoft.Mashup.OleDb.1;Data Source=$Workbook$;Location=&quot;Table_1809_113_03&quot;;Extended Properties=&quot;&quot;" commandType="0"/>
  </connection>
  <connection id="395" xr16:uid="{0BEB4F81-DFF4-4DAB-833E-79D56B1F3327}" keepAlive="1" name="連線408" type="5" refreshedVersion="0" background="1">
    <dbPr connection="Provider=Microsoft.Mashup.OleDb.1;Data Source=$Workbook$;Location=&quot;Table_3356_113_05&quot;;Extended Properties=&quot;&quot;" commandType="0"/>
  </connection>
  <connection id="396" xr16:uid="{EDEBE057-AC03-4417-8F47-50FC63C5F394}" keepAlive="1" name="連線409" type="5" refreshedVersion="0" background="1">
    <dbPr connection="Provider=Microsoft.Mashup.OleDb.1;Data Source=$Workbook$;Location=&quot;Table_3356_113_04&quot;;Extended Properties=&quot;&quot;" commandType="0"/>
  </connection>
  <connection id="397" xr16:uid="{99C54C1E-2D43-4E74-8592-782E77B6C888}" keepAlive="1" name="連線41" type="5" refreshedVersion="0" background="1">
    <dbPr connection="Provider=Microsoft.Mashup.OleDb.1;Data Source=$Workbook$;Location=&quot;Table_3653_113_03&quot;;Extended Properties=&quot;&quot;" commandType="0"/>
  </connection>
  <connection id="398" xr16:uid="{4886407E-1BD4-49DD-BBDA-966343F0294B}" keepAlive="1" name="連線410" type="5" refreshedVersion="0" background="1">
    <dbPr connection="Provider=Microsoft.Mashup.OleDb.1;Data Source=$Workbook$;Location=&quot;Table_3356_113_03&quot;;Extended Properties=&quot;&quot;" commandType="0"/>
  </connection>
  <connection id="399" xr16:uid="{C1D53B44-F225-4B01-BBAD-2A071AF9670B}" keepAlive="1" name="連線411" type="5" refreshedVersion="0" background="1">
    <dbPr connection="Provider=Microsoft.Mashup.OleDb.1;Data Source=$Workbook$;Location=&quot;Table_6414_113_05&quot;;Extended Properties=&quot;&quot;" commandType="0"/>
  </connection>
  <connection id="400" xr16:uid="{0419A5F6-A170-452D-9A46-45C2EE7FF1B4}" keepAlive="1" name="連線412" type="5" refreshedVersion="0" background="1">
    <dbPr connection="Provider=Microsoft.Mashup.OleDb.1;Data Source=$Workbook$;Location=&quot;Table_6414_113_04&quot;;Extended Properties=&quot;&quot;" commandType="0"/>
  </connection>
  <connection id="401" xr16:uid="{BFC43D32-A7B8-4932-9162-13F667AED390}" keepAlive="1" name="連線413" type="5" refreshedVersion="0" background="1">
    <dbPr connection="Provider=Microsoft.Mashup.OleDb.1;Data Source=$Workbook$;Location=&quot;Table_6414_113_03&quot;;Extended Properties=&quot;&quot;" commandType="0"/>
  </connection>
  <connection id="402" xr16:uid="{F98A5829-76DE-44E4-A010-F30872866A2C}" keepAlive="1" name="連線414" type="5" refreshedVersion="0" background="1">
    <dbPr connection="Provider=Microsoft.Mashup.OleDb.1;Data Source=$Workbook$;Location=&quot;Table_1905_113_05&quot;;Extended Properties=&quot;&quot;" commandType="0"/>
  </connection>
  <connection id="403" xr16:uid="{88B32C8E-3A19-47EB-9491-A601AF0E64FE}" keepAlive="1" name="連線415" type="5" refreshedVersion="0" background="1">
    <dbPr connection="Provider=Microsoft.Mashup.OleDb.1;Data Source=$Workbook$;Location=&quot;Table_1905_113_04&quot;;Extended Properties=&quot;&quot;" commandType="0"/>
  </connection>
  <connection id="404" xr16:uid="{1A4CEDBA-1AF4-4253-A58D-7B11D408D800}" keepAlive="1" name="連線416" type="5" refreshedVersion="0" background="1">
    <dbPr connection="Provider=Microsoft.Mashup.OleDb.1;Data Source=$Workbook$;Location=&quot;Table_1905_113_03&quot;;Extended Properties=&quot;&quot;" commandType="0"/>
  </connection>
  <connection id="405" xr16:uid="{B64F7A3E-21EE-40A3-B002-E9A89EF43B5E}" keepAlive="1" name="連線417" type="5" refreshedVersion="0" background="1">
    <dbPr connection="Provider=Microsoft.Mashup.OleDb.1;Data Source=$Workbook$;Location=&quot;Table_2338_113_05&quot;;Extended Properties=&quot;&quot;" commandType="0"/>
  </connection>
  <connection id="406" xr16:uid="{C3E55F3C-DF25-48A5-864E-0BBE950A01B1}" keepAlive="1" name="連線418" type="5" refreshedVersion="0" background="1">
    <dbPr connection="Provider=Microsoft.Mashup.OleDb.1;Data Source=$Workbook$;Location=&quot;Table_2338_113_04&quot;;Extended Properties=&quot;&quot;" commandType="0"/>
  </connection>
  <connection id="407" xr16:uid="{763A248A-815E-4424-BC54-79D5B13FA25A}" keepAlive="1" name="連線419" type="5" refreshedVersion="0" background="1">
    <dbPr connection="Provider=Microsoft.Mashup.OleDb.1;Data Source=$Workbook$;Location=&quot;Table_2338_113_03&quot;;Extended Properties=&quot;&quot;" commandType="0"/>
  </connection>
  <connection id="408" xr16:uid="{34788ECE-CC98-4849-8434-3FE7666384C0}" keepAlive="1" name="連線42" type="5" refreshedVersion="0" background="1">
    <dbPr connection="Provider=Microsoft.Mashup.OleDb.1;Data Source=$Workbook$;Location=&quot;Table_1519_113_05&quot;;Extended Properties=&quot;&quot;" commandType="0"/>
  </connection>
  <connection id="409" xr16:uid="{DE5280D2-DA99-4E73-9B1E-FFA866BFF8B5}" keepAlive="1" name="連線420" type="5" refreshedVersion="0" background="1">
    <dbPr connection="Provider=Microsoft.Mashup.OleDb.1;Data Source=$Workbook$;Location=&quot;Table_6541_113_05&quot;;Extended Properties=&quot;&quot;" commandType="0"/>
  </connection>
  <connection id="410" xr16:uid="{78594FB4-1E9B-4F01-BD6E-76C83416298B}" keepAlive="1" name="連線421" type="5" refreshedVersion="0" background="1">
    <dbPr connection="Provider=Microsoft.Mashup.OleDb.1;Data Source=$Workbook$;Location=&quot;Table_6541_113_04&quot;;Extended Properties=&quot;&quot;" commandType="0"/>
  </connection>
  <connection id="411" xr16:uid="{E4166A40-74D2-4683-A2E8-952FF4953434}" keepAlive="1" name="連線422" type="5" refreshedVersion="0" background="1">
    <dbPr connection="Provider=Microsoft.Mashup.OleDb.1;Data Source=$Workbook$;Location=&quot;Table_6541_113_03&quot;;Extended Properties=&quot;&quot;" commandType="0"/>
  </connection>
  <connection id="412" xr16:uid="{104D6FC5-720E-492B-B1D5-78C69AD3742E}" keepAlive="1" name="連線423" type="5" refreshedVersion="0" background="1">
    <dbPr connection="Provider=Microsoft.Mashup.OleDb.1;Data Source=$Workbook$;Location=&quot;Table_2345_113_05&quot;;Extended Properties=&quot;&quot;" commandType="0"/>
  </connection>
  <connection id="413" xr16:uid="{FDEBEF52-F851-40F2-ADD0-92E9AA204C0E}" keepAlive="1" name="連線424" type="5" refreshedVersion="0" background="1">
    <dbPr connection="Provider=Microsoft.Mashup.OleDb.1;Data Source=$Workbook$;Location=&quot;Table_2345_113_04&quot;;Extended Properties=&quot;&quot;" commandType="0"/>
  </connection>
  <connection id="414" xr16:uid="{7315FB2A-054F-41EA-9636-A8C35229A0A1}" keepAlive="1" name="連線425" type="5" refreshedVersion="0" background="1">
    <dbPr connection="Provider=Microsoft.Mashup.OleDb.1;Data Source=$Workbook$;Location=&quot;Table_2345_113_03&quot;;Extended Properties=&quot;&quot;" commandType="0"/>
  </connection>
  <connection id="415" xr16:uid="{C9B96F83-900A-4C38-87F2-519FB1BBB90D}" keepAlive="1" name="連線426" type="5" refreshedVersion="0" background="1">
    <dbPr connection="Provider=Microsoft.Mashup.OleDb.1;Data Source=$Workbook$;Location=&quot;Table_6669_113_05&quot;;Extended Properties=&quot;&quot;" commandType="0"/>
  </connection>
  <connection id="416" xr16:uid="{7C682F18-6A0E-4DBC-A260-2F2FFD7AAF81}" keepAlive="1" name="連線427" type="5" refreshedVersion="0" background="1">
    <dbPr connection="Provider=Microsoft.Mashup.OleDb.1;Data Source=$Workbook$;Location=&quot;Table_6669_113_04&quot;;Extended Properties=&quot;&quot;" commandType="0"/>
  </connection>
  <connection id="417" xr16:uid="{B1661BE1-4407-4D63-B13E-6A3DD2493E38}" keepAlive="1" name="連線428" type="5" refreshedVersion="0" background="1">
    <dbPr connection="Provider=Microsoft.Mashup.OleDb.1;Data Source=$Workbook$;Location=&quot;Table_6669_113_03&quot;;Extended Properties=&quot;&quot;" commandType="0"/>
  </connection>
  <connection id="418" xr16:uid="{870FF4E3-EC06-412C-829E-F02E7F1F4755}" keepAlive="1" name="連線429" type="5" refreshedVersion="0" background="1">
    <dbPr connection="Provider=Microsoft.Mashup.OleDb.1;Data Source=$Workbook$;Location=&quot;Table_3653_113_05&quot;;Extended Properties=&quot;&quot;" commandType="0"/>
  </connection>
  <connection id="419" xr16:uid="{AA10A98D-22A3-496A-9E17-98DADB2AE484}" keepAlive="1" name="連線43" type="5" refreshedVersion="0" background="1">
    <dbPr connection="Provider=Microsoft.Mashup.OleDb.1;Data Source=$Workbook$;Location=&quot;Table_1519_113_04&quot;;Extended Properties=&quot;&quot;" commandType="0"/>
  </connection>
  <connection id="420" xr16:uid="{BC6810BE-4620-4BF0-9C79-9F3336EA10A5}" keepAlive="1" name="連線430" type="5" refreshedVersion="0" background="1">
    <dbPr connection="Provider=Microsoft.Mashup.OleDb.1;Data Source=$Workbook$;Location=&quot;Table_3653_113_04&quot;;Extended Properties=&quot;&quot;" commandType="0"/>
  </connection>
  <connection id="421" xr16:uid="{EA13A1A9-261E-43FD-B2E8-BADF8EFFA5CF}" keepAlive="1" name="連線431" type="5" refreshedVersion="0" background="1">
    <dbPr connection="Provider=Microsoft.Mashup.OleDb.1;Data Source=$Workbook$;Location=&quot;Table_3653_113_03&quot;;Extended Properties=&quot;&quot;" commandType="0"/>
  </connection>
  <connection id="422" xr16:uid="{1BB8B969-7008-4A7C-8211-DCA6CC71C284}" keepAlive="1" name="連線432" type="5" refreshedVersion="0" background="1">
    <dbPr connection="Provider=Microsoft.Mashup.OleDb.1;Data Source=$Workbook$;Location=&quot;Table_1519_113_05&quot;;Extended Properties=&quot;&quot;" commandType="0"/>
  </connection>
  <connection id="423" xr16:uid="{5B824EB4-E240-4B8D-8F53-3B7FCBA75794}" keepAlive="1" name="連線433" type="5" refreshedVersion="0" background="1">
    <dbPr connection="Provider=Microsoft.Mashup.OleDb.1;Data Source=$Workbook$;Location=&quot;Table_1519_113_04&quot;;Extended Properties=&quot;&quot;" commandType="0"/>
  </connection>
  <connection id="424" xr16:uid="{890A953B-B00E-4D7D-8A9E-9478D2978FAE}" keepAlive="1" name="連線434" type="5" refreshedVersion="0" background="1">
    <dbPr connection="Provider=Microsoft.Mashup.OleDb.1;Data Source=$Workbook$;Location=&quot;Table_1519_113_03&quot;;Extended Properties=&quot;&quot;" commandType="0"/>
  </connection>
  <connection id="425" xr16:uid="{99C82BAA-1FAA-4B6B-875F-72C7C474B881}" keepAlive="1" name="連線435" type="5" refreshedVersion="0" background="1">
    <dbPr connection="Provider=Microsoft.Mashup.OleDb.1;Data Source=$Workbook$;Location=&quot;Table_1905_113_05&quot;;Extended Properties=&quot;&quot;" commandType="0"/>
  </connection>
  <connection id="426" xr16:uid="{A40A85A8-625E-4A4B-A4CB-D69242E47BD9}" keepAlive="1" name="連線436" type="5" refreshedVersion="0" background="1">
    <dbPr connection="Provider=Microsoft.Mashup.OleDb.1;Data Source=$Workbook$;Location=&quot;Table_1905_113_04&quot;;Extended Properties=&quot;&quot;" commandType="0"/>
  </connection>
  <connection id="427" xr16:uid="{484363DD-C12E-4E0D-B76A-AACB7E3FC431}" keepAlive="1" name="連線437" type="5" refreshedVersion="0" background="1">
    <dbPr connection="Provider=Microsoft.Mashup.OleDb.1;Data Source=$Workbook$;Location=&quot;Table_1905_113_03&quot;;Extended Properties=&quot;&quot;" commandType="0"/>
  </connection>
  <connection id="428" xr16:uid="{CA728C39-E73B-4543-8627-C07D85C45873}" keepAlive="1" name="連線438" type="5" refreshedVersion="0" background="1">
    <dbPr connection="Provider=Microsoft.Mashup.OleDb.1;Data Source=$Workbook$;Location=&quot;Table_6409_113_05&quot;;Extended Properties=&quot;&quot;" commandType="0"/>
  </connection>
  <connection id="429" xr16:uid="{DD56CFCE-0122-4E2F-BF03-4F49D6C7CDE6}" keepAlive="1" name="連線439" type="5" refreshedVersion="0" background="1">
    <dbPr connection="Provider=Microsoft.Mashup.OleDb.1;Data Source=$Workbook$;Location=&quot;Table_6409_113_04&quot;;Extended Properties=&quot;&quot;" commandType="0"/>
  </connection>
  <connection id="430" xr16:uid="{FACFFFA1-8780-4AA6-9C74-C5C5D15FD790}" keepAlive="1" name="連線44" type="5" refreshedVersion="0" background="1">
    <dbPr connection="Provider=Microsoft.Mashup.OleDb.1;Data Source=$Workbook$;Location=&quot;Table_1519_113_03&quot;;Extended Properties=&quot;&quot;" commandType="0"/>
  </connection>
  <connection id="431" xr16:uid="{4C89A812-2C51-400C-868E-7AB2EDA6A314}" keepAlive="1" name="連線440" type="5" refreshedVersion="0" background="1">
    <dbPr connection="Provider=Microsoft.Mashup.OleDb.1;Data Source=$Workbook$;Location=&quot;Table_6409_113_03&quot;;Extended Properties=&quot;&quot;" commandType="0"/>
  </connection>
  <connection id="432" xr16:uid="{81D185DD-CD59-4102-B3F4-A5A729C02117}" keepAlive="1" name="連線441" type="5" refreshedVersion="0" background="1">
    <dbPr connection="Provider=Microsoft.Mashup.OleDb.1;Data Source=$Workbook$;Location=&quot;Table_3443_113_05&quot;;Extended Properties=&quot;&quot;" commandType="0"/>
  </connection>
  <connection id="433" xr16:uid="{65899331-C4E9-415E-A95B-14492EFAFC73}" keepAlive="1" name="連線442" type="5" refreshedVersion="0" background="1">
    <dbPr connection="Provider=Microsoft.Mashup.OleDb.1;Data Source=$Workbook$;Location=&quot;Table_3443_113_04&quot;;Extended Properties=&quot;&quot;" commandType="0"/>
  </connection>
  <connection id="434" xr16:uid="{81E95F2C-01B8-4F1B-BCE8-4E142FF3984C}" keepAlive="1" name="連線443" type="5" refreshedVersion="0" background="1">
    <dbPr connection="Provider=Microsoft.Mashup.OleDb.1;Data Source=$Workbook$;Location=&quot;Table_3443_113_03&quot;;Extended Properties=&quot;&quot;" commandType="0"/>
  </connection>
  <connection id="435" xr16:uid="{C0A63313-8516-41F9-B245-C3D3F73949E0}" keepAlive="1" name="連線444" type="5" refreshedVersion="0" background="1">
    <dbPr connection="Provider=Microsoft.Mashup.OleDb.1;Data Source=$Workbook$;Location=&quot;Table_2637_113_05&quot;;Extended Properties=&quot;&quot;" commandType="0"/>
  </connection>
  <connection id="436" xr16:uid="{6EB21509-CAAB-4816-BD59-9E41E47331B9}" keepAlive="1" name="連線445" type="5" refreshedVersion="0" background="1">
    <dbPr connection="Provider=Microsoft.Mashup.OleDb.1;Data Source=$Workbook$;Location=&quot;Table_2637_113_04&quot;;Extended Properties=&quot;&quot;" commandType="0"/>
  </connection>
  <connection id="437" xr16:uid="{D9F911D0-A8C4-49DA-A345-35CBD77A37F5}" keepAlive="1" name="連線446" type="5" refreshedVersion="0" background="1">
    <dbPr connection="Provider=Microsoft.Mashup.OleDb.1;Data Source=$Workbook$;Location=&quot;Table_2637_113_03&quot;;Extended Properties=&quot;&quot;" commandType="0"/>
  </connection>
  <connection id="438" xr16:uid="{76FCDB00-BF14-497B-8A55-7EB0C16D4C29}" keepAlive="1" name="連線447" type="5" refreshedVersion="0" background="1">
    <dbPr connection="Provider=Microsoft.Mashup.OleDb.1;Data Source=$Workbook$;Location=&quot;Table_3661_113_05&quot;;Extended Properties=&quot;&quot;" commandType="0"/>
  </connection>
  <connection id="439" xr16:uid="{06908A44-BA2D-4471-B0F3-62A388BC9EA0}" keepAlive="1" name="連線448" type="5" refreshedVersion="0" background="1">
    <dbPr connection="Provider=Microsoft.Mashup.OleDb.1;Data Source=$Workbook$;Location=&quot;Table_3661_113_04&quot;;Extended Properties=&quot;&quot;" commandType="0"/>
  </connection>
  <connection id="440" xr16:uid="{6EDAFFBC-D3B3-4AA9-A6E7-C4C822040DBD}" keepAlive="1" name="連線449" type="5" refreshedVersion="0" background="1">
    <dbPr connection="Provider=Microsoft.Mashup.OleDb.1;Data Source=$Workbook$;Location=&quot;Table_3661_113_03&quot;;Extended Properties=&quot;&quot;" commandType="0"/>
  </connection>
  <connection id="441" xr16:uid="{C6C6F7BF-A4AE-4C91-BC05-5A31E21D583D}" keepAlive="1" name="連線45" type="5" refreshedVersion="0" background="1">
    <dbPr connection="Provider=Microsoft.Mashup.OleDb.1;Data Source=$Workbook$;Location=&quot;Table_1905_113_05&quot;;Extended Properties=&quot;&quot;" commandType="0"/>
  </connection>
  <connection id="442" xr16:uid="{19DD4C8E-CF1F-4B80-9F8A-A7515C38A50C}" keepAlive="1" name="連線450" type="5" refreshedVersion="0" background="1">
    <dbPr connection="Provider=Microsoft.Mashup.OleDb.1;Data Source=$Workbook$;Location=&quot;Table_2357_113_05&quot;;Extended Properties=&quot;&quot;" commandType="0"/>
  </connection>
  <connection id="443" xr16:uid="{E8D8ADFB-4BF6-4836-8163-7C476D4EF79D}" keepAlive="1" name="連線451" type="5" refreshedVersion="0" background="1">
    <dbPr connection="Provider=Microsoft.Mashup.OleDb.1;Data Source=$Workbook$;Location=&quot;Table_2357_113_04&quot;;Extended Properties=&quot;&quot;" commandType="0"/>
  </connection>
  <connection id="444" xr16:uid="{E69D8EFF-E81F-4015-A0AA-8319EDF4C251}" keepAlive="1" name="連線452" type="5" refreshedVersion="0" background="1">
    <dbPr connection="Provider=Microsoft.Mashup.OleDb.1;Data Source=$Workbook$;Location=&quot;Table_2357_113_03&quot;;Extended Properties=&quot;&quot;" commandType="0"/>
  </connection>
  <connection id="445" xr16:uid="{79DCDA25-1776-4196-A18B-FB8EB796735D}" keepAlive="1" name="連線453" type="5" refreshedVersion="0" background="1">
    <dbPr connection="Provider=Microsoft.Mashup.OleDb.1;Data Source=$Workbook$;Location=&quot;Table_2059_113_05&quot;;Extended Properties=&quot;&quot;" commandType="0"/>
  </connection>
  <connection id="446" xr16:uid="{80640ED1-F2A1-4643-A29D-6C46204DCAF2}" keepAlive="1" name="連線454" type="5" refreshedVersion="0" background="1">
    <dbPr connection="Provider=Microsoft.Mashup.OleDb.1;Data Source=$Workbook$;Location=&quot;Table_2059_113_04&quot;;Extended Properties=&quot;&quot;" commandType="0"/>
  </connection>
  <connection id="447" xr16:uid="{DA15B185-FCF2-4AC5-9396-70090801BA9B}" keepAlive="1" name="連線455" type="5" refreshedVersion="0" background="1">
    <dbPr connection="Provider=Microsoft.Mashup.OleDb.1;Data Source=$Workbook$;Location=&quot;Table_2059_113_03&quot;;Extended Properties=&quot;&quot;" commandType="0"/>
  </connection>
  <connection id="448" xr16:uid="{258864FD-05DA-4BEC-B221-245B7BF16FF8}" keepAlive="1" name="連線456" type="5" refreshedVersion="0" background="1">
    <dbPr connection="Provider=Microsoft.Mashup.OleDb.1;Data Source=$Workbook$;Location=&quot;Table_3533_113_05&quot;;Extended Properties=&quot;&quot;" commandType="0"/>
  </connection>
  <connection id="449" xr16:uid="{7F192FD4-06D9-47C4-9BCB-331621A49850}" keepAlive="1" name="連線457" type="5" refreshedVersion="0" background="1">
    <dbPr connection="Provider=Microsoft.Mashup.OleDb.1;Data Source=$Workbook$;Location=&quot;Table_3533_113_04&quot;;Extended Properties=&quot;&quot;" commandType="0"/>
  </connection>
  <connection id="450" xr16:uid="{66CEF63C-08A2-4247-A62D-FE43BC96FAAE}" keepAlive="1" name="連線458" type="5" refreshedVersion="0" background="1">
    <dbPr connection="Provider=Microsoft.Mashup.OleDb.1;Data Source=$Workbook$;Location=&quot;Table_3533_113_03&quot;;Extended Properties=&quot;&quot;" commandType="0"/>
  </connection>
  <connection id="451" xr16:uid="{F63C811C-B741-4619-8E29-F6243C09E184}" keepAlive="1" name="連線459" type="5" refreshedVersion="0" background="1">
    <dbPr connection="Provider=Microsoft.Mashup.OleDb.1;Data Source=$Workbook$;Location=&quot;Table_6669_113_05&quot;;Extended Properties=&quot;&quot;" commandType="0"/>
  </connection>
  <connection id="452" xr16:uid="{7F11D3CB-1E69-45B3-9B26-B6FD537D0C95}" keepAlive="1" name="連線46" type="5" refreshedVersion="0" background="1">
    <dbPr connection="Provider=Microsoft.Mashup.OleDb.1;Data Source=$Workbook$;Location=&quot;Table_1905_113_04&quot;;Extended Properties=&quot;&quot;" commandType="0"/>
  </connection>
  <connection id="453" xr16:uid="{702A3189-8B9A-4690-9F06-6493C37E3278}" keepAlive="1" name="連線460" type="5" refreshedVersion="0" background="1">
    <dbPr connection="Provider=Microsoft.Mashup.OleDb.1;Data Source=$Workbook$;Location=&quot;Table_6669_113_04&quot;;Extended Properties=&quot;&quot;" commandType="0"/>
  </connection>
  <connection id="454" xr16:uid="{5FA1509E-0391-4573-B56D-254D840C8DC3}" keepAlive="1" name="連線461" type="5" refreshedVersion="0" background="1">
    <dbPr connection="Provider=Microsoft.Mashup.OleDb.1;Data Source=$Workbook$;Location=&quot;Table_6669_113_03&quot;;Extended Properties=&quot;&quot;" commandType="0"/>
  </connection>
  <connection id="455" xr16:uid="{05ADF714-54AF-4320-A80D-4B237B1D24C6}" keepAlive="1" name="連線462" type="5" refreshedVersion="0" background="1">
    <dbPr connection="Provider=Microsoft.Mashup.OleDb.1;Data Source=$Workbook$;Location=&quot;Table_2207_113_05&quot;;Extended Properties=&quot;&quot;" commandType="0"/>
  </connection>
  <connection id="456" xr16:uid="{15739DB7-283B-446F-9184-44EC01132CEF}" keepAlive="1" name="連線463" type="5" refreshedVersion="0" background="1">
    <dbPr connection="Provider=Microsoft.Mashup.OleDb.1;Data Source=$Workbook$;Location=&quot;Table_2207_113_04&quot;;Extended Properties=&quot;&quot;" commandType="0"/>
  </connection>
  <connection id="457" xr16:uid="{8A5A6571-C23B-43F5-B6A7-385F0CE23C22}" keepAlive="1" name="連線464" type="5" refreshedVersion="0" background="1">
    <dbPr connection="Provider=Microsoft.Mashup.OleDb.1;Data Source=$Workbook$;Location=&quot;Table_2207_113_03&quot;;Extended Properties=&quot;&quot;" commandType="0"/>
  </connection>
  <connection id="458" xr16:uid="{0C2A70A4-9FC4-4EB7-8159-FC06E2D7491C}" keepAlive="1" name="連線465" type="5" refreshedVersion="0" background="1">
    <dbPr connection="Provider=Microsoft.Mashup.OleDb.1;Data Source=$Workbook$;Location=&quot;Table_2454_113_05&quot;;Extended Properties=&quot;&quot;" commandType="0"/>
  </connection>
  <connection id="459" xr16:uid="{F894E2FA-5AD4-45CB-B5D2-3E6A92350D71}" keepAlive="1" name="連線466" type="5" refreshedVersion="0" background="1">
    <dbPr connection="Provider=Microsoft.Mashup.OleDb.1;Data Source=$Workbook$;Location=&quot;Table_2454_113_04&quot;;Extended Properties=&quot;&quot;" commandType="0"/>
  </connection>
  <connection id="460" xr16:uid="{8ABF9482-819F-4958-BC85-2451F06F9036}" keepAlive="1" name="連線467" type="5" refreshedVersion="0" background="1">
    <dbPr connection="Provider=Microsoft.Mashup.OleDb.1;Data Source=$Workbook$;Location=&quot;Table_2454_113_03&quot;;Extended Properties=&quot;&quot;" commandType="0"/>
  </connection>
  <connection id="461" xr16:uid="{BF551791-1148-4219-8D93-8C643FE68578}" keepAlive="1" name="連線468" type="5" refreshedVersion="0" background="1">
    <dbPr connection="Provider=Microsoft.Mashup.OleDb.1;Data Source=$Workbook$;Location=&quot;Table_4763_113_05&quot;;Extended Properties=&quot;&quot;" commandType="0"/>
  </connection>
  <connection id="462" xr16:uid="{8D685F14-D283-46E1-A7C4-47E93D176981}" keepAlive="1" name="連線469" type="5" refreshedVersion="0" background="1">
    <dbPr connection="Provider=Microsoft.Mashup.OleDb.1;Data Source=$Workbook$;Location=&quot;Table_4763_113_04&quot;;Extended Properties=&quot;&quot;" commandType="0"/>
  </connection>
  <connection id="463" xr16:uid="{B90BFE8F-E8AB-42FE-A744-DFC063103C15}" keepAlive="1" name="連線47" type="5" refreshedVersion="0" background="1">
    <dbPr connection="Provider=Microsoft.Mashup.OleDb.1;Data Source=$Workbook$;Location=&quot;Table_1905_113_03&quot;;Extended Properties=&quot;&quot;" commandType="0"/>
  </connection>
  <connection id="464" xr16:uid="{CA2A7B3C-E4CB-4308-BB24-943A24326116}" keepAlive="1" name="連線470" type="5" refreshedVersion="0" background="1">
    <dbPr connection="Provider=Microsoft.Mashup.OleDb.1;Data Source=$Workbook$;Location=&quot;Table_4763_113_03&quot;;Extended Properties=&quot;&quot;" commandType="0"/>
  </connection>
  <connection id="465" xr16:uid="{4962F21D-E24E-4AB5-93AF-3F3B052AB7D0}" keepAlive="1" name="連線471" type="5" refreshedVersion="0" background="1">
    <dbPr connection="Provider=Microsoft.Mashup.OleDb.1;Data Source=$Workbook$;Location=&quot;Table_3008_113_05&quot;;Extended Properties=&quot;&quot;" commandType="0"/>
  </connection>
  <connection id="466" xr16:uid="{7153152D-06BF-4075-AF46-FE2D31D3793D}" keepAlive="1" name="連線472" type="5" refreshedVersion="0" background="1">
    <dbPr connection="Provider=Microsoft.Mashup.OleDb.1;Data Source=$Workbook$;Location=&quot;Table_3008_113_04&quot;;Extended Properties=&quot;&quot;" commandType="0"/>
  </connection>
  <connection id="467" xr16:uid="{9C4C7C4B-9083-4A5C-8BF7-5A3AA2BBB1BE}" keepAlive="1" name="連線473" type="5" refreshedVersion="0" background="1">
    <dbPr connection="Provider=Microsoft.Mashup.OleDb.1;Data Source=$Workbook$;Location=&quot;Table_3008_113_03&quot;;Extended Properties=&quot;&quot;" commandType="0"/>
  </connection>
  <connection id="468" xr16:uid="{F3B492F8-CF88-456D-938F-9B523BC9D403}" keepAlive="1" name="連線474" type="5" refreshedVersion="0" background="1">
    <dbPr connection="Provider=Microsoft.Mashup.OleDb.1;Data Source=$Workbook$;Location=&quot;Table_2327_113_05&quot;;Extended Properties=&quot;&quot;" commandType="0"/>
  </connection>
  <connection id="469" xr16:uid="{8F91B233-4FC7-4C5E-B01A-EF0012B75D05}" keepAlive="1" name="連線475" type="5" refreshedVersion="0" background="1">
    <dbPr connection="Provider=Microsoft.Mashup.OleDb.1;Data Source=$Workbook$;Location=&quot;Table_2327_113_04&quot;;Extended Properties=&quot;&quot;" commandType="0"/>
  </connection>
  <connection id="470" xr16:uid="{142BBAB6-5984-4F06-B7EB-BB0DC8BCA306}" keepAlive="1" name="連線476" type="5" refreshedVersion="0" background="1">
    <dbPr connection="Provider=Microsoft.Mashup.OleDb.1;Data Source=$Workbook$;Location=&quot;Table_2327_113_03&quot;;Extended Properties=&quot;&quot;" commandType="0"/>
  </connection>
  <connection id="471" xr16:uid="{8CDE64D5-F750-4AF4-91DF-0806BD854C61}" keepAlive="1" name="連線477" type="5" refreshedVersion="0" background="1">
    <dbPr connection="Provider=Microsoft.Mashup.OleDb.1;Data Source=$Workbook$;Location=&quot;Table_3661_113_05&quot;;Extended Properties=&quot;&quot;" commandType="0"/>
  </connection>
  <connection id="472" xr16:uid="{4AEA2D7B-AFA0-4D8A-8BDD-5605AD945516}" keepAlive="1" name="連線478" type="5" refreshedVersion="0" background="1">
    <dbPr connection="Provider=Microsoft.Mashup.OleDb.1;Data Source=$Workbook$;Location=&quot;Table_3661_113_04&quot;;Extended Properties=&quot;&quot;" commandType="0"/>
  </connection>
  <connection id="473" xr16:uid="{583582D5-B3D8-4106-BC71-EF8378BB8AB0}" keepAlive="1" name="連線479" type="5" refreshedVersion="0" background="1">
    <dbPr connection="Provider=Microsoft.Mashup.OleDb.1;Data Source=$Workbook$;Location=&quot;Table_3661_113_03&quot;;Extended Properties=&quot;&quot;" commandType="0"/>
  </connection>
  <connection id="474" xr16:uid="{CCA54CEC-EF96-4CC1-8E64-26FCD25AB5D6}" keepAlive="1" name="連線48" type="5" refreshedVersion="0" background="1">
    <dbPr connection="Provider=Microsoft.Mashup.OleDb.1;Data Source=$Workbook$;Location=&quot;Table_6409_113_05&quot;;Extended Properties=&quot;&quot;" commandType="0"/>
  </connection>
  <connection id="475" xr16:uid="{8EA0DAF7-2AC6-444F-9D65-14A52E4158D5}" keepAlive="1" name="連線480" type="5" refreshedVersion="0" background="1">
    <dbPr connection="Provider=Microsoft.Mashup.OleDb.1;Data Source=$Workbook$;Location=&quot;Table_2345_113_05&quot;;Extended Properties=&quot;&quot;" commandType="0"/>
  </connection>
  <connection id="476" xr16:uid="{C6C35607-6E2F-47E7-A82C-9BE5D69EF13C}" keepAlive="1" name="連線481" type="5" refreshedVersion="0" background="1">
    <dbPr connection="Provider=Microsoft.Mashup.OleDb.1;Data Source=$Workbook$;Location=&quot;Table_2345_113_04&quot;;Extended Properties=&quot;&quot;" commandType="0"/>
  </connection>
  <connection id="477" xr16:uid="{A7FDC34C-C9ED-4EE0-8F37-46455BB7A551}" keepAlive="1" name="連線482" type="5" refreshedVersion="0" background="1">
    <dbPr connection="Provider=Microsoft.Mashup.OleDb.1;Data Source=$Workbook$;Location=&quot;Table_2345_113_03&quot;;Extended Properties=&quot;&quot;" commandType="0"/>
  </connection>
  <connection id="478" xr16:uid="{08960CEE-0F7D-45AB-BEAF-ACAB1C46FD72}" keepAlive="1" name="連線483" type="5" refreshedVersion="0" background="1">
    <dbPr connection="Provider=Microsoft.Mashup.OleDb.1;Data Source=$Workbook$;Location=&quot;Table_6669_113_05&quot;;Extended Properties=&quot;&quot;" commandType="0"/>
  </connection>
  <connection id="479" xr16:uid="{6EA8A4A7-99D8-42A7-A299-9B7D7D341B56}" keepAlive="1" name="連線484" type="5" refreshedVersion="0" background="1">
    <dbPr connection="Provider=Microsoft.Mashup.OleDb.1;Data Source=$Workbook$;Location=&quot;Table_6669_113_04&quot;;Extended Properties=&quot;&quot;" commandType="0"/>
  </connection>
  <connection id="480" xr16:uid="{22C8BF3B-05A4-4918-B838-5E0B7ADCEAEB}" keepAlive="1" name="連線485" type="5" refreshedVersion="0" background="1">
    <dbPr connection="Provider=Microsoft.Mashup.OleDb.1;Data Source=$Workbook$;Location=&quot;Table_6669_113_03&quot;;Extended Properties=&quot;&quot;" commandType="0"/>
  </connection>
  <connection id="481" xr16:uid="{4BAD2037-E3F1-4380-92DC-15981AFB82C9}" keepAlive="1" name="連線486" type="5" refreshedVersion="0" background="1">
    <dbPr connection="Provider=Microsoft.Mashup.OleDb.1;Data Source=$Workbook$;Location=&quot;Table_3653_113_05&quot;;Extended Properties=&quot;&quot;" commandType="0"/>
  </connection>
  <connection id="482" xr16:uid="{8AFA1D02-A64D-4ECC-A49D-97EA3E1842CA}" keepAlive="1" name="連線487" type="5" refreshedVersion="0" background="1">
    <dbPr connection="Provider=Microsoft.Mashup.OleDb.1;Data Source=$Workbook$;Location=&quot;Table_3653_113_04&quot;;Extended Properties=&quot;&quot;" commandType="0"/>
  </connection>
  <connection id="483" xr16:uid="{FE549888-6613-4119-BFAE-F608232D1A05}" keepAlive="1" name="連線488" type="5" refreshedVersion="0" background="1">
    <dbPr connection="Provider=Microsoft.Mashup.OleDb.1;Data Source=$Workbook$;Location=&quot;Table_3653_113_03&quot;;Extended Properties=&quot;&quot;" commandType="0"/>
  </connection>
  <connection id="484" xr16:uid="{853DEC01-1AF6-4E72-B058-CBFF744EB039}" keepAlive="1" name="連線489" type="5" refreshedVersion="0" background="1">
    <dbPr connection="Provider=Microsoft.Mashup.OleDb.1;Data Source=$Workbook$;Location=&quot;Table_1519_113_05&quot;;Extended Properties=&quot;&quot;" commandType="0"/>
  </connection>
  <connection id="485" xr16:uid="{5AE3F524-8F4F-42D2-BBC9-A1E73A22ED0E}" keepAlive="1" name="連線49" type="5" refreshedVersion="0" background="1">
    <dbPr connection="Provider=Microsoft.Mashup.OleDb.1;Data Source=$Workbook$;Location=&quot;Table_6409_113_04&quot;;Extended Properties=&quot;&quot;" commandType="0"/>
  </connection>
  <connection id="486" xr16:uid="{CB62232D-117E-4DF4-BD61-F0D0F360EE50}" keepAlive="1" name="連線490" type="5" refreshedVersion="0" background="1">
    <dbPr connection="Provider=Microsoft.Mashup.OleDb.1;Data Source=$Workbook$;Location=&quot;Table_1519_113_04&quot;;Extended Properties=&quot;&quot;" commandType="0"/>
  </connection>
  <connection id="487" xr16:uid="{523E508E-E55B-4609-BF2C-AC3881200C69}" keepAlive="1" name="連線491" type="5" refreshedVersion="0" background="1">
    <dbPr connection="Provider=Microsoft.Mashup.OleDb.1;Data Source=$Workbook$;Location=&quot;Table_1519_113_03&quot;;Extended Properties=&quot;&quot;" commandType="0"/>
  </connection>
  <connection id="488" xr16:uid="{F31D10C0-2BD4-48A4-A7B3-0683A3DA1539}" keepAlive="1" name="連線492" type="5" refreshedVersion="0" background="1">
    <dbPr connection="Provider=Microsoft.Mashup.OleDb.1;Data Source=$Workbook$;Location=&quot;Table_1905_113_05&quot;;Extended Properties=&quot;&quot;" commandType="0"/>
  </connection>
  <connection id="489" xr16:uid="{0C4729D3-8DB8-49D4-BE6C-85202B4E7DD6}" keepAlive="1" name="連線493" type="5" refreshedVersion="0" background="1">
    <dbPr connection="Provider=Microsoft.Mashup.OleDb.1;Data Source=$Workbook$;Location=&quot;Table_1905_113_04&quot;;Extended Properties=&quot;&quot;" commandType="0"/>
  </connection>
  <connection id="490" xr16:uid="{AF9B72EA-2B50-4BFF-94A9-30C7D1A9B651}" keepAlive="1" name="連線494" type="5" refreshedVersion="0" background="1">
    <dbPr connection="Provider=Microsoft.Mashup.OleDb.1;Data Source=$Workbook$;Location=&quot;Table_1905_113_03&quot;;Extended Properties=&quot;&quot;" commandType="0"/>
  </connection>
  <connection id="491" xr16:uid="{FB1EBD18-91AD-46C1-A13C-6100096699E1}" keepAlive="1" name="連線495" type="5" refreshedVersion="0" background="1">
    <dbPr connection="Provider=Microsoft.Mashup.OleDb.1;Data Source=$Workbook$;Location=&quot;Table_6409_113_05&quot;;Extended Properties=&quot;&quot;" commandType="0"/>
  </connection>
  <connection id="492" xr16:uid="{8F71EF8B-C320-4F9A-95E3-6F9760A33E6E}" keepAlive="1" name="連線496" type="5" refreshedVersion="0" background="1">
    <dbPr connection="Provider=Microsoft.Mashup.OleDb.1;Data Source=$Workbook$;Location=&quot;Table_6409_113_04&quot;;Extended Properties=&quot;&quot;" commandType="0"/>
  </connection>
  <connection id="493" xr16:uid="{9F1F14F1-14AA-4A41-90AF-53AC7D565DCC}" keepAlive="1" name="連線497" type="5" refreshedVersion="0" background="1">
    <dbPr connection="Provider=Microsoft.Mashup.OleDb.1;Data Source=$Workbook$;Location=&quot;Table_6409_113_03&quot;;Extended Properties=&quot;&quot;" commandType="0"/>
  </connection>
  <connection id="494" xr16:uid="{5A6E8D01-CA04-424E-9F09-35C3704B5323}" keepAlive="1" name="連線498" type="5" refreshedVersion="0" background="1">
    <dbPr connection="Provider=Microsoft.Mashup.OleDb.1;Data Source=$Workbook$;Location=&quot;Table_3443_113_05&quot;;Extended Properties=&quot;&quot;" commandType="0"/>
  </connection>
  <connection id="495" xr16:uid="{0DC80243-DC5B-447A-ABF1-16EF5485082A}" keepAlive="1" name="連線499" type="5" refreshedVersion="0" background="1">
    <dbPr connection="Provider=Microsoft.Mashup.OleDb.1;Data Source=$Workbook$;Location=&quot;Table_3443_113_04&quot;;Extended Properties=&quot;&quot;" commandType="0"/>
  </connection>
  <connection id="496" xr16:uid="{E0059F82-58CE-4839-8C46-714E23603839}" keepAlive="1" name="連線5" type="5" refreshedVersion="0" background="1">
    <dbPr connection="Provider=Microsoft.Mashup.OleDb.1;Data Source=$Workbook$;Location=&quot;Table_2345_113_03&quot;;Extended Properties=&quot;&quot;" commandType="0"/>
  </connection>
  <connection id="497" xr16:uid="{FC0F90F0-F587-4274-B71D-EF89949FEEDB}" keepAlive="1" name="連線50" type="5" refreshedVersion="0" background="1">
    <dbPr connection="Provider=Microsoft.Mashup.OleDb.1;Data Source=$Workbook$;Location=&quot;Table_6409_113_03&quot;;Extended Properties=&quot;&quot;" commandType="0"/>
  </connection>
  <connection id="498" xr16:uid="{674D7486-7A1C-4C8E-8056-6C248C44B350}" keepAlive="1" name="連線500" type="5" refreshedVersion="0" background="1">
    <dbPr connection="Provider=Microsoft.Mashup.OleDb.1;Data Source=$Workbook$;Location=&quot;Table_3443_113_03&quot;;Extended Properties=&quot;&quot;" commandType="0"/>
  </connection>
  <connection id="499" xr16:uid="{D7721804-D340-4192-8676-462F10A80BCB}" keepAlive="1" name="連線501" type="5" refreshedVersion="0" background="1">
    <dbPr connection="Provider=Microsoft.Mashup.OleDb.1;Data Source=$Workbook$;Location=&quot;Table_2637_113_05&quot;;Extended Properties=&quot;&quot;" commandType="0"/>
  </connection>
  <connection id="500" xr16:uid="{9947205D-40DE-4F34-8027-EB80DECCEDC0}" keepAlive="1" name="連線502" type="5" refreshedVersion="0" background="1">
    <dbPr connection="Provider=Microsoft.Mashup.OleDb.1;Data Source=$Workbook$;Location=&quot;Table_2637_113_04&quot;;Extended Properties=&quot;&quot;" commandType="0"/>
  </connection>
  <connection id="501" xr16:uid="{9A92A3BC-9CEF-47DA-807A-04F97ACAA466}" keepAlive="1" name="連線503" type="5" refreshedVersion="0" background="1">
    <dbPr connection="Provider=Microsoft.Mashup.OleDb.1;Data Source=$Workbook$;Location=&quot;Table_2637_113_03&quot;;Extended Properties=&quot;&quot;" commandType="0"/>
  </connection>
  <connection id="502" xr16:uid="{25A6BCFF-6175-4D99-B511-C661DB8F06E3}" keepAlive="1" name="連線504" type="5" refreshedVersion="0" background="1">
    <dbPr connection="Provider=Microsoft.Mashup.OleDb.1;Data Source=$Workbook$;Location=&quot;Table_2455_113_05&quot;;Extended Properties=&quot;&quot;" commandType="0"/>
  </connection>
  <connection id="503" xr16:uid="{F982E503-CF07-4CC0-9F03-55D6272574EB}" keepAlive="1" name="連線505" type="5" refreshedVersion="0" background="1">
    <dbPr connection="Provider=Microsoft.Mashup.OleDb.1;Data Source=$Workbook$;Location=&quot;Table_2455_113_04&quot;;Extended Properties=&quot;&quot;" commandType="0"/>
  </connection>
  <connection id="504" xr16:uid="{1F11B3B7-523B-46C1-914E-2E685AF1F4C0}" keepAlive="1" name="連線506" type="5" refreshedVersion="0" background="1">
    <dbPr connection="Provider=Microsoft.Mashup.OleDb.1;Data Source=$Workbook$;Location=&quot;Table_2455_113_03&quot;;Extended Properties=&quot;&quot;" commandType="0"/>
  </connection>
  <connection id="505" xr16:uid="{B2296F34-3911-4532-BFFB-1DB119E79755}" keepAlive="1" name="連線507" type="5" refreshedVersion="0" background="1">
    <dbPr connection="Provider=Microsoft.Mashup.OleDb.1;Data Source=$Workbook$;Location=&quot;Table_3661_113_05&quot;;Extended Properties=&quot;&quot;" commandType="0"/>
  </connection>
  <connection id="506" xr16:uid="{8B287797-0341-467C-B1AD-4F3B50212F2A}" keepAlive="1" name="連線508" type="5" refreshedVersion="0" background="1">
    <dbPr connection="Provider=Microsoft.Mashup.OleDb.1;Data Source=$Workbook$;Location=&quot;Table_3661_113_04&quot;;Extended Properties=&quot;&quot;" commandType="0"/>
  </connection>
  <connection id="507" xr16:uid="{E62B8A3C-D090-45D8-A073-E1D53501424A}" keepAlive="1" name="連線509" type="5" refreshedVersion="0" background="1">
    <dbPr connection="Provider=Microsoft.Mashup.OleDb.1;Data Source=$Workbook$;Location=&quot;Table_3661_113_03&quot;;Extended Properties=&quot;&quot;" commandType="0"/>
  </connection>
  <connection id="508" xr16:uid="{544CF255-D257-436A-9776-3DB6646A72EC}" keepAlive="1" name="連線51" type="5" refreshedVersion="0" background="1">
    <dbPr connection="Provider=Microsoft.Mashup.OleDb.1;Data Source=$Workbook$;Location=&quot;Table_3443_113_05&quot;;Extended Properties=&quot;&quot;" commandType="0"/>
  </connection>
  <connection id="509" xr16:uid="{354F3153-DD8C-496A-BEF4-3BB88033C503}" keepAlive="1" name="連線510" type="5" refreshedVersion="0" background="1">
    <dbPr connection="Provider=Microsoft.Mashup.OleDb.1;Data Source=$Workbook$;Location=&quot;Table_2345_113_05&quot;;Extended Properties=&quot;&quot;" commandType="0"/>
  </connection>
  <connection id="510" xr16:uid="{CF18C56F-D107-437F-A73B-EFC51F36D4D3}" keepAlive="1" name="連線511" type="5" refreshedVersion="0" background="1">
    <dbPr connection="Provider=Microsoft.Mashup.OleDb.1;Data Source=$Workbook$;Location=&quot;Table_2345_113_04&quot;;Extended Properties=&quot;&quot;" commandType="0"/>
  </connection>
  <connection id="511" xr16:uid="{5A85FEDA-9CD0-4A44-BDAB-9B92546DE1CD}" keepAlive="1" name="連線512" type="5" refreshedVersion="0" background="1">
    <dbPr connection="Provider=Microsoft.Mashup.OleDb.1;Data Source=$Workbook$;Location=&quot;Table_2345_113_03&quot;;Extended Properties=&quot;&quot;" commandType="0"/>
  </connection>
  <connection id="512" xr16:uid="{7A631526-5F8F-4A58-8A38-DFA2FCC41827}" keepAlive="1" name="連線513" type="5" refreshedVersion="0" background="1">
    <dbPr connection="Provider=Microsoft.Mashup.OleDb.1;Data Source=$Workbook$;Location=&quot;Table_6669_113_05&quot;;Extended Properties=&quot;&quot;" commandType="0"/>
  </connection>
  <connection id="513" xr16:uid="{DF224B97-78D4-4293-B6EC-D18A2F2188E5}" keepAlive="1" name="連線514" type="5" refreshedVersion="0" background="1">
    <dbPr connection="Provider=Microsoft.Mashup.OleDb.1;Data Source=$Workbook$;Location=&quot;Table_6669_113_04&quot;;Extended Properties=&quot;&quot;" commandType="0"/>
  </connection>
  <connection id="514" xr16:uid="{811B71FD-B099-4406-9093-5CB6BF965B21}" keepAlive="1" name="連線515" type="5" refreshedVersion="0" background="1">
    <dbPr connection="Provider=Microsoft.Mashup.OleDb.1;Data Source=$Workbook$;Location=&quot;Table_6669_113_03&quot;;Extended Properties=&quot;&quot;" commandType="0"/>
  </connection>
  <connection id="515" xr16:uid="{EB4F6EEC-E0D2-479E-9E8E-3C060D188ACE}" keepAlive="1" name="連線516" type="5" refreshedVersion="0" background="1">
    <dbPr connection="Provider=Microsoft.Mashup.OleDb.1;Data Source=$Workbook$;Location=&quot;Table_3653_113_05&quot;;Extended Properties=&quot;&quot;" commandType="0"/>
  </connection>
  <connection id="516" xr16:uid="{158D6268-59B7-4BCD-B12C-575BCC031D7C}" keepAlive="1" name="連線517" type="5" refreshedVersion="0" background="1">
    <dbPr connection="Provider=Microsoft.Mashup.OleDb.1;Data Source=$Workbook$;Location=&quot;Table_3653_113_04&quot;;Extended Properties=&quot;&quot;" commandType="0"/>
  </connection>
  <connection id="517" xr16:uid="{3B9BED02-CC0E-48B4-938C-FAC601243D0B}" keepAlive="1" name="連線518" type="5" refreshedVersion="0" background="1">
    <dbPr connection="Provider=Microsoft.Mashup.OleDb.1;Data Source=$Workbook$;Location=&quot;Table_3653_113_03&quot;;Extended Properties=&quot;&quot;" commandType="0"/>
  </connection>
  <connection id="518" xr16:uid="{A1C0C492-2D14-4C94-BC1F-801BA05BBE58}" keepAlive="1" name="連線519" type="5" refreshedVersion="0" background="1">
    <dbPr connection="Provider=Microsoft.Mashup.OleDb.1;Data Source=$Workbook$;Location=&quot;Table_1519_113_05&quot;;Extended Properties=&quot;&quot;" commandType="0"/>
  </connection>
  <connection id="519" xr16:uid="{71F1C0DF-8884-40AE-9993-B1F9F8BE56BB}" keepAlive="1" name="連線52" type="5" refreshedVersion="0" background="1">
    <dbPr connection="Provider=Microsoft.Mashup.OleDb.1;Data Source=$Workbook$;Location=&quot;Table_3443_113_04&quot;;Extended Properties=&quot;&quot;" commandType="0"/>
  </connection>
  <connection id="520" xr16:uid="{18F2930B-5B19-49C7-AD5C-A24C972DED93}" keepAlive="1" name="連線520" type="5" refreshedVersion="0" background="1">
    <dbPr connection="Provider=Microsoft.Mashup.OleDb.1;Data Source=$Workbook$;Location=&quot;Table_1519_113_04&quot;;Extended Properties=&quot;&quot;" commandType="0"/>
  </connection>
  <connection id="521" xr16:uid="{C3035D6E-EE71-4B98-B518-9A8524DC041D}" keepAlive="1" name="連線521" type="5" refreshedVersion="0" background="1">
    <dbPr connection="Provider=Microsoft.Mashup.OleDb.1;Data Source=$Workbook$;Location=&quot;Table_1519_113_03&quot;;Extended Properties=&quot;&quot;" commandType="0"/>
  </connection>
  <connection id="522" xr16:uid="{8AABE70B-A107-4B03-938D-ABE7F8237EF1}" keepAlive="1" name="連線522" type="5" refreshedVersion="0" background="1">
    <dbPr connection="Provider=Microsoft.Mashup.OleDb.1;Data Source=$Workbook$;Location=&quot;Table_1905_113_05&quot;;Extended Properties=&quot;&quot;" commandType="0"/>
  </connection>
  <connection id="523" xr16:uid="{22A9EE3E-4676-4A26-9D3F-49AD9ECA6406}" keepAlive="1" name="連線523" type="5" refreshedVersion="0" background="1">
    <dbPr connection="Provider=Microsoft.Mashup.OleDb.1;Data Source=$Workbook$;Location=&quot;Table_1905_113_04&quot;;Extended Properties=&quot;&quot;" commandType="0"/>
  </connection>
  <connection id="524" xr16:uid="{95547963-793A-4774-A10B-ABBA5FD8BC75}" keepAlive="1" name="連線524" type="5" refreshedVersion="0" background="1">
    <dbPr connection="Provider=Microsoft.Mashup.OleDb.1;Data Source=$Workbook$;Location=&quot;Table_1905_113_03&quot;;Extended Properties=&quot;&quot;" commandType="0"/>
  </connection>
  <connection id="525" xr16:uid="{B8D36239-2FD4-42B0-99F5-10F639ED6E9D}" keepAlive="1" name="連線525" type="5" refreshedVersion="0" background="1">
    <dbPr connection="Provider=Microsoft.Mashup.OleDb.1;Data Source=$Workbook$;Location=&quot;Table_6409_113_05&quot;;Extended Properties=&quot;&quot;" commandType="0"/>
  </connection>
  <connection id="526" xr16:uid="{5830F7EA-EF0C-4FA2-B13F-26DFA96DDBC6}" keepAlive="1" name="連線526" type="5" refreshedVersion="0" background="1">
    <dbPr connection="Provider=Microsoft.Mashup.OleDb.1;Data Source=$Workbook$;Location=&quot;Table_6409_113_04&quot;;Extended Properties=&quot;&quot;" commandType="0"/>
  </connection>
  <connection id="527" xr16:uid="{98086461-9253-4427-966F-589A5710262F}" keepAlive="1" name="連線527" type="5" refreshedVersion="0" background="1">
    <dbPr connection="Provider=Microsoft.Mashup.OleDb.1;Data Source=$Workbook$;Location=&quot;Table_6409_113_03&quot;;Extended Properties=&quot;&quot;" commandType="0"/>
  </connection>
  <connection id="528" xr16:uid="{DE8FB9BD-900E-4F4C-992E-3BADEB56FF84}" keepAlive="1" name="連線528" type="5" refreshedVersion="0" background="1">
    <dbPr connection="Provider=Microsoft.Mashup.OleDb.1;Data Source=$Workbook$;Location=&quot;Table_3443_113_05&quot;;Extended Properties=&quot;&quot;" commandType="0"/>
  </connection>
  <connection id="529" xr16:uid="{B183111E-4212-4928-9C32-DA63E879F015}" keepAlive="1" name="連線529" type="5" refreshedVersion="0" background="1">
    <dbPr connection="Provider=Microsoft.Mashup.OleDb.1;Data Source=$Workbook$;Location=&quot;Table_3443_113_04&quot;;Extended Properties=&quot;&quot;" commandType="0"/>
  </connection>
  <connection id="530" xr16:uid="{8BC69E6C-BE6E-4E86-9BFC-28FEA53B4638}" keepAlive="1" name="連線53" type="5" refreshedVersion="0" background="1">
    <dbPr connection="Provider=Microsoft.Mashup.OleDb.1;Data Source=$Workbook$;Location=&quot;Table_3443_113_03&quot;;Extended Properties=&quot;&quot;" commandType="0"/>
  </connection>
  <connection id="531" xr16:uid="{FA70D5EA-7C39-4B33-8154-CC406733CAC6}" keepAlive="1" name="連線530" type="5" refreshedVersion="0" background="1">
    <dbPr connection="Provider=Microsoft.Mashup.OleDb.1;Data Source=$Workbook$;Location=&quot;Table_3443_113_03&quot;;Extended Properties=&quot;&quot;" commandType="0"/>
  </connection>
  <connection id="532" xr16:uid="{D06D877F-65D1-47C1-A9FF-4CCD9696A1F7}" keepAlive="1" name="連線531" type="5" refreshedVersion="0" background="1">
    <dbPr connection="Provider=Microsoft.Mashup.OleDb.1;Data Source=$Workbook$;Location=&quot;Table_2637_113_05&quot;;Extended Properties=&quot;&quot;" commandType="0"/>
  </connection>
  <connection id="533" xr16:uid="{ED96E9A8-B38D-4AB7-8B8D-5719A12AE9EB}" keepAlive="1" name="連線532" type="5" refreshedVersion="0" background="1">
    <dbPr connection="Provider=Microsoft.Mashup.OleDb.1;Data Source=$Workbook$;Location=&quot;Table_2637_113_04&quot;;Extended Properties=&quot;&quot;" commandType="0"/>
  </connection>
  <connection id="534" xr16:uid="{DAD371A4-0B86-4B07-A543-6755816CFF92}" keepAlive="1" name="連線533" type="5" refreshedVersion="0" background="1">
    <dbPr connection="Provider=Microsoft.Mashup.OleDb.1;Data Source=$Workbook$;Location=&quot;Table_2637_113_03&quot;;Extended Properties=&quot;&quot;" commandType="0"/>
  </connection>
  <connection id="535" xr16:uid="{0BD8AF93-3739-49D9-8634-65EE70C786A5}" keepAlive="1" name="連線534" type="5" refreshedVersion="0" background="1">
    <dbPr connection="Provider=Microsoft.Mashup.OleDb.1;Data Source=$Workbook$;Location=&quot;Table_2455_113_05&quot;;Extended Properties=&quot;&quot;" commandType="0"/>
  </connection>
  <connection id="536" xr16:uid="{B4076A3F-FAB3-4E03-801E-6456D8A6F2E1}" keepAlive="1" name="連線535" type="5" refreshedVersion="0" background="1">
    <dbPr connection="Provider=Microsoft.Mashup.OleDb.1;Data Source=$Workbook$;Location=&quot;Table_2455_113_04&quot;;Extended Properties=&quot;&quot;" commandType="0"/>
  </connection>
  <connection id="537" xr16:uid="{4E2CE684-FB13-4628-873E-040E3CE8B756}" keepAlive="1" name="連線536" type="5" refreshedVersion="0" background="1">
    <dbPr connection="Provider=Microsoft.Mashup.OleDb.1;Data Source=$Workbook$;Location=&quot;Table_2455_113_03&quot;;Extended Properties=&quot;&quot;" commandType="0"/>
  </connection>
  <connection id="538" xr16:uid="{FC4E9698-52A1-4370-BE3D-C4C1CED02F45}" keepAlive="1" name="連線537" type="5" refreshedVersion="0" background="1">
    <dbPr connection="Provider=Microsoft.Mashup.OleDb.1;Data Source=$Workbook$;Location=&quot;Table_3661_113_05&quot;;Extended Properties=&quot;&quot;" commandType="0"/>
  </connection>
  <connection id="539" xr16:uid="{F1CEB135-0D32-41BA-94AD-D37A3652520B}" keepAlive="1" name="連線538" type="5" refreshedVersion="0" background="1">
    <dbPr connection="Provider=Microsoft.Mashup.OleDb.1;Data Source=$Workbook$;Location=&quot;Table_3661_113_04&quot;;Extended Properties=&quot;&quot;" commandType="0"/>
  </connection>
  <connection id="540" xr16:uid="{B3C02F66-9DF0-4930-833F-377F1E9142B3}" keepAlive="1" name="連線539" type="5" refreshedVersion="0" background="1">
    <dbPr connection="Provider=Microsoft.Mashup.OleDb.1;Data Source=$Workbook$;Location=&quot;Table_3661_113_03&quot;;Extended Properties=&quot;&quot;" commandType="0"/>
  </connection>
  <connection id="541" xr16:uid="{E47711E8-98E7-49D4-B2B3-869CEB43B206}" keepAlive="1" name="連線54" type="5" refreshedVersion="0" background="1">
    <dbPr connection="Provider=Microsoft.Mashup.OleDb.1;Data Source=$Workbook$;Location=&quot;Table_2637_113_05&quot;;Extended Properties=&quot;&quot;" commandType="0"/>
  </connection>
  <connection id="542" xr16:uid="{63A241EC-1DFC-4B27-B3B5-036FD1484F02}" keepAlive="1" name="連線540" type="5" refreshedVersion="0" background="1">
    <dbPr connection="Provider=Microsoft.Mashup.OleDb.1;Data Source=$Workbook$;Location=&quot;Table_4938_113_05&quot;;Extended Properties=&quot;&quot;" commandType="0"/>
  </connection>
  <connection id="543" xr16:uid="{A71F1151-A6C8-4597-BE49-3661F76E54D8}" keepAlive="1" name="連線541" type="5" refreshedVersion="0" background="1">
    <dbPr connection="Provider=Microsoft.Mashup.OleDb.1;Data Source=$Workbook$;Location=&quot;Table_4938_113_04&quot;;Extended Properties=&quot;&quot;" commandType="0"/>
  </connection>
  <connection id="544" xr16:uid="{223DA7C0-D547-42B1-948F-76ED4B78822D}" keepAlive="1" name="連線542" type="5" refreshedVersion="0" background="1">
    <dbPr connection="Provider=Microsoft.Mashup.OleDb.1;Data Source=$Workbook$;Location=&quot;Table_4938_113_03&quot;;Extended Properties=&quot;&quot;" commandType="0"/>
  </connection>
  <connection id="545" xr16:uid="{7B82A0FF-C9AB-471E-9324-99821EDCD2E4}" keepAlive="1" name="連線543" type="5" refreshedVersion="0" background="1">
    <dbPr connection="Provider=Microsoft.Mashup.OleDb.1;Data Source=$Workbook$;Location=&quot;Table_2357_113_05&quot;;Extended Properties=&quot;&quot;" commandType="0"/>
  </connection>
  <connection id="546" xr16:uid="{0A337536-F442-44B5-AEB2-BCA7184026FF}" keepAlive="1" name="連線544" type="5" refreshedVersion="0" background="1">
    <dbPr connection="Provider=Microsoft.Mashup.OleDb.1;Data Source=$Workbook$;Location=&quot;Table_2357_113_04&quot;;Extended Properties=&quot;&quot;" commandType="0"/>
  </connection>
  <connection id="547" xr16:uid="{CF7CFF46-2D4C-4F9D-96F3-6C0E16D66BC4}" keepAlive="1" name="連線545" type="5" refreshedVersion="0" background="1">
    <dbPr connection="Provider=Microsoft.Mashup.OleDb.1;Data Source=$Workbook$;Location=&quot;Table_2357_113_03&quot;;Extended Properties=&quot;&quot;" commandType="0"/>
  </connection>
  <connection id="548" xr16:uid="{1D2CC7A2-EB44-467D-A4C3-4600650CD292}" keepAlive="1" name="連線546" type="5" refreshedVersion="0" background="1">
    <dbPr connection="Provider=Microsoft.Mashup.OleDb.1;Data Source=$Workbook$;Location=&quot;Table_3036_113_05&quot;;Extended Properties=&quot;&quot;" commandType="0"/>
  </connection>
  <connection id="549" xr16:uid="{E26C2B20-3228-486A-B3D5-49B49D0D2140}" keepAlive="1" name="連線547" type="5" refreshedVersion="0" background="1">
    <dbPr connection="Provider=Microsoft.Mashup.OleDb.1;Data Source=$Workbook$;Location=&quot;Table_3036_113_04&quot;;Extended Properties=&quot;&quot;" commandType="0"/>
  </connection>
  <connection id="550" xr16:uid="{D8206B47-0BC6-46A8-80A8-09955CCED86C}" keepAlive="1" name="連線548" type="5" refreshedVersion="0" background="1">
    <dbPr connection="Provider=Microsoft.Mashup.OleDb.1;Data Source=$Workbook$;Location=&quot;Table_3036_113_03&quot;;Extended Properties=&quot;&quot;" commandType="0"/>
  </connection>
  <connection id="551" xr16:uid="{BDE0EB47-21E3-4E4A-AC0A-CD91ED94E28F}" keepAlive="1" name="連線549" type="5" refreshedVersion="0" background="1">
    <dbPr connection="Provider=Microsoft.Mashup.OleDb.1;Data Source=$Workbook$;Location=&quot;Table_6669_113_05&quot;;Extended Properties=&quot;&quot;" commandType="0"/>
  </connection>
  <connection id="552" xr16:uid="{B49A898B-210D-4B90-BF3F-D38F7A08F6FD}" keepAlive="1" name="連線55" type="5" refreshedVersion="0" background="1">
    <dbPr connection="Provider=Microsoft.Mashup.OleDb.1;Data Source=$Workbook$;Location=&quot;Table_2637_113_04&quot;;Extended Properties=&quot;&quot;" commandType="0"/>
  </connection>
  <connection id="553" xr16:uid="{72784B6D-F92F-4A19-93BC-58D5056F7758}" keepAlive="1" name="連線550" type="5" refreshedVersion="0" background="1">
    <dbPr connection="Provider=Microsoft.Mashup.OleDb.1;Data Source=$Workbook$;Location=&quot;Table_6669_113_04&quot;;Extended Properties=&quot;&quot;" commandType="0"/>
  </connection>
  <connection id="554" xr16:uid="{3AC7BD7E-CB2C-4EBE-9F51-2A0F01617B10}" keepAlive="1" name="連線551" type="5" refreshedVersion="0" background="1">
    <dbPr connection="Provider=Microsoft.Mashup.OleDb.1;Data Source=$Workbook$;Location=&quot;Table_6669_113_03&quot;;Extended Properties=&quot;&quot;" commandType="0"/>
  </connection>
  <connection id="555" xr16:uid="{EBD807D0-58D1-4AA2-A60F-696211FCA564}" keepAlive="1" name="連線552" type="5" refreshedVersion="0" background="1">
    <dbPr connection="Provider=Microsoft.Mashup.OleDb.1;Data Source=$Workbook$;Location=&quot;Table_1809_113_05&quot;;Extended Properties=&quot;&quot;" commandType="0"/>
  </connection>
  <connection id="556" xr16:uid="{FE80EB49-30DE-41D7-98F8-903912F36E1C}" keepAlive="1" name="連線553" type="5" refreshedVersion="0" background="1">
    <dbPr connection="Provider=Microsoft.Mashup.OleDb.1;Data Source=$Workbook$;Location=&quot;Table_1809_113_04&quot;;Extended Properties=&quot;&quot;" commandType="0"/>
  </connection>
  <connection id="557" xr16:uid="{671FCB23-0E0A-4506-A0EB-FC2ECE23F800}" keepAlive="1" name="連線554" type="5" refreshedVersion="0" background="1">
    <dbPr connection="Provider=Microsoft.Mashup.OleDb.1;Data Source=$Workbook$;Location=&quot;Table_1809_113_03&quot;;Extended Properties=&quot;&quot;" commandType="0"/>
  </connection>
  <connection id="558" xr16:uid="{9F1CE8F0-25B4-47F5-AE59-453A15ED8E7D}" keepAlive="1" name="連線555" type="5" refreshedVersion="0" background="1">
    <dbPr connection="Provider=Microsoft.Mashup.OleDb.1;Data Source=$Workbook$;Location=&quot;Table_3356_113_05&quot;;Extended Properties=&quot;&quot;" commandType="0"/>
  </connection>
  <connection id="559" xr16:uid="{7A950FE5-CD5D-4F95-A2B9-A18D9D770C0F}" keepAlive="1" name="連線556" type="5" refreshedVersion="0" background="1">
    <dbPr connection="Provider=Microsoft.Mashup.OleDb.1;Data Source=$Workbook$;Location=&quot;Table_3356_113_04&quot;;Extended Properties=&quot;&quot;" commandType="0"/>
  </connection>
  <connection id="560" xr16:uid="{E46223A3-E9E6-48D7-939F-9AF498791083}" keepAlive="1" name="連線557" type="5" refreshedVersion="0" background="1">
    <dbPr connection="Provider=Microsoft.Mashup.OleDb.1;Data Source=$Workbook$;Location=&quot;Table_3356_113_03&quot;;Extended Properties=&quot;&quot;" commandType="0"/>
  </connection>
  <connection id="561" xr16:uid="{F60C4650-0CE7-47C3-A4E8-64394330F733}" keepAlive="1" name="連線558" type="5" refreshedVersion="0" background="1">
    <dbPr connection="Provider=Microsoft.Mashup.OleDb.1;Data Source=$Workbook$;Location=&quot;Table_6414_113_05&quot;;Extended Properties=&quot;&quot;" commandType="0"/>
  </connection>
  <connection id="562" xr16:uid="{8FD27BD7-B346-42B3-BE50-0E006AA8AEFA}" keepAlive="1" name="連線559" type="5" refreshedVersion="0" background="1">
    <dbPr connection="Provider=Microsoft.Mashup.OleDb.1;Data Source=$Workbook$;Location=&quot;Table_6414_113_04&quot;;Extended Properties=&quot;&quot;" commandType="0"/>
  </connection>
  <connection id="563" xr16:uid="{0706EA26-D98E-47F9-9FCA-E9C8D4FCA19E}" keepAlive="1" name="連線56" type="5" refreshedVersion="0" background="1">
    <dbPr connection="Provider=Microsoft.Mashup.OleDb.1;Data Source=$Workbook$;Location=&quot;Table_2637_113_03&quot;;Extended Properties=&quot;&quot;" commandType="0"/>
  </connection>
  <connection id="564" xr16:uid="{BE8BBAF3-7D3D-49A7-956E-798BC548D5D5}" keepAlive="1" name="連線560" type="5" refreshedVersion="0" background="1">
    <dbPr connection="Provider=Microsoft.Mashup.OleDb.1;Data Source=$Workbook$;Location=&quot;Table_6414_113_03&quot;;Extended Properties=&quot;&quot;" commandType="0"/>
  </connection>
  <connection id="565" xr16:uid="{2BAD55D6-34D5-4DFC-80E7-6D348074DAAA}" keepAlive="1" name="連線561" type="5" refreshedVersion="0" background="1">
    <dbPr connection="Provider=Microsoft.Mashup.OleDb.1;Data Source=$Workbook$;Location=&quot;Table_1905_113_05&quot;;Extended Properties=&quot;&quot;" commandType="0"/>
  </connection>
  <connection id="566" xr16:uid="{54821407-F87B-4A44-89A6-90D40B32C854}" keepAlive="1" name="連線562" type="5" refreshedVersion="0" background="1">
    <dbPr connection="Provider=Microsoft.Mashup.OleDb.1;Data Source=$Workbook$;Location=&quot;Table_1905_113_04&quot;;Extended Properties=&quot;&quot;" commandType="0"/>
  </connection>
  <connection id="567" xr16:uid="{698DBB2A-F4B6-453E-9E44-26DDF0DEAED1}" keepAlive="1" name="連線563" type="5" refreshedVersion="0" background="1">
    <dbPr connection="Provider=Microsoft.Mashup.OleDb.1;Data Source=$Workbook$;Location=&quot;Table_1905_113_03&quot;;Extended Properties=&quot;&quot;" commandType="0"/>
  </connection>
  <connection id="568" xr16:uid="{17DEFEE6-4CC2-4F3A-8E94-9D77DDCB4004}" keepAlive="1" name="連線564" type="5" refreshedVersion="0" background="1">
    <dbPr connection="Provider=Microsoft.Mashup.OleDb.1;Data Source=$Workbook$;Location=&quot;Table_3504_113_05&quot;;Extended Properties=&quot;&quot;" commandType="0"/>
  </connection>
  <connection id="569" xr16:uid="{B2769A01-F9FD-4DC4-B437-3C46C941DB69}" keepAlive="1" name="連線565" type="5" refreshedVersion="0" background="1">
    <dbPr connection="Provider=Microsoft.Mashup.OleDb.1;Data Source=$Workbook$;Location=&quot;Table_3504_113_04&quot;;Extended Properties=&quot;&quot;" commandType="0"/>
  </connection>
  <connection id="570" xr16:uid="{438C9553-7DFA-46EA-8FBF-7495C03EEB90}" keepAlive="1" name="連線566" type="5" refreshedVersion="0" background="1">
    <dbPr connection="Provider=Microsoft.Mashup.OleDb.1;Data Source=$Workbook$;Location=&quot;Table_3504_113_03&quot;;Extended Properties=&quot;&quot;" commandType="0"/>
  </connection>
  <connection id="571" xr16:uid="{63E90458-DB9C-4479-85DB-EFFAC04E825C}" keepAlive="1" name="連線567" type="5" refreshedVersion="0" background="1">
    <dbPr connection="Provider=Microsoft.Mashup.OleDb.1;Data Source=$Workbook$;Location=&quot;Table_2338_113_05&quot;;Extended Properties=&quot;&quot;" commandType="0"/>
  </connection>
  <connection id="572" xr16:uid="{AA8B6B7C-6A00-4C82-B2B0-EF5F36E68CF0}" keepAlive="1" name="連線568" type="5" refreshedVersion="0" background="1">
    <dbPr connection="Provider=Microsoft.Mashup.OleDb.1;Data Source=$Workbook$;Location=&quot;Table_2338_113_04&quot;;Extended Properties=&quot;&quot;" commandType="0"/>
  </connection>
  <connection id="573" xr16:uid="{0BCB2D14-0813-45A9-BE44-09F39482C71F}" keepAlive="1" name="連線569" type="5" refreshedVersion="0" background="1">
    <dbPr connection="Provider=Microsoft.Mashup.OleDb.1;Data Source=$Workbook$;Location=&quot;Table_2338_113_03&quot;;Extended Properties=&quot;&quot;" commandType="0"/>
  </connection>
  <connection id="574" xr16:uid="{5CDFBC9C-FD1D-4EC0-A555-79EF59F7F479}" keepAlive="1" name="連線57" type="5" refreshedVersion="0" background="1">
    <dbPr connection="Provider=Microsoft.Mashup.OleDb.1;Data Source=$Workbook$;Location=&quot;Table_3661_113_05&quot;;Extended Properties=&quot;&quot;" commandType="0"/>
  </connection>
  <connection id="575" xr16:uid="{FD47D0C5-B7DD-4344-9BEC-F3D35402208E}" keepAlive="1" name="連線570" type="5" refreshedVersion="0" background="1">
    <dbPr connection="Provider=Microsoft.Mashup.OleDb.1;Data Source=$Workbook$;Location=&quot;Table_4938_113_05&quot;;Extended Properties=&quot;&quot;" commandType="0"/>
  </connection>
  <connection id="576" xr16:uid="{2213B7B0-F88A-48A4-B530-7607FCD50482}" keepAlive="1" name="連線571" type="5" refreshedVersion="0" background="1">
    <dbPr connection="Provider=Microsoft.Mashup.OleDb.1;Data Source=$Workbook$;Location=&quot;Table_4938_113_04&quot;;Extended Properties=&quot;&quot;" commandType="0"/>
  </connection>
  <connection id="577" xr16:uid="{1A9DB7C6-CE3B-4A00-BBA3-55EF70278EC0}" keepAlive="1" name="連線572" type="5" refreshedVersion="0" background="1">
    <dbPr connection="Provider=Microsoft.Mashup.OleDb.1;Data Source=$Workbook$;Location=&quot;Table_4938_113_03&quot;;Extended Properties=&quot;&quot;" commandType="0"/>
  </connection>
  <connection id="578" xr16:uid="{98D1C16E-0390-4B42-A42A-574B7F9E5872}" keepAlive="1" name="連線573" type="5" refreshedVersion="0" background="1">
    <dbPr connection="Provider=Microsoft.Mashup.OleDb.1;Data Source=$Workbook$;Location=&quot;Table_2357_113_05&quot;;Extended Properties=&quot;&quot;" commandType="0"/>
  </connection>
  <connection id="579" xr16:uid="{411D2EAD-D8F1-44CD-A0DE-0832095F2510}" keepAlive="1" name="連線574" type="5" refreshedVersion="0" background="1">
    <dbPr connection="Provider=Microsoft.Mashup.OleDb.1;Data Source=$Workbook$;Location=&quot;Table_2357_113_04&quot;;Extended Properties=&quot;&quot;" commandType="0"/>
  </connection>
  <connection id="580" xr16:uid="{C3113E43-C74F-43FF-8B21-7BF7860B8FA9}" keepAlive="1" name="連線575" type="5" refreshedVersion="0" background="1">
    <dbPr connection="Provider=Microsoft.Mashup.OleDb.1;Data Source=$Workbook$;Location=&quot;Table_2357_113_03&quot;;Extended Properties=&quot;&quot;" commandType="0"/>
  </connection>
  <connection id="581" xr16:uid="{007D97B6-4FB8-4F8A-B4D2-EE255E7BB0C1}" keepAlive="1" name="連線576" type="5" refreshedVersion="0" background="1">
    <dbPr connection="Provider=Microsoft.Mashup.OleDb.1;Data Source=$Workbook$;Location=&quot;Table_3036_113_05&quot;;Extended Properties=&quot;&quot;" commandType="0"/>
  </connection>
  <connection id="582" xr16:uid="{B72348FD-B067-4797-BB76-6DED0C5A725B}" keepAlive="1" name="連線577" type="5" refreshedVersion="0" background="1">
    <dbPr connection="Provider=Microsoft.Mashup.OleDb.1;Data Source=$Workbook$;Location=&quot;Table_3036_113_04&quot;;Extended Properties=&quot;&quot;" commandType="0"/>
  </connection>
  <connection id="583" xr16:uid="{E48CCB91-1F28-4225-BE0E-911F59354EBB}" keepAlive="1" name="連線578" type="5" refreshedVersion="0" background="1">
    <dbPr connection="Provider=Microsoft.Mashup.OleDb.1;Data Source=$Workbook$;Location=&quot;Table_3036_113_03&quot;;Extended Properties=&quot;&quot;" commandType="0"/>
  </connection>
  <connection id="584" xr16:uid="{FEAFD750-BABA-4652-8A5E-6B8B25DF07C4}" keepAlive="1" name="連線579" type="5" refreshedVersion="0" background="1">
    <dbPr connection="Provider=Microsoft.Mashup.OleDb.1;Data Source=$Workbook$;Location=&quot;Table_6669_113_05&quot;;Extended Properties=&quot;&quot;" commandType="0"/>
  </connection>
  <connection id="585" xr16:uid="{4B96A63A-5164-49C0-9A52-C5A772CD18AD}" keepAlive="1" name="連線58" type="5" refreshedVersion="0" background="1">
    <dbPr connection="Provider=Microsoft.Mashup.OleDb.1;Data Source=$Workbook$;Location=&quot;Table_3661_113_04&quot;;Extended Properties=&quot;&quot;" commandType="0"/>
  </connection>
  <connection id="586" xr16:uid="{5B3E836C-8965-464B-9BA4-AB3AB121F6AB}" keepAlive="1" name="連線580" type="5" refreshedVersion="0" background="1">
    <dbPr connection="Provider=Microsoft.Mashup.OleDb.1;Data Source=$Workbook$;Location=&quot;Table_6669_113_04&quot;;Extended Properties=&quot;&quot;" commandType="0"/>
  </connection>
  <connection id="587" xr16:uid="{49145666-E592-482C-9C6C-9FA67CBD899E}" keepAlive="1" name="連線581" type="5" refreshedVersion="0" background="1">
    <dbPr connection="Provider=Microsoft.Mashup.OleDb.1;Data Source=$Workbook$;Location=&quot;Table_6669_113_03&quot;;Extended Properties=&quot;&quot;" commandType="0"/>
  </connection>
  <connection id="588" xr16:uid="{F8E4CC74-001B-4B4B-A8EA-C2538799DAFF}" keepAlive="1" name="連線582" type="5" refreshedVersion="0" background="1">
    <dbPr connection="Provider=Microsoft.Mashup.OleDb.1;Data Source=$Workbook$;Location=&quot;Table_1809_113_05&quot;;Extended Properties=&quot;&quot;" commandType="0"/>
  </connection>
  <connection id="589" xr16:uid="{60716CF5-93CE-4986-AD03-815E94091132}" keepAlive="1" name="連線583" type="5" refreshedVersion="0" background="1">
    <dbPr connection="Provider=Microsoft.Mashup.OleDb.1;Data Source=$Workbook$;Location=&quot;Table_1809_113_04&quot;;Extended Properties=&quot;&quot;" commandType="0"/>
  </connection>
  <connection id="590" xr16:uid="{3B8B327C-7895-40BB-B080-1076011AABBC}" keepAlive="1" name="連線584" type="5" refreshedVersion="0" background="1">
    <dbPr connection="Provider=Microsoft.Mashup.OleDb.1;Data Source=$Workbook$;Location=&quot;Table_1809_113_03&quot;;Extended Properties=&quot;&quot;" commandType="0"/>
  </connection>
  <connection id="591" xr16:uid="{4EE679DB-E2F0-4E74-B059-4E1D22E0EA8B}" keepAlive="1" name="連線585" type="5" refreshedVersion="0" background="1">
    <dbPr connection="Provider=Microsoft.Mashup.OleDb.1;Data Source=$Workbook$;Location=&quot;Table_3356_113_05&quot;;Extended Properties=&quot;&quot;" commandType="0"/>
  </connection>
  <connection id="592" xr16:uid="{0C5EA3DB-EF69-4529-9CDA-329987DBC8AC}" keepAlive="1" name="連線586" type="5" refreshedVersion="0" background="1">
    <dbPr connection="Provider=Microsoft.Mashup.OleDb.1;Data Source=$Workbook$;Location=&quot;Table_3356_113_04&quot;;Extended Properties=&quot;&quot;" commandType="0"/>
  </connection>
  <connection id="593" xr16:uid="{58D6F3F9-F9CD-4606-8FAC-1830CEC86B9C}" keepAlive="1" name="連線587" type="5" refreshedVersion="0" background="1">
    <dbPr connection="Provider=Microsoft.Mashup.OleDb.1;Data Source=$Workbook$;Location=&quot;Table_3356_113_03&quot;;Extended Properties=&quot;&quot;" commandType="0"/>
  </connection>
  <connection id="594" xr16:uid="{A7576E05-0FB6-4718-863B-BC2E0CA88E6C}" keepAlive="1" name="連線588" type="5" refreshedVersion="0" background="1">
    <dbPr connection="Provider=Microsoft.Mashup.OleDb.1;Data Source=$Workbook$;Location=&quot;Table_6414_113_05&quot;;Extended Properties=&quot;&quot;" commandType="0"/>
  </connection>
  <connection id="595" xr16:uid="{784D9683-64C8-4342-9715-15C481D9ADE2}" keepAlive="1" name="連線589" type="5" refreshedVersion="0" background="1">
    <dbPr connection="Provider=Microsoft.Mashup.OleDb.1;Data Source=$Workbook$;Location=&quot;Table_6414_113_04&quot;;Extended Properties=&quot;&quot;" commandType="0"/>
  </connection>
  <connection id="596" xr16:uid="{2C42D61D-8E87-4643-9E2C-89015ADD4331}" keepAlive="1" name="連線59" type="5" refreshedVersion="0" background="1">
    <dbPr connection="Provider=Microsoft.Mashup.OleDb.1;Data Source=$Workbook$;Location=&quot;Table_3661_113_03&quot;;Extended Properties=&quot;&quot;" commandType="0"/>
  </connection>
  <connection id="597" xr16:uid="{2393F36D-0CD4-46E9-B744-86079ADB5AD6}" keepAlive="1" name="連線590" type="5" refreshedVersion="0" background="1">
    <dbPr connection="Provider=Microsoft.Mashup.OleDb.1;Data Source=$Workbook$;Location=&quot;Table_6414_113_03&quot;;Extended Properties=&quot;&quot;" commandType="0"/>
  </connection>
  <connection id="598" xr16:uid="{0A6CD9EA-EF5D-4730-8D86-2845494EA4AE}" keepAlive="1" name="連線591" type="5" refreshedVersion="0" background="1">
    <dbPr connection="Provider=Microsoft.Mashup.OleDb.1;Data Source=$Workbook$;Location=&quot;Table_1905_113_05&quot;;Extended Properties=&quot;&quot;" commandType="0"/>
  </connection>
  <connection id="599" xr16:uid="{BA321784-9530-4B92-A70B-DA857D18D07B}" keepAlive="1" name="連線592" type="5" refreshedVersion="0" background="1">
    <dbPr connection="Provider=Microsoft.Mashup.OleDb.1;Data Source=$Workbook$;Location=&quot;Table_1905_113_04&quot;;Extended Properties=&quot;&quot;" commandType="0"/>
  </connection>
  <connection id="600" xr16:uid="{1541EE34-BA07-4E9C-9149-234A3AD17DDB}" keepAlive="1" name="連線593" type="5" refreshedVersion="0" background="1">
    <dbPr connection="Provider=Microsoft.Mashup.OleDb.1;Data Source=$Workbook$;Location=&quot;Table_1905_113_03&quot;;Extended Properties=&quot;&quot;" commandType="0"/>
  </connection>
  <connection id="601" xr16:uid="{219CB4E9-8D3D-4269-8BDC-7A5EC75198B8}" keepAlive="1" name="連線594" type="5" refreshedVersion="0" background="1">
    <dbPr connection="Provider=Microsoft.Mashup.OleDb.1;Data Source=$Workbook$;Location=&quot;Table_3504_113_05&quot;;Extended Properties=&quot;&quot;" commandType="0"/>
  </connection>
  <connection id="602" xr16:uid="{EB84F724-4C96-4FCF-A6ED-DCC9C88E999C}" keepAlive="1" name="連線595" type="5" refreshedVersion="0" background="1">
    <dbPr connection="Provider=Microsoft.Mashup.OleDb.1;Data Source=$Workbook$;Location=&quot;Table_3504_113_04&quot;;Extended Properties=&quot;&quot;" commandType="0"/>
  </connection>
  <connection id="603" xr16:uid="{1DB1B8D6-8A90-4E3A-93F5-753668A73141}" keepAlive="1" name="連線596" type="5" refreshedVersion="0" background="1">
    <dbPr connection="Provider=Microsoft.Mashup.OleDb.1;Data Source=$Workbook$;Location=&quot;Table_3504_113_03&quot;;Extended Properties=&quot;&quot;" commandType="0"/>
  </connection>
  <connection id="604" xr16:uid="{1BC08242-BF3E-4DBD-B96C-1DC31559A359}" keepAlive="1" name="連線597" type="5" refreshedVersion="0" background="1">
    <dbPr connection="Provider=Microsoft.Mashup.OleDb.1;Data Source=$Workbook$;Location=&quot;Table_2338_113_05&quot;;Extended Properties=&quot;&quot;" commandType="0"/>
  </connection>
  <connection id="605" xr16:uid="{97A266A9-F1AE-418A-9B0B-F532274EE4EF}" keepAlive="1" name="連線598" type="5" refreshedVersion="0" background="1">
    <dbPr connection="Provider=Microsoft.Mashup.OleDb.1;Data Source=$Workbook$;Location=&quot;Table_2338_113_04&quot;;Extended Properties=&quot;&quot;" commandType="0"/>
  </connection>
  <connection id="606" xr16:uid="{DC4B4AD1-DE53-4F37-A22F-6370E25A288F}" keepAlive="1" name="連線599" type="5" refreshedVersion="0" background="1">
    <dbPr connection="Provider=Microsoft.Mashup.OleDb.1;Data Source=$Workbook$;Location=&quot;Table_2338_113_03&quot;;Extended Properties=&quot;&quot;" commandType="0"/>
  </connection>
  <connection id="607" xr16:uid="{B4F40245-EDDF-4756-A8DA-87C5A36DB609}" keepAlive="1" name="連線6" type="5" refreshedVersion="0" background="1">
    <dbPr connection="Provider=Microsoft.Mashup.OleDb.1;Data Source=$Workbook$;Location=&quot;Table_6669_113_05&quot;;Extended Properties=&quot;&quot;" commandType="0"/>
  </connection>
  <connection id="608" xr16:uid="{17410688-4725-4DC7-BC3A-A80609E3A22A}" keepAlive="1" name="連線60" type="5" refreshedVersion="0" background="1">
    <dbPr connection="Provider=Microsoft.Mashup.OleDb.1;Data Source=$Workbook$;Location=&quot;Table_6541_113_05&quot;;Extended Properties=&quot;&quot;" commandType="0"/>
  </connection>
  <connection id="609" xr16:uid="{28B864A0-D36D-49D3-94AD-0501ED31073C}" keepAlive="1" name="連線600" type="5" refreshedVersion="0" background="1">
    <dbPr connection="Provider=Microsoft.Mashup.OleDb.1;Data Source=$Workbook$;Location=&quot;Table_2357_113_05&quot;;Extended Properties=&quot;&quot;" commandType="0"/>
  </connection>
  <connection id="610" xr16:uid="{DAA2245F-4F29-416B-BF5C-BA0B01FE2A28}" keepAlive="1" name="連線601" type="5" refreshedVersion="0" background="1">
    <dbPr connection="Provider=Microsoft.Mashup.OleDb.1;Data Source=$Workbook$;Location=&quot;Table_2357_113_04&quot;;Extended Properties=&quot;&quot;" commandType="0"/>
  </connection>
  <connection id="611" xr16:uid="{0FE3963C-C8E7-445C-8854-DC8CAE49C2E8}" keepAlive="1" name="連線602" type="5" refreshedVersion="0" background="1">
    <dbPr connection="Provider=Microsoft.Mashup.OleDb.1;Data Source=$Workbook$;Location=&quot;Table_2357_113_03&quot;;Extended Properties=&quot;&quot;" commandType="0"/>
  </connection>
  <connection id="612" xr16:uid="{CB8FAF1A-E7F7-46C8-9933-A1A48193E622}" keepAlive="1" name="連線603" type="5" refreshedVersion="0" background="1">
    <dbPr connection="Provider=Microsoft.Mashup.OleDb.1;Data Source=$Workbook$;Location=&quot;Table_2059_113_05&quot;;Extended Properties=&quot;&quot;" commandType="0"/>
  </connection>
  <connection id="613" xr16:uid="{56134E6A-55DE-4F89-959B-89F6DA46E42F}" keepAlive="1" name="連線604" type="5" refreshedVersion="0" background="1">
    <dbPr connection="Provider=Microsoft.Mashup.OleDb.1;Data Source=$Workbook$;Location=&quot;Table_2059_113_04&quot;;Extended Properties=&quot;&quot;" commandType="0"/>
  </connection>
  <connection id="614" xr16:uid="{FFB27C70-EB3A-4865-8115-94ED9364C746}" keepAlive="1" name="連線605" type="5" refreshedVersion="0" background="1">
    <dbPr connection="Provider=Microsoft.Mashup.OleDb.1;Data Source=$Workbook$;Location=&quot;Table_2059_113_03&quot;;Extended Properties=&quot;&quot;" commandType="0"/>
  </connection>
  <connection id="615" xr16:uid="{752F37E4-A9C6-4A6B-917A-741ED4FCFF2C}" keepAlive="1" name="連線606" type="5" refreshedVersion="0" background="1">
    <dbPr connection="Provider=Microsoft.Mashup.OleDb.1;Data Source=$Workbook$;Location=&quot;Table_3533_113_05&quot;;Extended Properties=&quot;&quot;" commandType="0"/>
  </connection>
  <connection id="616" xr16:uid="{559D8214-690A-483B-8256-EA7C7519936C}" keepAlive="1" name="連線607" type="5" refreshedVersion="0" background="1">
    <dbPr connection="Provider=Microsoft.Mashup.OleDb.1;Data Source=$Workbook$;Location=&quot;Table_3533_113_04&quot;;Extended Properties=&quot;&quot;" commandType="0"/>
  </connection>
  <connection id="617" xr16:uid="{BF90B3A4-420C-4720-B8C1-BC706CD72FCE}" keepAlive="1" name="連線608" type="5" refreshedVersion="0" background="1">
    <dbPr connection="Provider=Microsoft.Mashup.OleDb.1;Data Source=$Workbook$;Location=&quot;Table_3533_113_03&quot;;Extended Properties=&quot;&quot;" commandType="0"/>
  </connection>
  <connection id="618" xr16:uid="{D75017FD-83A6-4711-AFB2-5B30E670C6D5}" keepAlive="1" name="連線609" type="5" refreshedVersion="0" background="1">
    <dbPr connection="Provider=Microsoft.Mashup.OleDb.1;Data Source=$Workbook$;Location=&quot;Table_6669_113_05&quot;;Extended Properties=&quot;&quot;" commandType="0"/>
  </connection>
  <connection id="619" xr16:uid="{E51DF8A3-7F9D-45F8-8A32-650453ECF1DC}" keepAlive="1" name="連線61" type="5" refreshedVersion="0" background="1">
    <dbPr connection="Provider=Microsoft.Mashup.OleDb.1;Data Source=$Workbook$;Location=&quot;Table_6541_113_04&quot;;Extended Properties=&quot;&quot;" commandType="0"/>
  </connection>
  <connection id="620" xr16:uid="{AC1D46C5-61DD-4DE2-AA60-3C90C77091CA}" keepAlive="1" name="連線610" type="5" refreshedVersion="0" background="1">
    <dbPr connection="Provider=Microsoft.Mashup.OleDb.1;Data Source=$Workbook$;Location=&quot;Table_6669_113_04&quot;;Extended Properties=&quot;&quot;" commandType="0"/>
  </connection>
  <connection id="621" xr16:uid="{BAA32D37-5288-4A4E-964F-2AAD336D76CB}" keepAlive="1" name="連線611" type="5" refreshedVersion="0" background="1">
    <dbPr connection="Provider=Microsoft.Mashup.OleDb.1;Data Source=$Workbook$;Location=&quot;Table_6669_113_03&quot;;Extended Properties=&quot;&quot;" commandType="0"/>
  </connection>
  <connection id="622" xr16:uid="{53306CF5-AD6A-44A8-AEF1-A1F8362DA7D5}" keepAlive="1" name="連線612" type="5" refreshedVersion="0" background="1">
    <dbPr connection="Provider=Microsoft.Mashup.OleDb.1;Data Source=$Workbook$;Location=&quot;Table_2207_113_05&quot;;Extended Properties=&quot;&quot;" commandType="0"/>
  </connection>
  <connection id="623" xr16:uid="{3B303F95-1869-4162-A765-ECC6A70B4587}" keepAlive="1" name="連線613" type="5" refreshedVersion="0" background="1">
    <dbPr connection="Provider=Microsoft.Mashup.OleDb.1;Data Source=$Workbook$;Location=&quot;Table_2207_113_04&quot;;Extended Properties=&quot;&quot;" commandType="0"/>
  </connection>
  <connection id="624" xr16:uid="{21F85B36-A3C4-4E55-AF60-D158EAA1A027}" keepAlive="1" name="連線614" type="5" refreshedVersion="0" background="1">
    <dbPr connection="Provider=Microsoft.Mashup.OleDb.1;Data Source=$Workbook$;Location=&quot;Table_2207_113_03&quot;;Extended Properties=&quot;&quot;" commandType="0"/>
  </connection>
  <connection id="625" xr16:uid="{EF057FB9-4A01-4E22-9007-7FE0A9D5FC72}" keepAlive="1" name="連線615" type="5" refreshedVersion="0" background="1">
    <dbPr connection="Provider=Microsoft.Mashup.OleDb.1;Data Source=$Workbook$;Location=&quot;Table_2454_113_05&quot;;Extended Properties=&quot;&quot;" commandType="0"/>
  </connection>
  <connection id="626" xr16:uid="{2CAD8AC0-50B9-4C7E-8C24-485D707AB071}" keepAlive="1" name="連線616" type="5" refreshedVersion="0" background="1">
    <dbPr connection="Provider=Microsoft.Mashup.OleDb.1;Data Source=$Workbook$;Location=&quot;Table_2454_113_04&quot;;Extended Properties=&quot;&quot;" commandType="0"/>
  </connection>
  <connection id="627" xr16:uid="{DBBAA165-460F-4738-B38B-4B0C3348E8F9}" keepAlive="1" name="連線617" type="5" refreshedVersion="0" background="1">
    <dbPr connection="Provider=Microsoft.Mashup.OleDb.1;Data Source=$Workbook$;Location=&quot;Table_2454_113_03&quot;;Extended Properties=&quot;&quot;" commandType="0"/>
  </connection>
  <connection id="628" xr16:uid="{1C671374-BA9A-4DBC-9BD9-236416B19558}" keepAlive="1" name="連線618" type="5" refreshedVersion="0" background="1">
    <dbPr connection="Provider=Microsoft.Mashup.OleDb.1;Data Source=$Workbook$;Location=&quot;Table_4763_113_05&quot;;Extended Properties=&quot;&quot;" commandType="0"/>
  </connection>
  <connection id="629" xr16:uid="{E81C3C9A-97DB-48C6-BE44-C60C7189179D}" keepAlive="1" name="連線619" type="5" refreshedVersion="0" background="1">
    <dbPr connection="Provider=Microsoft.Mashup.OleDb.1;Data Source=$Workbook$;Location=&quot;Table_4763_113_04&quot;;Extended Properties=&quot;&quot;" commandType="0"/>
  </connection>
  <connection id="630" xr16:uid="{DD61DEDA-0CC0-4683-B412-4CD103AD9CBB}" keepAlive="1" name="連線62" type="5" refreshedVersion="0" background="1">
    <dbPr connection="Provider=Microsoft.Mashup.OleDb.1;Data Source=$Workbook$;Location=&quot;Table_6541_113_03&quot;;Extended Properties=&quot;&quot;" commandType="0"/>
  </connection>
  <connection id="631" xr16:uid="{99C9CE70-DFF8-45EE-B368-11DC771533E2}" keepAlive="1" name="連線620" type="5" refreshedVersion="0" background="1">
    <dbPr connection="Provider=Microsoft.Mashup.OleDb.1;Data Source=$Workbook$;Location=&quot;Table_4763_113_03&quot;;Extended Properties=&quot;&quot;" commandType="0"/>
  </connection>
  <connection id="632" xr16:uid="{E1DF3EA9-1986-49F6-AEA9-A9101B4C1F6D}" keepAlive="1" name="連線621" type="5" refreshedVersion="0" background="1">
    <dbPr connection="Provider=Microsoft.Mashup.OleDb.1;Data Source=$Workbook$;Location=&quot;Table_3008_113_05&quot;;Extended Properties=&quot;&quot;" commandType="0"/>
  </connection>
  <connection id="633" xr16:uid="{C62C343E-7A8D-4A12-A8B4-6D5AE66BA822}" keepAlive="1" name="連線622" type="5" refreshedVersion="0" background="1">
    <dbPr connection="Provider=Microsoft.Mashup.OleDb.1;Data Source=$Workbook$;Location=&quot;Table_3008_113_04&quot;;Extended Properties=&quot;&quot;" commandType="0"/>
  </connection>
  <connection id="634" xr16:uid="{75806A4F-A07A-4A7E-9B45-65A8CF2F9C10}" keepAlive="1" name="連線623" type="5" refreshedVersion="0" background="1">
    <dbPr connection="Provider=Microsoft.Mashup.OleDb.1;Data Source=$Workbook$;Location=&quot;Table_3008_113_03&quot;;Extended Properties=&quot;&quot;" commandType="0"/>
  </connection>
  <connection id="635" xr16:uid="{72EAB766-5C3F-4163-8B4A-4504C8FF5C7C}" keepAlive="1" name="連線624" type="5" refreshedVersion="0" background="1">
    <dbPr connection="Provider=Microsoft.Mashup.OleDb.1;Data Source=$Workbook$;Location=&quot;Table_2327_113_05&quot;;Extended Properties=&quot;&quot;" commandType="0"/>
  </connection>
  <connection id="636" xr16:uid="{B4608F75-04D5-4976-883A-651ED36A4519}" keepAlive="1" name="連線625" type="5" refreshedVersion="0" background="1">
    <dbPr connection="Provider=Microsoft.Mashup.OleDb.1;Data Source=$Workbook$;Location=&quot;Table_2327_113_04&quot;;Extended Properties=&quot;&quot;" commandType="0"/>
  </connection>
  <connection id="637" xr16:uid="{BE9C1A47-66B0-44BD-812F-8299E44E4862}" keepAlive="1" name="連線626" type="5" refreshedVersion="0" background="1">
    <dbPr connection="Provider=Microsoft.Mashup.OleDb.1;Data Source=$Workbook$;Location=&quot;Table_2327_113_03&quot;;Extended Properties=&quot;&quot;" commandType="0"/>
  </connection>
  <connection id="638" xr16:uid="{FF2CB099-2345-4BF5-99FB-61D05380A23E}" keepAlive="1" name="連線627" type="5" refreshedVersion="0" background="1">
    <dbPr connection="Provider=Microsoft.Mashup.OleDb.1;Data Source=$Workbook$;Location=&quot;Table_3661_113_05&quot;;Extended Properties=&quot;&quot;" commandType="0"/>
  </connection>
  <connection id="639" xr16:uid="{9565F7A9-AF0B-4ECC-A168-43B3E81BA48E}" keepAlive="1" name="連線628" type="5" refreshedVersion="0" background="1">
    <dbPr connection="Provider=Microsoft.Mashup.OleDb.1;Data Source=$Workbook$;Location=&quot;Table_3661_113_04&quot;;Extended Properties=&quot;&quot;" commandType="0"/>
  </connection>
  <connection id="640" xr16:uid="{CA2E522A-BFD5-44D8-ACCD-5B33517114F2}" keepAlive="1" name="連線629" type="5" refreshedVersion="0" background="1">
    <dbPr connection="Provider=Microsoft.Mashup.OleDb.1;Data Source=$Workbook$;Location=&quot;Table_3661_113_03&quot;;Extended Properties=&quot;&quot;" commandType="0"/>
  </connection>
  <connection id="641" xr16:uid="{0046EFA5-B44F-4E54-B9A4-018DF894C0EF}" keepAlive="1" name="連線63" type="5" refreshedVersion="0" background="1">
    <dbPr connection="Provider=Microsoft.Mashup.OleDb.1;Data Source=$Workbook$;Location=&quot;Table_2345_113_05&quot;;Extended Properties=&quot;&quot;" commandType="0"/>
  </connection>
  <connection id="642" xr16:uid="{46AA4FE6-F875-452F-B062-640DD203BC9F}" keepAlive="1" name="連線630" type="5" refreshedVersion="0" background="1">
    <dbPr connection="Provider=Microsoft.Mashup.OleDb.1;Data Source=$Workbook$;Location=&quot;Table_2345_113_05&quot;;Extended Properties=&quot;&quot;" commandType="0"/>
  </connection>
  <connection id="643" xr16:uid="{8B39367C-5E59-4905-84A7-321D8D3538A0}" keepAlive="1" name="連線631" type="5" refreshedVersion="0" background="1">
    <dbPr connection="Provider=Microsoft.Mashup.OleDb.1;Data Source=$Workbook$;Location=&quot;Table_2345_113_04&quot;;Extended Properties=&quot;&quot;" commandType="0"/>
  </connection>
  <connection id="644" xr16:uid="{C96B01D5-6808-4A07-84A2-49FABC8FF18F}" keepAlive="1" name="連線632" type="5" refreshedVersion="0" background="1">
    <dbPr connection="Provider=Microsoft.Mashup.OleDb.1;Data Source=$Workbook$;Location=&quot;Table_2345_113_03&quot;;Extended Properties=&quot;&quot;" commandType="0"/>
  </connection>
  <connection id="645" xr16:uid="{D4A6568A-5256-48F0-844D-5A94C7F779E2}" keepAlive="1" name="連線633" type="5" refreshedVersion="0" background="1">
    <dbPr connection="Provider=Microsoft.Mashup.OleDb.1;Data Source=$Workbook$;Location=&quot;Table_6669_113_05&quot;;Extended Properties=&quot;&quot;" commandType="0"/>
  </connection>
  <connection id="646" xr16:uid="{858F11EA-81D9-47A3-840C-0075BB653843}" keepAlive="1" name="連線634" type="5" refreshedVersion="0" background="1">
    <dbPr connection="Provider=Microsoft.Mashup.OleDb.1;Data Source=$Workbook$;Location=&quot;Table_6669_113_04&quot;;Extended Properties=&quot;&quot;" commandType="0"/>
  </connection>
  <connection id="647" xr16:uid="{E1ABD8D4-9D4A-4FF4-B5D9-9BAFCBDA4DE6}" keepAlive="1" name="連線635" type="5" refreshedVersion="0" background="1">
    <dbPr connection="Provider=Microsoft.Mashup.OleDb.1;Data Source=$Workbook$;Location=&quot;Table_6669_113_03&quot;;Extended Properties=&quot;&quot;" commandType="0"/>
  </connection>
  <connection id="648" xr16:uid="{AFF2D157-B775-4586-AF73-7F9A331CB399}" keepAlive="1" name="連線636" type="5" refreshedVersion="0" background="1">
    <dbPr connection="Provider=Microsoft.Mashup.OleDb.1;Data Source=$Workbook$;Location=&quot;Table_3653_113_05&quot;;Extended Properties=&quot;&quot;" commandType="0"/>
  </connection>
  <connection id="649" xr16:uid="{C894D6F5-2C84-42FD-A5C1-64E5EB607558}" keepAlive="1" name="連線637" type="5" refreshedVersion="0" background="1">
    <dbPr connection="Provider=Microsoft.Mashup.OleDb.1;Data Source=$Workbook$;Location=&quot;Table_3653_113_04&quot;;Extended Properties=&quot;&quot;" commandType="0"/>
  </connection>
  <connection id="650" xr16:uid="{A347287C-2750-465F-AF44-BC439414D4F6}" keepAlive="1" name="連線638" type="5" refreshedVersion="0" background="1">
    <dbPr connection="Provider=Microsoft.Mashup.OleDb.1;Data Source=$Workbook$;Location=&quot;Table_3653_113_03&quot;;Extended Properties=&quot;&quot;" commandType="0"/>
  </connection>
  <connection id="651" xr16:uid="{0E48F6D8-A4B5-456A-B199-54842569803D}" keepAlive="1" name="連線639" type="5" refreshedVersion="0" background="1">
    <dbPr connection="Provider=Microsoft.Mashup.OleDb.1;Data Source=$Workbook$;Location=&quot;Table_1519_113_05&quot;;Extended Properties=&quot;&quot;" commandType="0"/>
  </connection>
  <connection id="652" xr16:uid="{727CAAFE-DA0F-4671-99DA-234CAEDD6CAF}" keepAlive="1" name="連線64" type="5" refreshedVersion="0" background="1">
    <dbPr connection="Provider=Microsoft.Mashup.OleDb.1;Data Source=$Workbook$;Location=&quot;Table_2345_113_04&quot;;Extended Properties=&quot;&quot;" commandType="0"/>
  </connection>
  <connection id="653" xr16:uid="{A1477009-5767-4540-86C9-55968BE6D7A6}" keepAlive="1" name="連線640" type="5" refreshedVersion="0" background="1">
    <dbPr connection="Provider=Microsoft.Mashup.OleDb.1;Data Source=$Workbook$;Location=&quot;Table_1519_113_04&quot;;Extended Properties=&quot;&quot;" commandType="0"/>
  </connection>
  <connection id="654" xr16:uid="{EBB35960-93A0-4778-BF19-01D1D6BD519D}" keepAlive="1" name="連線641" type="5" refreshedVersion="0" background="1">
    <dbPr connection="Provider=Microsoft.Mashup.OleDb.1;Data Source=$Workbook$;Location=&quot;Table_1519_113_03&quot;;Extended Properties=&quot;&quot;" commandType="0"/>
  </connection>
  <connection id="655" xr16:uid="{99003F4C-69B1-4248-AB26-E423A3F3BFC4}" keepAlive="1" name="連線642" type="5" refreshedVersion="0" background="1">
    <dbPr connection="Provider=Microsoft.Mashup.OleDb.1;Data Source=$Workbook$;Location=&quot;Table_1905_113_05&quot;;Extended Properties=&quot;&quot;" commandType="0"/>
  </connection>
  <connection id="656" xr16:uid="{BFFF2350-27F8-454F-B193-9697B649C344}" keepAlive="1" name="連線643" type="5" refreshedVersion="0" background="1">
    <dbPr connection="Provider=Microsoft.Mashup.OleDb.1;Data Source=$Workbook$;Location=&quot;Table_1905_113_04&quot;;Extended Properties=&quot;&quot;" commandType="0"/>
  </connection>
  <connection id="657" xr16:uid="{D8A264AC-0242-44E6-8F4F-4E3370AE433E}" keepAlive="1" name="連線644" type="5" refreshedVersion="0" background="1">
    <dbPr connection="Provider=Microsoft.Mashup.OleDb.1;Data Source=$Workbook$;Location=&quot;Table_1905_113_03&quot;;Extended Properties=&quot;&quot;" commandType="0"/>
  </connection>
  <connection id="658" xr16:uid="{2254FE61-CB9E-401B-8F7D-A1418FB0D7EC}" keepAlive="1" name="連線645" type="5" refreshedVersion="0" background="1">
    <dbPr connection="Provider=Microsoft.Mashup.OleDb.1;Data Source=$Workbook$;Location=&quot;Table_6409_113_05&quot;;Extended Properties=&quot;&quot;" commandType="0"/>
  </connection>
  <connection id="659" xr16:uid="{42F98806-DC17-46ED-9743-E4BC21986E89}" keepAlive="1" name="連線646" type="5" refreshedVersion="0" background="1">
    <dbPr connection="Provider=Microsoft.Mashup.OleDb.1;Data Source=$Workbook$;Location=&quot;Table_6409_113_04&quot;;Extended Properties=&quot;&quot;" commandType="0"/>
  </connection>
  <connection id="660" xr16:uid="{41216D59-E47B-4C75-8D0E-9D85362D7A8F}" keepAlive="1" name="連線647" type="5" refreshedVersion="0" background="1">
    <dbPr connection="Provider=Microsoft.Mashup.OleDb.1;Data Source=$Workbook$;Location=&quot;Table_6409_113_03&quot;;Extended Properties=&quot;&quot;" commandType="0"/>
  </connection>
  <connection id="661" xr16:uid="{F4BB0905-49A3-475D-B92A-E68D2FE85891}" keepAlive="1" name="連線648" type="5" refreshedVersion="0" background="1">
    <dbPr connection="Provider=Microsoft.Mashup.OleDb.1;Data Source=$Workbook$;Location=&quot;Table_3443_113_05&quot;;Extended Properties=&quot;&quot;" commandType="0"/>
  </connection>
  <connection id="662" xr16:uid="{56BCABA7-810D-470E-A8E1-0C38AD12096B}" keepAlive="1" name="連線649" type="5" refreshedVersion="0" background="1">
    <dbPr connection="Provider=Microsoft.Mashup.OleDb.1;Data Source=$Workbook$;Location=&quot;Table_3443_113_04&quot;;Extended Properties=&quot;&quot;" commandType="0"/>
  </connection>
  <connection id="663" xr16:uid="{D27B8EE8-5E02-4FB0-96BC-3D2B79E5EAEC}" keepAlive="1" name="連線65" type="5" refreshedVersion="0" background="1">
    <dbPr connection="Provider=Microsoft.Mashup.OleDb.1;Data Source=$Workbook$;Location=&quot;Table_2345_113_03&quot;;Extended Properties=&quot;&quot;" commandType="0"/>
  </connection>
  <connection id="664" xr16:uid="{5B3A45CD-ABCA-488B-972F-F0A9FEDC3328}" keepAlive="1" name="連線650" type="5" refreshedVersion="0" background="1">
    <dbPr connection="Provider=Microsoft.Mashup.OleDb.1;Data Source=$Workbook$;Location=&quot;Table_3443_113_03&quot;;Extended Properties=&quot;&quot;" commandType="0"/>
  </connection>
  <connection id="665" xr16:uid="{F864BECA-1A2B-4A52-80D6-8D1ED92E9680}" keepAlive="1" name="連線651" type="5" refreshedVersion="0" background="1">
    <dbPr connection="Provider=Microsoft.Mashup.OleDb.1;Data Source=$Workbook$;Location=&quot;Table_2637_113_05&quot;;Extended Properties=&quot;&quot;" commandType="0"/>
  </connection>
  <connection id="666" xr16:uid="{85AC6BD1-B01E-44FE-9BC6-6B6CF53BFAAE}" keepAlive="1" name="連線652" type="5" refreshedVersion="0" background="1">
    <dbPr connection="Provider=Microsoft.Mashup.OleDb.1;Data Source=$Workbook$;Location=&quot;Table_2637_113_04&quot;;Extended Properties=&quot;&quot;" commandType="0"/>
  </connection>
  <connection id="667" xr16:uid="{56953F24-68DF-4A96-BF36-E4B5EA4D94A7}" keepAlive="1" name="連線653" type="5" refreshedVersion="0" background="1">
    <dbPr connection="Provider=Microsoft.Mashup.OleDb.1;Data Source=$Workbook$;Location=&quot;Table_2637_113_03&quot;;Extended Properties=&quot;&quot;" commandType="0"/>
  </connection>
  <connection id="668" xr16:uid="{6F16478A-104C-4FD4-A519-DAC6F8FF5317}" keepAlive="1" name="連線654" type="5" refreshedVersion="0" background="1">
    <dbPr connection="Provider=Microsoft.Mashup.OleDb.1;Data Source=$Workbook$;Location=&quot;Table_2455_113_05&quot;;Extended Properties=&quot;&quot;" commandType="0"/>
  </connection>
  <connection id="669" xr16:uid="{CB9CB590-E039-4FD6-834D-12586F7BB1D0}" keepAlive="1" name="連線655" type="5" refreshedVersion="0" background="1">
    <dbPr connection="Provider=Microsoft.Mashup.OleDb.1;Data Source=$Workbook$;Location=&quot;Table_2455_113_04&quot;;Extended Properties=&quot;&quot;" commandType="0"/>
  </connection>
  <connection id="670" xr16:uid="{499BF550-906C-4C92-8A4A-431093DA949C}" keepAlive="1" name="連線656" type="5" refreshedVersion="0" background="1">
    <dbPr connection="Provider=Microsoft.Mashup.OleDb.1;Data Source=$Workbook$;Location=&quot;Table_2455_113_03&quot;;Extended Properties=&quot;&quot;" commandType="0"/>
  </connection>
  <connection id="671" xr16:uid="{801C9FD5-AD8A-4362-A421-79888AABB9C8}" keepAlive="1" name="連線657" type="5" refreshedVersion="0" background="1">
    <dbPr connection="Provider=Microsoft.Mashup.OleDb.1;Data Source=$Workbook$;Location=&quot;Table_3661_113_05&quot;;Extended Properties=&quot;&quot;" commandType="0"/>
  </connection>
  <connection id="672" xr16:uid="{F2E7B0EE-10F5-4E5E-851A-F9752509E826}" keepAlive="1" name="連線658" type="5" refreshedVersion="0" background="1">
    <dbPr connection="Provider=Microsoft.Mashup.OleDb.1;Data Source=$Workbook$;Location=&quot;Table_3661_113_04&quot;;Extended Properties=&quot;&quot;" commandType="0"/>
  </connection>
  <connection id="673" xr16:uid="{770B7735-B6F3-42D9-A491-150DED95DE2A}" keepAlive="1" name="連線659" type="5" refreshedVersion="0" background="1">
    <dbPr connection="Provider=Microsoft.Mashup.OleDb.1;Data Source=$Workbook$;Location=&quot;Table_3661_113_03&quot;;Extended Properties=&quot;&quot;" commandType="0"/>
  </connection>
  <connection id="674" xr16:uid="{050305CD-4767-498A-BF6A-E8985766C757}" keepAlive="1" name="連線66" type="5" refreshedVersion="0" background="1">
    <dbPr connection="Provider=Microsoft.Mashup.OleDb.1;Data Source=$Workbook$;Location=&quot;Table_6669_113_05&quot;;Extended Properties=&quot;&quot;" commandType="0"/>
  </connection>
  <connection id="675" xr16:uid="{EB2FD601-BD28-4912-8E9D-01B6424F655C}" keepAlive="1" name="連線660" type="5" refreshedVersion="0" background="1">
    <dbPr connection="Provider=Microsoft.Mashup.OleDb.1;Data Source=$Workbook$;Location=&quot;Table_2357_113_05&quot;;Extended Properties=&quot;&quot;" commandType="0"/>
  </connection>
  <connection id="676" xr16:uid="{3D1C371B-1F98-4275-B44D-AFC3421D107A}" keepAlive="1" name="連線661" type="5" refreshedVersion="0" background="1">
    <dbPr connection="Provider=Microsoft.Mashup.OleDb.1;Data Source=$Workbook$;Location=&quot;Table_2357_113_04&quot;;Extended Properties=&quot;&quot;" commandType="0"/>
  </connection>
  <connection id="677" xr16:uid="{424DCDE4-F364-47A3-9359-0CE4C655D782}" keepAlive="1" name="連線662" type="5" refreshedVersion="0" background="1">
    <dbPr connection="Provider=Microsoft.Mashup.OleDb.1;Data Source=$Workbook$;Location=&quot;Table_2357_113_03&quot;;Extended Properties=&quot;&quot;" commandType="0"/>
  </connection>
  <connection id="678" xr16:uid="{79A56E5C-9AA4-48AB-9F76-240D6273D2FA}" keepAlive="1" name="連線663" type="5" refreshedVersion="0" background="1">
    <dbPr connection="Provider=Microsoft.Mashup.OleDb.1;Data Source=$Workbook$;Location=&quot;Table_2059_113_05&quot;;Extended Properties=&quot;&quot;" commandType="0"/>
  </connection>
  <connection id="679" xr16:uid="{4A042A1B-E234-4A91-A926-429FC4622FEF}" keepAlive="1" name="連線664" type="5" refreshedVersion="0" background="1">
    <dbPr connection="Provider=Microsoft.Mashup.OleDb.1;Data Source=$Workbook$;Location=&quot;Table_2059_113_04&quot;;Extended Properties=&quot;&quot;" commandType="0"/>
  </connection>
  <connection id="680" xr16:uid="{4E06EB75-8A8B-417B-8D15-A10FA86E05C4}" keepAlive="1" name="連線665" type="5" refreshedVersion="0" background="1">
    <dbPr connection="Provider=Microsoft.Mashup.OleDb.1;Data Source=$Workbook$;Location=&quot;Table_2059_113_03&quot;;Extended Properties=&quot;&quot;" commandType="0"/>
  </connection>
  <connection id="681" xr16:uid="{4649979B-1997-43FB-86C1-56662D40F374}" keepAlive="1" name="連線666" type="5" refreshedVersion="0" background="1">
    <dbPr connection="Provider=Microsoft.Mashup.OleDb.1;Data Source=$Workbook$;Location=&quot;Table_3533_113_05&quot;;Extended Properties=&quot;&quot;" commandType="0"/>
  </connection>
  <connection id="682" xr16:uid="{C60DB10B-1029-494F-AD1B-56B1CAE9DB84}" keepAlive="1" name="連線667" type="5" refreshedVersion="0" background="1">
    <dbPr connection="Provider=Microsoft.Mashup.OleDb.1;Data Source=$Workbook$;Location=&quot;Table_3533_113_04&quot;;Extended Properties=&quot;&quot;" commandType="0"/>
  </connection>
  <connection id="683" xr16:uid="{5AD09679-1C2A-4AEB-98D4-347EFFDDA94F}" keepAlive="1" name="連線668" type="5" refreshedVersion="0" background="1">
    <dbPr connection="Provider=Microsoft.Mashup.OleDb.1;Data Source=$Workbook$;Location=&quot;Table_3533_113_03&quot;;Extended Properties=&quot;&quot;" commandType="0"/>
  </connection>
  <connection id="684" xr16:uid="{7EA7F45F-63EB-40F9-8CD7-8EE54246B4B8}" keepAlive="1" name="連線669" type="5" refreshedVersion="0" background="1">
    <dbPr connection="Provider=Microsoft.Mashup.OleDb.1;Data Source=$Workbook$;Location=&quot;Table_6669_113_05&quot;;Extended Properties=&quot;&quot;" commandType="0"/>
  </connection>
  <connection id="685" xr16:uid="{9B8E187C-599F-43DE-8DE8-84D4032F8B89}" keepAlive="1" name="連線67" type="5" refreshedVersion="0" background="1">
    <dbPr connection="Provider=Microsoft.Mashup.OleDb.1;Data Source=$Workbook$;Location=&quot;Table_6669_113_04&quot;;Extended Properties=&quot;&quot;" commandType="0"/>
  </connection>
  <connection id="686" xr16:uid="{5A7C2F87-91AF-4E6A-BB5C-3619E6311C48}" keepAlive="1" name="連線670" type="5" refreshedVersion="0" background="1">
    <dbPr connection="Provider=Microsoft.Mashup.OleDb.1;Data Source=$Workbook$;Location=&quot;Table_6669_113_04&quot;;Extended Properties=&quot;&quot;" commandType="0"/>
  </connection>
  <connection id="687" xr16:uid="{3CAC1967-B4FA-46DB-9A31-1E5FA63E1D79}" keepAlive="1" name="連線671" type="5" refreshedVersion="0" background="1">
    <dbPr connection="Provider=Microsoft.Mashup.OleDb.1;Data Source=$Workbook$;Location=&quot;Table_6669_113_03&quot;;Extended Properties=&quot;&quot;" commandType="0"/>
  </connection>
  <connection id="688" xr16:uid="{9CEF8E7B-F8DC-4890-8F3F-6BEB7982E1F3}" keepAlive="1" name="連線672" type="5" refreshedVersion="0" background="1">
    <dbPr connection="Provider=Microsoft.Mashup.OleDb.1;Data Source=$Workbook$;Location=&quot;Table_2207_113_05&quot;;Extended Properties=&quot;&quot;" commandType="0"/>
  </connection>
  <connection id="689" xr16:uid="{F9E9C682-960C-4155-B445-EA2F005A86B3}" keepAlive="1" name="連線673" type="5" refreshedVersion="0" background="1">
    <dbPr connection="Provider=Microsoft.Mashup.OleDb.1;Data Source=$Workbook$;Location=&quot;Table_2207_113_04&quot;;Extended Properties=&quot;&quot;" commandType="0"/>
  </connection>
  <connection id="690" xr16:uid="{CBEB72B3-74A2-4790-9A9F-CED90D55180C}" keepAlive="1" name="連線674" type="5" refreshedVersion="0" background="1">
    <dbPr connection="Provider=Microsoft.Mashup.OleDb.1;Data Source=$Workbook$;Location=&quot;Table_2207_113_03&quot;;Extended Properties=&quot;&quot;" commandType="0"/>
  </connection>
  <connection id="691" xr16:uid="{A8B926E1-42D8-41A8-8132-7FCE4EF4490E}" keepAlive="1" name="連線675" type="5" refreshedVersion="0" background="1">
    <dbPr connection="Provider=Microsoft.Mashup.OleDb.1;Data Source=$Workbook$;Location=&quot;Table_2454_113_05&quot;;Extended Properties=&quot;&quot;" commandType="0"/>
  </connection>
  <connection id="692" xr16:uid="{D521450A-1469-4F3C-AC26-DE5942665FEB}" keepAlive="1" name="連線676" type="5" refreshedVersion="0" background="1">
    <dbPr connection="Provider=Microsoft.Mashup.OleDb.1;Data Source=$Workbook$;Location=&quot;Table_2454_113_04&quot;;Extended Properties=&quot;&quot;" commandType="0"/>
  </connection>
  <connection id="693" xr16:uid="{98DE4641-73F5-4353-95F4-4D194C95D537}" keepAlive="1" name="連線677" type="5" refreshedVersion="0" background="1">
    <dbPr connection="Provider=Microsoft.Mashup.OleDb.1;Data Source=$Workbook$;Location=&quot;Table_2454_113_03&quot;;Extended Properties=&quot;&quot;" commandType="0"/>
  </connection>
  <connection id="694" xr16:uid="{89122C6F-AEDE-4D8F-9C79-DFA73522518D}" keepAlive="1" name="連線678" type="5" refreshedVersion="0" background="1">
    <dbPr connection="Provider=Microsoft.Mashup.OleDb.1;Data Source=$Workbook$;Location=&quot;Table_4763_113_05&quot;;Extended Properties=&quot;&quot;" commandType="0"/>
  </connection>
  <connection id="695" xr16:uid="{29ABF276-C2C3-4E54-8E57-EB80E7F00491}" keepAlive="1" name="連線679" type="5" refreshedVersion="0" background="1">
    <dbPr connection="Provider=Microsoft.Mashup.OleDb.1;Data Source=$Workbook$;Location=&quot;Table_4763_113_04&quot;;Extended Properties=&quot;&quot;" commandType="0"/>
  </connection>
  <connection id="696" xr16:uid="{E09A9A8D-1EE9-423B-B28B-C3C5BCAC83C4}" keepAlive="1" name="連線68" type="5" refreshedVersion="0" background="1">
    <dbPr connection="Provider=Microsoft.Mashup.OleDb.1;Data Source=$Workbook$;Location=&quot;Table_6669_113_03&quot;;Extended Properties=&quot;&quot;" commandType="0"/>
  </connection>
  <connection id="697" xr16:uid="{ACE453FC-A8C3-4954-8ACB-1082E1F54877}" keepAlive="1" name="連線680" type="5" refreshedVersion="0" background="1">
    <dbPr connection="Provider=Microsoft.Mashup.OleDb.1;Data Source=$Workbook$;Location=&quot;Table_4763_113_03&quot;;Extended Properties=&quot;&quot;" commandType="0"/>
  </connection>
  <connection id="698" xr16:uid="{A8A397AC-66E3-41BB-816F-6FAF8BC98BBF}" keepAlive="1" name="連線681" type="5" refreshedVersion="0" background="1">
    <dbPr connection="Provider=Microsoft.Mashup.OleDb.1;Data Source=$Workbook$;Location=&quot;Table_3008_113_05&quot;;Extended Properties=&quot;&quot;" commandType="0"/>
  </connection>
  <connection id="699" xr16:uid="{84D83E31-3203-4E1B-859A-4887C8A8D2C5}" keepAlive="1" name="連線682" type="5" refreshedVersion="0" background="1">
    <dbPr connection="Provider=Microsoft.Mashup.OleDb.1;Data Source=$Workbook$;Location=&quot;Table_3008_113_04&quot;;Extended Properties=&quot;&quot;" commandType="0"/>
  </connection>
  <connection id="700" xr16:uid="{5FB95E18-EE34-4694-89A8-92ECA47A62C0}" keepAlive="1" name="連線683" type="5" refreshedVersion="0" background="1">
    <dbPr connection="Provider=Microsoft.Mashup.OleDb.1;Data Source=$Workbook$;Location=&quot;Table_3008_113_03&quot;;Extended Properties=&quot;&quot;" commandType="0"/>
  </connection>
  <connection id="701" xr16:uid="{FB3979B3-C433-46CF-8E1A-23DBBBB5385A}" keepAlive="1" name="連線684" type="5" refreshedVersion="0" background="1">
    <dbPr connection="Provider=Microsoft.Mashup.OleDb.1;Data Source=$Workbook$;Location=&quot;Table_2327_113_05&quot;;Extended Properties=&quot;&quot;" commandType="0"/>
  </connection>
  <connection id="702" xr16:uid="{CDB4B8EE-5F9A-4ADD-AEF6-02BBFFA79819}" keepAlive="1" name="連線685" type="5" refreshedVersion="0" background="1">
    <dbPr connection="Provider=Microsoft.Mashup.OleDb.1;Data Source=$Workbook$;Location=&quot;Table_2327_113_04&quot;;Extended Properties=&quot;&quot;" commandType="0"/>
  </connection>
  <connection id="703" xr16:uid="{FDAB5324-CAAF-4002-B1EF-7C5F8EEF0D48}" keepAlive="1" name="連線686" type="5" refreshedVersion="0" background="1">
    <dbPr connection="Provider=Microsoft.Mashup.OleDb.1;Data Source=$Workbook$;Location=&quot;Table_2327_113_03&quot;;Extended Properties=&quot;&quot;" commandType="0"/>
  </connection>
  <connection id="704" xr16:uid="{1DDE0D06-98F2-4B36-ACC4-5D98CBD94CEA}" keepAlive="1" name="連線687" type="5" refreshedVersion="0" background="1">
    <dbPr connection="Provider=Microsoft.Mashup.OleDb.1;Data Source=$Workbook$;Location=&quot;Table_3661_113_05&quot;;Extended Properties=&quot;&quot;" commandType="0"/>
  </connection>
  <connection id="705" xr16:uid="{17EA1C12-2343-41E7-8CD2-D4FF9574BFB1}" keepAlive="1" name="連線688" type="5" refreshedVersion="0" background="1">
    <dbPr connection="Provider=Microsoft.Mashup.OleDb.1;Data Source=$Workbook$;Location=&quot;Table_3661_113_04&quot;;Extended Properties=&quot;&quot;" commandType="0"/>
  </connection>
  <connection id="706" xr16:uid="{3DAEAE79-9420-43E1-9B18-384071D4CF1C}" keepAlive="1" name="連線689" type="5" refreshedVersion="0" background="1">
    <dbPr connection="Provider=Microsoft.Mashup.OleDb.1;Data Source=$Workbook$;Location=&quot;Table_3661_113_03&quot;;Extended Properties=&quot;&quot;" commandType="0"/>
  </connection>
  <connection id="707" xr16:uid="{F2B8BA3B-D3B9-4750-B0A7-D036C51433EA}" keepAlive="1" name="連線69" type="5" refreshedVersion="0" background="1">
    <dbPr connection="Provider=Microsoft.Mashup.OleDb.1;Data Source=$Workbook$;Location=&quot;Table_3653_113_05&quot;;Extended Properties=&quot;&quot;" commandType="0"/>
  </connection>
  <connection id="708" xr16:uid="{3BA4DAA3-784D-430A-8762-B7D0A1B766A5}" keepAlive="1" name="連線690" type="5" refreshedVersion="0" background="1">
    <dbPr connection="Provider=Microsoft.Mashup.OleDb.1;Data Source=$Workbook$;Location=&quot;Table_2357_113_05&quot;;Extended Properties=&quot;&quot;" commandType="0"/>
  </connection>
  <connection id="709" xr16:uid="{F6114637-46EF-429C-8DC5-FC7C522C6A98}" keepAlive="1" name="連線691" type="5" refreshedVersion="0" background="1">
    <dbPr connection="Provider=Microsoft.Mashup.OleDb.1;Data Source=$Workbook$;Location=&quot;Table_2357_113_04&quot;;Extended Properties=&quot;&quot;" commandType="0"/>
  </connection>
  <connection id="710" xr16:uid="{1A5E84B1-B5EA-48FC-9D3B-8F8B8FAF6CDC}" keepAlive="1" name="連線692" type="5" refreshedVersion="0" background="1">
    <dbPr connection="Provider=Microsoft.Mashup.OleDb.1;Data Source=$Workbook$;Location=&quot;Table_2357_113_03&quot;;Extended Properties=&quot;&quot;" commandType="0"/>
  </connection>
  <connection id="711" xr16:uid="{1285B68A-7BE0-4242-9F09-83021BFE4BCB}" keepAlive="1" name="連線693" type="5" refreshedVersion="0" background="1">
    <dbPr connection="Provider=Microsoft.Mashup.OleDb.1;Data Source=$Workbook$;Location=&quot;Table_2059_113_05&quot;;Extended Properties=&quot;&quot;" commandType="0"/>
  </connection>
  <connection id="712" xr16:uid="{F3B37010-2121-44D6-93F0-C02C0731E3F9}" keepAlive="1" name="連線694" type="5" refreshedVersion="0" background="1">
    <dbPr connection="Provider=Microsoft.Mashup.OleDb.1;Data Source=$Workbook$;Location=&quot;Table_2059_113_04&quot;;Extended Properties=&quot;&quot;" commandType="0"/>
  </connection>
  <connection id="713" xr16:uid="{5539AD90-915E-42D6-B740-23C6243D4324}" keepAlive="1" name="連線695" type="5" refreshedVersion="0" background="1">
    <dbPr connection="Provider=Microsoft.Mashup.OleDb.1;Data Source=$Workbook$;Location=&quot;Table_2059_113_03&quot;;Extended Properties=&quot;&quot;" commandType="0"/>
  </connection>
  <connection id="714" xr16:uid="{A57AE0B7-03C0-4AAC-9094-4C3A2218AC0D}" keepAlive="1" name="連線696" type="5" refreshedVersion="0" background="1">
    <dbPr connection="Provider=Microsoft.Mashup.OleDb.1;Data Source=$Workbook$;Location=&quot;Table_3533_113_05&quot;;Extended Properties=&quot;&quot;" commandType="0"/>
  </connection>
  <connection id="715" xr16:uid="{9D58BDD8-FDC5-4894-A344-99DA02366801}" keepAlive="1" name="連線697" type="5" refreshedVersion="0" background="1">
    <dbPr connection="Provider=Microsoft.Mashup.OleDb.1;Data Source=$Workbook$;Location=&quot;Table_3533_113_04&quot;;Extended Properties=&quot;&quot;" commandType="0"/>
  </connection>
  <connection id="716" xr16:uid="{84662575-0617-4738-8A4B-BE5A18D47E87}" keepAlive="1" name="連線698" type="5" refreshedVersion="0" background="1">
    <dbPr connection="Provider=Microsoft.Mashup.OleDb.1;Data Source=$Workbook$;Location=&quot;Table_3533_113_03&quot;;Extended Properties=&quot;&quot;" commandType="0"/>
  </connection>
  <connection id="717" xr16:uid="{ECD984AD-9F86-4104-9B13-BFD0C35A8B41}" keepAlive="1" name="連線699" type="5" refreshedVersion="0" background="1">
    <dbPr connection="Provider=Microsoft.Mashup.OleDb.1;Data Source=$Workbook$;Location=&quot;Table_6669_113_05&quot;;Extended Properties=&quot;&quot;" commandType="0"/>
  </connection>
  <connection id="718" xr16:uid="{4AD7A233-CCA2-4B84-AA84-EB2580CCE3B0}" keepAlive="1" name="連線7" type="5" refreshedVersion="0" background="1">
    <dbPr connection="Provider=Microsoft.Mashup.OleDb.1;Data Source=$Workbook$;Location=&quot;Table_6669_113_04&quot;;Extended Properties=&quot;&quot;" commandType="0"/>
  </connection>
  <connection id="719" xr16:uid="{2A84BDED-5ADC-4EEC-BA76-CC98B82E52DD}" keepAlive="1" name="連線70" type="5" refreshedVersion="0" background="1">
    <dbPr connection="Provider=Microsoft.Mashup.OleDb.1;Data Source=$Workbook$;Location=&quot;Table_3653_113_04&quot;;Extended Properties=&quot;&quot;" commandType="0"/>
  </connection>
  <connection id="720" xr16:uid="{2B823908-0DEA-4816-98B5-5AB00B384C63}" keepAlive="1" name="連線700" type="5" refreshedVersion="0" background="1">
    <dbPr connection="Provider=Microsoft.Mashup.OleDb.1;Data Source=$Workbook$;Location=&quot;Table_6669_113_04&quot;;Extended Properties=&quot;&quot;" commandType="0"/>
  </connection>
  <connection id="721" xr16:uid="{E25AEB97-A59E-4794-B99D-DC2AC41FA4C3}" keepAlive="1" name="連線701" type="5" refreshedVersion="0" background="1">
    <dbPr connection="Provider=Microsoft.Mashup.OleDb.1;Data Source=$Workbook$;Location=&quot;Table_6669_113_03&quot;;Extended Properties=&quot;&quot;" commandType="0"/>
  </connection>
  <connection id="722" xr16:uid="{F7F1B7BF-7A14-4F43-870C-867E031B2948}" keepAlive="1" name="連線702" type="5" refreshedVersion="0" background="1">
    <dbPr connection="Provider=Microsoft.Mashup.OleDb.1;Data Source=$Workbook$;Location=&quot;Table_2207_113_05&quot;;Extended Properties=&quot;&quot;" commandType="0"/>
  </connection>
  <connection id="723" xr16:uid="{5E308087-1888-4573-B5B4-7F376473F4E6}" keepAlive="1" name="連線703" type="5" refreshedVersion="0" background="1">
    <dbPr connection="Provider=Microsoft.Mashup.OleDb.1;Data Source=$Workbook$;Location=&quot;Table_2207_113_04&quot;;Extended Properties=&quot;&quot;" commandType="0"/>
  </connection>
  <connection id="724" xr16:uid="{773B3218-34AA-41D3-A33A-AEB45B5AEBCF}" keepAlive="1" name="連線704" type="5" refreshedVersion="0" background="1">
    <dbPr connection="Provider=Microsoft.Mashup.OleDb.1;Data Source=$Workbook$;Location=&quot;Table_2207_113_03&quot;;Extended Properties=&quot;&quot;" commandType="0"/>
  </connection>
  <connection id="725" xr16:uid="{14F1C8E1-8E46-4016-A397-DE5AA6AC49EF}" keepAlive="1" name="連線705" type="5" refreshedVersion="0" background="1">
    <dbPr connection="Provider=Microsoft.Mashup.OleDb.1;Data Source=$Workbook$;Location=&quot;Table_2454_113_05&quot;;Extended Properties=&quot;&quot;" commandType="0"/>
  </connection>
  <connection id="726" xr16:uid="{E91B43BF-065A-435B-AE70-D9399F73C543}" keepAlive="1" name="連線706" type="5" refreshedVersion="0" background="1">
    <dbPr connection="Provider=Microsoft.Mashup.OleDb.1;Data Source=$Workbook$;Location=&quot;Table_2454_113_04&quot;;Extended Properties=&quot;&quot;" commandType="0"/>
  </connection>
  <connection id="727" xr16:uid="{369EDAF6-4C8C-4FB8-92BE-A8FB869A15D4}" keepAlive="1" name="連線707" type="5" refreshedVersion="0" background="1">
    <dbPr connection="Provider=Microsoft.Mashup.OleDb.1;Data Source=$Workbook$;Location=&quot;Table_2454_113_03&quot;;Extended Properties=&quot;&quot;" commandType="0"/>
  </connection>
  <connection id="728" xr16:uid="{EE4A547D-F12E-485C-9D17-DBBB159454B3}" keepAlive="1" name="連線708" type="5" refreshedVersion="0" background="1">
    <dbPr connection="Provider=Microsoft.Mashup.OleDb.1;Data Source=$Workbook$;Location=&quot;Table_4763_113_05&quot;;Extended Properties=&quot;&quot;" commandType="0"/>
  </connection>
  <connection id="729" xr16:uid="{41D23D03-CD15-4E4C-B04A-D51921CB83BC}" keepAlive="1" name="連線709" type="5" refreshedVersion="0" background="1">
    <dbPr connection="Provider=Microsoft.Mashup.OleDb.1;Data Source=$Workbook$;Location=&quot;Table_4763_113_04&quot;;Extended Properties=&quot;&quot;" commandType="0"/>
  </connection>
  <connection id="730" xr16:uid="{0AD12367-8DD3-4D7D-A609-D6CE2609BEFF}" keepAlive="1" name="連線71" type="5" refreshedVersion="0" background="1">
    <dbPr connection="Provider=Microsoft.Mashup.OleDb.1;Data Source=$Workbook$;Location=&quot;Table_3653_113_03&quot;;Extended Properties=&quot;&quot;" commandType="0"/>
  </connection>
  <connection id="731" xr16:uid="{A087275A-5140-4358-B8A2-98A8F996D866}" keepAlive="1" name="連線710" type="5" refreshedVersion="0" background="1">
    <dbPr connection="Provider=Microsoft.Mashup.OleDb.1;Data Source=$Workbook$;Location=&quot;Table_4763_113_03&quot;;Extended Properties=&quot;&quot;" commandType="0"/>
  </connection>
  <connection id="732" xr16:uid="{71D99AA9-82BC-446E-A48B-27F28B06C0FB}" keepAlive="1" name="連線711" type="5" refreshedVersion="0" background="1">
    <dbPr connection="Provider=Microsoft.Mashup.OleDb.1;Data Source=$Workbook$;Location=&quot;Table_3008_113_05&quot;;Extended Properties=&quot;&quot;" commandType="0"/>
  </connection>
  <connection id="733" xr16:uid="{CA17A08D-3E95-488C-8832-16071BB82556}" keepAlive="1" name="連線712" type="5" refreshedVersion="0" background="1">
    <dbPr connection="Provider=Microsoft.Mashup.OleDb.1;Data Source=$Workbook$;Location=&quot;Table_3008_113_04&quot;;Extended Properties=&quot;&quot;" commandType="0"/>
  </connection>
  <connection id="734" xr16:uid="{55F9B85B-9E22-4073-9D62-CFE6298B178E}" keepAlive="1" name="連線713" type="5" refreshedVersion="0" background="1">
    <dbPr connection="Provider=Microsoft.Mashup.OleDb.1;Data Source=$Workbook$;Location=&quot;Table_3008_113_03&quot;;Extended Properties=&quot;&quot;" commandType="0"/>
  </connection>
  <connection id="735" xr16:uid="{01F5464C-50EB-4AD7-A9E7-F1B3433C1B67}" keepAlive="1" name="連線714" type="5" refreshedVersion="0" background="1">
    <dbPr connection="Provider=Microsoft.Mashup.OleDb.1;Data Source=$Workbook$;Location=&quot;Table_2327_113_05&quot;;Extended Properties=&quot;&quot;" commandType="0"/>
  </connection>
  <connection id="736" xr16:uid="{FBC18C58-2C7C-434A-AAEA-6ABFD2824A3E}" keepAlive="1" name="連線715" type="5" refreshedVersion="0" background="1">
    <dbPr connection="Provider=Microsoft.Mashup.OleDb.1;Data Source=$Workbook$;Location=&quot;Table_2327_113_04&quot;;Extended Properties=&quot;&quot;" commandType="0"/>
  </connection>
  <connection id="737" xr16:uid="{50BC3149-3FC6-4CD9-AAF4-D7CB952B12E2}" keepAlive="1" name="連線716" type="5" refreshedVersion="0" background="1">
    <dbPr connection="Provider=Microsoft.Mashup.OleDb.1;Data Source=$Workbook$;Location=&quot;Table_2327_113_03&quot;;Extended Properties=&quot;&quot;" commandType="0"/>
  </connection>
  <connection id="738" xr16:uid="{66724CA0-55DE-4503-9E00-CCFEE894F542}" keepAlive="1" name="連線717" type="5" refreshedVersion="0" background="1">
    <dbPr connection="Provider=Microsoft.Mashup.OleDb.1;Data Source=$Workbook$;Location=&quot;Table_3661_113_05&quot;;Extended Properties=&quot;&quot;" commandType="0"/>
  </connection>
  <connection id="739" xr16:uid="{B643E8AF-4F51-4AA1-92A2-ADE728DE4B90}" keepAlive="1" name="連線718" type="5" refreshedVersion="0" background="1">
    <dbPr connection="Provider=Microsoft.Mashup.OleDb.1;Data Source=$Workbook$;Location=&quot;Table_3661_113_04&quot;;Extended Properties=&quot;&quot;" commandType="0"/>
  </connection>
  <connection id="740" xr16:uid="{8C7ADB09-2FC5-4EE0-BE05-9F4CC9B52E9A}" keepAlive="1" name="連線719" type="5" refreshedVersion="0" background="1">
    <dbPr connection="Provider=Microsoft.Mashup.OleDb.1;Data Source=$Workbook$;Location=&quot;Table_3661_113_03&quot;;Extended Properties=&quot;&quot;" commandType="0"/>
  </connection>
  <connection id="741" xr16:uid="{4C3296CC-1981-443E-8C03-8895013BDEB3}" keepAlive="1" name="連線72" type="5" refreshedVersion="0" background="1">
    <dbPr connection="Provider=Microsoft.Mashup.OleDb.1;Data Source=$Workbook$;Location=&quot;Table_1519_113_05&quot;;Extended Properties=&quot;&quot;" commandType="0"/>
  </connection>
  <connection id="742" xr16:uid="{43FB7C24-B9FB-4164-81C6-98593E36D19E}" keepAlive="1" name="連線720" type="5" refreshedVersion="0" background="1">
    <dbPr connection="Provider=Microsoft.Mashup.OleDb.1;Data Source=$Workbook$;Location=&quot;Table_4938_113_05&quot;;Extended Properties=&quot;&quot;" commandType="0"/>
  </connection>
  <connection id="743" xr16:uid="{9BB456F9-8B69-48D0-ADC2-2A8B7712D7C1}" keepAlive="1" name="連線721" type="5" refreshedVersion="0" background="1">
    <dbPr connection="Provider=Microsoft.Mashup.OleDb.1;Data Source=$Workbook$;Location=&quot;Table_4938_113_04&quot;;Extended Properties=&quot;&quot;" commandType="0"/>
  </connection>
  <connection id="744" xr16:uid="{54F4BBAD-783E-4E00-878D-7950FB848BD3}" keepAlive="1" name="連線722" type="5" refreshedVersion="0" background="1">
    <dbPr connection="Provider=Microsoft.Mashup.OleDb.1;Data Source=$Workbook$;Location=&quot;Table_4938_113_03&quot;;Extended Properties=&quot;&quot;" commandType="0"/>
  </connection>
  <connection id="745" xr16:uid="{2B266765-8685-41F1-8F8D-E66827B4C50C}" keepAlive="1" name="連線723" type="5" refreshedVersion="0" background="1">
    <dbPr connection="Provider=Microsoft.Mashup.OleDb.1;Data Source=$Workbook$;Location=&quot;Table_2357_113_05&quot;;Extended Properties=&quot;&quot;" commandType="0"/>
  </connection>
  <connection id="746" xr16:uid="{C74BABDA-4332-4F50-920C-C4655B9D72C8}" keepAlive="1" name="連線724" type="5" refreshedVersion="0" background="1">
    <dbPr connection="Provider=Microsoft.Mashup.OleDb.1;Data Source=$Workbook$;Location=&quot;Table_2357_113_04&quot;;Extended Properties=&quot;&quot;" commandType="0"/>
  </connection>
  <connection id="747" xr16:uid="{CB01FCC4-ED09-4EF9-A6D1-AA4300ADF881}" keepAlive="1" name="連線725" type="5" refreshedVersion="0" background="1">
    <dbPr connection="Provider=Microsoft.Mashup.OleDb.1;Data Source=$Workbook$;Location=&quot;Table_2357_113_03&quot;;Extended Properties=&quot;&quot;" commandType="0"/>
  </connection>
  <connection id="748" xr16:uid="{C8D6B747-705D-4386-A5AB-58199E9F58AC}" keepAlive="1" name="連線726" type="5" refreshedVersion="0" background="1">
    <dbPr connection="Provider=Microsoft.Mashup.OleDb.1;Data Source=$Workbook$;Location=&quot;Table_3036_113_05&quot;;Extended Properties=&quot;&quot;" commandType="0"/>
  </connection>
  <connection id="749" xr16:uid="{4A1173B8-7424-4555-9886-EA7D975CA60D}" keepAlive="1" name="連線727" type="5" refreshedVersion="0" background="1">
    <dbPr connection="Provider=Microsoft.Mashup.OleDb.1;Data Source=$Workbook$;Location=&quot;Table_3036_113_04&quot;;Extended Properties=&quot;&quot;" commandType="0"/>
  </connection>
  <connection id="750" xr16:uid="{8E59E7AA-12E5-4FB4-A910-53A21000CFB6}" keepAlive="1" name="連線728" type="5" refreshedVersion="0" background="1">
    <dbPr connection="Provider=Microsoft.Mashup.OleDb.1;Data Source=$Workbook$;Location=&quot;Table_3036_113_03&quot;;Extended Properties=&quot;&quot;" commandType="0"/>
  </connection>
  <connection id="751" xr16:uid="{16370F54-6E65-4D4F-BFF6-5E72844E6771}" keepAlive="1" name="連線729" type="5" refreshedVersion="0" background="1">
    <dbPr connection="Provider=Microsoft.Mashup.OleDb.1;Data Source=$Workbook$;Location=&quot;Table_6669_113_05&quot;;Extended Properties=&quot;&quot;" commandType="0"/>
  </connection>
  <connection id="752" xr16:uid="{0774DADD-D8DF-4105-B160-AF193DA8273A}" keepAlive="1" name="連線73" type="5" refreshedVersion="0" background="1">
    <dbPr connection="Provider=Microsoft.Mashup.OleDb.1;Data Source=$Workbook$;Location=&quot;Table_1519_113_04&quot;;Extended Properties=&quot;&quot;" commandType="0"/>
  </connection>
  <connection id="753" xr16:uid="{287336EC-9063-42C3-856F-0988FC2D89A0}" keepAlive="1" name="連線730" type="5" refreshedVersion="0" background="1">
    <dbPr connection="Provider=Microsoft.Mashup.OleDb.1;Data Source=$Workbook$;Location=&quot;Table_6669_113_04&quot;;Extended Properties=&quot;&quot;" commandType="0"/>
  </connection>
  <connection id="754" xr16:uid="{4ED1B30D-1C0A-42CF-9482-0056000FF35B}" keepAlive="1" name="連線731" type="5" refreshedVersion="0" background="1">
    <dbPr connection="Provider=Microsoft.Mashup.OleDb.1;Data Source=$Workbook$;Location=&quot;Table_6669_113_03&quot;;Extended Properties=&quot;&quot;" commandType="0"/>
  </connection>
  <connection id="755" xr16:uid="{A509BE67-F721-49DF-ADA5-3DBDD3BB3CD6}" keepAlive="1" name="連線732" type="5" refreshedVersion="0" background="1">
    <dbPr connection="Provider=Microsoft.Mashup.OleDb.1;Data Source=$Workbook$;Location=&quot;Table_1809_113_05&quot;;Extended Properties=&quot;&quot;" commandType="0"/>
  </connection>
  <connection id="756" xr16:uid="{92023BCF-448B-46E1-8A81-54D7F2DC9C42}" keepAlive="1" name="連線733" type="5" refreshedVersion="0" background="1">
    <dbPr connection="Provider=Microsoft.Mashup.OleDb.1;Data Source=$Workbook$;Location=&quot;Table_1809_113_04&quot;;Extended Properties=&quot;&quot;" commandType="0"/>
  </connection>
  <connection id="757" xr16:uid="{59E98963-12BD-4C2C-8930-0B30F624583E}" keepAlive="1" name="連線734" type="5" refreshedVersion="0" background="1">
    <dbPr connection="Provider=Microsoft.Mashup.OleDb.1;Data Source=$Workbook$;Location=&quot;Table_1809_113_03&quot;;Extended Properties=&quot;&quot;" commandType="0"/>
  </connection>
  <connection id="758" xr16:uid="{F8F5F35E-02AC-4B70-A144-C6DF7CACDFDE}" keepAlive="1" name="連線735" type="5" refreshedVersion="0" background="1">
    <dbPr connection="Provider=Microsoft.Mashup.OleDb.1;Data Source=$Workbook$;Location=&quot;Table_3356_113_05&quot;;Extended Properties=&quot;&quot;" commandType="0"/>
  </connection>
  <connection id="759" xr16:uid="{2048B24D-FEB4-4C5F-BC9A-0C6541068416}" keepAlive="1" name="連線736" type="5" refreshedVersion="0" background="1">
    <dbPr connection="Provider=Microsoft.Mashup.OleDb.1;Data Source=$Workbook$;Location=&quot;Table_3356_113_04&quot;;Extended Properties=&quot;&quot;" commandType="0"/>
  </connection>
  <connection id="760" xr16:uid="{02485A8F-02FB-4923-B099-803D37BFA6EF}" keepAlive="1" name="連線737" type="5" refreshedVersion="0" background="1">
    <dbPr connection="Provider=Microsoft.Mashup.OleDb.1;Data Source=$Workbook$;Location=&quot;Table_3356_113_03&quot;;Extended Properties=&quot;&quot;" commandType="0"/>
  </connection>
  <connection id="761" xr16:uid="{BAF6AABA-3E32-4720-8653-75467E29B95F}" keepAlive="1" name="連線738" type="5" refreshedVersion="0" background="1">
    <dbPr connection="Provider=Microsoft.Mashup.OleDb.1;Data Source=$Workbook$;Location=&quot;Table_6414_113_05&quot;;Extended Properties=&quot;&quot;" commandType="0"/>
  </connection>
  <connection id="762" xr16:uid="{C6AAFDF7-9F41-42A4-A7E7-37EF963BFE98}" keepAlive="1" name="連線739" type="5" refreshedVersion="0" background="1">
    <dbPr connection="Provider=Microsoft.Mashup.OleDb.1;Data Source=$Workbook$;Location=&quot;Table_6414_113_04&quot;;Extended Properties=&quot;&quot;" commandType="0"/>
  </connection>
  <connection id="763" xr16:uid="{C098F86C-F96F-4B87-AADE-0DCAA05F6B2E}" keepAlive="1" name="連線74" type="5" refreshedVersion="0" background="1">
    <dbPr connection="Provider=Microsoft.Mashup.OleDb.1;Data Source=$Workbook$;Location=&quot;Table_1519_113_03&quot;;Extended Properties=&quot;&quot;" commandType="0"/>
  </connection>
  <connection id="764" xr16:uid="{B7BC0D8A-D7B7-49FF-B2FA-F48DEBF2B350}" keepAlive="1" name="連線740" type="5" refreshedVersion="0" background="1">
    <dbPr connection="Provider=Microsoft.Mashup.OleDb.1;Data Source=$Workbook$;Location=&quot;Table_6414_113_03&quot;;Extended Properties=&quot;&quot;" commandType="0"/>
  </connection>
  <connection id="765" xr16:uid="{F3D213A9-7CF9-47A1-9E32-6D387E8EEB7A}" keepAlive="1" name="連線741" type="5" refreshedVersion="0" background="1">
    <dbPr connection="Provider=Microsoft.Mashup.OleDb.1;Data Source=$Workbook$;Location=&quot;Table_1905_113_05&quot;;Extended Properties=&quot;&quot;" commandType="0"/>
  </connection>
  <connection id="766" xr16:uid="{69B01E96-89D9-46B7-90ED-FAA2FE0E091B}" keepAlive="1" name="連線742" type="5" refreshedVersion="0" background="1">
    <dbPr connection="Provider=Microsoft.Mashup.OleDb.1;Data Source=$Workbook$;Location=&quot;Table_1905_113_04&quot;;Extended Properties=&quot;&quot;" commandType="0"/>
  </connection>
  <connection id="767" xr16:uid="{CAD7E3BC-80D8-457A-A27B-6DA6AD0AF1FC}" keepAlive="1" name="連線743" type="5" refreshedVersion="0" background="1">
    <dbPr connection="Provider=Microsoft.Mashup.OleDb.1;Data Source=$Workbook$;Location=&quot;Table_1905_113_03&quot;;Extended Properties=&quot;&quot;" commandType="0"/>
  </connection>
  <connection id="768" xr16:uid="{D59D0AFA-CA39-4DEE-9902-3B3D30C61D87}" keepAlive="1" name="連線744" type="5" refreshedVersion="0" background="1">
    <dbPr connection="Provider=Microsoft.Mashup.OleDb.1;Data Source=$Workbook$;Location=&quot;Table_3504_113_05&quot;;Extended Properties=&quot;&quot;" commandType="0"/>
  </connection>
  <connection id="769" xr16:uid="{7BCE6669-6B13-48FE-9C73-04166E5DC32A}" keepAlive="1" name="連線745" type="5" refreshedVersion="0" background="1">
    <dbPr connection="Provider=Microsoft.Mashup.OleDb.1;Data Source=$Workbook$;Location=&quot;Table_3504_113_04&quot;;Extended Properties=&quot;&quot;" commandType="0"/>
  </connection>
  <connection id="770" xr16:uid="{3C13B62A-07FC-455B-A55E-F9E3DD3A421A}" keepAlive="1" name="連線746" type="5" refreshedVersion="0" background="1">
    <dbPr connection="Provider=Microsoft.Mashup.OleDb.1;Data Source=$Workbook$;Location=&quot;Table_3504_113_03&quot;;Extended Properties=&quot;&quot;" commandType="0"/>
  </connection>
  <connection id="771" xr16:uid="{63295828-5A4E-4645-86C8-7BA53241740F}" keepAlive="1" name="連線747" type="5" refreshedVersion="0" background="1">
    <dbPr connection="Provider=Microsoft.Mashup.OleDb.1;Data Source=$Workbook$;Location=&quot;Table_2338_113_05&quot;;Extended Properties=&quot;&quot;" commandType="0"/>
  </connection>
  <connection id="772" xr16:uid="{7F9F8E33-4F56-4EB8-A79B-EC76B6C5E8C6}" keepAlive="1" name="連線748" type="5" refreshedVersion="0" background="1">
    <dbPr connection="Provider=Microsoft.Mashup.OleDb.1;Data Source=$Workbook$;Location=&quot;Table_2338_113_04&quot;;Extended Properties=&quot;&quot;" commandType="0"/>
  </connection>
  <connection id="773" xr16:uid="{50C03A7B-FDD2-4603-B058-B9C29665887D}" keepAlive="1" name="連線749" type="5" refreshedVersion="0" background="1">
    <dbPr connection="Provider=Microsoft.Mashup.OleDb.1;Data Source=$Workbook$;Location=&quot;Table_2338_113_03&quot;;Extended Properties=&quot;&quot;" commandType="0"/>
  </connection>
  <connection id="774" xr16:uid="{650A4461-E87F-4265-A24C-52CA755E95E6}" keepAlive="1" name="連線75" type="5" refreshedVersion="0" background="1">
    <dbPr connection="Provider=Microsoft.Mashup.OleDb.1;Data Source=$Workbook$;Location=&quot;Table_1905_113_05&quot;;Extended Properties=&quot;&quot;" commandType="0"/>
  </connection>
  <connection id="775" xr16:uid="{6DB7777A-1F09-4280-BD1F-E80527EAE598}" keepAlive="1" name="連線750" type="5" refreshedVersion="0" background="1">
    <dbPr connection="Provider=Microsoft.Mashup.OleDb.1;Data Source=$Workbook$;Location=&quot;Table_2357_113_05&quot;;Extended Properties=&quot;&quot;" commandType="0"/>
  </connection>
  <connection id="776" xr16:uid="{67EC49C8-4203-4A03-AE2E-A25E5C57BA6E}" keepAlive="1" name="連線751" type="5" refreshedVersion="0" background="1">
    <dbPr connection="Provider=Microsoft.Mashup.OleDb.1;Data Source=$Workbook$;Location=&quot;Table_2357_113_04&quot;;Extended Properties=&quot;&quot;" commandType="0"/>
  </connection>
  <connection id="777" xr16:uid="{62A27CE2-6D2D-4499-B22A-4D42C96125D9}" keepAlive="1" name="連線752" type="5" refreshedVersion="0" background="1">
    <dbPr connection="Provider=Microsoft.Mashup.OleDb.1;Data Source=$Workbook$;Location=&quot;Table_2357_113_03&quot;;Extended Properties=&quot;&quot;" commandType="0"/>
  </connection>
  <connection id="778" xr16:uid="{2ACA0460-4EE6-4C48-9B07-CC4BC5F13AEF}" keepAlive="1" name="連線753" type="5" refreshedVersion="0" background="1">
    <dbPr connection="Provider=Microsoft.Mashup.OleDb.1;Data Source=$Workbook$;Location=&quot;Table_2059_113_05&quot;;Extended Properties=&quot;&quot;" commandType="0"/>
  </connection>
  <connection id="779" xr16:uid="{A094DB11-B47E-41D2-BE8A-ECCB5EDBBA56}" keepAlive="1" name="連線754" type="5" refreshedVersion="0" background="1">
    <dbPr connection="Provider=Microsoft.Mashup.OleDb.1;Data Source=$Workbook$;Location=&quot;Table_2059_113_04&quot;;Extended Properties=&quot;&quot;" commandType="0"/>
  </connection>
  <connection id="780" xr16:uid="{E1F80D5E-A6E9-4DC0-85B4-3C07B9EDA067}" keepAlive="1" name="連線755" type="5" refreshedVersion="0" background="1">
    <dbPr connection="Provider=Microsoft.Mashup.OleDb.1;Data Source=$Workbook$;Location=&quot;Table_2059_113_03&quot;;Extended Properties=&quot;&quot;" commandType="0"/>
  </connection>
  <connection id="781" xr16:uid="{7FBACAE4-8594-4944-900F-E4DA9C971A93}" keepAlive="1" name="連線756" type="5" refreshedVersion="0" background="1">
    <dbPr connection="Provider=Microsoft.Mashup.OleDb.1;Data Source=$Workbook$;Location=&quot;Table_3533_113_05&quot;;Extended Properties=&quot;&quot;" commandType="0"/>
  </connection>
  <connection id="782" xr16:uid="{48F0FF4D-9BEB-4A80-8F15-8EA7E4904F60}" keepAlive="1" name="連線757" type="5" refreshedVersion="0" background="1">
    <dbPr connection="Provider=Microsoft.Mashup.OleDb.1;Data Source=$Workbook$;Location=&quot;Table_3533_113_04&quot;;Extended Properties=&quot;&quot;" commandType="0"/>
  </connection>
  <connection id="783" xr16:uid="{3A9A04BA-1827-4665-B74A-27DF5F5F18EB}" keepAlive="1" name="連線758" type="5" refreshedVersion="0" background="1">
    <dbPr connection="Provider=Microsoft.Mashup.OleDb.1;Data Source=$Workbook$;Location=&quot;Table_3533_113_03&quot;;Extended Properties=&quot;&quot;" commandType="0"/>
  </connection>
  <connection id="784" xr16:uid="{C3BC0887-67C0-426D-90A2-C07643D51BB3}" keepAlive="1" name="連線759" type="5" refreshedVersion="0" background="1">
    <dbPr connection="Provider=Microsoft.Mashup.OleDb.1;Data Source=$Workbook$;Location=&quot;Table_6669_113_05&quot;;Extended Properties=&quot;&quot;" commandType="0"/>
  </connection>
  <connection id="785" xr16:uid="{71D67FF1-581E-4751-AB8E-5876FB28FAF3}" keepAlive="1" name="連線76" type="5" refreshedVersion="0" background="1">
    <dbPr connection="Provider=Microsoft.Mashup.OleDb.1;Data Source=$Workbook$;Location=&quot;Table_1905_113_04&quot;;Extended Properties=&quot;&quot;" commandType="0"/>
  </connection>
  <connection id="786" xr16:uid="{BD8581C1-2DB9-4C80-8198-96640CF29997}" keepAlive="1" name="連線760" type="5" refreshedVersion="0" background="1">
    <dbPr connection="Provider=Microsoft.Mashup.OleDb.1;Data Source=$Workbook$;Location=&quot;Table_6669_113_04&quot;;Extended Properties=&quot;&quot;" commandType="0"/>
  </connection>
  <connection id="787" xr16:uid="{80C1C143-AC70-4350-952F-47656D7B3DA4}" keepAlive="1" name="連線761" type="5" refreshedVersion="0" background="1">
    <dbPr connection="Provider=Microsoft.Mashup.OleDb.1;Data Source=$Workbook$;Location=&quot;Table_6669_113_03&quot;;Extended Properties=&quot;&quot;" commandType="0"/>
  </connection>
  <connection id="788" xr16:uid="{DD05F534-99A1-4DC8-9F8C-C7E88D9BB052}" keepAlive="1" name="連線762" type="5" refreshedVersion="0" background="1">
    <dbPr connection="Provider=Microsoft.Mashup.OleDb.1;Data Source=$Workbook$;Location=&quot;Table_2207_113_05&quot;;Extended Properties=&quot;&quot;" commandType="0"/>
  </connection>
  <connection id="789" xr16:uid="{AEDB9456-8BE5-43B9-8D2C-77B0926807F1}" keepAlive="1" name="連線763" type="5" refreshedVersion="0" background="1">
    <dbPr connection="Provider=Microsoft.Mashup.OleDb.1;Data Source=$Workbook$;Location=&quot;Table_2207_113_04&quot;;Extended Properties=&quot;&quot;" commandType="0"/>
  </connection>
  <connection id="790" xr16:uid="{2D635299-E03F-4256-B63A-1966273C00BF}" keepAlive="1" name="連線764" type="5" refreshedVersion="0" background="1">
    <dbPr connection="Provider=Microsoft.Mashup.OleDb.1;Data Source=$Workbook$;Location=&quot;Table_2207_113_03&quot;;Extended Properties=&quot;&quot;" commandType="0"/>
  </connection>
  <connection id="791" xr16:uid="{965340EF-AF7C-41C8-8C75-8C5745E98D2D}" keepAlive="1" name="連線765" type="5" refreshedVersion="0" background="1">
    <dbPr connection="Provider=Microsoft.Mashup.OleDb.1;Data Source=$Workbook$;Location=&quot;Table_2454_113_05&quot;;Extended Properties=&quot;&quot;" commandType="0"/>
  </connection>
  <connection id="792" xr16:uid="{B0E232AE-38C8-4CE0-AFF7-25EEA87C4739}" keepAlive="1" name="連線766" type="5" refreshedVersion="0" background="1">
    <dbPr connection="Provider=Microsoft.Mashup.OleDb.1;Data Source=$Workbook$;Location=&quot;Table_2454_113_04&quot;;Extended Properties=&quot;&quot;" commandType="0"/>
  </connection>
  <connection id="793" xr16:uid="{BD33FE18-1759-44E6-AB12-AC18D046755D}" keepAlive="1" name="連線767" type="5" refreshedVersion="0" background="1">
    <dbPr connection="Provider=Microsoft.Mashup.OleDb.1;Data Source=$Workbook$;Location=&quot;Table_2454_113_03&quot;;Extended Properties=&quot;&quot;" commandType="0"/>
  </connection>
  <connection id="794" xr16:uid="{CC96135B-580B-4DDC-A1EC-D8600A887505}" keepAlive="1" name="連線768" type="5" refreshedVersion="0" background="1">
    <dbPr connection="Provider=Microsoft.Mashup.OleDb.1;Data Source=$Workbook$;Location=&quot;Table_4763_113_05&quot;;Extended Properties=&quot;&quot;" commandType="0"/>
  </connection>
  <connection id="795" xr16:uid="{C99FC736-B0BD-4819-BFF4-6777947E24E8}" keepAlive="1" name="連線769" type="5" refreshedVersion="0" background="1">
    <dbPr connection="Provider=Microsoft.Mashup.OleDb.1;Data Source=$Workbook$;Location=&quot;Table_4763_113_04&quot;;Extended Properties=&quot;&quot;" commandType="0"/>
  </connection>
  <connection id="796" xr16:uid="{A25DD63C-628D-43CC-BBD9-851EEEFDB14F}" keepAlive="1" name="連線77" type="5" refreshedVersion="0" background="1">
    <dbPr connection="Provider=Microsoft.Mashup.OleDb.1;Data Source=$Workbook$;Location=&quot;Table_1905_113_03&quot;;Extended Properties=&quot;&quot;" commandType="0"/>
  </connection>
  <connection id="797" xr16:uid="{ED047EF1-207F-4049-A2CE-5331F25C3067}" keepAlive="1" name="連線770" type="5" refreshedVersion="0" background="1">
    <dbPr connection="Provider=Microsoft.Mashup.OleDb.1;Data Source=$Workbook$;Location=&quot;Table_4763_113_03&quot;;Extended Properties=&quot;&quot;" commandType="0"/>
  </connection>
  <connection id="798" xr16:uid="{885A516F-B609-45B7-9298-740E153682F0}" keepAlive="1" name="連線771" type="5" refreshedVersion="0" background="1">
    <dbPr connection="Provider=Microsoft.Mashup.OleDb.1;Data Source=$Workbook$;Location=&quot;Table_3008_113_05&quot;;Extended Properties=&quot;&quot;" commandType="0"/>
  </connection>
  <connection id="799" xr16:uid="{5662C152-DB81-4824-8F46-A8334DA4CFE5}" keepAlive="1" name="連線772" type="5" refreshedVersion="0" background="1">
    <dbPr connection="Provider=Microsoft.Mashup.OleDb.1;Data Source=$Workbook$;Location=&quot;Table_3008_113_04&quot;;Extended Properties=&quot;&quot;" commandType="0"/>
  </connection>
  <connection id="800" xr16:uid="{03EF884B-6DB4-47E3-863D-17E35448234D}" keepAlive="1" name="連線773" type="5" refreshedVersion="0" background="1">
    <dbPr connection="Provider=Microsoft.Mashup.OleDb.1;Data Source=$Workbook$;Location=&quot;Table_3008_113_03&quot;;Extended Properties=&quot;&quot;" commandType="0"/>
  </connection>
  <connection id="801" xr16:uid="{AF73DE55-3273-4481-880F-08E3B98B3E82}" keepAlive="1" name="連線774" type="5" refreshedVersion="0" background="1">
    <dbPr connection="Provider=Microsoft.Mashup.OleDb.1;Data Source=$Workbook$;Location=&quot;Table_2327_113_05&quot;;Extended Properties=&quot;&quot;" commandType="0"/>
  </connection>
  <connection id="802" xr16:uid="{077B7C46-72FA-462A-ACD4-95DE78C18DAA}" keepAlive="1" name="連線775" type="5" refreshedVersion="0" background="1">
    <dbPr connection="Provider=Microsoft.Mashup.OleDb.1;Data Source=$Workbook$;Location=&quot;Table_2327_113_04&quot;;Extended Properties=&quot;&quot;" commandType="0"/>
  </connection>
  <connection id="803" xr16:uid="{75A5C9E1-2CBC-45E7-93E4-3DA5DA02126D}" keepAlive="1" name="連線776" type="5" refreshedVersion="0" background="1">
    <dbPr connection="Provider=Microsoft.Mashup.OleDb.1;Data Source=$Workbook$;Location=&quot;Table_2327_113_03&quot;;Extended Properties=&quot;&quot;" commandType="0"/>
  </connection>
  <connection id="804" xr16:uid="{333FEA4C-9F45-43D5-ACD5-2973176DE343}" keepAlive="1" name="連線777" type="5" refreshedVersion="0" background="1">
    <dbPr connection="Provider=Microsoft.Mashup.OleDb.1;Data Source=$Workbook$;Location=&quot;Table_3661_113_05&quot;;Extended Properties=&quot;&quot;" commandType="0"/>
  </connection>
  <connection id="805" xr16:uid="{933BE3E5-B2A2-4CD8-AD6A-B78655C99070}" keepAlive="1" name="連線778" type="5" refreshedVersion="0" background="1">
    <dbPr connection="Provider=Microsoft.Mashup.OleDb.1;Data Source=$Workbook$;Location=&quot;Table_3661_113_04&quot;;Extended Properties=&quot;&quot;" commandType="0"/>
  </connection>
  <connection id="806" xr16:uid="{1B5EAFEB-1E68-4C82-8201-691D3F9A6C61}" keepAlive="1" name="連線779" type="5" refreshedVersion="0" background="1">
    <dbPr connection="Provider=Microsoft.Mashup.OleDb.1;Data Source=$Workbook$;Location=&quot;Table_3661_113_03&quot;;Extended Properties=&quot;&quot;" commandType="0"/>
  </connection>
  <connection id="807" xr16:uid="{00571EE8-347C-4786-907E-70CA1BE52886}" keepAlive="1" name="連線78" type="5" refreshedVersion="0" background="1">
    <dbPr connection="Provider=Microsoft.Mashup.OleDb.1;Data Source=$Workbook$;Location=&quot;Table_6409_113_05&quot;;Extended Properties=&quot;&quot;" commandType="0"/>
  </connection>
  <connection id="808" xr16:uid="{00F877BE-AABF-41CB-A1F3-563C0665375B}" keepAlive="1" name="連線780" type="5" refreshedVersion="0" background="1">
    <dbPr connection="Provider=Microsoft.Mashup.OleDb.1;Data Source=$Workbook$;Location=&quot;Table_1109_113_05&quot;;Extended Properties=&quot;&quot;" commandType="0"/>
  </connection>
  <connection id="809" xr16:uid="{FC05F524-A3BB-4427-8966-E2CD2CA6386F}" keepAlive="1" name="連線781" type="5" refreshedVersion="0" background="1">
    <dbPr connection="Provider=Microsoft.Mashup.OleDb.1;Data Source=$Workbook$;Location=&quot;Table_1109_113_04&quot;;Extended Properties=&quot;&quot;" commandType="0"/>
  </connection>
  <connection id="810" xr16:uid="{3D732BEE-2DDB-4C8E-A41D-9AB68AE3243E}" keepAlive="1" name="連線782" type="5" refreshedVersion="0" background="1">
    <dbPr connection="Provider=Microsoft.Mashup.OleDb.1;Data Source=$Workbook$;Location=&quot;Table_1109_113_03&quot;;Extended Properties=&quot;&quot;" commandType="0"/>
  </connection>
  <connection id="811" xr16:uid="{314491B1-5C1F-4B10-BF6A-6F40A5C7AF3C}" keepAlive="1" name="連線783" type="5" refreshedVersion="0" background="1">
    <dbPr connection="Provider=Microsoft.Mashup.OleDb.1;Data Source=$Workbook$;Location=&quot;Table_2023_113_05&quot;;Extended Properties=&quot;&quot;" commandType="0"/>
  </connection>
  <connection id="812" xr16:uid="{8E951797-7920-486C-A2EC-DE2256EE7CE7}" keepAlive="1" name="連線784" type="5" refreshedVersion="0" background="1">
    <dbPr connection="Provider=Microsoft.Mashup.OleDb.1;Data Source=$Workbook$;Location=&quot;Table_2023_113_04&quot;;Extended Properties=&quot;&quot;" commandType="0"/>
  </connection>
  <connection id="813" xr16:uid="{E9A2D7F3-CFFF-4E95-9C27-46007FF7B31A}" keepAlive="1" name="連線785" type="5" refreshedVersion="0" background="1">
    <dbPr connection="Provider=Microsoft.Mashup.OleDb.1;Data Source=$Workbook$;Location=&quot;Table_2023_113_03&quot;;Extended Properties=&quot;&quot;" commandType="0"/>
  </connection>
  <connection id="814" xr16:uid="{0B1070AE-3252-4B37-9644-604F0358C425}" keepAlive="1" name="連線786" type="5" refreshedVersion="0" background="1">
    <dbPr connection="Provider=Microsoft.Mashup.OleDb.1;Data Source=$Workbook$;Location=&quot;Table_9802_113_05&quot;;Extended Properties=&quot;&quot;" commandType="0"/>
  </connection>
  <connection id="815" xr16:uid="{304666C8-564B-4D36-86DD-656E461138C2}" keepAlive="1" name="連線787" type="5" refreshedVersion="0" background="1">
    <dbPr connection="Provider=Microsoft.Mashup.OleDb.1;Data Source=$Workbook$;Location=&quot;Table_9802_113_04&quot;;Extended Properties=&quot;&quot;" commandType="0"/>
  </connection>
  <connection id="816" xr16:uid="{CE77660D-31C7-4389-982D-4409EF79118D}" keepAlive="1" name="連線788" type="5" refreshedVersion="0" background="1">
    <dbPr connection="Provider=Microsoft.Mashup.OleDb.1;Data Source=$Workbook$;Location=&quot;Table_9802_113_03&quot;;Extended Properties=&quot;&quot;" commandType="0"/>
  </connection>
  <connection id="817" xr16:uid="{756E7372-CED8-41FC-9BC0-55E176D63050}" keepAlive="1" name="連線789" type="5" refreshedVersion="0" background="1">
    <dbPr connection="Provider=Microsoft.Mashup.OleDb.1;Data Source=$Workbook$;Location=&quot;Table_6213_113_05&quot;;Extended Properties=&quot;&quot;" commandType="0"/>
  </connection>
  <connection id="818" xr16:uid="{8F96747F-818D-412B-B623-EB0BEC59E7FE}" keepAlive="1" name="連線79" type="5" refreshedVersion="0" background="1">
    <dbPr connection="Provider=Microsoft.Mashup.OleDb.1;Data Source=$Workbook$;Location=&quot;Table_6409_113_04&quot;;Extended Properties=&quot;&quot;" commandType="0"/>
  </connection>
  <connection id="819" xr16:uid="{7611ED4D-7A68-4BD7-9C5F-A5FCE0507D16}" keepAlive="1" name="連線790" type="5" refreshedVersion="0" background="1">
    <dbPr connection="Provider=Microsoft.Mashup.OleDb.1;Data Source=$Workbook$;Location=&quot;Table_6213_113_04&quot;;Extended Properties=&quot;&quot;" commandType="0"/>
  </connection>
  <connection id="820" xr16:uid="{D234C701-D0FC-4F3C-B2BD-70125300D418}" keepAlive="1" name="連線791" type="5" refreshedVersion="0" background="1">
    <dbPr connection="Provider=Microsoft.Mashup.OleDb.1;Data Source=$Workbook$;Location=&quot;Table_6213_113_03&quot;;Extended Properties=&quot;&quot;" commandType="0"/>
  </connection>
  <connection id="821" xr16:uid="{049A6F44-815C-44E6-80FB-D2F6331FAC51}" keepAlive="1" name="連線792" type="5" refreshedVersion="0" background="1">
    <dbPr connection="Provider=Microsoft.Mashup.OleDb.1;Data Source=$Workbook$;Location=&quot;Table_6449_113_05&quot;;Extended Properties=&quot;&quot;" commandType="0"/>
  </connection>
  <connection id="822" xr16:uid="{0EA76DA7-A3C7-48C4-89AF-BA48001278A0}" keepAlive="1" name="連線793" type="5" refreshedVersion="0" background="1">
    <dbPr connection="Provider=Microsoft.Mashup.OleDb.1;Data Source=$Workbook$;Location=&quot;Table_6449_113_04&quot;;Extended Properties=&quot;&quot;" commandType="0"/>
  </connection>
  <connection id="823" xr16:uid="{097AEF4E-D1D7-4F00-AA13-CBFA56342A82}" keepAlive="1" name="連線794" type="5" refreshedVersion="0" background="1">
    <dbPr connection="Provider=Microsoft.Mashup.OleDb.1;Data Source=$Workbook$;Location=&quot;Table_6449_113_03&quot;;Extended Properties=&quot;&quot;" commandType="0"/>
  </connection>
  <connection id="824" xr16:uid="{3058B6B7-4B6E-4F51-BF79-679C3F7DC673}" keepAlive="1" name="連線795" type="5" refreshedVersion="0" background="1">
    <dbPr connection="Provider=Microsoft.Mashup.OleDb.1;Data Source=$Workbook$;Location=&quot;Table_6770_113_05&quot;;Extended Properties=&quot;&quot;" commandType="0"/>
  </connection>
  <connection id="825" xr16:uid="{E8F86CC2-B80C-438A-95AC-A844140F016C}" keepAlive="1" name="連線796" type="5" refreshedVersion="0" background="1">
    <dbPr connection="Provider=Microsoft.Mashup.OleDb.1;Data Source=$Workbook$;Location=&quot;Table_6770_113_04&quot;;Extended Properties=&quot;&quot;" commandType="0"/>
  </connection>
  <connection id="826" xr16:uid="{BB368B38-F37B-49D6-9839-C4FC0995B48C}" keepAlive="1" name="連線797" type="5" refreshedVersion="0" background="1">
    <dbPr connection="Provider=Microsoft.Mashup.OleDb.1;Data Source=$Workbook$;Location=&quot;Table_6770_113_03&quot;;Extended Properties=&quot;&quot;" commandType="0"/>
  </connection>
  <connection id="827" xr16:uid="{68A4CE6E-2B65-447D-A141-38C5ADD27883}" keepAlive="1" name="連線798" type="5" refreshedVersion="0" background="1">
    <dbPr connection="Provider=Microsoft.Mashup.OleDb.1;Data Source=$Workbook$;Location=&quot;Table_2231_113_05&quot;;Extended Properties=&quot;&quot;" commandType="0"/>
  </connection>
  <connection id="828" xr16:uid="{BF1CB8C1-65D1-4F14-A5A5-ABCDDD571A80}" keepAlive="1" name="連線799" type="5" refreshedVersion="0" background="1">
    <dbPr connection="Provider=Microsoft.Mashup.OleDb.1;Data Source=$Workbook$;Location=&quot;Table_2231_113_04&quot;;Extended Properties=&quot;&quot;" commandType="0"/>
  </connection>
  <connection id="829" xr16:uid="{CE7A05BE-CB14-41F3-B694-950F9F404E77}" keepAlive="1" name="連線8" type="5" refreshedVersion="0" background="1">
    <dbPr connection="Provider=Microsoft.Mashup.OleDb.1;Data Source=$Workbook$;Location=&quot;Table_6669_113_03&quot;;Extended Properties=&quot;&quot;" commandType="0"/>
  </connection>
  <connection id="830" xr16:uid="{2BB697E9-B3AE-4A76-819F-30846D18EA6A}" keepAlive="1" name="連線80" type="5" refreshedVersion="0" background="1">
    <dbPr connection="Provider=Microsoft.Mashup.OleDb.1;Data Source=$Workbook$;Location=&quot;Table_6409_113_03&quot;;Extended Properties=&quot;&quot;" commandType="0"/>
  </connection>
  <connection id="831" xr16:uid="{9C82E76F-AA88-4890-8ACB-3C568CBA33E4}" keepAlive="1" name="連線800" type="5" refreshedVersion="0" background="1">
    <dbPr connection="Provider=Microsoft.Mashup.OleDb.1;Data Source=$Workbook$;Location=&quot;Table_2231_113_03&quot;;Extended Properties=&quot;&quot;" commandType="0"/>
  </connection>
  <connection id="832" xr16:uid="{2BAAE319-E1B0-4B02-9330-31B4FC771391}" keepAlive="1" name="連線801" type="5" refreshedVersion="0" background="1">
    <dbPr connection="Provider=Microsoft.Mashup.OleDb.1;Data Source=$Workbook$;Location=&quot;Table_6443_113_05&quot;;Extended Properties=&quot;&quot;" commandType="0"/>
  </connection>
  <connection id="833" xr16:uid="{9853AFE7-3565-4823-8B38-9F968E002F79}" keepAlive="1" name="連線802" type="5" refreshedVersion="0" background="1">
    <dbPr connection="Provider=Microsoft.Mashup.OleDb.1;Data Source=$Workbook$;Location=&quot;Table_6443_113_04&quot;;Extended Properties=&quot;&quot;" commandType="0"/>
  </connection>
  <connection id="834" xr16:uid="{EA91717C-5F21-4A29-80F3-278269DC3106}" keepAlive="1" name="連線803" type="5" refreshedVersion="0" background="1">
    <dbPr connection="Provider=Microsoft.Mashup.OleDb.1;Data Source=$Workbook$;Location=&quot;Table_6443_113_03&quot;;Extended Properties=&quot;&quot;" commandType="0"/>
  </connection>
  <connection id="835" xr16:uid="{83E33B3E-2D4C-4B90-8A3B-F02699170207}" keepAlive="1" name="連線804" type="5" refreshedVersion="0" background="1">
    <dbPr connection="Provider=Microsoft.Mashup.OleDb.1;Data Source=$Workbook$;Location=&quot;Table_4968_113_05&quot;;Extended Properties=&quot;&quot;" commandType="0"/>
  </connection>
  <connection id="836" xr16:uid="{19EF1F2F-F720-4F2F-AD27-57F4F5A8DBF4}" keepAlive="1" name="連線805" type="5" refreshedVersion="0" background="1">
    <dbPr connection="Provider=Microsoft.Mashup.OleDb.1;Data Source=$Workbook$;Location=&quot;Table_4968_113_04&quot;;Extended Properties=&quot;&quot;" commandType="0"/>
  </connection>
  <connection id="837" xr16:uid="{7D5DCFB0-474B-4F7B-8E87-D7F67A684E74}" keepAlive="1" name="連線806" type="5" refreshedVersion="0" background="1">
    <dbPr connection="Provider=Microsoft.Mashup.OleDb.1;Data Source=$Workbook$;Location=&quot;Table_4968_113_03&quot;;Extended Properties=&quot;&quot;" commandType="0"/>
  </connection>
  <connection id="838" xr16:uid="{5F10BD84-7B87-4A5A-B4B3-B2A8485CA993}" keepAlive="1" name="連線807" type="5" refreshedVersion="0" background="1">
    <dbPr connection="Provider=Microsoft.Mashup.OleDb.1;Data Source=$Workbook$;Location=&quot;Table_2330_113_05&quot;;Extended Properties=&quot;&quot;" commandType="0"/>
  </connection>
  <connection id="839" xr16:uid="{B958ED25-020E-4D1E-9E2B-20C9BE54AA51}" keepAlive="1" name="連線808" type="5" refreshedVersion="0" background="1">
    <dbPr connection="Provider=Microsoft.Mashup.OleDb.1;Data Source=$Workbook$;Location=&quot;Table_2330_113_04&quot;;Extended Properties=&quot;&quot;" commandType="0"/>
  </connection>
  <connection id="840" xr16:uid="{4D160CD4-4C1B-4837-922C-DC5AB68C2FFB}" keepAlive="1" name="連線809" type="5" refreshedVersion="0" background="1">
    <dbPr connection="Provider=Microsoft.Mashup.OleDb.1;Data Source=$Workbook$;Location=&quot;Table_2330_113_03&quot;;Extended Properties=&quot;&quot;" commandType="0"/>
  </connection>
  <connection id="841" xr16:uid="{AFA691A7-38D6-4848-A266-CAC841128445}" keepAlive="1" name="連線81" type="5" refreshedVersion="0" background="1">
    <dbPr connection="Provider=Microsoft.Mashup.OleDb.1;Data Source=$Workbook$;Location=&quot;Table_3443_113_05&quot;;Extended Properties=&quot;&quot;" commandType="0"/>
  </connection>
  <connection id="842" xr16:uid="{7DCC1F9B-2A73-4929-AC6E-56D8777D80E3}" keepAlive="1" name="連線810" type="5" refreshedVersion="0" background="1">
    <dbPr connection="Provider=Microsoft.Mashup.OleDb.1;Data Source=$Workbook$;Location=&quot;Table_6541_113_05&quot;;Extended Properties=&quot;&quot;" commandType="0"/>
  </connection>
  <connection id="843" xr16:uid="{52C84FEF-A366-4FC3-A6DD-091D0B59227E}" keepAlive="1" name="連線811" type="5" refreshedVersion="0" background="1">
    <dbPr connection="Provider=Microsoft.Mashup.OleDb.1;Data Source=$Workbook$;Location=&quot;Table_6541_113_04&quot;;Extended Properties=&quot;&quot;" commandType="0"/>
  </connection>
  <connection id="844" xr16:uid="{84CAEFC9-17AF-41CA-96D9-0CEBBE60E73A}" keepAlive="1" name="連線812" type="5" refreshedVersion="0" background="1">
    <dbPr connection="Provider=Microsoft.Mashup.OleDb.1;Data Source=$Workbook$;Location=&quot;Table_6541_113_03&quot;;Extended Properties=&quot;&quot;" commandType="0"/>
  </connection>
  <connection id="845" xr16:uid="{7DA34388-87B4-40B3-979D-CF5D850D389D}" keepAlive="1" name="連線813" type="5" refreshedVersion="0" background="1">
    <dbPr connection="Provider=Microsoft.Mashup.OleDb.1;Data Source=$Workbook$;Location=&quot;Table_2345_113_05&quot;;Extended Properties=&quot;&quot;" commandType="0"/>
  </connection>
  <connection id="846" xr16:uid="{CD6A96A5-583F-46CB-9C26-7EB536C62382}" keepAlive="1" name="連線814" type="5" refreshedVersion="0" background="1">
    <dbPr connection="Provider=Microsoft.Mashup.OleDb.1;Data Source=$Workbook$;Location=&quot;Table_2345_113_04&quot;;Extended Properties=&quot;&quot;" commandType="0"/>
  </connection>
  <connection id="847" xr16:uid="{67188BAC-C3CC-4AD3-99D2-AFCD416E528F}" keepAlive="1" name="連線815" type="5" refreshedVersion="0" background="1">
    <dbPr connection="Provider=Microsoft.Mashup.OleDb.1;Data Source=$Workbook$;Location=&quot;Table_2345_113_03&quot;;Extended Properties=&quot;&quot;" commandType="0"/>
  </connection>
  <connection id="848" xr16:uid="{20CEB2E2-788E-4C3F-A656-F9E15CFF35F9}" keepAlive="1" name="連線816" type="5" refreshedVersion="0" background="1">
    <dbPr connection="Provider=Microsoft.Mashup.OleDb.1;Data Source=$Workbook$;Location=&quot;Table_6669_113_05&quot;;Extended Properties=&quot;&quot;" commandType="0"/>
  </connection>
  <connection id="849" xr16:uid="{CD4E9318-1C56-4184-A8E0-10C8883AB0C3}" keepAlive="1" name="連線817" type="5" refreshedVersion="0" background="1">
    <dbPr connection="Provider=Microsoft.Mashup.OleDb.1;Data Source=$Workbook$;Location=&quot;Table_6669_113_04&quot;;Extended Properties=&quot;&quot;" commandType="0"/>
  </connection>
  <connection id="850" xr16:uid="{8F86715B-2DA9-467C-B76D-DEC99E011491}" keepAlive="1" name="連線818" type="5" refreshedVersion="0" background="1">
    <dbPr connection="Provider=Microsoft.Mashup.OleDb.1;Data Source=$Workbook$;Location=&quot;Table_6669_113_03&quot;;Extended Properties=&quot;&quot;" commandType="0"/>
  </connection>
  <connection id="851" xr16:uid="{AAD0FFE7-D4CC-421D-B6A8-C46A5A184EE2}" keepAlive="1" name="連線819" type="5" refreshedVersion="0" background="1">
    <dbPr connection="Provider=Microsoft.Mashup.OleDb.1;Data Source=$Workbook$;Location=&quot;Table_3653_113_05&quot;;Extended Properties=&quot;&quot;" commandType="0"/>
  </connection>
  <connection id="852" xr16:uid="{26DFDD80-F261-4641-A4A0-DE4FD9FE1154}" keepAlive="1" name="連線82" type="5" refreshedVersion="0" background="1">
    <dbPr connection="Provider=Microsoft.Mashup.OleDb.1;Data Source=$Workbook$;Location=&quot;Table_3443_113_04&quot;;Extended Properties=&quot;&quot;" commandType="0"/>
  </connection>
  <connection id="853" xr16:uid="{C5C36C0B-D909-424D-A245-20F900F9F7CA}" keepAlive="1" name="連線820" type="5" refreshedVersion="0" background="1">
    <dbPr connection="Provider=Microsoft.Mashup.OleDb.1;Data Source=$Workbook$;Location=&quot;Table_3653_113_04&quot;;Extended Properties=&quot;&quot;" commandType="0"/>
  </connection>
  <connection id="854" xr16:uid="{40AF4F38-C83D-4E93-9D92-1E407AFAA38D}" keepAlive="1" name="連線821" type="5" refreshedVersion="0" background="1">
    <dbPr connection="Provider=Microsoft.Mashup.OleDb.1;Data Source=$Workbook$;Location=&quot;Table_3653_113_03&quot;;Extended Properties=&quot;&quot;" commandType="0"/>
  </connection>
  <connection id="855" xr16:uid="{775F04EF-7C13-4BB2-902F-D5F0AA8965D9}" keepAlive="1" name="連線822" type="5" refreshedVersion="0" background="1">
    <dbPr connection="Provider=Microsoft.Mashup.OleDb.1;Data Source=$Workbook$;Location=&quot;Table_1519_113_05&quot;;Extended Properties=&quot;&quot;" commandType="0"/>
  </connection>
  <connection id="856" xr16:uid="{46A71EAF-16BC-4724-BC19-C5AF6A4D331E}" keepAlive="1" name="連線823" type="5" refreshedVersion="0" background="1">
    <dbPr connection="Provider=Microsoft.Mashup.OleDb.1;Data Source=$Workbook$;Location=&quot;Table_1519_113_04&quot;;Extended Properties=&quot;&quot;" commandType="0"/>
  </connection>
  <connection id="857" xr16:uid="{D25E65D7-C148-43F8-9A71-04FC0968D903}" keepAlive="1" name="連線824" type="5" refreshedVersion="0" background="1">
    <dbPr connection="Provider=Microsoft.Mashup.OleDb.1;Data Source=$Workbook$;Location=&quot;Table_1519_113_03&quot;;Extended Properties=&quot;&quot;" commandType="0"/>
  </connection>
  <connection id="858" xr16:uid="{4DD6FBAE-2517-42EE-8D96-3A11644B848A}" keepAlive="1" name="連線825" type="5" refreshedVersion="0" background="1">
    <dbPr connection="Provider=Microsoft.Mashup.OleDb.1;Data Source=$Workbook$;Location=&quot;Table_1905_113_05&quot;;Extended Properties=&quot;&quot;" commandType="0"/>
  </connection>
  <connection id="859" xr16:uid="{E3D96FF6-9DBF-4F3C-AC33-FD4BA01DAF76}" keepAlive="1" name="連線826" type="5" refreshedVersion="0" background="1">
    <dbPr connection="Provider=Microsoft.Mashup.OleDb.1;Data Source=$Workbook$;Location=&quot;Table_1905_113_04&quot;;Extended Properties=&quot;&quot;" commandType="0"/>
  </connection>
  <connection id="860" xr16:uid="{66F662A9-0383-45D2-A359-530A4FC51D28}" keepAlive="1" name="連線827" type="5" refreshedVersion="0" background="1">
    <dbPr connection="Provider=Microsoft.Mashup.OleDb.1;Data Source=$Workbook$;Location=&quot;Table_1905_113_03&quot;;Extended Properties=&quot;&quot;" commandType="0"/>
  </connection>
  <connection id="861" xr16:uid="{15AEC4DC-0376-40E6-ADE8-DE23B8DC1CD1}" keepAlive="1" name="連線828" type="5" refreshedVersion="0" background="1">
    <dbPr connection="Provider=Microsoft.Mashup.OleDb.1;Data Source=$Workbook$;Location=&quot;Table_6409_113_05&quot;;Extended Properties=&quot;&quot;" commandType="0"/>
  </connection>
  <connection id="862" xr16:uid="{10BB2581-13A0-4CD4-AA80-D2AFCA6B1658}" keepAlive="1" name="連線829" type="5" refreshedVersion="0" background="1">
    <dbPr connection="Provider=Microsoft.Mashup.OleDb.1;Data Source=$Workbook$;Location=&quot;Table_6409_113_04&quot;;Extended Properties=&quot;&quot;" commandType="0"/>
  </connection>
  <connection id="863" xr16:uid="{D1E1CC83-11CA-4C63-BABC-A520E7D02A3A}" keepAlive="1" name="連線83" type="5" refreshedVersion="0" background="1">
    <dbPr connection="Provider=Microsoft.Mashup.OleDb.1;Data Source=$Workbook$;Location=&quot;Table_3443_113_03&quot;;Extended Properties=&quot;&quot;" commandType="0"/>
  </connection>
  <connection id="864" xr16:uid="{977F2179-C032-4D73-91EC-A39AF718221A}" keepAlive="1" name="連線830" type="5" refreshedVersion="0" background="1">
    <dbPr connection="Provider=Microsoft.Mashup.OleDb.1;Data Source=$Workbook$;Location=&quot;Table_6409_113_03&quot;;Extended Properties=&quot;&quot;" commandType="0"/>
  </connection>
  <connection id="865" xr16:uid="{B69AD804-E367-49D6-B0F0-615D14BDC2F8}" keepAlive="1" name="連線831" type="5" refreshedVersion="0" background="1">
    <dbPr connection="Provider=Microsoft.Mashup.OleDb.1;Data Source=$Workbook$;Location=&quot;Table_3443_113_05&quot;;Extended Properties=&quot;&quot;" commandType="0"/>
  </connection>
  <connection id="866" xr16:uid="{006E63DD-1978-45A9-A257-5C0FFB34CBEC}" keepAlive="1" name="連線832" type="5" refreshedVersion="0" background="1">
    <dbPr connection="Provider=Microsoft.Mashup.OleDb.1;Data Source=$Workbook$;Location=&quot;Table_3443_113_04&quot;;Extended Properties=&quot;&quot;" commandType="0"/>
  </connection>
  <connection id="867" xr16:uid="{74DB3EC0-B097-4EFC-A4AF-DD57D0DCD2ED}" keepAlive="1" name="連線833" type="5" refreshedVersion="0" background="1">
    <dbPr connection="Provider=Microsoft.Mashup.OleDb.1;Data Source=$Workbook$;Location=&quot;Table_3443_113_03&quot;;Extended Properties=&quot;&quot;" commandType="0"/>
  </connection>
  <connection id="868" xr16:uid="{8F8E08F2-D4D2-4395-AF9D-D85DBF7B4E0F}" keepAlive="1" name="連線834" type="5" refreshedVersion="0" background="1">
    <dbPr connection="Provider=Microsoft.Mashup.OleDb.1;Data Source=$Workbook$;Location=&quot;Table_2637_113_05&quot;;Extended Properties=&quot;&quot;" commandType="0"/>
  </connection>
  <connection id="869" xr16:uid="{7559C9B5-071C-4EC0-8E38-B2E39962D6D3}" keepAlive="1" name="連線835" type="5" refreshedVersion="0" background="1">
    <dbPr connection="Provider=Microsoft.Mashup.OleDb.1;Data Source=$Workbook$;Location=&quot;Table_2637_113_04&quot;;Extended Properties=&quot;&quot;" commandType="0"/>
  </connection>
  <connection id="870" xr16:uid="{F1AF67F4-5F81-4420-AFB6-31D398DB55E9}" keepAlive="1" name="連線836" type="5" refreshedVersion="0" background="1">
    <dbPr connection="Provider=Microsoft.Mashup.OleDb.1;Data Source=$Workbook$;Location=&quot;Table_2637_113_03&quot;;Extended Properties=&quot;&quot;" commandType="0"/>
  </connection>
  <connection id="871" xr16:uid="{45404085-C320-489B-A997-D5FBF401DC00}" keepAlive="1" name="連線837" type="5" refreshedVersion="0" background="1">
    <dbPr connection="Provider=Microsoft.Mashup.OleDb.1;Data Source=$Workbook$;Location=&quot;Table_3661_113_05&quot;;Extended Properties=&quot;&quot;" commandType="0"/>
  </connection>
  <connection id="872" xr16:uid="{16BE8B59-5B32-43F0-870A-4703AFAA0195}" keepAlive="1" name="連線838" type="5" refreshedVersion="0" background="1">
    <dbPr connection="Provider=Microsoft.Mashup.OleDb.1;Data Source=$Workbook$;Location=&quot;Table_3661_113_04&quot;;Extended Properties=&quot;&quot;" commandType="0"/>
  </connection>
  <connection id="873" xr16:uid="{ACEE1FB0-7DEB-4CC9-9B09-D2FAB6C19A8F}" keepAlive="1" name="連線839" type="5" refreshedVersion="0" background="1">
    <dbPr connection="Provider=Microsoft.Mashup.OleDb.1;Data Source=$Workbook$;Location=&quot;Table_3661_113_03&quot;;Extended Properties=&quot;&quot;" commandType="0"/>
  </connection>
  <connection id="874" xr16:uid="{FDD01F0A-C203-4F23-92C0-147B3AA0F84E}" keepAlive="1" name="連線84" type="5" refreshedVersion="0" background="1">
    <dbPr connection="Provider=Microsoft.Mashup.OleDb.1;Data Source=$Workbook$;Location=&quot;Table_2637_113_05&quot;;Extended Properties=&quot;&quot;" commandType="0"/>
  </connection>
  <connection id="875" xr16:uid="{26E0BCF3-8B1E-4A31-8A15-02F50092B3C3}" keepAlive="1" name="連線840" type="5" refreshedVersion="0" background="1">
    <dbPr connection="Provider=Microsoft.Mashup.OleDb.1;Data Source=$Workbook$;Location=&quot;Table_6669_113_05&quot;;Extended Properties=&quot;&quot;" commandType="0"/>
  </connection>
  <connection id="876" xr16:uid="{1D532597-20DC-4C84-A346-587EDAF809B0}" keepAlive="1" name="連線841" type="5" refreshedVersion="0" background="1">
    <dbPr connection="Provider=Microsoft.Mashup.OleDb.1;Data Source=$Workbook$;Location=&quot;Table_6669_113_04&quot;;Extended Properties=&quot;&quot;" commandType="0"/>
  </connection>
  <connection id="877" xr16:uid="{94F4B94D-923A-4D78-AEDA-9D771C382546}" keepAlive="1" name="連線842" type="5" refreshedVersion="0" background="1">
    <dbPr connection="Provider=Microsoft.Mashup.OleDb.1;Data Source=$Workbook$;Location=&quot;Table_6669_113_03&quot;;Extended Properties=&quot;&quot;" commandType="0"/>
  </connection>
  <connection id="878" xr16:uid="{45F150B7-CBE4-4941-A262-3105664AA52B}" keepAlive="1" name="連線843" type="5" refreshedVersion="0" background="1">
    <dbPr connection="Provider=Microsoft.Mashup.OleDb.1;Data Source=$Workbook$;Location=&quot;Table_3036_113_05&quot;;Extended Properties=&quot;&quot;" commandType="0"/>
  </connection>
  <connection id="879" xr16:uid="{13CC2969-678D-4B37-9F7F-1B100B5B953C}" keepAlive="1" name="連線844" type="5" refreshedVersion="0" background="1">
    <dbPr connection="Provider=Microsoft.Mashup.OleDb.1;Data Source=$Workbook$;Location=&quot;Table_3036_113_04&quot;;Extended Properties=&quot;&quot;" commandType="0"/>
  </connection>
  <connection id="880" xr16:uid="{B1004E9F-3553-40DF-8BD4-B62206D7581F}" keepAlive="1" name="連線845" type="5" refreshedVersion="0" background="1">
    <dbPr connection="Provider=Microsoft.Mashup.OleDb.1;Data Source=$Workbook$;Location=&quot;Table_3036_113_03&quot;;Extended Properties=&quot;&quot;" commandType="0"/>
  </connection>
  <connection id="881" xr16:uid="{62DB9781-A09C-48AF-BC3F-AA4BCFB100AF}" keepAlive="1" name="連線846" type="5" refreshedVersion="0" background="1">
    <dbPr connection="Provider=Microsoft.Mashup.OleDb.1;Data Source=$Workbook$;Location=&quot;Table_2357_113_05&quot;;Extended Properties=&quot;&quot;" commandType="0"/>
  </connection>
  <connection id="882" xr16:uid="{35B5F609-B8ED-40F4-B27C-CC732A63C75C}" keepAlive="1" name="連線847" type="5" refreshedVersion="0" background="1">
    <dbPr connection="Provider=Microsoft.Mashup.OleDb.1;Data Source=$Workbook$;Location=&quot;Table_2357_113_04&quot;;Extended Properties=&quot;&quot;" commandType="0"/>
  </connection>
  <connection id="883" xr16:uid="{E93C21CC-44FE-4B87-B53E-042D748A7008}" keepAlive="1" name="連線848" type="5" refreshedVersion="0" background="1">
    <dbPr connection="Provider=Microsoft.Mashup.OleDb.1;Data Source=$Workbook$;Location=&quot;Table_2357_113_03&quot;;Extended Properties=&quot;&quot;" commandType="0"/>
  </connection>
  <connection id="884" xr16:uid="{D42C0134-84E7-49D0-BB67-BBBE925EE2AB}" keepAlive="1" name="連線849" type="5" refreshedVersion="0" background="1">
    <dbPr connection="Provider=Microsoft.Mashup.OleDb.1;Data Source=$Workbook$;Location=&quot;Table_4938_113_05&quot;;Extended Properties=&quot;&quot;" commandType="0"/>
  </connection>
  <connection id="885" xr16:uid="{E3EBDF89-5586-4A6E-9F6B-DB6E57BDD848}" keepAlive="1" name="連線85" type="5" refreshedVersion="0" background="1">
    <dbPr connection="Provider=Microsoft.Mashup.OleDb.1;Data Source=$Workbook$;Location=&quot;Table_2637_113_04&quot;;Extended Properties=&quot;&quot;" commandType="0"/>
  </connection>
  <connection id="886" xr16:uid="{4F38939B-6313-4E1D-9856-B6ECBB8AF866}" keepAlive="1" name="連線850" type="5" refreshedVersion="0" background="1">
    <dbPr connection="Provider=Microsoft.Mashup.OleDb.1;Data Source=$Workbook$;Location=&quot;Table_4938_113_04&quot;;Extended Properties=&quot;&quot;" commandType="0"/>
  </connection>
  <connection id="887" xr16:uid="{D439C37A-62DE-41EE-8CE2-D0EC474D1E6A}" keepAlive="1" name="連線851" type="5" refreshedVersion="0" background="1">
    <dbPr connection="Provider=Microsoft.Mashup.OleDb.1;Data Source=$Workbook$;Location=&quot;Table_4938_113_03&quot;;Extended Properties=&quot;&quot;" commandType="0"/>
  </connection>
  <connection id="888" xr16:uid="{ACC78044-801F-4A4F-98A7-91957CDC18C3}" keepAlive="1" name="連線852" type="5" refreshedVersion="0" background="1">
    <dbPr connection="Provider=Microsoft.Mashup.OleDb.1;Data Source=$Workbook$;Location=&quot;Table_1905_113_05&quot;;Extended Properties=&quot;&quot;" commandType="0"/>
  </connection>
  <connection id="889" xr16:uid="{3BFC4395-CB65-424B-B7CF-09E5936311CE}" keepAlive="1" name="連線853" type="5" refreshedVersion="0" background="1">
    <dbPr connection="Provider=Microsoft.Mashup.OleDb.1;Data Source=$Workbook$;Location=&quot;Table_1905_113_04&quot;;Extended Properties=&quot;&quot;" commandType="0"/>
  </connection>
  <connection id="890" xr16:uid="{D10F6141-785B-49FF-98EC-132979F805CD}" keepAlive="1" name="連線854" type="5" refreshedVersion="0" background="1">
    <dbPr connection="Provider=Microsoft.Mashup.OleDb.1;Data Source=$Workbook$;Location=&quot;Table_1905_113_03&quot;;Extended Properties=&quot;&quot;" commandType="0"/>
  </connection>
  <connection id="891" xr16:uid="{B36EBA34-137B-44B8-8257-E5811FEA35BB}" keepAlive="1" name="連線855" type="5" refreshedVersion="0" background="1">
    <dbPr connection="Provider=Microsoft.Mashup.OleDb.1;Data Source=$Workbook$;Location=&quot;Table_6414_113_05&quot;;Extended Properties=&quot;&quot;" commandType="0"/>
  </connection>
  <connection id="892" xr16:uid="{208E1AC1-FCF0-46B7-8FC4-1182CA410560}" keepAlive="1" name="連線856" type="5" refreshedVersion="0" background="1">
    <dbPr connection="Provider=Microsoft.Mashup.OleDb.1;Data Source=$Workbook$;Location=&quot;Table_6414_113_04&quot;;Extended Properties=&quot;&quot;" commandType="0"/>
  </connection>
  <connection id="893" xr16:uid="{DCACEDBF-D027-4DE7-927D-6D8820902DC0}" keepAlive="1" name="連線857" type="5" refreshedVersion="0" background="1">
    <dbPr connection="Provider=Microsoft.Mashup.OleDb.1;Data Source=$Workbook$;Location=&quot;Table_6414_113_03&quot;;Extended Properties=&quot;&quot;" commandType="0"/>
  </connection>
  <connection id="894" xr16:uid="{D31AC7BB-EA5A-450B-AE3C-D4CFD82948B6}" keepAlive="1" name="連線858" type="5" refreshedVersion="0" background="1">
    <dbPr connection="Provider=Microsoft.Mashup.OleDb.1;Data Source=$Workbook$;Location=&quot;Table_3356_113_05&quot;;Extended Properties=&quot;&quot;" commandType="0"/>
  </connection>
  <connection id="895" xr16:uid="{C6EC589D-353A-4844-9B14-0410B90A1B5E}" keepAlive="1" name="連線859" type="5" refreshedVersion="0" background="1">
    <dbPr connection="Provider=Microsoft.Mashup.OleDb.1;Data Source=$Workbook$;Location=&quot;Table_3356_113_04&quot;;Extended Properties=&quot;&quot;" commandType="0"/>
  </connection>
  <connection id="896" xr16:uid="{97CF2C63-7737-48A1-9D1D-4BF2DCD20F8F}" keepAlive="1" name="連線86" type="5" refreshedVersion="0" background="1">
    <dbPr connection="Provider=Microsoft.Mashup.OleDb.1;Data Source=$Workbook$;Location=&quot;Table_2637_113_03&quot;;Extended Properties=&quot;&quot;" commandType="0"/>
  </connection>
  <connection id="897" xr16:uid="{5125C7FA-AE90-4DBC-95E5-75F4FD8E326B}" keepAlive="1" name="連線860" type="5" refreshedVersion="0" background="1">
    <dbPr connection="Provider=Microsoft.Mashup.OleDb.1;Data Source=$Workbook$;Location=&quot;Table_3356_113_03&quot;;Extended Properties=&quot;&quot;" commandType="0"/>
  </connection>
  <connection id="898" xr16:uid="{43D9D742-5B6C-482F-805A-45EED803FB7F}" keepAlive="1" name="連線861" type="5" refreshedVersion="0" background="1">
    <dbPr connection="Provider=Microsoft.Mashup.OleDb.1;Data Source=$Workbook$;Location=&quot;Table_1809_113_05&quot;;Extended Properties=&quot;&quot;" commandType="0"/>
  </connection>
  <connection id="899" xr16:uid="{360BC2CE-5D52-45BF-9DB5-3BFF3F5FBFAC}" keepAlive="1" name="連線862" type="5" refreshedVersion="0" background="1">
    <dbPr connection="Provider=Microsoft.Mashup.OleDb.1;Data Source=$Workbook$;Location=&quot;Table_1809_113_04&quot;;Extended Properties=&quot;&quot;" commandType="0"/>
  </connection>
  <connection id="900" xr16:uid="{BC2B2A74-1F15-4D49-AC38-829751D22BD0}" keepAlive="1" name="連線863" type="5" refreshedVersion="0" background="1">
    <dbPr connection="Provider=Microsoft.Mashup.OleDb.1;Data Source=$Workbook$;Location=&quot;Table_1809_113_03&quot;;Extended Properties=&quot;&quot;" commandType="0"/>
  </connection>
  <connection id="901" xr16:uid="{03EB6ACE-9300-44EA-8645-CF09DC67290A}" keepAlive="1" name="連線864" type="5" refreshedVersion="0" background="1">
    <dbPr connection="Provider=Microsoft.Mashup.OleDb.1;Data Source=$Workbook$;Location=&quot;Table_2338_113_05&quot;;Extended Properties=&quot;&quot;" commandType="0"/>
  </connection>
  <connection id="902" xr16:uid="{7679E8CD-79CB-48EF-ABD5-953892571B51}" keepAlive="1" name="連線865" type="5" refreshedVersion="0" background="1">
    <dbPr connection="Provider=Microsoft.Mashup.OleDb.1;Data Source=$Workbook$;Location=&quot;Table_2338_113_04&quot;;Extended Properties=&quot;&quot;" commandType="0"/>
  </connection>
  <connection id="903" xr16:uid="{6A3ED0AE-FB7D-439D-9DFF-F0AB638C1B36}" keepAlive="1" name="連線866" type="5" refreshedVersion="0" background="1">
    <dbPr connection="Provider=Microsoft.Mashup.OleDb.1;Data Source=$Workbook$;Location=&quot;Table_2338_113_03&quot;;Extended Properties=&quot;&quot;" commandType="0"/>
  </connection>
  <connection id="904" xr16:uid="{01AF1E73-4892-4D18-9C74-EB67A1212342}" keepAlive="1" name="連線867" type="5" refreshedVersion="0" background="1">
    <dbPr connection="Provider=Microsoft.Mashup.OleDb.1;Data Source=$Workbook$;Location=&quot;Table_3504_113_05&quot;;Extended Properties=&quot;&quot;" commandType="0"/>
  </connection>
  <connection id="905" xr16:uid="{5D30B333-0E87-4736-BB6E-B3ECF46301A5}" keepAlive="1" name="連線868" type="5" refreshedVersion="0" background="1">
    <dbPr connection="Provider=Microsoft.Mashup.OleDb.1;Data Source=$Workbook$;Location=&quot;Table_3504_113_04&quot;;Extended Properties=&quot;&quot;" commandType="0"/>
  </connection>
  <connection id="906" xr16:uid="{A96B1DF4-EAC1-42CB-AAAF-E8CBC257ADAC}" keepAlive="1" name="連線869" type="5" refreshedVersion="0" background="1">
    <dbPr connection="Provider=Microsoft.Mashup.OleDb.1;Data Source=$Workbook$;Location=&quot;Table_3504_113_03&quot;;Extended Properties=&quot;&quot;" commandType="0"/>
  </connection>
  <connection id="907" xr16:uid="{67A895D9-5A67-4013-90BD-8F814D8C7953}" keepAlive="1" name="連線87" type="5" refreshedVersion="0" background="1">
    <dbPr connection="Provider=Microsoft.Mashup.OleDb.1;Data Source=$Workbook$;Location=&quot;Table_3661_113_05&quot;;Extended Properties=&quot;&quot;" commandType="0"/>
  </connection>
  <connection id="908" xr16:uid="{6E422F01-C841-494A-A625-ADED524CE4EC}" keepAlive="1" name="連線870" type="5" refreshedVersion="0" background="1">
    <dbPr connection="Provider=Microsoft.Mashup.OleDb.1;Data Source=$Workbook$;Location=&quot;Table_1519_113_05&quot;;Extended Properties=&quot;&quot;" commandType="0"/>
  </connection>
  <connection id="909" xr16:uid="{165C78F5-EBFA-4CE9-BC8F-E3E6EE082CC2}" keepAlive="1" name="連線871" type="5" refreshedVersion="0" background="1">
    <dbPr connection="Provider=Microsoft.Mashup.OleDb.1;Data Source=$Workbook$;Location=&quot;Table_1519_113_04&quot;;Extended Properties=&quot;&quot;" commandType="0"/>
  </connection>
  <connection id="910" xr16:uid="{F32DFFE4-C85C-406D-B655-756FD220DC26}" keepAlive="1" name="連線872" type="5" refreshedVersion="0" background="1">
    <dbPr connection="Provider=Microsoft.Mashup.OleDb.1;Data Source=$Workbook$;Location=&quot;Table_1519_113_03&quot;;Extended Properties=&quot;&quot;" commandType="0"/>
  </connection>
  <connection id="911" xr16:uid="{1FC981D7-5AF2-4C1B-86E8-7E11A680084B}" keepAlive="1" name="連線873" type="5" refreshedVersion="0" background="1">
    <dbPr connection="Provider=Microsoft.Mashup.OleDb.1;Data Source=$Workbook$;Location=&quot;Table_3653_113_05&quot;;Extended Properties=&quot;&quot;" commandType="0"/>
  </connection>
  <connection id="912" xr16:uid="{6A2FD6F2-B9AC-405F-B795-AE2DD3D31FC6}" keepAlive="1" name="連線874" type="5" refreshedVersion="0" background="1">
    <dbPr connection="Provider=Microsoft.Mashup.OleDb.1;Data Source=$Workbook$;Location=&quot;Table_3653_113_04&quot;;Extended Properties=&quot;&quot;" commandType="0"/>
  </connection>
  <connection id="913" xr16:uid="{87097E05-D32A-4A3E-8D90-0F214B4238E2}" keepAlive="1" name="連線875" type="5" refreshedVersion="0" background="1">
    <dbPr connection="Provider=Microsoft.Mashup.OleDb.1;Data Source=$Workbook$;Location=&quot;Table_3653_113_03&quot;;Extended Properties=&quot;&quot;" commandType="0"/>
  </connection>
  <connection id="914" xr16:uid="{261AB7B6-80D9-4105-B6FD-C56F8825CF08}" keepAlive="1" name="連線876" type="5" refreshedVersion="0" background="1">
    <dbPr connection="Provider=Microsoft.Mashup.OleDb.1;Data Source=$Workbook$;Location=&quot;Table_6669_113_05&quot;;Extended Properties=&quot;&quot;" commandType="0"/>
  </connection>
  <connection id="915" xr16:uid="{7838F9CC-B785-45EF-8B54-425CB6EBE2B9}" keepAlive="1" name="連線877" type="5" refreshedVersion="0" background="1">
    <dbPr connection="Provider=Microsoft.Mashup.OleDb.1;Data Source=$Workbook$;Location=&quot;Table_6669_113_04&quot;;Extended Properties=&quot;&quot;" commandType="0"/>
  </connection>
  <connection id="916" xr16:uid="{E3EC6B1F-5A02-4EE8-81B2-17BA96094EBC}" keepAlive="1" name="連線878" type="5" refreshedVersion="0" background="1">
    <dbPr connection="Provider=Microsoft.Mashup.OleDb.1;Data Source=$Workbook$;Location=&quot;Table_6669_113_03&quot;;Extended Properties=&quot;&quot;" commandType="0"/>
  </connection>
  <connection id="917" xr16:uid="{D69EDA90-FDA3-4C97-BCD7-2A189A6504DD}" keepAlive="1" name="連線879" type="5" refreshedVersion="0" background="1">
    <dbPr connection="Provider=Microsoft.Mashup.OleDb.1;Data Source=$Workbook$;Location=&quot;Table_2345_113_05&quot;;Extended Properties=&quot;&quot;" commandType="0"/>
  </connection>
  <connection id="918" xr16:uid="{84F829D1-1B18-4841-8DF4-AAB4CAB8EC6F}" keepAlive="1" name="連線88" type="5" refreshedVersion="0" background="1">
    <dbPr connection="Provider=Microsoft.Mashup.OleDb.1;Data Source=$Workbook$;Location=&quot;Table_3661_113_04&quot;;Extended Properties=&quot;&quot;" commandType="0"/>
  </connection>
  <connection id="919" xr16:uid="{769B6BB0-7743-4E20-A9CF-1E535D7491AA}" keepAlive="1" name="連線880" type="5" refreshedVersion="0" background="1">
    <dbPr connection="Provider=Microsoft.Mashup.OleDb.1;Data Source=$Workbook$;Location=&quot;Table_2345_113_04&quot;;Extended Properties=&quot;&quot;" commandType="0"/>
  </connection>
  <connection id="920" xr16:uid="{0D2D10B3-8932-4074-AEE0-06EEC00E63BD}" keepAlive="1" name="連線881" type="5" refreshedVersion="0" background="1">
    <dbPr connection="Provider=Microsoft.Mashup.OleDb.1;Data Source=$Workbook$;Location=&quot;Table_2345_113_03&quot;;Extended Properties=&quot;&quot;" commandType="0"/>
  </connection>
  <connection id="921" xr16:uid="{CA06CE23-29ED-433F-96A6-364E17474FA8}" keepAlive="1" name="連線882" type="5" refreshedVersion="0" background="1">
    <dbPr connection="Provider=Microsoft.Mashup.OleDb.1;Data Source=$Workbook$;Location=&quot;Table_6541_113_05&quot;;Extended Properties=&quot;&quot;" commandType="0"/>
  </connection>
  <connection id="922" xr16:uid="{D72A639E-D566-4E65-BF16-33B4543D2653}" keepAlive="1" name="連線883" type="5" refreshedVersion="0" background="1">
    <dbPr connection="Provider=Microsoft.Mashup.OleDb.1;Data Source=$Workbook$;Location=&quot;Table_6541_113_04&quot;;Extended Properties=&quot;&quot;" commandType="0"/>
  </connection>
  <connection id="923" xr16:uid="{89DB87B6-815E-42A7-A7E8-12B99165D268}" keepAlive="1" name="連線884" type="5" refreshedVersion="0" background="1">
    <dbPr connection="Provider=Microsoft.Mashup.OleDb.1;Data Source=$Workbook$;Location=&quot;Table_6541_113_03&quot;;Extended Properties=&quot;&quot;" commandType="0"/>
  </connection>
  <connection id="924" xr16:uid="{16DD3B94-5704-4763-B9BF-7239F88A0A34}" keepAlive="1" name="連線885" type="5" refreshedVersion="0" background="1">
    <dbPr connection="Provider=Microsoft.Mashup.OleDb.1;Data Source=$Workbook$;Location=&quot;Table_2637_113_05&quot;;Extended Properties=&quot;&quot;" commandType="0"/>
  </connection>
  <connection id="925" xr16:uid="{3D03ABCD-23B0-4628-A77F-9BA406C3D4E5}" keepAlive="1" name="連線886" type="5" refreshedVersion="0" background="1">
    <dbPr connection="Provider=Microsoft.Mashup.OleDb.1;Data Source=$Workbook$;Location=&quot;Table_2637_113_04&quot;;Extended Properties=&quot;&quot;" commandType="0"/>
  </connection>
  <connection id="926" xr16:uid="{14F31117-A70A-415D-B8FA-D448499481EA}" keepAlive="1" name="連線887" type="5" refreshedVersion="0" background="1">
    <dbPr connection="Provider=Microsoft.Mashup.OleDb.1;Data Source=$Workbook$;Location=&quot;Table_2637_113_03&quot;;Extended Properties=&quot;&quot;" commandType="0"/>
  </connection>
  <connection id="927" xr16:uid="{019AD474-A580-47F8-BCF5-766A52C3F6A7}" keepAlive="1" name="連線888" type="5" refreshedVersion="0" background="1">
    <dbPr connection="Provider=Microsoft.Mashup.OleDb.1;Data Source=$Workbook$;Location=&quot;Table_3443_113_05&quot;;Extended Properties=&quot;&quot;" commandType="0"/>
  </connection>
  <connection id="928" xr16:uid="{E6168D9F-55A3-491B-8EC2-AB1F910C7B87}" keepAlive="1" name="連線889" type="5" refreshedVersion="0" background="1">
    <dbPr connection="Provider=Microsoft.Mashup.OleDb.1;Data Source=$Workbook$;Location=&quot;Table_3443_113_04&quot;;Extended Properties=&quot;&quot;" commandType="0"/>
  </connection>
  <connection id="929" xr16:uid="{D6F5F424-E9A9-4000-96AA-2007F73B171A}" keepAlive="1" name="連線89" type="5" refreshedVersion="0" background="1">
    <dbPr connection="Provider=Microsoft.Mashup.OleDb.1;Data Source=$Workbook$;Location=&quot;Table_3661_113_03&quot;;Extended Properties=&quot;&quot;" commandType="0"/>
  </connection>
  <connection id="930" xr16:uid="{320B762E-67AD-431A-9B1E-90DF1E130E00}" keepAlive="1" name="連線890" type="5" refreshedVersion="0" background="1">
    <dbPr connection="Provider=Microsoft.Mashup.OleDb.1;Data Source=$Workbook$;Location=&quot;Table_3443_113_03&quot;;Extended Properties=&quot;&quot;" commandType="0"/>
  </connection>
  <connection id="931" xr16:uid="{78A87603-D82F-4C5B-808B-F0DDDCFBBDC9}" keepAlive="1" name="連線891" type="5" refreshedVersion="0" background="1">
    <dbPr connection="Provider=Microsoft.Mashup.OleDb.1;Data Source=$Workbook$;Location=&quot;Table_6409_113_05&quot;;Extended Properties=&quot;&quot;" commandType="0"/>
  </connection>
  <connection id="932" xr16:uid="{E9C89069-EF97-4178-80C4-1416FFC0552B}" keepAlive="1" name="連線892" type="5" refreshedVersion="0" background="1">
    <dbPr connection="Provider=Microsoft.Mashup.OleDb.1;Data Source=$Workbook$;Location=&quot;Table_6409_113_04&quot;;Extended Properties=&quot;&quot;" commandType="0"/>
  </connection>
  <connection id="933" xr16:uid="{0A53C201-DD8E-4621-A296-0E9FDD3CC98D}" keepAlive="1" name="連線893" type="5" refreshedVersion="0" background="1">
    <dbPr connection="Provider=Microsoft.Mashup.OleDb.1;Data Source=$Workbook$;Location=&quot;Table_6409_113_03&quot;;Extended Properties=&quot;&quot;" commandType="0"/>
  </connection>
  <connection id="934" xr16:uid="{8B5DF592-D4C0-46EC-BB2A-0B5D032F9DBB}" keepAlive="1" name="連線894" type="5" refreshedVersion="0" background="1">
    <dbPr connection="Provider=Microsoft.Mashup.OleDb.1;Data Source=$Workbook$;Location=&quot;Table_1905_113_05&quot;;Extended Properties=&quot;&quot;" commandType="0"/>
  </connection>
  <connection id="935" xr16:uid="{D0B22B70-B3BE-4EE2-B786-D5492A51D565}" keepAlive="1" name="連線895" type="5" refreshedVersion="0" background="1">
    <dbPr connection="Provider=Microsoft.Mashup.OleDb.1;Data Source=$Workbook$;Location=&quot;Table_1905_113_04&quot;;Extended Properties=&quot;&quot;" commandType="0"/>
  </connection>
  <connection id="936" xr16:uid="{45112982-F603-4F07-A6F4-9DB46F928F1A}" keepAlive="1" name="連線896" type="5" refreshedVersion="0" background="1">
    <dbPr connection="Provider=Microsoft.Mashup.OleDb.1;Data Source=$Workbook$;Location=&quot;Table_1905_113_03&quot;;Extended Properties=&quot;&quot;" commandType="0"/>
  </connection>
  <connection id="937" xr16:uid="{7161A316-3484-425A-8B74-C9C45C9EBED8}" keepAlive="1" name="連線897" type="5" refreshedVersion="0" background="1">
    <dbPr connection="Provider=Microsoft.Mashup.OleDb.1;Data Source=$Workbook$;Location=&quot;Table_3661_113_05&quot;;Extended Properties=&quot;&quot;" commandType="0"/>
  </connection>
  <connection id="938" xr16:uid="{1EE92662-75D7-4194-A1D5-5C6D0B7309EB}" keepAlive="1" name="連線898" type="5" refreshedVersion="0" background="1">
    <dbPr connection="Provider=Microsoft.Mashup.OleDb.1;Data Source=$Workbook$;Location=&quot;Table_3661_113_04&quot;;Extended Properties=&quot;&quot;" commandType="0"/>
  </connection>
  <connection id="939" xr16:uid="{AFAD8347-BE1E-4B73-8F95-46CB92D28091}" keepAlive="1" name="連線899" type="5" refreshedVersion="0" background="1">
    <dbPr connection="Provider=Microsoft.Mashup.OleDb.1;Data Source=$Workbook$;Location=&quot;Table_3661_113_03&quot;;Extended Properties=&quot;&quot;" commandType="0"/>
  </connection>
  <connection id="940" xr16:uid="{80252E41-AD29-4574-8244-38BD1840F184}" keepAlive="1" name="連線9" type="5" refreshedVersion="0" background="1">
    <dbPr connection="Provider=Microsoft.Mashup.OleDb.1;Data Source=$Workbook$;Location=&quot;Table_3653_113_05&quot;;Extended Properties=&quot;&quot;" commandType="0"/>
  </connection>
  <connection id="941" xr16:uid="{E4A01AD9-6C34-4E10-BCA5-6AD11A15DAC1}" keepAlive="1" name="連線90" type="5" refreshedVersion="0" background="1">
    <dbPr connection="Provider=Microsoft.Mashup.OleDb.1;Data Source=$Workbook$;Location=&quot;Table_6541_113_05&quot;;Extended Properties=&quot;&quot;" commandType="0"/>
  </connection>
  <connection id="942" xr16:uid="{E6567741-6A7E-4423-9A34-26FFFFA5F452}" keepAlive="1" name="連線900" type="5" refreshedVersion="0" background="1">
    <dbPr connection="Provider=Microsoft.Mashup.OleDb.1;Data Source=$Workbook$;Location=&quot;Table_1519_113_05&quot;;Extended Properties=&quot;&quot;" commandType="0"/>
  </connection>
  <connection id="943" xr16:uid="{31D10D8B-B5E0-4421-A230-77D584A08118}" keepAlive="1" name="連線901" type="5" refreshedVersion="0" background="1">
    <dbPr connection="Provider=Microsoft.Mashup.OleDb.1;Data Source=$Workbook$;Location=&quot;Table_1519_113_04&quot;;Extended Properties=&quot;&quot;" commandType="0"/>
  </connection>
  <connection id="944" xr16:uid="{865B68BC-2963-4532-9F48-436EF07D9A5E}" keepAlive="1" name="連線902" type="5" refreshedVersion="0" background="1">
    <dbPr connection="Provider=Microsoft.Mashup.OleDb.1;Data Source=$Workbook$;Location=&quot;Table_1519_113_03&quot;;Extended Properties=&quot;&quot;" commandType="0"/>
  </connection>
  <connection id="945" xr16:uid="{A81471C0-57B0-4505-A557-5EB89D9142CA}" keepAlive="1" name="連線903" type="5" refreshedVersion="0" background="1">
    <dbPr connection="Provider=Microsoft.Mashup.OleDb.1;Data Source=$Workbook$;Location=&quot;Table_3653_113_05&quot;;Extended Properties=&quot;&quot;" commandType="0"/>
  </connection>
  <connection id="946" xr16:uid="{CEEC885C-3F00-444B-B438-BC7886DDA5C7}" keepAlive="1" name="連線904" type="5" refreshedVersion="0" background="1">
    <dbPr connection="Provider=Microsoft.Mashup.OleDb.1;Data Source=$Workbook$;Location=&quot;Table_3653_113_04&quot;;Extended Properties=&quot;&quot;" commandType="0"/>
  </connection>
  <connection id="947" xr16:uid="{EA25F085-E207-46FD-9558-316930DEC694}" keepAlive="1" name="連線905" type="5" refreshedVersion="0" background="1">
    <dbPr connection="Provider=Microsoft.Mashup.OleDb.1;Data Source=$Workbook$;Location=&quot;Table_3653_113_03&quot;;Extended Properties=&quot;&quot;" commandType="0"/>
  </connection>
  <connection id="948" xr16:uid="{D1F4B8CD-833E-49B2-A707-EBE26CD35092}" keepAlive="1" name="連線906" type="5" refreshedVersion="0" background="1">
    <dbPr connection="Provider=Microsoft.Mashup.OleDb.1;Data Source=$Workbook$;Location=&quot;Table_6669_113_05&quot;;Extended Properties=&quot;&quot;" commandType="0"/>
  </connection>
  <connection id="949" xr16:uid="{85BB6111-A4D7-45B5-92ED-9E07A6040A1C}" keepAlive="1" name="連線907" type="5" refreshedVersion="0" background="1">
    <dbPr connection="Provider=Microsoft.Mashup.OleDb.1;Data Source=$Workbook$;Location=&quot;Table_6669_113_04&quot;;Extended Properties=&quot;&quot;" commandType="0"/>
  </connection>
  <connection id="950" xr16:uid="{FD7ADCF0-3292-4FFE-94FC-CC120A64E6C1}" keepAlive="1" name="連線908" type="5" refreshedVersion="0" background="1">
    <dbPr connection="Provider=Microsoft.Mashup.OleDb.1;Data Source=$Workbook$;Location=&quot;Table_6669_113_03&quot;;Extended Properties=&quot;&quot;" commandType="0"/>
  </connection>
  <connection id="951" xr16:uid="{0F3CC010-EE75-4F45-A69E-BD34855BB69E}" keepAlive="1" name="連線909" type="5" refreshedVersion="0" background="1">
    <dbPr connection="Provider=Microsoft.Mashup.OleDb.1;Data Source=$Workbook$;Location=&quot;Table_2345_113_05&quot;;Extended Properties=&quot;&quot;" commandType="0"/>
  </connection>
  <connection id="952" xr16:uid="{007376CF-1A92-418F-A566-A3CEF1D4A9A3}" keepAlive="1" name="連線91" type="5" refreshedVersion="0" background="1">
    <dbPr connection="Provider=Microsoft.Mashup.OleDb.1;Data Source=$Workbook$;Location=&quot;Table_6541_113_04&quot;;Extended Properties=&quot;&quot;" commandType="0"/>
  </connection>
  <connection id="953" xr16:uid="{79B0BDAD-BC42-4CA7-B8CB-FA4F55FA6036}" keepAlive="1" name="連線910" type="5" refreshedVersion="0" background="1">
    <dbPr connection="Provider=Microsoft.Mashup.OleDb.1;Data Source=$Workbook$;Location=&quot;Table_2345_113_04&quot;;Extended Properties=&quot;&quot;" commandType="0"/>
  </connection>
  <connection id="954" xr16:uid="{E8BF4A96-7CB7-4D39-845A-7491F08B355B}" keepAlive="1" name="連線911" type="5" refreshedVersion="0" background="1">
    <dbPr connection="Provider=Microsoft.Mashup.OleDb.1;Data Source=$Workbook$;Location=&quot;Table_2345_113_03&quot;;Extended Properties=&quot;&quot;" commandType="0"/>
  </connection>
  <connection id="955" xr16:uid="{7F671103-9FAF-46C2-B947-4293DF667893}" keepAlive="1" name="連線912" type="5" refreshedVersion="0" background="1">
    <dbPr connection="Provider=Microsoft.Mashup.OleDb.1;Data Source=$Workbook$;Location=&quot;Table_6541_113_05&quot;;Extended Properties=&quot;&quot;" commandType="0"/>
  </connection>
  <connection id="956" xr16:uid="{7CF4505D-62EF-47A6-B1F6-B325F4450181}" keepAlive="1" name="連線913" type="5" refreshedVersion="0" background="1">
    <dbPr connection="Provider=Microsoft.Mashup.OleDb.1;Data Source=$Workbook$;Location=&quot;Table_6541_113_04&quot;;Extended Properties=&quot;&quot;" commandType="0"/>
  </connection>
  <connection id="957" xr16:uid="{C9FCB5E9-DF6B-45E3-A3EF-5FA9D639E3DC}" keepAlive="1" name="連線914" type="5" refreshedVersion="0" background="1">
    <dbPr connection="Provider=Microsoft.Mashup.OleDb.1;Data Source=$Workbook$;Location=&quot;Table_6541_113_03&quot;;Extended Properties=&quot;&quot;" commandType="0"/>
  </connection>
  <connection id="958" xr16:uid="{7AC9CB4B-EBF5-4746-851D-95FC25104034}" keepAlive="1" name="連線915" type="5" refreshedVersion="0" background="1">
    <dbPr connection="Provider=Microsoft.Mashup.OleDb.1;Data Source=$Workbook$;Location=&quot;Table_2637_113_05&quot;;Extended Properties=&quot;&quot;" commandType="0"/>
  </connection>
  <connection id="959" xr16:uid="{9CE90439-7E94-4ABE-BFAA-AD47F3D16EE9}" keepAlive="1" name="連線916" type="5" refreshedVersion="0" background="1">
    <dbPr connection="Provider=Microsoft.Mashup.OleDb.1;Data Source=$Workbook$;Location=&quot;Table_2637_113_04&quot;;Extended Properties=&quot;&quot;" commandType="0"/>
  </connection>
  <connection id="960" xr16:uid="{AC728107-34F8-402A-B86A-D841B4A8D691}" keepAlive="1" name="連線917" type="5" refreshedVersion="0" background="1">
    <dbPr connection="Provider=Microsoft.Mashup.OleDb.1;Data Source=$Workbook$;Location=&quot;Table_2637_113_03&quot;;Extended Properties=&quot;&quot;" commandType="0"/>
  </connection>
  <connection id="961" xr16:uid="{50C4B355-D5ED-4611-B7A5-3F1BCE74043B}" keepAlive="1" name="連線918" type="5" refreshedVersion="0" background="1">
    <dbPr connection="Provider=Microsoft.Mashup.OleDb.1;Data Source=$Workbook$;Location=&quot;Table_3443_113_05&quot;;Extended Properties=&quot;&quot;" commandType="0"/>
  </connection>
  <connection id="962" xr16:uid="{327EA7D1-503D-486B-858A-E56164E7714D}" keepAlive="1" name="連線919" type="5" refreshedVersion="0" background="1">
    <dbPr connection="Provider=Microsoft.Mashup.OleDb.1;Data Source=$Workbook$;Location=&quot;Table_3443_113_04&quot;;Extended Properties=&quot;&quot;" commandType="0"/>
  </connection>
  <connection id="963" xr16:uid="{E6170BE5-352D-4B7A-83E8-776B675642D4}" keepAlive="1" name="連線92" type="5" refreshedVersion="0" background="1">
    <dbPr connection="Provider=Microsoft.Mashup.OleDb.1;Data Source=$Workbook$;Location=&quot;Table_6541_113_03&quot;;Extended Properties=&quot;&quot;" commandType="0"/>
  </connection>
  <connection id="964" xr16:uid="{C29A41C4-F73A-4EE5-8434-6621009383F8}" keepAlive="1" name="連線920" type="5" refreshedVersion="0" background="1">
    <dbPr connection="Provider=Microsoft.Mashup.OleDb.1;Data Source=$Workbook$;Location=&quot;Table_3443_113_03&quot;;Extended Properties=&quot;&quot;" commandType="0"/>
  </connection>
  <connection id="965" xr16:uid="{5F72CC94-CA4B-4133-A914-5837C59FC3ED}" keepAlive="1" name="連線921" type="5" refreshedVersion="0" background="1">
    <dbPr connection="Provider=Microsoft.Mashup.OleDb.1;Data Source=$Workbook$;Location=&quot;Table_6409_113_05&quot;;Extended Properties=&quot;&quot;" commandType="0"/>
  </connection>
  <connection id="966" xr16:uid="{4C9C0F63-F5DD-4DD2-9D05-73DA593F831B}" keepAlive="1" name="連線922" type="5" refreshedVersion="0" background="1">
    <dbPr connection="Provider=Microsoft.Mashup.OleDb.1;Data Source=$Workbook$;Location=&quot;Table_6409_113_04&quot;;Extended Properties=&quot;&quot;" commandType="0"/>
  </connection>
  <connection id="967" xr16:uid="{B6FD8B99-A9EB-469E-8AFE-0E0FDAF9E8B7}" keepAlive="1" name="連線923" type="5" refreshedVersion="0" background="1">
    <dbPr connection="Provider=Microsoft.Mashup.OleDb.1;Data Source=$Workbook$;Location=&quot;Table_6409_113_03&quot;;Extended Properties=&quot;&quot;" commandType="0"/>
  </connection>
  <connection id="968" xr16:uid="{B6BF93BE-8DD4-4623-AF61-CBBD1E1739E1}" keepAlive="1" name="連線924" type="5" refreshedVersion="0" background="1">
    <dbPr connection="Provider=Microsoft.Mashup.OleDb.1;Data Source=$Workbook$;Location=&quot;Table_1905_113_05&quot;;Extended Properties=&quot;&quot;" commandType="0"/>
  </connection>
  <connection id="969" xr16:uid="{0A5C01AB-07B5-468D-808F-49ECAD917E74}" keepAlive="1" name="連線925" type="5" refreshedVersion="0" background="1">
    <dbPr connection="Provider=Microsoft.Mashup.OleDb.1;Data Source=$Workbook$;Location=&quot;Table_1905_113_04&quot;;Extended Properties=&quot;&quot;" commandType="0"/>
  </connection>
  <connection id="970" xr16:uid="{DF767CF6-3815-436F-9C25-81198F7DDB04}" keepAlive="1" name="連線926" type="5" refreshedVersion="0" background="1">
    <dbPr connection="Provider=Microsoft.Mashup.OleDb.1;Data Source=$Workbook$;Location=&quot;Table_1905_113_03&quot;;Extended Properties=&quot;&quot;" commandType="0"/>
  </connection>
  <connection id="971" xr16:uid="{AC2DB8A4-C62A-40D3-AE39-065CB04DD34B}" keepAlive="1" name="連線927" type="5" refreshedVersion="0" background="1">
    <dbPr connection="Provider=Microsoft.Mashup.OleDb.1;Data Source=$Workbook$;Location=&quot;Table_3661_113_05&quot;;Extended Properties=&quot;&quot;" commandType="0"/>
  </connection>
  <connection id="972" xr16:uid="{E170FAAD-F08B-4E6F-B9EF-CB55B1273110}" keepAlive="1" name="連線928" type="5" refreshedVersion="0" background="1">
    <dbPr connection="Provider=Microsoft.Mashup.OleDb.1;Data Source=$Workbook$;Location=&quot;Table_3661_113_04&quot;;Extended Properties=&quot;&quot;" commandType="0"/>
  </connection>
  <connection id="973" xr16:uid="{93428B64-9203-4369-BE82-A553C331D58F}" keepAlive="1" name="連線929" type="5" refreshedVersion="0" background="1">
    <dbPr connection="Provider=Microsoft.Mashup.OleDb.1;Data Source=$Workbook$;Location=&quot;Table_3661_113_03&quot;;Extended Properties=&quot;&quot;" commandType="0"/>
  </connection>
  <connection id="974" xr16:uid="{830840CA-CAC7-4CB6-83D2-2413A8DEF394}" keepAlive="1" name="連線93" type="5" refreshedVersion="0" background="1">
    <dbPr connection="Provider=Microsoft.Mashup.OleDb.1;Data Source=$Workbook$;Location=&quot;Table_2345_113_05&quot;;Extended Properties=&quot;&quot;" commandType="0"/>
  </connection>
  <connection id="975" xr16:uid="{695077E1-D204-41C1-A078-9517F7137EEC}" keepAlive="1" name="連線930" type="5" refreshedVersion="0" background="1">
    <dbPr connection="Provider=Microsoft.Mashup.OleDb.1;Data Source=$Workbook$;Location=&quot;Table_6669_113_05&quot;;Extended Properties=&quot;&quot;" commandType="0"/>
  </connection>
  <connection id="976" xr16:uid="{C83FB79E-2395-4862-BB37-5CC6155FB315}" keepAlive="1" name="連線931" type="5" refreshedVersion="0" background="1">
    <dbPr connection="Provider=Microsoft.Mashup.OleDb.1;Data Source=$Workbook$;Location=&quot;Table_6669_113_04&quot;;Extended Properties=&quot;&quot;" commandType="0"/>
  </connection>
  <connection id="977" xr16:uid="{128B490A-D277-4E48-A2D9-B3E67A07F114}" keepAlive="1" name="連線932" type="5" refreshedVersion="0" background="1">
    <dbPr connection="Provider=Microsoft.Mashup.OleDb.1;Data Source=$Workbook$;Location=&quot;Table_6669_113_03&quot;;Extended Properties=&quot;&quot;" commandType="0"/>
  </connection>
  <connection id="978" xr16:uid="{366E8A8F-BD0F-4508-B4D1-533E0CAED197}" keepAlive="1" name="連線933" type="5" refreshedVersion="0" background="1">
    <dbPr connection="Provider=Microsoft.Mashup.OleDb.1;Data Source=$Workbook$;Location=&quot;Table_3036_113_05&quot;;Extended Properties=&quot;&quot;" commandType="0"/>
  </connection>
  <connection id="979" xr16:uid="{9F0728E7-FADD-4DD1-B346-90FBEA91AA82}" keepAlive="1" name="連線934" type="5" refreshedVersion="0" background="1">
    <dbPr connection="Provider=Microsoft.Mashup.OleDb.1;Data Source=$Workbook$;Location=&quot;Table_3036_113_04&quot;;Extended Properties=&quot;&quot;" commandType="0"/>
  </connection>
  <connection id="980" xr16:uid="{11B1EBFB-D2D9-4C28-B5CF-8BB839767E1F}" keepAlive="1" name="連線935" type="5" refreshedVersion="0" background="1">
    <dbPr connection="Provider=Microsoft.Mashup.OleDb.1;Data Source=$Workbook$;Location=&quot;Table_3036_113_03&quot;;Extended Properties=&quot;&quot;" commandType="0"/>
  </connection>
  <connection id="981" xr16:uid="{6FCA5D5A-4DB1-4060-BBFD-BA16BC6D51F2}" keepAlive="1" name="連線936" type="5" refreshedVersion="0" background="1">
    <dbPr connection="Provider=Microsoft.Mashup.OleDb.1;Data Source=$Workbook$;Location=&quot;Table_2357_113_05&quot;;Extended Properties=&quot;&quot;" commandType="0"/>
  </connection>
  <connection id="982" xr16:uid="{DD779FD1-DE7D-4FA7-BE9B-CA7399C05900}" keepAlive="1" name="連線937" type="5" refreshedVersion="0" background="1">
    <dbPr connection="Provider=Microsoft.Mashup.OleDb.1;Data Source=$Workbook$;Location=&quot;Table_2357_113_04&quot;;Extended Properties=&quot;&quot;" commandType="0"/>
  </connection>
  <connection id="983" xr16:uid="{EF759863-F7D2-4C6E-BE65-88A9C8484DFF}" keepAlive="1" name="連線938" type="5" refreshedVersion="0" background="1">
    <dbPr connection="Provider=Microsoft.Mashup.OleDb.1;Data Source=$Workbook$;Location=&quot;Table_2357_113_03&quot;;Extended Properties=&quot;&quot;" commandType="0"/>
  </connection>
  <connection id="984" xr16:uid="{53E55E95-EEF4-426B-850B-3935D8C81E5F}" keepAlive="1" name="連線939" type="5" refreshedVersion="0" background="1">
    <dbPr connection="Provider=Microsoft.Mashup.OleDb.1;Data Source=$Workbook$;Location=&quot;Table_4938_113_05&quot;;Extended Properties=&quot;&quot;" commandType="0"/>
  </connection>
  <connection id="985" xr16:uid="{B70B5D99-7393-450E-B899-64178A931E88}" keepAlive="1" name="連線94" type="5" refreshedVersion="0" background="1">
    <dbPr connection="Provider=Microsoft.Mashup.OleDb.1;Data Source=$Workbook$;Location=&quot;Table_2345_113_04&quot;;Extended Properties=&quot;&quot;" commandType="0"/>
  </connection>
  <connection id="986" xr16:uid="{4396D4BE-0C11-4356-9C46-536C1D031474}" keepAlive="1" name="連線940" type="5" refreshedVersion="0" background="1">
    <dbPr connection="Provider=Microsoft.Mashup.OleDb.1;Data Source=$Workbook$;Location=&quot;Table_4938_113_04&quot;;Extended Properties=&quot;&quot;" commandType="0"/>
  </connection>
  <connection id="987" xr16:uid="{B010CBE1-DE2C-4AB8-AFDB-9FDEA95B07AB}" keepAlive="1" name="連線941" type="5" refreshedVersion="0" background="1">
    <dbPr connection="Provider=Microsoft.Mashup.OleDb.1;Data Source=$Workbook$;Location=&quot;Table_4938_113_03&quot;;Extended Properties=&quot;&quot;" commandType="0"/>
  </connection>
  <connection id="988" xr16:uid="{7E9EA21B-7513-4EE8-A738-A91104812F18}" keepAlive="1" name="連線942" type="5" refreshedVersion="0" background="1">
    <dbPr connection="Provider=Microsoft.Mashup.OleDb.1;Data Source=$Workbook$;Location=&quot;Table_1905_113_05&quot;;Extended Properties=&quot;&quot;" commandType="0"/>
  </connection>
  <connection id="989" xr16:uid="{C80757DE-00C7-44CA-B012-DB6C3F019917}" keepAlive="1" name="連線943" type="5" refreshedVersion="0" background="1">
    <dbPr connection="Provider=Microsoft.Mashup.OleDb.1;Data Source=$Workbook$;Location=&quot;Table_1905_113_04&quot;;Extended Properties=&quot;&quot;" commandType="0"/>
  </connection>
  <connection id="990" xr16:uid="{969D0F0B-2846-4140-811A-48A04C0527EE}" keepAlive="1" name="連線944" type="5" refreshedVersion="0" background="1">
    <dbPr connection="Provider=Microsoft.Mashup.OleDb.1;Data Source=$Workbook$;Location=&quot;Table_1905_113_03&quot;;Extended Properties=&quot;&quot;" commandType="0"/>
  </connection>
  <connection id="991" xr16:uid="{F33FA5B1-71B0-4DB5-A543-45787669CBC5}" keepAlive="1" name="連線945" type="5" refreshedVersion="0" background="1">
    <dbPr connection="Provider=Microsoft.Mashup.OleDb.1;Data Source=$Workbook$;Location=&quot;Table_6414_113_05&quot;;Extended Properties=&quot;&quot;" commandType="0"/>
  </connection>
  <connection id="992" xr16:uid="{3EAFFF06-F5DA-4F0A-A109-BAF106935A1F}" keepAlive="1" name="連線946" type="5" refreshedVersion="0" background="1">
    <dbPr connection="Provider=Microsoft.Mashup.OleDb.1;Data Source=$Workbook$;Location=&quot;Table_6414_113_04&quot;;Extended Properties=&quot;&quot;" commandType="0"/>
  </connection>
  <connection id="993" xr16:uid="{25D42564-F487-463A-8837-2C35C3257645}" keepAlive="1" name="連線947" type="5" refreshedVersion="0" background="1">
    <dbPr connection="Provider=Microsoft.Mashup.OleDb.1;Data Source=$Workbook$;Location=&quot;Table_6414_113_03&quot;;Extended Properties=&quot;&quot;" commandType="0"/>
  </connection>
  <connection id="994" xr16:uid="{9F185917-4D4E-4EAC-AE5A-0E450CED45C8}" keepAlive="1" name="連線948" type="5" refreshedVersion="0" background="1">
    <dbPr connection="Provider=Microsoft.Mashup.OleDb.1;Data Source=$Workbook$;Location=&quot;Table_3356_113_05&quot;;Extended Properties=&quot;&quot;" commandType="0"/>
  </connection>
  <connection id="995" xr16:uid="{CBF76D43-6AFB-4883-8BC6-483AA6FBFD01}" keepAlive="1" name="連線949" type="5" refreshedVersion="0" background="1">
    <dbPr connection="Provider=Microsoft.Mashup.OleDb.1;Data Source=$Workbook$;Location=&quot;Table_3356_113_04&quot;;Extended Properties=&quot;&quot;" commandType="0"/>
  </connection>
  <connection id="996" xr16:uid="{13EB4889-B73C-44A0-92D5-1FFF804AB28E}" keepAlive="1" name="連線95" type="5" refreshedVersion="0" background="1">
    <dbPr connection="Provider=Microsoft.Mashup.OleDb.1;Data Source=$Workbook$;Location=&quot;Table_2345_113_03&quot;;Extended Properties=&quot;&quot;" commandType="0"/>
  </connection>
  <connection id="997" xr16:uid="{52406870-6D43-49C1-939D-A8E49B573BE0}" keepAlive="1" name="連線950" type="5" refreshedVersion="0" background="1">
    <dbPr connection="Provider=Microsoft.Mashup.OleDb.1;Data Source=$Workbook$;Location=&quot;Table_3356_113_03&quot;;Extended Properties=&quot;&quot;" commandType="0"/>
  </connection>
  <connection id="998" xr16:uid="{D0F6AF7B-8519-4C0E-ABE8-CBA188245892}" keepAlive="1" name="連線951" type="5" refreshedVersion="0" background="1">
    <dbPr connection="Provider=Microsoft.Mashup.OleDb.1;Data Source=$Workbook$;Location=&quot;Table_1809_113_05&quot;;Extended Properties=&quot;&quot;" commandType="0"/>
  </connection>
  <connection id="999" xr16:uid="{C094A080-205B-4637-9313-4B235176CFEE}" keepAlive="1" name="連線952" type="5" refreshedVersion="0" background="1">
    <dbPr connection="Provider=Microsoft.Mashup.OleDb.1;Data Source=$Workbook$;Location=&quot;Table_1809_113_04&quot;;Extended Properties=&quot;&quot;" commandType="0"/>
  </connection>
  <connection id="1000" xr16:uid="{DB2EBA9E-667D-4158-B44E-49616AD37BDD}" keepAlive="1" name="連線953" type="5" refreshedVersion="0" background="1">
    <dbPr connection="Provider=Microsoft.Mashup.OleDb.1;Data Source=$Workbook$;Location=&quot;Table_1809_113_03&quot;;Extended Properties=&quot;&quot;" commandType="0"/>
  </connection>
  <connection id="1001" xr16:uid="{69D41991-5031-48C6-AAFA-67E307803754}" keepAlive="1" name="連線954" type="5" refreshedVersion="0" background="1">
    <dbPr connection="Provider=Microsoft.Mashup.OleDb.1;Data Source=$Workbook$;Location=&quot;Table_2338_113_05&quot;;Extended Properties=&quot;&quot;" commandType="0"/>
  </connection>
  <connection id="1002" xr16:uid="{E863DC8F-FDF2-4978-9C07-52CFEE9B1DBD}" keepAlive="1" name="連線955" type="5" refreshedVersion="0" background="1">
    <dbPr connection="Provider=Microsoft.Mashup.OleDb.1;Data Source=$Workbook$;Location=&quot;Table_2338_113_04&quot;;Extended Properties=&quot;&quot;" commandType="0"/>
  </connection>
  <connection id="1003" xr16:uid="{0F49D09A-E8D6-4B25-B231-20FAEBBEAE14}" keepAlive="1" name="連線956" type="5" refreshedVersion="0" background="1">
    <dbPr connection="Provider=Microsoft.Mashup.OleDb.1;Data Source=$Workbook$;Location=&quot;Table_2338_113_03&quot;;Extended Properties=&quot;&quot;" commandType="0"/>
  </connection>
  <connection id="1004" xr16:uid="{C5625FDA-0BE1-4EEF-A908-7FFFD92AE3C3}" keepAlive="1" name="連線957" type="5" refreshedVersion="0" background="1">
    <dbPr connection="Provider=Microsoft.Mashup.OleDb.1;Data Source=$Workbook$;Location=&quot;Table_3504_113_05&quot;;Extended Properties=&quot;&quot;" commandType="0"/>
  </connection>
  <connection id="1005" xr16:uid="{AEFCCC23-841C-4CF1-94AB-2FD2C3E565A6}" keepAlive="1" name="連線958" type="5" refreshedVersion="0" background="1">
    <dbPr connection="Provider=Microsoft.Mashup.OleDb.1;Data Source=$Workbook$;Location=&quot;Table_3504_113_04&quot;;Extended Properties=&quot;&quot;" commandType="0"/>
  </connection>
  <connection id="1006" xr16:uid="{784BECA8-FEDC-403F-B654-B9227C80B457}" keepAlive="1" name="連線959" type="5" refreshedVersion="0" background="1">
    <dbPr connection="Provider=Microsoft.Mashup.OleDb.1;Data Source=$Workbook$;Location=&quot;Table_3504_113_03&quot;;Extended Properties=&quot;&quot;" commandType="0"/>
  </connection>
  <connection id="1007" xr16:uid="{BFBD0186-B84D-4B13-B914-1E8EE66F786C}" keepAlive="1" name="連線96" type="5" refreshedVersion="0" background="1">
    <dbPr connection="Provider=Microsoft.Mashup.OleDb.1;Data Source=$Workbook$;Location=&quot;Table_6669_113_05&quot;;Extended Properties=&quot;&quot;" commandType="0"/>
  </connection>
  <connection id="1008" xr16:uid="{C585C173-DB49-4039-A902-855F5DD7599F}" keepAlive="1" name="連線960" type="5" refreshedVersion="0" background="1">
    <dbPr connection="Provider=Microsoft.Mashup.OleDb.1;Data Source=$Workbook$;Location=&quot;Table_6669_113_05&quot;;Extended Properties=&quot;&quot;" commandType="0"/>
  </connection>
  <connection id="1009" xr16:uid="{15AD1DEE-C9E5-4763-A6D9-D3161E418113}" keepAlive="1" name="連線961" type="5" refreshedVersion="0" background="1">
    <dbPr connection="Provider=Microsoft.Mashup.OleDb.1;Data Source=$Workbook$;Location=&quot;Table_6669_113_04&quot;;Extended Properties=&quot;&quot;" commandType="0"/>
  </connection>
  <connection id="1010" xr16:uid="{399A59F5-172C-49F4-97CE-51F9E23F3774}" keepAlive="1" name="連線962" type="5" refreshedVersion="0" background="1">
    <dbPr connection="Provider=Microsoft.Mashup.OleDb.1;Data Source=$Workbook$;Location=&quot;Table_6669_113_03&quot;;Extended Properties=&quot;&quot;" commandType="0"/>
  </connection>
  <connection id="1011" xr16:uid="{0F7F5EC7-D681-41E4-BF5C-48524FA38011}" keepAlive="1" name="連線963" type="5" refreshedVersion="0" background="1">
    <dbPr connection="Provider=Microsoft.Mashup.OleDb.1;Data Source=$Workbook$;Location=&quot;Table_3533_113_05&quot;;Extended Properties=&quot;&quot;" commandType="0"/>
  </connection>
  <connection id="1012" xr16:uid="{BEC0B18F-E6A0-47E0-926B-403885EBEBF4}" keepAlive="1" name="連線964" type="5" refreshedVersion="0" background="1">
    <dbPr connection="Provider=Microsoft.Mashup.OleDb.1;Data Source=$Workbook$;Location=&quot;Table_3533_113_04&quot;;Extended Properties=&quot;&quot;" commandType="0"/>
  </connection>
  <connection id="1013" xr16:uid="{5126C266-9E65-4A37-9861-9990D4AA7D73}" keepAlive="1" name="連線965" type="5" refreshedVersion="0" background="1">
    <dbPr connection="Provider=Microsoft.Mashup.OleDb.1;Data Source=$Workbook$;Location=&quot;Table_3533_113_03&quot;;Extended Properties=&quot;&quot;" commandType="0"/>
  </connection>
  <connection id="1014" xr16:uid="{242D8B12-180E-4117-8979-18C85D42F5B7}" keepAlive="1" name="連線966" type="5" refreshedVersion="0" background="1">
    <dbPr connection="Provider=Microsoft.Mashup.OleDb.1;Data Source=$Workbook$;Location=&quot;Table_2059_113_05&quot;;Extended Properties=&quot;&quot;" commandType="0"/>
  </connection>
  <connection id="1015" xr16:uid="{433735B6-42A7-4886-9F24-D4EA7B7A0BDF}" keepAlive="1" name="連線967" type="5" refreshedVersion="0" background="1">
    <dbPr connection="Provider=Microsoft.Mashup.OleDb.1;Data Source=$Workbook$;Location=&quot;Table_2059_113_04&quot;;Extended Properties=&quot;&quot;" commandType="0"/>
  </connection>
  <connection id="1016" xr16:uid="{4C3FB9D7-C546-4401-88BA-505DA449C427}" keepAlive="1" name="連線968" type="5" refreshedVersion="0" background="1">
    <dbPr connection="Provider=Microsoft.Mashup.OleDb.1;Data Source=$Workbook$;Location=&quot;Table_2059_113_03&quot;;Extended Properties=&quot;&quot;" commandType="0"/>
  </connection>
  <connection id="1017" xr16:uid="{6189D3DB-2BA6-4D72-A3DA-F4B4F63710C2}" keepAlive="1" name="連線969" type="5" refreshedVersion="0" background="1">
    <dbPr connection="Provider=Microsoft.Mashup.OleDb.1;Data Source=$Workbook$;Location=&quot;Table_2357_113_05&quot;;Extended Properties=&quot;&quot;" commandType="0"/>
  </connection>
  <connection id="1018" xr16:uid="{0D85E25B-A1C0-45F2-9D30-0F75120A2C85}" keepAlive="1" name="連線97" type="5" refreshedVersion="0" background="1">
    <dbPr connection="Provider=Microsoft.Mashup.OleDb.1;Data Source=$Workbook$;Location=&quot;Table_6669_113_04&quot;;Extended Properties=&quot;&quot;" commandType="0"/>
  </connection>
  <connection id="1019" xr16:uid="{22588790-47BA-4DEE-A624-383CC60D2A72}" keepAlive="1" name="連線970" type="5" refreshedVersion="0" background="1">
    <dbPr connection="Provider=Microsoft.Mashup.OleDb.1;Data Source=$Workbook$;Location=&quot;Table_2357_113_04&quot;;Extended Properties=&quot;&quot;" commandType="0"/>
  </connection>
  <connection id="1020" xr16:uid="{D8A32508-4DE2-4B3D-AC47-AFF8B2BE9151}" keepAlive="1" name="連線971" type="5" refreshedVersion="0" background="1">
    <dbPr connection="Provider=Microsoft.Mashup.OleDb.1;Data Source=$Workbook$;Location=&quot;Table_2357_113_03&quot;;Extended Properties=&quot;&quot;" commandType="0"/>
  </connection>
  <connection id="1021" xr16:uid="{A40582B1-45A1-428E-A526-F639B8A748FB}" keepAlive="1" name="連線972" type="5" refreshedVersion="0" background="1">
    <dbPr connection="Provider=Microsoft.Mashup.OleDb.1;Data Source=$Workbook$;Location=&quot;Table_2404_113_05&quot;;Extended Properties=&quot;&quot;" commandType="0"/>
  </connection>
  <connection id="1022" xr16:uid="{0F1CFFA6-84E6-49EB-B165-6C0197F4B6B8}" keepAlive="1" name="連線973" type="5" refreshedVersion="0" background="1">
    <dbPr connection="Provider=Microsoft.Mashup.OleDb.1;Data Source=$Workbook$;Location=&quot;Table_2404_113_04&quot;;Extended Properties=&quot;&quot;" commandType="0"/>
  </connection>
  <connection id="1023" xr16:uid="{EF78E3AF-D5A3-453D-95BB-A64C973E00CC}" keepAlive="1" name="連線974" type="5" refreshedVersion="0" background="1">
    <dbPr connection="Provider=Microsoft.Mashup.OleDb.1;Data Source=$Workbook$;Location=&quot;Table_2404_113_03&quot;;Extended Properties=&quot;&quot;" commandType="0"/>
  </connection>
  <connection id="1024" xr16:uid="{2BF737D6-79A2-4D3B-A041-FCCE476503FB}" keepAlive="1" name="連線975" type="5" refreshedVersion="0" background="1">
    <dbPr connection="Provider=Microsoft.Mashup.OleDb.1;Data Source=$Workbook$;Location=&quot;Table_3008_113_05&quot;;Extended Properties=&quot;&quot;" commandType="0"/>
  </connection>
  <connection id="1025" xr16:uid="{63B1311C-6792-481B-99B2-149F885C3CE0}" keepAlive="1" name="連線976" type="5" refreshedVersion="0" background="1">
    <dbPr connection="Provider=Microsoft.Mashup.OleDb.1;Data Source=$Workbook$;Location=&quot;Table_3008_113_04&quot;;Extended Properties=&quot;&quot;" commandType="0"/>
  </connection>
  <connection id="1026" xr16:uid="{450D6BCF-CB60-4BBB-B642-F53C51DB47DB}" keepAlive="1" name="連線977" type="5" refreshedVersion="0" background="1">
    <dbPr connection="Provider=Microsoft.Mashup.OleDb.1;Data Source=$Workbook$;Location=&quot;Table_3008_113_03&quot;;Extended Properties=&quot;&quot;" commandType="0"/>
  </connection>
  <connection id="1027" xr16:uid="{84332CE2-798A-4B6F-B23D-89A71057E7A4}" keepAlive="1" name="連線978" type="5" refreshedVersion="0" background="1">
    <dbPr connection="Provider=Microsoft.Mashup.OleDb.1;Data Source=$Workbook$;Location=&quot;Table_4763_113_05&quot;;Extended Properties=&quot;&quot;" commandType="0"/>
  </connection>
  <connection id="1028" xr16:uid="{D1C527E2-2918-45EF-93FE-1DF39D560FCA}" keepAlive="1" name="連線979" type="5" refreshedVersion="0" background="1">
    <dbPr connection="Provider=Microsoft.Mashup.OleDb.1;Data Source=$Workbook$;Location=&quot;Table_4763_113_04&quot;;Extended Properties=&quot;&quot;" commandType="0"/>
  </connection>
  <connection id="1029" xr16:uid="{8F7035D0-2F4C-494B-ABE9-3C903EA5A782}" keepAlive="1" name="連線98" type="5" refreshedVersion="0" background="1">
    <dbPr connection="Provider=Microsoft.Mashup.OleDb.1;Data Source=$Workbook$;Location=&quot;Table_6669_113_03&quot;;Extended Properties=&quot;&quot;" commandType="0"/>
  </connection>
  <connection id="1030" xr16:uid="{572AF9D5-EC37-4932-B6D4-BD0ADB2F7378}" keepAlive="1" name="連線980" type="5" refreshedVersion="0" background="1">
    <dbPr connection="Provider=Microsoft.Mashup.OleDb.1;Data Source=$Workbook$;Location=&quot;Table_4763_113_03&quot;;Extended Properties=&quot;&quot;" commandType="0"/>
  </connection>
  <connection id="1031" xr16:uid="{3B644CE1-88E2-4BB4-8A5C-58DADC5E0921}" keepAlive="1" name="連線981" type="5" refreshedVersion="0" background="1">
    <dbPr connection="Provider=Microsoft.Mashup.OleDb.1;Data Source=$Workbook$;Location=&quot;Table_2454_113_05&quot;;Extended Properties=&quot;&quot;" commandType="0"/>
  </connection>
  <connection id="1032" xr16:uid="{42DE26D7-745F-4DD2-806F-6F774035CB1A}" keepAlive="1" name="連線982" type="5" refreshedVersion="0" background="1">
    <dbPr connection="Provider=Microsoft.Mashup.OleDb.1;Data Source=$Workbook$;Location=&quot;Table_2454_113_04&quot;;Extended Properties=&quot;&quot;" commandType="0"/>
  </connection>
  <connection id="1033" xr16:uid="{375FACF9-60B0-4118-A68D-B31FF2A5E52B}" keepAlive="1" name="連線983" type="5" refreshedVersion="0" background="1">
    <dbPr connection="Provider=Microsoft.Mashup.OleDb.1;Data Source=$Workbook$;Location=&quot;Table_2454_113_03&quot;;Extended Properties=&quot;&quot;" commandType="0"/>
  </connection>
  <connection id="1034" xr16:uid="{DC46B3E9-CB49-4ADF-A9EE-AF897BE0CD71}" keepAlive="1" name="連線984" type="5" refreshedVersion="0" background="1">
    <dbPr connection="Provider=Microsoft.Mashup.OleDb.1;Data Source=$Workbook$;Location=&quot;Table_2207_113_05&quot;;Extended Properties=&quot;&quot;" commandType="0"/>
  </connection>
  <connection id="1035" xr16:uid="{D2E3F5FC-D19F-4859-9D32-0E54BE38D087}" keepAlive="1" name="連線985" type="5" refreshedVersion="0" background="1">
    <dbPr connection="Provider=Microsoft.Mashup.OleDb.1;Data Source=$Workbook$;Location=&quot;Table_2207_113_04&quot;;Extended Properties=&quot;&quot;" commandType="0"/>
  </connection>
  <connection id="1036" xr16:uid="{FCE79661-8FB6-44F8-B1CC-B9B12CBB1468}" keepAlive="1" name="連線986" type="5" refreshedVersion="0" background="1">
    <dbPr connection="Provider=Microsoft.Mashup.OleDb.1;Data Source=$Workbook$;Location=&quot;Table_2207_113_03&quot;;Extended Properties=&quot;&quot;" commandType="0"/>
  </connection>
  <connection id="1037" xr16:uid="{1727B36A-F75F-43FA-86C1-84174EA4E4B7}" keepAlive="1" name="連線987" type="5" refreshedVersion="0" background="1">
    <dbPr connection="Provider=Microsoft.Mashup.OleDb.1;Data Source=$Workbook$;Location=&quot;Table_3661_113_05&quot;;Extended Properties=&quot;&quot;" commandType="0"/>
  </connection>
  <connection id="1038" xr16:uid="{EE79D786-841B-4E13-B633-FD9E968474CB}" keepAlive="1" name="連線988" type="5" refreshedVersion="0" background="1">
    <dbPr connection="Provider=Microsoft.Mashup.OleDb.1;Data Source=$Workbook$;Location=&quot;Table_3661_113_04&quot;;Extended Properties=&quot;&quot;" commandType="0"/>
  </connection>
  <connection id="1039" xr16:uid="{523F1E42-87C5-494B-9D53-9D7295C545D3}" keepAlive="1" name="連線989" type="5" refreshedVersion="0" background="1">
    <dbPr connection="Provider=Microsoft.Mashup.OleDb.1;Data Source=$Workbook$;Location=&quot;Table_3661_113_03&quot;;Extended Properties=&quot;&quot;" commandType="0"/>
  </connection>
  <connection id="1040" xr16:uid="{8BA80FE9-CBF3-48FE-8B4C-ACBB239A02B4}" keepAlive="1" name="連線99" type="5" refreshedVersion="0" background="1">
    <dbPr connection="Provider=Microsoft.Mashup.OleDb.1;Data Source=$Workbook$;Location=&quot;Table_3653_113_05&quot;;Extended Properties=&quot;&quot;" commandType="0"/>
  </connection>
  <connection id="1041" xr16:uid="{00CE57B3-BAB9-46FC-8102-95546710C866}" keepAlive="1" name="連線990" type="5" refreshedVersion="0" background="1">
    <dbPr connection="Provider=Microsoft.Mashup.OleDb.1;Data Source=$Workbook$;Location=&quot;Table_6669_113_05&quot;;Extended Properties=&quot;&quot;" commandType="0"/>
  </connection>
  <connection id="1042" xr16:uid="{BBAD5779-DEB8-419B-AE0F-23C2365833D2}" keepAlive="1" name="連線991" type="5" refreshedVersion="0" background="1">
    <dbPr connection="Provider=Microsoft.Mashup.OleDb.1;Data Source=$Workbook$;Location=&quot;Table_6669_113_04&quot;;Extended Properties=&quot;&quot;" commandType="0"/>
  </connection>
  <connection id="1043" xr16:uid="{680A43EE-5494-4F86-B66D-3357A677911F}" keepAlive="1" name="連線992" type="5" refreshedVersion="0" background="1">
    <dbPr connection="Provider=Microsoft.Mashup.OleDb.1;Data Source=$Workbook$;Location=&quot;Table_6669_113_03&quot;;Extended Properties=&quot;&quot;" commandType="0"/>
  </connection>
  <connection id="1044" xr16:uid="{2DD3E771-3976-4188-832E-1415EFB4974E}" keepAlive="1" name="連線993" type="5" refreshedVersion="0" background="1">
    <dbPr connection="Provider=Microsoft.Mashup.OleDb.1;Data Source=$Workbook$;Location=&quot;Table_3036_113_05&quot;;Extended Properties=&quot;&quot;" commandType="0"/>
  </connection>
  <connection id="1045" xr16:uid="{628B6893-FCE7-4EC7-B699-170BE90D43C8}" keepAlive="1" name="連線994" type="5" refreshedVersion="0" background="1">
    <dbPr connection="Provider=Microsoft.Mashup.OleDb.1;Data Source=$Workbook$;Location=&quot;Table_3036_113_04&quot;;Extended Properties=&quot;&quot;" commandType="0"/>
  </connection>
  <connection id="1046" xr16:uid="{5050B2B9-EFDA-4B68-B305-EC91EAE7CA34}" keepAlive="1" name="連線995" type="5" refreshedVersion="0" background="1">
    <dbPr connection="Provider=Microsoft.Mashup.OleDb.1;Data Source=$Workbook$;Location=&quot;Table_3036_113_03&quot;;Extended Properties=&quot;&quot;" commandType="0"/>
  </connection>
  <connection id="1047" xr16:uid="{D0B54C9E-D47C-4624-A664-6CD9804888B0}" keepAlive="1" name="連線996" type="5" refreshedVersion="0" background="1">
    <dbPr connection="Provider=Microsoft.Mashup.OleDb.1;Data Source=$Workbook$;Location=&quot;Table_2357_113_05&quot;;Extended Properties=&quot;&quot;" commandType="0"/>
  </connection>
  <connection id="1048" xr16:uid="{7E68334F-E14B-4703-9FEE-716F08F78984}" keepAlive="1" name="連線997" type="5" refreshedVersion="0" background="1">
    <dbPr connection="Provider=Microsoft.Mashup.OleDb.1;Data Source=$Workbook$;Location=&quot;Table_2357_113_04&quot;;Extended Properties=&quot;&quot;" commandType="0"/>
  </connection>
  <connection id="1049" xr16:uid="{11483274-3C36-47D6-8ECC-B9E8D68C42EC}" keepAlive="1" name="連線998" type="5" refreshedVersion="0" background="1">
    <dbPr connection="Provider=Microsoft.Mashup.OleDb.1;Data Source=$Workbook$;Location=&quot;Table_2357_113_03&quot;;Extended Properties=&quot;&quot;" commandType="0"/>
  </connection>
  <connection id="1050" xr16:uid="{F2666366-B9E0-4369-865A-07CF6736C7CB}" keepAlive="1" name="連線999" type="5" refreshedVersion="0" background="1">
    <dbPr connection="Provider=Microsoft.Mashup.OleDb.1;Data Source=$Workbook$;Location=&quot;Table_4938_113_05&quot;;Extended Properties=&quot;&quot;" commandType="0"/>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<sst xmlns="http://schemas.openxmlformats.org/spreadsheetml/2006/main" count="1725" uniqueCount="789">
  <si>
    <t>暱稱</t>
  </si>
  <si>
    <t>年齡</t>
  </si>
  <si>
    <t>性別</t>
  </si>
  <si>
    <t>郵件</t>
  </si>
  <si>
    <t>女</t>
  </si>
  <si>
    <t>B</t>
    <phoneticPr fontId="6" type="noConversion"/>
  </si>
  <si>
    <t>101萬以上</t>
    <phoneticPr fontId="6" type="noConversion"/>
  </si>
  <si>
    <t>51-100萬</t>
    <phoneticPr fontId="6" type="noConversion"/>
  </si>
  <si>
    <t>11-50萬</t>
    <phoneticPr fontId="6" type="noConversion"/>
  </si>
  <si>
    <t>10萬以下</t>
    <phoneticPr fontId="6" type="noConversion"/>
  </si>
  <si>
    <t>2.你每年可以投資的金額範圍是多少？</t>
    <phoneticPr fontId="6" type="noConversion"/>
  </si>
  <si>
    <t>退休金</t>
    <phoneticPr fontId="6" type="noConversion"/>
  </si>
  <si>
    <t>A</t>
    <phoneticPr fontId="6" type="noConversion"/>
  </si>
  <si>
    <t>三代同堂，暢享天倫</t>
    <phoneticPr fontId="6" type="noConversion"/>
  </si>
  <si>
    <t>兒女雙全，幸福美滿</t>
    <phoneticPr fontId="6" type="noConversion"/>
  </si>
  <si>
    <t>兩人世界，甜甜蜜蜜</t>
    <phoneticPr fontId="6" type="noConversion"/>
  </si>
  <si>
    <t>1.你(認為)自己的家庭組成是怎麼樣的呢？</t>
    <phoneticPr fontId="6" type="noConversion"/>
  </si>
  <si>
    <t>回答</t>
    <phoneticPr fontId="6" type="noConversion"/>
  </si>
  <si>
    <t>D</t>
    <phoneticPr fontId="6" type="noConversion"/>
  </si>
  <si>
    <t>C</t>
    <phoneticPr fontId="6" type="noConversion"/>
  </si>
  <si>
    <t>情境</t>
    <phoneticPr fontId="6" type="noConversion"/>
  </si>
  <si>
    <t>3.你的退休時間計劃是？</t>
  </si>
  <si>
    <t>4.你認為自己的退休生活是怎樣的呢?</t>
  </si>
  <si>
    <t>平平淡淡，養花弄草</t>
  </si>
  <si>
    <t>偶爾會來一場旅遊</t>
  </si>
  <si>
    <t>生活闊綽，不會虧待自己</t>
    <phoneticPr fontId="6" type="noConversion"/>
  </si>
  <si>
    <t>享樂主義，出國好料不會停</t>
    <phoneticPr fontId="6" type="noConversion"/>
  </si>
  <si>
    <t>5.你是能忍受虧損的人嗎?</t>
  </si>
  <si>
    <t>忍不了</t>
  </si>
  <si>
    <t>能承受一點點</t>
  </si>
  <si>
    <t>佛系，但過頭還是會肉痛</t>
    <phoneticPr fontId="6" type="noConversion"/>
  </si>
  <si>
    <t>第一桶金</t>
  </si>
  <si>
    <t>0-5萬</t>
  </si>
  <si>
    <t>撈阿，趕緊跳下去撈阿</t>
  </si>
  <si>
    <t>撈阿，找附近的服務處幫忙</t>
  </si>
  <si>
    <t>雖然很可惜，但會換一個便宜一點的頂上</t>
    <phoneticPr fontId="6" type="noConversion"/>
  </si>
  <si>
    <t>保守一點，選擇債券或定存</t>
    <phoneticPr fontId="6" type="noConversion"/>
  </si>
  <si>
    <t>將部分風險較高的投資換成接近市場風險或低風險的項目</t>
    <phoneticPr fontId="6" type="noConversion"/>
  </si>
  <si>
    <t>維持不變</t>
    <phoneticPr fontId="6" type="noConversion"/>
  </si>
  <si>
    <t>加碼下注</t>
  </si>
  <si>
    <t>保持現有生活水平，當屯屯鼠</t>
    <phoneticPr fontId="6" type="noConversion"/>
  </si>
  <si>
    <t>提高一點生活品質，能接受微幅的風險波動</t>
    <phoneticPr fontId="6" type="noConversion"/>
  </si>
  <si>
    <t>想要能夠偶爾出去玩，願意承擔相應風險</t>
    <phoneticPr fontId="6" type="noConversion"/>
  </si>
  <si>
    <t>買一個更新更貴的名牌</t>
    <phoneticPr fontId="6" type="noConversion"/>
  </si>
  <si>
    <t>財產保值</t>
    <phoneticPr fontId="6" type="noConversion"/>
  </si>
  <si>
    <t>1.如果今天你有100萬，你會選擇怎麼滾大妳的資金？</t>
  </si>
  <si>
    <t>安全第一，只求獲利，多少不重要</t>
    <phoneticPr fontId="6" type="noConversion"/>
  </si>
  <si>
    <t>安全要有，穩定要有，報酬也要有</t>
  </si>
  <si>
    <t>穩定的賺多，偶爾虧能接受</t>
    <phoneticPr fontId="6" type="noConversion"/>
  </si>
  <si>
    <t>脫手，必須全部脫手</t>
    <phoneticPr fontId="6" type="noConversion"/>
  </si>
  <si>
    <t>脫手一些，剩下再觀察</t>
  </si>
  <si>
    <t>脫手一些，剩下再觀察</t>
    <phoneticPr fontId="6" type="noConversion"/>
  </si>
  <si>
    <t>心態放平，現在只是市場在調皮</t>
    <phoneticPr fontId="6" type="noConversion"/>
  </si>
  <si>
    <t>此時不買，更待何時?</t>
  </si>
  <si>
    <t>5年以上</t>
  </si>
  <si>
    <t>教育存款</t>
  </si>
  <si>
    <t>教育存款</t>
    <phoneticPr fontId="6" type="noConversion"/>
  </si>
  <si>
    <t>10-20萬</t>
  </si>
  <si>
    <t>1.你預計的教育支出大約是多少？</t>
    <phoneticPr fontId="6" type="noConversion"/>
  </si>
  <si>
    <t>安全要有，穩定要有，報酬也要有</t>
    <phoneticPr fontId="6" type="noConversion"/>
  </si>
  <si>
    <t>兄弟，這是一場豪賭</t>
  </si>
  <si>
    <t>買房</t>
  </si>
  <si>
    <t>80萬以上</t>
  </si>
  <si>
    <t>600萬以上</t>
  </si>
  <si>
    <t>兄弟，這是一場豪賭</t>
    <phoneticPr fontId="6" type="noConversion"/>
  </si>
  <si>
    <t>5.你的投資時間計劃是？</t>
  </si>
  <si>
    <t>長期財富累積</t>
  </si>
  <si>
    <t>2.月收入範圍？</t>
    <phoneticPr fontId="6" type="noConversion"/>
  </si>
  <si>
    <t>5-10萬</t>
    <phoneticPr fontId="6" type="noConversion"/>
  </si>
  <si>
    <t>10-15萬</t>
    <phoneticPr fontId="6" type="noConversion"/>
  </si>
  <si>
    <t>15萬以上</t>
    <phoneticPr fontId="6" type="noConversion"/>
  </si>
  <si>
    <t>3.如果你價值20萬的包掉海里了你會怎麼做？</t>
    <phoneticPr fontId="6" type="noConversion"/>
  </si>
  <si>
    <t>4.如果你的求職生涯跌宕起伏，你會怎麼分配自己的投資組合?</t>
    <phoneticPr fontId="6" type="noConversion"/>
  </si>
  <si>
    <t>5.你會怎麼使用這筆資產呢?</t>
    <phoneticPr fontId="6" type="noConversion"/>
  </si>
  <si>
    <t>2.在投資上你抱持著怎麼樣的態度?</t>
    <phoneticPr fontId="6" type="noConversion"/>
  </si>
  <si>
    <t>3.如果你選的標的短期內下跌20%，你會怎麼做?</t>
    <phoneticPr fontId="6" type="noConversion"/>
  </si>
  <si>
    <t>4.你的投資時間計劃是？</t>
    <phoneticPr fontId="6" type="noConversion"/>
  </si>
  <si>
    <t>0-1年</t>
    <phoneticPr fontId="6" type="noConversion"/>
  </si>
  <si>
    <t>1-2年</t>
    <phoneticPr fontId="6" type="noConversion"/>
  </si>
  <si>
    <t>3-5年</t>
    <phoneticPr fontId="6" type="noConversion"/>
  </si>
  <si>
    <t>20-50萬</t>
    <phoneticPr fontId="6" type="noConversion"/>
  </si>
  <si>
    <t>50-100萬</t>
    <phoneticPr fontId="6" type="noConversion"/>
  </si>
  <si>
    <t>100萬以上</t>
    <phoneticPr fontId="6" type="noConversion"/>
  </si>
  <si>
    <t> 心態放平，現在只是市場在調皮</t>
    <phoneticPr fontId="6" type="noConversion"/>
  </si>
  <si>
    <t>5年以上</t>
    <phoneticPr fontId="6" type="noConversion"/>
  </si>
  <si>
    <t>1.你預計的年收入範圍？</t>
    <phoneticPr fontId="6" type="noConversion"/>
  </si>
  <si>
    <t>0-30萬</t>
    <phoneticPr fontId="6" type="noConversion"/>
  </si>
  <si>
    <t>30-50萬</t>
    <phoneticPr fontId="6" type="noConversion"/>
  </si>
  <si>
    <t>50-80萬</t>
    <phoneticPr fontId="6" type="noConversion"/>
  </si>
  <si>
    <t>2.預計購房金額：</t>
    <phoneticPr fontId="6" type="noConversion"/>
  </si>
  <si>
    <t>100-200萬</t>
    <phoneticPr fontId="6" type="noConversion"/>
  </si>
  <si>
    <t>200-400萬</t>
    <phoneticPr fontId="6" type="noConversion"/>
  </si>
  <si>
    <t>400-600萬</t>
    <phoneticPr fontId="6" type="noConversion"/>
  </si>
  <si>
    <r>
      <rPr>
        <b/>
        <sz val="12"/>
        <rFont val="aptos narrow"/>
        <family val="1"/>
        <charset val="136"/>
        <scheme val="minor"/>
      </rPr>
      <t>題目</t>
    </r>
    <phoneticPr fontId="6" type="noConversion"/>
  </si>
  <si>
    <t>穩定收益但低回報的銀行定期存款(年利率2%)</t>
    <phoneticPr fontId="6" type="noConversion"/>
  </si>
  <si>
    <t>中低等風險的共同基金(預期年回報2-5%)</t>
    <phoneticPr fontId="6" type="noConversion"/>
  </si>
  <si>
    <t>中等風險的共同基金(預期年回報5-8%)</t>
    <phoneticPr fontId="6" type="noConversion"/>
  </si>
  <si>
    <t>高風險高回報的股票市場(可能年回報10%以上，但也有可能虧損)</t>
    <phoneticPr fontId="6" type="noConversion"/>
  </si>
  <si>
    <t>題組總分</t>
    <phoneticPr fontId="6" type="noConversion"/>
  </si>
  <si>
    <t xml:space="preserve"> </t>
    <phoneticPr fontId="6" type="noConversion"/>
  </si>
  <si>
    <t xml:space="preserve">孓然一身，自由自在 </t>
    <phoneticPr fontId="6" type="noConversion"/>
  </si>
  <si>
    <r>
      <t>15</t>
    </r>
    <r>
      <rPr>
        <sz val="12"/>
        <color rgb="FF000000"/>
        <rFont val="微軟正黑體"/>
        <family val="2"/>
        <charset val="136"/>
      </rPr>
      <t>年以上</t>
    </r>
    <phoneticPr fontId="6" type="noConversion"/>
  </si>
  <si>
    <t>10-15年內</t>
    <phoneticPr fontId="6" type="noConversion"/>
  </si>
  <si>
    <t>5-10年內</t>
    <phoneticPr fontId="6" type="noConversion"/>
  </si>
  <si>
    <t>5年內</t>
    <phoneticPr fontId="6" type="noConversion"/>
  </si>
  <si>
    <t>虧損？賭博！</t>
    <phoneticPr fontId="6" type="noConversion"/>
  </si>
  <si>
    <t>登山或看海</t>
    <phoneticPr fontId="6" type="noConversion"/>
  </si>
  <si>
    <t>在家追劇遊戲</t>
    <phoneticPr fontId="6" type="noConversion"/>
  </si>
  <si>
    <t>農家樂或文化體驗一日遊</t>
    <phoneticPr fontId="6" type="noConversion"/>
  </si>
  <si>
    <t>蹦極或跳傘</t>
    <phoneticPr fontId="6" type="noConversion"/>
  </si>
  <si>
    <t>買車/買房/結婚存款</t>
    <phoneticPr fontId="6" type="noConversion"/>
  </si>
  <si>
    <t>仔細規劃，拉人入夥</t>
    <phoneticPr fontId="6" type="noConversion"/>
  </si>
  <si>
    <t>做好初步規劃後一邊執行一邊想下一步</t>
    <phoneticPr fontId="6" type="noConversion"/>
  </si>
  <si>
    <t>1.如果有機會送你一場假期，你會想做甚麼？</t>
    <phoneticPr fontId="6" type="noConversion"/>
  </si>
  <si>
    <t>5.你的腦中突然產生了一個超棒的大型企劃，你會怎麼把它實現呢？</t>
    <phoneticPr fontId="6" type="noConversion"/>
  </si>
  <si>
    <t>周密計畫，多方討論，徹底準備好再執行</t>
    <phoneticPr fontId="6" type="noConversion"/>
  </si>
  <si>
    <t>問就是幹，船到橋頭自然直</t>
    <phoneticPr fontId="6" type="noConversion"/>
  </si>
  <si>
    <t>4.您計劃何時使用這些教育存款？</t>
    <phoneticPr fontId="6" type="noConversion"/>
  </si>
  <si>
    <r>
      <rPr>
        <sz val="10"/>
        <color rgb="FF000000"/>
        <rFont val="微軟正黑體"/>
        <family val="2"/>
        <charset val="136"/>
      </rPr>
      <t>超過</t>
    </r>
    <r>
      <rPr>
        <sz val="10"/>
        <color rgb="FF000000"/>
        <rFont val="Arial"/>
        <family val="2"/>
      </rPr>
      <t>10</t>
    </r>
    <r>
      <rPr>
        <sz val="10"/>
        <color rgb="FF000000"/>
        <rFont val="微軟正黑體"/>
        <family val="2"/>
        <charset val="136"/>
      </rPr>
      <t>年</t>
    </r>
    <phoneticPr fontId="6" type="noConversion"/>
  </si>
  <si>
    <r>
      <t>7-10</t>
    </r>
    <r>
      <rPr>
        <sz val="10"/>
        <color rgb="FF000000"/>
        <rFont val="微軟正黑體"/>
        <family val="2"/>
        <charset val="136"/>
      </rPr>
      <t>年內</t>
    </r>
    <phoneticPr fontId="6" type="noConversion"/>
  </si>
  <si>
    <r>
      <t>4-6</t>
    </r>
    <r>
      <rPr>
        <sz val="10"/>
        <color rgb="FF000000"/>
        <rFont val="微軟正黑體"/>
        <family val="2"/>
        <charset val="136"/>
      </rPr>
      <t>年內</t>
    </r>
    <phoneticPr fontId="6" type="noConversion"/>
  </si>
  <si>
    <t>5.您有沒有其他較大的財務負擔（如房貸、車貸等）?</t>
    <phoneticPr fontId="6" type="noConversion"/>
  </si>
  <si>
    <t>有，但壓力不大</t>
    <phoneticPr fontId="6" type="noConversion"/>
  </si>
  <si>
    <t>有，壓力很大</t>
    <phoneticPr fontId="6" type="noConversion"/>
  </si>
  <si>
    <t>有，但沒什麼壓力</t>
    <phoneticPr fontId="6" type="noConversion"/>
  </si>
  <si>
    <t>1-3年內</t>
    <phoneticPr fontId="6" type="noConversion"/>
  </si>
  <si>
    <t>無</t>
    <phoneticPr fontId="6" type="noConversion"/>
  </si>
  <si>
    <t>3.你是能忍受投資虧損的人嗎?</t>
    <phoneticPr fontId="6" type="noConversion"/>
  </si>
  <si>
    <t>忍不了</t>
    <phoneticPr fontId="6" type="noConversion"/>
  </si>
  <si>
    <t>4.你是否擁有應急儲蓄?</t>
    <phoneticPr fontId="6" type="noConversion"/>
  </si>
  <si>
    <t>無應急儲蓄</t>
    <phoneticPr fontId="6" type="noConversion"/>
  </si>
  <si>
    <t>有中等應急儲蓄（3-6個月生活費)</t>
    <phoneticPr fontId="6" type="noConversion"/>
  </si>
  <si>
    <t>能承受一點點</t>
    <phoneticPr fontId="6" type="noConversion"/>
  </si>
  <si>
    <t>有少量應急儲蓄（1-3個月生活費）</t>
    <phoneticPr fontId="6" type="noConversion"/>
  </si>
  <si>
    <t>有充足的應急儲蓄(半年~一年的生活費)</t>
    <phoneticPr fontId="6" type="noConversion"/>
  </si>
  <si>
    <t>名稱</t>
    <phoneticPr fontId="19" type="noConversion"/>
  </si>
  <si>
    <t>介紹內容</t>
    <phoneticPr fontId="19" type="noConversion"/>
  </si>
  <si>
    <t>巴菲特</t>
    <phoneticPr fontId="19" type="noConversion"/>
  </si>
  <si>
    <t>巴菲特以優異的投資績效表現與穩定的選股策略為名，對他來說，買進一家公司的股票相當於參與該公司的經營，選擇長期穩定成長的企業才是明智之舉</t>
  </si>
  <si>
    <t>葛拉漢</t>
    <phoneticPr fontId="19" type="noConversion"/>
  </si>
  <si>
    <t>葛拉漢認為，股票的價格將合理反映企業實際價值。因此格拉罕在縝密的計算後，若發現某企業的股價低於實際價值，便會買進，這就是所謂的『價值投資』。格拉罕在挑選適當的投資標的時，絕不跟著市場非理性的漲跌起舞，只依照自己的『價值投資』原則來選股。</t>
    <phoneticPr fontId="19" type="noConversion"/>
  </si>
  <si>
    <t>詹姆斯奧肖內西</t>
    <phoneticPr fontId="19" type="noConversion"/>
  </si>
  <si>
    <t>詹姆士奧肖內西是歐沙那希資本管理公司的總裁及基金經理人。以EPS成長率、股東權益報酬率、本益比等項目作為挑選標的股的指標。</t>
    <phoneticPr fontId="19" type="noConversion"/>
  </si>
  <si>
    <t>麥可莫菲</t>
    <phoneticPr fontId="19" type="noConversion"/>
  </si>
  <si>
    <t>麥克墨菲是『加州高科技股通訊報』的創辦人兼編輯。以營收成長率、營益率、股東權益報酬率等項目作為挑選股票的評量標準。</t>
    <phoneticPr fontId="19" type="noConversion"/>
  </si>
  <si>
    <t>隨機選股</t>
    <phoneticPr fontId="19" type="noConversion"/>
  </si>
  <si>
    <t>根據由郭宸惟女士帶領之中央財金菁英投資團隊為您選股，根據團隊多年投資經驗，靠賽為主，策略為輔，問就是All in，將各項數據與指標視為浮雲，科學的盡頭是玄學，技術分析的盡頭是中央財金菁英投資團隊。</t>
    <phoneticPr fontId="19" type="noConversion"/>
  </si>
  <si>
    <t>股票代碼</t>
  </si>
  <si>
    <t>EPS</t>
  </si>
  <si>
    <t>Beta</t>
  </si>
  <si>
    <t>PE Ratio</t>
  </si>
  <si>
    <t>ROE</t>
  </si>
  <si>
    <t>ROA</t>
  </si>
  <si>
    <t>Gross margin</t>
  </si>
  <si>
    <t>Operating margin</t>
  </si>
  <si>
    <t>P/E Ratio</t>
  </si>
  <si>
    <t>P/B Ratio</t>
  </si>
  <si>
    <t>Revenue per share</t>
  </si>
  <si>
    <t>Normalized_ROE</t>
  </si>
  <si>
    <t>Normalized_EPS</t>
  </si>
  <si>
    <t>Normalized_Gross_margin</t>
  </si>
  <si>
    <t>Normalized_Revenue_per_share</t>
  </si>
  <si>
    <t>Normalized_PB_Ratio</t>
  </si>
  <si>
    <t>Normalized_PE_Ratio</t>
  </si>
  <si>
    <t>Normalized_Operating_margin</t>
  </si>
  <si>
    <t>Buffet Score</t>
  </si>
  <si>
    <t>Graham Score</t>
  </si>
  <si>
    <t>O'Shaughnessy Score</t>
  </si>
  <si>
    <t>Lynch Score</t>
  </si>
  <si>
    <t>Murphy Score</t>
  </si>
  <si>
    <t>2014.TW</t>
  </si>
  <si>
    <t>2049.TW</t>
  </si>
  <si>
    <t>2314.TW</t>
  </si>
  <si>
    <t>2327.TW</t>
  </si>
  <si>
    <t>2329.TW</t>
  </si>
  <si>
    <t>2330.TW</t>
  </si>
  <si>
    <t>2338.TW</t>
  </si>
  <si>
    <t>2344.TW</t>
  </si>
  <si>
    <t>2351.TW</t>
  </si>
  <si>
    <t>2375.TW</t>
  </si>
  <si>
    <t>2409.TW</t>
  </si>
  <si>
    <t>2455.TW</t>
  </si>
  <si>
    <t>2472.TW</t>
  </si>
  <si>
    <t>2481.TW</t>
  </si>
  <si>
    <t>2603.TW</t>
  </si>
  <si>
    <t>2609.TW</t>
  </si>
  <si>
    <t>2615.TW</t>
  </si>
  <si>
    <t>3006.TW</t>
  </si>
  <si>
    <t>3022.TW</t>
  </si>
  <si>
    <t>3027.TW</t>
  </si>
  <si>
    <t>3037.TW</t>
  </si>
  <si>
    <t>3041.TW</t>
  </si>
  <si>
    <t>3057.TW</t>
  </si>
  <si>
    <t>3149.TW</t>
  </si>
  <si>
    <t>3406.TW</t>
  </si>
  <si>
    <t>3481.TW</t>
  </si>
  <si>
    <t>3504.TW</t>
  </si>
  <si>
    <t>3583.TW</t>
  </si>
  <si>
    <t>3661.TW</t>
  </si>
  <si>
    <t>4755.TW</t>
  </si>
  <si>
    <t>4968.TW</t>
  </si>
  <si>
    <t>4976.TW</t>
  </si>
  <si>
    <t>5285.TW</t>
  </si>
  <si>
    <t>5608.TW</t>
  </si>
  <si>
    <t>6196.TW</t>
  </si>
  <si>
    <t>6209.TW</t>
  </si>
  <si>
    <t>6278.TW</t>
  </si>
  <si>
    <t>6415.TW</t>
  </si>
  <si>
    <t>6443.TW</t>
  </si>
  <si>
    <t>6491.TW</t>
  </si>
  <si>
    <t>6533.TW</t>
  </si>
  <si>
    <t>6668.TW</t>
  </si>
  <si>
    <t>6706.TW</t>
  </si>
  <si>
    <t>6743.TW</t>
  </si>
  <si>
    <t>6781.TW</t>
  </si>
  <si>
    <t>6789.TW</t>
  </si>
  <si>
    <t>6799.TW</t>
  </si>
  <si>
    <t>8046.TW</t>
  </si>
  <si>
    <t>8478.TW</t>
  </si>
  <si>
    <t>1101.TW</t>
  </si>
  <si>
    <t>1102.TW</t>
  </si>
  <si>
    <t>1103.TW</t>
  </si>
  <si>
    <t>1104.TW</t>
  </si>
  <si>
    <t>1109.TW</t>
  </si>
  <si>
    <t>1210.TW</t>
  </si>
  <si>
    <t>1216.TW</t>
  </si>
  <si>
    <t>1218.TW</t>
  </si>
  <si>
    <t>1220.TW</t>
  </si>
  <si>
    <t>1227.TW</t>
  </si>
  <si>
    <t>1229.TW</t>
  </si>
  <si>
    <t>1256.TW</t>
  </si>
  <si>
    <t>1301.TW</t>
  </si>
  <si>
    <t>1303.TW</t>
  </si>
  <si>
    <t>1308.TW</t>
  </si>
  <si>
    <t>1309.TW</t>
  </si>
  <si>
    <t>1312.TW</t>
  </si>
  <si>
    <t>1314.TW</t>
  </si>
  <si>
    <t>1319.TW</t>
  </si>
  <si>
    <t>1323.TW</t>
  </si>
  <si>
    <t>1326.TW</t>
  </si>
  <si>
    <t>1338.TW</t>
  </si>
  <si>
    <t>1339.TW</t>
  </si>
  <si>
    <t>1342.TW</t>
  </si>
  <si>
    <t>1402.TW</t>
  </si>
  <si>
    <t>1434.TW</t>
  </si>
  <si>
    <t>1436.TW</t>
  </si>
  <si>
    <t>1444.TW</t>
  </si>
  <si>
    <t>1447.TW</t>
  </si>
  <si>
    <t>1457.TW</t>
  </si>
  <si>
    <t>1459.TW</t>
  </si>
  <si>
    <t>1460.TW</t>
  </si>
  <si>
    <t>1464.TW</t>
  </si>
  <si>
    <t>1473.TW</t>
  </si>
  <si>
    <t>1503.TW</t>
  </si>
  <si>
    <t>1504.TW</t>
  </si>
  <si>
    <t>1514.TW</t>
  </si>
  <si>
    <t>1517.TW</t>
  </si>
  <si>
    <t>1519.TW</t>
  </si>
  <si>
    <t>1521.TW</t>
  </si>
  <si>
    <t>1522.TW</t>
  </si>
  <si>
    <t>1524.TW</t>
  </si>
  <si>
    <t>1530.TW</t>
  </si>
  <si>
    <t>1540.TW</t>
  </si>
  <si>
    <t>1582.TW</t>
  </si>
  <si>
    <t>1589.TW</t>
  </si>
  <si>
    <t>1702.TW</t>
  </si>
  <si>
    <t>1707.TW</t>
  </si>
  <si>
    <t>1712.TW</t>
  </si>
  <si>
    <t>1720.TW</t>
  </si>
  <si>
    <t>1722.TW</t>
  </si>
  <si>
    <t>1723.TW</t>
  </si>
  <si>
    <t>1731.TW</t>
  </si>
  <si>
    <t>1733.TW</t>
  </si>
  <si>
    <t>1735.TW</t>
  </si>
  <si>
    <t>1760.TW</t>
  </si>
  <si>
    <t>1776.TW</t>
  </si>
  <si>
    <t>1786.TW</t>
  </si>
  <si>
    <t>1789.TW</t>
  </si>
  <si>
    <t>1795.TW</t>
  </si>
  <si>
    <t>1808.TW</t>
  </si>
  <si>
    <t>1817.TW</t>
  </si>
  <si>
    <t>1904.TW</t>
  </si>
  <si>
    <t>2002.TW</t>
  </si>
  <si>
    <t>2006.TW</t>
  </si>
  <si>
    <t>2010.TW</t>
  </si>
  <si>
    <t>2012.TW</t>
  </si>
  <si>
    <t>2015.TW</t>
  </si>
  <si>
    <t>2023.TW</t>
  </si>
  <si>
    <t>2027.TW</t>
  </si>
  <si>
    <t>2030.TW</t>
  </si>
  <si>
    <t>2033.TW</t>
  </si>
  <si>
    <t>2059.TW</t>
  </si>
  <si>
    <t>2062.TW</t>
  </si>
  <si>
    <t>2101.TW</t>
  </si>
  <si>
    <t>2104.TW</t>
  </si>
  <si>
    <t>2105.TW</t>
  </si>
  <si>
    <t>2106.TW</t>
  </si>
  <si>
    <t>2211.TW</t>
  </si>
  <si>
    <t>2227.TW</t>
  </si>
  <si>
    <t>2228.TW</t>
  </si>
  <si>
    <t>2301.TW</t>
  </si>
  <si>
    <t>2317.TW</t>
  </si>
  <si>
    <t>2324.TW</t>
  </si>
  <si>
    <t>2332.TW</t>
  </si>
  <si>
    <t>2345.TW</t>
  </si>
  <si>
    <t>2347.TW</t>
  </si>
  <si>
    <t>2353.TW</t>
  </si>
  <si>
    <t>2354.TW</t>
  </si>
  <si>
    <t>2356.TW</t>
  </si>
  <si>
    <t>2357.TW</t>
  </si>
  <si>
    <t>2358.TW</t>
  </si>
  <si>
    <t>2367.TW</t>
  </si>
  <si>
    <t>2368.TW</t>
  </si>
  <si>
    <t>2373.TW</t>
  </si>
  <si>
    <t>2374.TW</t>
  </si>
  <si>
    <t>2377.TW</t>
  </si>
  <si>
    <t>2382.TW</t>
  </si>
  <si>
    <t>2385.TW</t>
  </si>
  <si>
    <t>2395.TW</t>
  </si>
  <si>
    <t>2397.TW</t>
  </si>
  <si>
    <t>2402.TW</t>
  </si>
  <si>
    <t>2404.TW</t>
  </si>
  <si>
    <t>2412.TW</t>
  </si>
  <si>
    <t>2423.TW</t>
  </si>
  <si>
    <t>2439.TW</t>
  </si>
  <si>
    <t>2441.TW</t>
  </si>
  <si>
    <t>2449.TW</t>
  </si>
  <si>
    <t>2450.TW</t>
  </si>
  <si>
    <t>2451.TW</t>
  </si>
  <si>
    <t>2459.TW</t>
  </si>
  <si>
    <t>2461.TW</t>
  </si>
  <si>
    <t>2462.TW</t>
  </si>
  <si>
    <t>2464.TW</t>
  </si>
  <si>
    <t>2474.TW</t>
  </si>
  <si>
    <t>2480.TW</t>
  </si>
  <si>
    <t>2501.TW</t>
  </si>
  <si>
    <t>2504.TW</t>
  </si>
  <si>
    <t>2505.TW</t>
  </si>
  <si>
    <t>2511.TW</t>
  </si>
  <si>
    <t>2520.TW</t>
  </si>
  <si>
    <t>2524.TW</t>
  </si>
  <si>
    <t>2534.TW</t>
  </si>
  <si>
    <t>2536.TW</t>
  </si>
  <si>
    <t>2608.TW</t>
  </si>
  <si>
    <t>2610.TW</t>
  </si>
  <si>
    <t>2630.TW</t>
  </si>
  <si>
    <t>2633.TW</t>
  </si>
  <si>
    <t>2645.TW</t>
  </si>
  <si>
    <t>2704.TW</t>
  </si>
  <si>
    <t>2707.TW</t>
  </si>
  <si>
    <t>2731.TW</t>
  </si>
  <si>
    <t>2739.TW</t>
  </si>
  <si>
    <t>2748.TW</t>
  </si>
  <si>
    <t>2753.TW</t>
  </si>
  <si>
    <t>2882.TW</t>
  </si>
  <si>
    <t>2885.TW</t>
  </si>
  <si>
    <t>2891.TW</t>
  </si>
  <si>
    <t>2903.TW</t>
  </si>
  <si>
    <t>2908.TW</t>
  </si>
  <si>
    <t>2911.TW</t>
  </si>
  <si>
    <t>2912.TW</t>
  </si>
  <si>
    <t>2929.TW</t>
  </si>
  <si>
    <t>3010.TW</t>
  </si>
  <si>
    <t>3016.TW</t>
  </si>
  <si>
    <t>3018.TW</t>
  </si>
  <si>
    <t>3021.TW</t>
  </si>
  <si>
    <t>3023.TW</t>
  </si>
  <si>
    <t>3026.TW</t>
  </si>
  <si>
    <t>3031.TW</t>
  </si>
  <si>
    <t>3036.TW</t>
  </si>
  <si>
    <t>3038.TW</t>
  </si>
  <si>
    <t>3044.TW</t>
  </si>
  <si>
    <t>3045.TW</t>
  </si>
  <si>
    <t>3055.TW</t>
  </si>
  <si>
    <t>3056.TW</t>
  </si>
  <si>
    <t>3090.TW</t>
  </si>
  <si>
    <t>3130.TW</t>
  </si>
  <si>
    <t>3167.TW</t>
  </si>
  <si>
    <t>3209.TW</t>
  </si>
  <si>
    <t>3311.TW</t>
  </si>
  <si>
    <t>3338.TW</t>
  </si>
  <si>
    <t>3376.TW</t>
  </si>
  <si>
    <t>3416.TW</t>
  </si>
  <si>
    <t>3501.TW</t>
  </si>
  <si>
    <t>3533.TW</t>
  </si>
  <si>
    <t>3596.TW</t>
  </si>
  <si>
    <t>3653.TW</t>
  </si>
  <si>
    <t>3665.TW</t>
  </si>
  <si>
    <t>3679.TW</t>
  </si>
  <si>
    <t>3702.TW</t>
  </si>
  <si>
    <t>3703.TW</t>
  </si>
  <si>
    <t>3708.TW</t>
  </si>
  <si>
    <t>3715.TW</t>
  </si>
  <si>
    <t>4104.TW</t>
  </si>
  <si>
    <t>4119.TW</t>
  </si>
  <si>
    <t>4133.TW</t>
  </si>
  <si>
    <t>4137.TW</t>
  </si>
  <si>
    <t>4190.TW</t>
  </si>
  <si>
    <t>4414.TW</t>
  </si>
  <si>
    <t>4438.TW</t>
  </si>
  <si>
    <t>4439.TW</t>
  </si>
  <si>
    <t>4536.TW</t>
  </si>
  <si>
    <t>4545.TW</t>
  </si>
  <si>
    <t>4552.TW</t>
  </si>
  <si>
    <t>4555.TW</t>
  </si>
  <si>
    <t>4722.TW</t>
  </si>
  <si>
    <t>4737.TW</t>
  </si>
  <si>
    <t>4766.TW</t>
  </si>
  <si>
    <t>4904.TW</t>
  </si>
  <si>
    <t>4906.TW</t>
  </si>
  <si>
    <t>4915.TW</t>
  </si>
  <si>
    <t>4916.TW</t>
  </si>
  <si>
    <t>4919.TW</t>
  </si>
  <si>
    <t>4935.TW</t>
  </si>
  <si>
    <t>4938.TW</t>
  </si>
  <si>
    <t>4952.TW</t>
  </si>
  <si>
    <t>4958.TW</t>
  </si>
  <si>
    <t>4999.TW</t>
  </si>
  <si>
    <t>5007.TW</t>
  </si>
  <si>
    <t>5203.TW</t>
  </si>
  <si>
    <t>5222.TW</t>
  </si>
  <si>
    <t>5225.TW</t>
  </si>
  <si>
    <t>5284.TW</t>
  </si>
  <si>
    <t>5288.TW</t>
  </si>
  <si>
    <t>5388.TW</t>
  </si>
  <si>
    <t>5434.TW</t>
  </si>
  <si>
    <t>5469.TW</t>
  </si>
  <si>
    <t>5522.TW</t>
  </si>
  <si>
    <t>5534.TW</t>
  </si>
  <si>
    <t>5538.TW</t>
  </si>
  <si>
    <t>5706.TW</t>
  </si>
  <si>
    <t>6115.TW</t>
  </si>
  <si>
    <t>6141.TW</t>
  </si>
  <si>
    <t>6166.TW</t>
  </si>
  <si>
    <t>6176.TW</t>
  </si>
  <si>
    <t>6177.TW</t>
  </si>
  <si>
    <t>6192.TW</t>
  </si>
  <si>
    <t>6202.TW</t>
  </si>
  <si>
    <t>6205.TW</t>
  </si>
  <si>
    <t>6214.TW</t>
  </si>
  <si>
    <t>6239.TW</t>
  </si>
  <si>
    <t>6257.TW</t>
  </si>
  <si>
    <t>6277.TW</t>
  </si>
  <si>
    <t>6285.TW</t>
  </si>
  <si>
    <t>6412.TW</t>
  </si>
  <si>
    <t>6416.TW</t>
  </si>
  <si>
    <t>6504.TW</t>
  </si>
  <si>
    <t>6505.TW</t>
  </si>
  <si>
    <t>6541.TW</t>
  </si>
  <si>
    <t>6552.TW</t>
  </si>
  <si>
    <t>6581.TW</t>
  </si>
  <si>
    <t>6585.TW</t>
  </si>
  <si>
    <t>6598.TW</t>
  </si>
  <si>
    <t>6641.TW</t>
  </si>
  <si>
    <t>6669.TW</t>
  </si>
  <si>
    <t>6670.TW</t>
  </si>
  <si>
    <t>6768.TW</t>
  </si>
  <si>
    <t>6776.TW</t>
  </si>
  <si>
    <t>6782.TW</t>
  </si>
  <si>
    <t>6790.TW</t>
  </si>
  <si>
    <t>8016.TW</t>
  </si>
  <si>
    <t>8039.TW</t>
  </si>
  <si>
    <t>8081.TW</t>
  </si>
  <si>
    <t>8112.TW</t>
  </si>
  <si>
    <t>8114.TW</t>
  </si>
  <si>
    <t>8150.TW</t>
  </si>
  <si>
    <t>8163.TW</t>
  </si>
  <si>
    <t>8210.TW</t>
  </si>
  <si>
    <t>8213.TW</t>
  </si>
  <si>
    <t>8341.TW</t>
  </si>
  <si>
    <t>8411.TW</t>
  </si>
  <si>
    <t>8454.TW</t>
  </si>
  <si>
    <t>8466.TW</t>
  </si>
  <si>
    <t>8473.TW</t>
  </si>
  <si>
    <t>8481.TW</t>
  </si>
  <si>
    <t>8499.TW</t>
  </si>
  <si>
    <t>8926.TW</t>
  </si>
  <si>
    <t>9802.TW</t>
  </si>
  <si>
    <t>9904.TW</t>
  </si>
  <si>
    <t>9905.TW</t>
  </si>
  <si>
    <t>9907.TW</t>
  </si>
  <si>
    <t>9917.TW</t>
  </si>
  <si>
    <t>9933.TW</t>
  </si>
  <si>
    <t>9934.TW</t>
  </si>
  <si>
    <t>9935.TW</t>
  </si>
  <si>
    <t>9937.TW</t>
  </si>
  <si>
    <t>9939.TW</t>
  </si>
  <si>
    <t>9941.TW</t>
  </si>
  <si>
    <t>9945.TW</t>
  </si>
  <si>
    <t>9958.TW</t>
  </si>
  <si>
    <t>1310.TW</t>
  </si>
  <si>
    <t>1313.TW</t>
  </si>
  <si>
    <t>1316.TW</t>
  </si>
  <si>
    <t>1476.TW</t>
  </si>
  <si>
    <t>1477.TW</t>
  </si>
  <si>
    <t>1513.TW</t>
  </si>
  <si>
    <t>1515.TW</t>
  </si>
  <si>
    <t>1536.TW</t>
  </si>
  <si>
    <t>1539.TW</t>
  </si>
  <si>
    <t>1541.TW</t>
  </si>
  <si>
    <t>1560.TW</t>
  </si>
  <si>
    <t>1587.TW</t>
  </si>
  <si>
    <t>1590.TW</t>
  </si>
  <si>
    <t>1605.TW</t>
  </si>
  <si>
    <t>1609.TW</t>
  </si>
  <si>
    <t>1710.TW</t>
  </si>
  <si>
    <t>1806.TW</t>
  </si>
  <si>
    <t>1809.TW</t>
  </si>
  <si>
    <t>1905.TW</t>
  </si>
  <si>
    <t>1907.TW</t>
  </si>
  <si>
    <t>1909.TW</t>
  </si>
  <si>
    <t>2029.TW</t>
  </si>
  <si>
    <t>2031.TW</t>
  </si>
  <si>
    <t>2201.TW</t>
  </si>
  <si>
    <t>2207.TW</t>
  </si>
  <si>
    <t>2208.TW</t>
  </si>
  <si>
    <t>2231.TW</t>
  </si>
  <si>
    <t>2236.TW</t>
  </si>
  <si>
    <t>2239.TW</t>
  </si>
  <si>
    <t>2303.TW</t>
  </si>
  <si>
    <t>2308.TW</t>
  </si>
  <si>
    <t>2313.TW</t>
  </si>
  <si>
    <t>2328.TW</t>
  </si>
  <si>
    <t>2331.TW</t>
  </si>
  <si>
    <t>2337.TW</t>
  </si>
  <si>
    <t>2340.TW</t>
  </si>
  <si>
    <t>2342.TW</t>
  </si>
  <si>
    <t>2352.TW</t>
  </si>
  <si>
    <t>2355.TW</t>
  </si>
  <si>
    <t>2369.TW</t>
  </si>
  <si>
    <t>2376.TW</t>
  </si>
  <si>
    <t>2379.TW</t>
  </si>
  <si>
    <t>2383.TW</t>
  </si>
  <si>
    <t>2387.TW</t>
  </si>
  <si>
    <t>2392.TW</t>
  </si>
  <si>
    <t>2393.TW</t>
  </si>
  <si>
    <t>2399.TW</t>
  </si>
  <si>
    <t>2401.TW</t>
  </si>
  <si>
    <t>2408.TW</t>
  </si>
  <si>
    <t>2419.TW</t>
  </si>
  <si>
    <t>2421.TW</t>
  </si>
  <si>
    <t>2426.TW</t>
  </si>
  <si>
    <t>2454.TW</t>
  </si>
  <si>
    <t>2489.TW</t>
  </si>
  <si>
    <t>2497.TW</t>
  </si>
  <si>
    <t>2498.TW</t>
  </si>
  <si>
    <t>2606.TW</t>
  </si>
  <si>
    <t>2612.TW</t>
  </si>
  <si>
    <t>2618.TW</t>
  </si>
  <si>
    <t>2636.TW</t>
  </si>
  <si>
    <t>2637.TW</t>
  </si>
  <si>
    <t>2923.TW</t>
  </si>
  <si>
    <t>3003.TW</t>
  </si>
  <si>
    <t>3008.TW</t>
  </si>
  <si>
    <t>3014.TW</t>
  </si>
  <si>
    <t>3019.TW</t>
  </si>
  <si>
    <t>3034.TW</t>
  </si>
  <si>
    <t>3189.TW</t>
  </si>
  <si>
    <t>3231.TW</t>
  </si>
  <si>
    <t>3257.TW</t>
  </si>
  <si>
    <t>3305.TW</t>
  </si>
  <si>
    <t>3346.TW</t>
  </si>
  <si>
    <t>3356.TW</t>
  </si>
  <si>
    <t>3380.TW</t>
  </si>
  <si>
    <t>3443.TW</t>
  </si>
  <si>
    <t>3450.TW</t>
  </si>
  <si>
    <t>3454.TW</t>
  </si>
  <si>
    <t>3532.TW</t>
  </si>
  <si>
    <t>3545.TW</t>
  </si>
  <si>
    <t>3592.TW</t>
  </si>
  <si>
    <t>3605.TW</t>
  </si>
  <si>
    <t>3617.TW</t>
  </si>
  <si>
    <t>3645.TW</t>
  </si>
  <si>
    <t>3673.TW</t>
  </si>
  <si>
    <t>3704.TW</t>
  </si>
  <si>
    <t>3711.TW</t>
  </si>
  <si>
    <t>3714.TW</t>
  </si>
  <si>
    <t>4148.TW</t>
  </si>
  <si>
    <t>4526.TW</t>
  </si>
  <si>
    <t>4540.TW</t>
  </si>
  <si>
    <t>4551.TW</t>
  </si>
  <si>
    <t>4566.TW</t>
  </si>
  <si>
    <t>4763.TW</t>
  </si>
  <si>
    <t>4770.TW</t>
  </si>
  <si>
    <t>4807.TW</t>
  </si>
  <si>
    <t>4912.TW</t>
  </si>
  <si>
    <t>4927.TW</t>
  </si>
  <si>
    <t>4943.TW</t>
  </si>
  <si>
    <t>4960.TW</t>
  </si>
  <si>
    <t>5258.TW</t>
  </si>
  <si>
    <t>5269.TW</t>
  </si>
  <si>
    <t>5306.TW</t>
  </si>
  <si>
    <t>5871.TW</t>
  </si>
  <si>
    <t>6116.TW</t>
  </si>
  <si>
    <t>6120.TW</t>
  </si>
  <si>
    <t>6153.TW</t>
  </si>
  <si>
    <t>6168.TW</t>
  </si>
  <si>
    <t>6213.TW</t>
  </si>
  <si>
    <t>6230.TW</t>
  </si>
  <si>
    <t>6235.TW</t>
  </si>
  <si>
    <t>6269.TW</t>
  </si>
  <si>
    <t>6271.TW</t>
  </si>
  <si>
    <t>6282.TW</t>
  </si>
  <si>
    <t>6283.TW</t>
  </si>
  <si>
    <t>6409.TW</t>
  </si>
  <si>
    <t>6414.TW</t>
  </si>
  <si>
    <t>6442.TW</t>
  </si>
  <si>
    <t>6449.TW</t>
  </si>
  <si>
    <t>6456.TW</t>
  </si>
  <si>
    <t>6477.TW</t>
  </si>
  <si>
    <t>6515.TW</t>
  </si>
  <si>
    <t>6579.TW</t>
  </si>
  <si>
    <t>6689.TW</t>
  </si>
  <si>
    <t>6770.TW</t>
  </si>
  <si>
    <t>8011.TW</t>
  </si>
  <si>
    <t>8101.TW</t>
  </si>
  <si>
    <t>8103.TW</t>
  </si>
  <si>
    <t>8104.TW</t>
  </si>
  <si>
    <t>8215.TW</t>
  </si>
  <si>
    <t>8404.TW</t>
  </si>
  <si>
    <t>8464.TW</t>
  </si>
  <si>
    <t>9910.TW</t>
  </si>
  <si>
    <t>9914.TW</t>
  </si>
  <si>
    <t>9921.TW</t>
  </si>
  <si>
    <t>低風險 - 前6名</t>
  </si>
  <si>
    <t>中風險 - 前3名</t>
  </si>
  <si>
    <t>高風險 - 前1名</t>
  </si>
  <si>
    <t>low_risk 隨機選擇的值</t>
  </si>
  <si>
    <t>medium_risk 隨機選擇的值</t>
  </si>
  <si>
    <t>high_risk 隨機選擇的值</t>
  </si>
  <si>
    <t>蔣伊婷</t>
  </si>
  <si>
    <t>ttt123@gmail.com</t>
  </si>
  <si>
    <t>Yvonne</t>
  </si>
  <si>
    <t>ttting8864@gmail</t>
  </si>
  <si>
    <t>y</t>
  </si>
  <si>
    <t>低風險 - 前4名</t>
  </si>
  <si>
    <t>中風險 - 前4名</t>
  </si>
  <si>
    <t>高風險 - 前2名</t>
  </si>
  <si>
    <t>低風險 - 前3名</t>
  </si>
  <si>
    <t>高風險 - 前3名</t>
  </si>
  <si>
    <t>低風險 - 前2名</t>
  </si>
  <si>
    <t>高風險 - 前5名</t>
  </si>
  <si>
    <t>低風險 - 前5名</t>
  </si>
  <si>
    <t>113/05/31</t>
  </si>
  <si>
    <t>113/05/30</t>
  </si>
  <si>
    <t>113/05/29</t>
  </si>
  <si>
    <t>113/05/28</t>
  </si>
  <si>
    <t>113/05/27</t>
  </si>
  <si>
    <t>113/05/24</t>
  </si>
  <si>
    <t>113/05/23</t>
  </si>
  <si>
    <t>113/05/22</t>
  </si>
  <si>
    <t>113/05/21</t>
  </si>
  <si>
    <t>113/05/20</t>
  </si>
  <si>
    <t>113/05/17</t>
  </si>
  <si>
    <t>113/05/16</t>
  </si>
  <si>
    <t>113/05/15</t>
  </si>
  <si>
    <t>113/05/14</t>
  </si>
  <si>
    <t>113/05/13</t>
  </si>
  <si>
    <t>113/05/10</t>
  </si>
  <si>
    <t>113/05/09</t>
  </si>
  <si>
    <t>113/05/08</t>
  </si>
  <si>
    <t>113/05/07</t>
  </si>
  <si>
    <t>113/05/06</t>
  </si>
  <si>
    <t>113/05/03</t>
  </si>
  <si>
    <t>113/05/02</t>
  </si>
  <si>
    <t>113/04/30</t>
  </si>
  <si>
    <t>113/04/29</t>
  </si>
  <si>
    <t>113/04/26</t>
  </si>
  <si>
    <t>113/04/25</t>
  </si>
  <si>
    <t>113/04/24</t>
  </si>
  <si>
    <t>113/04/23</t>
  </si>
  <si>
    <t>113/04/22</t>
  </si>
  <si>
    <t>113/04/19</t>
  </si>
  <si>
    <t>113/04/18</t>
  </si>
  <si>
    <t>113/04/17</t>
  </si>
  <si>
    <t>113/04/16</t>
  </si>
  <si>
    <t>113/04/15</t>
  </si>
  <si>
    <t>113/04/12</t>
  </si>
  <si>
    <t>113/04/11</t>
  </si>
  <si>
    <t>113/04/10</t>
  </si>
  <si>
    <t>113/04/09</t>
  </si>
  <si>
    <t>113/04/08</t>
  </si>
  <si>
    <t>113/04/03</t>
  </si>
  <si>
    <t>113/04/02</t>
  </si>
  <si>
    <t>113/04/01</t>
  </si>
  <si>
    <t>113/03/29</t>
  </si>
  <si>
    <t>113/03/28</t>
  </si>
  <si>
    <t>113/03/27</t>
  </si>
  <si>
    <t>113/03/26</t>
  </si>
  <si>
    <t>113/03/25</t>
  </si>
  <si>
    <t>113/03/22</t>
  </si>
  <si>
    <t>113/03/21</t>
  </si>
  <si>
    <t>113/03/20</t>
  </si>
  <si>
    <t>113/03/19</t>
  </si>
  <si>
    <t>113/03/18</t>
  </si>
  <si>
    <t>113/03/15</t>
  </si>
  <si>
    <t>113/03/14</t>
  </si>
  <si>
    <t>113/03/13</t>
  </si>
  <si>
    <t>113/03/12</t>
  </si>
  <si>
    <t>113/03/11</t>
  </si>
  <si>
    <t>113/03/08</t>
  </si>
  <si>
    <t>113/03/07</t>
  </si>
  <si>
    <t>113/03/06</t>
  </si>
  <si>
    <t>113/03/05</t>
  </si>
  <si>
    <t>113/03/04</t>
  </si>
  <si>
    <t>113/03/01</t>
  </si>
  <si>
    <t>平均值</t>
    <phoneticPr fontId="19" type="noConversion"/>
  </si>
  <si>
    <t>Path Number</t>
    <phoneticPr fontId="19" type="noConversion"/>
  </si>
  <si>
    <t>Variance</t>
  </si>
  <si>
    <t>投資組合</t>
    <phoneticPr fontId="28" type="noConversion"/>
  </si>
  <si>
    <t>日期</t>
    <phoneticPr fontId="28" type="noConversion"/>
  </si>
  <si>
    <t>每日報酬率對數變化</t>
    <phoneticPr fontId="28" type="noConversion"/>
  </si>
  <si>
    <t>每日報酬率對數變化數值計算</t>
    <phoneticPr fontId="28" type="noConversion"/>
  </si>
  <si>
    <t>此表日期對應A行</t>
    <phoneticPr fontId="28" type="noConversion"/>
  </si>
  <si>
    <t>平均值 (Mean)</t>
    <phoneticPr fontId="28" type="noConversion"/>
  </si>
  <si>
    <t>可見H1註解</t>
    <phoneticPr fontId="28" type="noConversion"/>
  </si>
  <si>
    <t>變異數 (Var)</t>
    <phoneticPr fontId="28" type="noConversion"/>
  </si>
  <si>
    <t>標準差 (Std)</t>
    <phoneticPr fontId="28" type="noConversion"/>
  </si>
  <si>
    <t>年化標準差 (Std_year)</t>
    <phoneticPr fontId="28" type="noConversion"/>
  </si>
  <si>
    <t>▲ 年化計算見註解</t>
    <phoneticPr fontId="28" type="noConversion"/>
  </si>
  <si>
    <t>矩陣1</t>
    <phoneticPr fontId="28" type="noConversion"/>
  </si>
  <si>
    <t>▲ 共變異數矩陣</t>
    <phoneticPr fontId="28" type="noConversion"/>
  </si>
  <si>
    <t>▲ 相關係數矩陣</t>
    <phoneticPr fontId="28" type="noConversion"/>
  </si>
  <si>
    <t>▲ CheleskyDecompose矩陣</t>
    <phoneticPr fontId="28" type="noConversion"/>
  </si>
  <si>
    <t>Path Number</t>
    <phoneticPr fontId="28" type="noConversion"/>
  </si>
  <si>
    <t>Total Weight</t>
    <phoneticPr fontId="28" type="noConversion"/>
  </si>
  <si>
    <t>Mean</t>
    <phoneticPr fontId="28" type="noConversion"/>
  </si>
  <si>
    <t>Standard Deviation</t>
    <phoneticPr fontId="28" type="noConversion"/>
  </si>
  <si>
    <t>Sharpe Ratio</t>
    <phoneticPr fontId="28" type="noConversion"/>
  </si>
  <si>
    <t>Rf</t>
    <phoneticPr fontId="28" type="noConversion"/>
  </si>
  <si>
    <t>▲ 此處有註解</t>
    <phoneticPr fontId="28" type="noConversion"/>
  </si>
  <si>
    <t>日期</t>
  </si>
  <si>
    <t>開盤價</t>
  </si>
  <si>
    <t>最高價</t>
  </si>
  <si>
    <t>最低價</t>
  </si>
  <si>
    <t>收盤價</t>
  </si>
  <si>
    <t>成交量</t>
  </si>
  <si>
    <t>6669 ~N(0,1)</t>
  </si>
  <si>
    <t>6669ε</t>
  </si>
  <si>
    <t>6669R</t>
  </si>
  <si>
    <t>6669W</t>
  </si>
  <si>
    <t>..</t>
  </si>
  <si>
    <t>...</t>
  </si>
  <si>
    <t>yy</t>
  </si>
  <si>
    <t>2357 ~N(0,1)</t>
  </si>
  <si>
    <t>2357ε</t>
  </si>
  <si>
    <t>2357R</t>
  </si>
  <si>
    <t>2357W</t>
  </si>
  <si>
    <t>4938 ~N(0,1)</t>
  </si>
  <si>
    <t>3036 ~N(0,1)</t>
  </si>
  <si>
    <t>1809 ~N(0,1)</t>
  </si>
  <si>
    <t>3356 ~N(0,1)</t>
  </si>
  <si>
    <t>6414 ~N(0,1)</t>
  </si>
  <si>
    <t>1905 ~N(0,1)</t>
  </si>
  <si>
    <t>3504 ~N(0,1)</t>
  </si>
  <si>
    <t>2338 ~N(0,1)</t>
  </si>
  <si>
    <t>4938ε</t>
  </si>
  <si>
    <t>3036ε</t>
  </si>
  <si>
    <t>1809ε</t>
  </si>
  <si>
    <t>3356ε</t>
  </si>
  <si>
    <t>6414ε</t>
  </si>
  <si>
    <t>1905ε</t>
  </si>
  <si>
    <t>3504ε</t>
  </si>
  <si>
    <t>2338ε</t>
  </si>
  <si>
    <t>4938R</t>
  </si>
  <si>
    <t>3036R</t>
  </si>
  <si>
    <t>1809R</t>
  </si>
  <si>
    <t>3356R</t>
  </si>
  <si>
    <t>6414R</t>
  </si>
  <si>
    <t>1905R</t>
  </si>
  <si>
    <t>3504R</t>
  </si>
  <si>
    <t>2338R</t>
  </si>
  <si>
    <t>4938W</t>
  </si>
  <si>
    <t>3036W</t>
  </si>
  <si>
    <t>1809W</t>
  </si>
  <si>
    <t>3356W</t>
  </si>
  <si>
    <t>6414W</t>
  </si>
  <si>
    <t>1905W</t>
  </si>
  <si>
    <t>3504W</t>
  </si>
  <si>
    <t>2338W</t>
  </si>
  <si>
    <t>abc</t>
  </si>
  <si>
    <t>南</t>
  </si>
  <si>
    <t>A</t>
  </si>
  <si>
    <t>B</t>
  </si>
  <si>
    <t>C</t>
  </si>
  <si>
    <t>D</t>
  </si>
  <si>
    <t>權重</t>
    <phoneticPr fontId="6" type="noConversion"/>
  </si>
  <si>
    <t>平均</t>
    <phoneticPr fontId="6" type="noConversion"/>
  </si>
  <si>
    <t>百分比</t>
    <phoneticPr fontId="6"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</si>
</sst>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3">
    <font>
      <sz val="12"/>
      <color theme="1"/>
      <name val="aptos narrow"/>
      <scheme val="minor"/>
    </font>
    <font>
      <sz val="12"/>
      <color theme="1"/>
      <name val="aptos narrow"/>
      <family val="2"/>
      <charset val="136"/>
      <scheme val="minor"/>
    </font>
    <font>
      <sz val="12"/>
      <color theme="1"/>
      <name val="aptos narrow"/>
      <family val="2"/>
      <charset val="136"/>
      <scheme val="minor"/>
    </font>
    <font>
      <sz val="12"/>
      <color theme="1"/>
      <name val="aptos narrow"/>
      <family val="2"/>
      <charset val="136"/>
      <scheme val="minor"/>
    </font>
    <font>
      <sz val="12"/>
      <color theme="1"/>
      <name val="aptos narrow"/>
      <family val="2"/>
      <scheme val="minor"/>
    </font>
    <font>
      <sz val="11"/>
      <color theme="1"/>
      <name val="aptos narrow"/>
      <family val="2"/>
      <scheme val="minor"/>
    </font>
    <font>
      <sz val="9"/>
      <name val="aptos narrow"/>
      <family val="3"/>
      <charset val="136"/>
      <scheme val="minor"/>
    </font>
    <font>
      <b/>
      <sz val="11"/>
      <name val="aptos narrow"/>
      <family val="1"/>
      <charset val="136"/>
      <scheme val="minor"/>
    </font>
    <font>
      <sz val="12"/>
      <color rgb="FF0D0D0D"/>
      <name val="微軟正黑體"/>
      <family val="2"/>
      <charset val="136"/>
    </font>
    <font>
      <b/>
      <sz val="12"/>
      <name val="aptos narrow"/>
      <family val="1"/>
      <charset val="136"/>
      <scheme val="minor"/>
    </font>
    <font>
      <sz val="12"/>
      <color rgb="FF000000"/>
      <name val="微軟正黑體"/>
      <family val="2"/>
      <charset val="136"/>
    </font>
    <font>
      <sz val="12"/>
      <color theme="1"/>
      <name val="微軟正黑體"/>
      <family val="2"/>
      <charset val="136"/>
    </font>
    <font>
      <sz val="12"/>
      <name val="微軟正黑體"/>
      <family val="2"/>
      <charset val="136"/>
    </font>
    <font>
      <b/>
      <sz val="12"/>
      <name val="aptos narrow"/>
      <family val="2"/>
      <scheme val="minor"/>
    </font>
    <font>
      <b/>
      <sz val="12"/>
      <color theme="1"/>
      <name val="aptos narrow"/>
      <family val="2"/>
      <scheme val="minor"/>
    </font>
    <font>
      <sz val="11"/>
      <color theme="1"/>
      <name val="Microsoft JhengHei"/>
      <family val="2"/>
    </font>
    <font>
      <sz val="10"/>
      <color rgb="FF000000"/>
      <name val="Arial"/>
      <family val="2"/>
    </font>
    <font>
      <sz val="10"/>
      <color rgb="FF000000"/>
      <name val="微軟正黑體"/>
      <family val="2"/>
      <charset val="136"/>
    </font>
    <font>
      <sz val="12"/>
      <color rgb="FF000000"/>
      <name val="細明體"/>
      <family val="3"/>
      <charset val="136"/>
    </font>
    <font>
      <sz val="9"/>
      <name val="aptos narrow"/>
      <family val="2"/>
      <charset val="136"/>
      <scheme val="minor"/>
    </font>
    <font>
      <sz val="12"/>
      <color rgb="FF000000"/>
      <name val="新細明體"/>
      <family val="2"/>
      <charset val="136"/>
    </font>
    <font>
      <sz val="12"/>
      <color theme="1"/>
      <name val="aptos narrow"/>
      <family val="1"/>
      <charset val="136"/>
      <scheme val="minor"/>
    </font>
    <font>
      <sz val="12"/>
      <color theme="1"/>
      <name val="新細明體"/>
      <family val="2"/>
      <charset val="136"/>
    </font>
    <font>
      <b/>
      <sz val="12"/>
      <color theme="1"/>
      <name val="aptos narrow"/>
      <family val="1"/>
      <charset val="136"/>
      <scheme val="minor"/>
    </font>
    <font>
      <b/>
      <sz val="9"/>
      <color indexed="81"/>
      <name val="細明體"/>
      <family val="3"/>
      <charset val="136"/>
    </font>
    <font>
      <b/>
      <sz val="9"/>
      <color indexed="81"/>
      <name val="Tahoma"/>
      <family val="2"/>
    </font>
    <font>
      <sz val="9"/>
      <color indexed="81"/>
      <name val="Tahoma"/>
      <family val="2"/>
    </font>
    <font>
      <sz val="9"/>
      <color indexed="81"/>
      <name val="細明體"/>
      <family val="3"/>
      <charset val="136"/>
    </font>
    <font>
      <sz val="9"/>
      <name val="新細明體"/>
      <family val="2"/>
      <charset val="136"/>
    </font>
    <font>
      <b/>
      <sz val="12"/>
      <color rgb="FF000000"/>
      <name val="新細明體"/>
      <family val="1"/>
      <charset val="136"/>
    </font>
    <font>
      <b/>
      <sz val="10"/>
      <color rgb="FF000000"/>
      <name val="新細明體"/>
      <family val="1"/>
      <charset val="136"/>
    </font>
    <font>
      <b/>
      <sz val="11"/>
      <color rgb="FFC00000"/>
      <name val="新細明體"/>
      <family val="1"/>
      <charset val="136"/>
    </font>
    <font>
      <sz val="12"/>
      <color rgb="FF000000"/>
      <name val="Aptos Narrow"/>
      <family val="1"/>
      <charset val="136"/>
    </font>
  </fonts>
  <fills count="28">
    <fill>
      <patternFill patternType="none"/>
    </fill>
    <fill>
      <patternFill patternType="gray125"/>
    </fill>
    <fill>
      <patternFill patternType="solid">
        <fgColor theme="2"/>
        <bgColor indexed="64"/>
      </patternFill>
    </fill>
    <fill>
      <patternFill patternType="solid">
        <fgColor theme="2" tint="-4.9989318521683403E-2"/>
        <bgColor indexed="64"/>
      </patternFill>
    </fill>
    <fill>
      <patternFill patternType="solid">
        <fgColor theme="0"/>
        <bgColor indexed="64"/>
      </patternFill>
    </fill>
    <fill>
      <patternFill patternType="solid">
        <fgColor rgb="FFBDD7EE"/>
        <bgColor rgb="FF000000"/>
      </patternFill>
    </fill>
    <fill>
      <patternFill patternType="solid">
        <fgColor rgb="FFFFD966"/>
        <bgColor rgb="FF000000"/>
      </patternFill>
    </fill>
    <fill>
      <patternFill patternType="solid">
        <fgColor rgb="FFF4B084"/>
        <bgColor rgb="FF000000"/>
      </patternFill>
    </fill>
    <fill>
      <patternFill patternType="solid">
        <fgColor rgb="FFDDEBF7"/>
        <bgColor rgb="FF000000"/>
      </patternFill>
    </fill>
    <fill>
      <patternFill patternType="solid">
        <fgColor rgb="FFFFF2CC"/>
        <bgColor rgb="FF000000"/>
      </patternFill>
    </fill>
    <fill>
      <patternFill patternType="solid">
        <fgColor rgb="FFFCE4D6"/>
        <bgColor rgb="FF000000"/>
      </patternFill>
    </fill>
    <fill>
      <patternFill patternType="solid">
        <fgColor rgb="FFBDD7EE"/>
        <bgColor indexed="64"/>
      </patternFill>
    </fill>
    <fill>
      <patternFill patternType="solid">
        <fgColor rgb="FFDDEBF7"/>
        <bgColor indexed="64"/>
      </patternFill>
    </fill>
    <fill>
      <patternFill patternType="solid">
        <fgColor rgb="FFFFD966"/>
        <bgColor indexed="64"/>
      </patternFill>
    </fill>
    <fill>
      <patternFill patternType="solid">
        <fgColor rgb="FFFFF2CC"/>
        <bgColor indexed="64"/>
      </patternFill>
    </fill>
    <fill>
      <patternFill patternType="solid">
        <fgColor rgb="FFF4B084"/>
        <bgColor indexed="64"/>
      </patternFill>
    </fill>
    <fill>
      <patternFill patternType="solid">
        <fgColor rgb="FFFCE4D6"/>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FFFFFF"/>
        <bgColor indexed="64"/>
      </patternFill>
    </fill>
    <fill>
      <patternFill patternType="solid">
        <fgColor rgb="FFE2EFDA"/>
        <bgColor rgb="FFE2EFDA"/>
      </patternFill>
    </fill>
    <fill>
      <patternFill patternType="solid">
        <fgColor rgb="FFE2EFDA"/>
        <bgColor rgb="FF000000"/>
      </patternFill>
    </fill>
    <fill>
      <patternFill patternType="solid">
        <fgColor rgb="FFA9D08E"/>
        <bgColor rgb="FF000000"/>
      </patternFill>
    </fill>
    <fill>
      <patternFill patternType="solid">
        <fgColor rgb="FFAEAAAA"/>
        <bgColor rgb="FF000000"/>
      </patternFill>
    </fill>
    <fill>
      <patternFill patternType="solid">
        <fgColor rgb="FFB4C6E7"/>
        <bgColor rgb="FF000000"/>
      </patternFill>
    </fill>
    <fill>
      <patternFill patternType="solid">
        <fgColor rgb="FFC6E0B4"/>
        <bgColor rgb="FF000000"/>
      </patternFill>
    </fill>
    <fill>
      <patternFill patternType="solid">
        <fgColor rgb="FFFFFFFF"/>
        <bgColor rgb="FF000000"/>
      </patternFill>
    </fill>
  </fills>
  <borders count="78">
    <border>
      <left/>
      <right/>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top/>
      <bottom style="thick">
        <color indexed="64"/>
      </bottom>
      <diagonal/>
    </border>
    <border>
      <left style="medium">
        <color indexed="64"/>
      </left>
      <right style="medium">
        <color indexed="64"/>
      </right>
      <top style="medium">
        <color indexed="64"/>
      </top>
      <bottom style="medium">
        <color indexed="64"/>
      </bottom>
      <diagonal/>
    </border>
    <border>
      <left/>
      <right style="thick">
        <color rgb="FFBF8F00"/>
      </right>
      <top/>
      <bottom style="thick">
        <color rgb="FFBF8F00"/>
      </bottom>
      <diagonal/>
    </border>
    <border>
      <left/>
      <right/>
      <top/>
      <bottom style="thick">
        <color rgb="FFBF8F00"/>
      </bottom>
      <diagonal/>
    </border>
    <border>
      <left style="thick">
        <color rgb="FFBF8F00"/>
      </left>
      <right style="thin">
        <color theme="2" tint="-9.9978637043366805E-2"/>
      </right>
      <top style="thin">
        <color theme="2" tint="-9.9978637043366805E-2"/>
      </top>
      <bottom style="thick">
        <color rgb="FFBF8F00"/>
      </bottom>
      <diagonal/>
    </border>
    <border>
      <left/>
      <right style="thick">
        <color rgb="FFBF8F00"/>
      </right>
      <top/>
      <bottom/>
      <diagonal/>
    </border>
    <border>
      <left style="thick">
        <color rgb="FFBF8F00"/>
      </left>
      <right style="thin">
        <color theme="2" tint="-9.9978637043366805E-2"/>
      </right>
      <top style="thin">
        <color theme="2" tint="-9.9978637043366805E-2"/>
      </top>
      <bottom style="thin">
        <color theme="2" tint="-9.9978637043366805E-2"/>
      </bottom>
      <diagonal/>
    </border>
    <border>
      <left/>
      <right style="thick">
        <color rgb="FF7030A0"/>
      </right>
      <top/>
      <bottom style="thick">
        <color rgb="FF7030A0"/>
      </bottom>
      <diagonal/>
    </border>
    <border>
      <left/>
      <right/>
      <top/>
      <bottom style="thick">
        <color rgb="FF7030A0"/>
      </bottom>
      <diagonal/>
    </border>
    <border>
      <left style="thick">
        <color rgb="FF7030A0"/>
      </left>
      <right style="thin">
        <color theme="2" tint="-9.9978637043366805E-2"/>
      </right>
      <top style="thin">
        <color theme="2" tint="-9.9978637043366805E-2"/>
      </top>
      <bottom style="thick">
        <color rgb="FF7030A0"/>
      </bottom>
      <diagonal/>
    </border>
    <border>
      <left style="thick">
        <color rgb="FF7030A0"/>
      </left>
      <right style="thin">
        <color theme="2" tint="-9.9978637043366805E-2"/>
      </right>
      <top style="thick">
        <color rgb="FF7030A0"/>
      </top>
      <bottom style="thin">
        <color theme="2" tint="-9.9978637043366805E-2"/>
      </bottom>
      <diagonal/>
    </border>
    <border>
      <left style="thick">
        <color rgb="FFBF8F00"/>
      </left>
      <right style="thin">
        <color theme="2" tint="-9.9978637043366805E-2"/>
      </right>
      <top style="thick">
        <color rgb="FFBF8F00"/>
      </top>
      <bottom style="thin">
        <color theme="2" tint="-9.9978637043366805E-2"/>
      </bottom>
      <diagonal/>
    </border>
    <border>
      <left/>
      <right/>
      <top/>
      <bottom style="thick">
        <color rgb="FF7D4A2B"/>
      </bottom>
      <diagonal/>
    </border>
    <border>
      <left/>
      <right style="thick">
        <color rgb="FFC65911"/>
      </right>
      <top/>
      <bottom/>
      <diagonal/>
    </border>
    <border>
      <left/>
      <right style="thick">
        <color rgb="FF2F75B5"/>
      </right>
      <top/>
      <bottom style="thick">
        <color rgb="FF2F75B5"/>
      </bottom>
      <diagonal/>
    </border>
    <border>
      <left/>
      <right/>
      <top/>
      <bottom style="thick">
        <color rgb="FF2F75B5"/>
      </bottom>
      <diagonal/>
    </border>
    <border>
      <left/>
      <right style="thick">
        <color rgb="FF7030A0"/>
      </right>
      <top/>
      <bottom/>
      <diagonal/>
    </border>
    <border>
      <left/>
      <right style="thick">
        <color rgb="FF2F75B5"/>
      </right>
      <top/>
      <bottom/>
      <diagonal/>
    </border>
    <border>
      <left/>
      <right style="medium">
        <color rgb="FF7D4A2B"/>
      </right>
      <top/>
      <bottom style="medium">
        <color rgb="FF7D4A2B"/>
      </bottom>
      <diagonal/>
    </border>
    <border>
      <left/>
      <right style="medium">
        <color rgb="FF7D4A2B"/>
      </right>
      <top style="medium">
        <color rgb="FF7D4A2B"/>
      </top>
      <bottom/>
      <diagonal/>
    </border>
    <border>
      <left style="thin">
        <color rgb="FFA9D08E"/>
      </left>
      <right/>
      <top style="thin">
        <color rgb="FFA9D08E"/>
      </top>
      <bottom/>
      <diagonal/>
    </border>
    <border>
      <left style="thin">
        <color rgb="FFA9D08E"/>
      </left>
      <right/>
      <top style="thin">
        <color rgb="FFA9D08E"/>
      </top>
      <bottom style="thin">
        <color rgb="FFA9D08E"/>
      </bottom>
      <diagonal/>
    </border>
    <border>
      <left style="thin">
        <color rgb="FFA9D08E"/>
      </left>
      <right style="thin">
        <color rgb="FFA9D08E"/>
      </right>
      <top style="thin">
        <color rgb="FFA9D08E"/>
      </top>
      <bottom style="thin">
        <color rgb="FFA9D08E"/>
      </bottom>
      <diagonal/>
    </border>
    <border>
      <left/>
      <right style="thin">
        <color rgb="FFA9D08E"/>
      </right>
      <top style="thin">
        <color rgb="FFA9D08E"/>
      </top>
      <bottom style="thin">
        <color rgb="FFA9D08E"/>
      </bottom>
      <diagonal/>
    </border>
    <border>
      <left style="thin">
        <color rgb="FF548235"/>
      </left>
      <right style="thin">
        <color rgb="FF548235"/>
      </right>
      <top style="thin">
        <color rgb="FF548235"/>
      </top>
      <bottom style="thin">
        <color rgb="FF548235"/>
      </bottom>
      <diagonal/>
    </border>
    <border>
      <left style="thick">
        <color rgb="FF2F75B5"/>
      </left>
      <right style="thin">
        <color rgb="FFD0CECE"/>
      </right>
      <top style="thick">
        <color rgb="FF2F75B5"/>
      </top>
      <bottom style="thin">
        <color rgb="FFD0CECE"/>
      </bottom>
      <diagonal/>
    </border>
    <border>
      <left style="thin">
        <color rgb="FFA9D08E"/>
      </left>
      <right/>
      <top style="thick">
        <color rgb="FF2F75B5"/>
      </top>
      <bottom style="thin">
        <color rgb="FFA9D08E"/>
      </bottom>
      <diagonal/>
    </border>
    <border>
      <left style="thin">
        <color rgb="FFA9D08E"/>
      </left>
      <right style="thin">
        <color rgb="FFA9D08E"/>
      </right>
      <top style="thick">
        <color rgb="FF2F75B5"/>
      </top>
      <bottom style="thin">
        <color rgb="FFA9D08E"/>
      </bottom>
      <diagonal/>
    </border>
    <border>
      <left/>
      <right style="thin">
        <color rgb="FFA9D08E"/>
      </right>
      <top style="thick">
        <color rgb="FF2F75B5"/>
      </top>
      <bottom style="thin">
        <color rgb="FFA9D08E"/>
      </bottom>
      <diagonal/>
    </border>
    <border>
      <left/>
      <right style="thick">
        <color rgb="FF2F75B5"/>
      </right>
      <top style="thick">
        <color rgb="FF2F75B5"/>
      </top>
      <bottom style="thin">
        <color rgb="FFA9D08E"/>
      </bottom>
      <diagonal/>
    </border>
    <border>
      <left style="thick">
        <color rgb="FFC65911"/>
      </left>
      <right style="thin">
        <color rgb="FFD0CECE"/>
      </right>
      <top style="thick">
        <color rgb="FFC65911"/>
      </top>
      <bottom style="thin">
        <color rgb="FFD0CECE"/>
      </bottom>
      <diagonal/>
    </border>
    <border>
      <left style="thin">
        <color rgb="FFA9D08E"/>
      </left>
      <right/>
      <top style="thick">
        <color rgb="FFC65911"/>
      </top>
      <bottom style="thin">
        <color rgb="FFA9D08E"/>
      </bottom>
      <diagonal/>
    </border>
    <border>
      <left style="thin">
        <color rgb="FFA9D08E"/>
      </left>
      <right style="thin">
        <color rgb="FFA9D08E"/>
      </right>
      <top style="thick">
        <color rgb="FFC65911"/>
      </top>
      <bottom style="thin">
        <color rgb="FFA9D08E"/>
      </bottom>
      <diagonal/>
    </border>
    <border>
      <left/>
      <right style="thin">
        <color rgb="FFA9D08E"/>
      </right>
      <top style="thick">
        <color rgb="FFC65911"/>
      </top>
      <bottom style="thin">
        <color rgb="FFA9D08E"/>
      </bottom>
      <diagonal/>
    </border>
    <border>
      <left/>
      <right style="thick">
        <color rgb="FFC65911"/>
      </right>
      <top style="thick">
        <color rgb="FFC65911"/>
      </top>
      <bottom style="thin">
        <color rgb="FFA9D08E"/>
      </bottom>
      <diagonal/>
    </border>
    <border>
      <left style="thick">
        <color rgb="FF7030A0"/>
      </left>
      <right style="thin">
        <color rgb="FFD0CECE"/>
      </right>
      <top style="thick">
        <color rgb="FF7030A0"/>
      </top>
      <bottom style="thin">
        <color rgb="FFD0CECE"/>
      </bottom>
      <diagonal/>
    </border>
    <border>
      <left style="thin">
        <color rgb="FFA9D08E"/>
      </left>
      <right/>
      <top style="thick">
        <color rgb="FF7030A0"/>
      </top>
      <bottom style="thin">
        <color rgb="FFA9D08E"/>
      </bottom>
      <diagonal/>
    </border>
    <border>
      <left style="thin">
        <color rgb="FFA9D08E"/>
      </left>
      <right style="thin">
        <color rgb="FFA9D08E"/>
      </right>
      <top style="thick">
        <color rgb="FF7030A0"/>
      </top>
      <bottom style="thin">
        <color rgb="FFA9D08E"/>
      </bottom>
      <diagonal/>
    </border>
    <border>
      <left/>
      <right style="thin">
        <color rgb="FFA9D08E"/>
      </right>
      <top style="thick">
        <color rgb="FF7030A0"/>
      </top>
      <bottom style="thin">
        <color rgb="FFA9D08E"/>
      </bottom>
      <diagonal/>
    </border>
    <border>
      <left/>
      <right style="thick">
        <color rgb="FF7030A0"/>
      </right>
      <top style="thick">
        <color rgb="FF7030A0"/>
      </top>
      <bottom style="thin">
        <color rgb="FFA9D08E"/>
      </bottom>
      <diagonal/>
    </border>
    <border>
      <left style="thick">
        <color rgb="FF7D4A2B"/>
      </left>
      <right style="thin">
        <color rgb="FFD0CECE"/>
      </right>
      <top style="thick">
        <color rgb="FF7D4A2B"/>
      </top>
      <bottom style="thin">
        <color rgb="FFD0CECE"/>
      </bottom>
      <diagonal/>
    </border>
    <border>
      <left style="thin">
        <color rgb="FFA9D08E"/>
      </left>
      <right/>
      <top style="thick">
        <color rgb="FF7D4A2B"/>
      </top>
      <bottom style="thin">
        <color rgb="FFA9D08E"/>
      </bottom>
      <diagonal/>
    </border>
    <border>
      <left style="thin">
        <color rgb="FFA9D08E"/>
      </left>
      <right style="thin">
        <color rgb="FFA9D08E"/>
      </right>
      <top style="thick">
        <color rgb="FF7D4A2B"/>
      </top>
      <bottom style="thin">
        <color rgb="FFA9D08E"/>
      </bottom>
      <diagonal/>
    </border>
    <border>
      <left/>
      <right style="thin">
        <color rgb="FFA9D08E"/>
      </right>
      <top style="thick">
        <color rgb="FF7D4A2B"/>
      </top>
      <bottom style="thin">
        <color rgb="FFA9D08E"/>
      </bottom>
      <diagonal/>
    </border>
    <border>
      <left/>
      <right style="thick">
        <color rgb="FF2F75B5"/>
      </right>
      <top style="thick">
        <color rgb="FF7D4A2B"/>
      </top>
      <bottom style="thin">
        <color rgb="FFA9D08E"/>
      </bottom>
      <diagonal/>
    </border>
    <border>
      <left/>
      <right style="thick">
        <color rgb="FF7D4A2B"/>
      </right>
      <top style="thick">
        <color rgb="FF7D4A2B"/>
      </top>
      <bottom style="thin">
        <color rgb="FFA9D08E"/>
      </bottom>
      <diagonal/>
    </border>
    <border>
      <left style="thick">
        <color rgb="FF2F75B5"/>
      </left>
      <right/>
      <top style="thin">
        <color rgb="FFA9D08E"/>
      </top>
      <bottom style="thin">
        <color rgb="FFA9D08E"/>
      </bottom>
      <diagonal/>
    </border>
    <border>
      <left style="thick">
        <color rgb="FFC65911"/>
      </left>
      <right/>
      <top style="thin">
        <color rgb="FFA9D08E"/>
      </top>
      <bottom style="thin">
        <color rgb="FFA9D08E"/>
      </bottom>
      <diagonal/>
    </border>
    <border>
      <left style="thick">
        <color rgb="FF7030A0"/>
      </left>
      <right style="thin">
        <color rgb="FFD0CECE"/>
      </right>
      <top style="thin">
        <color rgb="FFD0CECE"/>
      </top>
      <bottom style="thin">
        <color rgb="FFD0CECE"/>
      </bottom>
      <diagonal/>
    </border>
    <border>
      <left style="thick">
        <color rgb="FF7D4A2B"/>
      </left>
      <right/>
      <top style="thin">
        <color rgb="FFA9D08E"/>
      </top>
      <bottom style="thin">
        <color rgb="FFA9D08E"/>
      </bottom>
      <diagonal/>
    </border>
    <border>
      <left style="thin">
        <color rgb="FFBF8F00"/>
      </left>
      <right style="thick">
        <color rgb="FF7D4A2B"/>
      </right>
      <top style="thin">
        <color rgb="FFBF8F00"/>
      </top>
      <bottom style="thin">
        <color rgb="FFBF8F00"/>
      </bottom>
      <diagonal/>
    </border>
    <border>
      <left style="thick">
        <color rgb="FF7D4A2B"/>
      </left>
      <right style="thin">
        <color rgb="FFD0CECE"/>
      </right>
      <top style="thin">
        <color rgb="FFD0CECE"/>
      </top>
      <bottom style="thin">
        <color rgb="FFD0CECE"/>
      </bottom>
      <diagonal/>
    </border>
    <border>
      <left style="thick">
        <color rgb="FFC65911"/>
      </left>
      <right/>
      <top style="thin">
        <color rgb="FFA9D08E"/>
      </top>
      <bottom/>
      <diagonal/>
    </border>
    <border>
      <left style="thick">
        <color rgb="FF7030A0"/>
      </left>
      <right style="thin">
        <color rgb="FFD0CECE"/>
      </right>
      <top style="thin">
        <color rgb="FFD0CECE"/>
      </top>
      <bottom style="thick">
        <color rgb="FF7030A0"/>
      </bottom>
      <diagonal/>
    </border>
    <border>
      <left style="thick">
        <color rgb="FF7D4A2B"/>
      </left>
      <right style="thin">
        <color rgb="FFD0CECE"/>
      </right>
      <top style="thin">
        <color rgb="FFD0CECE"/>
      </top>
      <bottom style="thick">
        <color rgb="FF7D4A2B"/>
      </bottom>
      <diagonal/>
    </border>
    <border>
      <left style="thin">
        <color rgb="FFBF8F00"/>
      </left>
      <right style="thick">
        <color rgb="FF7D4A2B"/>
      </right>
      <top style="thin">
        <color rgb="FFBF8F00"/>
      </top>
      <bottom style="thick">
        <color rgb="FF7D4A2B"/>
      </bottom>
      <diagonal/>
    </border>
    <border>
      <left style="thin">
        <color rgb="FFA9D08E"/>
      </left>
      <right/>
      <top style="thick">
        <color rgb="FFBF8F00"/>
      </top>
      <bottom style="thin">
        <color rgb="FFA9D08E"/>
      </bottom>
      <diagonal/>
    </border>
    <border>
      <left style="thin">
        <color rgb="FFA9D08E"/>
      </left>
      <right style="thin">
        <color rgb="FFA9D08E"/>
      </right>
      <top style="thick">
        <color rgb="FFBF8F00"/>
      </top>
      <bottom style="thin">
        <color rgb="FFA9D08E"/>
      </bottom>
      <diagonal/>
    </border>
    <border>
      <left/>
      <right style="thin">
        <color rgb="FFA9D08E"/>
      </right>
      <top style="thick">
        <color rgb="FFBF8F00"/>
      </top>
      <bottom style="thin">
        <color rgb="FFA9D08E"/>
      </bottom>
      <diagonal/>
    </border>
    <border>
      <left/>
      <right style="thick">
        <color rgb="FFBF8F00"/>
      </right>
      <top style="thick">
        <color rgb="FFBF8F00"/>
      </top>
      <bottom style="thin">
        <color rgb="FFA9D08E"/>
      </bottom>
      <diagonal/>
    </border>
    <border>
      <left style="thick">
        <color rgb="FF2F75B5"/>
      </left>
      <right/>
      <top style="thin">
        <color rgb="FFA9D08E"/>
      </top>
      <bottom/>
      <diagonal/>
    </border>
    <border>
      <left style="thick">
        <color rgb="FF2F75B5"/>
      </left>
      <right/>
      <top style="thin">
        <color rgb="FFA9D08E"/>
      </top>
      <bottom style="thick">
        <color rgb="FF2F75B5"/>
      </bottom>
      <diagonal/>
    </border>
    <border>
      <left style="thick">
        <color auto="1"/>
      </left>
      <right/>
      <top/>
      <bottom style="thick">
        <color indexed="64"/>
      </bottom>
      <diagonal/>
    </border>
    <border>
      <left style="thick">
        <color auto="1"/>
      </left>
      <right/>
      <top style="thin">
        <color rgb="FFA9D08E"/>
      </top>
      <bottom style="thin">
        <color rgb="FFA9D08E"/>
      </bottom>
      <diagonal/>
    </border>
    <border>
      <left style="thick">
        <color auto="1"/>
      </left>
      <right style="thin">
        <color rgb="FFA9D08E"/>
      </right>
      <top style="thin">
        <color rgb="FFA9D08E"/>
      </top>
      <bottom style="thin">
        <color rgb="FFA9D08E"/>
      </bottom>
      <diagonal/>
    </border>
    <border>
      <left style="thick">
        <color auto="1"/>
      </left>
      <right/>
      <top style="thick">
        <color auto="1"/>
      </top>
      <bottom/>
      <diagonal/>
    </border>
    <border>
      <left style="thin">
        <color rgb="FFA9D08E"/>
      </left>
      <right/>
      <top style="thick">
        <color auto="1"/>
      </top>
      <bottom style="thin">
        <color rgb="FFA9D08E"/>
      </bottom>
      <diagonal/>
    </border>
    <border>
      <left style="thin">
        <color rgb="FFA9D08E"/>
      </left>
      <right style="thin">
        <color rgb="FFA9D08E"/>
      </right>
      <top style="thick">
        <color auto="1"/>
      </top>
      <bottom style="thin">
        <color rgb="FFA9D08E"/>
      </bottom>
      <diagonal/>
    </border>
    <border>
      <left/>
      <right style="thin">
        <color rgb="FFA9D08E"/>
      </right>
      <top style="thick">
        <color auto="1"/>
      </top>
      <bottom style="thin">
        <color rgb="FFA9D08E"/>
      </bottom>
      <diagonal/>
    </border>
    <border>
      <left/>
      <right style="thick">
        <color auto="1"/>
      </right>
      <top style="thick">
        <color auto="1"/>
      </top>
      <bottom style="thin">
        <color rgb="FFA9D08E"/>
      </bottom>
      <diagonal/>
    </border>
    <border>
      <left/>
      <right style="thick">
        <color auto="1"/>
      </right>
      <top/>
      <bottom/>
      <diagonal/>
    </border>
    <border>
      <left/>
      <right style="thick">
        <color auto="1"/>
      </right>
      <top/>
      <bottom style="thick">
        <color indexed="64"/>
      </bottom>
      <diagonal/>
    </border>
  </borders>
  <cellStyleXfs count="6">
    <xf numFmtId="0" fontId="0" fillId="0" borderId="0"/>
    <xf numFmtId="0" fontId="5" fillId="0" borderId="0"/>
    <xf numFmtId="0" fontId="3" fillId="0" borderId="0">
      <alignment vertical="center"/>
    </xf>
    <xf numFmtId="0" fontId="2" fillId="0" borderId="0">
      <alignment vertical="center"/>
    </xf>
    <xf numFmtId="0" fontId="1" fillId="0" borderId="0">
      <alignment vertical="center"/>
    </xf>
    <xf numFmtId="0" fontId="21" fillId="0" borderId="0"/>
  </cellStyleXfs>
  <cellXfs count="138">
    <xf numFmtId="0" fontId="0" fillId="0" borderId="0" xfId="0" applyAlignment="1">
      <alignment vertical="center"/>
    </xf>
    <xf numFmtId="0" fontId="4" fillId="0" borderId="0" xfId="0" applyFont="1" applyAlignment="1">
      <alignment vertical="center"/>
    </xf>
    <xf numFmtId="0" fontId="3" fillId="0" borderId="0" xfId="2">
      <alignment vertical="center"/>
    </xf>
    <xf numFmtId="0" fontId="0" fillId="0" borderId="0" xfId="0"/>
    <xf numFmtId="0" fontId="5" fillId="0" borderId="0" xfId="1"/>
    <xf numFmtId="0" fontId="7" fillId="0" borderId="0" xfId="1" applyFont="1"/>
    <xf numFmtId="0" fontId="5" fillId="2" borderId="0" xfId="1" applyFill="1"/>
    <xf numFmtId="0" fontId="5" fillId="0" borderId="1" xfId="1" applyBorder="1"/>
    <xf numFmtId="0" fontId="14" fillId="3" borderId="0" xfId="1" applyFont="1" applyFill="1" applyAlignment="1">
      <alignment horizontal="center" vertical="center"/>
    </xf>
    <xf numFmtId="0" fontId="14" fillId="3" borderId="2" xfId="1" applyFont="1" applyFill="1" applyBorder="1" applyAlignment="1">
      <alignment horizontal="center" vertical="center"/>
    </xf>
    <xf numFmtId="0" fontId="11" fillId="0" borderId="3" xfId="1" applyFont="1" applyBorder="1"/>
    <xf numFmtId="0" fontId="11" fillId="0" borderId="2" xfId="1" applyFont="1" applyBorder="1"/>
    <xf numFmtId="0" fontId="8" fillId="0" borderId="3" xfId="0" applyFont="1" applyBorder="1" applyAlignment="1">
      <alignment vertical="center"/>
    </xf>
    <xf numFmtId="0" fontId="8" fillId="0" borderId="2" xfId="0" applyFont="1" applyBorder="1" applyAlignment="1">
      <alignment vertical="center"/>
    </xf>
    <xf numFmtId="0" fontId="13" fillId="3" borderId="4" xfId="1" applyFont="1" applyFill="1" applyBorder="1" applyAlignment="1">
      <alignment horizontal="center" vertical="center"/>
    </xf>
    <xf numFmtId="0" fontId="12" fillId="0" borderId="5" xfId="1" applyFont="1" applyBorder="1"/>
    <xf numFmtId="0" fontId="12" fillId="0" borderId="4" xfId="1" applyFont="1" applyBorder="1"/>
    <xf numFmtId="0" fontId="10" fillId="0" borderId="4" xfId="0" applyFont="1" applyBorder="1" applyAlignment="1">
      <alignment vertical="center"/>
    </xf>
    <xf numFmtId="0" fontId="10" fillId="0" borderId="5" xfId="0" applyFont="1" applyBorder="1" applyAlignment="1">
      <alignment vertical="center"/>
    </xf>
    <xf numFmtId="0" fontId="14" fillId="3" borderId="4" xfId="1" applyFont="1" applyFill="1" applyBorder="1" applyAlignment="1">
      <alignment horizontal="center" vertical="center"/>
    </xf>
    <xf numFmtId="0" fontId="11" fillId="0" borderId="5" xfId="1" applyFont="1" applyBorder="1"/>
    <xf numFmtId="0" fontId="11" fillId="0" borderId="4" xfId="1" applyFont="1" applyBorder="1"/>
    <xf numFmtId="0" fontId="10" fillId="0" borderId="5" xfId="0" applyFont="1" applyBorder="1" applyAlignment="1">
      <alignment vertical="center" wrapText="1"/>
    </xf>
    <xf numFmtId="0" fontId="0" fillId="4" borderId="0" xfId="0" applyFill="1" applyAlignment="1">
      <alignment vertical="center"/>
    </xf>
    <xf numFmtId="0" fontId="15" fillId="0" borderId="0" xfId="1" applyFont="1"/>
    <xf numFmtId="0" fontId="11" fillId="0" borderId="0" xfId="0" applyFont="1" applyAlignment="1">
      <alignment vertical="center"/>
    </xf>
    <xf numFmtId="0" fontId="2" fillId="0" borderId="0" xfId="3">
      <alignment vertical="center"/>
    </xf>
    <xf numFmtId="0" fontId="20" fillId="5" borderId="0" xfId="3" applyFont="1" applyFill="1">
      <alignment vertical="center"/>
    </xf>
    <xf numFmtId="0" fontId="20" fillId="6" borderId="0" xfId="3" applyFont="1" applyFill="1">
      <alignment vertical="center"/>
    </xf>
    <xf numFmtId="0" fontId="20" fillId="7" borderId="0" xfId="3" applyFont="1" applyFill="1">
      <alignment vertical="center"/>
    </xf>
    <xf numFmtId="0" fontId="20" fillId="8" borderId="0" xfId="3" applyFont="1" applyFill="1">
      <alignment vertical="center"/>
    </xf>
    <xf numFmtId="0" fontId="20" fillId="9" borderId="0" xfId="3" applyFont="1" applyFill="1">
      <alignment vertical="center"/>
    </xf>
    <xf numFmtId="0" fontId="20" fillId="10" borderId="0" xfId="3" applyFont="1" applyFill="1">
      <alignment vertical="center"/>
    </xf>
    <xf numFmtId="0" fontId="0" fillId="11" borderId="0" xfId="0" applyFill="1" applyAlignment="1">
      <alignment vertical="center"/>
    </xf>
    <xf numFmtId="0" fontId="0" fillId="12" borderId="0" xfId="0" applyFill="1" applyAlignment="1">
      <alignment vertical="center"/>
    </xf>
    <xf numFmtId="0" fontId="0" fillId="13" borderId="0" xfId="0" applyFill="1" applyAlignment="1">
      <alignment vertical="center"/>
    </xf>
    <xf numFmtId="0" fontId="0" fillId="14" borderId="0" xfId="0" applyFill="1" applyAlignment="1">
      <alignment vertical="center"/>
    </xf>
    <xf numFmtId="0" fontId="0" fillId="15" borderId="0" xfId="0" applyFill="1" applyAlignment="1">
      <alignment vertical="center"/>
    </xf>
    <xf numFmtId="0" fontId="0" fillId="16" borderId="0" xfId="0" applyFill="1" applyAlignment="1">
      <alignment vertical="center"/>
    </xf>
    <xf numFmtId="0" fontId="22" fillId="5" borderId="0" xfId="0" applyFont="1" applyFill="1" applyAlignment="1">
      <alignment vertical="center"/>
    </xf>
    <xf numFmtId="0" fontId="22" fillId="6" borderId="0" xfId="0" applyFont="1" applyFill="1" applyAlignment="1">
      <alignment vertical="center"/>
    </xf>
    <xf numFmtId="0" fontId="22" fillId="7" borderId="0" xfId="0" applyFont="1" applyFill="1" applyAlignment="1">
      <alignment vertical="center"/>
    </xf>
    <xf numFmtId="0" fontId="1" fillId="0" borderId="0" xfId="4">
      <alignment vertical="center"/>
    </xf>
    <xf numFmtId="0" fontId="1" fillId="0" borderId="8" xfId="4" applyBorder="1">
      <alignment vertical="center"/>
    </xf>
    <xf numFmtId="0" fontId="1" fillId="0" borderId="9" xfId="4" applyBorder="1">
      <alignment vertical="center"/>
    </xf>
    <xf numFmtId="0" fontId="23" fillId="17" borderId="10" xfId="4" applyFont="1" applyFill="1" applyBorder="1">
      <alignment vertical="center"/>
    </xf>
    <xf numFmtId="0" fontId="1" fillId="0" borderId="11" xfId="4" applyBorder="1">
      <alignment vertical="center"/>
    </xf>
    <xf numFmtId="0" fontId="23" fillId="17" borderId="12" xfId="4" applyFont="1" applyFill="1" applyBorder="1">
      <alignment vertical="center"/>
    </xf>
    <xf numFmtId="0" fontId="1" fillId="0" borderId="13" xfId="4" applyBorder="1">
      <alignment vertical="center"/>
    </xf>
    <xf numFmtId="0" fontId="1" fillId="0" borderId="14" xfId="4" applyBorder="1">
      <alignment vertical="center"/>
    </xf>
    <xf numFmtId="0" fontId="23" fillId="18" borderId="15" xfId="4" applyFont="1" applyFill="1" applyBorder="1" applyAlignment="1">
      <alignment horizontal="center" vertical="center"/>
    </xf>
    <xf numFmtId="0" fontId="23" fillId="19" borderId="16" xfId="4" applyFont="1" applyFill="1" applyBorder="1">
      <alignment vertical="center"/>
    </xf>
    <xf numFmtId="0" fontId="23" fillId="19" borderId="17" xfId="4" applyFont="1" applyFill="1" applyBorder="1">
      <alignment vertical="center"/>
    </xf>
    <xf numFmtId="0" fontId="1" fillId="0" borderId="21" xfId="4" applyBorder="1">
      <alignment vertical="center"/>
    </xf>
    <xf numFmtId="0" fontId="1" fillId="0" borderId="23" xfId="4" applyBorder="1">
      <alignment vertical="center"/>
    </xf>
    <xf numFmtId="0" fontId="20" fillId="0" borderId="7" xfId="4" applyFont="1" applyBorder="1" applyAlignment="1">
      <alignment horizontal="center" vertical="center"/>
    </xf>
    <xf numFmtId="0" fontId="20" fillId="0" borderId="0" xfId="4" applyFont="1">
      <alignment vertical="center"/>
    </xf>
    <xf numFmtId="0" fontId="29" fillId="21" borderId="26" xfId="4" applyFont="1" applyFill="1" applyBorder="1" applyAlignment="1">
      <alignment horizontal="center" vertical="center"/>
    </xf>
    <xf numFmtId="49" fontId="29" fillId="22" borderId="27" xfId="4" applyNumberFormat="1" applyFont="1" applyFill="1" applyBorder="1" applyAlignment="1">
      <alignment horizontal="center" vertical="center"/>
    </xf>
    <xf numFmtId="49" fontId="29" fillId="22" borderId="28" xfId="4" applyNumberFormat="1" applyFont="1" applyFill="1" applyBorder="1" applyAlignment="1">
      <alignment horizontal="center" vertical="center"/>
    </xf>
    <xf numFmtId="49" fontId="29" fillId="22" borderId="29" xfId="4" applyNumberFormat="1" applyFont="1" applyFill="1" applyBorder="1" applyAlignment="1">
      <alignment horizontal="center" vertical="center"/>
    </xf>
    <xf numFmtId="49" fontId="29" fillId="23" borderId="27" xfId="4" applyNumberFormat="1" applyFont="1" applyFill="1" applyBorder="1" applyAlignment="1">
      <alignment horizontal="center" vertical="center"/>
    </xf>
    <xf numFmtId="49" fontId="29" fillId="23" borderId="30" xfId="4" applyNumberFormat="1" applyFont="1" applyFill="1" applyBorder="1" applyAlignment="1">
      <alignment horizontal="center" vertical="center"/>
    </xf>
    <xf numFmtId="0" fontId="20" fillId="8" borderId="0" xfId="4" applyFont="1" applyFill="1" applyAlignment="1">
      <alignment horizontal="center" vertical="center"/>
    </xf>
    <xf numFmtId="0" fontId="30" fillId="24" borderId="0" xfId="4" applyFont="1" applyFill="1" applyAlignment="1">
      <alignment horizontal="right" vertical="center"/>
    </xf>
    <xf numFmtId="0" fontId="30" fillId="10" borderId="0" xfId="4" applyFont="1" applyFill="1" applyAlignment="1">
      <alignment horizontal="right" vertical="center"/>
    </xf>
    <xf numFmtId="0" fontId="31" fillId="0" borderId="0" xfId="4" applyFont="1">
      <alignment vertical="center"/>
    </xf>
    <xf numFmtId="0" fontId="20" fillId="9" borderId="0" xfId="4" applyFont="1" applyFill="1" applyAlignment="1">
      <alignment horizontal="center" vertical="center"/>
    </xf>
    <xf numFmtId="0" fontId="20" fillId="10" borderId="0" xfId="4" applyFont="1" applyFill="1" applyAlignment="1">
      <alignment horizontal="center" vertical="center"/>
    </xf>
    <xf numFmtId="0" fontId="29" fillId="26" borderId="31" xfId="4" applyFont="1" applyFill="1" applyBorder="1">
      <alignment vertical="center"/>
    </xf>
    <xf numFmtId="49" fontId="29" fillId="22" borderId="32" xfId="4" applyNumberFormat="1" applyFont="1" applyFill="1" applyBorder="1" applyAlignment="1">
      <alignment horizontal="center" vertical="center"/>
    </xf>
    <xf numFmtId="49" fontId="29" fillId="22" borderId="33" xfId="4" applyNumberFormat="1" applyFont="1" applyFill="1" applyBorder="1" applyAlignment="1">
      <alignment horizontal="center" vertical="center"/>
    </xf>
    <xf numFmtId="49" fontId="29" fillId="22" borderId="34" xfId="4" applyNumberFormat="1" applyFont="1" applyFill="1" applyBorder="1" applyAlignment="1">
      <alignment horizontal="center" vertical="center"/>
    </xf>
    <xf numFmtId="49" fontId="29" fillId="22" borderId="35" xfId="4" applyNumberFormat="1" applyFont="1" applyFill="1" applyBorder="1" applyAlignment="1">
      <alignment horizontal="center" vertical="center"/>
    </xf>
    <xf numFmtId="0" fontId="29" fillId="26" borderId="36" xfId="4" applyFont="1" applyFill="1" applyBorder="1">
      <alignment vertical="center"/>
    </xf>
    <xf numFmtId="49" fontId="29" fillId="22" borderId="37" xfId="4" applyNumberFormat="1" applyFont="1" applyFill="1" applyBorder="1" applyAlignment="1">
      <alignment horizontal="center" vertical="center"/>
    </xf>
    <xf numFmtId="49" fontId="29" fillId="22" borderId="38" xfId="4" applyNumberFormat="1" applyFont="1" applyFill="1" applyBorder="1" applyAlignment="1">
      <alignment horizontal="center" vertical="center"/>
    </xf>
    <xf numFmtId="49" fontId="29" fillId="22" borderId="39" xfId="4" applyNumberFormat="1" applyFont="1" applyFill="1" applyBorder="1" applyAlignment="1">
      <alignment horizontal="center" vertical="center"/>
    </xf>
    <xf numFmtId="49" fontId="29" fillId="22" borderId="40" xfId="4" applyNumberFormat="1" applyFont="1" applyFill="1" applyBorder="1" applyAlignment="1">
      <alignment horizontal="center" vertical="center"/>
    </xf>
    <xf numFmtId="0" fontId="29" fillId="26" borderId="41" xfId="4" applyFont="1" applyFill="1" applyBorder="1">
      <alignment vertical="center"/>
    </xf>
    <xf numFmtId="49" fontId="29" fillId="22" borderId="42" xfId="4" applyNumberFormat="1" applyFont="1" applyFill="1" applyBorder="1" applyAlignment="1">
      <alignment horizontal="center" vertical="center"/>
    </xf>
    <xf numFmtId="49" fontId="29" fillId="22" borderId="43" xfId="4" applyNumberFormat="1" applyFont="1" applyFill="1" applyBorder="1" applyAlignment="1">
      <alignment horizontal="center" vertical="center"/>
    </xf>
    <xf numFmtId="49" fontId="29" fillId="22" borderId="44" xfId="4" applyNumberFormat="1" applyFont="1" applyFill="1" applyBorder="1" applyAlignment="1">
      <alignment horizontal="center" vertical="center"/>
    </xf>
    <xf numFmtId="49" fontId="29" fillId="22" borderId="45" xfId="4" applyNumberFormat="1" applyFont="1" applyFill="1" applyBorder="1" applyAlignment="1">
      <alignment horizontal="center" vertical="center"/>
    </xf>
    <xf numFmtId="0" fontId="29" fillId="26" borderId="46" xfId="4" applyFont="1" applyFill="1" applyBorder="1">
      <alignment vertical="center"/>
    </xf>
    <xf numFmtId="49" fontId="29" fillId="22" borderId="47" xfId="4" applyNumberFormat="1" applyFont="1" applyFill="1" applyBorder="1" applyAlignment="1">
      <alignment horizontal="center" vertical="center"/>
    </xf>
    <xf numFmtId="49" fontId="29" fillId="22" borderId="48" xfId="4" applyNumberFormat="1" applyFont="1" applyFill="1" applyBorder="1" applyAlignment="1">
      <alignment horizontal="center" vertical="center"/>
    </xf>
    <xf numFmtId="49" fontId="29" fillId="22" borderId="49" xfId="4" applyNumberFormat="1" applyFont="1" applyFill="1" applyBorder="1" applyAlignment="1">
      <alignment horizontal="center" vertical="center"/>
    </xf>
    <xf numFmtId="49" fontId="29" fillId="22" borderId="50" xfId="4" applyNumberFormat="1" applyFont="1" applyFill="1" applyBorder="1" applyAlignment="1">
      <alignment horizontal="center" vertical="center"/>
    </xf>
    <xf numFmtId="49" fontId="29" fillId="22" borderId="51" xfId="4" applyNumberFormat="1" applyFont="1" applyFill="1" applyBorder="1" applyAlignment="1">
      <alignment horizontal="center" vertical="center"/>
    </xf>
    <xf numFmtId="49" fontId="29" fillId="10" borderId="25" xfId="4" applyNumberFormat="1" applyFont="1" applyFill="1" applyBorder="1" applyAlignment="1">
      <alignment horizontal="center" vertical="center"/>
    </xf>
    <xf numFmtId="49" fontId="29" fillId="22" borderId="52" xfId="4" applyNumberFormat="1" applyFont="1" applyFill="1" applyBorder="1" applyAlignment="1">
      <alignment horizontal="right" vertical="center"/>
    </xf>
    <xf numFmtId="0" fontId="20" fillId="0" borderId="23" xfId="4" applyFont="1" applyBorder="1">
      <alignment vertical="center"/>
    </xf>
    <xf numFmtId="49" fontId="29" fillId="22" borderId="53" xfId="4" applyNumberFormat="1" applyFont="1" applyFill="1" applyBorder="1" applyAlignment="1">
      <alignment horizontal="right" vertical="center"/>
    </xf>
    <xf numFmtId="0" fontId="20" fillId="0" borderId="19" xfId="4" applyFont="1" applyBorder="1">
      <alignment vertical="center"/>
    </xf>
    <xf numFmtId="0" fontId="29" fillId="22" borderId="54" xfId="4" applyFont="1" applyFill="1" applyBorder="1">
      <alignment vertical="center"/>
    </xf>
    <xf numFmtId="0" fontId="20" fillId="0" borderId="22" xfId="4" applyFont="1" applyBorder="1">
      <alignment vertical="center"/>
    </xf>
    <xf numFmtId="49" fontId="29" fillId="22" borderId="55" xfId="4" applyNumberFormat="1" applyFont="1" applyFill="1" applyBorder="1" applyAlignment="1">
      <alignment horizontal="right" vertical="center"/>
    </xf>
    <xf numFmtId="0" fontId="20" fillId="0" borderId="56" xfId="4" applyFont="1" applyBorder="1">
      <alignment vertical="center"/>
    </xf>
    <xf numFmtId="0" fontId="20" fillId="0" borderId="24" xfId="4" applyFont="1" applyBorder="1">
      <alignment vertical="center"/>
    </xf>
    <xf numFmtId="0" fontId="20" fillId="27" borderId="23" xfId="4" applyFont="1" applyFill="1" applyBorder="1">
      <alignment vertical="center"/>
    </xf>
    <xf numFmtId="0" fontId="20" fillId="27" borderId="0" xfId="4" applyFont="1" applyFill="1">
      <alignment vertical="center"/>
    </xf>
    <xf numFmtId="49" fontId="29" fillId="27" borderId="53" xfId="4" applyNumberFormat="1" applyFont="1" applyFill="1" applyBorder="1" applyAlignment="1">
      <alignment horizontal="right" vertical="center"/>
    </xf>
    <xf numFmtId="0" fontId="31" fillId="0" borderId="0" xfId="4" applyFont="1" applyAlignment="1">
      <alignment horizontal="center" vertical="center"/>
    </xf>
    <xf numFmtId="0" fontId="29" fillId="22" borderId="57" xfId="4" applyFont="1" applyFill="1" applyBorder="1">
      <alignment vertical="center"/>
    </xf>
    <xf numFmtId="49" fontId="29" fillId="27" borderId="58" xfId="4" applyNumberFormat="1" applyFont="1" applyFill="1" applyBorder="1" applyAlignment="1">
      <alignment horizontal="right" vertical="center"/>
    </xf>
    <xf numFmtId="0" fontId="29" fillId="22" borderId="59" xfId="4" applyFont="1" applyFill="1" applyBorder="1">
      <alignment vertical="center"/>
    </xf>
    <xf numFmtId="0" fontId="20" fillId="0" borderId="14" xfId="4" applyFont="1" applyBorder="1">
      <alignment vertical="center"/>
    </xf>
    <xf numFmtId="0" fontId="20" fillId="0" borderId="13" xfId="4" applyFont="1" applyBorder="1">
      <alignment vertical="center"/>
    </xf>
    <xf numFmtId="0" fontId="29" fillId="22" borderId="60" xfId="4" applyFont="1" applyFill="1" applyBorder="1">
      <alignment vertical="center"/>
    </xf>
    <xf numFmtId="0" fontId="20" fillId="0" borderId="18" xfId="4" applyFont="1" applyBorder="1">
      <alignment vertical="center"/>
    </xf>
    <xf numFmtId="0" fontId="20" fillId="0" borderId="61" xfId="4" applyFont="1" applyBorder="1">
      <alignment vertical="center"/>
    </xf>
    <xf numFmtId="3" fontId="0" fillId="0" borderId="0" xfId="0" applyNumberFormat="1" applyAlignment="1">
      <alignment vertical="center"/>
    </xf>
    <xf numFmtId="4" fontId="0" fillId="0" borderId="0" xfId="0" applyNumberFormat="1" applyAlignment="1">
      <alignment vertical="center"/>
    </xf>
    <xf numFmtId="49" fontId="29" fillId="22" borderId="62" xfId="4" applyNumberFormat="1" applyFont="1" applyFill="1" applyBorder="1" applyAlignment="1">
      <alignment horizontal="center" vertical="center"/>
    </xf>
    <xf numFmtId="49" fontId="29" fillId="22" borderId="63" xfId="4" applyNumberFormat="1" applyFont="1" applyFill="1" applyBorder="1" applyAlignment="1">
      <alignment horizontal="center" vertical="center"/>
    </xf>
    <xf numFmtId="49" fontId="29" fillId="22" borderId="64" xfId="4" applyNumberFormat="1" applyFont="1" applyFill="1" applyBorder="1" applyAlignment="1">
      <alignment horizontal="center" vertical="center"/>
    </xf>
    <xf numFmtId="49" fontId="29" fillId="22" borderId="65" xfId="4" applyNumberFormat="1" applyFont="1" applyFill="1" applyBorder="1" applyAlignment="1">
      <alignment horizontal="center" vertical="center"/>
    </xf>
    <xf numFmtId="49" fontId="29" fillId="22" borderId="66" xfId="4" applyNumberFormat="1" applyFont="1" applyFill="1" applyBorder="1" applyAlignment="1">
      <alignment horizontal="right" vertical="center"/>
    </xf>
    <xf numFmtId="0" fontId="1" fillId="0" borderId="20" xfId="4" applyBorder="1">
      <alignment vertical="center"/>
    </xf>
    <xf numFmtId="0" fontId="21" fillId="0" borderId="0" xfId="5" applyAlignment="1">
      <alignment vertical="center"/>
    </xf>
    <xf numFmtId="0" fontId="20" fillId="13" borderId="56" xfId="4" applyFont="1" applyFill="1" applyBorder="1">
      <alignment vertical="center"/>
    </xf>
    <xf numFmtId="0" fontId="20" fillId="0" borderId="0" xfId="4" applyFont="1" applyBorder="1">
      <alignment vertical="center"/>
    </xf>
    <xf numFmtId="49" fontId="29" fillId="22" borderId="67" xfId="4" applyNumberFormat="1" applyFont="1" applyFill="1" applyBorder="1" applyAlignment="1">
      <alignment horizontal="right" vertical="center"/>
    </xf>
    <xf numFmtId="0" fontId="1" fillId="0" borderId="0" xfId="4" applyBorder="1">
      <alignment vertical="center"/>
    </xf>
    <xf numFmtId="0" fontId="20" fillId="20" borderId="0" xfId="4" applyFont="1" applyFill="1" applyBorder="1">
      <alignment vertical="center"/>
    </xf>
    <xf numFmtId="0" fontId="20" fillId="13" borderId="0" xfId="4" applyFont="1" applyFill="1" applyBorder="1">
      <alignment vertical="center"/>
    </xf>
    <xf numFmtId="49" fontId="29" fillId="22" borderId="69" xfId="4" applyNumberFormat="1" applyFont="1" applyFill="1" applyBorder="1" applyAlignment="1">
      <alignment horizontal="center" vertical="center"/>
    </xf>
    <xf numFmtId="49" fontId="29" fillId="22" borderId="70" xfId="4" applyNumberFormat="1" applyFont="1" applyFill="1" applyBorder="1" applyAlignment="1">
      <alignment horizontal="center" vertical="center"/>
    </xf>
    <xf numFmtId="0" fontId="29" fillId="6" borderId="71" xfId="4" applyFont="1" applyFill="1" applyBorder="1" applyAlignment="1">
      <alignment horizontal="center" vertical="center"/>
    </xf>
    <xf numFmtId="49" fontId="29" fillId="22" borderId="72" xfId="4" applyNumberFormat="1" applyFont="1" applyFill="1" applyBorder="1" applyAlignment="1">
      <alignment horizontal="center" vertical="center"/>
    </xf>
    <xf numFmtId="49" fontId="29" fillId="22" borderId="73" xfId="4" applyNumberFormat="1" applyFont="1" applyFill="1" applyBorder="1" applyAlignment="1">
      <alignment horizontal="center" vertical="center"/>
    </xf>
    <xf numFmtId="49" fontId="29" fillId="22" borderId="74" xfId="4" applyNumberFormat="1" applyFont="1" applyFill="1" applyBorder="1" applyAlignment="1">
      <alignment horizontal="center" vertical="center"/>
    </xf>
    <xf numFmtId="49" fontId="29" fillId="22" borderId="75" xfId="4" applyNumberFormat="1" applyFont="1" applyFill="1" applyBorder="1" applyAlignment="1">
      <alignment horizontal="center" vertical="center"/>
    </xf>
    <xf numFmtId="0" fontId="20" fillId="0" borderId="76" xfId="4" applyFont="1" applyBorder="1">
      <alignment vertical="center"/>
    </xf>
    <xf numFmtId="49" fontId="29" fillId="25" borderId="68" xfId="4" applyNumberFormat="1" applyFont="1" applyFill="1" applyBorder="1" applyAlignment="1">
      <alignment horizontal="center" vertical="center"/>
    </xf>
    <xf numFmtId="49" fontId="29" fillId="25" borderId="6" xfId="4" applyNumberFormat="1" applyFont="1" applyFill="1" applyBorder="1" applyAlignment="1">
      <alignment horizontal="center" vertical="center"/>
    </xf>
    <xf numFmtId="49" fontId="29" fillId="25" borderId="77" xfId="4" applyNumberFormat="1" applyFont="1" applyFill="1" applyBorder="1" applyAlignment="1">
      <alignment horizontal="center" vertical="center"/>
    </xf>
  </cellXfs>
  <cellStyles count="6">
    <cellStyle name="一般" xfId="0" builtinId="0"/>
    <cellStyle name="一般 2" xfId="1" xr:uid="{0AE8C5C0-EBF6-401E-8A5B-7A39DE7FDEB0}"/>
    <cellStyle name="一般 3" xfId="2" xr:uid="{2432AA5D-0BB3-430B-BEEF-6A81CE609DE9}"/>
    <cellStyle name="一般 4" xfId="3" xr:uid="{1CEAAEAA-FABA-489F-9374-50D2C18930E9}"/>
    <cellStyle name="一般 5" xfId="4" xr:uid="{7782F295-5A18-42EA-9328-02F050BC91CA}"/>
    <cellStyle name="一般 6" xfId="5" xr:uid="{C6BF6512-E74D-4ECF-9430-4D3CBBFB5B69}"/>
  </cellStyles>
  <dxfs count="0"/>
  <tableStyles count="0" defaultTableStyle="TableStyleMedium2" defaultPivotStyle="PivotStyleLight16"/>
  <colors>
    <mruColors>
      <color rgb="FFB04814"/>
      <color rgb="FFE76625"/>
      <color rgb="FFFCC93B"/>
      <color rgb="FFFFC000"/>
      <color rgb="FFCDA809"/>
      <color rgb="FFD39D03"/>
      <color rgb="FFBDD7EE"/>
      <color rgb="FFF9EFD7"/>
      <color rgb="FFF6EACA"/>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customschemas.google.com/relationships/workbookmetadata" Target="metadata"/><Relationship Id="rId50" Type="http://schemas.openxmlformats.org/officeDocument/2006/relationships/styles" Target="styles.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onnections" Target="connection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zh-TW" altLang="en-US"/>
              <a:t>報酬率佔比圖</a:t>
            </a:r>
          </a:p>
        </c:rich>
      </c:tx>
      <c:overlay val="0"/>
    </c:title>
    <c:autoTitleDeleted val="0"/>
    <c:plotArea>
      <c:layout/>
      <c:pieChart>
        <c:varyColors val="1"/>
        <c:ser>
          <c:idx val="0"/>
          <c:order val="0"/>
          <c:dLbls>
            <c:dLbl>
              <c:idx val="0"/>
              <c:tx>
                <c:rich>
                  <a:bodyPr/>
                  <a:lstStyle/>
                  <a:p>
                    <a:r>
                      <a:rPr lang="en-US" altLang="zh-TW"/>
                      <a:t>6669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C450-402B-B223-3621C7881104}"/>
                </c:ext>
              </c:extLst>
            </c:dLbl>
            <c:dLbl>
              <c:idx val="1"/>
              <c:tx>
                <c:rich>
                  <a:bodyPr/>
                  <a:lstStyle/>
                  <a:p>
                    <a:r>
                      <a:rPr lang="en-US" altLang="zh-TW"/>
                      <a:t>3036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C450-402B-B223-3621C7881104}"/>
                </c:ext>
              </c:extLst>
            </c:dLbl>
            <c:dLbl>
              <c:idx val="2"/>
              <c:tx>
                <c:rich>
                  <a:bodyPr/>
                  <a:lstStyle/>
                  <a:p>
                    <a:r>
                      <a:rPr lang="en-US" altLang="zh-TW"/>
                      <a:t>2357</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C450-402B-B223-3621C7881104}"/>
                </c:ext>
              </c:extLst>
            </c:dLbl>
            <c:dLbl>
              <c:idx val="3"/>
              <c:tx>
                <c:rich>
                  <a:bodyPr/>
                  <a:lstStyle/>
                  <a:p>
                    <a:r>
                      <a:rPr lang="en-US" altLang="zh-TW"/>
                      <a:t>4938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C450-402B-B223-3621C7881104}"/>
                </c:ext>
              </c:extLst>
            </c:dLbl>
            <c:dLbl>
              <c:idx val="4"/>
              <c:tx>
                <c:rich>
                  <a:bodyPr/>
                  <a:lstStyle/>
                  <a:p>
                    <a:r>
                      <a:rPr lang="en-US" altLang="zh-TW"/>
                      <a:t>1905</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C450-402B-B223-3621C7881104}"/>
                </c:ext>
              </c:extLst>
            </c:dLbl>
            <c:dLbl>
              <c:idx val="5"/>
              <c:tx>
                <c:rich>
                  <a:bodyPr/>
                  <a:lstStyle/>
                  <a:p>
                    <a:r>
                      <a:rPr lang="en-US" altLang="zh-TW"/>
                      <a:t>6414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C450-402B-B223-3621C7881104}"/>
                </c:ext>
              </c:extLst>
            </c:dLbl>
            <c:dLbl>
              <c:idx val="6"/>
              <c:tx>
                <c:rich>
                  <a:bodyPr/>
                  <a:lstStyle/>
                  <a:p>
                    <a:r>
                      <a:rPr lang="en-US" altLang="zh-TW"/>
                      <a:t>3356</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C450-402B-B223-3621C7881104}"/>
                </c:ext>
              </c:extLst>
            </c:dLbl>
            <c:dLbl>
              <c:idx val="7"/>
              <c:tx>
                <c:rich>
                  <a:bodyPr/>
                  <a:lstStyle/>
                  <a:p>
                    <a:r>
                      <a:rPr lang="en-US" altLang="zh-TW"/>
                      <a:t>1809</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C450-402B-B223-3621C7881104}"/>
                </c:ext>
              </c:extLst>
            </c:dLbl>
            <c:dLbl>
              <c:idx val="8"/>
              <c:tx>
                <c:rich>
                  <a:bodyPr/>
                  <a:lstStyle/>
                  <a:p>
                    <a:r>
                      <a:rPr lang="en-US" altLang="zh-TW"/>
                      <a:t>2338</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C450-402B-B223-3621C7881104}"/>
                </c:ext>
              </c:extLst>
            </c:dLbl>
            <c:dLbl>
              <c:idx val="9"/>
              <c:tx>
                <c:rich>
                  <a:bodyPr/>
                  <a:lstStyle/>
                  <a:p>
                    <a:r>
                      <a:rPr lang="en-US" altLang="zh-TW"/>
                      <a:t>3504</a:t>
                    </a:r>
                  </a:p>
                </c:rich>
              </c:tx>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C450-402B-B223-3621C7881104}"/>
                </c:ext>
              </c:extLst>
            </c:dLbl>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風險中立偏厭惡結果單!$H$35:$Q$35</c:f>
              <c:numCache>
                <c:formatCode>General</c:formatCode>
                <c:ptCount val="10"/>
                <c:pt idx="0">
                  <c:v>0</c:v>
                </c:pt>
                <c:pt idx="1">
                  <c:v>-0.82983866999679035</c:v>
                </c:pt>
                <c:pt idx="2">
                  <c:v>6.5410967283210497E-2</c:v>
                </c:pt>
                <c:pt idx="3">
                  <c:v>0.47503211648374433</c:v>
                </c:pt>
                <c:pt idx="4">
                  <c:v>-2.6916907825123574E-2</c:v>
                </c:pt>
                <c:pt idx="5">
                  <c:v>7.8805597305166314E-2</c:v>
                </c:pt>
                <c:pt idx="6">
                  <c:v>4.8380695320340138E-2</c:v>
                </c:pt>
                <c:pt idx="7">
                  <c:v>-0.30532833681813309</c:v>
                </c:pt>
                <c:pt idx="8">
                  <c:v>3.1125261343733491E-2</c:v>
                </c:pt>
                <c:pt idx="9">
                  <c:v>-2.3577566481384909E-2</c:v>
                </c:pt>
              </c:numCache>
            </c:numRef>
          </c:val>
          <c:extLst>
            <c:ext xmlns:c16="http://schemas.microsoft.com/office/drawing/2014/chart" uri="{C3380CC4-5D6E-409C-BE32-E72D297353CC}">
              <c16:uniqueId val="{00000001-C450-402B-B223-3621C7881104}"/>
            </c:ext>
          </c:extLst>
        </c:ser>
        <c:dLbls>
          <c:showLegendKey val="0"/>
          <c:showVal val="0"/>
          <c:showCatName val="0"/>
          <c:showSerName val="0"/>
          <c:showPercent val="0"/>
          <c:showBubbleSize val="0"/>
          <c:showLeaderLines val="1"/>
        </c:dLbls>
        <c:firstSliceAng val="0"/>
      </c:pieChart>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_rels/drawing3.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8.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2" Type="http://schemas.openxmlformats.org/officeDocument/2006/relationships/image" Target="../media/image10.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0.png"/><Relationship Id="rId1" Type="http://schemas.openxmlformats.org/officeDocument/2006/relationships/image" Target="../media/image1.png"/><Relationship Id="rId4" Type="http://schemas.openxmlformats.org/officeDocument/2006/relationships/image" Target="../media/image12.svg"/></Relationships>
</file>

<file path=xl/drawings/_rels/drawing8.xml.rels><?xml version="1.0" encoding="UTF-8" standalone="yes"?>
<Relationships xmlns="http://schemas.openxmlformats.org/package/2006/relationships"><Relationship Id="rId2" Type="http://schemas.openxmlformats.org/officeDocument/2006/relationships/image" Target="../media/image13.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2.svg"/><Relationship Id="rId2" Type="http://schemas.openxmlformats.org/officeDocument/2006/relationships/image" Target="../media/image11.png"/><Relationship Id="rId1" Type="http://schemas.openxmlformats.org/officeDocument/2006/relationships/image" Target="../media/image1.png"/><Relationship Id="rId5" Type="http://schemas.openxmlformats.org/officeDocument/2006/relationships/chart" Target="../charts/chart1.xml"/><Relationship Id="rId4" Type="http://schemas.openxmlformats.org/officeDocument/2006/relationships/image" Target="../media/image13.png"/></Relationships>
</file>

<file path=xl/drawings/_rels/drawing11.xml.rels><?xml version="1.0" encoding="UTF-8" standalone="yes"?>
<Relationships xmlns="http://schemas.openxmlformats.org/package/2006/relationships"><Relationship Id="rId2" Type="http://schemas.openxmlformats.org/officeDocument/2006/relationships/image" Target="../media/image14.png"/><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4.png"/><Relationship Id="rId1" Type="http://schemas.openxmlformats.org/officeDocument/2006/relationships/image" Target="../media/image1.png"/><Relationship Id="rId4" Type="http://schemas.openxmlformats.org/officeDocument/2006/relationships/image" Target="../media/image12.svg"/></Relationships>
</file>

<file path=xl/drawings/_rels/drawing14.xml.rels><?xml version="1.0" encoding="UTF-8" standalone="yes"?>
<Relationships xmlns="http://schemas.openxmlformats.org/package/2006/relationships"><Relationship Id="rId2" Type="http://schemas.openxmlformats.org/officeDocument/2006/relationships/image" Target="../media/image15.png"/><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3" Type="http://schemas.openxmlformats.org/officeDocument/2006/relationships/image" Target="../media/image16.png"/><Relationship Id="rId2" Type="http://schemas.openxmlformats.org/officeDocument/2006/relationships/image" Target="../media/image15.png"/><Relationship Id="rId1" Type="http://schemas.openxmlformats.org/officeDocument/2006/relationships/image" Target="../media/image1.png"/><Relationship Id="rId4" Type="http://schemas.openxmlformats.org/officeDocument/2006/relationships/image" Target="../media/image12.svg"/></Relationships>
</file>

<file path=xl/drawings/_rels/drawing17.xml.rels><?xml version="1.0" encoding="UTF-8" standalone="yes"?>
<Relationships xmlns="http://schemas.openxmlformats.org/package/2006/relationships"><Relationship Id="rId2" Type="http://schemas.openxmlformats.org/officeDocument/2006/relationships/image" Target="../media/image17.png"/><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image" Target="../media/image17.png"/><Relationship Id="rId1" Type="http://schemas.openxmlformats.org/officeDocument/2006/relationships/image" Target="../media/image1.png"/><Relationship Id="rId4" Type="http://schemas.openxmlformats.org/officeDocument/2006/relationships/image" Target="../media/image12.svg"/></Relationships>
</file>

<file path=xl/drawings/drawing1.xml><?xml version="1.0" encoding="utf-8"?>
<xdr:wsDr xmlns:xdr="http://schemas.openxmlformats.org/drawingml/2006/spreadsheetDrawing" xmlns:a="http://schemas.openxmlformats.org/drawingml/2006/main">
  <xdr:oneCellAnchor>
    <xdr:from>
      <xdr:col>6</xdr:col>
      <xdr:colOff>619125</xdr:colOff>
      <xdr:row>1</xdr:row>
      <xdr:rowOff>171450</xdr:rowOff>
    </xdr:from>
    <xdr:ext cx="8343900" cy="10403742"/>
    <xdr:pic>
      <xdr:nvPicPr>
        <xdr:cNvPr id="2" name="圖片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22202" y="391258"/>
          <a:ext cx="8343900" cy="10403742"/>
        </a:xfrm>
        <a:prstGeom prst="rect">
          <a:avLst/>
        </a:prstGeom>
      </xdr:spPr>
    </xdr:pic>
    <xdr:clientData/>
  </xdr:oneCellAnchor>
  <xdr:oneCellAnchor>
    <xdr:from>
      <xdr:col>7</xdr:col>
      <xdr:colOff>219075</xdr:colOff>
      <xdr:row>1</xdr:row>
      <xdr:rowOff>104775</xdr:rowOff>
    </xdr:from>
    <xdr:ext cx="7772400" cy="4657725"/>
    <xdr:pic>
      <xdr:nvPicPr>
        <xdr:cNvPr id="3" name="圖片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48635"/>
        <a:stretch/>
      </xdr:blipFill>
      <xdr:spPr>
        <a:xfrm>
          <a:off x="5019675" y="304800"/>
          <a:ext cx="7772400" cy="4657725"/>
        </a:xfrm>
        <a:prstGeom prst="rect">
          <a:avLst/>
        </a:prstGeom>
      </xdr:spPr>
    </xdr:pic>
    <xdr:clientData/>
  </xdr:oneCellAnchor>
  <xdr:twoCellAnchor>
    <xdr:from>
      <xdr:col>11</xdr:col>
      <xdr:colOff>190500</xdr:colOff>
      <xdr:row>26</xdr:row>
      <xdr:rowOff>99751</xdr:rowOff>
    </xdr:from>
    <xdr:to>
      <xdr:col>16</xdr:col>
      <xdr:colOff>238125</xdr:colOff>
      <xdr:row>28</xdr:row>
      <xdr:rowOff>190500</xdr:rowOff>
    </xdr:to>
    <xdr:sp macro="" textlink="">
      <xdr:nvSpPr>
        <xdr:cNvPr id="4" name="矩形: 圓角 3">
          <a:extLst>
            <a:ext uri="{FF2B5EF4-FFF2-40B4-BE49-F238E27FC236}">
              <a16:creationId xmlns:a16="http://schemas.microsoft.com/office/drawing/2014/main" id="{00000000-0008-0000-0000-000004000000}"/>
            </a:ext>
          </a:extLst>
        </xdr:cNvPr>
        <xdr:cNvSpPr/>
      </xdr:nvSpPr>
      <xdr:spPr>
        <a:xfrm>
          <a:off x="7734300" y="5300401"/>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190500</xdr:colOff>
      <xdr:row>30</xdr:row>
      <xdr:rowOff>52126</xdr:rowOff>
    </xdr:from>
    <xdr:to>
      <xdr:col>16</xdr:col>
      <xdr:colOff>238125</xdr:colOff>
      <xdr:row>32</xdr:row>
      <xdr:rowOff>142875</xdr:rowOff>
    </xdr:to>
    <xdr:sp macro="" textlink="">
      <xdr:nvSpPr>
        <xdr:cNvPr id="5" name="矩形: 圓角 4">
          <a:extLst>
            <a:ext uri="{FF2B5EF4-FFF2-40B4-BE49-F238E27FC236}">
              <a16:creationId xmlns:a16="http://schemas.microsoft.com/office/drawing/2014/main" id="{00000000-0008-0000-0000-000005000000}"/>
            </a:ext>
          </a:extLst>
        </xdr:cNvPr>
        <xdr:cNvSpPr/>
      </xdr:nvSpPr>
      <xdr:spPr>
        <a:xfrm>
          <a:off x="7734300" y="6052876"/>
          <a:ext cx="3476625" cy="490799"/>
        </a:xfrm>
        <a:prstGeom prst="roundRect">
          <a:avLst>
            <a:gd name="adj" fmla="val 11931"/>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209550</xdr:colOff>
      <xdr:row>33</xdr:row>
      <xdr:rowOff>195001</xdr:rowOff>
    </xdr:from>
    <xdr:to>
      <xdr:col>16</xdr:col>
      <xdr:colOff>257175</xdr:colOff>
      <xdr:row>36</xdr:row>
      <xdr:rowOff>95250</xdr:rowOff>
    </xdr:to>
    <xdr:sp macro="" textlink="">
      <xdr:nvSpPr>
        <xdr:cNvPr id="6" name="矩形: 圓角 5">
          <a:extLst>
            <a:ext uri="{FF2B5EF4-FFF2-40B4-BE49-F238E27FC236}">
              <a16:creationId xmlns:a16="http://schemas.microsoft.com/office/drawing/2014/main" id="{00000000-0008-0000-0000-000006000000}"/>
            </a:ext>
          </a:extLst>
        </xdr:cNvPr>
        <xdr:cNvSpPr/>
      </xdr:nvSpPr>
      <xdr:spPr>
        <a:xfrm>
          <a:off x="7753350" y="6795826"/>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11</xdr:col>
      <xdr:colOff>200025</xdr:colOff>
      <xdr:row>37</xdr:row>
      <xdr:rowOff>147376</xdr:rowOff>
    </xdr:from>
    <xdr:to>
      <xdr:col>16</xdr:col>
      <xdr:colOff>247650</xdr:colOff>
      <xdr:row>40</xdr:row>
      <xdr:rowOff>47625</xdr:rowOff>
    </xdr:to>
    <xdr:sp macro="" textlink="">
      <xdr:nvSpPr>
        <xdr:cNvPr id="7" name="矩形: 圓角 6">
          <a:extLst>
            <a:ext uri="{FF2B5EF4-FFF2-40B4-BE49-F238E27FC236}">
              <a16:creationId xmlns:a16="http://schemas.microsoft.com/office/drawing/2014/main" id="{00000000-0008-0000-0000-000007000000}"/>
            </a:ext>
          </a:extLst>
        </xdr:cNvPr>
        <xdr:cNvSpPr/>
      </xdr:nvSpPr>
      <xdr:spPr>
        <a:xfrm>
          <a:off x="7743825" y="7548301"/>
          <a:ext cx="3476625" cy="500324"/>
        </a:xfrm>
        <a:prstGeom prst="roundRect">
          <a:avLst>
            <a:gd name="adj" fmla="val 14204"/>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9</xdr:col>
      <xdr:colOff>409575</xdr:colOff>
      <xdr:row>26</xdr:row>
      <xdr:rowOff>99750</xdr:rowOff>
    </xdr:from>
    <xdr:to>
      <xdr:col>11</xdr:col>
      <xdr:colOff>57151</xdr:colOff>
      <xdr:row>28</xdr:row>
      <xdr:rowOff>190500</xdr:rowOff>
    </xdr:to>
    <xdr:sp macro="" textlink="">
      <xdr:nvSpPr>
        <xdr:cNvPr id="8" name="矩形: 圓角 7">
          <a:extLst>
            <a:ext uri="{FF2B5EF4-FFF2-40B4-BE49-F238E27FC236}">
              <a16:creationId xmlns:a16="http://schemas.microsoft.com/office/drawing/2014/main" id="{00000000-0008-0000-0000-000008000000}"/>
            </a:ext>
          </a:extLst>
        </xdr:cNvPr>
        <xdr:cNvSpPr/>
      </xdr:nvSpPr>
      <xdr:spPr>
        <a:xfrm>
          <a:off x="6581775" y="5300400"/>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algn="ctr"/>
          <a:r>
            <a:rPr lang="zh-TW" altLang="en-US" sz="1800" b="1">
              <a:solidFill>
                <a:sysClr val="windowText" lastClr="000000"/>
              </a:solidFill>
              <a:latin typeface="微軟正黑體" panose="020B0604030504040204" pitchFamily="34" charset="-120"/>
              <a:ea typeface="微軟正黑體" panose="020B0604030504040204" pitchFamily="34" charset="-120"/>
            </a:rPr>
            <a:t>暱 稱</a:t>
          </a:r>
        </a:p>
      </xdr:txBody>
    </xdr:sp>
    <xdr:clientData/>
  </xdr:twoCellAnchor>
  <xdr:twoCellAnchor>
    <xdr:from>
      <xdr:col>9</xdr:col>
      <xdr:colOff>409575</xdr:colOff>
      <xdr:row>30</xdr:row>
      <xdr:rowOff>52125</xdr:rowOff>
    </xdr:from>
    <xdr:to>
      <xdr:col>11</xdr:col>
      <xdr:colOff>57151</xdr:colOff>
      <xdr:row>32</xdr:row>
      <xdr:rowOff>142875</xdr:rowOff>
    </xdr:to>
    <xdr:sp macro="" textlink="">
      <xdr:nvSpPr>
        <xdr:cNvPr id="9" name="矩形: 圓角 8">
          <a:extLst>
            <a:ext uri="{FF2B5EF4-FFF2-40B4-BE49-F238E27FC236}">
              <a16:creationId xmlns:a16="http://schemas.microsoft.com/office/drawing/2014/main" id="{00000000-0008-0000-0000-000009000000}"/>
            </a:ext>
          </a:extLst>
        </xdr:cNvPr>
        <xdr:cNvSpPr/>
      </xdr:nvSpPr>
      <xdr:spPr>
        <a:xfrm>
          <a:off x="6581775" y="6052875"/>
          <a:ext cx="1019176" cy="490800"/>
        </a:xfrm>
        <a:prstGeom prst="roundRect">
          <a:avLst>
            <a:gd name="adj" fmla="val 13872"/>
          </a:avLst>
        </a:prstGeom>
        <a:noFill/>
        <a:ln w="19050" cap="flat" cmpd="sng" algn="ctr">
          <a:solidFill>
            <a:schemeClr val="tx1"/>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年齡</a:t>
          </a:r>
        </a:p>
      </xdr:txBody>
    </xdr:sp>
    <xdr:clientData/>
  </xdr:twoCellAnchor>
  <xdr:twoCellAnchor>
    <xdr:from>
      <xdr:col>9</xdr:col>
      <xdr:colOff>419100</xdr:colOff>
      <xdr:row>33</xdr:row>
      <xdr:rowOff>195000</xdr:rowOff>
    </xdr:from>
    <xdr:to>
      <xdr:col>11</xdr:col>
      <xdr:colOff>66676</xdr:colOff>
      <xdr:row>36</xdr:row>
      <xdr:rowOff>95250</xdr:rowOff>
    </xdr:to>
    <xdr:sp macro="" textlink="">
      <xdr:nvSpPr>
        <xdr:cNvPr id="10" name="矩形: 圓角 9">
          <a:extLst>
            <a:ext uri="{FF2B5EF4-FFF2-40B4-BE49-F238E27FC236}">
              <a16:creationId xmlns:a16="http://schemas.microsoft.com/office/drawing/2014/main" id="{00000000-0008-0000-0000-00000A000000}"/>
            </a:ext>
          </a:extLst>
        </xdr:cNvPr>
        <xdr:cNvSpPr/>
      </xdr:nvSpPr>
      <xdr:spPr>
        <a:xfrm>
          <a:off x="6591300" y="6795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性別</a:t>
          </a:r>
        </a:p>
      </xdr:txBody>
    </xdr:sp>
    <xdr:clientData/>
  </xdr:twoCellAnchor>
  <xdr:twoCellAnchor>
    <xdr:from>
      <xdr:col>9</xdr:col>
      <xdr:colOff>419100</xdr:colOff>
      <xdr:row>37</xdr:row>
      <xdr:rowOff>156900</xdr:rowOff>
    </xdr:from>
    <xdr:to>
      <xdr:col>11</xdr:col>
      <xdr:colOff>66676</xdr:colOff>
      <xdr:row>40</xdr:row>
      <xdr:rowOff>57150</xdr:rowOff>
    </xdr:to>
    <xdr:sp macro="" textlink="">
      <xdr:nvSpPr>
        <xdr:cNvPr id="11" name="矩形: 圓角 10">
          <a:extLst>
            <a:ext uri="{FF2B5EF4-FFF2-40B4-BE49-F238E27FC236}">
              <a16:creationId xmlns:a16="http://schemas.microsoft.com/office/drawing/2014/main" id="{00000000-0008-0000-0000-00000B000000}"/>
            </a:ext>
          </a:extLst>
        </xdr:cNvPr>
        <xdr:cNvSpPr/>
      </xdr:nvSpPr>
      <xdr:spPr>
        <a:xfrm>
          <a:off x="6591300" y="7557825"/>
          <a:ext cx="1019176" cy="500325"/>
        </a:xfrm>
        <a:prstGeom prst="roundRect">
          <a:avLst>
            <a:gd name="adj" fmla="val 12300"/>
          </a:avLst>
        </a:prstGeom>
        <a:no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zh-TW" altLang="en-US" sz="1800" b="1">
              <a:solidFill>
                <a:sysClr val="windowText" lastClr="000000"/>
              </a:solidFill>
              <a:latin typeface="微軟正黑體" panose="020B0604030504040204" pitchFamily="34" charset="-120"/>
              <a:ea typeface="微軟正黑體" panose="020B0604030504040204" pitchFamily="34" charset="-120"/>
              <a:cs typeface="+mn-cs"/>
            </a:rPr>
            <a:t>郵件</a:t>
          </a:r>
        </a:p>
      </xdr:txBody>
    </xdr:sp>
    <xdr:clientData/>
  </xdr:twoCellAnchor>
  <xdr:twoCellAnchor>
    <xdr:from>
      <xdr:col>11</xdr:col>
      <xdr:colOff>333375</xdr:colOff>
      <xdr:row>26</xdr:row>
      <xdr:rowOff>161925</xdr:rowOff>
    </xdr:from>
    <xdr:to>
      <xdr:col>16</xdr:col>
      <xdr:colOff>85725</xdr:colOff>
      <xdr:row>28</xdr:row>
      <xdr:rowOff>123825</xdr:rowOff>
    </xdr:to>
    <xdr:sp macro="" textlink="">
      <xdr:nvSpPr>
        <xdr:cNvPr id="12" name="文字方塊 1">
          <a:extLst>
            <a:ext uri="{FF2B5EF4-FFF2-40B4-BE49-F238E27FC236}">
              <a16:creationId xmlns:a16="http://schemas.microsoft.com/office/drawing/2014/main" id="{00000000-0008-0000-0000-00000C000000}"/>
            </a:ext>
          </a:extLst>
        </xdr:cNvPr>
        <xdr:cNvSpPr txBox="1"/>
      </xdr:nvSpPr>
      <xdr:spPr>
        <a:xfrm>
          <a:off x="7877175" y="5362575"/>
          <a:ext cx="3181350" cy="36195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en-US" altLang="zh-TW" sz="1800">
            <a:solidFill>
              <a:sysClr val="windowText" lastClr="000000"/>
            </a:solidFill>
          </a:endParaRPr>
        </a:p>
      </xdr:txBody>
    </xdr:sp>
    <xdr:clientData/>
  </xdr:twoCellAnchor>
  <xdr:twoCellAnchor>
    <xdr:from>
      <xdr:col>11</xdr:col>
      <xdr:colOff>323850</xdr:colOff>
      <xdr:row>30</xdr:row>
      <xdr:rowOff>104775</xdr:rowOff>
    </xdr:from>
    <xdr:to>
      <xdr:col>16</xdr:col>
      <xdr:colOff>95250</xdr:colOff>
      <xdr:row>32</xdr:row>
      <xdr:rowOff>85725</xdr:rowOff>
    </xdr:to>
    <xdr:sp macro="" textlink="">
      <xdr:nvSpPr>
        <xdr:cNvPr id="13" name="文字方塊 2">
          <a:extLst>
            <a:ext uri="{FF2B5EF4-FFF2-40B4-BE49-F238E27FC236}">
              <a16:creationId xmlns:a16="http://schemas.microsoft.com/office/drawing/2014/main" id="{00000000-0008-0000-0000-00000D000000}"/>
            </a:ext>
          </a:extLst>
        </xdr:cNvPr>
        <xdr:cNvSpPr txBox="1"/>
      </xdr:nvSpPr>
      <xdr:spPr>
        <a:xfrm>
          <a:off x="7867650" y="6105525"/>
          <a:ext cx="3200400" cy="381000"/>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323850</xdr:colOff>
      <xdr:row>34</xdr:row>
      <xdr:rowOff>57149</xdr:rowOff>
    </xdr:from>
    <xdr:to>
      <xdr:col>16</xdr:col>
      <xdr:colOff>123825</xdr:colOff>
      <xdr:row>36</xdr:row>
      <xdr:rowOff>28574</xdr:rowOff>
    </xdr:to>
    <xdr:sp macro="" textlink="">
      <xdr:nvSpPr>
        <xdr:cNvPr id="14" name="文字方塊 3">
          <a:extLst>
            <a:ext uri="{FF2B5EF4-FFF2-40B4-BE49-F238E27FC236}">
              <a16:creationId xmlns:a16="http://schemas.microsoft.com/office/drawing/2014/main" id="{00000000-0008-0000-0000-00000E000000}"/>
            </a:ext>
          </a:extLst>
        </xdr:cNvPr>
        <xdr:cNvSpPr txBox="1"/>
      </xdr:nvSpPr>
      <xdr:spPr>
        <a:xfrm>
          <a:off x="7867650" y="6857999"/>
          <a:ext cx="3228975" cy="3714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endParaRPr lang="zh-TW" altLang="en-US" sz="1800">
            <a:solidFill>
              <a:sysClr val="windowText" lastClr="000000"/>
            </a:solidFill>
            <a:latin typeface="+mn-lt"/>
            <a:ea typeface="+mn-ea"/>
            <a:cs typeface="+mn-cs"/>
          </a:endParaRPr>
        </a:p>
      </xdr:txBody>
    </xdr:sp>
    <xdr:clientData/>
  </xdr:twoCellAnchor>
  <xdr:twoCellAnchor>
    <xdr:from>
      <xdr:col>11</xdr:col>
      <xdr:colOff>304800</xdr:colOff>
      <xdr:row>37</xdr:row>
      <xdr:rowOff>171450</xdr:rowOff>
    </xdr:from>
    <xdr:to>
      <xdr:col>16</xdr:col>
      <xdr:colOff>123825</xdr:colOff>
      <xdr:row>39</xdr:row>
      <xdr:rowOff>180975</xdr:rowOff>
    </xdr:to>
    <xdr:sp macro="" textlink="">
      <xdr:nvSpPr>
        <xdr:cNvPr id="15" name="文字方塊 4">
          <a:extLst>
            <a:ext uri="{FF2B5EF4-FFF2-40B4-BE49-F238E27FC236}">
              <a16:creationId xmlns:a16="http://schemas.microsoft.com/office/drawing/2014/main" id="{00000000-0008-0000-0000-00000F000000}"/>
            </a:ext>
          </a:extLst>
        </xdr:cNvPr>
        <xdr:cNvSpPr txBox="1"/>
      </xdr:nvSpPr>
      <xdr:spPr>
        <a:xfrm>
          <a:off x="7848600" y="7572375"/>
          <a:ext cx="3248025" cy="409575"/>
        </a:xfrm>
        <a:prstGeom prst="rect">
          <a:avLst/>
        </a:prstGeom>
        <a:solidFill>
          <a:srgbClr val="FCC93B"/>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endParaRPr lang="zh-TW" altLang="en-US" sz="1800">
            <a:solidFill>
              <a:sysClr val="windowText" lastClr="000000"/>
            </a:solidFill>
            <a:latin typeface="+mn-lt"/>
            <a:ea typeface="+mn-ea"/>
            <a:cs typeface="+mn-cs"/>
          </a:endParaRPr>
        </a:p>
      </xdr:txBody>
    </xdr:sp>
    <xdr:clientData/>
  </xdr:twoCellAnchor>
  <xdr:twoCellAnchor>
    <xdr:from>
      <xdr:col>9</xdr:col>
      <xdr:colOff>438149</xdr:colOff>
      <xdr:row>42</xdr:row>
      <xdr:rowOff>9525</xdr:rowOff>
    </xdr:from>
    <xdr:to>
      <xdr:col>16</xdr:col>
      <xdr:colOff>238124</xdr:colOff>
      <xdr:row>45</xdr:row>
      <xdr:rowOff>28575</xdr:rowOff>
    </xdr:to>
    <xdr:sp macro="[0]!工作表4.ExtractTextFromShape" textlink="">
      <xdr:nvSpPr>
        <xdr:cNvPr id="16" name="矩形: 圓角 15">
          <a:extLst>
            <a:ext uri="{FF2B5EF4-FFF2-40B4-BE49-F238E27FC236}">
              <a16:creationId xmlns:a16="http://schemas.microsoft.com/office/drawing/2014/main" id="{00000000-0008-0000-0000-000010000000}"/>
            </a:ext>
          </a:extLst>
        </xdr:cNvPr>
        <xdr:cNvSpPr/>
      </xdr:nvSpPr>
      <xdr:spPr>
        <a:xfrm>
          <a:off x="6610349" y="8410575"/>
          <a:ext cx="4600575" cy="619125"/>
        </a:xfrm>
        <a:prstGeom prst="roundRect">
          <a:avLst>
            <a:gd name="adj" fmla="val 16359"/>
          </a:avLst>
        </a:prstGeom>
        <a:solidFill>
          <a:srgbClr val="F6931E"/>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800" b="1" spc="150" baseline="0">
              <a:solidFill>
                <a:sysClr val="windowText" lastClr="000000"/>
              </a:solidFill>
              <a:latin typeface="微軟正黑體" panose="020B0604030504040204" pitchFamily="34" charset="-120"/>
              <a:ea typeface="微軟正黑體" panose="020B0604030504040204" pitchFamily="34" charset="-120"/>
            </a:rPr>
            <a:t>確認送出</a:t>
          </a:r>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9</xdr:col>
      <xdr:colOff>161924</xdr:colOff>
      <xdr:row>2</xdr:row>
      <xdr:rowOff>212391</xdr:rowOff>
    </xdr:from>
    <xdr:ext cx="9282793" cy="10829925"/>
    <xdr:pic>
      <xdr:nvPicPr>
        <xdr:cNvPr id="19" name="圖片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28108" y="646865"/>
          <a:ext cx="9282793" cy="10829925"/>
        </a:xfrm>
        <a:prstGeom prst="rect">
          <a:avLst/>
        </a:prstGeom>
      </xdr:spPr>
    </xdr:pic>
    <xdr:clientData/>
  </xdr:oneCellAnchor>
  <xdr:twoCellAnchor editAs="oneCell">
    <xdr:from>
      <xdr:col>11</xdr:col>
      <xdr:colOff>98952</xdr:colOff>
      <xdr:row>17</xdr:row>
      <xdr:rowOff>120109</xdr:rowOff>
    </xdr:from>
    <xdr:to>
      <xdr:col>16</xdr:col>
      <xdr:colOff>176036</xdr:colOff>
      <xdr:row>28</xdr:row>
      <xdr:rowOff>45884</xdr:rowOff>
    </xdr:to>
    <xdr:pic macro="[0]!工作表5.退休金_Click">
      <xdr:nvPicPr>
        <xdr:cNvPr id="12" name="圖片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583" t="3192" r="-583" b="51344"/>
        <a:stretch/>
      </xdr:blipFill>
      <xdr:spPr>
        <a:xfrm>
          <a:off x="7629655" y="3493547"/>
          <a:ext cx="3500131" cy="2108587"/>
        </a:xfrm>
        <a:prstGeom prst="rect">
          <a:avLst/>
        </a:prstGeom>
      </xdr:spPr>
    </xdr:pic>
    <xdr:clientData/>
  </xdr:twoCellAnchor>
  <xdr:twoCellAnchor editAs="oneCell">
    <xdr:from>
      <xdr:col>15</xdr:col>
      <xdr:colOff>494903</xdr:colOff>
      <xdr:row>17</xdr:row>
      <xdr:rowOff>68927</xdr:rowOff>
    </xdr:from>
    <xdr:to>
      <xdr:col>20</xdr:col>
      <xdr:colOff>647061</xdr:colOff>
      <xdr:row>28</xdr:row>
      <xdr:rowOff>96461</xdr:rowOff>
    </xdr:to>
    <xdr:pic macro="[0]!工作表5.第一桶金_Click">
      <xdr:nvPicPr>
        <xdr:cNvPr id="13" name="圖片 12">
          <a:extLst>
            <a:ext uri="{FF2B5EF4-FFF2-40B4-BE49-F238E27FC236}">
              <a16:creationId xmlns:a16="http://schemas.microsoft.com/office/drawing/2014/main" id="{00000000-0008-0000-0100-00000D000000}"/>
            </a:ext>
          </a:extLst>
        </xdr:cNvPr>
        <xdr:cNvPicPr>
          <a:picLocks noChangeAspect="1"/>
        </xdr:cNvPicPr>
      </xdr:nvPicPr>
      <xdr:blipFill rotWithShape="1">
        <a:blip xmlns:r="http://schemas.openxmlformats.org/officeDocument/2006/relationships" r:embed="rId3">
          <a:extLst>
            <a:ext uri="{28A0092B-C50C-407E-A947-70E740481C1C}">
              <a14:useLocalDpi xmlns:a14="http://schemas.microsoft.com/office/drawing/2010/main" val="0"/>
            </a:ext>
          </a:extLst>
        </a:blip>
        <a:srcRect l="1714" t="2679" r="-1714" b="50679"/>
        <a:stretch/>
      </xdr:blipFill>
      <xdr:spPr>
        <a:xfrm>
          <a:off x="10764044" y="3442365"/>
          <a:ext cx="3575205" cy="2210346"/>
        </a:xfrm>
        <a:prstGeom prst="rect">
          <a:avLst/>
        </a:prstGeom>
      </xdr:spPr>
    </xdr:pic>
    <xdr:clientData/>
  </xdr:twoCellAnchor>
  <xdr:twoCellAnchor editAs="oneCell">
    <xdr:from>
      <xdr:col>11</xdr:col>
      <xdr:colOff>389727</xdr:colOff>
      <xdr:row>28</xdr:row>
      <xdr:rowOff>148431</xdr:rowOff>
    </xdr:from>
    <xdr:to>
      <xdr:col>15</xdr:col>
      <xdr:colOff>646588</xdr:colOff>
      <xdr:row>38</xdr:row>
      <xdr:rowOff>148829</xdr:rowOff>
    </xdr:to>
    <xdr:pic macro="[0]!工作表5.財產保值_Click">
      <xdr:nvPicPr>
        <xdr:cNvPr id="14" name="圖片 13">
          <a:extLst>
            <a:ext uri="{FF2B5EF4-FFF2-40B4-BE49-F238E27FC236}">
              <a16:creationId xmlns:a16="http://schemas.microsoft.com/office/drawing/2014/main" id="{00000000-0008-0000-01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l="8395" t="52316" r="5940" b="4851"/>
        <a:stretch/>
      </xdr:blipFill>
      <xdr:spPr>
        <a:xfrm>
          <a:off x="7920430" y="5704681"/>
          <a:ext cx="2995299" cy="1984773"/>
        </a:xfrm>
        <a:prstGeom prst="rect">
          <a:avLst/>
        </a:prstGeom>
      </xdr:spPr>
    </xdr:pic>
    <xdr:clientData/>
  </xdr:twoCellAnchor>
  <xdr:twoCellAnchor editAs="oneCell">
    <xdr:from>
      <xdr:col>16</xdr:col>
      <xdr:colOff>194374</xdr:colOff>
      <xdr:row>28</xdr:row>
      <xdr:rowOff>11240</xdr:rowOff>
    </xdr:from>
    <xdr:to>
      <xdr:col>20</xdr:col>
      <xdr:colOff>148828</xdr:colOff>
      <xdr:row>38</xdr:row>
      <xdr:rowOff>1</xdr:rowOff>
    </xdr:to>
    <xdr:pic macro="[0]!工作表5.教育存款_Click">
      <xdr:nvPicPr>
        <xdr:cNvPr id="15" name="圖片 14">
          <a:extLst>
            <a:ext uri="{FF2B5EF4-FFF2-40B4-BE49-F238E27FC236}">
              <a16:creationId xmlns:a16="http://schemas.microsoft.com/office/drawing/2014/main" id="{00000000-0008-0000-0100-00000F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l="11644" t="49914" r="11302" b="7962"/>
        <a:stretch/>
      </xdr:blipFill>
      <xdr:spPr>
        <a:xfrm>
          <a:off x="11148124" y="5567490"/>
          <a:ext cx="2692892" cy="1973136"/>
        </a:xfrm>
        <a:prstGeom prst="rect">
          <a:avLst/>
        </a:prstGeom>
      </xdr:spPr>
    </xdr:pic>
    <xdr:clientData/>
  </xdr:twoCellAnchor>
  <xdr:twoCellAnchor editAs="oneCell">
    <xdr:from>
      <xdr:col>11</xdr:col>
      <xdr:colOff>445387</xdr:colOff>
      <xdr:row>39</xdr:row>
      <xdr:rowOff>32543</xdr:rowOff>
    </xdr:from>
    <xdr:to>
      <xdr:col>15</xdr:col>
      <xdr:colOff>487516</xdr:colOff>
      <xdr:row>48</xdr:row>
      <xdr:rowOff>42524</xdr:rowOff>
    </xdr:to>
    <xdr:pic macro="[0]!工作表5.買房_Click">
      <xdr:nvPicPr>
        <xdr:cNvPr id="16" name="圖片 15">
          <a:extLst>
            <a:ext uri="{FF2B5EF4-FFF2-40B4-BE49-F238E27FC236}">
              <a16:creationId xmlns:a16="http://schemas.microsoft.com/office/drawing/2014/main" id="{00000000-0008-0000-0100-000010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10420" t="6134" r="9694" b="54910"/>
        <a:stretch/>
      </xdr:blipFill>
      <xdr:spPr>
        <a:xfrm>
          <a:off x="7976090" y="7771606"/>
          <a:ext cx="2780567" cy="1795918"/>
        </a:xfrm>
        <a:prstGeom prst="rect">
          <a:avLst/>
        </a:prstGeom>
      </xdr:spPr>
    </xdr:pic>
    <xdr:clientData/>
  </xdr:twoCellAnchor>
  <xdr:twoCellAnchor editAs="oneCell">
    <xdr:from>
      <xdr:col>16</xdr:col>
      <xdr:colOff>143668</xdr:colOff>
      <xdr:row>38</xdr:row>
      <xdr:rowOff>27196</xdr:rowOff>
    </xdr:from>
    <xdr:to>
      <xdr:col>20</xdr:col>
      <xdr:colOff>168672</xdr:colOff>
      <xdr:row>48</xdr:row>
      <xdr:rowOff>61322</xdr:rowOff>
    </xdr:to>
    <xdr:pic macro="[0]!工作表5.長期財富累積_Click">
      <xdr:nvPicPr>
        <xdr:cNvPr id="17" name="圖片 16">
          <a:extLst>
            <a:ext uri="{FF2B5EF4-FFF2-40B4-BE49-F238E27FC236}">
              <a16:creationId xmlns:a16="http://schemas.microsoft.com/office/drawing/2014/main" id="{00000000-0008-0000-0100-000011000000}"/>
            </a:ext>
          </a:extLst>
        </xdr:cNvPr>
        <xdr:cNvPicPr>
          <a:picLocks noChangeAspect="1"/>
        </xdr:cNvPicPr>
      </xdr:nvPicPr>
      <xdr:blipFill rotWithShape="1">
        <a:blip xmlns:r="http://schemas.openxmlformats.org/officeDocument/2006/relationships" r:embed="rId5">
          <a:extLst>
            <a:ext uri="{28A0092B-C50C-407E-A947-70E740481C1C}">
              <a14:useLocalDpi xmlns:a14="http://schemas.microsoft.com/office/drawing/2010/main" val="0"/>
            </a:ext>
          </a:extLst>
        </a:blip>
        <a:srcRect l="9971" t="48350" r="11437" b="8321"/>
        <a:stretch/>
      </xdr:blipFill>
      <xdr:spPr>
        <a:xfrm>
          <a:off x="11097418" y="7567821"/>
          <a:ext cx="2763442" cy="2018501"/>
        </a:xfrm>
        <a:prstGeom prst="rect">
          <a:avLst/>
        </a:prstGeom>
      </xdr:spPr>
    </xdr:pic>
    <xdr:clientData/>
  </xdr:twoCellAnchor>
  <xdr:twoCellAnchor editAs="oneCell">
    <xdr:from>
      <xdr:col>10</xdr:col>
      <xdr:colOff>445501</xdr:colOff>
      <xdr:row>7</xdr:row>
      <xdr:rowOff>170588</xdr:rowOff>
    </xdr:from>
    <xdr:to>
      <xdr:col>21</xdr:col>
      <xdr:colOff>59533</xdr:colOff>
      <xdr:row>17</xdr:row>
      <xdr:rowOff>89673</xdr:rowOff>
    </xdr:to>
    <xdr:pic>
      <xdr:nvPicPr>
        <xdr:cNvPr id="3" name="圖片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6">
          <a:extLst>
            <a:ext uri="{28A0092B-C50C-407E-A947-70E740481C1C}">
              <a14:useLocalDpi xmlns:a14="http://schemas.microsoft.com/office/drawing/2010/main" val="0"/>
            </a:ext>
          </a:extLst>
        </a:blip>
        <a:srcRect l="26033" t="-2736" r="37330" b="-401"/>
        <a:stretch/>
      </xdr:blipFill>
      <xdr:spPr>
        <a:xfrm rot="16200000">
          <a:off x="9912233" y="-1060987"/>
          <a:ext cx="1903460" cy="714473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oneCellAnchor>
    <xdr:from>
      <xdr:col>14</xdr:col>
      <xdr:colOff>304800</xdr:colOff>
      <xdr:row>5</xdr:row>
      <xdr:rowOff>25400</xdr:rowOff>
    </xdr:from>
    <xdr:ext cx="8229600" cy="9601200"/>
    <xdr:pic>
      <xdr:nvPicPr>
        <xdr:cNvPr id="2" name="圖片 1">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906000" y="977900"/>
          <a:ext cx="8229600" cy="9601200"/>
        </a:xfrm>
        <a:prstGeom prst="rect">
          <a:avLst/>
        </a:prstGeom>
      </xdr:spPr>
    </xdr:pic>
    <xdr:clientData/>
  </xdr:oneCellAnchor>
  <xdr:twoCellAnchor>
    <xdr:from>
      <xdr:col>15</xdr:col>
      <xdr:colOff>676275</xdr:colOff>
      <xdr:row>12</xdr:row>
      <xdr:rowOff>171450</xdr:rowOff>
    </xdr:from>
    <xdr:to>
      <xdr:col>24</xdr:col>
      <xdr:colOff>666750</xdr:colOff>
      <xdr:row>26</xdr:row>
      <xdr:rowOff>142875</xdr:rowOff>
    </xdr:to>
    <xdr:sp macro="" textlink="">
      <xdr:nvSpPr>
        <xdr:cNvPr id="8" name="矩形: 圓角 7">
          <a:extLst>
            <a:ext uri="{FF2B5EF4-FFF2-40B4-BE49-F238E27FC236}">
              <a16:creationId xmlns:a16="http://schemas.microsoft.com/office/drawing/2014/main" id="{00000000-0008-0000-0200-000008000000}"/>
            </a:ext>
          </a:extLst>
        </xdr:cNvPr>
        <xdr:cNvSpPr/>
      </xdr:nvSpPr>
      <xdr:spPr>
        <a:xfrm>
          <a:off x="10963275" y="2457450"/>
          <a:ext cx="6162675" cy="2638425"/>
        </a:xfrm>
        <a:prstGeom prst="roundRect">
          <a:avLst>
            <a:gd name="adj" fmla="val 5837"/>
          </a:avLst>
        </a:prstGeom>
        <a:solidFill>
          <a:schemeClr val="bg2"/>
        </a:solidFill>
        <a:ln w="19050">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twoCellAnchor>
    <xdr:from>
      <xdr:col>16</xdr:col>
      <xdr:colOff>39348</xdr:colOff>
      <xdr:row>29</xdr:row>
      <xdr:rowOff>47625</xdr:rowOff>
    </xdr:from>
    <xdr:to>
      <xdr:col>24</xdr:col>
      <xdr:colOff>565979</xdr:colOff>
      <xdr:row>33</xdr:row>
      <xdr:rowOff>9525</xdr:rowOff>
    </xdr:to>
    <xdr:sp macro="[0]!工作表5.Ablock_Click" textlink="">
      <xdr:nvSpPr>
        <xdr:cNvPr id="4" name="A選項">
          <a:extLst>
            <a:ext uri="{FF2B5EF4-FFF2-40B4-BE49-F238E27FC236}">
              <a16:creationId xmlns:a16="http://schemas.microsoft.com/office/drawing/2014/main" id="{00000000-0008-0000-0200-000004000000}"/>
            </a:ext>
          </a:extLst>
        </xdr:cNvPr>
        <xdr:cNvSpPr/>
      </xdr:nvSpPr>
      <xdr:spPr>
        <a:xfrm>
          <a:off x="11082826" y="5251864"/>
          <a:ext cx="6048370"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16</xdr:col>
      <xdr:colOff>35064</xdr:colOff>
      <xdr:row>34</xdr:row>
      <xdr:rowOff>168275</xdr:rowOff>
    </xdr:from>
    <xdr:to>
      <xdr:col>24</xdr:col>
      <xdr:colOff>579784</xdr:colOff>
      <xdr:row>38</xdr:row>
      <xdr:rowOff>130175</xdr:rowOff>
    </xdr:to>
    <xdr:sp macro="[0]!工作表5.Bblock_Click" textlink="">
      <xdr:nvSpPr>
        <xdr:cNvPr id="5" name="B選項">
          <a:extLst>
            <a:ext uri="{FF2B5EF4-FFF2-40B4-BE49-F238E27FC236}">
              <a16:creationId xmlns:a16="http://schemas.microsoft.com/office/drawing/2014/main" id="{00000000-0008-0000-0200-000005000000}"/>
            </a:ext>
          </a:extLst>
        </xdr:cNvPr>
        <xdr:cNvSpPr/>
      </xdr:nvSpPr>
      <xdr:spPr>
        <a:xfrm>
          <a:off x="11078542" y="6269797"/>
          <a:ext cx="6066459"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41414</xdr:colOff>
      <xdr:row>40</xdr:row>
      <xdr:rowOff>44450</xdr:rowOff>
    </xdr:from>
    <xdr:to>
      <xdr:col>24</xdr:col>
      <xdr:colOff>579783</xdr:colOff>
      <xdr:row>44</xdr:row>
      <xdr:rowOff>6350</xdr:rowOff>
    </xdr:to>
    <xdr:sp macro="[0]!工作表5.Cblock_Click" textlink="">
      <xdr:nvSpPr>
        <xdr:cNvPr id="6" name="C選項">
          <a:extLst>
            <a:ext uri="{FF2B5EF4-FFF2-40B4-BE49-F238E27FC236}">
              <a16:creationId xmlns:a16="http://schemas.microsoft.com/office/drawing/2014/main" id="{00000000-0008-0000-0200-000006000000}"/>
            </a:ext>
          </a:extLst>
        </xdr:cNvPr>
        <xdr:cNvSpPr/>
      </xdr:nvSpPr>
      <xdr:spPr>
        <a:xfrm>
          <a:off x="11084892" y="7222711"/>
          <a:ext cx="6060108" cy="679726"/>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27608</xdr:colOff>
      <xdr:row>45</xdr:row>
      <xdr:rowOff>130175</xdr:rowOff>
    </xdr:from>
    <xdr:to>
      <xdr:col>24</xdr:col>
      <xdr:colOff>579782</xdr:colOff>
      <xdr:row>49</xdr:row>
      <xdr:rowOff>92075</xdr:rowOff>
    </xdr:to>
    <xdr:sp macro="[0]!工作表5.Dblock_Click" textlink="">
      <xdr:nvSpPr>
        <xdr:cNvPr id="7" name="D選項">
          <a:extLst>
            <a:ext uri="{FF2B5EF4-FFF2-40B4-BE49-F238E27FC236}">
              <a16:creationId xmlns:a16="http://schemas.microsoft.com/office/drawing/2014/main" id="{00000000-0008-0000-0200-000007000000}"/>
            </a:ext>
          </a:extLst>
        </xdr:cNvPr>
        <xdr:cNvSpPr/>
      </xdr:nvSpPr>
      <xdr:spPr>
        <a:xfrm>
          <a:off x="11071086" y="8205718"/>
          <a:ext cx="6073913" cy="679727"/>
        </a:xfrm>
        <a:prstGeom prst="roundRect">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endParaRPr lang="zh-TW" altLang="en-US" sz="1800" b="1">
            <a:solidFill>
              <a:schemeClr val="tx1"/>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16</xdr:col>
      <xdr:colOff>238125</xdr:colOff>
      <xdr:row>15</xdr:row>
      <xdr:rowOff>19050</xdr:rowOff>
    </xdr:from>
    <xdr:to>
      <xdr:col>24</xdr:col>
      <xdr:colOff>400050</xdr:colOff>
      <xdr:row>24</xdr:row>
      <xdr:rowOff>161923</xdr:rowOff>
    </xdr:to>
    <xdr:sp macro="" textlink="">
      <xdr:nvSpPr>
        <xdr:cNvPr id="3" name="question_block">
          <a:extLst>
            <a:ext uri="{FF2B5EF4-FFF2-40B4-BE49-F238E27FC236}">
              <a16:creationId xmlns:a16="http://schemas.microsoft.com/office/drawing/2014/main" id="{00000000-0008-0000-0200-000003000000}"/>
            </a:ext>
          </a:extLst>
        </xdr:cNvPr>
        <xdr:cNvSpPr txBox="1"/>
      </xdr:nvSpPr>
      <xdr:spPr>
        <a:xfrm>
          <a:off x="11210925" y="2876550"/>
          <a:ext cx="5648325" cy="1857373"/>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endParaRPr lang="en-US" altLang="zh-TW" sz="2400" b="1">
            <a:solidFill>
              <a:schemeClr val="dk1"/>
            </a:solidFill>
            <a:latin typeface="微軟正黑體" panose="020B0604030504040204" pitchFamily="34" charset="-120"/>
            <a:ea typeface="微軟正黑體" panose="020B0604030504040204" pitchFamily="34" charset="-120"/>
            <a:cs typeface="+mn-cs"/>
          </a:endParaRPr>
        </a:p>
      </xdr:txBody>
    </xdr:sp>
    <xdr:clientData/>
  </xdr:twoCellAnchor>
  <xdr:twoCellAnchor editAs="oneCell">
    <xdr:from>
      <xdr:col>23</xdr:col>
      <xdr:colOff>523871</xdr:colOff>
      <xdr:row>19</xdr:row>
      <xdr:rowOff>104850</xdr:rowOff>
    </xdr:from>
    <xdr:to>
      <xdr:col>25</xdr:col>
      <xdr:colOff>476249</xdr:colOff>
      <xdr:row>27</xdr:row>
      <xdr:rowOff>133350</xdr:rowOff>
    </xdr:to>
    <xdr:pic>
      <xdr:nvPicPr>
        <xdr:cNvPr id="15" name="圖片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1367" t="40388" r="29429" b="7543"/>
        <a:stretch/>
      </xdr:blipFill>
      <xdr:spPr>
        <a:xfrm flipH="1">
          <a:off x="16297271" y="3724350"/>
          <a:ext cx="1323978" cy="1552500"/>
        </a:xfrm>
        <a:prstGeom prst="rect">
          <a:avLst/>
        </a:prstGeom>
      </xdr:spPr>
    </xdr:pic>
    <xdr:clientData/>
  </xdr:twoCellAnchor>
  <xdr:twoCellAnchor editAs="oneCell">
    <xdr:from>
      <xdr:col>16</xdr:col>
      <xdr:colOff>18668</xdr:colOff>
      <xdr:row>8</xdr:row>
      <xdr:rowOff>17060</xdr:rowOff>
    </xdr:from>
    <xdr:to>
      <xdr:col>17</xdr:col>
      <xdr:colOff>352632</xdr:colOff>
      <xdr:row>14</xdr:row>
      <xdr:rowOff>69838</xdr:rowOff>
    </xdr:to>
    <xdr:pic>
      <xdr:nvPicPr>
        <xdr:cNvPr id="16" name="圖片 15">
          <a:extLst>
            <a:ext uri="{FF2B5EF4-FFF2-40B4-BE49-F238E27FC236}">
              <a16:creationId xmlns:a16="http://schemas.microsoft.com/office/drawing/2014/main" id="{00000000-0008-0000-0200-000010000000}"/>
            </a:ext>
          </a:extLst>
        </xdr:cNvPr>
        <xdr:cNvPicPr>
          <a:picLocks noChangeAspect="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38728" t="-9843" r="2068" b="57774"/>
        <a:stretch/>
      </xdr:blipFill>
      <xdr:spPr>
        <a:xfrm rot="2552412" flipH="1">
          <a:off x="10991468" y="1541060"/>
          <a:ext cx="1019764" cy="119577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762000</xdr:colOff>
      <xdr:row>8</xdr:row>
      <xdr:rowOff>139701</xdr:rowOff>
    </xdr:from>
    <xdr:to>
      <xdr:col>2</xdr:col>
      <xdr:colOff>425450</xdr:colOff>
      <xdr:row>10</xdr:row>
      <xdr:rowOff>184150</xdr:rowOff>
    </xdr:to>
    <xdr:sp macro="[0]!雪天型分析" textlink="">
      <xdr:nvSpPr>
        <xdr:cNvPr id="2" name="返回重測">
          <a:extLst>
            <a:ext uri="{FF2B5EF4-FFF2-40B4-BE49-F238E27FC236}">
              <a16:creationId xmlns:a16="http://schemas.microsoft.com/office/drawing/2014/main" id="{00000000-0008-0000-0400-000002000000}"/>
            </a:ext>
          </a:extLst>
        </xdr:cNvPr>
        <xdr:cNvSpPr/>
      </xdr:nvSpPr>
      <xdr:spPr>
        <a:xfrm>
          <a:off x="609600" y="1866901"/>
          <a:ext cx="103505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66676</xdr:rowOff>
    </xdr:from>
    <xdr:to>
      <xdr:col>21</xdr:col>
      <xdr:colOff>168729</xdr:colOff>
      <xdr:row>20</xdr:row>
      <xdr:rowOff>28576</xdr:rowOff>
    </xdr:to>
    <xdr:sp macro="" textlink="">
      <xdr:nvSpPr>
        <xdr:cNvPr id="5" name="矩形: 圓角 4">
          <a:extLst>
            <a:ext uri="{FF2B5EF4-FFF2-40B4-BE49-F238E27FC236}">
              <a16:creationId xmlns:a16="http://schemas.microsoft.com/office/drawing/2014/main" id="{00000000-0008-0000-0600-000005000000}"/>
            </a:ext>
          </a:extLst>
        </xdr:cNvPr>
        <xdr:cNvSpPr/>
      </xdr:nvSpPr>
      <xdr:spPr>
        <a:xfrm>
          <a:off x="10046154" y="1666876"/>
          <a:ext cx="4524375" cy="236220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mn-lt"/>
              <a:ea typeface="+mn-ea"/>
              <a:cs typeface="+mn-cs"/>
            </a:rPr>
            <a:t>雪天型人格者是一類謹慎、穩健且注重安全和穩定的人。他們在風險管理和長期規劃方面表現出色，但在應對變化和創新方面可能會遇到挑戰。理解並接受自己的性格特徵，可以幫助他們在發揮優勢的同時，不斷提升適應和創新能力，從而在各方面取得更大的成功。</a:t>
          </a:r>
          <a:endParaRPr lang="zh-TW" altLang="en-US" sz="1600"/>
        </a:p>
      </xdr:txBody>
    </xdr:sp>
    <xdr:clientData/>
  </xdr:twoCellAnchor>
  <xdr:twoCellAnchor>
    <xdr:from>
      <xdr:col>10</xdr:col>
      <xdr:colOff>540204</xdr:colOff>
      <xdr:row>22</xdr:row>
      <xdr:rowOff>114299</xdr:rowOff>
    </xdr:from>
    <xdr:to>
      <xdr:col>21</xdr:col>
      <xdr:colOff>197304</xdr:colOff>
      <xdr:row>45</xdr:row>
      <xdr:rowOff>142875</xdr:rowOff>
    </xdr:to>
    <xdr:sp macro="" textlink="">
      <xdr:nvSpPr>
        <xdr:cNvPr id="6" name="矩形: 圓角 5">
          <a:extLst>
            <a:ext uri="{FF2B5EF4-FFF2-40B4-BE49-F238E27FC236}">
              <a16:creationId xmlns:a16="http://schemas.microsoft.com/office/drawing/2014/main" id="{00000000-0008-0000-0600-000006000000}"/>
            </a:ext>
          </a:extLst>
        </xdr:cNvPr>
        <xdr:cNvSpPr/>
      </xdr:nvSpPr>
      <xdr:spPr>
        <a:xfrm>
          <a:off x="7398204" y="4514849"/>
          <a:ext cx="7200900" cy="4629151"/>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他們擅長識別和管理風險，能夠在決策過程中考慮到潛在的風險因素，並制定相應的應對策略。</a:t>
          </a:r>
        </a:p>
        <a:p>
          <a:pPr algn="l" rtl="0" fontAlgn="base"/>
          <a:r>
            <a:rPr lang="zh-TW" altLang="en-US" sz="1400" b="1" i="0">
              <a:solidFill>
                <a:schemeClr val="dk1"/>
              </a:solidFill>
              <a:effectLst/>
              <a:latin typeface="+mn-lt"/>
              <a:ea typeface="+mn-ea"/>
              <a:cs typeface="+mn-cs"/>
            </a:rPr>
            <a:t>穩健可靠：</a:t>
          </a:r>
          <a:r>
            <a:rPr lang="zh-TW" altLang="en-US" sz="1400" b="0" i="0">
              <a:solidFill>
                <a:schemeClr val="dk1"/>
              </a:solidFill>
              <a:effectLst/>
              <a:latin typeface="+mn-lt"/>
              <a:ea typeface="+mn-ea"/>
              <a:cs typeface="+mn-cs"/>
            </a:rPr>
            <a:t>他們的穩健和可靠性使得他們在團隊中往往是值得信賴的成員，能夠在關鍵時刻提供穩定的支持。</a:t>
          </a:r>
        </a:p>
        <a:p>
          <a:pPr algn="l" rtl="0" fontAlgn="base"/>
          <a:r>
            <a:rPr lang="zh-TW" altLang="en-US" sz="1400" b="1" i="0">
              <a:solidFill>
                <a:schemeClr val="dk1"/>
              </a:solidFill>
              <a:effectLst/>
              <a:latin typeface="+mn-lt"/>
              <a:ea typeface="+mn-ea"/>
              <a:cs typeface="+mn-cs"/>
            </a:rPr>
            <a:t>長期視角：</a:t>
          </a:r>
          <a:r>
            <a:rPr lang="zh-TW" altLang="en-US" sz="1400" b="0" i="0">
              <a:solidFill>
                <a:schemeClr val="dk1"/>
              </a:solidFill>
              <a:effectLst/>
              <a:latin typeface="+mn-lt"/>
              <a:ea typeface="+mn-ea"/>
              <a:cs typeface="+mn-cs"/>
            </a:rPr>
            <a:t>雪天型人格者通常具有長期視角，能夠看到長遠的利益，並願意為此做出持久的努力和投入。</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適應性不足：</a:t>
          </a:r>
          <a:r>
            <a:rPr lang="zh-TW" altLang="en-US" sz="1400" b="0" i="0">
              <a:solidFill>
                <a:schemeClr val="dk1"/>
              </a:solidFill>
              <a:effectLst/>
              <a:latin typeface="+mn-lt"/>
              <a:ea typeface="+mn-ea"/>
              <a:cs typeface="+mn-cs"/>
            </a:rPr>
            <a:t>由於對變化的抗拒，他們在快速變化的環境中可能會感到困難，需要更多時間來適應新的情況。</a:t>
          </a:r>
        </a:p>
        <a:p>
          <a:pPr marL="0" indent="0" algn="l" rtl="0" fontAlgn="base"/>
          <a:r>
            <a:rPr lang="zh-TW" altLang="en-US" sz="1400" b="1" i="0">
              <a:solidFill>
                <a:schemeClr val="dk1"/>
              </a:solidFill>
              <a:effectLst/>
              <a:latin typeface="+mn-lt"/>
              <a:ea typeface="+mn-ea"/>
              <a:cs typeface="+mn-cs"/>
            </a:rPr>
            <a:t>創新能力受限：</a:t>
          </a:r>
          <a:r>
            <a:rPr lang="zh-TW" altLang="en-US" sz="1400" b="0" i="0">
              <a:solidFill>
                <a:schemeClr val="dk1"/>
              </a:solidFill>
              <a:effectLst/>
              <a:latin typeface="+mn-lt"/>
              <a:ea typeface="+mn-ea"/>
              <a:cs typeface="+mn-cs"/>
            </a:rPr>
            <a:t>過於謹慎和保守的性格可能會限制他們的創新能力和冒險精神，使得他們在需要突破和創新的領域中表現不佳。</a:t>
          </a:r>
        </a:p>
        <a:p>
          <a:pPr marL="0" indent="0" algn="l" rtl="0" fontAlgn="base"/>
          <a:r>
            <a:rPr lang="zh-TW" altLang="en-US" sz="1400" b="1" i="0">
              <a:solidFill>
                <a:schemeClr val="dk1"/>
              </a:solidFill>
              <a:effectLst/>
              <a:latin typeface="+mn-lt"/>
              <a:ea typeface="+mn-ea"/>
              <a:cs typeface="+mn-cs"/>
            </a:rPr>
            <a:t>過度擔憂：</a:t>
          </a:r>
          <a:r>
            <a:rPr lang="zh-TW" altLang="en-US" sz="1400" b="0" i="0">
              <a:solidFill>
                <a:schemeClr val="dk1"/>
              </a:solidFill>
              <a:effectLst/>
              <a:latin typeface="+mn-lt"/>
              <a:ea typeface="+mn-ea"/>
              <a:cs typeface="+mn-cs"/>
            </a:rPr>
            <a:t>他們可能會因過度擔憂和考慮過多而錯失一些潛在的機會，無法充分發揮自己的潛力。</a:t>
          </a:r>
        </a:p>
      </xdr:txBody>
    </xdr:sp>
    <xdr:clientData/>
  </xdr:twoCellAnchor>
  <xdr:twoCellAnchor>
    <xdr:from>
      <xdr:col>11</xdr:col>
      <xdr:colOff>412603</xdr:colOff>
      <xdr:row>21</xdr:row>
      <xdr:rowOff>142876</xdr:rowOff>
    </xdr:from>
    <xdr:to>
      <xdr:col>13</xdr:col>
      <xdr:colOff>415778</xdr:colOff>
      <xdr:row>23</xdr:row>
      <xdr:rowOff>123826</xdr:rowOff>
    </xdr:to>
    <xdr:sp macro="" textlink="">
      <xdr:nvSpPr>
        <xdr:cNvPr id="7" name="矩形: 圓角 6">
          <a:extLst>
            <a:ext uri="{FF2B5EF4-FFF2-40B4-BE49-F238E27FC236}">
              <a16:creationId xmlns:a16="http://schemas.microsoft.com/office/drawing/2014/main" id="{00000000-0008-0000-0600-000007000000}"/>
            </a:ext>
          </a:extLst>
        </xdr:cNvPr>
        <xdr:cNvSpPr/>
      </xdr:nvSpPr>
      <xdr:spPr>
        <a:xfrm>
          <a:off x="7730222" y="4587876"/>
          <a:ext cx="133365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謹慎和細心</a:t>
          </a:r>
          <a:endParaRPr lang="zh-TW" altLang="en-US" sz="1400"/>
        </a:p>
      </xdr:txBody>
    </xdr:sp>
    <xdr:clientData/>
  </xdr:twoCellAnchor>
  <xdr:twoCellAnchor>
    <xdr:from>
      <xdr:col>13</xdr:col>
      <xdr:colOff>473733</xdr:colOff>
      <xdr:row>21</xdr:row>
      <xdr:rowOff>142876</xdr:rowOff>
    </xdr:from>
    <xdr:to>
      <xdr:col>16</xdr:col>
      <xdr:colOff>190603</xdr:colOff>
      <xdr:row>23</xdr:row>
      <xdr:rowOff>123826</xdr:rowOff>
    </xdr:to>
    <xdr:sp macro="" textlink="">
      <xdr:nvSpPr>
        <xdr:cNvPr id="8" name="矩形: 圓角 7">
          <a:extLst>
            <a:ext uri="{FF2B5EF4-FFF2-40B4-BE49-F238E27FC236}">
              <a16:creationId xmlns:a16="http://schemas.microsoft.com/office/drawing/2014/main" id="{00000000-0008-0000-0600-000008000000}"/>
            </a:ext>
          </a:extLst>
        </xdr:cNvPr>
        <xdr:cNvSpPr/>
      </xdr:nvSpPr>
      <xdr:spPr>
        <a:xfrm>
          <a:off x="9121828" y="4587876"/>
          <a:ext cx="171258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注重安全和穩定</a:t>
          </a:r>
          <a:endParaRPr lang="zh-TW" altLang="en-US" sz="1400"/>
        </a:p>
      </xdr:txBody>
    </xdr:sp>
    <xdr:clientData/>
  </xdr:twoCellAnchor>
  <xdr:twoCellAnchor>
    <xdr:from>
      <xdr:col>16</xdr:col>
      <xdr:colOff>253449</xdr:colOff>
      <xdr:row>21</xdr:row>
      <xdr:rowOff>142876</xdr:rowOff>
    </xdr:from>
    <xdr:to>
      <xdr:col>19</xdr:col>
      <xdr:colOff>221748</xdr:colOff>
      <xdr:row>23</xdr:row>
      <xdr:rowOff>123826</xdr:rowOff>
    </xdr:to>
    <xdr:sp macro="" textlink="">
      <xdr:nvSpPr>
        <xdr:cNvPr id="9" name="矩形: 圓角 8">
          <a:extLst>
            <a:ext uri="{FF2B5EF4-FFF2-40B4-BE49-F238E27FC236}">
              <a16:creationId xmlns:a16="http://schemas.microsoft.com/office/drawing/2014/main" id="{00000000-0008-0000-0600-000009000000}"/>
            </a:ext>
          </a:extLst>
        </xdr:cNvPr>
        <xdr:cNvSpPr/>
      </xdr:nvSpPr>
      <xdr:spPr>
        <a:xfrm>
          <a:off x="10897259" y="4587876"/>
          <a:ext cx="196401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計劃性和組織能力</a:t>
          </a:r>
          <a:endParaRPr lang="zh-TW" altLang="en-US" sz="1400"/>
        </a:p>
      </xdr:txBody>
    </xdr:sp>
    <xdr:clientData/>
  </xdr:twoCellAnchor>
  <xdr:twoCellAnchor>
    <xdr:from>
      <xdr:col>19</xdr:col>
      <xdr:colOff>262317</xdr:colOff>
      <xdr:row>21</xdr:row>
      <xdr:rowOff>123826</xdr:rowOff>
    </xdr:from>
    <xdr:to>
      <xdr:col>21</xdr:col>
      <xdr:colOff>131032</xdr:colOff>
      <xdr:row>23</xdr:row>
      <xdr:rowOff>104776</xdr:rowOff>
    </xdr:to>
    <xdr:sp macro="" textlink="">
      <xdr:nvSpPr>
        <xdr:cNvPr id="10" name="矩形: 圓角 9">
          <a:extLst>
            <a:ext uri="{FF2B5EF4-FFF2-40B4-BE49-F238E27FC236}">
              <a16:creationId xmlns:a16="http://schemas.microsoft.com/office/drawing/2014/main" id="{00000000-0008-0000-0600-00000A000000}"/>
            </a:ext>
          </a:extLst>
        </xdr:cNvPr>
        <xdr:cNvSpPr/>
      </xdr:nvSpPr>
      <xdr:spPr>
        <a:xfrm>
          <a:off x="12901841" y="4568826"/>
          <a:ext cx="1199191"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抗拒改變</a:t>
          </a:r>
          <a:endParaRPr lang="zh-TW" altLang="en-US" sz="1400"/>
        </a:p>
      </xdr:txBody>
    </xdr:sp>
    <xdr:clientData/>
  </xdr:twoCellAnchor>
  <xdr:twoCellAnchor>
    <xdr:from>
      <xdr:col>17</xdr:col>
      <xdr:colOff>187779</xdr:colOff>
      <xdr:row>44</xdr:row>
      <xdr:rowOff>28574</xdr:rowOff>
    </xdr:from>
    <xdr:to>
      <xdr:col>20</xdr:col>
      <xdr:colOff>606879</xdr:colOff>
      <xdr:row>47</xdr:row>
      <xdr:rowOff>47624</xdr:rowOff>
    </xdr:to>
    <xdr:sp macro="[0]!start" textlink="">
      <xdr:nvSpPr>
        <xdr:cNvPr id="11" name="nextpage">
          <a:extLst>
            <a:ext uri="{FF2B5EF4-FFF2-40B4-BE49-F238E27FC236}">
              <a16:creationId xmlns:a16="http://schemas.microsoft.com/office/drawing/2014/main" id="{00000000-0008-0000-0600-00000B000000}"/>
            </a:ext>
          </a:extLst>
        </xdr:cNvPr>
        <xdr:cNvSpPr/>
      </xdr:nvSpPr>
      <xdr:spPr>
        <a:xfrm>
          <a:off x="11846379" y="88296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301239</xdr:colOff>
      <xdr:row>2</xdr:row>
      <xdr:rowOff>85725</xdr:rowOff>
    </xdr:from>
    <xdr:to>
      <xdr:col>18</xdr:col>
      <xdr:colOff>562716</xdr:colOff>
      <xdr:row>8</xdr:row>
      <xdr:rowOff>66675</xdr:rowOff>
    </xdr:to>
    <xdr:pic>
      <xdr:nvPicPr>
        <xdr:cNvPr id="13" name="圖片 12">
          <a:extLst>
            <a:ext uri="{FF2B5EF4-FFF2-40B4-BE49-F238E27FC236}">
              <a16:creationId xmlns:a16="http://schemas.microsoft.com/office/drawing/2014/main" id="{00000000-0008-0000-0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997"/>
        <a:stretch/>
      </xdr:blipFill>
      <xdr:spPr>
        <a:xfrm>
          <a:off x="9216639" y="485775"/>
          <a:ext cx="3690477" cy="1181100"/>
        </a:xfrm>
        <a:prstGeom prst="rect">
          <a:avLst/>
        </a:prstGeom>
      </xdr:spPr>
    </xdr:pic>
    <xdr:clientData/>
  </xdr:twoCellAnchor>
  <xdr:twoCellAnchor editAs="oneCell">
    <xdr:from>
      <xdr:col>10</xdr:col>
      <xdr:colOff>238125</xdr:colOff>
      <xdr:row>7</xdr:row>
      <xdr:rowOff>104775</xdr:rowOff>
    </xdr:from>
    <xdr:to>
      <xdr:col>14</xdr:col>
      <xdr:colOff>521244</xdr:colOff>
      <xdr:row>22</xdr:row>
      <xdr:rowOff>9525</xdr:rowOff>
    </xdr:to>
    <xdr:pic>
      <xdr:nvPicPr>
        <xdr:cNvPr id="14" name="圖片 13">
          <a:extLst>
            <a:ext uri="{FF2B5EF4-FFF2-40B4-BE49-F238E27FC236}">
              <a16:creationId xmlns:a16="http://schemas.microsoft.com/office/drawing/2014/main" id="{00000000-0008-0000-0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004"/>
        <a:stretch/>
      </xdr:blipFill>
      <xdr:spPr>
        <a:xfrm>
          <a:off x="7096125" y="1504950"/>
          <a:ext cx="3026319" cy="2905125"/>
        </a:xfrm>
        <a:prstGeom prst="rect">
          <a:avLst/>
        </a:prstGeom>
      </xdr:spPr>
    </xdr:pic>
    <xdr:clientData/>
  </xdr:twoCellAnchor>
  <xdr:twoCellAnchor>
    <xdr:from>
      <xdr:col>14</xdr:col>
      <xdr:colOff>504824</xdr:colOff>
      <xdr:row>44</xdr:row>
      <xdr:rowOff>38100</xdr:rowOff>
    </xdr:from>
    <xdr:to>
      <xdr:col>16</xdr:col>
      <xdr:colOff>647699</xdr:colOff>
      <xdr:row>47</xdr:row>
      <xdr:rowOff>66675</xdr:rowOff>
    </xdr:to>
    <xdr:sp macro="[0]!矩形圓角3_Click" textlink="">
      <xdr:nvSpPr>
        <xdr:cNvPr id="4" name="返回重測">
          <a:extLst>
            <a:ext uri="{FF2B5EF4-FFF2-40B4-BE49-F238E27FC236}">
              <a16:creationId xmlns:a16="http://schemas.microsoft.com/office/drawing/2014/main" id="{00000000-0008-0000-0600-000004000000}"/>
            </a:ext>
          </a:extLst>
        </xdr:cNvPr>
        <xdr:cNvSpPr/>
      </xdr:nvSpPr>
      <xdr:spPr>
        <a:xfrm>
          <a:off x="10106024" y="88392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6.xml><?xml version="1.0" encoding="utf-8"?>
<xdr:wsDr xmlns:xdr="http://schemas.openxmlformats.org/drawingml/2006/spreadsheetDrawing" xmlns:a="http://schemas.openxmlformats.org/drawingml/2006/main">
  <xdr:twoCellAnchor editAs="oneCell">
    <xdr:from>
      <xdr:col>4</xdr:col>
      <xdr:colOff>355271</xdr:colOff>
      <xdr:row>0</xdr:row>
      <xdr:rowOff>0</xdr:rowOff>
    </xdr:from>
    <xdr:to>
      <xdr:col>18</xdr:col>
      <xdr:colOff>355272</xdr:colOff>
      <xdr:row>56</xdr:row>
      <xdr:rowOff>0</xdr:rowOff>
    </xdr:to>
    <xdr:pic>
      <xdr:nvPicPr>
        <xdr:cNvPr id="3" name="圖片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98471" y="0"/>
          <a:ext cx="9601201" cy="11201400"/>
        </a:xfrm>
        <a:prstGeom prst="rect">
          <a:avLst/>
        </a:prstGeom>
      </xdr:spPr>
    </xdr:pic>
    <xdr:clientData/>
  </xdr:twoCellAnchor>
  <xdr:twoCellAnchor editAs="oneCell">
    <xdr:from>
      <xdr:col>5</xdr:col>
      <xdr:colOff>506536</xdr:colOff>
      <xdr:row>8</xdr:row>
      <xdr:rowOff>135892</xdr:rowOff>
    </xdr:from>
    <xdr:to>
      <xdr:col>10</xdr:col>
      <xdr:colOff>53915</xdr:colOff>
      <xdr:row>23</xdr:row>
      <xdr:rowOff>71887</xdr:rowOff>
    </xdr:to>
    <xdr:pic>
      <xdr:nvPicPr>
        <xdr:cNvPr id="26" name="圖片 25">
          <a:extLst>
            <a:ext uri="{FF2B5EF4-FFF2-40B4-BE49-F238E27FC236}">
              <a16:creationId xmlns:a16="http://schemas.microsoft.com/office/drawing/2014/main" id="{00000000-0008-0000-0700-00001A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6536"/>
        <a:stretch/>
      </xdr:blipFill>
      <xdr:spPr>
        <a:xfrm>
          <a:off x="3935536" y="1736092"/>
          <a:ext cx="2976379" cy="2936370"/>
        </a:xfrm>
        <a:prstGeom prst="rect">
          <a:avLst/>
        </a:prstGeom>
      </xdr:spPr>
    </xdr:pic>
    <xdr:clientData/>
  </xdr:twoCellAnchor>
  <xdr:twoCellAnchor>
    <xdr:from>
      <xdr:col>6</xdr:col>
      <xdr:colOff>114300</xdr:colOff>
      <xdr:row>9</xdr:row>
      <xdr:rowOff>161925</xdr:rowOff>
    </xdr:from>
    <xdr:to>
      <xdr:col>16</xdr:col>
      <xdr:colOff>580994</xdr:colOff>
      <xdr:row>48</xdr:row>
      <xdr:rowOff>167106</xdr:rowOff>
    </xdr:to>
    <xdr:grpSp>
      <xdr:nvGrpSpPr>
        <xdr:cNvPr id="2" name="群組 1">
          <a:extLst>
            <a:ext uri="{FF2B5EF4-FFF2-40B4-BE49-F238E27FC236}">
              <a16:creationId xmlns:a16="http://schemas.microsoft.com/office/drawing/2014/main" id="{00000000-0008-0000-0700-000002000000}"/>
            </a:ext>
          </a:extLst>
        </xdr:cNvPr>
        <xdr:cNvGrpSpPr/>
      </xdr:nvGrpSpPr>
      <xdr:grpSpPr>
        <a:xfrm>
          <a:off x="4093633" y="2066925"/>
          <a:ext cx="7098917" cy="8260181"/>
          <a:chOff x="4210082" y="1972752"/>
          <a:chExt cx="7324694" cy="8076117"/>
        </a:xfrm>
      </xdr:grpSpPr>
      <xdr:sp macro="" textlink="">
        <xdr:nvSpPr>
          <xdr:cNvPr id="6" name="矩形: 圓角 5">
            <a:extLst>
              <a:ext uri="{FF2B5EF4-FFF2-40B4-BE49-F238E27FC236}">
                <a16:creationId xmlns:a16="http://schemas.microsoft.com/office/drawing/2014/main" id="{00000000-0008-0000-0700-000006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9" name="portfolio">
            <a:extLst>
              <a:ext uri="{FF2B5EF4-FFF2-40B4-BE49-F238E27FC236}">
                <a16:creationId xmlns:a16="http://schemas.microsoft.com/office/drawing/2014/main" id="{00000000-0008-0000-0700-000009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2345.TW,2912.TW,8081.TW,1519.TW,4766.TW,4536.TW</a:t>
            </a:r>
          </a:p>
          <a:p>
            <a:pPr algn="l"/>
            <a:r>
              <a:rPr lang="en-US" altLang="zh-TW" sz="1200" b="1">
                <a:solidFill>
                  <a:schemeClr val="tx1"/>
                </a:solidFill>
                <a:latin typeface="微軟正黑體" panose="020B0604030504040204" pitchFamily="34" charset="-120"/>
                <a:ea typeface="微軟正黑體" panose="020B0604030504040204" pitchFamily="34" charset="-120"/>
              </a:rPr>
              <a:t>3617.TW,2379.TW,4770.TW</a:t>
            </a:r>
          </a:p>
          <a:p>
            <a:pPr algn="l"/>
            <a:r>
              <a:rPr lang="en-US" altLang="zh-TW" sz="1200" b="1">
                <a:solidFill>
                  <a:schemeClr val="tx1"/>
                </a:solidFill>
                <a:latin typeface="微軟正黑體" panose="020B0604030504040204" pitchFamily="34" charset="-120"/>
                <a:ea typeface="微軟正黑體" panose="020B0604030504040204" pitchFamily="34" charset="-120"/>
              </a:rPr>
              <a:t>6196.TW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sp macro="[0]!矩形圓角9_Click" textlink="">
        <xdr:nvSpPr>
          <xdr:cNvPr id="10" name="矩形: 圓角 9">
            <a:extLst>
              <a:ext uri="{FF2B5EF4-FFF2-40B4-BE49-F238E27FC236}">
                <a16:creationId xmlns:a16="http://schemas.microsoft.com/office/drawing/2014/main" id="{00000000-0008-0000-0700-00000A000000}"/>
              </a:ext>
            </a:extLst>
          </xdr:cNvPr>
          <xdr:cNvSpPr/>
        </xdr:nvSpPr>
        <xdr:spPr>
          <a:xfrm>
            <a:off x="4210082" y="4848219"/>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13</xdr:col>
      <xdr:colOff>400049</xdr:colOff>
      <xdr:row>49</xdr:row>
      <xdr:rowOff>0</xdr:rowOff>
    </xdr:from>
    <xdr:to>
      <xdr:col>16</xdr:col>
      <xdr:colOff>409574</xdr:colOff>
      <xdr:row>52</xdr:row>
      <xdr:rowOff>0</xdr:rowOff>
    </xdr:to>
    <xdr:sp macro="[0]!列印風險厭惡結果" textlink="">
      <xdr:nvSpPr>
        <xdr:cNvPr id="36" name="列印風險厭惡結果">
          <a:extLst>
            <a:ext uri="{FF2B5EF4-FFF2-40B4-BE49-F238E27FC236}">
              <a16:creationId xmlns:a16="http://schemas.microsoft.com/office/drawing/2014/main" id="{00000000-0008-0000-0700-000024000000}"/>
            </a:ext>
          </a:extLst>
        </xdr:cNvPr>
        <xdr:cNvSpPr/>
      </xdr:nvSpPr>
      <xdr:spPr>
        <a:xfrm>
          <a:off x="9315449" y="9801225"/>
          <a:ext cx="2066925" cy="6000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257174</xdr:colOff>
      <xdr:row>49</xdr:row>
      <xdr:rowOff>19050</xdr:rowOff>
    </xdr:from>
    <xdr:to>
      <xdr:col>9</xdr:col>
      <xdr:colOff>408213</xdr:colOff>
      <xdr:row>52</xdr:row>
      <xdr:rowOff>19050</xdr:rowOff>
    </xdr:to>
    <xdr:sp macro="[0]!返回風險厭惡人格介面_Click" textlink="">
      <xdr:nvSpPr>
        <xdr:cNvPr id="43" name="反回人格頁">
          <a:extLst>
            <a:ext uri="{FF2B5EF4-FFF2-40B4-BE49-F238E27FC236}">
              <a16:creationId xmlns:a16="http://schemas.microsoft.com/office/drawing/2014/main" id="{00000000-0008-0000-0700-00002B000000}"/>
            </a:ext>
          </a:extLst>
        </xdr:cNvPr>
        <xdr:cNvSpPr/>
      </xdr:nvSpPr>
      <xdr:spPr>
        <a:xfrm>
          <a:off x="4203245" y="10575925"/>
          <a:ext cx="2124075" cy="646339"/>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390525</xdr:colOff>
      <xdr:row>49</xdr:row>
      <xdr:rowOff>133348</xdr:rowOff>
    </xdr:from>
    <xdr:to>
      <xdr:col>7</xdr:col>
      <xdr:colOff>142875</xdr:colOff>
      <xdr:row>51</xdr:row>
      <xdr:rowOff>171448</xdr:rowOff>
    </xdr:to>
    <xdr:pic>
      <xdr:nvPicPr>
        <xdr:cNvPr id="44" name="返回圖" descr="返回 以實心填滿">
          <a:extLst>
            <a:ext uri="{FF2B5EF4-FFF2-40B4-BE49-F238E27FC236}">
              <a16:creationId xmlns:a16="http://schemas.microsoft.com/office/drawing/2014/main" id="{00000000-0008-0000-0700-00002C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505325" y="9934573"/>
          <a:ext cx="438150" cy="438150"/>
        </a:xfrm>
        <a:prstGeom prst="rect">
          <a:avLst/>
        </a:prstGeom>
      </xdr:spPr>
    </xdr:pic>
    <xdr:clientData/>
  </xdr:twoCellAnchor>
  <xdr:twoCellAnchor>
    <xdr:from>
      <xdr:col>6</xdr:col>
      <xdr:colOff>183984</xdr:colOff>
      <xdr:row>4</xdr:row>
      <xdr:rowOff>146538</xdr:rowOff>
    </xdr:from>
    <xdr:to>
      <xdr:col>16</xdr:col>
      <xdr:colOff>541203</xdr:colOff>
      <xdr:row>8</xdr:row>
      <xdr:rowOff>110425</xdr:rowOff>
    </xdr:to>
    <xdr:grpSp>
      <xdr:nvGrpSpPr>
        <xdr:cNvPr id="27" name="群組 26">
          <a:extLst>
            <a:ext uri="{FF2B5EF4-FFF2-40B4-BE49-F238E27FC236}">
              <a16:creationId xmlns:a16="http://schemas.microsoft.com/office/drawing/2014/main" id="{00000000-0008-0000-0700-00001B000000}"/>
            </a:ext>
          </a:extLst>
        </xdr:cNvPr>
        <xdr:cNvGrpSpPr/>
      </xdr:nvGrpSpPr>
      <xdr:grpSpPr>
        <a:xfrm>
          <a:off x="4163317" y="993205"/>
          <a:ext cx="6989442" cy="810553"/>
          <a:chOff x="4189369" y="993205"/>
          <a:chExt cx="7032860" cy="810553"/>
        </a:xfrm>
      </xdr:grpSpPr>
      <xdr:grpSp>
        <xdr:nvGrpSpPr>
          <xdr:cNvPr id="55" name="群組 54">
            <a:extLst>
              <a:ext uri="{FF2B5EF4-FFF2-40B4-BE49-F238E27FC236}">
                <a16:creationId xmlns:a16="http://schemas.microsoft.com/office/drawing/2014/main" id="{00000000-0008-0000-0700-000037000000}"/>
              </a:ext>
            </a:extLst>
          </xdr:cNvPr>
          <xdr:cNvGrpSpPr/>
        </xdr:nvGrpSpPr>
        <xdr:grpSpPr>
          <a:xfrm>
            <a:off x="4189369" y="993205"/>
            <a:ext cx="7032860" cy="810553"/>
            <a:chOff x="4225601" y="891419"/>
            <a:chExt cx="7299843" cy="760877"/>
          </a:xfrm>
        </xdr:grpSpPr>
        <xdr:sp macro="" textlink="">
          <xdr:nvSpPr>
            <xdr:cNvPr id="56" name="矩形: 圓角 55">
              <a:extLst>
                <a:ext uri="{FF2B5EF4-FFF2-40B4-BE49-F238E27FC236}">
                  <a16:creationId xmlns:a16="http://schemas.microsoft.com/office/drawing/2014/main" id="{00000000-0008-0000-0700-000038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7" name="矩形: 圓角 56">
              <a:extLst>
                <a:ext uri="{FF2B5EF4-FFF2-40B4-BE49-F238E27FC236}">
                  <a16:creationId xmlns:a16="http://schemas.microsoft.com/office/drawing/2014/main" id="{00000000-0008-0000-0700-000039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58" name="直線接點 57">
              <a:extLst>
                <a:ext uri="{FF2B5EF4-FFF2-40B4-BE49-F238E27FC236}">
                  <a16:creationId xmlns:a16="http://schemas.microsoft.com/office/drawing/2014/main" id="{00000000-0008-0000-0700-00003A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9" name="直線接點 58">
              <a:extLst>
                <a:ext uri="{FF2B5EF4-FFF2-40B4-BE49-F238E27FC236}">
                  <a16:creationId xmlns:a16="http://schemas.microsoft.com/office/drawing/2014/main" id="{00000000-0008-0000-0700-00003B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60" name="直線接點 59">
              <a:extLst>
                <a:ext uri="{FF2B5EF4-FFF2-40B4-BE49-F238E27FC236}">
                  <a16:creationId xmlns:a16="http://schemas.microsoft.com/office/drawing/2014/main" id="{00000000-0008-0000-0700-00003C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61" name="直線接點 60">
              <a:extLst>
                <a:ext uri="{FF2B5EF4-FFF2-40B4-BE49-F238E27FC236}">
                  <a16:creationId xmlns:a16="http://schemas.microsoft.com/office/drawing/2014/main" id="{00000000-0008-0000-0700-00003D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2" name="直線接點 61">
              <a:extLst>
                <a:ext uri="{FF2B5EF4-FFF2-40B4-BE49-F238E27FC236}">
                  <a16:creationId xmlns:a16="http://schemas.microsoft.com/office/drawing/2014/main" id="{00000000-0008-0000-0700-00003E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63" name="直線接點 62">
              <a:extLst>
                <a:ext uri="{FF2B5EF4-FFF2-40B4-BE49-F238E27FC236}">
                  <a16:creationId xmlns:a16="http://schemas.microsoft.com/office/drawing/2014/main" id="{00000000-0008-0000-0700-00003F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64" name="文字方塊 63">
            <a:extLst>
              <a:ext uri="{FF2B5EF4-FFF2-40B4-BE49-F238E27FC236}">
                <a16:creationId xmlns:a16="http://schemas.microsoft.com/office/drawing/2014/main" id="{00000000-0008-0000-0700-000040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65" name="文字方塊 64">
            <a:extLst>
              <a:ext uri="{FF2B5EF4-FFF2-40B4-BE49-F238E27FC236}">
                <a16:creationId xmlns:a16="http://schemas.microsoft.com/office/drawing/2014/main" id="{00000000-0008-0000-0700-000041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66" name="文字方塊 65">
            <a:extLst>
              <a:ext uri="{FF2B5EF4-FFF2-40B4-BE49-F238E27FC236}">
                <a16:creationId xmlns:a16="http://schemas.microsoft.com/office/drawing/2014/main" id="{00000000-0008-0000-0700-000042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67" name="文字方塊 66">
            <a:extLst>
              <a:ext uri="{FF2B5EF4-FFF2-40B4-BE49-F238E27FC236}">
                <a16:creationId xmlns:a16="http://schemas.microsoft.com/office/drawing/2014/main" id="{00000000-0008-0000-0700-000043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68" name="暱稱">
            <a:extLst>
              <a:ext uri="{FF2B5EF4-FFF2-40B4-BE49-F238E27FC236}">
                <a16:creationId xmlns:a16="http://schemas.microsoft.com/office/drawing/2014/main" id="{00000000-0008-0000-0700-000044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69" name="年齡">
            <a:extLst>
              <a:ext uri="{FF2B5EF4-FFF2-40B4-BE49-F238E27FC236}">
                <a16:creationId xmlns:a16="http://schemas.microsoft.com/office/drawing/2014/main" id="{00000000-0008-0000-0700-000045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70" name="性別">
            <a:extLst>
              <a:ext uri="{FF2B5EF4-FFF2-40B4-BE49-F238E27FC236}">
                <a16:creationId xmlns:a16="http://schemas.microsoft.com/office/drawing/2014/main" id="{00000000-0008-0000-0700-000046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71" name="郵件">
            <a:extLst>
              <a:ext uri="{FF2B5EF4-FFF2-40B4-BE49-F238E27FC236}">
                <a16:creationId xmlns:a16="http://schemas.microsoft.com/office/drawing/2014/main" id="{00000000-0008-0000-0700-000047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grpSp>
    <xdr:clientData/>
  </xdr:twoCellAnchor>
  <xdr:twoCellAnchor>
    <xdr:from>
      <xdr:col>12</xdr:col>
      <xdr:colOff>186966</xdr:colOff>
      <xdr:row>9</xdr:row>
      <xdr:rowOff>195385</xdr:rowOff>
    </xdr:from>
    <xdr:to>
      <xdr:col>14</xdr:col>
      <xdr:colOff>20205</xdr:colOff>
      <xdr:row>11</xdr:row>
      <xdr:rowOff>47305</xdr:rowOff>
    </xdr:to>
    <xdr:sp macro="" textlink="">
      <xdr:nvSpPr>
        <xdr:cNvPr id="90" name="文字方塊 89">
          <a:extLst>
            <a:ext uri="{FF2B5EF4-FFF2-40B4-BE49-F238E27FC236}">
              <a16:creationId xmlns:a16="http://schemas.microsoft.com/office/drawing/2014/main" id="{00000000-0008-0000-0700-00005A000000}"/>
            </a:ext>
          </a:extLst>
        </xdr:cNvPr>
        <xdr:cNvSpPr txBox="1"/>
      </xdr:nvSpPr>
      <xdr:spPr>
        <a:xfrm>
          <a:off x="8197735" y="2100385"/>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587375</xdr:colOff>
      <xdr:row>24</xdr:row>
      <xdr:rowOff>40980</xdr:rowOff>
    </xdr:from>
    <xdr:to>
      <xdr:col>16</xdr:col>
      <xdr:colOff>187761</xdr:colOff>
      <xdr:row>29</xdr:row>
      <xdr:rowOff>141884</xdr:rowOff>
    </xdr:to>
    <xdr:grpSp>
      <xdr:nvGrpSpPr>
        <xdr:cNvPr id="32" name="群組 31">
          <a:extLst>
            <a:ext uri="{FF2B5EF4-FFF2-40B4-BE49-F238E27FC236}">
              <a16:creationId xmlns:a16="http://schemas.microsoft.com/office/drawing/2014/main" id="{00000000-0008-0000-0700-000020000000}"/>
            </a:ext>
          </a:extLst>
        </xdr:cNvPr>
        <xdr:cNvGrpSpPr/>
      </xdr:nvGrpSpPr>
      <xdr:grpSpPr>
        <a:xfrm>
          <a:off x="4566708" y="5120980"/>
          <a:ext cx="6232609" cy="1159237"/>
          <a:chOff x="4496876" y="5477267"/>
          <a:chExt cx="6267886" cy="1222737"/>
        </a:xfrm>
      </xdr:grpSpPr>
      <xdr:sp macro="" textlink="">
        <xdr:nvSpPr>
          <xdr:cNvPr id="33" name="蒙地卡羅">
            <a:extLst>
              <a:ext uri="{FF2B5EF4-FFF2-40B4-BE49-F238E27FC236}">
                <a16:creationId xmlns:a16="http://schemas.microsoft.com/office/drawing/2014/main" id="{00000000-0008-0000-0700-000021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3036W     2357W     4938W     1905W     6414W     3356W     1809W     2338W     3504W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0700-000022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35" name="權重">
            <a:extLst>
              <a:ext uri="{FF2B5EF4-FFF2-40B4-BE49-F238E27FC236}">
                <a16:creationId xmlns:a16="http://schemas.microsoft.com/office/drawing/2014/main" id="{00000000-0008-0000-0700-000023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6</xdr:col>
      <xdr:colOff>177471</xdr:colOff>
      <xdr:row>21</xdr:row>
      <xdr:rowOff>198019</xdr:rowOff>
    </xdr:from>
    <xdr:to>
      <xdr:col>16</xdr:col>
      <xdr:colOff>588460</xdr:colOff>
      <xdr:row>23</xdr:row>
      <xdr:rowOff>79844</xdr:rowOff>
    </xdr:to>
    <xdr:sp macro="[0]!返回風險中立偏厭人格頁_Click" textlink="">
      <xdr:nvSpPr>
        <xdr:cNvPr id="37" name="矩形: 圓角 36">
          <a:extLst>
            <a:ext uri="{FF2B5EF4-FFF2-40B4-BE49-F238E27FC236}">
              <a16:creationId xmlns:a16="http://schemas.microsoft.com/office/drawing/2014/main" id="{00000000-0008-0000-0700-000025000000}"/>
            </a:ext>
          </a:extLst>
        </xdr:cNvPr>
        <xdr:cNvSpPr/>
      </xdr:nvSpPr>
      <xdr:spPr>
        <a:xfrm>
          <a:off x="4187997" y="4759993"/>
          <a:ext cx="7095200" cy="316298"/>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8</xdr:col>
      <xdr:colOff>274472</xdr:colOff>
      <xdr:row>30</xdr:row>
      <xdr:rowOff>16711</xdr:rowOff>
    </xdr:from>
    <xdr:to>
      <xdr:col>16</xdr:col>
      <xdr:colOff>142440</xdr:colOff>
      <xdr:row>47</xdr:row>
      <xdr:rowOff>129873</xdr:rowOff>
    </xdr:to>
    <xdr:sp macro="" textlink="">
      <xdr:nvSpPr>
        <xdr:cNvPr id="51" name="矩形: 圓角 50">
          <a:extLst>
            <a:ext uri="{FF2B5EF4-FFF2-40B4-BE49-F238E27FC236}">
              <a16:creationId xmlns:a16="http://schemas.microsoft.com/office/drawing/2014/main" id="{00000000-0008-0000-0700-000033000000}"/>
            </a:ext>
          </a:extLst>
        </xdr:cNvPr>
        <xdr:cNvSpPr/>
      </xdr:nvSpPr>
      <xdr:spPr>
        <a:xfrm>
          <a:off x="5621840" y="6533816"/>
          <a:ext cx="5215337" cy="3806189"/>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14</xdr:col>
      <xdr:colOff>23815</xdr:colOff>
      <xdr:row>18</xdr:row>
      <xdr:rowOff>46463</xdr:rowOff>
    </xdr:from>
    <xdr:to>
      <xdr:col>16</xdr:col>
      <xdr:colOff>448208</xdr:colOff>
      <xdr:row>20</xdr:row>
      <xdr:rowOff>63230</xdr:rowOff>
    </xdr:to>
    <xdr:grpSp>
      <xdr:nvGrpSpPr>
        <xdr:cNvPr id="52" name="群組 51">
          <a:extLst>
            <a:ext uri="{FF2B5EF4-FFF2-40B4-BE49-F238E27FC236}">
              <a16:creationId xmlns:a16="http://schemas.microsoft.com/office/drawing/2014/main" id="{00000000-0008-0000-0700-000034000000}"/>
            </a:ext>
          </a:extLst>
        </xdr:cNvPr>
        <xdr:cNvGrpSpPr/>
      </xdr:nvGrpSpPr>
      <xdr:grpSpPr>
        <a:xfrm>
          <a:off x="9308926" y="3856463"/>
          <a:ext cx="1750838" cy="440100"/>
          <a:chOff x="13383835" y="6147552"/>
          <a:chExt cx="2561081" cy="651710"/>
        </a:xfrm>
      </xdr:grpSpPr>
      <xdr:sp macro="[0]!雪天型最終分析" textlink="">
        <xdr:nvSpPr>
          <xdr:cNvPr id="53" name="反回人格頁">
            <a:extLst>
              <a:ext uri="{FF2B5EF4-FFF2-40B4-BE49-F238E27FC236}">
                <a16:creationId xmlns:a16="http://schemas.microsoft.com/office/drawing/2014/main" id="{00000000-0008-0000-0700-000035000000}"/>
              </a:ext>
            </a:extLst>
          </xdr:cNvPr>
          <xdr:cNvSpPr/>
        </xdr:nvSpPr>
        <xdr:spPr>
          <a:xfrm>
            <a:off x="13383835" y="6147552"/>
            <a:ext cx="2561081"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54" name="箭號: 向下 53">
            <a:extLst>
              <a:ext uri="{FF2B5EF4-FFF2-40B4-BE49-F238E27FC236}">
                <a16:creationId xmlns:a16="http://schemas.microsoft.com/office/drawing/2014/main" id="{00000000-0008-0000-0700-000036000000}"/>
              </a:ext>
            </a:extLst>
          </xdr:cNvPr>
          <xdr:cNvSpPr/>
        </xdr:nvSpPr>
        <xdr:spPr>
          <a:xfrm>
            <a:off x="13913994" y="6313380"/>
            <a:ext cx="243191"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573049</xdr:colOff>
      <xdr:row>30</xdr:row>
      <xdr:rowOff>30976</xdr:rowOff>
    </xdr:from>
    <xdr:to>
      <xdr:col>8</xdr:col>
      <xdr:colOff>185305</xdr:colOff>
      <xdr:row>47</xdr:row>
      <xdr:rowOff>153276</xdr:rowOff>
    </xdr:to>
    <xdr:grpSp>
      <xdr:nvGrpSpPr>
        <xdr:cNvPr id="72" name="群組 71">
          <a:extLst>
            <a:ext uri="{FF2B5EF4-FFF2-40B4-BE49-F238E27FC236}">
              <a16:creationId xmlns:a16="http://schemas.microsoft.com/office/drawing/2014/main" id="{00000000-0008-0000-0700-000048000000}"/>
            </a:ext>
          </a:extLst>
        </xdr:cNvPr>
        <xdr:cNvGrpSpPr/>
      </xdr:nvGrpSpPr>
      <xdr:grpSpPr>
        <a:xfrm>
          <a:off x="4552382" y="6380976"/>
          <a:ext cx="938701" cy="3720633"/>
          <a:chOff x="4479410" y="6839391"/>
          <a:chExt cx="962809" cy="3061163"/>
        </a:xfrm>
      </xdr:grpSpPr>
      <xdr:sp macro="" textlink="">
        <xdr:nvSpPr>
          <xdr:cNvPr id="73" name="夏普率">
            <a:extLst>
              <a:ext uri="{FF2B5EF4-FFF2-40B4-BE49-F238E27FC236}">
                <a16:creationId xmlns:a16="http://schemas.microsoft.com/office/drawing/2014/main" id="{00000000-0008-0000-0700-000049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4" name="矩形: 圓角 73">
            <a:extLst>
              <a:ext uri="{FF2B5EF4-FFF2-40B4-BE49-F238E27FC236}">
                <a16:creationId xmlns:a16="http://schemas.microsoft.com/office/drawing/2014/main" id="{00000000-0008-0000-0700-00004A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75" name="標準差">
            <a:extLst>
              <a:ext uri="{FF2B5EF4-FFF2-40B4-BE49-F238E27FC236}">
                <a16:creationId xmlns:a16="http://schemas.microsoft.com/office/drawing/2014/main" id="{00000000-0008-0000-0700-00004B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6" name="矩形: 圓角 75">
            <a:extLst>
              <a:ext uri="{FF2B5EF4-FFF2-40B4-BE49-F238E27FC236}">
                <a16:creationId xmlns:a16="http://schemas.microsoft.com/office/drawing/2014/main" id="{00000000-0008-0000-0700-00004C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77" name="變異數">
            <a:extLst>
              <a:ext uri="{FF2B5EF4-FFF2-40B4-BE49-F238E27FC236}">
                <a16:creationId xmlns:a16="http://schemas.microsoft.com/office/drawing/2014/main" id="{00000000-0008-0000-0700-00004D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8" name="矩形: 圓角 77">
            <a:extLst>
              <a:ext uri="{FF2B5EF4-FFF2-40B4-BE49-F238E27FC236}">
                <a16:creationId xmlns:a16="http://schemas.microsoft.com/office/drawing/2014/main" id="{00000000-0008-0000-0700-00004E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79" name="平均數">
            <a:extLst>
              <a:ext uri="{FF2B5EF4-FFF2-40B4-BE49-F238E27FC236}">
                <a16:creationId xmlns:a16="http://schemas.microsoft.com/office/drawing/2014/main" id="{00000000-0008-0000-0700-00004F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0" name="矩形: 圓角 79">
            <a:extLst>
              <a:ext uri="{FF2B5EF4-FFF2-40B4-BE49-F238E27FC236}">
                <a16:creationId xmlns:a16="http://schemas.microsoft.com/office/drawing/2014/main" id="{00000000-0008-0000-0700-00005000000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831850</xdr:colOff>
      <xdr:row>8</xdr:row>
      <xdr:rowOff>152400</xdr:rowOff>
    </xdr:from>
    <xdr:to>
      <xdr:col>2</xdr:col>
      <xdr:colOff>374650</xdr:colOff>
      <xdr:row>10</xdr:row>
      <xdr:rowOff>196849</xdr:rowOff>
    </xdr:to>
    <xdr:sp macro="[0]!陰天型分析" textlink="">
      <xdr:nvSpPr>
        <xdr:cNvPr id="2" name="返回重測">
          <a:extLst>
            <a:ext uri="{FF2B5EF4-FFF2-40B4-BE49-F238E27FC236}">
              <a16:creationId xmlns:a16="http://schemas.microsoft.com/office/drawing/2014/main" id="{00000000-0008-0000-0800-000002000000}"/>
            </a:ext>
          </a:extLst>
        </xdr:cNvPr>
        <xdr:cNvSpPr/>
      </xdr:nvSpPr>
      <xdr:spPr>
        <a:xfrm>
          <a:off x="831850" y="18796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171450</xdr:colOff>
      <xdr:row>21</xdr:row>
      <xdr:rowOff>123825</xdr:rowOff>
    </xdr:to>
    <xdr:sp macro="" textlink="">
      <xdr:nvSpPr>
        <xdr:cNvPr id="5" name="矩形: 圓角 4">
          <a:extLst>
            <a:ext uri="{FF2B5EF4-FFF2-40B4-BE49-F238E27FC236}">
              <a16:creationId xmlns:a16="http://schemas.microsoft.com/office/drawing/2014/main" id="{00000000-0008-0000-0A00-000005000000}"/>
            </a:ext>
          </a:extLst>
        </xdr:cNvPr>
        <xdr:cNvSpPr/>
      </xdr:nvSpPr>
      <xdr:spPr>
        <a:xfrm>
          <a:off x="10046154" y="1666875"/>
          <a:ext cx="4527096"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陰天型人格者是一類在風險和回報之間尋求平衡的個體。他們既不完全避險，也不過度冒險，而是在謹慎評估風險的基礎上，採取適度行動。</a:t>
          </a:r>
          <a:endParaRPr lang="en-US" altLang="zh-TW" sz="1600" b="0" i="0" u="none" strike="noStrike">
            <a:solidFill>
              <a:schemeClr val="dk1"/>
            </a:solidFill>
            <a:effectLst/>
            <a:latin typeface="微軟正黑體" panose="020B0604030504040204" pitchFamily="34" charset="-120"/>
            <a:ea typeface="微軟正黑體" panose="020B0604030504040204" pitchFamily="34" charset="-120"/>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u="none" strike="noStrike">
              <a:solidFill>
                <a:schemeClr val="dk1"/>
              </a:solidFill>
              <a:effectLst/>
              <a:latin typeface="微軟正黑體" panose="020B0604030504040204" pitchFamily="34" charset="-120"/>
              <a:ea typeface="微軟正黑體" panose="020B0604030504040204" pitchFamily="34" charset="-120"/>
              <a:cs typeface="+mn-cs"/>
            </a:rPr>
            <a:t>他們的優勢在於良好的風險管理和靈活的應變能力，但在決策速度和冒險精神方面可能需要進一步提升。理解並善用自己的性格特徵，可以幫助他們在各方面取得穩定且持續的成功。</a:t>
          </a: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10</xdr:col>
      <xdr:colOff>530679</xdr:colOff>
      <xdr:row>23</xdr:row>
      <xdr:rowOff>104775</xdr:rowOff>
    </xdr:from>
    <xdr:to>
      <xdr:col>21</xdr:col>
      <xdr:colOff>187779</xdr:colOff>
      <xdr:row>45</xdr:row>
      <xdr:rowOff>0</xdr:rowOff>
    </xdr:to>
    <xdr:sp macro="" textlink="">
      <xdr:nvSpPr>
        <xdr:cNvPr id="6" name="矩形: 圓角 5">
          <a:extLst>
            <a:ext uri="{FF2B5EF4-FFF2-40B4-BE49-F238E27FC236}">
              <a16:creationId xmlns:a16="http://schemas.microsoft.com/office/drawing/2014/main" id="{00000000-0008-0000-0A00-000006000000}"/>
            </a:ext>
          </a:extLst>
        </xdr:cNvPr>
        <xdr:cNvSpPr/>
      </xdr:nvSpPr>
      <xdr:spPr>
        <a:xfrm>
          <a:off x="7388679"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風險管理能力強：</a:t>
          </a:r>
          <a:r>
            <a:rPr lang="zh-TW" altLang="en-US" sz="1400" b="0" i="0">
              <a:solidFill>
                <a:schemeClr val="dk1"/>
              </a:solidFill>
              <a:effectLst/>
              <a:latin typeface="+mn-lt"/>
              <a:ea typeface="+mn-ea"/>
              <a:cs typeface="+mn-cs"/>
            </a:rPr>
            <a:t>他們能夠有效地管理和控制風險，在追求回報的同時保持謹慎，避免過度冒險。</a:t>
          </a:r>
        </a:p>
        <a:p>
          <a:pPr algn="l" rtl="0" fontAlgn="base"/>
          <a:r>
            <a:rPr lang="zh-TW" altLang="en-US" sz="1400" b="1" i="0">
              <a:solidFill>
                <a:schemeClr val="dk1"/>
              </a:solidFill>
              <a:effectLst/>
              <a:latin typeface="+mn-lt"/>
              <a:ea typeface="+mn-ea"/>
              <a:cs typeface="+mn-cs"/>
            </a:rPr>
            <a:t>靈活應變：</a:t>
          </a:r>
          <a:r>
            <a:rPr lang="zh-TW" altLang="en-US" sz="1400" b="0" i="0">
              <a:solidFill>
                <a:schemeClr val="dk1"/>
              </a:solidFill>
              <a:effectLst/>
              <a:latin typeface="+mn-lt"/>
              <a:ea typeface="+mn-ea"/>
              <a:cs typeface="+mn-cs"/>
            </a:rPr>
            <a:t>他們的適應性和靈活性使其能夠在變化的環境中迅速調整策略，保持競爭力。</a:t>
          </a:r>
        </a:p>
        <a:p>
          <a:pPr algn="l" rtl="0" fontAlgn="base"/>
          <a:r>
            <a:rPr lang="zh-TW" altLang="en-US" sz="1400" b="1" i="0">
              <a:solidFill>
                <a:schemeClr val="dk1"/>
              </a:solidFill>
              <a:effectLst/>
              <a:latin typeface="+mn-lt"/>
              <a:ea typeface="+mn-ea"/>
              <a:cs typeface="+mn-cs"/>
            </a:rPr>
            <a:t>決策平衡：</a:t>
          </a:r>
          <a:r>
            <a:rPr lang="zh-TW" altLang="en-US" sz="1400" b="0" i="0">
              <a:solidFill>
                <a:schemeClr val="dk1"/>
              </a:solidFill>
              <a:effectLst/>
              <a:latin typeface="+mn-lt"/>
              <a:ea typeface="+mn-ea"/>
              <a:cs typeface="+mn-cs"/>
            </a:rPr>
            <a:t>在決策時能夠平衡短期和長期的利益，確保每個決策都經過充分考慮和評估。</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決策過程較慢：</a:t>
          </a:r>
          <a:r>
            <a:rPr lang="zh-TW" altLang="en-US" sz="1400" b="0" i="0">
              <a:solidFill>
                <a:schemeClr val="dk1"/>
              </a:solidFill>
              <a:effectLst/>
              <a:latin typeface="+mn-lt"/>
              <a:ea typeface="+mn-ea"/>
              <a:cs typeface="+mn-cs"/>
            </a:rPr>
            <a:t>由於他們注重風險評估和平衡考慮，決策過程可能會比較慢，這在需要快速反應的情況下可能成為劣勢。</a:t>
          </a:r>
        </a:p>
        <a:p>
          <a:pPr marL="0" indent="0" algn="l" rtl="0" fontAlgn="base"/>
          <a:r>
            <a:rPr lang="zh-TW" altLang="en-US" sz="1400" b="1" i="0">
              <a:solidFill>
                <a:schemeClr val="dk1"/>
              </a:solidFill>
              <a:effectLst/>
              <a:latin typeface="+mn-lt"/>
              <a:ea typeface="+mn-ea"/>
              <a:cs typeface="+mn-cs"/>
            </a:rPr>
            <a:t>可能缺乏冒險精神：</a:t>
          </a:r>
          <a:r>
            <a:rPr lang="zh-TW" altLang="en-US" sz="1400" b="0" i="0">
              <a:solidFill>
                <a:schemeClr val="dk1"/>
              </a:solidFill>
              <a:effectLst/>
              <a:latin typeface="+mn-lt"/>
              <a:ea typeface="+mn-ea"/>
              <a:cs typeface="+mn-cs"/>
            </a:rPr>
            <a:t>儘管他們有一定創新能力，但可能不會進行高風險、高回報的冒險，這可能會限制他們在某些領域的突破和成就。</a:t>
          </a:r>
        </a:p>
        <a:p>
          <a:pPr marL="0" indent="0" algn="l" rtl="0" fontAlgn="base"/>
          <a:r>
            <a:rPr lang="zh-TW" altLang="en-US" sz="1400" b="1" i="0">
              <a:solidFill>
                <a:schemeClr val="dk1"/>
              </a:solidFill>
              <a:effectLst/>
              <a:latin typeface="+mn-lt"/>
              <a:ea typeface="+mn-ea"/>
              <a:cs typeface="+mn-cs"/>
            </a:rPr>
            <a:t>過於依賴數據和分析：</a:t>
          </a:r>
          <a:r>
            <a:rPr lang="zh-TW" altLang="en-US" sz="1400" b="0" i="0">
              <a:solidFill>
                <a:schemeClr val="dk1"/>
              </a:solidFill>
              <a:effectLst/>
              <a:latin typeface="+mn-lt"/>
              <a:ea typeface="+mn-ea"/>
              <a:cs typeface="+mn-cs"/>
            </a:rPr>
            <a:t>他們可能會過於依賴數據和分析，忽略直覺和創意，從而錯過一些機會。</a:t>
          </a:r>
        </a:p>
      </xdr:txBody>
    </xdr:sp>
    <xdr:clientData/>
  </xdr:twoCellAnchor>
  <xdr:twoCellAnchor>
    <xdr:from>
      <xdr:col>12</xdr:col>
      <xdr:colOff>167572</xdr:colOff>
      <xdr:row>22</xdr:row>
      <xdr:rowOff>133351</xdr:rowOff>
    </xdr:from>
    <xdr:to>
      <xdr:col>14</xdr:col>
      <xdr:colOff>143230</xdr:colOff>
      <xdr:row>24</xdr:row>
      <xdr:rowOff>114301</xdr:rowOff>
    </xdr:to>
    <xdr:sp macro="" textlink="">
      <xdr:nvSpPr>
        <xdr:cNvPr id="7" name="矩形: 圓角 6">
          <a:extLst>
            <a:ext uri="{FF2B5EF4-FFF2-40B4-BE49-F238E27FC236}">
              <a16:creationId xmlns:a16="http://schemas.microsoft.com/office/drawing/2014/main" id="{00000000-0008-0000-0A00-000007000000}"/>
            </a:ext>
          </a:extLst>
        </xdr:cNvPr>
        <xdr:cNvSpPr/>
      </xdr:nvSpPr>
      <xdr:spPr>
        <a:xfrm>
          <a:off x="8105072" y="4790018"/>
          <a:ext cx="1298575"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平衡和審慎</a:t>
          </a:r>
          <a:endParaRPr lang="zh-TW" altLang="en-US" sz="1400"/>
        </a:p>
      </xdr:txBody>
    </xdr:sp>
    <xdr:clientData/>
  </xdr:twoCellAnchor>
  <xdr:twoCellAnchor>
    <xdr:from>
      <xdr:col>14</xdr:col>
      <xdr:colOff>229659</xdr:colOff>
      <xdr:row>22</xdr:row>
      <xdr:rowOff>133351</xdr:rowOff>
    </xdr:from>
    <xdr:to>
      <xdr:col>16</xdr:col>
      <xdr:colOff>7863</xdr:colOff>
      <xdr:row>24</xdr:row>
      <xdr:rowOff>114301</xdr:rowOff>
    </xdr:to>
    <xdr:sp macro="" textlink="">
      <xdr:nvSpPr>
        <xdr:cNvPr id="8" name="矩形: 圓角 7">
          <a:extLst>
            <a:ext uri="{FF2B5EF4-FFF2-40B4-BE49-F238E27FC236}">
              <a16:creationId xmlns:a16="http://schemas.microsoft.com/office/drawing/2014/main" id="{00000000-0008-0000-0A00-000008000000}"/>
            </a:ext>
          </a:extLst>
        </xdr:cNvPr>
        <xdr:cNvSpPr/>
      </xdr:nvSpPr>
      <xdr:spPr>
        <a:xfrm>
          <a:off x="9490076" y="4790018"/>
          <a:ext cx="1101120"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適應性強</a:t>
          </a:r>
          <a:endParaRPr lang="zh-TW" altLang="en-US" sz="1400"/>
        </a:p>
      </xdr:txBody>
    </xdr:sp>
    <xdr:clientData/>
  </xdr:twoCellAnchor>
  <xdr:twoCellAnchor>
    <xdr:from>
      <xdr:col>16</xdr:col>
      <xdr:colOff>105834</xdr:colOff>
      <xdr:row>22</xdr:row>
      <xdr:rowOff>133351</xdr:rowOff>
    </xdr:from>
    <xdr:to>
      <xdr:col>18</xdr:col>
      <xdr:colOff>530680</xdr:colOff>
      <xdr:row>24</xdr:row>
      <xdr:rowOff>114301</xdr:rowOff>
    </xdr:to>
    <xdr:sp macro="" textlink="">
      <xdr:nvSpPr>
        <xdr:cNvPr id="9" name="矩形: 圓角 8">
          <a:extLst>
            <a:ext uri="{FF2B5EF4-FFF2-40B4-BE49-F238E27FC236}">
              <a16:creationId xmlns:a16="http://schemas.microsoft.com/office/drawing/2014/main" id="{00000000-0008-0000-0A00-000009000000}"/>
            </a:ext>
          </a:extLst>
        </xdr:cNvPr>
        <xdr:cNvSpPr/>
      </xdr:nvSpPr>
      <xdr:spPr>
        <a:xfrm>
          <a:off x="10689167" y="4790018"/>
          <a:ext cx="1747763" cy="40428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計劃和靈活並重</a:t>
          </a:r>
          <a:endParaRPr lang="zh-TW" altLang="en-US" sz="1400"/>
        </a:p>
      </xdr:txBody>
    </xdr:sp>
    <xdr:clientData/>
  </xdr:twoCellAnchor>
  <xdr:twoCellAnchor>
    <xdr:from>
      <xdr:col>18</xdr:col>
      <xdr:colOff>635454</xdr:colOff>
      <xdr:row>22</xdr:row>
      <xdr:rowOff>114301</xdr:rowOff>
    </xdr:from>
    <xdr:to>
      <xdr:col>21</xdr:col>
      <xdr:colOff>54429</xdr:colOff>
      <xdr:row>24</xdr:row>
      <xdr:rowOff>95251</xdr:rowOff>
    </xdr:to>
    <xdr:sp macro="" textlink="">
      <xdr:nvSpPr>
        <xdr:cNvPr id="10" name="矩形: 圓角 9">
          <a:extLst>
            <a:ext uri="{FF2B5EF4-FFF2-40B4-BE49-F238E27FC236}">
              <a16:creationId xmlns:a16="http://schemas.microsoft.com/office/drawing/2014/main" id="{00000000-0008-0000-0A00-00000A000000}"/>
            </a:ext>
          </a:extLst>
        </xdr:cNvPr>
        <xdr:cNvSpPr/>
      </xdr:nvSpPr>
      <xdr:spPr>
        <a:xfrm>
          <a:off x="12979854" y="4514851"/>
          <a:ext cx="1476375" cy="38100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風險感知力強</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0A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13</xdr:col>
      <xdr:colOff>261496</xdr:colOff>
      <xdr:row>3</xdr:row>
      <xdr:rowOff>161925</xdr:rowOff>
    </xdr:from>
    <xdr:to>
      <xdr:col>18</xdr:col>
      <xdr:colOff>589836</xdr:colOff>
      <xdr:row>8</xdr:row>
      <xdr:rowOff>76200</xdr:rowOff>
    </xdr:to>
    <xdr:pic>
      <xdr:nvPicPr>
        <xdr:cNvPr id="13" name="圖片 12">
          <a:extLst>
            <a:ext uri="{FF2B5EF4-FFF2-40B4-BE49-F238E27FC236}">
              <a16:creationId xmlns:a16="http://schemas.microsoft.com/office/drawing/2014/main" id="{00000000-0008-0000-0A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4750" b="76997"/>
        <a:stretch/>
      </xdr:blipFill>
      <xdr:spPr>
        <a:xfrm>
          <a:off x="9176896" y="762000"/>
          <a:ext cx="3757340" cy="914400"/>
        </a:xfrm>
        <a:prstGeom prst="rect">
          <a:avLst/>
        </a:prstGeom>
      </xdr:spPr>
    </xdr:pic>
    <xdr:clientData/>
  </xdr:twoCellAnchor>
  <xdr:twoCellAnchor editAs="oneCell">
    <xdr:from>
      <xdr:col>10</xdr:col>
      <xdr:colOff>228601</xdr:colOff>
      <xdr:row>7</xdr:row>
      <xdr:rowOff>142875</xdr:rowOff>
    </xdr:from>
    <xdr:to>
      <xdr:col>14</xdr:col>
      <xdr:colOff>534227</xdr:colOff>
      <xdr:row>22</xdr:row>
      <xdr:rowOff>28575</xdr:rowOff>
    </xdr:to>
    <xdr:pic>
      <xdr:nvPicPr>
        <xdr:cNvPr id="14" name="圖片 13">
          <a:extLst>
            <a:ext uri="{FF2B5EF4-FFF2-40B4-BE49-F238E27FC236}">
              <a16:creationId xmlns:a16="http://schemas.microsoft.com/office/drawing/2014/main" id="{00000000-0008-0000-0A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003"/>
        <a:stretch/>
      </xdr:blipFill>
      <xdr:spPr>
        <a:xfrm>
          <a:off x="7086601" y="1543050"/>
          <a:ext cx="3048826" cy="2886075"/>
        </a:xfrm>
        <a:prstGeom prst="rect">
          <a:avLst/>
        </a:prstGeom>
      </xdr:spPr>
    </xdr:pic>
    <xdr:clientData/>
  </xdr:twoCellAnchor>
  <xdr:twoCellAnchor>
    <xdr:from>
      <xdr:col>14</xdr:col>
      <xdr:colOff>638175</xdr:colOff>
      <xdr:row>44</xdr:row>
      <xdr:rowOff>0</xdr:rowOff>
    </xdr:from>
    <xdr:to>
      <xdr:col>17</xdr:col>
      <xdr:colOff>95250</xdr:colOff>
      <xdr:row>47</xdr:row>
      <xdr:rowOff>28575</xdr:rowOff>
    </xdr:to>
    <xdr:sp macro="[0]!矩形圓角3_Click" textlink="">
      <xdr:nvSpPr>
        <xdr:cNvPr id="3" name="返回重測">
          <a:extLst>
            <a:ext uri="{FF2B5EF4-FFF2-40B4-BE49-F238E27FC236}">
              <a16:creationId xmlns:a16="http://schemas.microsoft.com/office/drawing/2014/main" id="{00000000-0008-0000-0A00-000003000000}"/>
            </a:ext>
          </a:extLst>
        </xdr:cNvPr>
        <xdr:cNvSpPr/>
      </xdr:nvSpPr>
      <xdr:spPr>
        <a:xfrm>
          <a:off x="10239375" y="8801100"/>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4</xdr:col>
      <xdr:colOff>336664</xdr:colOff>
      <xdr:row>0</xdr:row>
      <xdr:rowOff>0</xdr:rowOff>
    </xdr:from>
    <xdr:ext cx="9276523" cy="12348265"/>
    <xdr:pic>
      <xdr:nvPicPr>
        <xdr:cNvPr id="2" name="圖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53634" y="0"/>
          <a:ext cx="9276523" cy="12348265"/>
        </a:xfrm>
        <a:prstGeom prst="rect">
          <a:avLst/>
        </a:prstGeom>
      </xdr:spPr>
    </xdr:pic>
    <xdr:clientData/>
  </xdr:oneCellAnchor>
  <xdr:twoCellAnchor>
    <xdr:from>
      <xdr:col>9</xdr:col>
      <xdr:colOff>476219</xdr:colOff>
      <xdr:row>9</xdr:row>
      <xdr:rowOff>161925</xdr:rowOff>
    </xdr:from>
    <xdr:to>
      <xdr:col>16</xdr:col>
      <xdr:colOff>571469</xdr:colOff>
      <xdr:row>11</xdr:row>
      <xdr:rowOff>67013</xdr:rowOff>
    </xdr:to>
    <xdr:sp macro="[0]!返回風險中立偏厭人格頁_Click" textlink="">
      <xdr:nvSpPr>
        <xdr:cNvPr id="20" name="矩形: 圓角 19">
          <a:extLst>
            <a:ext uri="{FF2B5EF4-FFF2-40B4-BE49-F238E27FC236}">
              <a16:creationId xmlns:a16="http://schemas.microsoft.com/office/drawing/2014/main" id="{00000000-0008-0000-0B00-000014000000}"/>
            </a:ext>
          </a:extLst>
        </xdr:cNvPr>
        <xdr:cNvSpPr/>
      </xdr:nvSpPr>
      <xdr:spPr>
        <a:xfrm>
          <a:off x="6419819" y="2105025"/>
          <a:ext cx="4718050" cy="336888"/>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95241</xdr:colOff>
      <xdr:row>25</xdr:row>
      <xdr:rowOff>154094</xdr:rowOff>
    </xdr:from>
    <xdr:to>
      <xdr:col>16</xdr:col>
      <xdr:colOff>553518</xdr:colOff>
      <xdr:row>50</xdr:row>
      <xdr:rowOff>179131</xdr:rowOff>
    </xdr:to>
    <xdr:sp macro="[0]!返回風險中立偏厭人格頁_Click" textlink="">
      <xdr:nvSpPr>
        <xdr:cNvPr id="23" name="矩形: 圓角 22">
          <a:extLst>
            <a:ext uri="{FF2B5EF4-FFF2-40B4-BE49-F238E27FC236}">
              <a16:creationId xmlns:a16="http://schemas.microsoft.com/office/drawing/2014/main" id="{00000000-0008-0000-0B00-000017000000}"/>
            </a:ext>
          </a:extLst>
        </xdr:cNvPr>
        <xdr:cNvSpPr/>
      </xdr:nvSpPr>
      <xdr:spPr>
        <a:xfrm>
          <a:off x="4020696" y="5137882"/>
          <a:ext cx="7000701" cy="5316704"/>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lientData/>
  </xdr:twoCellAnchor>
  <xdr:twoCellAnchor>
    <xdr:from>
      <xdr:col>6</xdr:col>
      <xdr:colOff>105134</xdr:colOff>
      <xdr:row>22</xdr:row>
      <xdr:rowOff>115896</xdr:rowOff>
    </xdr:from>
    <xdr:to>
      <xdr:col>16</xdr:col>
      <xdr:colOff>563411</xdr:colOff>
      <xdr:row>25</xdr:row>
      <xdr:rowOff>99442</xdr:rowOff>
    </xdr:to>
    <xdr:sp macro="[0]!返回風險中立偏厭人格頁_Click" textlink="">
      <xdr:nvSpPr>
        <xdr:cNvPr id="25" name="矩形: 圓角 24">
          <a:extLst>
            <a:ext uri="{FF2B5EF4-FFF2-40B4-BE49-F238E27FC236}">
              <a16:creationId xmlns:a16="http://schemas.microsoft.com/office/drawing/2014/main" id="{00000000-0008-0000-0B00-000019000000}"/>
            </a:ext>
          </a:extLst>
        </xdr:cNvPr>
        <xdr:cNvSpPr/>
      </xdr:nvSpPr>
      <xdr:spPr>
        <a:xfrm>
          <a:off x="4080786" y="4975026"/>
          <a:ext cx="7084364" cy="328655"/>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13</xdr:col>
      <xdr:colOff>438150</xdr:colOff>
      <xdr:row>51</xdr:row>
      <xdr:rowOff>135706</xdr:rowOff>
    </xdr:from>
    <xdr:to>
      <xdr:col>16</xdr:col>
      <xdr:colOff>381000</xdr:colOff>
      <xdr:row>54</xdr:row>
      <xdr:rowOff>135706</xdr:rowOff>
    </xdr:to>
    <xdr:sp macro="[0]!列印風險中立偏厭惡結果" textlink="">
      <xdr:nvSpPr>
        <xdr:cNvPr id="28" name="列印風險中偏厭惡結果">
          <a:extLst>
            <a:ext uri="{FF2B5EF4-FFF2-40B4-BE49-F238E27FC236}">
              <a16:creationId xmlns:a16="http://schemas.microsoft.com/office/drawing/2014/main" id="{00000000-0008-0000-0B00-00001C000000}"/>
            </a:ext>
          </a:extLst>
        </xdr:cNvPr>
        <xdr:cNvSpPr/>
      </xdr:nvSpPr>
      <xdr:spPr>
        <a:xfrm>
          <a:off x="9010650" y="11028398"/>
          <a:ext cx="1921119" cy="659423"/>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238125</xdr:colOff>
      <xdr:row>51</xdr:row>
      <xdr:rowOff>145231</xdr:rowOff>
    </xdr:from>
    <xdr:to>
      <xdr:col>9</xdr:col>
      <xdr:colOff>317500</xdr:colOff>
      <xdr:row>54</xdr:row>
      <xdr:rowOff>145231</xdr:rowOff>
    </xdr:to>
    <xdr:sp macro="[0]!返回風險中立偏厭人格頁_Click" textlink="">
      <xdr:nvSpPr>
        <xdr:cNvPr id="29" name="反回人格頁">
          <a:extLst>
            <a:ext uri="{FF2B5EF4-FFF2-40B4-BE49-F238E27FC236}">
              <a16:creationId xmlns:a16="http://schemas.microsoft.com/office/drawing/2014/main" id="{00000000-0008-0000-0B00-00001D000000}"/>
            </a:ext>
          </a:extLst>
        </xdr:cNvPr>
        <xdr:cNvSpPr/>
      </xdr:nvSpPr>
      <xdr:spPr>
        <a:xfrm>
          <a:off x="4194663" y="11037923"/>
          <a:ext cx="2057645" cy="659423"/>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342899</xdr:colOff>
      <xdr:row>52</xdr:row>
      <xdr:rowOff>30196</xdr:rowOff>
    </xdr:from>
    <xdr:to>
      <xdr:col>7</xdr:col>
      <xdr:colOff>76200</xdr:colOff>
      <xdr:row>54</xdr:row>
      <xdr:rowOff>49247</xdr:rowOff>
    </xdr:to>
    <xdr:pic macro="[0]!返回風險中立偏厭人格頁_Click">
      <xdr:nvPicPr>
        <xdr:cNvPr id="30" name="返回圖" descr="返回 以實心填滿">
          <a:extLst>
            <a:ext uri="{FF2B5EF4-FFF2-40B4-BE49-F238E27FC236}">
              <a16:creationId xmlns:a16="http://schemas.microsoft.com/office/drawing/2014/main" id="{00000000-0008-0000-0B00-00001E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rot="16200000">
          <a:off x="4266467" y="11175666"/>
          <a:ext cx="458666" cy="392725"/>
        </a:xfrm>
        <a:prstGeom prst="rect">
          <a:avLst/>
        </a:prstGeom>
      </xdr:spPr>
    </xdr:pic>
    <xdr:clientData/>
  </xdr:twoCellAnchor>
  <xdr:twoCellAnchor>
    <xdr:from>
      <xdr:col>9</xdr:col>
      <xdr:colOff>467830</xdr:colOff>
      <xdr:row>11</xdr:row>
      <xdr:rowOff>207066</xdr:rowOff>
    </xdr:from>
    <xdr:to>
      <xdr:col>16</xdr:col>
      <xdr:colOff>552174</xdr:colOff>
      <xdr:row>21</xdr:row>
      <xdr:rowOff>84111</xdr:rowOff>
    </xdr:to>
    <xdr:sp macro="" textlink="">
      <xdr:nvSpPr>
        <xdr:cNvPr id="32" name="portfolio">
          <a:extLst>
            <a:ext uri="{FF2B5EF4-FFF2-40B4-BE49-F238E27FC236}">
              <a16:creationId xmlns:a16="http://schemas.microsoft.com/office/drawing/2014/main" id="{00000000-0008-0000-0B00-000020000000}"/>
            </a:ext>
          </a:extLst>
        </xdr:cNvPr>
        <xdr:cNvSpPr/>
      </xdr:nvSpPr>
      <xdr:spPr>
        <a:xfrm>
          <a:off x="6431308" y="2636631"/>
          <a:ext cx="4722605" cy="2085741"/>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6669.TW,3533.TW,2059.TW,2357.TW,2404.TW</a:t>
          </a:r>
        </a:p>
        <a:p>
          <a:pPr algn="l"/>
          <a:r>
            <a:rPr lang="en-US" altLang="zh-TW" sz="1200" b="1">
              <a:solidFill>
                <a:schemeClr val="tx1"/>
              </a:solidFill>
              <a:latin typeface="微軟正黑體" panose="020B0604030504040204" pitchFamily="34" charset="-120"/>
              <a:ea typeface="微軟正黑體" panose="020B0604030504040204" pitchFamily="34" charset="-120"/>
            </a:rPr>
            <a:t>3008.TW,4763.TW,2454.TW,2207.TW</a:t>
          </a:r>
        </a:p>
        <a:p>
          <a:pPr algn="l"/>
          <a:r>
            <a:rPr lang="en-US" altLang="zh-TW" sz="1200" b="1">
              <a:solidFill>
                <a:schemeClr val="tx1"/>
              </a:solidFill>
              <a:latin typeface="微軟正黑體" panose="020B0604030504040204" pitchFamily="34" charset="-120"/>
              <a:ea typeface="微軟正黑體" panose="020B0604030504040204" pitchFamily="34" charset="-120"/>
            </a:rPr>
            <a:t>3661.TW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clientData/>
  </xdr:twoCellAnchor>
  <xdr:oneCellAnchor>
    <xdr:from>
      <xdr:col>5</xdr:col>
      <xdr:colOff>495299</xdr:colOff>
      <xdr:row>9</xdr:row>
      <xdr:rowOff>66674</xdr:rowOff>
    </xdr:from>
    <xdr:ext cx="2855845" cy="3081269"/>
    <xdr:pic>
      <xdr:nvPicPr>
        <xdr:cNvPr id="27" name="圖片 26">
          <a:extLst>
            <a:ext uri="{FF2B5EF4-FFF2-40B4-BE49-F238E27FC236}">
              <a16:creationId xmlns:a16="http://schemas.microsoft.com/office/drawing/2014/main" id="{00000000-0008-0000-0B00-00001B000000}"/>
            </a:ext>
          </a:extLst>
        </xdr:cNvPr>
        <xdr:cNvPicPr>
          <a:picLocks noChangeAspect="1"/>
        </xdr:cNvPicPr>
      </xdr:nvPicPr>
      <xdr:blipFill rotWithShape="1">
        <a:blip xmlns:r="http://schemas.openxmlformats.org/officeDocument/2006/relationships" r:embed="rId4">
          <a:extLst>
            <a:ext uri="{28A0092B-C50C-407E-A947-70E740481C1C}">
              <a14:useLocalDpi xmlns:a14="http://schemas.microsoft.com/office/drawing/2010/main" val="0"/>
            </a:ext>
          </a:extLst>
        </a:blip>
        <a:srcRect t="29754"/>
        <a:stretch/>
      </xdr:blipFill>
      <xdr:spPr>
        <a:xfrm>
          <a:off x="3797299" y="2009774"/>
          <a:ext cx="2855845" cy="3081269"/>
        </a:xfrm>
        <a:prstGeom prst="rect">
          <a:avLst/>
        </a:prstGeom>
      </xdr:spPr>
    </xdr:pic>
    <xdr:clientData/>
  </xdr:oneCellAnchor>
  <xdr:twoCellAnchor>
    <xdr:from>
      <xdr:col>6</xdr:col>
      <xdr:colOff>136525</xdr:colOff>
      <xdr:row>4</xdr:row>
      <xdr:rowOff>165653</xdr:rowOff>
    </xdr:from>
    <xdr:to>
      <xdr:col>16</xdr:col>
      <xdr:colOff>543298</xdr:colOff>
      <xdr:row>8</xdr:row>
      <xdr:rowOff>92727</xdr:rowOff>
    </xdr:to>
    <xdr:grpSp>
      <xdr:nvGrpSpPr>
        <xdr:cNvPr id="33" name="群組 32">
          <a:extLst>
            <a:ext uri="{FF2B5EF4-FFF2-40B4-BE49-F238E27FC236}">
              <a16:creationId xmlns:a16="http://schemas.microsoft.com/office/drawing/2014/main" id="{00000000-0008-0000-0B00-000021000000}"/>
            </a:ext>
          </a:extLst>
        </xdr:cNvPr>
        <xdr:cNvGrpSpPr/>
      </xdr:nvGrpSpPr>
      <xdr:grpSpPr>
        <a:xfrm>
          <a:off x="4115858" y="1012320"/>
          <a:ext cx="7038996" cy="773740"/>
          <a:chOff x="4189369" y="993205"/>
          <a:chExt cx="7032860" cy="810553"/>
        </a:xfrm>
      </xdr:grpSpPr>
      <xdr:grpSp>
        <xdr:nvGrpSpPr>
          <xdr:cNvPr id="34" name="群組 33">
            <a:extLst>
              <a:ext uri="{FF2B5EF4-FFF2-40B4-BE49-F238E27FC236}">
                <a16:creationId xmlns:a16="http://schemas.microsoft.com/office/drawing/2014/main" id="{00000000-0008-0000-0B00-000022000000}"/>
              </a:ext>
            </a:extLst>
          </xdr:cNvPr>
          <xdr:cNvGrpSpPr/>
        </xdr:nvGrpSpPr>
        <xdr:grpSpPr>
          <a:xfrm>
            <a:off x="4189369" y="993205"/>
            <a:ext cx="7032860" cy="810553"/>
            <a:chOff x="4225601" y="891419"/>
            <a:chExt cx="7299843" cy="760877"/>
          </a:xfrm>
        </xdr:grpSpPr>
        <xdr:sp macro="" textlink="">
          <xdr:nvSpPr>
            <xdr:cNvPr id="43" name="矩形: 圓角 42">
              <a:extLst>
                <a:ext uri="{FF2B5EF4-FFF2-40B4-BE49-F238E27FC236}">
                  <a16:creationId xmlns:a16="http://schemas.microsoft.com/office/drawing/2014/main" id="{00000000-0008-0000-0B00-00002B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44" name="矩形: 圓角 43">
              <a:extLst>
                <a:ext uri="{FF2B5EF4-FFF2-40B4-BE49-F238E27FC236}">
                  <a16:creationId xmlns:a16="http://schemas.microsoft.com/office/drawing/2014/main" id="{00000000-0008-0000-0B00-00002C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45" name="直線接點 44">
              <a:extLst>
                <a:ext uri="{FF2B5EF4-FFF2-40B4-BE49-F238E27FC236}">
                  <a16:creationId xmlns:a16="http://schemas.microsoft.com/office/drawing/2014/main" id="{00000000-0008-0000-0B00-00002D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6" name="直線接點 45">
              <a:extLst>
                <a:ext uri="{FF2B5EF4-FFF2-40B4-BE49-F238E27FC236}">
                  <a16:creationId xmlns:a16="http://schemas.microsoft.com/office/drawing/2014/main" id="{00000000-0008-0000-0B00-00002E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7" name="直線接點 46">
              <a:extLst>
                <a:ext uri="{FF2B5EF4-FFF2-40B4-BE49-F238E27FC236}">
                  <a16:creationId xmlns:a16="http://schemas.microsoft.com/office/drawing/2014/main" id="{00000000-0008-0000-0B00-00002F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8" name="直線接點 47">
              <a:extLst>
                <a:ext uri="{FF2B5EF4-FFF2-40B4-BE49-F238E27FC236}">
                  <a16:creationId xmlns:a16="http://schemas.microsoft.com/office/drawing/2014/main" id="{00000000-0008-0000-0B00-000030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 name="直線接點 48">
              <a:extLst>
                <a:ext uri="{FF2B5EF4-FFF2-40B4-BE49-F238E27FC236}">
                  <a16:creationId xmlns:a16="http://schemas.microsoft.com/office/drawing/2014/main" id="{00000000-0008-0000-0B00-000031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0" name="直線接點 49">
              <a:extLst>
                <a:ext uri="{FF2B5EF4-FFF2-40B4-BE49-F238E27FC236}">
                  <a16:creationId xmlns:a16="http://schemas.microsoft.com/office/drawing/2014/main" id="{00000000-0008-0000-0B00-000032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5" name="文字方塊 34">
            <a:extLst>
              <a:ext uri="{FF2B5EF4-FFF2-40B4-BE49-F238E27FC236}">
                <a16:creationId xmlns:a16="http://schemas.microsoft.com/office/drawing/2014/main" id="{00000000-0008-0000-0B00-000023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36" name="文字方塊 35">
            <a:extLst>
              <a:ext uri="{FF2B5EF4-FFF2-40B4-BE49-F238E27FC236}">
                <a16:creationId xmlns:a16="http://schemas.microsoft.com/office/drawing/2014/main" id="{00000000-0008-0000-0B00-000024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37" name="文字方塊 36">
            <a:extLst>
              <a:ext uri="{FF2B5EF4-FFF2-40B4-BE49-F238E27FC236}">
                <a16:creationId xmlns:a16="http://schemas.microsoft.com/office/drawing/2014/main" id="{00000000-0008-0000-0B00-000025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38" name="文字方塊 37">
            <a:extLst>
              <a:ext uri="{FF2B5EF4-FFF2-40B4-BE49-F238E27FC236}">
                <a16:creationId xmlns:a16="http://schemas.microsoft.com/office/drawing/2014/main" id="{00000000-0008-0000-0B00-000026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39" name="暱稱">
            <a:extLst>
              <a:ext uri="{FF2B5EF4-FFF2-40B4-BE49-F238E27FC236}">
                <a16:creationId xmlns:a16="http://schemas.microsoft.com/office/drawing/2014/main" id="{00000000-0008-0000-0B00-000027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0" name="年齡">
            <a:extLst>
              <a:ext uri="{FF2B5EF4-FFF2-40B4-BE49-F238E27FC236}">
                <a16:creationId xmlns:a16="http://schemas.microsoft.com/office/drawing/2014/main" id="{00000000-0008-0000-0B00-000028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1" name="性別">
            <a:extLst>
              <a:ext uri="{FF2B5EF4-FFF2-40B4-BE49-F238E27FC236}">
                <a16:creationId xmlns:a16="http://schemas.microsoft.com/office/drawing/2014/main" id="{00000000-0008-0000-0B00-000029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2" name="郵件">
            <a:extLst>
              <a:ext uri="{FF2B5EF4-FFF2-40B4-BE49-F238E27FC236}">
                <a16:creationId xmlns:a16="http://schemas.microsoft.com/office/drawing/2014/main" id="{00000000-0008-0000-0B00-00002A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grpSp>
    <xdr:clientData/>
  </xdr:twoCellAnchor>
  <xdr:twoCellAnchor>
    <xdr:from>
      <xdr:col>12</xdr:col>
      <xdr:colOff>148696</xdr:colOff>
      <xdr:row>9</xdr:row>
      <xdr:rowOff>207065</xdr:rowOff>
    </xdr:from>
    <xdr:to>
      <xdr:col>13</xdr:col>
      <xdr:colOff>654454</xdr:colOff>
      <xdr:row>11</xdr:row>
      <xdr:rowOff>40579</xdr:rowOff>
    </xdr:to>
    <xdr:sp macro="" textlink="">
      <xdr:nvSpPr>
        <xdr:cNvPr id="51" name="文字方塊 50">
          <a:extLst>
            <a:ext uri="{FF2B5EF4-FFF2-40B4-BE49-F238E27FC236}">
              <a16:creationId xmlns:a16="http://schemas.microsoft.com/office/drawing/2014/main" id="{00000000-0008-0000-0B00-000033000000}"/>
            </a:ext>
          </a:extLst>
        </xdr:cNvPr>
        <xdr:cNvSpPr txBox="1"/>
      </xdr:nvSpPr>
      <xdr:spPr>
        <a:xfrm>
          <a:off x="8100000" y="2194891"/>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524565</xdr:colOff>
      <xdr:row>26</xdr:row>
      <xdr:rowOff>13805</xdr:rowOff>
    </xdr:from>
    <xdr:to>
      <xdr:col>16</xdr:col>
      <xdr:colOff>166364</xdr:colOff>
      <xdr:row>31</xdr:row>
      <xdr:rowOff>132194</xdr:rowOff>
    </xdr:to>
    <xdr:grpSp>
      <xdr:nvGrpSpPr>
        <xdr:cNvPr id="31" name="群組 30">
          <a:extLst>
            <a:ext uri="{FF2B5EF4-FFF2-40B4-BE49-F238E27FC236}">
              <a16:creationId xmlns:a16="http://schemas.microsoft.com/office/drawing/2014/main" id="{00000000-0008-0000-0B00-00001F000000}"/>
            </a:ext>
          </a:extLst>
        </xdr:cNvPr>
        <xdr:cNvGrpSpPr/>
      </xdr:nvGrpSpPr>
      <xdr:grpSpPr>
        <a:xfrm>
          <a:off x="4503898" y="5220805"/>
          <a:ext cx="6274022" cy="1176722"/>
          <a:chOff x="4496876" y="5477267"/>
          <a:chExt cx="6267886" cy="1222737"/>
        </a:xfrm>
      </xdr:grpSpPr>
      <xdr:sp macro="" textlink="">
        <xdr:nvSpPr>
          <xdr:cNvPr id="53" name="蒙地卡羅">
            <a:extLst>
              <a:ext uri="{FF2B5EF4-FFF2-40B4-BE49-F238E27FC236}">
                <a16:creationId xmlns:a16="http://schemas.microsoft.com/office/drawing/2014/main" id="{00000000-0008-0000-0B00-000035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3036W     2357W     4938W     1905W     6414W     3356W     1809W     2338W     3504W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54" name="矩形: 圓角 53">
            <a:extLst>
              <a:ext uri="{FF2B5EF4-FFF2-40B4-BE49-F238E27FC236}">
                <a16:creationId xmlns:a16="http://schemas.microsoft.com/office/drawing/2014/main" id="{00000000-0008-0000-0B00-000036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55" name="權重">
            <a:extLst>
              <a:ext uri="{FF2B5EF4-FFF2-40B4-BE49-F238E27FC236}">
                <a16:creationId xmlns:a16="http://schemas.microsoft.com/office/drawing/2014/main" id="{00000000-0008-0000-0B00-000037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0        0.22        0.063        0.214        0.107        0.094        0.016        0.147        0.119        0.021</a:t>
            </a:r>
            <a:endParaRPr lang="zh-TW" altLang="en-US" sz="1100">
              <a:solidFill>
                <a:schemeClr val="dk1"/>
              </a:solidFill>
              <a:effectLst/>
              <a:latin typeface="+mn-lt"/>
              <a:ea typeface="+mn-ea"/>
              <a:cs typeface="+mn-cs"/>
            </a:endParaRPr>
          </a:p>
        </xdr:txBody>
      </xdr:sp>
    </xdr:grpSp>
    <xdr:clientData/>
  </xdr:twoCellAnchor>
  <xdr:twoCellAnchor>
    <xdr:from>
      <xdr:col>8</xdr:col>
      <xdr:colOff>258206</xdr:colOff>
      <xdr:row>32</xdr:row>
      <xdr:rowOff>121196</xdr:rowOff>
    </xdr:from>
    <xdr:to>
      <xdr:col>16</xdr:col>
      <xdr:colOff>177372</xdr:colOff>
      <xdr:row>50</xdr:row>
      <xdr:rowOff>37411</xdr:rowOff>
    </xdr:to>
    <xdr:sp macro="" textlink="">
      <xdr:nvSpPr>
        <xdr:cNvPr id="4" name="矩形: 圓角 3">
          <a:extLst>
            <a:ext uri="{FF2B5EF4-FFF2-40B4-BE49-F238E27FC236}">
              <a16:creationId xmlns:a16="http://schemas.microsoft.com/office/drawing/2014/main" id="{00000000-0008-0000-0B00-000004000000}"/>
            </a:ext>
          </a:extLst>
        </xdr:cNvPr>
        <xdr:cNvSpPr/>
      </xdr:nvSpPr>
      <xdr:spPr>
        <a:xfrm>
          <a:off x="5492145" y="6586651"/>
          <a:ext cx="5153106" cy="3726215"/>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13</xdr:col>
      <xdr:colOff>506489</xdr:colOff>
      <xdr:row>18</xdr:row>
      <xdr:rowOff>108085</xdr:rowOff>
    </xdr:from>
    <xdr:to>
      <xdr:col>16</xdr:col>
      <xdr:colOff>436014</xdr:colOff>
      <xdr:row>20</xdr:row>
      <xdr:rowOff>126170</xdr:rowOff>
    </xdr:to>
    <xdr:grpSp>
      <xdr:nvGrpSpPr>
        <xdr:cNvPr id="79" name="群組 78">
          <a:extLst>
            <a:ext uri="{FF2B5EF4-FFF2-40B4-BE49-F238E27FC236}">
              <a16:creationId xmlns:a16="http://schemas.microsoft.com/office/drawing/2014/main" id="{00000000-0008-0000-0B00-00004F000000}"/>
            </a:ext>
          </a:extLst>
        </xdr:cNvPr>
        <xdr:cNvGrpSpPr/>
      </xdr:nvGrpSpPr>
      <xdr:grpSpPr>
        <a:xfrm>
          <a:off x="9128378" y="3918085"/>
          <a:ext cx="1919192" cy="441418"/>
          <a:chOff x="13735911" y="6147552"/>
          <a:chExt cx="2209004" cy="651710"/>
        </a:xfrm>
      </xdr:grpSpPr>
      <xdr:sp macro="[0]!陰天型最終分析" textlink="">
        <xdr:nvSpPr>
          <xdr:cNvPr id="80" name="反回人格頁">
            <a:extLst>
              <a:ext uri="{FF2B5EF4-FFF2-40B4-BE49-F238E27FC236}">
                <a16:creationId xmlns:a16="http://schemas.microsoft.com/office/drawing/2014/main" id="{00000000-0008-0000-0B00-000050000000}"/>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0]!效率前緣" textlink="">
        <xdr:nvSpPr>
          <xdr:cNvPr id="81" name="箭號: 向下 80">
            <a:extLst>
              <a:ext uri="{FF2B5EF4-FFF2-40B4-BE49-F238E27FC236}">
                <a16:creationId xmlns:a16="http://schemas.microsoft.com/office/drawing/2014/main" id="{00000000-0008-0000-0B00-000051000000}"/>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529850</xdr:colOff>
      <xdr:row>32</xdr:row>
      <xdr:rowOff>133641</xdr:rowOff>
    </xdr:from>
    <xdr:to>
      <xdr:col>8</xdr:col>
      <xdr:colOff>161315</xdr:colOff>
      <xdr:row>50</xdr:row>
      <xdr:rowOff>49773</xdr:rowOff>
    </xdr:to>
    <xdr:grpSp>
      <xdr:nvGrpSpPr>
        <xdr:cNvPr id="82" name="群組 81">
          <a:extLst>
            <a:ext uri="{FF2B5EF4-FFF2-40B4-BE49-F238E27FC236}">
              <a16:creationId xmlns:a16="http://schemas.microsoft.com/office/drawing/2014/main" id="{00000000-0008-0000-0B00-000052000000}"/>
            </a:ext>
          </a:extLst>
        </xdr:cNvPr>
        <xdr:cNvGrpSpPr/>
      </xdr:nvGrpSpPr>
      <xdr:grpSpPr>
        <a:xfrm>
          <a:off x="4509183" y="6610641"/>
          <a:ext cx="957910" cy="3726132"/>
          <a:chOff x="4479410" y="6839391"/>
          <a:chExt cx="962809" cy="3061163"/>
        </a:xfrm>
      </xdr:grpSpPr>
      <xdr:sp macro="" textlink="">
        <xdr:nvSpPr>
          <xdr:cNvPr id="83" name="夏普率">
            <a:extLst>
              <a:ext uri="{FF2B5EF4-FFF2-40B4-BE49-F238E27FC236}">
                <a16:creationId xmlns:a16="http://schemas.microsoft.com/office/drawing/2014/main" id="{00000000-0008-0000-0B00-000053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1.38086360492636</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4" name="矩形: 圓角 83">
            <a:extLst>
              <a:ext uri="{FF2B5EF4-FFF2-40B4-BE49-F238E27FC236}">
                <a16:creationId xmlns:a16="http://schemas.microsoft.com/office/drawing/2014/main" id="{00000000-0008-0000-0B00-000054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85" name="標準差">
            <a:extLst>
              <a:ext uri="{FF2B5EF4-FFF2-40B4-BE49-F238E27FC236}">
                <a16:creationId xmlns:a16="http://schemas.microsoft.com/office/drawing/2014/main" id="{00000000-0008-0000-0B00-000055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0.248418584984174</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6" name="矩形: 圓角 85">
            <a:extLst>
              <a:ext uri="{FF2B5EF4-FFF2-40B4-BE49-F238E27FC236}">
                <a16:creationId xmlns:a16="http://schemas.microsoft.com/office/drawing/2014/main" id="{00000000-0008-0000-0B00-000056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87" name="變異數">
            <a:extLst>
              <a:ext uri="{FF2B5EF4-FFF2-40B4-BE49-F238E27FC236}">
                <a16:creationId xmlns:a16="http://schemas.microsoft.com/office/drawing/2014/main" id="{00000000-0008-0000-0B00-000057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6.17117933655392E-02</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8" name="矩形: 圓角 87">
            <a:extLst>
              <a:ext uri="{FF2B5EF4-FFF2-40B4-BE49-F238E27FC236}">
                <a16:creationId xmlns:a16="http://schemas.microsoft.com/office/drawing/2014/main" id="{00000000-0008-0000-0B00-000058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89" name="平均數">
            <a:extLst>
              <a:ext uri="{FF2B5EF4-FFF2-40B4-BE49-F238E27FC236}">
                <a16:creationId xmlns:a16="http://schemas.microsoft.com/office/drawing/2014/main" id="{00000000-0008-0000-0B00-000059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0.385932182791951</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90" name="矩形: 圓角 89">
            <a:extLst>
              <a:ext uri="{FF2B5EF4-FFF2-40B4-BE49-F238E27FC236}">
                <a16:creationId xmlns:a16="http://schemas.microsoft.com/office/drawing/2014/main" id="{00000000-0008-0000-0B00-00005A00000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431800</xdr:colOff>
      <xdr:row>33</xdr:row>
      <xdr:rowOff>171450</xdr:rowOff>
    </xdr:from>
    <xdr:to>
      <xdr:col>15</xdr:col>
      <xdr:colOff>571500</xdr:colOff>
      <xdr:row>48</xdr:row>
      <xdr:rowOff>171450</xdr:rowOff>
    </xdr:to>
    <xdr:graphicFrame macro="">
      <xdr:nvGraphicFramePr>
        <xdr:cNvPr id="70" name="圖表 69">
          <a:extLst>
            <a:ext uri="{FF2B5EF4-FFF2-40B4-BE49-F238E27FC236}">
              <a16:creationId xmlns:a16="http://schemas.microsoft.com/office/drawing/2014/main" id="{4A1704C2-D81D-49F0-BEFA-8A67EAD235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0</xdr:col>
      <xdr:colOff>762000</xdr:colOff>
      <xdr:row>6</xdr:row>
      <xdr:rowOff>165100</xdr:rowOff>
    </xdr:from>
    <xdr:to>
      <xdr:col>2</xdr:col>
      <xdr:colOff>482600</xdr:colOff>
      <xdr:row>8</xdr:row>
      <xdr:rowOff>209549</xdr:rowOff>
    </xdr:to>
    <xdr:sp macro="[0]!晴天型分析" textlink="">
      <xdr:nvSpPr>
        <xdr:cNvPr id="2" name="返回重測">
          <a:extLst>
            <a:ext uri="{FF2B5EF4-FFF2-40B4-BE49-F238E27FC236}">
              <a16:creationId xmlns:a16="http://schemas.microsoft.com/office/drawing/2014/main" id="{00000000-0008-0000-0C00-000002000000}"/>
            </a:ext>
          </a:extLst>
        </xdr:cNvPr>
        <xdr:cNvSpPr/>
      </xdr:nvSpPr>
      <xdr:spPr>
        <a:xfrm>
          <a:off x="762000" y="14605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374196</xdr:colOff>
      <xdr:row>0</xdr:row>
      <xdr:rowOff>28575</xdr:rowOff>
    </xdr:from>
    <xdr:to>
      <xdr:col>22</xdr:col>
      <xdr:colOff>308882</xdr:colOff>
      <xdr:row>51</xdr:row>
      <xdr:rowOff>152400</xdr:rowOff>
    </xdr:to>
    <xdr:pic>
      <xdr:nvPicPr>
        <xdr:cNvPr id="3" name="圖片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6396" y="28575"/>
          <a:ext cx="8850086" cy="10325100"/>
        </a:xfrm>
        <a:prstGeom prst="rect">
          <a:avLst/>
        </a:prstGeom>
      </xdr:spPr>
    </xdr:pic>
    <xdr:clientData/>
  </xdr:twoCellAnchor>
  <xdr:twoCellAnchor editAs="oneCell">
    <xdr:from>
      <xdr:col>10</xdr:col>
      <xdr:colOff>261707</xdr:colOff>
      <xdr:row>7</xdr:row>
      <xdr:rowOff>152400</xdr:rowOff>
    </xdr:from>
    <xdr:to>
      <xdr:col>14</xdr:col>
      <xdr:colOff>541922</xdr:colOff>
      <xdr:row>22</xdr:row>
      <xdr:rowOff>38100</xdr:rowOff>
    </xdr:to>
    <xdr:pic>
      <xdr:nvPicPr>
        <xdr:cNvPr id="5" name="圖片 4">
          <a:extLst>
            <a:ext uri="{FF2B5EF4-FFF2-40B4-BE49-F238E27FC236}">
              <a16:creationId xmlns:a16="http://schemas.microsoft.com/office/drawing/2014/main" id="{00000000-0008-0000-0E00-000005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407"/>
        <a:stretch/>
      </xdr:blipFill>
      <xdr:spPr>
        <a:xfrm>
          <a:off x="7119707" y="1552575"/>
          <a:ext cx="3023415" cy="2886075"/>
        </a:xfrm>
        <a:prstGeom prst="rect">
          <a:avLst/>
        </a:prstGeom>
      </xdr:spPr>
    </xdr:pic>
    <xdr:clientData/>
  </xdr:twoCellAnchor>
  <xdr:twoCellAnchor editAs="oneCell">
    <xdr:from>
      <xdr:col>13</xdr:col>
      <xdr:colOff>276225</xdr:colOff>
      <xdr:row>2</xdr:row>
      <xdr:rowOff>123825</xdr:rowOff>
    </xdr:from>
    <xdr:to>
      <xdr:col>18</xdr:col>
      <xdr:colOff>569119</xdr:colOff>
      <xdr:row>8</xdr:row>
      <xdr:rowOff>152400</xdr:rowOff>
    </xdr:to>
    <xdr:pic>
      <xdr:nvPicPr>
        <xdr:cNvPr id="6" name="圖片 5">
          <a:extLst>
            <a:ext uri="{FF2B5EF4-FFF2-40B4-BE49-F238E27FC236}">
              <a16:creationId xmlns:a16="http://schemas.microsoft.com/office/drawing/2014/main" id="{00000000-0008-0000-0E00-000006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5240"/>
        <a:stretch/>
      </xdr:blipFill>
      <xdr:spPr>
        <a:xfrm>
          <a:off x="9191625" y="523875"/>
          <a:ext cx="3721894" cy="1228725"/>
        </a:xfrm>
        <a:prstGeom prst="rect">
          <a:avLst/>
        </a:prstGeom>
      </xdr:spPr>
    </xdr:pic>
    <xdr:clientData/>
  </xdr:twoCellAnchor>
  <xdr:twoCellAnchor>
    <xdr:from>
      <xdr:col>14</xdr:col>
      <xdr:colOff>438150</xdr:colOff>
      <xdr:row>8</xdr:row>
      <xdr:rowOff>95250</xdr:rowOff>
    </xdr:from>
    <xdr:to>
      <xdr:col>21</xdr:col>
      <xdr:colOff>161925</xdr:colOff>
      <xdr:row>21</xdr:row>
      <xdr:rowOff>152400</xdr:rowOff>
    </xdr:to>
    <xdr:sp macro="" textlink="">
      <xdr:nvSpPr>
        <xdr:cNvPr id="9" name="矩形: 圓角 8">
          <a:extLst>
            <a:ext uri="{FF2B5EF4-FFF2-40B4-BE49-F238E27FC236}">
              <a16:creationId xmlns:a16="http://schemas.microsoft.com/office/drawing/2014/main" id="{00000000-0008-0000-0E00-000009000000}"/>
            </a:ext>
          </a:extLst>
        </xdr:cNvPr>
        <xdr:cNvSpPr/>
      </xdr:nvSpPr>
      <xdr:spPr>
        <a:xfrm>
          <a:off x="10039350" y="1695450"/>
          <a:ext cx="4524375" cy="26574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zh-TW" sz="1600" b="0" i="0">
              <a:solidFill>
                <a:schemeClr val="dk1"/>
              </a:solidFill>
              <a:effectLst/>
              <a:latin typeface="+mn-lt"/>
              <a:ea typeface="+mn-ea"/>
              <a:cs typeface="+mn-cs"/>
            </a:rPr>
            <a:t>晴天型人格者是在風險和回報之間尋求理性平衡的個體。在決策時既謹慎又靈活，能根據具體情況做出最佳選擇。此類型人格優勢在於高品質的決策和強大的風險管理能力，但在決策速度和風險取向上可能需要進一步調整和提升。理解並善用自己的性格特徵，可以幫助他們在各方面取得穩定且持續的成功。</a:t>
          </a:r>
          <a:endParaRPr lang="zh-TW" altLang="zh-TW" sz="1600">
            <a:effectLst/>
          </a:endParaRPr>
        </a:p>
        <a:p>
          <a:pPr algn="l"/>
          <a:endParaRPr lang="zh-TW" altLang="en-US" sz="1100"/>
        </a:p>
      </xdr:txBody>
    </xdr:sp>
    <xdr:clientData/>
  </xdr:twoCellAnchor>
  <xdr:twoCellAnchor>
    <xdr:from>
      <xdr:col>10</xdr:col>
      <xdr:colOff>523875</xdr:colOff>
      <xdr:row>23</xdr:row>
      <xdr:rowOff>133350</xdr:rowOff>
    </xdr:from>
    <xdr:to>
      <xdr:col>21</xdr:col>
      <xdr:colOff>180975</xdr:colOff>
      <xdr:row>45</xdr:row>
      <xdr:rowOff>28575</xdr:rowOff>
    </xdr:to>
    <xdr:sp macro="" textlink="">
      <xdr:nvSpPr>
        <xdr:cNvPr id="12" name="矩形: 圓角 11">
          <a:extLst>
            <a:ext uri="{FF2B5EF4-FFF2-40B4-BE49-F238E27FC236}">
              <a16:creationId xmlns:a16="http://schemas.microsoft.com/office/drawing/2014/main" id="{00000000-0008-0000-0E00-00000C000000}"/>
            </a:ext>
          </a:extLst>
        </xdr:cNvPr>
        <xdr:cNvSpPr/>
      </xdr:nvSpPr>
      <xdr:spPr>
        <a:xfrm>
          <a:off x="7381875" y="4733925"/>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決策品質高</a:t>
          </a:r>
          <a:r>
            <a:rPr lang="zh-TW" altLang="en-US" sz="1400" b="0" i="0">
              <a:solidFill>
                <a:schemeClr val="dk1"/>
              </a:solidFill>
              <a:effectLst/>
              <a:latin typeface="+mn-lt"/>
              <a:ea typeface="+mn-ea"/>
              <a:cs typeface="+mn-cs"/>
            </a:rPr>
            <a:t>：晴天型人格者的決策往往品質很高，能夠綜合考慮各種因素，並做出最合理的選擇。</a:t>
          </a:r>
        </a:p>
        <a:p>
          <a:pPr algn="l" rtl="0" fontAlgn="base"/>
          <a:r>
            <a:rPr lang="zh-TW" altLang="en-US" sz="1400" b="1" i="0">
              <a:solidFill>
                <a:schemeClr val="dk1"/>
              </a:solidFill>
              <a:effectLst/>
              <a:latin typeface="+mn-lt"/>
              <a:ea typeface="+mn-ea"/>
              <a:cs typeface="+mn-cs"/>
            </a:rPr>
            <a:t>風險管理能力</a:t>
          </a:r>
          <a:r>
            <a:rPr lang="zh-TW" altLang="en-US" sz="1400" b="0" i="0">
              <a:solidFill>
                <a:schemeClr val="dk1"/>
              </a:solidFill>
              <a:effectLst/>
              <a:latin typeface="+mn-lt"/>
              <a:ea typeface="+mn-ea"/>
              <a:cs typeface="+mn-cs"/>
            </a:rPr>
            <a:t>：他們能夠有效地識別和管理風險，在追求回報的同時，保持風險的可控性。</a:t>
          </a:r>
        </a:p>
        <a:p>
          <a:pPr algn="l" rtl="0" fontAlgn="base"/>
          <a:r>
            <a:rPr lang="zh-TW" altLang="en-US" sz="1400" b="1" i="0">
              <a:solidFill>
                <a:schemeClr val="dk1"/>
              </a:solidFill>
              <a:effectLst/>
              <a:latin typeface="+mn-lt"/>
              <a:ea typeface="+mn-ea"/>
              <a:cs typeface="+mn-cs"/>
            </a:rPr>
            <a:t>靈活適應性</a:t>
          </a:r>
          <a:r>
            <a:rPr lang="zh-TW" altLang="en-US" sz="1400" b="0" i="0">
              <a:solidFill>
                <a:schemeClr val="dk1"/>
              </a:solidFill>
              <a:effectLst/>
              <a:latin typeface="+mn-lt"/>
              <a:ea typeface="+mn-ea"/>
              <a:cs typeface="+mn-cs"/>
            </a:rPr>
            <a:t>：無論是穩定還是變動的市場，他們的靈活適應性使其能夠在不同的環境中都表現出色。</a:t>
          </a:r>
          <a:endParaRPr lang="en-US" altLang="zh-TW" sz="1400" b="0" i="0">
            <a:solidFill>
              <a:schemeClr val="dk1"/>
            </a:solidFill>
            <a:effectLst/>
            <a:latin typeface="+mn-lt"/>
            <a:ea typeface="+mn-ea"/>
            <a:cs typeface="+mn-cs"/>
          </a:endParaRP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決策速度</a:t>
          </a:r>
          <a:r>
            <a:rPr lang="zh-TW" altLang="en-US" sz="1400" b="0" i="0">
              <a:solidFill>
                <a:schemeClr val="dk1"/>
              </a:solidFill>
              <a:effectLst/>
              <a:latin typeface="+mn-lt"/>
              <a:ea typeface="+mn-ea"/>
              <a:cs typeface="+mn-cs"/>
            </a:rPr>
            <a:t>：由於他們在決策時會進行詳細的風險和回報分析，可能會導致決策過程稍慢，在某些需要快速反應的情況下可能成為劣勢。</a:t>
          </a:r>
        </a:p>
        <a:p>
          <a:pPr marL="0" indent="0" algn="l" rtl="0" fontAlgn="base"/>
          <a:r>
            <a:rPr lang="zh-TW" altLang="en-US" sz="1400" b="1" i="0">
              <a:solidFill>
                <a:schemeClr val="dk1"/>
              </a:solidFill>
              <a:effectLst/>
              <a:latin typeface="+mn-lt"/>
              <a:ea typeface="+mn-ea"/>
              <a:cs typeface="+mn-cs"/>
            </a:rPr>
            <a:t>平衡難度</a:t>
          </a:r>
          <a:r>
            <a:rPr lang="zh-TW" altLang="en-US" sz="1400" b="0" i="0">
              <a:solidFill>
                <a:schemeClr val="dk1"/>
              </a:solidFill>
              <a:effectLst/>
              <a:latin typeface="+mn-lt"/>
              <a:ea typeface="+mn-ea"/>
              <a:cs typeface="+mn-cs"/>
            </a:rPr>
            <a:t>：在某些極端情況下，找到風險和回報之間的最佳平衡點可能會非常困難，這需要他們不斷提升自己的判斷力和決策能力。</a:t>
          </a:r>
        </a:p>
        <a:p>
          <a:pPr marL="0" indent="0" algn="l" rtl="0" fontAlgn="base"/>
          <a:r>
            <a:rPr lang="zh-TW" altLang="en-US" sz="1400" b="1" i="0">
              <a:solidFill>
                <a:schemeClr val="dk1"/>
              </a:solidFill>
              <a:effectLst/>
              <a:latin typeface="+mn-lt"/>
              <a:ea typeface="+mn-ea"/>
              <a:cs typeface="+mn-cs"/>
            </a:rPr>
            <a:t>中庸風險</a:t>
          </a:r>
          <a:r>
            <a:rPr lang="zh-TW" altLang="en-US" sz="1400" b="0" i="0">
              <a:solidFill>
                <a:schemeClr val="dk1"/>
              </a:solidFill>
              <a:effectLst/>
              <a:latin typeface="+mn-lt"/>
              <a:ea typeface="+mn-ea"/>
              <a:cs typeface="+mn-cs"/>
            </a:rPr>
            <a:t>：有時候，他們可能會因為過於追求平衡而採取過於中庸的策略，錯失一些高潛力的機會。</a:t>
          </a:r>
        </a:p>
      </xdr:txBody>
    </xdr:sp>
    <xdr:clientData/>
  </xdr:twoCellAnchor>
  <xdr:twoCellAnchor>
    <xdr:from>
      <xdr:col>11</xdr:col>
      <xdr:colOff>451183</xdr:colOff>
      <xdr:row>22</xdr:row>
      <xdr:rowOff>161926</xdr:rowOff>
    </xdr:from>
    <xdr:to>
      <xdr:col>13</xdr:col>
      <xdr:colOff>460709</xdr:colOff>
      <xdr:row>24</xdr:row>
      <xdr:rowOff>142876</xdr:rowOff>
    </xdr:to>
    <xdr:sp macro="" textlink="">
      <xdr:nvSpPr>
        <xdr:cNvPr id="13" name="矩形: 圓角 12">
          <a:extLst>
            <a:ext uri="{FF2B5EF4-FFF2-40B4-BE49-F238E27FC236}">
              <a16:creationId xmlns:a16="http://schemas.microsoft.com/office/drawing/2014/main" id="{00000000-0008-0000-0E00-00000D000000}"/>
            </a:ext>
          </a:extLst>
        </xdr:cNvPr>
        <xdr:cNvSpPr/>
      </xdr:nvSpPr>
      <xdr:spPr>
        <a:xfrm>
          <a:off x="7711907"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理性和客觀</a:t>
          </a:r>
          <a:endParaRPr lang="zh-TW" altLang="en-US" sz="1400"/>
        </a:p>
      </xdr:txBody>
    </xdr:sp>
    <xdr:clientData/>
  </xdr:twoCellAnchor>
  <xdr:twoCellAnchor>
    <xdr:from>
      <xdr:col>13</xdr:col>
      <xdr:colOff>558299</xdr:colOff>
      <xdr:row>22</xdr:row>
      <xdr:rowOff>161926</xdr:rowOff>
    </xdr:from>
    <xdr:to>
      <xdr:col>15</xdr:col>
      <xdr:colOff>567824</xdr:colOff>
      <xdr:row>24</xdr:row>
      <xdr:rowOff>142876</xdr:rowOff>
    </xdr:to>
    <xdr:sp macro="" textlink="">
      <xdr:nvSpPr>
        <xdr:cNvPr id="14" name="矩形: 圓角 13">
          <a:extLst>
            <a:ext uri="{FF2B5EF4-FFF2-40B4-BE49-F238E27FC236}">
              <a16:creationId xmlns:a16="http://schemas.microsoft.com/office/drawing/2014/main" id="{00000000-0008-0000-0E00-00000E000000}"/>
            </a:ext>
          </a:extLst>
        </xdr:cNvPr>
        <xdr:cNvSpPr/>
      </xdr:nvSpPr>
      <xdr:spPr>
        <a:xfrm>
          <a:off x="9139154" y="4941137"/>
          <a:ext cx="1329657"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靈活和適應</a:t>
          </a:r>
          <a:endParaRPr lang="zh-TW" altLang="en-US" sz="1400"/>
        </a:p>
      </xdr:txBody>
    </xdr:sp>
    <xdr:clientData/>
  </xdr:twoCellAnchor>
  <xdr:twoCellAnchor>
    <xdr:from>
      <xdr:col>16</xdr:col>
      <xdr:colOff>37599</xdr:colOff>
      <xdr:row>22</xdr:row>
      <xdr:rowOff>161926</xdr:rowOff>
    </xdr:from>
    <xdr:to>
      <xdr:col>18</xdr:col>
      <xdr:colOff>492961</xdr:colOff>
      <xdr:row>24</xdr:row>
      <xdr:rowOff>142876</xdr:rowOff>
    </xdr:to>
    <xdr:sp macro="" textlink="">
      <xdr:nvSpPr>
        <xdr:cNvPr id="15" name="矩形: 圓角 14">
          <a:extLst>
            <a:ext uri="{FF2B5EF4-FFF2-40B4-BE49-F238E27FC236}">
              <a16:creationId xmlns:a16="http://schemas.microsoft.com/office/drawing/2014/main" id="{00000000-0008-0000-0E00-00000F000000}"/>
            </a:ext>
          </a:extLst>
        </xdr:cNvPr>
        <xdr:cNvSpPr/>
      </xdr:nvSpPr>
      <xdr:spPr>
        <a:xfrm>
          <a:off x="10598652" y="4941137"/>
          <a:ext cx="177549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平衡風險和回報</a:t>
          </a:r>
          <a:endParaRPr lang="zh-TW" altLang="en-US" sz="1400"/>
        </a:p>
      </xdr:txBody>
    </xdr:sp>
    <xdr:clientData/>
  </xdr:twoCellAnchor>
  <xdr:twoCellAnchor>
    <xdr:from>
      <xdr:col>18</xdr:col>
      <xdr:colOff>620295</xdr:colOff>
      <xdr:row>22</xdr:row>
      <xdr:rowOff>142876</xdr:rowOff>
    </xdr:from>
    <xdr:to>
      <xdr:col>21</xdr:col>
      <xdr:colOff>39270</xdr:colOff>
      <xdr:row>24</xdr:row>
      <xdr:rowOff>123826</xdr:rowOff>
    </xdr:to>
    <xdr:sp macro="" textlink="">
      <xdr:nvSpPr>
        <xdr:cNvPr id="16" name="矩形: 圓角 15">
          <a:extLst>
            <a:ext uri="{FF2B5EF4-FFF2-40B4-BE49-F238E27FC236}">
              <a16:creationId xmlns:a16="http://schemas.microsoft.com/office/drawing/2014/main" id="{00000000-0008-0000-0E00-000010000000}"/>
            </a:ext>
          </a:extLst>
        </xdr:cNvPr>
        <xdr:cNvSpPr/>
      </xdr:nvSpPr>
      <xdr:spPr>
        <a:xfrm>
          <a:off x="12501479" y="4922087"/>
          <a:ext cx="1399173" cy="415423"/>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謹慎而不保守</a:t>
          </a:r>
          <a:endParaRPr lang="zh-TW" altLang="en-US" sz="1400"/>
        </a:p>
      </xdr:txBody>
    </xdr:sp>
    <xdr:clientData/>
  </xdr:twoCellAnchor>
  <xdr:twoCellAnchor>
    <xdr:from>
      <xdr:col>17</xdr:col>
      <xdr:colOff>342900</xdr:colOff>
      <xdr:row>44</xdr:row>
      <xdr:rowOff>19049</xdr:rowOff>
    </xdr:from>
    <xdr:to>
      <xdr:col>21</xdr:col>
      <xdr:colOff>76200</xdr:colOff>
      <xdr:row>47</xdr:row>
      <xdr:rowOff>38099</xdr:rowOff>
    </xdr:to>
    <xdr:sp macro="[0]!start" textlink="">
      <xdr:nvSpPr>
        <xdr:cNvPr id="17" name="nextpage">
          <a:extLst>
            <a:ext uri="{FF2B5EF4-FFF2-40B4-BE49-F238E27FC236}">
              <a16:creationId xmlns:a16="http://schemas.microsoft.com/office/drawing/2014/main" id="{00000000-0008-0000-0E00-000011000000}"/>
            </a:ext>
          </a:extLst>
        </xdr:cNvPr>
        <xdr:cNvSpPr/>
      </xdr:nvSpPr>
      <xdr:spPr>
        <a:xfrm>
          <a:off x="12001500" y="8820149"/>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15</xdr:col>
      <xdr:colOff>0</xdr:colOff>
      <xdr:row>44</xdr:row>
      <xdr:rowOff>28575</xdr:rowOff>
    </xdr:from>
    <xdr:to>
      <xdr:col>17</xdr:col>
      <xdr:colOff>123825</xdr:colOff>
      <xdr:row>47</xdr:row>
      <xdr:rowOff>57150</xdr:rowOff>
    </xdr:to>
    <xdr:sp macro="[0]!矩形圓角3_Click" textlink="">
      <xdr:nvSpPr>
        <xdr:cNvPr id="2" name="返回重測">
          <a:extLst>
            <a:ext uri="{FF2B5EF4-FFF2-40B4-BE49-F238E27FC236}">
              <a16:creationId xmlns:a16="http://schemas.microsoft.com/office/drawing/2014/main" id="{00000000-0008-0000-0E00-000002000000}"/>
            </a:ext>
          </a:extLst>
        </xdr:cNvPr>
        <xdr:cNvSpPr/>
      </xdr:nvSpPr>
      <xdr:spPr>
        <a:xfrm>
          <a:off x="9906000" y="9528175"/>
          <a:ext cx="1444625" cy="676275"/>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4</xdr:col>
      <xdr:colOff>334283</xdr:colOff>
      <xdr:row>0</xdr:row>
      <xdr:rowOff>163286</xdr:rowOff>
    </xdr:from>
    <xdr:to>
      <xdr:col>18</xdr:col>
      <xdr:colOff>334284</xdr:colOff>
      <xdr:row>56</xdr:row>
      <xdr:rowOff>163286</xdr:rowOff>
    </xdr:to>
    <xdr:pic>
      <xdr:nvPicPr>
        <xdr:cNvPr id="2" name="圖片 1">
          <a:extLst>
            <a:ext uri="{FF2B5EF4-FFF2-40B4-BE49-F238E27FC236}">
              <a16:creationId xmlns:a16="http://schemas.microsoft.com/office/drawing/2014/main" id="{00000000-0008-0000-0F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46854" y="163286"/>
          <a:ext cx="9144001" cy="12192000"/>
        </a:xfrm>
        <a:prstGeom prst="rect">
          <a:avLst/>
        </a:prstGeom>
      </xdr:spPr>
    </xdr:pic>
    <xdr:clientData/>
  </xdr:twoCellAnchor>
  <xdr:twoCellAnchor>
    <xdr:from>
      <xdr:col>6</xdr:col>
      <xdr:colOff>111454</xdr:colOff>
      <xdr:row>4</xdr:row>
      <xdr:rowOff>94429</xdr:rowOff>
    </xdr:from>
    <xdr:to>
      <xdr:col>16</xdr:col>
      <xdr:colOff>559129</xdr:colOff>
      <xdr:row>8</xdr:row>
      <xdr:rowOff>58316</xdr:rowOff>
    </xdr:to>
    <xdr:grpSp>
      <xdr:nvGrpSpPr>
        <xdr:cNvPr id="3" name="群組 2">
          <a:extLst>
            <a:ext uri="{FF2B5EF4-FFF2-40B4-BE49-F238E27FC236}">
              <a16:creationId xmlns:a16="http://schemas.microsoft.com/office/drawing/2014/main" id="{00000000-0008-0000-0F00-000003000000}"/>
            </a:ext>
          </a:extLst>
        </xdr:cNvPr>
        <xdr:cNvGrpSpPr/>
      </xdr:nvGrpSpPr>
      <xdr:grpSpPr>
        <a:xfrm>
          <a:off x="4030311" y="965286"/>
          <a:ext cx="6979104" cy="834744"/>
          <a:chOff x="4225601" y="891419"/>
          <a:chExt cx="7299843" cy="760877"/>
        </a:xfrm>
      </xdr:grpSpPr>
      <xdr:sp macro="" textlink="">
        <xdr:nvSpPr>
          <xdr:cNvPr id="4" name="矩形: 圓角 3">
            <a:extLst>
              <a:ext uri="{FF2B5EF4-FFF2-40B4-BE49-F238E27FC236}">
                <a16:creationId xmlns:a16="http://schemas.microsoft.com/office/drawing/2014/main" id="{00000000-0008-0000-0F00-000004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 name="矩形: 圓角 4">
            <a:extLst>
              <a:ext uri="{FF2B5EF4-FFF2-40B4-BE49-F238E27FC236}">
                <a16:creationId xmlns:a16="http://schemas.microsoft.com/office/drawing/2014/main" id="{00000000-0008-0000-0F00-000005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6" name="直線接點 5">
            <a:extLst>
              <a:ext uri="{FF2B5EF4-FFF2-40B4-BE49-F238E27FC236}">
                <a16:creationId xmlns:a16="http://schemas.microsoft.com/office/drawing/2014/main" id="{00000000-0008-0000-0F00-000006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7" name="直線接點 6">
            <a:extLst>
              <a:ext uri="{FF2B5EF4-FFF2-40B4-BE49-F238E27FC236}">
                <a16:creationId xmlns:a16="http://schemas.microsoft.com/office/drawing/2014/main" id="{00000000-0008-0000-0F00-000007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8" name="直線接點 7">
            <a:extLst>
              <a:ext uri="{FF2B5EF4-FFF2-40B4-BE49-F238E27FC236}">
                <a16:creationId xmlns:a16="http://schemas.microsoft.com/office/drawing/2014/main" id="{00000000-0008-0000-0F00-000008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9" name="直線接點 8">
            <a:extLst>
              <a:ext uri="{FF2B5EF4-FFF2-40B4-BE49-F238E27FC236}">
                <a16:creationId xmlns:a16="http://schemas.microsoft.com/office/drawing/2014/main" id="{00000000-0008-0000-0F00-000009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0" name="直線接點 9">
            <a:extLst>
              <a:ext uri="{FF2B5EF4-FFF2-40B4-BE49-F238E27FC236}">
                <a16:creationId xmlns:a16="http://schemas.microsoft.com/office/drawing/2014/main" id="{00000000-0008-0000-0F00-00000A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11" name="直線接點 10">
            <a:extLst>
              <a:ext uri="{FF2B5EF4-FFF2-40B4-BE49-F238E27FC236}">
                <a16:creationId xmlns:a16="http://schemas.microsoft.com/office/drawing/2014/main" id="{00000000-0008-0000-0F00-00000B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6</xdr:col>
      <xdr:colOff>239772</xdr:colOff>
      <xdr:row>4</xdr:row>
      <xdr:rowOff>116816</xdr:rowOff>
    </xdr:from>
    <xdr:to>
      <xdr:col>8</xdr:col>
      <xdr:colOff>527319</xdr:colOff>
      <xdr:row>5</xdr:row>
      <xdr:rowOff>170732</xdr:rowOff>
    </xdr:to>
    <xdr:sp macro="" textlink="">
      <xdr:nvSpPr>
        <xdr:cNvPr id="12" name="文字方塊 11">
          <a:extLst>
            <a:ext uri="{FF2B5EF4-FFF2-40B4-BE49-F238E27FC236}">
              <a16:creationId xmlns:a16="http://schemas.microsoft.com/office/drawing/2014/main" id="{00000000-0008-0000-0F00-00000C000000}"/>
            </a:ext>
          </a:extLst>
        </xdr:cNvPr>
        <xdr:cNvSpPr txBox="1"/>
      </xdr:nvSpPr>
      <xdr:spPr>
        <a:xfrm>
          <a:off x="4354572" y="916916"/>
          <a:ext cx="1659147"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clientData/>
  </xdr:twoCellAnchor>
  <xdr:twoCellAnchor>
    <xdr:from>
      <xdr:col>9</xdr:col>
      <xdr:colOff>122955</xdr:colOff>
      <xdr:row>4</xdr:row>
      <xdr:rowOff>116457</xdr:rowOff>
    </xdr:from>
    <xdr:to>
      <xdr:col>11</xdr:col>
      <xdr:colOff>69041</xdr:colOff>
      <xdr:row>5</xdr:row>
      <xdr:rowOff>170373</xdr:rowOff>
    </xdr:to>
    <xdr:sp macro="" textlink="">
      <xdr:nvSpPr>
        <xdr:cNvPr id="13" name="文字方塊 12">
          <a:extLst>
            <a:ext uri="{FF2B5EF4-FFF2-40B4-BE49-F238E27FC236}">
              <a16:creationId xmlns:a16="http://schemas.microsoft.com/office/drawing/2014/main" id="{00000000-0008-0000-0F00-00000D000000}"/>
            </a:ext>
          </a:extLst>
        </xdr:cNvPr>
        <xdr:cNvSpPr txBox="1"/>
      </xdr:nvSpPr>
      <xdr:spPr>
        <a:xfrm>
          <a:off x="6295155" y="916557"/>
          <a:ext cx="1317686"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clientData/>
  </xdr:twoCellAnchor>
  <xdr:twoCellAnchor>
    <xdr:from>
      <xdr:col>11</xdr:col>
      <xdr:colOff>374559</xdr:colOff>
      <xdr:row>4</xdr:row>
      <xdr:rowOff>116097</xdr:rowOff>
    </xdr:from>
    <xdr:to>
      <xdr:col>13</xdr:col>
      <xdr:colOff>203828</xdr:colOff>
      <xdr:row>5</xdr:row>
      <xdr:rowOff>170013</xdr:rowOff>
    </xdr:to>
    <xdr:sp macro="" textlink="">
      <xdr:nvSpPr>
        <xdr:cNvPr id="14" name="文字方塊 13">
          <a:extLst>
            <a:ext uri="{FF2B5EF4-FFF2-40B4-BE49-F238E27FC236}">
              <a16:creationId xmlns:a16="http://schemas.microsoft.com/office/drawing/2014/main" id="{00000000-0008-0000-0F00-00000E000000}"/>
            </a:ext>
          </a:extLst>
        </xdr:cNvPr>
        <xdr:cNvSpPr txBox="1"/>
      </xdr:nvSpPr>
      <xdr:spPr>
        <a:xfrm>
          <a:off x="7918359" y="916197"/>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clientData/>
  </xdr:twoCellAnchor>
  <xdr:twoCellAnchor>
    <xdr:from>
      <xdr:col>13</xdr:col>
      <xdr:colOff>351014</xdr:colOff>
      <xdr:row>4</xdr:row>
      <xdr:rowOff>116816</xdr:rowOff>
    </xdr:from>
    <xdr:to>
      <xdr:col>16</xdr:col>
      <xdr:colOff>554276</xdr:colOff>
      <xdr:row>5</xdr:row>
      <xdr:rowOff>170732</xdr:rowOff>
    </xdr:to>
    <xdr:sp macro="" textlink="">
      <xdr:nvSpPr>
        <xdr:cNvPr id="15" name="文字方塊 14">
          <a:extLst>
            <a:ext uri="{FF2B5EF4-FFF2-40B4-BE49-F238E27FC236}">
              <a16:creationId xmlns:a16="http://schemas.microsoft.com/office/drawing/2014/main" id="{00000000-0008-0000-0F00-00000F000000}"/>
            </a:ext>
          </a:extLst>
        </xdr:cNvPr>
        <xdr:cNvSpPr txBox="1"/>
      </xdr:nvSpPr>
      <xdr:spPr>
        <a:xfrm>
          <a:off x="9266414" y="916916"/>
          <a:ext cx="2260662"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clientData/>
  </xdr:twoCellAnchor>
  <xdr:twoCellAnchor>
    <xdr:from>
      <xdr:col>6</xdr:col>
      <xdr:colOff>239413</xdr:colOff>
      <xdr:row>6</xdr:row>
      <xdr:rowOff>147334</xdr:rowOff>
    </xdr:from>
    <xdr:to>
      <xdr:col>8</xdr:col>
      <xdr:colOff>526960</xdr:colOff>
      <xdr:row>7</xdr:row>
      <xdr:rowOff>201249</xdr:rowOff>
    </xdr:to>
    <xdr:sp macro="" textlink="">
      <xdr:nvSpPr>
        <xdr:cNvPr id="16" name="暱稱">
          <a:extLst>
            <a:ext uri="{FF2B5EF4-FFF2-40B4-BE49-F238E27FC236}">
              <a16:creationId xmlns:a16="http://schemas.microsoft.com/office/drawing/2014/main" id="{00000000-0008-0000-0F00-000010000000}"/>
            </a:ext>
          </a:extLst>
        </xdr:cNvPr>
        <xdr:cNvSpPr txBox="1"/>
      </xdr:nvSpPr>
      <xdr:spPr>
        <a:xfrm>
          <a:off x="4195951" y="1466180"/>
          <a:ext cx="1606394"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clientData/>
  </xdr:twoCellAnchor>
  <xdr:twoCellAnchor>
    <xdr:from>
      <xdr:col>8</xdr:col>
      <xdr:colOff>658393</xdr:colOff>
      <xdr:row>6</xdr:row>
      <xdr:rowOff>146975</xdr:rowOff>
    </xdr:from>
    <xdr:to>
      <xdr:col>11</xdr:col>
      <xdr:colOff>149913</xdr:colOff>
      <xdr:row>7</xdr:row>
      <xdr:rowOff>200890</xdr:rowOff>
    </xdr:to>
    <xdr:sp macro="" textlink="">
      <xdr:nvSpPr>
        <xdr:cNvPr id="17" name="年齡">
          <a:extLst>
            <a:ext uri="{FF2B5EF4-FFF2-40B4-BE49-F238E27FC236}">
              <a16:creationId xmlns:a16="http://schemas.microsoft.com/office/drawing/2014/main" id="{00000000-0008-0000-0F00-000011000000}"/>
            </a:ext>
          </a:extLst>
        </xdr:cNvPr>
        <xdr:cNvSpPr txBox="1"/>
      </xdr:nvSpPr>
      <xdr:spPr>
        <a:xfrm>
          <a:off x="5933778" y="1465821"/>
          <a:ext cx="1469789"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clientData/>
  </xdr:twoCellAnchor>
  <xdr:twoCellAnchor>
    <xdr:from>
      <xdr:col>11</xdr:col>
      <xdr:colOff>266728</xdr:colOff>
      <xdr:row>6</xdr:row>
      <xdr:rowOff>155602</xdr:rowOff>
    </xdr:from>
    <xdr:to>
      <xdr:col>13</xdr:col>
      <xdr:colOff>275714</xdr:colOff>
      <xdr:row>7</xdr:row>
      <xdr:rowOff>209517</xdr:rowOff>
    </xdr:to>
    <xdr:sp macro="" textlink="">
      <xdr:nvSpPr>
        <xdr:cNvPr id="18" name="性別">
          <a:extLst>
            <a:ext uri="{FF2B5EF4-FFF2-40B4-BE49-F238E27FC236}">
              <a16:creationId xmlns:a16="http://schemas.microsoft.com/office/drawing/2014/main" id="{00000000-0008-0000-0F00-000012000000}"/>
            </a:ext>
          </a:extLst>
        </xdr:cNvPr>
        <xdr:cNvSpPr txBox="1"/>
      </xdr:nvSpPr>
      <xdr:spPr>
        <a:xfrm>
          <a:off x="7520382" y="1474448"/>
          <a:ext cx="1327832"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clientData/>
  </xdr:twoCellAnchor>
  <xdr:twoCellAnchor>
    <xdr:from>
      <xdr:col>13</xdr:col>
      <xdr:colOff>328192</xdr:colOff>
      <xdr:row>6</xdr:row>
      <xdr:rowOff>155243</xdr:rowOff>
    </xdr:from>
    <xdr:to>
      <xdr:col>16</xdr:col>
      <xdr:colOff>545290</xdr:colOff>
      <xdr:row>7</xdr:row>
      <xdr:rowOff>209158</xdr:rowOff>
    </xdr:to>
    <xdr:sp macro="" textlink="">
      <xdr:nvSpPr>
        <xdr:cNvPr id="19" name="郵件">
          <a:extLst>
            <a:ext uri="{FF2B5EF4-FFF2-40B4-BE49-F238E27FC236}">
              <a16:creationId xmlns:a16="http://schemas.microsoft.com/office/drawing/2014/main" id="{00000000-0008-0000-0F00-000013000000}"/>
            </a:ext>
          </a:extLst>
        </xdr:cNvPr>
        <xdr:cNvSpPr txBox="1"/>
      </xdr:nvSpPr>
      <xdr:spPr>
        <a:xfrm>
          <a:off x="8900692" y="1474089"/>
          <a:ext cx="2195367" cy="273723"/>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clientData/>
  </xdr:twoCellAnchor>
  <xdr:twoCellAnchor>
    <xdr:from>
      <xdr:col>6</xdr:col>
      <xdr:colOff>58964</xdr:colOff>
      <xdr:row>9</xdr:row>
      <xdr:rowOff>180975</xdr:rowOff>
    </xdr:from>
    <xdr:to>
      <xdr:col>16</xdr:col>
      <xdr:colOff>525658</xdr:colOff>
      <xdr:row>49</xdr:row>
      <xdr:rowOff>92927</xdr:rowOff>
    </xdr:to>
    <xdr:grpSp>
      <xdr:nvGrpSpPr>
        <xdr:cNvPr id="20" name="群組 19">
          <a:extLst>
            <a:ext uri="{FF2B5EF4-FFF2-40B4-BE49-F238E27FC236}">
              <a16:creationId xmlns:a16="http://schemas.microsoft.com/office/drawing/2014/main" id="{00000000-0008-0000-0F00-000014000000}"/>
            </a:ext>
          </a:extLst>
        </xdr:cNvPr>
        <xdr:cNvGrpSpPr/>
      </xdr:nvGrpSpPr>
      <xdr:grpSpPr>
        <a:xfrm>
          <a:off x="3977821" y="2140404"/>
          <a:ext cx="6998123" cy="8620523"/>
          <a:chOff x="4210082" y="1972752"/>
          <a:chExt cx="7324694" cy="8209473"/>
        </a:xfrm>
      </xdr:grpSpPr>
      <xdr:sp macro="" textlink="">
        <xdr:nvSpPr>
          <xdr:cNvPr id="30" name="矩形: 圓角 29">
            <a:extLst>
              <a:ext uri="{FF2B5EF4-FFF2-40B4-BE49-F238E27FC236}">
                <a16:creationId xmlns:a16="http://schemas.microsoft.com/office/drawing/2014/main" id="{00000000-0008-0000-0F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2" name="文字方塊 31">
            <a:extLst>
              <a:ext uri="{FF2B5EF4-FFF2-40B4-BE49-F238E27FC236}">
                <a16:creationId xmlns:a16="http://schemas.microsoft.com/office/drawing/2014/main" id="{00000000-0008-0000-0F00-000020000000}"/>
              </a:ext>
            </a:extLst>
          </xdr:cNvPr>
          <xdr:cNvSpPr txBox="1"/>
        </xdr:nvSpPr>
        <xdr:spPr>
          <a:xfrm>
            <a:off x="8472606" y="1997192"/>
            <a:ext cx="1200869" cy="25394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sp macro="" textlink="">
        <xdr:nvSpPr>
          <xdr:cNvPr id="34" name="圓角矩形">
            <a:extLst>
              <a:ext uri="{FF2B5EF4-FFF2-40B4-BE49-F238E27FC236}">
                <a16:creationId xmlns:a16="http://schemas.microsoft.com/office/drawing/2014/main" id="{00000000-0008-0000-0F00-000022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ctr"/>
            <a:endParaRPr lang="zh-TW" altLang="en-US" sz="800">
              <a:latin typeface="微軟正黑體" panose="020B0604030504040204" pitchFamily="34" charset="-120"/>
              <a:ea typeface="微軟正黑體" panose="020B0604030504040204" pitchFamily="34" charset="-120"/>
            </a:endParaRPr>
          </a:p>
        </xdr:txBody>
      </xdr:sp>
    </xdr:grpSp>
    <xdr:clientData/>
  </xdr:twoCellAnchor>
  <xdr:twoCellAnchor editAs="oneCell">
    <xdr:from>
      <xdr:col>5</xdr:col>
      <xdr:colOff>495301</xdr:colOff>
      <xdr:row>9</xdr:row>
      <xdr:rowOff>9524</xdr:rowOff>
    </xdr:from>
    <xdr:to>
      <xdr:col>10</xdr:col>
      <xdr:colOff>38247</xdr:colOff>
      <xdr:row>23</xdr:row>
      <xdr:rowOff>76199</xdr:rowOff>
    </xdr:to>
    <xdr:pic>
      <xdr:nvPicPr>
        <xdr:cNvPr id="31" name="圖片 30">
          <a:extLst>
            <a:ext uri="{FF2B5EF4-FFF2-40B4-BE49-F238E27FC236}">
              <a16:creationId xmlns:a16="http://schemas.microsoft.com/office/drawing/2014/main" id="{00000000-0008-0000-0F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8129"/>
        <a:stretch/>
      </xdr:blipFill>
      <xdr:spPr>
        <a:xfrm>
          <a:off x="3924301" y="1809749"/>
          <a:ext cx="2971946" cy="2867025"/>
        </a:xfrm>
        <a:prstGeom prst="rect">
          <a:avLst/>
        </a:prstGeom>
      </xdr:spPr>
    </xdr:pic>
    <xdr:clientData/>
  </xdr:twoCellAnchor>
  <xdr:twoCellAnchor>
    <xdr:from>
      <xdr:col>6</xdr:col>
      <xdr:colOff>247649</xdr:colOff>
      <xdr:row>50</xdr:row>
      <xdr:rowOff>9527</xdr:rowOff>
    </xdr:from>
    <xdr:to>
      <xdr:col>9</xdr:col>
      <xdr:colOff>418170</xdr:colOff>
      <xdr:row>53</xdr:row>
      <xdr:rowOff>9527</xdr:rowOff>
    </xdr:to>
    <xdr:sp macro="[0]!返回風險中立人格頁面_Click" textlink="">
      <xdr:nvSpPr>
        <xdr:cNvPr id="38" name="反回人格頁">
          <a:extLst>
            <a:ext uri="{FF2B5EF4-FFF2-40B4-BE49-F238E27FC236}">
              <a16:creationId xmlns:a16="http://schemas.microsoft.com/office/drawing/2014/main" id="{00000000-0008-0000-0F00-000026000000}"/>
            </a:ext>
          </a:extLst>
        </xdr:cNvPr>
        <xdr:cNvSpPr/>
      </xdr:nvSpPr>
      <xdr:spPr>
        <a:xfrm>
          <a:off x="4243503" y="10850990"/>
          <a:ext cx="2168447" cy="650488"/>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381000</xdr:colOff>
      <xdr:row>50</xdr:row>
      <xdr:rowOff>152400</xdr:rowOff>
    </xdr:from>
    <xdr:to>
      <xdr:col>7</xdr:col>
      <xdr:colOff>133350</xdr:colOff>
      <xdr:row>52</xdr:row>
      <xdr:rowOff>190500</xdr:rowOff>
    </xdr:to>
    <xdr:pic>
      <xdr:nvPicPr>
        <xdr:cNvPr id="39" name="返回圖" descr="返回 以實心填滿">
          <a:extLst>
            <a:ext uri="{FF2B5EF4-FFF2-40B4-BE49-F238E27FC236}">
              <a16:creationId xmlns:a16="http://schemas.microsoft.com/office/drawing/2014/main" id="{00000000-0008-0000-0F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50137" y="11020580"/>
          <a:ext cx="471759" cy="418325"/>
        </a:xfrm>
        <a:prstGeom prst="rect">
          <a:avLst/>
        </a:prstGeom>
      </xdr:spPr>
    </xdr:pic>
    <xdr:clientData/>
  </xdr:twoCellAnchor>
  <xdr:twoCellAnchor>
    <xdr:from>
      <xdr:col>13</xdr:col>
      <xdr:colOff>361950</xdr:colOff>
      <xdr:row>50</xdr:row>
      <xdr:rowOff>28577</xdr:rowOff>
    </xdr:from>
    <xdr:to>
      <xdr:col>16</xdr:col>
      <xdr:colOff>400050</xdr:colOff>
      <xdr:row>53</xdr:row>
      <xdr:rowOff>28577</xdr:rowOff>
    </xdr:to>
    <xdr:sp macro="[0]!列印風險中立結果" textlink="">
      <xdr:nvSpPr>
        <xdr:cNvPr id="40" name="列印風險中立結果">
          <a:extLst>
            <a:ext uri="{FF2B5EF4-FFF2-40B4-BE49-F238E27FC236}">
              <a16:creationId xmlns:a16="http://schemas.microsoft.com/office/drawing/2014/main" id="{00000000-0008-0000-0F00-000028000000}"/>
            </a:ext>
          </a:extLst>
        </xdr:cNvPr>
        <xdr:cNvSpPr/>
      </xdr:nvSpPr>
      <xdr:spPr>
        <a:xfrm>
          <a:off x="9019633" y="10870040"/>
          <a:ext cx="2036027" cy="650488"/>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9</xdr:col>
      <xdr:colOff>452913</xdr:colOff>
      <xdr:row>11</xdr:row>
      <xdr:rowOff>129352</xdr:rowOff>
    </xdr:from>
    <xdr:to>
      <xdr:col>16</xdr:col>
      <xdr:colOff>565889</xdr:colOff>
      <xdr:row>21</xdr:row>
      <xdr:rowOff>98426</xdr:rowOff>
    </xdr:to>
    <xdr:sp macro="" textlink="">
      <xdr:nvSpPr>
        <xdr:cNvPr id="41" name="portfolio">
          <a:extLst>
            <a:ext uri="{FF2B5EF4-FFF2-40B4-BE49-F238E27FC236}">
              <a16:creationId xmlns:a16="http://schemas.microsoft.com/office/drawing/2014/main" id="{00000000-0008-0000-0F00-000029000000}"/>
            </a:ext>
          </a:extLst>
        </xdr:cNvPr>
        <xdr:cNvSpPr/>
      </xdr:nvSpPr>
      <xdr:spPr>
        <a:xfrm>
          <a:off x="6379580" y="2457685"/>
          <a:ext cx="4722605" cy="2085741"/>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6669.TW,3036.TW,2357.TW,4938.TW</a:t>
          </a:r>
        </a:p>
        <a:p>
          <a:pPr algn="l"/>
          <a:r>
            <a:rPr lang="en-US" altLang="zh-TW" sz="1200" b="1">
              <a:solidFill>
                <a:schemeClr val="tx1"/>
              </a:solidFill>
              <a:latin typeface="微軟正黑體" panose="020B0604030504040204" pitchFamily="34" charset="-120"/>
              <a:ea typeface="微軟正黑體" panose="020B0604030504040204" pitchFamily="34" charset="-120"/>
            </a:rPr>
            <a:t>1905.TW,6414.TW,3356.TW,1809.TW</a:t>
          </a:r>
        </a:p>
        <a:p>
          <a:pPr algn="l"/>
          <a:r>
            <a:rPr lang="en-US" altLang="zh-TW" sz="1200" b="1">
              <a:solidFill>
                <a:schemeClr val="tx1"/>
              </a:solidFill>
              <a:latin typeface="微軟正黑體" panose="020B0604030504040204" pitchFamily="34" charset="-120"/>
              <a:ea typeface="微軟正黑體" panose="020B0604030504040204" pitchFamily="34" charset="-120"/>
            </a:rPr>
            <a:t>2338.TW,3504.TW</a:t>
          </a:r>
        </a:p>
        <a:p>
          <a:pPr algn="l"/>
          <a:endParaRPr lang="en-US" altLang="zh-TW" sz="1200" b="1">
            <a:solidFill>
              <a:srgbClr val="FFC000"/>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528126</xdr:colOff>
      <xdr:row>24</xdr:row>
      <xdr:rowOff>201087</xdr:rowOff>
    </xdr:from>
    <xdr:to>
      <xdr:col>16</xdr:col>
      <xdr:colOff>181429</xdr:colOff>
      <xdr:row>30</xdr:row>
      <xdr:rowOff>153823</xdr:rowOff>
    </xdr:to>
    <xdr:grpSp>
      <xdr:nvGrpSpPr>
        <xdr:cNvPr id="21" name="群組 20">
          <a:extLst>
            <a:ext uri="{FF2B5EF4-FFF2-40B4-BE49-F238E27FC236}">
              <a16:creationId xmlns:a16="http://schemas.microsoft.com/office/drawing/2014/main" id="{00000000-0008-0000-0F00-000015000000}"/>
            </a:ext>
          </a:extLst>
        </xdr:cNvPr>
        <xdr:cNvGrpSpPr/>
      </xdr:nvGrpSpPr>
      <xdr:grpSpPr>
        <a:xfrm>
          <a:off x="4446983" y="5426230"/>
          <a:ext cx="6184732" cy="1259022"/>
          <a:chOff x="4496876" y="5477267"/>
          <a:chExt cx="6267886" cy="1222737"/>
        </a:xfrm>
      </xdr:grpSpPr>
      <xdr:sp macro="" textlink="">
        <xdr:nvSpPr>
          <xdr:cNvPr id="44" name="蒙地卡羅">
            <a:extLst>
              <a:ext uri="{FF2B5EF4-FFF2-40B4-BE49-F238E27FC236}">
                <a16:creationId xmlns:a16="http://schemas.microsoft.com/office/drawing/2014/main" id="{00000000-0008-0000-0F00-00002C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3036W     2357W     4938W     1905W     6414W     3356W     1809W     2338W     3504W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45" name="矩形: 圓角 44">
            <a:extLst>
              <a:ext uri="{FF2B5EF4-FFF2-40B4-BE49-F238E27FC236}">
                <a16:creationId xmlns:a16="http://schemas.microsoft.com/office/drawing/2014/main" id="{00000000-0008-0000-0F00-00002D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46" name="權重">
            <a:extLst>
              <a:ext uri="{FF2B5EF4-FFF2-40B4-BE49-F238E27FC236}">
                <a16:creationId xmlns:a16="http://schemas.microsoft.com/office/drawing/2014/main" id="{00000000-0008-0000-0F00-00002E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0.026        0.01        0.076        0.241        0.105        0.059        0.228        0.023        0.143        0.089</a:t>
            </a: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8</xdr:col>
      <xdr:colOff>308930</xdr:colOff>
      <xdr:row>31</xdr:row>
      <xdr:rowOff>59296</xdr:rowOff>
    </xdr:from>
    <xdr:to>
      <xdr:col>16</xdr:col>
      <xdr:colOff>196462</xdr:colOff>
      <xdr:row>48</xdr:row>
      <xdr:rowOff>179387</xdr:rowOff>
    </xdr:to>
    <xdr:sp macro="" textlink="">
      <xdr:nvSpPr>
        <xdr:cNvPr id="56" name="矩形: 圓角 55">
          <a:extLst>
            <a:ext uri="{FF2B5EF4-FFF2-40B4-BE49-F238E27FC236}">
              <a16:creationId xmlns:a16="http://schemas.microsoft.com/office/drawing/2014/main" id="{00000000-0008-0000-0F00-000038000000}"/>
            </a:ext>
          </a:extLst>
        </xdr:cNvPr>
        <xdr:cNvSpPr/>
      </xdr:nvSpPr>
      <xdr:spPr>
        <a:xfrm>
          <a:off x="5534073" y="6808439"/>
          <a:ext cx="5112675" cy="3821234"/>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6</xdr:col>
      <xdr:colOff>108415</xdr:colOff>
      <xdr:row>22</xdr:row>
      <xdr:rowOff>108415</xdr:rowOff>
    </xdr:from>
    <xdr:to>
      <xdr:col>16</xdr:col>
      <xdr:colOff>527148</xdr:colOff>
      <xdr:row>23</xdr:row>
      <xdr:rowOff>212898</xdr:rowOff>
    </xdr:to>
    <xdr:sp macro="[0]!返回風險中立偏厭人格頁_Click" textlink="">
      <xdr:nvSpPr>
        <xdr:cNvPr id="57" name="矩形: 圓角 56">
          <a:extLst>
            <a:ext uri="{FF2B5EF4-FFF2-40B4-BE49-F238E27FC236}">
              <a16:creationId xmlns:a16="http://schemas.microsoft.com/office/drawing/2014/main" id="{00000000-0008-0000-0F00-000039000000}"/>
            </a:ext>
          </a:extLst>
        </xdr:cNvPr>
        <xdr:cNvSpPr/>
      </xdr:nvSpPr>
      <xdr:spPr>
        <a:xfrm>
          <a:off x="4104269" y="4878659"/>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13</xdr:col>
      <xdr:colOff>615157</xdr:colOff>
      <xdr:row>18</xdr:row>
      <xdr:rowOff>139390</xdr:rowOff>
    </xdr:from>
    <xdr:to>
      <xdr:col>16</xdr:col>
      <xdr:colOff>417232</xdr:colOff>
      <xdr:row>20</xdr:row>
      <xdr:rowOff>156157</xdr:rowOff>
    </xdr:to>
    <xdr:grpSp>
      <xdr:nvGrpSpPr>
        <xdr:cNvPr id="58" name="群組 57">
          <a:extLst>
            <a:ext uri="{FF2B5EF4-FFF2-40B4-BE49-F238E27FC236}">
              <a16:creationId xmlns:a16="http://schemas.microsoft.com/office/drawing/2014/main" id="{00000000-0008-0000-0F00-00003A000000}"/>
            </a:ext>
          </a:extLst>
        </xdr:cNvPr>
        <xdr:cNvGrpSpPr/>
      </xdr:nvGrpSpPr>
      <xdr:grpSpPr>
        <a:xfrm>
          <a:off x="9106014" y="4058247"/>
          <a:ext cx="1761504" cy="452196"/>
          <a:chOff x="13735911" y="6147552"/>
          <a:chExt cx="2209004" cy="651710"/>
        </a:xfrm>
      </xdr:grpSpPr>
      <xdr:sp macro="[0]!晴天型最終分析" textlink="">
        <xdr:nvSpPr>
          <xdr:cNvPr id="59" name="反回人格頁">
            <a:extLst>
              <a:ext uri="{FF2B5EF4-FFF2-40B4-BE49-F238E27FC236}">
                <a16:creationId xmlns:a16="http://schemas.microsoft.com/office/drawing/2014/main" id="{00000000-0008-0000-0F00-00003B000000}"/>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60" name="箭號: 向下 59">
            <a:extLst>
              <a:ext uri="{FF2B5EF4-FFF2-40B4-BE49-F238E27FC236}">
                <a16:creationId xmlns:a16="http://schemas.microsoft.com/office/drawing/2014/main" id="{00000000-0008-0000-0F00-00003C000000}"/>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514048</xdr:colOff>
      <xdr:row>31</xdr:row>
      <xdr:rowOff>90714</xdr:rowOff>
    </xdr:from>
    <xdr:to>
      <xdr:col>8</xdr:col>
      <xdr:colOff>127779</xdr:colOff>
      <xdr:row>48</xdr:row>
      <xdr:rowOff>181429</xdr:rowOff>
    </xdr:to>
    <xdr:grpSp>
      <xdr:nvGrpSpPr>
        <xdr:cNvPr id="61" name="群組 60">
          <a:extLst>
            <a:ext uri="{FF2B5EF4-FFF2-40B4-BE49-F238E27FC236}">
              <a16:creationId xmlns:a16="http://schemas.microsoft.com/office/drawing/2014/main" id="{00000000-0008-0000-0F00-00003D000000}"/>
            </a:ext>
          </a:extLst>
        </xdr:cNvPr>
        <xdr:cNvGrpSpPr/>
      </xdr:nvGrpSpPr>
      <xdr:grpSpPr>
        <a:xfrm>
          <a:off x="4432905" y="6839857"/>
          <a:ext cx="920017" cy="3791858"/>
          <a:chOff x="4479410" y="6839391"/>
          <a:chExt cx="962809" cy="3061163"/>
        </a:xfrm>
      </xdr:grpSpPr>
      <xdr:sp macro="" textlink="">
        <xdr:nvSpPr>
          <xdr:cNvPr id="62" name="夏普率">
            <a:extLst>
              <a:ext uri="{FF2B5EF4-FFF2-40B4-BE49-F238E27FC236}">
                <a16:creationId xmlns:a16="http://schemas.microsoft.com/office/drawing/2014/main" id="{00000000-0008-0000-0F00-00003E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2.0588518447626</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3" name="矩形: 圓角 62">
            <a:extLst>
              <a:ext uri="{FF2B5EF4-FFF2-40B4-BE49-F238E27FC236}">
                <a16:creationId xmlns:a16="http://schemas.microsoft.com/office/drawing/2014/main" id="{00000000-0008-0000-0F00-00003F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64" name="標準差">
            <a:extLst>
              <a:ext uri="{FF2B5EF4-FFF2-40B4-BE49-F238E27FC236}">
                <a16:creationId xmlns:a16="http://schemas.microsoft.com/office/drawing/2014/main" id="{00000000-0008-0000-0F00-000040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0.199524446938029</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5" name="矩形: 圓角 64">
            <a:extLst>
              <a:ext uri="{FF2B5EF4-FFF2-40B4-BE49-F238E27FC236}">
                <a16:creationId xmlns:a16="http://schemas.microsoft.com/office/drawing/2014/main" id="{00000000-0008-0000-0F00-000041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66" name="變異數">
            <a:extLst>
              <a:ext uri="{FF2B5EF4-FFF2-40B4-BE49-F238E27FC236}">
                <a16:creationId xmlns:a16="http://schemas.microsoft.com/office/drawing/2014/main" id="{00000000-0008-0000-0F00-000042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3.98100049259262E-02</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7" name="矩形: 圓角 66">
            <a:extLst>
              <a:ext uri="{FF2B5EF4-FFF2-40B4-BE49-F238E27FC236}">
                <a16:creationId xmlns:a16="http://schemas.microsoft.com/office/drawing/2014/main" id="{00000000-0008-0000-0F00-000043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68" name="平均數">
            <a:extLst>
              <a:ext uri="{FF2B5EF4-FFF2-40B4-BE49-F238E27FC236}">
                <a16:creationId xmlns:a16="http://schemas.microsoft.com/office/drawing/2014/main" id="{00000000-0008-0000-0F00-000044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en-US" altLang="zh-TW" sz="1400" b="1">
                <a:solidFill>
                  <a:srgbClr val="B04814"/>
                </a:solidFill>
                <a:latin typeface="微軟正黑體" panose="020B0604030504040204" pitchFamily="34" charset="-120"/>
                <a:ea typeface="微軟正黑體" panose="020B0604030504040204" pitchFamily="34" charset="-120"/>
              </a:rPr>
              <a:t>0.453691275653597</a:t>
            </a: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9" name="矩形: 圓角 68">
            <a:extLst>
              <a:ext uri="{FF2B5EF4-FFF2-40B4-BE49-F238E27FC236}">
                <a16:creationId xmlns:a16="http://schemas.microsoft.com/office/drawing/2014/main" id="{00000000-0008-0000-0F00-00004500000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812800</xdr:colOff>
      <xdr:row>7</xdr:row>
      <xdr:rowOff>0</xdr:rowOff>
    </xdr:from>
    <xdr:to>
      <xdr:col>2</xdr:col>
      <xdr:colOff>533400</xdr:colOff>
      <xdr:row>9</xdr:row>
      <xdr:rowOff>44449</xdr:rowOff>
    </xdr:to>
    <xdr:sp macro="[0]!雷雨型分析" textlink="">
      <xdr:nvSpPr>
        <xdr:cNvPr id="2" name="返回重測">
          <a:extLst>
            <a:ext uri="{FF2B5EF4-FFF2-40B4-BE49-F238E27FC236}">
              <a16:creationId xmlns:a16="http://schemas.microsoft.com/office/drawing/2014/main" id="{00000000-0008-0000-1000-000002000000}"/>
            </a:ext>
          </a:extLst>
        </xdr:cNvPr>
        <xdr:cNvSpPr/>
      </xdr:nvSpPr>
      <xdr:spPr>
        <a:xfrm>
          <a:off x="812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4.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22</xdr:col>
      <xdr:colOff>315686</xdr:colOff>
      <xdr:row>51</xdr:row>
      <xdr:rowOff>123825</xdr:rowOff>
    </xdr:to>
    <xdr:pic>
      <xdr:nvPicPr>
        <xdr:cNvPr id="2" name="圖片 1">
          <a:extLst>
            <a:ext uri="{FF2B5EF4-FFF2-40B4-BE49-F238E27FC236}">
              <a16:creationId xmlns:a16="http://schemas.microsoft.com/office/drawing/2014/main" id="{00000000-0008-0000-12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53200" y="0"/>
          <a:ext cx="8850086" cy="10325100"/>
        </a:xfrm>
        <a:prstGeom prst="rect">
          <a:avLst/>
        </a:prstGeom>
      </xdr:spPr>
    </xdr:pic>
    <xdr:clientData/>
  </xdr:twoCellAnchor>
  <xdr:twoCellAnchor>
    <xdr:from>
      <xdr:col>14</xdr:col>
      <xdr:colOff>444954</xdr:colOff>
      <xdr:row>8</xdr:row>
      <xdr:rowOff>66675</xdr:rowOff>
    </xdr:from>
    <xdr:to>
      <xdr:col>21</xdr:col>
      <xdr:colOff>168729</xdr:colOff>
      <xdr:row>20</xdr:row>
      <xdr:rowOff>19050</xdr:rowOff>
    </xdr:to>
    <xdr:sp macro="" textlink="">
      <xdr:nvSpPr>
        <xdr:cNvPr id="5" name="矩形: 圓角 4">
          <a:extLst>
            <a:ext uri="{FF2B5EF4-FFF2-40B4-BE49-F238E27FC236}">
              <a16:creationId xmlns:a16="http://schemas.microsoft.com/office/drawing/2014/main" id="{00000000-0008-0000-1200-000005000000}"/>
            </a:ext>
          </a:extLst>
        </xdr:cNvPr>
        <xdr:cNvSpPr/>
      </xdr:nvSpPr>
      <xdr:spPr>
        <a:xfrm>
          <a:off x="10046154" y="1666875"/>
          <a:ext cx="4524375" cy="23526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雷雨型人格者是一類在風險承擔上具備高度靈活性和動態平衡能力的個體。</a:t>
          </a:r>
          <a:endParaRPr lang="en-US" altLang="zh-TW" sz="1600" b="0" i="0">
            <a:solidFill>
              <a:schemeClr val="dk1"/>
            </a:solidFill>
            <a:effectLst/>
            <a:latin typeface="+mn-lt"/>
            <a:ea typeface="+mn-ea"/>
            <a:cs typeface="+mn-cs"/>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altLang="en-US" sz="1600" b="0" i="0">
              <a:solidFill>
                <a:schemeClr val="dk1"/>
              </a:solidFill>
              <a:effectLst/>
              <a:latin typeface="+mn-lt"/>
              <a:ea typeface="+mn-ea"/>
              <a:cs typeface="+mn-cs"/>
            </a:rPr>
            <a:t>他們能夠在理性評估風險的基礎上，適度承擔風險以追求高回報。他們的優勢在於靈活應對、創新精神和高回報潛力，但在決策壓力和風險評估方面可能面臨挑戰。</a:t>
          </a:r>
          <a:endParaRPr lang="zh-TW" altLang="en-US" sz="1100"/>
        </a:p>
      </xdr:txBody>
    </xdr:sp>
    <xdr:clientData/>
  </xdr:twoCellAnchor>
  <xdr:twoCellAnchor>
    <xdr:from>
      <xdr:col>10</xdr:col>
      <xdr:colOff>530679</xdr:colOff>
      <xdr:row>23</xdr:row>
      <xdr:rowOff>0</xdr:rowOff>
    </xdr:from>
    <xdr:to>
      <xdr:col>21</xdr:col>
      <xdr:colOff>187779</xdr:colOff>
      <xdr:row>45</xdr:row>
      <xdr:rowOff>76200</xdr:rowOff>
    </xdr:to>
    <xdr:sp macro="" textlink="">
      <xdr:nvSpPr>
        <xdr:cNvPr id="6" name="矩形: 圓角 5">
          <a:extLst>
            <a:ext uri="{FF2B5EF4-FFF2-40B4-BE49-F238E27FC236}">
              <a16:creationId xmlns:a16="http://schemas.microsoft.com/office/drawing/2014/main" id="{00000000-0008-0000-1200-000006000000}"/>
            </a:ext>
          </a:extLst>
        </xdr:cNvPr>
        <xdr:cNvSpPr/>
      </xdr:nvSpPr>
      <xdr:spPr>
        <a:xfrm>
          <a:off x="7388679" y="4600575"/>
          <a:ext cx="7200900" cy="44767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靈活應對能力：</a:t>
          </a:r>
          <a:r>
            <a:rPr lang="zh-TW" altLang="en-US" sz="1400" b="0" i="0">
              <a:solidFill>
                <a:schemeClr val="dk1"/>
              </a:solidFill>
              <a:effectLst/>
              <a:latin typeface="+mn-lt"/>
              <a:ea typeface="+mn-ea"/>
              <a:cs typeface="+mn-cs"/>
            </a:rPr>
            <a:t>他們能夠靈活應對不同的情況，無論是穩定還是動盪的環境，都能保持高效的運作。</a:t>
          </a: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在合適的時機，他們能夠承擔適度的風險，以換取高額的回報。</a:t>
          </a:r>
        </a:p>
        <a:p>
          <a:pPr algn="l" rtl="0" fontAlgn="base"/>
          <a:r>
            <a:rPr lang="zh-TW" altLang="en-US" sz="1400" b="1" i="0">
              <a:solidFill>
                <a:schemeClr val="dk1"/>
              </a:solidFill>
              <a:effectLst/>
              <a:latin typeface="+mn-lt"/>
              <a:ea typeface="+mn-ea"/>
              <a:cs typeface="+mn-cs"/>
            </a:rPr>
            <a:t>創新和適應：</a:t>
          </a:r>
          <a:r>
            <a:rPr lang="zh-TW" altLang="en-US" sz="1400" b="0" i="0">
              <a:solidFill>
                <a:schemeClr val="dk1"/>
              </a:solidFill>
              <a:effectLst/>
              <a:latin typeface="+mn-lt"/>
              <a:ea typeface="+mn-ea"/>
              <a:cs typeface="+mn-cs"/>
            </a:rPr>
            <a:t>他們既具備創新精神，又能夠適應變化，這使得他們在快速變化的市場中具備競爭優勢。</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marL="0" indent="0" algn="l" rtl="0" fontAlgn="base"/>
          <a:r>
            <a:rPr lang="zh-TW" altLang="en-US" sz="1400" b="1" i="0">
              <a:solidFill>
                <a:schemeClr val="dk1"/>
              </a:solidFill>
              <a:effectLst/>
              <a:latin typeface="+mn-lt"/>
              <a:ea typeface="+mn-ea"/>
              <a:cs typeface="+mn-cs"/>
            </a:rPr>
            <a:t>決策壓力：</a:t>
          </a:r>
          <a:r>
            <a:rPr lang="zh-TW" altLang="en-US" sz="1400" b="0" i="0">
              <a:solidFill>
                <a:schemeClr val="dk1"/>
              </a:solidFill>
              <a:effectLst/>
              <a:latin typeface="+mn-lt"/>
              <a:ea typeface="+mn-ea"/>
              <a:cs typeface="+mn-cs"/>
            </a:rPr>
            <a:t>由於需要在謹慎和冒險之間找到平衡，他們在做重大決策時可能會感受到較大的壓力。</a:t>
          </a:r>
        </a:p>
        <a:p>
          <a:pPr marL="0" indent="0" algn="l" rtl="0" fontAlgn="base"/>
          <a:r>
            <a:rPr lang="zh-TW" altLang="en-US" sz="1400" b="1" i="0">
              <a:solidFill>
                <a:schemeClr val="dk1"/>
              </a:solidFill>
              <a:effectLst/>
              <a:latin typeface="+mn-lt"/>
              <a:ea typeface="+mn-ea"/>
              <a:cs typeface="+mn-cs"/>
            </a:rPr>
            <a:t>風險評估複雜：</a:t>
          </a:r>
          <a:r>
            <a:rPr lang="zh-TW" altLang="en-US" sz="1400" b="0" i="0">
              <a:solidFill>
                <a:schemeClr val="dk1"/>
              </a:solidFill>
              <a:effectLst/>
              <a:latin typeface="+mn-lt"/>
              <a:ea typeface="+mn-ea"/>
              <a:cs typeface="+mn-cs"/>
            </a:rPr>
            <a:t>在動態調整策略的過程中，準確評估風險和回報的難度較大，這需要他們具備高超的分析和判斷能力。</a:t>
          </a:r>
        </a:p>
        <a:p>
          <a:pPr marL="0" indent="0" algn="l" rtl="0" fontAlgn="base"/>
          <a:r>
            <a:rPr lang="zh-TW" altLang="en-US" sz="1400" b="1" i="0">
              <a:solidFill>
                <a:schemeClr val="dk1"/>
              </a:solidFill>
              <a:effectLst/>
              <a:latin typeface="+mn-lt"/>
              <a:ea typeface="+mn-ea"/>
              <a:cs typeface="+mn-cs"/>
            </a:rPr>
            <a:t>潛在的波動性：</a:t>
          </a:r>
          <a:r>
            <a:rPr lang="zh-TW" altLang="en-US" sz="1400" b="0" i="0">
              <a:solidFill>
                <a:schemeClr val="dk1"/>
              </a:solidFill>
              <a:effectLst/>
              <a:latin typeface="+mn-lt"/>
              <a:ea typeface="+mn-ea"/>
              <a:cs typeface="+mn-cs"/>
            </a:rPr>
            <a:t>雖然他們能夠承擔風險，但過於頻繁的策略調整可能會帶來不穩定性，需要謹慎管理。</a:t>
          </a:r>
        </a:p>
      </xdr:txBody>
    </xdr:sp>
    <xdr:clientData/>
  </xdr:twoCellAnchor>
  <xdr:twoCellAnchor>
    <xdr:from>
      <xdr:col>11</xdr:col>
      <xdr:colOff>495754</xdr:colOff>
      <xdr:row>22</xdr:row>
      <xdr:rowOff>28576</xdr:rowOff>
    </xdr:from>
    <xdr:to>
      <xdr:col>13</xdr:col>
      <xdr:colOff>505279</xdr:colOff>
      <xdr:row>24</xdr:row>
      <xdr:rowOff>9526</xdr:rowOff>
    </xdr:to>
    <xdr:sp macro="" textlink="">
      <xdr:nvSpPr>
        <xdr:cNvPr id="7" name="矩形: 圓角 6">
          <a:extLst>
            <a:ext uri="{FF2B5EF4-FFF2-40B4-BE49-F238E27FC236}">
              <a16:creationId xmlns:a16="http://schemas.microsoft.com/office/drawing/2014/main" id="{00000000-0008-0000-1200-000007000000}"/>
            </a:ext>
          </a:extLst>
        </xdr:cNvPr>
        <xdr:cNvSpPr/>
      </xdr:nvSpPr>
      <xdr:spPr>
        <a:xfrm>
          <a:off x="7760154" y="4778376"/>
          <a:ext cx="1330325" cy="412750"/>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自信與謹慎</a:t>
          </a:r>
          <a:endParaRPr lang="zh-TW" altLang="en-US" sz="1400"/>
        </a:p>
      </xdr:txBody>
    </xdr:sp>
    <xdr:clientData/>
  </xdr:twoCellAnchor>
  <xdr:twoCellAnchor>
    <xdr:from>
      <xdr:col>13</xdr:col>
      <xdr:colOff>549582</xdr:colOff>
      <xdr:row>22</xdr:row>
      <xdr:rowOff>28576</xdr:rowOff>
    </xdr:from>
    <xdr:to>
      <xdr:col>16</xdr:col>
      <xdr:colOff>99187</xdr:colOff>
      <xdr:row>24</xdr:row>
      <xdr:rowOff>9526</xdr:rowOff>
    </xdr:to>
    <xdr:sp macro="" textlink="">
      <xdr:nvSpPr>
        <xdr:cNvPr id="8" name="矩形: 圓角 7">
          <a:extLst>
            <a:ext uri="{FF2B5EF4-FFF2-40B4-BE49-F238E27FC236}">
              <a16:creationId xmlns:a16="http://schemas.microsoft.com/office/drawing/2014/main" id="{00000000-0008-0000-1200-000008000000}"/>
            </a:ext>
          </a:extLst>
        </xdr:cNvPr>
        <xdr:cNvSpPr/>
      </xdr:nvSpPr>
      <xdr:spPr>
        <a:xfrm>
          <a:off x="9070872" y="4760350"/>
          <a:ext cx="1516057"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動態調整策略</a:t>
          </a:r>
          <a:endParaRPr lang="zh-TW" altLang="en-US" sz="1400"/>
        </a:p>
      </xdr:txBody>
    </xdr:sp>
    <xdr:clientData/>
  </xdr:twoCellAnchor>
  <xdr:twoCellAnchor>
    <xdr:from>
      <xdr:col>16</xdr:col>
      <xdr:colOff>151990</xdr:colOff>
      <xdr:row>22</xdr:row>
      <xdr:rowOff>28576</xdr:rowOff>
    </xdr:from>
    <xdr:to>
      <xdr:col>18</xdr:col>
      <xdr:colOff>542970</xdr:colOff>
      <xdr:row>24</xdr:row>
      <xdr:rowOff>9526</xdr:rowOff>
    </xdr:to>
    <xdr:sp macro="" textlink="">
      <xdr:nvSpPr>
        <xdr:cNvPr id="9" name="矩形: 圓角 8">
          <a:extLst>
            <a:ext uri="{FF2B5EF4-FFF2-40B4-BE49-F238E27FC236}">
              <a16:creationId xmlns:a16="http://schemas.microsoft.com/office/drawing/2014/main" id="{00000000-0008-0000-1200-000009000000}"/>
            </a:ext>
          </a:extLst>
        </xdr:cNvPr>
        <xdr:cNvSpPr/>
      </xdr:nvSpPr>
      <xdr:spPr>
        <a:xfrm>
          <a:off x="10639732" y="4760350"/>
          <a:ext cx="1701948" cy="411111"/>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理性與冒險並存</a:t>
          </a:r>
          <a:endParaRPr lang="zh-TW" altLang="en-US" sz="1400"/>
        </a:p>
      </xdr:txBody>
    </xdr:sp>
    <xdr:clientData/>
  </xdr:twoCellAnchor>
  <xdr:twoCellAnchor>
    <xdr:from>
      <xdr:col>18</xdr:col>
      <xdr:colOff>594486</xdr:colOff>
      <xdr:row>22</xdr:row>
      <xdr:rowOff>9526</xdr:rowOff>
    </xdr:from>
    <xdr:to>
      <xdr:col>21</xdr:col>
      <xdr:colOff>117782</xdr:colOff>
      <xdr:row>23</xdr:row>
      <xdr:rowOff>190501</xdr:rowOff>
    </xdr:to>
    <xdr:sp macro="" textlink="">
      <xdr:nvSpPr>
        <xdr:cNvPr id="10" name="矩形: 圓角 9">
          <a:extLst>
            <a:ext uri="{FF2B5EF4-FFF2-40B4-BE49-F238E27FC236}">
              <a16:creationId xmlns:a16="http://schemas.microsoft.com/office/drawing/2014/main" id="{00000000-0008-0000-1200-00000A000000}"/>
            </a:ext>
          </a:extLst>
        </xdr:cNvPr>
        <xdr:cNvSpPr/>
      </xdr:nvSpPr>
      <xdr:spPr>
        <a:xfrm>
          <a:off x="12393196" y="4741300"/>
          <a:ext cx="1489747" cy="396056"/>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積極把握機會</a:t>
          </a:r>
          <a:endParaRPr lang="zh-TW" altLang="en-US" sz="1400"/>
        </a:p>
      </xdr:txBody>
    </xdr:sp>
    <xdr:clientData/>
  </xdr:twoCellAnchor>
  <xdr:twoCellAnchor>
    <xdr:from>
      <xdr:col>17</xdr:col>
      <xdr:colOff>349704</xdr:colOff>
      <xdr:row>43</xdr:row>
      <xdr:rowOff>190499</xdr:rowOff>
    </xdr:from>
    <xdr:to>
      <xdr:col>21</xdr:col>
      <xdr:colOff>83004</xdr:colOff>
      <xdr:row>47</xdr:row>
      <xdr:rowOff>9524</xdr:rowOff>
    </xdr:to>
    <xdr:sp macro="[0]!start" textlink="">
      <xdr:nvSpPr>
        <xdr:cNvPr id="11" name="nextpage">
          <a:extLst>
            <a:ext uri="{FF2B5EF4-FFF2-40B4-BE49-F238E27FC236}">
              <a16:creationId xmlns:a16="http://schemas.microsoft.com/office/drawing/2014/main" id="{00000000-0008-0000-1200-00000B000000}"/>
            </a:ext>
          </a:extLst>
        </xdr:cNvPr>
        <xdr:cNvSpPr/>
      </xdr:nvSpPr>
      <xdr:spPr>
        <a:xfrm>
          <a:off x="12008304"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10</xdr:col>
      <xdr:colOff>231772</xdr:colOff>
      <xdr:row>7</xdr:row>
      <xdr:rowOff>161924</xdr:rowOff>
    </xdr:from>
    <xdr:to>
      <xdr:col>14</xdr:col>
      <xdr:colOff>523875</xdr:colOff>
      <xdr:row>22</xdr:row>
      <xdr:rowOff>9525</xdr:rowOff>
    </xdr:to>
    <xdr:pic>
      <xdr:nvPicPr>
        <xdr:cNvPr id="13" name="圖片 12">
          <a:extLst>
            <a:ext uri="{FF2B5EF4-FFF2-40B4-BE49-F238E27FC236}">
              <a16:creationId xmlns:a16="http://schemas.microsoft.com/office/drawing/2014/main" id="{00000000-0008-0000-12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9629"/>
        <a:stretch/>
      </xdr:blipFill>
      <xdr:spPr>
        <a:xfrm>
          <a:off x="7089772" y="1562099"/>
          <a:ext cx="3035303" cy="2847976"/>
        </a:xfrm>
        <a:prstGeom prst="rect">
          <a:avLst/>
        </a:prstGeom>
      </xdr:spPr>
    </xdr:pic>
    <xdr:clientData/>
  </xdr:twoCellAnchor>
  <xdr:twoCellAnchor editAs="oneCell">
    <xdr:from>
      <xdr:col>13</xdr:col>
      <xdr:colOff>310261</xdr:colOff>
      <xdr:row>2</xdr:row>
      <xdr:rowOff>85725</xdr:rowOff>
    </xdr:from>
    <xdr:to>
      <xdr:col>18</xdr:col>
      <xdr:colOff>552450</xdr:colOff>
      <xdr:row>7</xdr:row>
      <xdr:rowOff>180975</xdr:rowOff>
    </xdr:to>
    <xdr:pic>
      <xdr:nvPicPr>
        <xdr:cNvPr id="14" name="圖片 13">
          <a:extLst>
            <a:ext uri="{FF2B5EF4-FFF2-40B4-BE49-F238E27FC236}">
              <a16:creationId xmlns:a16="http://schemas.microsoft.com/office/drawing/2014/main" id="{00000000-0008-0000-12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7622"/>
        <a:stretch/>
      </xdr:blipFill>
      <xdr:spPr>
        <a:xfrm>
          <a:off x="9225661" y="485775"/>
          <a:ext cx="3671189" cy="1095375"/>
        </a:xfrm>
        <a:prstGeom prst="rect">
          <a:avLst/>
        </a:prstGeom>
      </xdr:spPr>
    </xdr:pic>
    <xdr:clientData/>
  </xdr:twoCellAnchor>
  <xdr:twoCellAnchor>
    <xdr:from>
      <xdr:col>15</xdr:col>
      <xdr:colOff>19050</xdr:colOff>
      <xdr:row>44</xdr:row>
      <xdr:rowOff>9525</xdr:rowOff>
    </xdr:from>
    <xdr:to>
      <xdr:col>17</xdr:col>
      <xdr:colOff>161925</xdr:colOff>
      <xdr:row>47</xdr:row>
      <xdr:rowOff>38100</xdr:rowOff>
    </xdr:to>
    <xdr:sp macro="[0]!矩形圓角3_Click" textlink="">
      <xdr:nvSpPr>
        <xdr:cNvPr id="3" name="返回重測">
          <a:extLst>
            <a:ext uri="{FF2B5EF4-FFF2-40B4-BE49-F238E27FC236}">
              <a16:creationId xmlns:a16="http://schemas.microsoft.com/office/drawing/2014/main" id="{00000000-0008-0000-1200-000003000000}"/>
            </a:ext>
          </a:extLst>
        </xdr:cNvPr>
        <xdr:cNvSpPr/>
      </xdr:nvSpPr>
      <xdr:spPr>
        <a:xfrm>
          <a:off x="10306050" y="881062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56</xdr:row>
      <xdr:rowOff>0</xdr:rowOff>
    </xdr:to>
    <xdr:pic>
      <xdr:nvPicPr>
        <xdr:cNvPr id="2" name="圖片 1">
          <a:extLst>
            <a:ext uri="{FF2B5EF4-FFF2-40B4-BE49-F238E27FC236}">
              <a16:creationId xmlns:a16="http://schemas.microsoft.com/office/drawing/2014/main" id="{00000000-0008-0000-13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67131" y="0"/>
          <a:ext cx="9151471" cy="12550588"/>
        </a:xfrm>
        <a:prstGeom prst="rect">
          <a:avLst/>
        </a:prstGeom>
      </xdr:spPr>
    </xdr:pic>
    <xdr:clientData/>
  </xdr:twoCellAnchor>
  <xdr:twoCellAnchor>
    <xdr:from>
      <xdr:col>6</xdr:col>
      <xdr:colOff>95282</xdr:colOff>
      <xdr:row>9</xdr:row>
      <xdr:rowOff>172527</xdr:rowOff>
    </xdr:from>
    <xdr:to>
      <xdr:col>16</xdr:col>
      <xdr:colOff>561976</xdr:colOff>
      <xdr:row>48</xdr:row>
      <xdr:rowOff>202660</xdr:rowOff>
    </xdr:to>
    <xdr:grpSp>
      <xdr:nvGrpSpPr>
        <xdr:cNvPr id="20" name="群組 19">
          <a:extLst>
            <a:ext uri="{FF2B5EF4-FFF2-40B4-BE49-F238E27FC236}">
              <a16:creationId xmlns:a16="http://schemas.microsoft.com/office/drawing/2014/main" id="{00000000-0008-0000-1300-000014000000}"/>
            </a:ext>
          </a:extLst>
        </xdr:cNvPr>
        <xdr:cNvGrpSpPr/>
      </xdr:nvGrpSpPr>
      <xdr:grpSpPr>
        <a:xfrm>
          <a:off x="4095782" y="2172777"/>
          <a:ext cx="7134194" cy="8697883"/>
          <a:chOff x="4210082" y="1972752"/>
          <a:chExt cx="7324694" cy="8209473"/>
        </a:xfrm>
      </xdr:grpSpPr>
      <xdr:sp macro="" textlink="">
        <xdr:nvSpPr>
          <xdr:cNvPr id="21" name="矩形: 圓角 20">
            <a:extLst>
              <a:ext uri="{FF2B5EF4-FFF2-40B4-BE49-F238E27FC236}">
                <a16:creationId xmlns:a16="http://schemas.microsoft.com/office/drawing/2014/main" id="{00000000-0008-0000-1300-000015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23" name="portfolio">
            <a:extLst>
              <a:ext uri="{FF2B5EF4-FFF2-40B4-BE49-F238E27FC236}">
                <a16:creationId xmlns:a16="http://schemas.microsoft.com/office/drawing/2014/main" id="{00000000-0008-0000-1300-000017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9802.TW,2023.TW,1109.TW</a:t>
            </a:r>
          </a:p>
          <a:p>
            <a:pPr algn="l"/>
            <a:r>
              <a:rPr lang="en-US" altLang="zh-TW" sz="1200" b="1">
                <a:solidFill>
                  <a:schemeClr val="tx1"/>
                </a:solidFill>
                <a:latin typeface="微軟正黑體" panose="020B0604030504040204" pitchFamily="34" charset="-120"/>
                <a:ea typeface="微軟正黑體" panose="020B0604030504040204" pitchFamily="34" charset="-120"/>
              </a:rPr>
              <a:t>2231.TW,6770.TW,6449.TW,6213.TW</a:t>
            </a:r>
          </a:p>
          <a:p>
            <a:pPr algn="l"/>
            <a:r>
              <a:rPr lang="en-US" altLang="zh-TW" sz="1200" b="1">
                <a:solidFill>
                  <a:schemeClr val="tx1"/>
                </a:solidFill>
                <a:latin typeface="微軟正黑體" panose="020B0604030504040204" pitchFamily="34" charset="-120"/>
                <a:ea typeface="微軟正黑體" panose="020B0604030504040204" pitchFamily="34" charset="-120"/>
              </a:rPr>
              <a:t>2330.TW,4968.TW,6443.TW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24" name="矩形: 圓角 23">
            <a:extLst>
              <a:ext uri="{FF2B5EF4-FFF2-40B4-BE49-F238E27FC236}">
                <a16:creationId xmlns:a16="http://schemas.microsoft.com/office/drawing/2014/main" id="{00000000-0008-0000-1300-000018000000}"/>
              </a:ext>
            </a:extLst>
          </xdr:cNvPr>
          <xdr:cNvSpPr/>
        </xdr:nvSpPr>
        <xdr:spPr>
          <a:xfrm>
            <a:off x="4210082" y="4981575"/>
            <a:ext cx="7316277" cy="5200650"/>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editAs="oneCell">
    <xdr:from>
      <xdr:col>5</xdr:col>
      <xdr:colOff>495300</xdr:colOff>
      <xdr:row>9</xdr:row>
      <xdr:rowOff>104775</xdr:rowOff>
    </xdr:from>
    <xdr:to>
      <xdr:col>10</xdr:col>
      <xdr:colOff>38100</xdr:colOff>
      <xdr:row>23</xdr:row>
      <xdr:rowOff>79619</xdr:rowOff>
    </xdr:to>
    <xdr:pic>
      <xdr:nvPicPr>
        <xdr:cNvPr id="28" name="圖片 27">
          <a:extLst>
            <a:ext uri="{FF2B5EF4-FFF2-40B4-BE49-F238E27FC236}">
              <a16:creationId xmlns:a16="http://schemas.microsoft.com/office/drawing/2014/main" id="{00000000-0008-0000-1300-00001C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30629"/>
        <a:stretch/>
      </xdr:blipFill>
      <xdr:spPr>
        <a:xfrm>
          <a:off x="3797300" y="2047875"/>
          <a:ext cx="2844800" cy="2997444"/>
        </a:xfrm>
        <a:prstGeom prst="rect">
          <a:avLst/>
        </a:prstGeom>
      </xdr:spPr>
    </xdr:pic>
    <xdr:clientData/>
  </xdr:twoCellAnchor>
  <xdr:twoCellAnchor>
    <xdr:from>
      <xdr:col>6</xdr:col>
      <xdr:colOff>228600</xdr:colOff>
      <xdr:row>49</xdr:row>
      <xdr:rowOff>196244</xdr:rowOff>
    </xdr:from>
    <xdr:to>
      <xdr:col>9</xdr:col>
      <xdr:colOff>432341</xdr:colOff>
      <xdr:row>52</xdr:row>
      <xdr:rowOff>196244</xdr:rowOff>
    </xdr:to>
    <xdr:sp macro="[1]!返回風險中立偏愛好人格頁_Click" textlink="">
      <xdr:nvSpPr>
        <xdr:cNvPr id="29" name="反回人格頁">
          <a:extLst>
            <a:ext uri="{FF2B5EF4-FFF2-40B4-BE49-F238E27FC236}">
              <a16:creationId xmlns:a16="http://schemas.microsoft.com/office/drawing/2014/main" id="{00000000-0008-0000-1300-00001D000000}"/>
            </a:ext>
          </a:extLst>
        </xdr:cNvPr>
        <xdr:cNvSpPr/>
      </xdr:nvSpPr>
      <xdr:spPr>
        <a:xfrm>
          <a:off x="4200728" y="10788584"/>
          <a:ext cx="2189804" cy="648511"/>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50</xdr:row>
      <xdr:rowOff>67349</xdr:rowOff>
    </xdr:from>
    <xdr:to>
      <xdr:col>7</xdr:col>
      <xdr:colOff>114300</xdr:colOff>
      <xdr:row>52</xdr:row>
      <xdr:rowOff>105450</xdr:rowOff>
    </xdr:to>
    <xdr:pic>
      <xdr:nvPicPr>
        <xdr:cNvPr id="30" name="返回圖" descr="返回 以實心填滿">
          <a:extLst>
            <a:ext uri="{FF2B5EF4-FFF2-40B4-BE49-F238E27FC236}">
              <a16:creationId xmlns:a16="http://schemas.microsoft.com/office/drawing/2014/main" id="{00000000-0008-0000-1300-00001E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06043" y="10903895"/>
          <a:ext cx="470441" cy="414371"/>
        </a:xfrm>
        <a:prstGeom prst="rect">
          <a:avLst/>
        </a:prstGeom>
      </xdr:spPr>
    </xdr:pic>
    <xdr:clientData/>
  </xdr:twoCellAnchor>
  <xdr:twoCellAnchor>
    <xdr:from>
      <xdr:col>13</xdr:col>
      <xdr:colOff>438149</xdr:colOff>
      <xdr:row>49</xdr:row>
      <xdr:rowOff>186719</xdr:rowOff>
    </xdr:from>
    <xdr:to>
      <xdr:col>16</xdr:col>
      <xdr:colOff>371474</xdr:colOff>
      <xdr:row>52</xdr:row>
      <xdr:rowOff>186719</xdr:rowOff>
    </xdr:to>
    <xdr:sp macro="[1]!列印風險中立偏愛好結果" textlink="">
      <xdr:nvSpPr>
        <xdr:cNvPr id="31" name="列印風險中立偏愛好結果">
          <a:extLst>
            <a:ext uri="{FF2B5EF4-FFF2-40B4-BE49-F238E27FC236}">
              <a16:creationId xmlns:a16="http://schemas.microsoft.com/office/drawing/2014/main" id="{00000000-0008-0000-1300-00001F000000}"/>
            </a:ext>
          </a:extLst>
        </xdr:cNvPr>
        <xdr:cNvSpPr/>
      </xdr:nvSpPr>
      <xdr:spPr>
        <a:xfrm>
          <a:off x="9044426" y="10779059"/>
          <a:ext cx="1919388" cy="648511"/>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129769</xdr:colOff>
      <xdr:row>5</xdr:row>
      <xdr:rowOff>13511</xdr:rowOff>
    </xdr:from>
    <xdr:to>
      <xdr:col>16</xdr:col>
      <xdr:colOff>542417</xdr:colOff>
      <xdr:row>8</xdr:row>
      <xdr:rowOff>175553</xdr:rowOff>
    </xdr:to>
    <xdr:grpSp>
      <xdr:nvGrpSpPr>
        <xdr:cNvPr id="32" name="群組 31">
          <a:extLst>
            <a:ext uri="{FF2B5EF4-FFF2-40B4-BE49-F238E27FC236}">
              <a16:creationId xmlns:a16="http://schemas.microsoft.com/office/drawing/2014/main" id="{00000000-0008-0000-1300-000020000000}"/>
            </a:ext>
          </a:extLst>
        </xdr:cNvPr>
        <xdr:cNvGrpSpPr/>
      </xdr:nvGrpSpPr>
      <xdr:grpSpPr>
        <a:xfrm>
          <a:off x="4130269" y="1124761"/>
          <a:ext cx="7080148" cy="828792"/>
          <a:chOff x="4189369" y="993205"/>
          <a:chExt cx="7032860" cy="810553"/>
        </a:xfrm>
      </xdr:grpSpPr>
      <xdr:grpSp>
        <xdr:nvGrpSpPr>
          <xdr:cNvPr id="33" name="群組 32">
            <a:extLst>
              <a:ext uri="{FF2B5EF4-FFF2-40B4-BE49-F238E27FC236}">
                <a16:creationId xmlns:a16="http://schemas.microsoft.com/office/drawing/2014/main" id="{00000000-0008-0000-1300-000021000000}"/>
              </a:ext>
            </a:extLst>
          </xdr:cNvPr>
          <xdr:cNvGrpSpPr/>
        </xdr:nvGrpSpPr>
        <xdr:grpSpPr>
          <a:xfrm>
            <a:off x="4189369" y="993205"/>
            <a:ext cx="7032860" cy="810553"/>
            <a:chOff x="4225601" y="891419"/>
            <a:chExt cx="7299843" cy="760877"/>
          </a:xfrm>
        </xdr:grpSpPr>
        <xdr:sp macro="" textlink="">
          <xdr:nvSpPr>
            <xdr:cNvPr id="42" name="矩形: 圓角 41">
              <a:extLst>
                <a:ext uri="{FF2B5EF4-FFF2-40B4-BE49-F238E27FC236}">
                  <a16:creationId xmlns:a16="http://schemas.microsoft.com/office/drawing/2014/main" id="{00000000-0008-0000-1300-00002A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43" name="矩形: 圓角 42">
              <a:extLst>
                <a:ext uri="{FF2B5EF4-FFF2-40B4-BE49-F238E27FC236}">
                  <a16:creationId xmlns:a16="http://schemas.microsoft.com/office/drawing/2014/main" id="{00000000-0008-0000-1300-00002B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44" name="直線接點 43">
              <a:extLst>
                <a:ext uri="{FF2B5EF4-FFF2-40B4-BE49-F238E27FC236}">
                  <a16:creationId xmlns:a16="http://schemas.microsoft.com/office/drawing/2014/main" id="{00000000-0008-0000-1300-00002C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5" name="直線接點 44">
              <a:extLst>
                <a:ext uri="{FF2B5EF4-FFF2-40B4-BE49-F238E27FC236}">
                  <a16:creationId xmlns:a16="http://schemas.microsoft.com/office/drawing/2014/main" id="{00000000-0008-0000-1300-00002D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6" name="直線接點 45">
              <a:extLst>
                <a:ext uri="{FF2B5EF4-FFF2-40B4-BE49-F238E27FC236}">
                  <a16:creationId xmlns:a16="http://schemas.microsoft.com/office/drawing/2014/main" id="{00000000-0008-0000-1300-00002E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47" name="直線接點 46">
              <a:extLst>
                <a:ext uri="{FF2B5EF4-FFF2-40B4-BE49-F238E27FC236}">
                  <a16:creationId xmlns:a16="http://schemas.microsoft.com/office/drawing/2014/main" id="{00000000-0008-0000-1300-00002F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 name="直線接點 47">
              <a:extLst>
                <a:ext uri="{FF2B5EF4-FFF2-40B4-BE49-F238E27FC236}">
                  <a16:creationId xmlns:a16="http://schemas.microsoft.com/office/drawing/2014/main" id="{00000000-0008-0000-1300-000030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9" name="直線接點 48">
              <a:extLst>
                <a:ext uri="{FF2B5EF4-FFF2-40B4-BE49-F238E27FC236}">
                  <a16:creationId xmlns:a16="http://schemas.microsoft.com/office/drawing/2014/main" id="{00000000-0008-0000-1300-000031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4" name="文字方塊 33">
            <a:extLst>
              <a:ext uri="{FF2B5EF4-FFF2-40B4-BE49-F238E27FC236}">
                <a16:creationId xmlns:a16="http://schemas.microsoft.com/office/drawing/2014/main" id="{00000000-0008-0000-1300-000022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35" name="文字方塊 34">
            <a:extLst>
              <a:ext uri="{FF2B5EF4-FFF2-40B4-BE49-F238E27FC236}">
                <a16:creationId xmlns:a16="http://schemas.microsoft.com/office/drawing/2014/main" id="{00000000-0008-0000-1300-000023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36" name="文字方塊 35">
            <a:extLst>
              <a:ext uri="{FF2B5EF4-FFF2-40B4-BE49-F238E27FC236}">
                <a16:creationId xmlns:a16="http://schemas.microsoft.com/office/drawing/2014/main" id="{00000000-0008-0000-1300-000024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37" name="文字方塊 36">
            <a:extLst>
              <a:ext uri="{FF2B5EF4-FFF2-40B4-BE49-F238E27FC236}">
                <a16:creationId xmlns:a16="http://schemas.microsoft.com/office/drawing/2014/main" id="{00000000-0008-0000-1300-000025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38" name="暱稱">
            <a:extLst>
              <a:ext uri="{FF2B5EF4-FFF2-40B4-BE49-F238E27FC236}">
                <a16:creationId xmlns:a16="http://schemas.microsoft.com/office/drawing/2014/main" id="{00000000-0008-0000-1300-000026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39" name="年齡">
            <a:extLst>
              <a:ext uri="{FF2B5EF4-FFF2-40B4-BE49-F238E27FC236}">
                <a16:creationId xmlns:a16="http://schemas.microsoft.com/office/drawing/2014/main" id="{00000000-0008-0000-1300-000027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0" name="性別">
            <a:extLst>
              <a:ext uri="{FF2B5EF4-FFF2-40B4-BE49-F238E27FC236}">
                <a16:creationId xmlns:a16="http://schemas.microsoft.com/office/drawing/2014/main" id="{00000000-0008-0000-1300-000028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1" name="郵件">
            <a:extLst>
              <a:ext uri="{FF2B5EF4-FFF2-40B4-BE49-F238E27FC236}">
                <a16:creationId xmlns:a16="http://schemas.microsoft.com/office/drawing/2014/main" id="{00000000-0008-0000-1300-000029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grpSp>
    <xdr:clientData/>
  </xdr:twoCellAnchor>
  <xdr:twoCellAnchor>
    <xdr:from>
      <xdr:col>12</xdr:col>
      <xdr:colOff>108311</xdr:colOff>
      <xdr:row>9</xdr:row>
      <xdr:rowOff>213057</xdr:rowOff>
    </xdr:from>
    <xdr:to>
      <xdr:col>13</xdr:col>
      <xdr:colOff>614656</xdr:colOff>
      <xdr:row>11</xdr:row>
      <xdr:rowOff>55970</xdr:rowOff>
    </xdr:to>
    <xdr:sp macro="" textlink="">
      <xdr:nvSpPr>
        <xdr:cNvPr id="50" name="文字方塊 49">
          <a:extLst>
            <a:ext uri="{FF2B5EF4-FFF2-40B4-BE49-F238E27FC236}">
              <a16:creationId xmlns:a16="http://schemas.microsoft.com/office/drawing/2014/main" id="{00000000-0008-0000-1300-000032000000}"/>
            </a:ext>
          </a:extLst>
        </xdr:cNvPr>
        <xdr:cNvSpPr txBox="1"/>
      </xdr:nvSpPr>
      <xdr:spPr>
        <a:xfrm>
          <a:off x="8052566" y="2158589"/>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540425</xdr:colOff>
      <xdr:row>24</xdr:row>
      <xdr:rowOff>175636</xdr:rowOff>
    </xdr:from>
    <xdr:to>
      <xdr:col>16</xdr:col>
      <xdr:colOff>188099</xdr:colOff>
      <xdr:row>30</xdr:row>
      <xdr:rowOff>101352</xdr:rowOff>
    </xdr:to>
    <xdr:grpSp>
      <xdr:nvGrpSpPr>
        <xdr:cNvPr id="52" name="群組 51">
          <a:extLst>
            <a:ext uri="{FF2B5EF4-FFF2-40B4-BE49-F238E27FC236}">
              <a16:creationId xmlns:a16="http://schemas.microsoft.com/office/drawing/2014/main" id="{00000000-0008-0000-1300-000034000000}"/>
            </a:ext>
          </a:extLst>
        </xdr:cNvPr>
        <xdr:cNvGrpSpPr/>
      </xdr:nvGrpSpPr>
      <xdr:grpSpPr>
        <a:xfrm>
          <a:off x="4540925" y="5509636"/>
          <a:ext cx="6315174" cy="1259216"/>
          <a:chOff x="4496876" y="5477267"/>
          <a:chExt cx="6267886" cy="1222737"/>
        </a:xfrm>
      </xdr:grpSpPr>
      <xdr:sp macro="" textlink="">
        <xdr:nvSpPr>
          <xdr:cNvPr id="53" name="蒙地卡羅">
            <a:extLst>
              <a:ext uri="{FF2B5EF4-FFF2-40B4-BE49-F238E27FC236}">
                <a16:creationId xmlns:a16="http://schemas.microsoft.com/office/drawing/2014/main" id="{00000000-0008-0000-1300-000035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3036W     2357W     4938W     1905W     6414W     3356W     1809W     2338W     3504W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54" name="矩形: 圓角 53">
            <a:extLst>
              <a:ext uri="{FF2B5EF4-FFF2-40B4-BE49-F238E27FC236}">
                <a16:creationId xmlns:a16="http://schemas.microsoft.com/office/drawing/2014/main" id="{00000000-0008-0000-1300-000036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55" name="權重">
            <a:extLst>
              <a:ext uri="{FF2B5EF4-FFF2-40B4-BE49-F238E27FC236}">
                <a16:creationId xmlns:a16="http://schemas.microsoft.com/office/drawing/2014/main" id="{00000000-0008-0000-1300-000037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0.175        0.132        0.106        0.13        0.119        0.007        0.133        0.025        0.01        0.162</a:t>
            </a: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8</xdr:col>
      <xdr:colOff>262739</xdr:colOff>
      <xdr:row>30</xdr:row>
      <xdr:rowOff>189149</xdr:rowOff>
    </xdr:from>
    <xdr:to>
      <xdr:col>16</xdr:col>
      <xdr:colOff>181906</xdr:colOff>
      <xdr:row>48</xdr:row>
      <xdr:rowOff>55218</xdr:rowOff>
    </xdr:to>
    <xdr:sp macro="" textlink="">
      <xdr:nvSpPr>
        <xdr:cNvPr id="79" name="矩形: 圓角 78">
          <a:extLst>
            <a:ext uri="{FF2B5EF4-FFF2-40B4-BE49-F238E27FC236}">
              <a16:creationId xmlns:a16="http://schemas.microsoft.com/office/drawing/2014/main" id="{00000000-0008-0000-1300-00004F000000}"/>
            </a:ext>
          </a:extLst>
        </xdr:cNvPr>
        <xdr:cNvSpPr/>
      </xdr:nvSpPr>
      <xdr:spPr>
        <a:xfrm>
          <a:off x="5563609" y="6815236"/>
          <a:ext cx="5220036" cy="3841721"/>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6</xdr:col>
      <xdr:colOff>94575</xdr:colOff>
      <xdr:row>22</xdr:row>
      <xdr:rowOff>81064</xdr:rowOff>
    </xdr:from>
    <xdr:to>
      <xdr:col>16</xdr:col>
      <xdr:colOff>552852</xdr:colOff>
      <xdr:row>23</xdr:row>
      <xdr:rowOff>186206</xdr:rowOff>
    </xdr:to>
    <xdr:sp macro="[0]!返回風險中立偏厭人格頁_Click" textlink="">
      <xdr:nvSpPr>
        <xdr:cNvPr id="80" name="矩形: 圓角 79">
          <a:extLst>
            <a:ext uri="{FF2B5EF4-FFF2-40B4-BE49-F238E27FC236}">
              <a16:creationId xmlns:a16="http://schemas.microsoft.com/office/drawing/2014/main" id="{00000000-0008-0000-1300-000050000000}"/>
            </a:ext>
          </a:extLst>
        </xdr:cNvPr>
        <xdr:cNvSpPr/>
      </xdr:nvSpPr>
      <xdr:spPr>
        <a:xfrm>
          <a:off x="4066703" y="4836809"/>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13</xdr:col>
      <xdr:colOff>593224</xdr:colOff>
      <xdr:row>18</xdr:row>
      <xdr:rowOff>19538</xdr:rowOff>
    </xdr:from>
    <xdr:to>
      <xdr:col>16</xdr:col>
      <xdr:colOff>375589</xdr:colOff>
      <xdr:row>20</xdr:row>
      <xdr:rowOff>21728</xdr:rowOff>
    </xdr:to>
    <xdr:grpSp>
      <xdr:nvGrpSpPr>
        <xdr:cNvPr id="4" name="群組 3">
          <a:extLst>
            <a:ext uri="{FF2B5EF4-FFF2-40B4-BE49-F238E27FC236}">
              <a16:creationId xmlns:a16="http://schemas.microsoft.com/office/drawing/2014/main" id="{00000000-0008-0000-1300-000004000000}"/>
            </a:ext>
          </a:extLst>
        </xdr:cNvPr>
        <xdr:cNvGrpSpPr/>
      </xdr:nvGrpSpPr>
      <xdr:grpSpPr>
        <a:xfrm>
          <a:off x="9260974" y="4020038"/>
          <a:ext cx="1782615" cy="446690"/>
          <a:chOff x="13735911" y="6147552"/>
          <a:chExt cx="2209004" cy="651710"/>
        </a:xfrm>
      </xdr:grpSpPr>
      <xdr:sp macro="[0]!雷雨型最終分析" textlink="">
        <xdr:nvSpPr>
          <xdr:cNvPr id="81" name="反回人格頁">
            <a:extLst>
              <a:ext uri="{FF2B5EF4-FFF2-40B4-BE49-F238E27FC236}">
                <a16:creationId xmlns:a16="http://schemas.microsoft.com/office/drawing/2014/main" id="{00000000-0008-0000-1300-000051000000}"/>
              </a:ext>
            </a:extLst>
          </xdr:cNvPr>
          <xdr:cNvSpPr/>
        </xdr:nvSpPr>
        <xdr:spPr>
          <a:xfrm>
            <a:off x="13735911" y="6147552"/>
            <a:ext cx="220900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 textlink="">
        <xdr:nvSpPr>
          <xdr:cNvPr id="3" name="箭號: 向下 2">
            <a:extLst>
              <a:ext uri="{FF2B5EF4-FFF2-40B4-BE49-F238E27FC236}">
                <a16:creationId xmlns:a16="http://schemas.microsoft.com/office/drawing/2014/main" id="{00000000-0008-0000-1300-000003000000}"/>
              </a:ext>
            </a:extLst>
          </xdr:cNvPr>
          <xdr:cNvSpPr/>
        </xdr:nvSpPr>
        <xdr:spPr>
          <a:xfrm>
            <a:off x="14077372" y="6313379"/>
            <a:ext cx="243192"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twoCellAnchor>
    <xdr:from>
      <xdr:col>6</xdr:col>
      <xdr:colOff>510761</xdr:colOff>
      <xdr:row>30</xdr:row>
      <xdr:rowOff>207067</xdr:rowOff>
    </xdr:from>
    <xdr:to>
      <xdr:col>8</xdr:col>
      <xdr:colOff>129750</xdr:colOff>
      <xdr:row>48</xdr:row>
      <xdr:rowOff>57041</xdr:rowOff>
    </xdr:to>
    <xdr:grpSp>
      <xdr:nvGrpSpPr>
        <xdr:cNvPr id="82" name="群組 81">
          <a:extLst>
            <a:ext uri="{FF2B5EF4-FFF2-40B4-BE49-F238E27FC236}">
              <a16:creationId xmlns:a16="http://schemas.microsoft.com/office/drawing/2014/main" id="{00000000-0008-0000-1300-000052000000}"/>
            </a:ext>
          </a:extLst>
        </xdr:cNvPr>
        <xdr:cNvGrpSpPr/>
      </xdr:nvGrpSpPr>
      <xdr:grpSpPr>
        <a:xfrm>
          <a:off x="4511261" y="6874567"/>
          <a:ext cx="952489" cy="3850474"/>
          <a:chOff x="4479410" y="6817139"/>
          <a:chExt cx="962809" cy="3083415"/>
        </a:xfrm>
      </xdr:grpSpPr>
      <xdr:sp macro="" textlink="">
        <xdr:nvSpPr>
          <xdr:cNvPr id="83" name="夏普率">
            <a:extLst>
              <a:ext uri="{FF2B5EF4-FFF2-40B4-BE49-F238E27FC236}">
                <a16:creationId xmlns:a16="http://schemas.microsoft.com/office/drawing/2014/main" id="{00000000-0008-0000-1300-000053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4" name="矩形: 圓角 83">
            <a:extLst>
              <a:ext uri="{FF2B5EF4-FFF2-40B4-BE49-F238E27FC236}">
                <a16:creationId xmlns:a16="http://schemas.microsoft.com/office/drawing/2014/main" id="{00000000-0008-0000-1300-000054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85" name="標準差">
            <a:extLst>
              <a:ext uri="{FF2B5EF4-FFF2-40B4-BE49-F238E27FC236}">
                <a16:creationId xmlns:a16="http://schemas.microsoft.com/office/drawing/2014/main" id="{00000000-0008-0000-1300-000055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6" name="矩形: 圓角 85">
            <a:extLst>
              <a:ext uri="{FF2B5EF4-FFF2-40B4-BE49-F238E27FC236}">
                <a16:creationId xmlns:a16="http://schemas.microsoft.com/office/drawing/2014/main" id="{00000000-0008-0000-1300-000056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87" name="變異數">
            <a:extLst>
              <a:ext uri="{FF2B5EF4-FFF2-40B4-BE49-F238E27FC236}">
                <a16:creationId xmlns:a16="http://schemas.microsoft.com/office/drawing/2014/main" id="{00000000-0008-0000-1300-000057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88" name="矩形: 圓角 87">
            <a:extLst>
              <a:ext uri="{FF2B5EF4-FFF2-40B4-BE49-F238E27FC236}">
                <a16:creationId xmlns:a16="http://schemas.microsoft.com/office/drawing/2014/main" id="{00000000-0008-0000-1300-000058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89" name="平均數">
            <a:extLst>
              <a:ext uri="{FF2B5EF4-FFF2-40B4-BE49-F238E27FC236}">
                <a16:creationId xmlns:a16="http://schemas.microsoft.com/office/drawing/2014/main" id="{00000000-0008-0000-1300-000059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90" name="矩形: 圓角 89">
            <a:extLst>
              <a:ext uri="{FF2B5EF4-FFF2-40B4-BE49-F238E27FC236}">
                <a16:creationId xmlns:a16="http://schemas.microsoft.com/office/drawing/2014/main" id="{00000000-0008-0000-1300-00005A000000}"/>
              </a:ext>
            </a:extLst>
          </xdr:cNvPr>
          <xdr:cNvSpPr/>
        </xdr:nvSpPr>
        <xdr:spPr>
          <a:xfrm>
            <a:off x="4498594" y="6817139"/>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685800</xdr:colOff>
      <xdr:row>7</xdr:row>
      <xdr:rowOff>0</xdr:rowOff>
    </xdr:from>
    <xdr:to>
      <xdr:col>2</xdr:col>
      <xdr:colOff>406400</xdr:colOff>
      <xdr:row>9</xdr:row>
      <xdr:rowOff>44449</xdr:rowOff>
    </xdr:to>
    <xdr:sp macro="[0]!閃電型分析" textlink="">
      <xdr:nvSpPr>
        <xdr:cNvPr id="2" name="返回重測">
          <a:extLst>
            <a:ext uri="{FF2B5EF4-FFF2-40B4-BE49-F238E27FC236}">
              <a16:creationId xmlns:a16="http://schemas.microsoft.com/office/drawing/2014/main" id="{00000000-0008-0000-1400-000002000000}"/>
            </a:ext>
          </a:extLst>
        </xdr:cNvPr>
        <xdr:cNvSpPr/>
      </xdr:nvSpPr>
      <xdr:spPr>
        <a:xfrm>
          <a:off x="685800" y="1511300"/>
          <a:ext cx="2095500" cy="476249"/>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1600" b="1">
              <a:solidFill>
                <a:schemeClr val="tx1"/>
              </a:solidFill>
              <a:latin typeface="微軟正黑體" panose="020B0604030504040204" pitchFamily="34" charset="-120"/>
              <a:ea typeface="微軟正黑體" panose="020B0604030504040204" pitchFamily="34" charset="-120"/>
            </a:rPr>
            <a:t>確認投資組合</a:t>
          </a:r>
        </a:p>
      </xdr:txBody>
    </xdr:sp>
    <xdr:clientData/>
  </xdr:twoCellAnchor>
</xdr:wsDr>
</file>

<file path=xl/drawings/drawing17.xml><?xml version="1.0" encoding="utf-8"?>
<xdr:wsDr xmlns:xdr="http://schemas.openxmlformats.org/drawingml/2006/spreadsheetDrawing" xmlns:a="http://schemas.openxmlformats.org/drawingml/2006/main">
  <xdr:twoCellAnchor editAs="oneCell">
    <xdr:from>
      <xdr:col>10</xdr:col>
      <xdr:colOff>371475</xdr:colOff>
      <xdr:row>0</xdr:row>
      <xdr:rowOff>0</xdr:rowOff>
    </xdr:from>
    <xdr:to>
      <xdr:col>23</xdr:col>
      <xdr:colOff>306161</xdr:colOff>
      <xdr:row>51</xdr:row>
      <xdr:rowOff>123825</xdr:rowOff>
    </xdr:to>
    <xdr:pic>
      <xdr:nvPicPr>
        <xdr:cNvPr id="2" name="圖片 1">
          <a:extLst>
            <a:ext uri="{FF2B5EF4-FFF2-40B4-BE49-F238E27FC236}">
              <a16:creationId xmlns:a16="http://schemas.microsoft.com/office/drawing/2014/main" id="{00000000-0008-0000-1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229475" y="0"/>
          <a:ext cx="8850086" cy="10325100"/>
        </a:xfrm>
        <a:prstGeom prst="rect">
          <a:avLst/>
        </a:prstGeom>
      </xdr:spPr>
    </xdr:pic>
    <xdr:clientData/>
  </xdr:twoCellAnchor>
  <xdr:twoCellAnchor>
    <xdr:from>
      <xdr:col>15</xdr:col>
      <xdr:colOff>435429</xdr:colOff>
      <xdr:row>8</xdr:row>
      <xdr:rowOff>66676</xdr:rowOff>
    </xdr:from>
    <xdr:to>
      <xdr:col>22</xdr:col>
      <xdr:colOff>159204</xdr:colOff>
      <xdr:row>21</xdr:row>
      <xdr:rowOff>76201</xdr:rowOff>
    </xdr:to>
    <xdr:sp macro="" textlink="">
      <xdr:nvSpPr>
        <xdr:cNvPr id="5" name="矩形: 圓角 4">
          <a:extLst>
            <a:ext uri="{FF2B5EF4-FFF2-40B4-BE49-F238E27FC236}">
              <a16:creationId xmlns:a16="http://schemas.microsoft.com/office/drawing/2014/main" id="{00000000-0008-0000-1600-000005000000}"/>
            </a:ext>
          </a:extLst>
        </xdr:cNvPr>
        <xdr:cNvSpPr/>
      </xdr:nvSpPr>
      <xdr:spPr>
        <a:xfrm>
          <a:off x="10722429" y="1666876"/>
          <a:ext cx="4524375" cy="2609850"/>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rtl="0"/>
          <a:r>
            <a:rPr lang="zh-TW" altLang="en-US" sz="1600" b="0" i="0" u="none" strike="noStrike">
              <a:solidFill>
                <a:schemeClr val="dk1"/>
              </a:solidFill>
              <a:effectLst/>
              <a:latin typeface="+mn-lt"/>
              <a:ea typeface="+mn-ea"/>
              <a:cs typeface="+mn-cs"/>
            </a:rPr>
            <a:t>閃電型人格者是一類勇於冒險、富有創新精神和自信心的個體。他們在風險和挑戰面前表現非常出色，能夠快速決策並追求高回報。然而，他們在風險管理和穩定性方面可能面臨挑戰，需要通過有效的策略和管理來平衡風險與回報。理解並善用自己的性格特徵，可以幫助他們在各方面取得卓越的成功。</a:t>
          </a:r>
          <a:endParaRPr lang="zh-TW" altLang="en-US" sz="1600" b="0">
            <a:effectLst/>
          </a:endParaRPr>
        </a:p>
        <a:p>
          <a:br>
            <a:rPr lang="zh-TW" altLang="en-US" sz="1600"/>
          </a:br>
          <a:endParaRPr lang="zh-TW" altLang="en-US" sz="1100"/>
        </a:p>
      </xdr:txBody>
    </xdr:sp>
    <xdr:clientData/>
  </xdr:twoCellAnchor>
  <xdr:twoCellAnchor>
    <xdr:from>
      <xdr:col>11</xdr:col>
      <xdr:colOff>521154</xdr:colOff>
      <xdr:row>23</xdr:row>
      <xdr:rowOff>104775</xdr:rowOff>
    </xdr:from>
    <xdr:to>
      <xdr:col>22</xdr:col>
      <xdr:colOff>178254</xdr:colOff>
      <xdr:row>45</xdr:row>
      <xdr:rowOff>0</xdr:rowOff>
    </xdr:to>
    <xdr:sp macro="" textlink="">
      <xdr:nvSpPr>
        <xdr:cNvPr id="6" name="矩形: 圓角 5">
          <a:extLst>
            <a:ext uri="{FF2B5EF4-FFF2-40B4-BE49-F238E27FC236}">
              <a16:creationId xmlns:a16="http://schemas.microsoft.com/office/drawing/2014/main" id="{00000000-0008-0000-1600-000006000000}"/>
            </a:ext>
          </a:extLst>
        </xdr:cNvPr>
        <xdr:cNvSpPr/>
      </xdr:nvSpPr>
      <xdr:spPr>
        <a:xfrm>
          <a:off x="8064954" y="4705350"/>
          <a:ext cx="7200900" cy="4295775"/>
        </a:xfrm>
        <a:prstGeom prst="roundRect">
          <a:avLst>
            <a:gd name="adj" fmla="val 2508"/>
          </a:avLst>
        </a:prstGeom>
        <a:solidFill>
          <a:srgbClr val="F9EFD7"/>
        </a:solidFill>
        <a:ln w="19050">
          <a:solidFill>
            <a:sysClr val="windowText" lastClr="000000"/>
          </a:solid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rtl="0"/>
          <a:r>
            <a:rPr lang="zh-TW" altLang="en-US" sz="1600" b="1" i="0">
              <a:solidFill>
                <a:schemeClr val="accent2"/>
              </a:solidFill>
              <a:effectLst/>
              <a:latin typeface="+mn-lt"/>
              <a:ea typeface="+mn-ea"/>
              <a:cs typeface="+mn-cs"/>
            </a:rPr>
            <a:t>優勢 </a:t>
          </a:r>
          <a:r>
            <a:rPr lang="en-US" altLang="zh-TW" sz="1600" b="1" i="0">
              <a:solidFill>
                <a:schemeClr val="accent2"/>
              </a:solidFill>
              <a:effectLst/>
              <a:latin typeface="+mn-lt"/>
              <a:ea typeface="+mn-ea"/>
              <a:cs typeface="+mn-cs"/>
            </a:rPr>
            <a:t>:</a:t>
          </a:r>
          <a:endParaRPr lang="zh-TW" altLang="en-US" sz="1600" b="1" i="0">
            <a:solidFill>
              <a:schemeClr val="accent2"/>
            </a:solidFill>
            <a:effectLst/>
            <a:latin typeface="+mn-lt"/>
            <a:ea typeface="+mn-ea"/>
            <a:cs typeface="+mn-cs"/>
          </a:endParaRPr>
        </a:p>
        <a:p>
          <a:pPr algn="l" rtl="0" fontAlgn="base"/>
          <a:r>
            <a:rPr lang="zh-TW" altLang="en-US" sz="1400" b="1" i="0">
              <a:solidFill>
                <a:schemeClr val="dk1"/>
              </a:solidFill>
              <a:effectLst/>
              <a:latin typeface="+mn-lt"/>
              <a:ea typeface="+mn-ea"/>
              <a:cs typeface="+mn-cs"/>
            </a:rPr>
            <a:t>高回報潛力：</a:t>
          </a:r>
          <a:r>
            <a:rPr lang="zh-TW" altLang="en-US" sz="1400" b="0" i="0">
              <a:solidFill>
                <a:schemeClr val="dk1"/>
              </a:solidFill>
              <a:effectLst/>
              <a:latin typeface="+mn-lt"/>
              <a:ea typeface="+mn-ea"/>
              <a:cs typeface="+mn-cs"/>
            </a:rPr>
            <a:t>由於敢於承擔高風險，他們有機會獲得遠超平均水平的回報。這使得他們在成功時往往能夠取得巨大成就。</a:t>
          </a:r>
        </a:p>
        <a:p>
          <a:pPr algn="l" rtl="0" fontAlgn="base"/>
          <a:r>
            <a:rPr lang="zh-TW" altLang="en-US" sz="1400" b="1" i="0">
              <a:solidFill>
                <a:schemeClr val="dk1"/>
              </a:solidFill>
              <a:effectLst/>
              <a:latin typeface="+mn-lt"/>
              <a:ea typeface="+mn-ea"/>
              <a:cs typeface="+mn-cs"/>
            </a:rPr>
            <a:t>創新驅動：</a:t>
          </a:r>
          <a:r>
            <a:rPr lang="zh-TW" altLang="en-US" sz="1400" b="0" i="0">
              <a:solidFill>
                <a:schemeClr val="dk1"/>
              </a:solidFill>
              <a:effectLst/>
              <a:latin typeface="+mn-lt"/>
              <a:ea typeface="+mn-ea"/>
              <a:cs typeface="+mn-cs"/>
            </a:rPr>
            <a:t>他們的創新能力使其能夠在競爭激烈的市場中保持領先，並推動行業的發展和變革。</a:t>
          </a:r>
        </a:p>
        <a:p>
          <a:pPr algn="l" rtl="0" fontAlgn="base"/>
          <a:r>
            <a:rPr lang="zh-TW" altLang="en-US" sz="1400" b="1" i="0">
              <a:solidFill>
                <a:schemeClr val="dk1"/>
              </a:solidFill>
              <a:effectLst/>
              <a:latin typeface="+mn-lt"/>
              <a:ea typeface="+mn-ea"/>
              <a:cs typeface="+mn-cs"/>
            </a:rPr>
            <a:t>強大適應力：</a:t>
          </a:r>
          <a:r>
            <a:rPr lang="zh-TW" altLang="en-US" sz="1400" b="0" i="0">
              <a:solidFill>
                <a:schemeClr val="dk1"/>
              </a:solidFill>
              <a:effectLst/>
              <a:latin typeface="+mn-lt"/>
              <a:ea typeface="+mn-ea"/>
              <a:cs typeface="+mn-cs"/>
            </a:rPr>
            <a:t>他們能夠迅速適應變化的環境，並在不斷變化的市場中找到新的機會。</a:t>
          </a:r>
        </a:p>
        <a:p>
          <a:pPr marL="0" indent="0" algn="l" rtl="0" fontAlgn="base"/>
          <a:r>
            <a:rPr lang="zh-TW" altLang="en-US" sz="1600" b="1" i="0">
              <a:solidFill>
                <a:schemeClr val="accent2"/>
              </a:solidFill>
              <a:effectLst/>
              <a:latin typeface="+mn-lt"/>
              <a:ea typeface="+mn-ea"/>
              <a:cs typeface="+mn-cs"/>
            </a:rPr>
            <a:t>挑戰 </a:t>
          </a:r>
          <a:r>
            <a:rPr lang="en-US" altLang="zh-TW" sz="1600" b="1" i="0">
              <a:solidFill>
                <a:schemeClr val="accent2"/>
              </a:solidFill>
              <a:effectLst/>
              <a:latin typeface="+mn-lt"/>
              <a:ea typeface="+mn-ea"/>
              <a:cs typeface="+mn-cs"/>
            </a:rPr>
            <a:t>:</a:t>
          </a:r>
        </a:p>
        <a:p>
          <a:pPr marL="0" indent="0" algn="l" rtl="0" fontAlgn="base"/>
          <a:r>
            <a:rPr lang="zh-TW" altLang="en-US" sz="1400" b="1" i="0">
              <a:solidFill>
                <a:schemeClr val="dk1"/>
              </a:solidFill>
              <a:effectLst/>
              <a:latin typeface="+mn-lt"/>
              <a:ea typeface="+mn-ea"/>
              <a:cs typeface="+mn-cs"/>
            </a:rPr>
            <a:t>風險管理：</a:t>
          </a:r>
          <a:r>
            <a:rPr lang="zh-TW" altLang="en-US" sz="1400" b="0" i="0">
              <a:solidFill>
                <a:schemeClr val="dk1"/>
              </a:solidFill>
              <a:effectLst/>
              <a:latin typeface="+mn-lt"/>
              <a:ea typeface="+mn-ea"/>
              <a:cs typeface="+mn-cs"/>
            </a:rPr>
            <a:t>由於偏愛高風險，他們有時候可能會忽略風險管理的重要性，導致潛在的巨大損失。</a:t>
          </a:r>
        </a:p>
        <a:p>
          <a:pPr marL="0" indent="0" algn="l" rtl="0" fontAlgn="base"/>
          <a:r>
            <a:rPr lang="zh-TW" altLang="en-US" sz="1400" b="1" i="0">
              <a:solidFill>
                <a:schemeClr val="dk1"/>
              </a:solidFill>
              <a:effectLst/>
              <a:latin typeface="+mn-lt"/>
              <a:ea typeface="+mn-ea"/>
              <a:cs typeface="+mn-cs"/>
            </a:rPr>
            <a:t>決策波動性：</a:t>
          </a:r>
          <a:r>
            <a:rPr lang="zh-TW" altLang="en-US" sz="1400" b="0" i="0">
              <a:solidFill>
                <a:schemeClr val="dk1"/>
              </a:solidFill>
              <a:effectLst/>
              <a:latin typeface="+mn-lt"/>
              <a:ea typeface="+mn-ea"/>
              <a:cs typeface="+mn-cs"/>
            </a:rPr>
            <a:t>快速決策和頻繁變動策略可能會導致企業或項目缺乏穩定性，需要有強有力的管理來平衡這些風險。</a:t>
          </a:r>
        </a:p>
        <a:p>
          <a:pPr marL="0" indent="0" algn="l" rtl="0" fontAlgn="base"/>
          <a:r>
            <a:rPr lang="zh-TW" altLang="en-US" sz="1400" b="1" i="0">
              <a:solidFill>
                <a:schemeClr val="dk1"/>
              </a:solidFill>
              <a:effectLst/>
              <a:latin typeface="+mn-lt"/>
              <a:ea typeface="+mn-ea"/>
              <a:cs typeface="+mn-cs"/>
            </a:rPr>
            <a:t>壓力管理：</a:t>
          </a:r>
          <a:r>
            <a:rPr lang="zh-TW" altLang="en-US" sz="1400" b="0" i="0">
              <a:solidFill>
                <a:schemeClr val="dk1"/>
              </a:solidFill>
              <a:effectLst/>
              <a:latin typeface="+mn-lt"/>
              <a:ea typeface="+mn-ea"/>
              <a:cs typeface="+mn-cs"/>
            </a:rPr>
            <a:t>高風險帶來高壓力，他們需要具備強大的心理素質來應對壓力和挑戰，並保持持續的動力和熱情。</a:t>
          </a:r>
        </a:p>
      </xdr:txBody>
    </xdr:sp>
    <xdr:clientData/>
  </xdr:twoCellAnchor>
  <xdr:twoCellAnchor>
    <xdr:from>
      <xdr:col>12</xdr:col>
      <xdr:colOff>333376</xdr:colOff>
      <xdr:row>22</xdr:row>
      <xdr:rowOff>133351</xdr:rowOff>
    </xdr:from>
    <xdr:to>
      <xdr:col>14</xdr:col>
      <xdr:colOff>223593</xdr:colOff>
      <xdr:row>24</xdr:row>
      <xdr:rowOff>114301</xdr:rowOff>
    </xdr:to>
    <xdr:sp macro="" textlink="">
      <xdr:nvSpPr>
        <xdr:cNvPr id="7" name="矩形: 圓角 6">
          <a:extLst>
            <a:ext uri="{FF2B5EF4-FFF2-40B4-BE49-F238E27FC236}">
              <a16:creationId xmlns:a16="http://schemas.microsoft.com/office/drawing/2014/main" id="{00000000-0008-0000-1600-000007000000}"/>
            </a:ext>
          </a:extLst>
        </xdr:cNvPr>
        <xdr:cNvSpPr/>
      </xdr:nvSpPr>
      <xdr:spPr>
        <a:xfrm>
          <a:off x="8270876" y="4906434"/>
          <a:ext cx="1213134" cy="414867"/>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冒險精神</a:t>
          </a:r>
          <a:endParaRPr lang="zh-TW" altLang="en-US" sz="1400"/>
        </a:p>
      </xdr:txBody>
    </xdr:sp>
    <xdr:clientData/>
  </xdr:twoCellAnchor>
  <xdr:twoCellAnchor>
    <xdr:from>
      <xdr:col>14</xdr:col>
      <xdr:colOff>295142</xdr:colOff>
      <xdr:row>22</xdr:row>
      <xdr:rowOff>133351</xdr:rowOff>
    </xdr:from>
    <xdr:to>
      <xdr:col>16</xdr:col>
      <xdr:colOff>107324</xdr:colOff>
      <xdr:row>24</xdr:row>
      <xdr:rowOff>114301</xdr:rowOff>
    </xdr:to>
    <xdr:sp macro="" textlink="">
      <xdr:nvSpPr>
        <xdr:cNvPr id="8" name="矩形: 圓角 7">
          <a:extLst>
            <a:ext uri="{FF2B5EF4-FFF2-40B4-BE49-F238E27FC236}">
              <a16:creationId xmlns:a16="http://schemas.microsoft.com/office/drawing/2014/main" id="{00000000-0008-0000-1600-000008000000}"/>
            </a:ext>
          </a:extLst>
        </xdr:cNvPr>
        <xdr:cNvSpPr/>
      </xdr:nvSpPr>
      <xdr:spPr>
        <a:xfrm>
          <a:off x="9560776" y="4855605"/>
          <a:ext cx="1135844"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快速決策</a:t>
          </a:r>
          <a:endParaRPr lang="zh-TW" altLang="en-US" sz="1400"/>
        </a:p>
      </xdr:txBody>
    </xdr:sp>
    <xdr:clientData/>
  </xdr:twoCellAnchor>
  <xdr:twoCellAnchor>
    <xdr:from>
      <xdr:col>16</xdr:col>
      <xdr:colOff>187818</xdr:colOff>
      <xdr:row>22</xdr:row>
      <xdr:rowOff>133351</xdr:rowOff>
    </xdr:from>
    <xdr:to>
      <xdr:col>18</xdr:col>
      <xdr:colOff>8943</xdr:colOff>
      <xdr:row>24</xdr:row>
      <xdr:rowOff>114301</xdr:rowOff>
    </xdr:to>
    <xdr:sp macro="" textlink="">
      <xdr:nvSpPr>
        <xdr:cNvPr id="9" name="矩形: 圓角 8">
          <a:extLst>
            <a:ext uri="{FF2B5EF4-FFF2-40B4-BE49-F238E27FC236}">
              <a16:creationId xmlns:a16="http://schemas.microsoft.com/office/drawing/2014/main" id="{00000000-0008-0000-1600-000009000000}"/>
            </a:ext>
          </a:extLst>
        </xdr:cNvPr>
        <xdr:cNvSpPr/>
      </xdr:nvSpPr>
      <xdr:spPr>
        <a:xfrm>
          <a:off x="10777114" y="4855605"/>
          <a:ext cx="1144787"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高度自信</a:t>
          </a:r>
          <a:endParaRPr lang="zh-TW" altLang="en-US" sz="1400"/>
        </a:p>
      </xdr:txBody>
    </xdr:sp>
    <xdr:clientData/>
  </xdr:twoCellAnchor>
  <xdr:twoCellAnchor>
    <xdr:from>
      <xdr:col>18</xdr:col>
      <xdr:colOff>89436</xdr:colOff>
      <xdr:row>22</xdr:row>
      <xdr:rowOff>114301</xdr:rowOff>
    </xdr:from>
    <xdr:to>
      <xdr:col>19</xdr:col>
      <xdr:colOff>572394</xdr:colOff>
      <xdr:row>24</xdr:row>
      <xdr:rowOff>95251</xdr:rowOff>
    </xdr:to>
    <xdr:sp macro="" textlink="">
      <xdr:nvSpPr>
        <xdr:cNvPr id="10" name="矩形: 圓角 9">
          <a:extLst>
            <a:ext uri="{FF2B5EF4-FFF2-40B4-BE49-F238E27FC236}">
              <a16:creationId xmlns:a16="http://schemas.microsoft.com/office/drawing/2014/main" id="{00000000-0008-0000-1600-00000A000000}"/>
            </a:ext>
          </a:extLst>
        </xdr:cNvPr>
        <xdr:cNvSpPr/>
      </xdr:nvSpPr>
      <xdr:spPr>
        <a:xfrm>
          <a:off x="12002394" y="4836555"/>
          <a:ext cx="1144789"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接受失敗</a:t>
          </a:r>
          <a:endParaRPr lang="zh-TW" altLang="en-US" sz="1400"/>
        </a:p>
      </xdr:txBody>
    </xdr:sp>
    <xdr:clientData/>
  </xdr:twoCellAnchor>
  <xdr:twoCellAnchor>
    <xdr:from>
      <xdr:col>18</xdr:col>
      <xdr:colOff>340179</xdr:colOff>
      <xdr:row>43</xdr:row>
      <xdr:rowOff>190499</xdr:rowOff>
    </xdr:from>
    <xdr:to>
      <xdr:col>22</xdr:col>
      <xdr:colOff>73479</xdr:colOff>
      <xdr:row>47</xdr:row>
      <xdr:rowOff>9524</xdr:rowOff>
    </xdr:to>
    <xdr:sp macro="[0]!start" textlink="">
      <xdr:nvSpPr>
        <xdr:cNvPr id="11" name="nextpage">
          <a:extLst>
            <a:ext uri="{FF2B5EF4-FFF2-40B4-BE49-F238E27FC236}">
              <a16:creationId xmlns:a16="http://schemas.microsoft.com/office/drawing/2014/main" id="{00000000-0008-0000-1600-00000B000000}"/>
            </a:ext>
          </a:extLst>
        </xdr:cNvPr>
        <xdr:cNvSpPr/>
      </xdr:nvSpPr>
      <xdr:spPr>
        <a:xfrm>
          <a:off x="12684579" y="8791574"/>
          <a:ext cx="2476500" cy="619125"/>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讓名人幫你選股</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editAs="oneCell">
    <xdr:from>
      <xdr:col>11</xdr:col>
      <xdr:colOff>219075</xdr:colOff>
      <xdr:row>7</xdr:row>
      <xdr:rowOff>28574</xdr:rowOff>
    </xdr:from>
    <xdr:to>
      <xdr:col>15</xdr:col>
      <xdr:colOff>504825</xdr:colOff>
      <xdr:row>22</xdr:row>
      <xdr:rowOff>21680</xdr:rowOff>
    </xdr:to>
    <xdr:pic>
      <xdr:nvPicPr>
        <xdr:cNvPr id="13" name="圖片 12">
          <a:extLst>
            <a:ext uri="{FF2B5EF4-FFF2-40B4-BE49-F238E27FC236}">
              <a16:creationId xmlns:a16="http://schemas.microsoft.com/office/drawing/2014/main" id="{00000000-0008-0000-1600-00000D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5879"/>
        <a:stretch/>
      </xdr:blipFill>
      <xdr:spPr>
        <a:xfrm>
          <a:off x="7762875" y="1428749"/>
          <a:ext cx="3028950" cy="2993481"/>
        </a:xfrm>
        <a:prstGeom prst="rect">
          <a:avLst/>
        </a:prstGeom>
      </xdr:spPr>
    </xdr:pic>
    <xdr:clientData/>
  </xdr:twoCellAnchor>
  <xdr:twoCellAnchor editAs="oneCell">
    <xdr:from>
      <xdr:col>14</xdr:col>
      <xdr:colOff>209313</xdr:colOff>
      <xdr:row>2</xdr:row>
      <xdr:rowOff>38100</xdr:rowOff>
    </xdr:from>
    <xdr:to>
      <xdr:col>19</xdr:col>
      <xdr:colOff>589836</xdr:colOff>
      <xdr:row>7</xdr:row>
      <xdr:rowOff>104775</xdr:rowOff>
    </xdr:to>
    <xdr:pic>
      <xdr:nvPicPr>
        <xdr:cNvPr id="14" name="圖片 13">
          <a:extLst>
            <a:ext uri="{FF2B5EF4-FFF2-40B4-BE49-F238E27FC236}">
              <a16:creationId xmlns:a16="http://schemas.microsoft.com/office/drawing/2014/main" id="{00000000-0008-0000-1600-00000E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b="78997"/>
        <a:stretch/>
      </xdr:blipFill>
      <xdr:spPr>
        <a:xfrm>
          <a:off x="9810513" y="438150"/>
          <a:ext cx="3809523" cy="1066800"/>
        </a:xfrm>
        <a:prstGeom prst="rect">
          <a:avLst/>
        </a:prstGeom>
      </xdr:spPr>
    </xdr:pic>
    <xdr:clientData/>
  </xdr:twoCellAnchor>
  <xdr:twoCellAnchor>
    <xdr:from>
      <xdr:col>20</xdr:col>
      <xdr:colOff>0</xdr:colOff>
      <xdr:row>22</xdr:row>
      <xdr:rowOff>114301</xdr:rowOff>
    </xdr:from>
    <xdr:to>
      <xdr:col>22</xdr:col>
      <xdr:colOff>73480</xdr:colOff>
      <xdr:row>24</xdr:row>
      <xdr:rowOff>95251</xdr:rowOff>
    </xdr:to>
    <xdr:sp macro="" textlink="">
      <xdr:nvSpPr>
        <xdr:cNvPr id="15" name="矩形: 圓角 14">
          <a:extLst>
            <a:ext uri="{FF2B5EF4-FFF2-40B4-BE49-F238E27FC236}">
              <a16:creationId xmlns:a16="http://schemas.microsoft.com/office/drawing/2014/main" id="{00000000-0008-0000-1600-00000F000000}"/>
            </a:ext>
          </a:extLst>
        </xdr:cNvPr>
        <xdr:cNvSpPr/>
      </xdr:nvSpPr>
      <xdr:spPr>
        <a:xfrm>
          <a:off x="13236620" y="4836555"/>
          <a:ext cx="1397142" cy="410245"/>
        </a:xfrm>
        <a:prstGeom prst="roundRect">
          <a:avLst>
            <a:gd name="adj" fmla="val 50000"/>
          </a:avLst>
        </a:prstGeom>
        <a:solidFill>
          <a:srgbClr val="FFC000"/>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TW" sz="1400" b="1" i="0" u="none" strike="noStrike">
              <a:solidFill>
                <a:schemeClr val="lt1"/>
              </a:solidFill>
              <a:effectLst/>
              <a:latin typeface="+mn-lt"/>
              <a:ea typeface="+mn-ea"/>
              <a:cs typeface="+mn-cs"/>
            </a:rPr>
            <a:t>#</a:t>
          </a:r>
          <a:r>
            <a:rPr lang="zh-TW" altLang="en-US" sz="1400" b="1" i="0" u="none" strike="noStrike">
              <a:solidFill>
                <a:schemeClr val="lt1"/>
              </a:solidFill>
              <a:effectLst/>
              <a:latin typeface="+mn-lt"/>
              <a:ea typeface="+mn-ea"/>
              <a:cs typeface="+mn-cs"/>
            </a:rPr>
            <a:t>創新和創意</a:t>
          </a:r>
          <a:endParaRPr lang="zh-TW" altLang="en-US" sz="1400"/>
        </a:p>
      </xdr:txBody>
    </xdr:sp>
    <xdr:clientData/>
  </xdr:twoCellAnchor>
  <xdr:oneCellAnchor>
    <xdr:from>
      <xdr:col>15</xdr:col>
      <xdr:colOff>160046</xdr:colOff>
      <xdr:row>22</xdr:row>
      <xdr:rowOff>160006</xdr:rowOff>
    </xdr:from>
    <xdr:ext cx="184731" cy="937693"/>
    <xdr:sp macro="" textlink="">
      <xdr:nvSpPr>
        <xdr:cNvPr id="16" name="矩形 15">
          <a:extLst>
            <a:ext uri="{FF2B5EF4-FFF2-40B4-BE49-F238E27FC236}">
              <a16:creationId xmlns:a16="http://schemas.microsoft.com/office/drawing/2014/main" id="{00000000-0008-0000-1600-000010000000}"/>
            </a:ext>
          </a:extLst>
        </xdr:cNvPr>
        <xdr:cNvSpPr/>
      </xdr:nvSpPr>
      <xdr:spPr>
        <a:xfrm>
          <a:off x="10447046" y="4560556"/>
          <a:ext cx="184731" cy="937693"/>
        </a:xfrm>
        <a:prstGeom prst="rect">
          <a:avLst/>
        </a:prstGeom>
        <a:noFill/>
      </xdr:spPr>
      <xdr:txBody>
        <a:bodyPr wrap="none" lIns="91440" tIns="45720" rIns="91440" bIns="45720">
          <a:spAutoFit/>
        </a:bodyPr>
        <a:lstStyle/>
        <a:p>
          <a:pPr algn="ctr"/>
          <a:endParaRPr lang="zh-TW" altLang="en-US" sz="5400" b="1" cap="none" spc="0">
            <a:ln w="22225">
              <a:solidFill>
                <a:schemeClr val="accent2"/>
              </a:solidFill>
              <a:prstDash val="solid"/>
            </a:ln>
            <a:solidFill>
              <a:schemeClr val="accent2">
                <a:lumMod val="40000"/>
                <a:lumOff val="60000"/>
              </a:schemeClr>
            </a:solidFill>
            <a:effectLst/>
          </a:endParaRPr>
        </a:p>
      </xdr:txBody>
    </xdr:sp>
    <xdr:clientData/>
  </xdr:oneCellAnchor>
  <xdr:twoCellAnchor>
    <xdr:from>
      <xdr:col>16</xdr:col>
      <xdr:colOff>9525</xdr:colOff>
      <xdr:row>43</xdr:row>
      <xdr:rowOff>190500</xdr:rowOff>
    </xdr:from>
    <xdr:to>
      <xdr:col>18</xdr:col>
      <xdr:colOff>152400</xdr:colOff>
      <xdr:row>47</xdr:row>
      <xdr:rowOff>19050</xdr:rowOff>
    </xdr:to>
    <xdr:sp macro="[0]!矩形圓角3_Click" textlink="">
      <xdr:nvSpPr>
        <xdr:cNvPr id="3" name="返回重測">
          <a:extLst>
            <a:ext uri="{FF2B5EF4-FFF2-40B4-BE49-F238E27FC236}">
              <a16:creationId xmlns:a16="http://schemas.microsoft.com/office/drawing/2014/main" id="{00000000-0008-0000-1600-000003000000}"/>
            </a:ext>
          </a:extLst>
        </xdr:cNvPr>
        <xdr:cNvSpPr/>
      </xdr:nvSpPr>
      <xdr:spPr>
        <a:xfrm>
          <a:off x="10982325" y="8791575"/>
          <a:ext cx="1514475" cy="62865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rPr>
            <a:t>返回重測</a:t>
          </a:r>
        </a:p>
      </xdr:txBody>
    </xdr:sp>
    <xdr:clientData/>
  </xdr:twoCellAnchor>
</xdr:wsDr>
</file>

<file path=xl/drawings/drawing18.xml><?xml version="1.0" encoding="utf-8"?>
<xdr:wsDr xmlns:xdr="http://schemas.openxmlformats.org/drawingml/2006/spreadsheetDrawing" xmlns:a="http://schemas.openxmlformats.org/drawingml/2006/main">
  <xdr:twoCellAnchor editAs="oneCell">
    <xdr:from>
      <xdr:col>4</xdr:col>
      <xdr:colOff>352425</xdr:colOff>
      <xdr:row>0</xdr:row>
      <xdr:rowOff>0</xdr:rowOff>
    </xdr:from>
    <xdr:to>
      <xdr:col>18</xdr:col>
      <xdr:colOff>352426</xdr:colOff>
      <xdr:row>57</xdr:row>
      <xdr:rowOff>151190</xdr:rowOff>
    </xdr:to>
    <xdr:pic>
      <xdr:nvPicPr>
        <xdr:cNvPr id="2" name="圖片 1">
          <a:extLst>
            <a:ext uri="{FF2B5EF4-FFF2-40B4-BE49-F238E27FC236}">
              <a16:creationId xmlns:a16="http://schemas.microsoft.com/office/drawing/2014/main" id="{00000000-0008-0000-1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007880" y="0"/>
          <a:ext cx="9294091" cy="12490395"/>
        </a:xfrm>
        <a:prstGeom prst="rect">
          <a:avLst/>
        </a:prstGeom>
      </xdr:spPr>
    </xdr:pic>
    <xdr:clientData/>
  </xdr:twoCellAnchor>
  <xdr:twoCellAnchor editAs="oneCell">
    <xdr:from>
      <xdr:col>5</xdr:col>
      <xdr:colOff>495300</xdr:colOff>
      <xdr:row>8</xdr:row>
      <xdr:rowOff>161924</xdr:rowOff>
    </xdr:from>
    <xdr:to>
      <xdr:col>10</xdr:col>
      <xdr:colOff>38099</xdr:colOff>
      <xdr:row>23</xdr:row>
      <xdr:rowOff>76778</xdr:rowOff>
    </xdr:to>
    <xdr:pic>
      <xdr:nvPicPr>
        <xdr:cNvPr id="31" name="圖片 30">
          <a:extLst>
            <a:ext uri="{FF2B5EF4-FFF2-40B4-BE49-F238E27FC236}">
              <a16:creationId xmlns:a16="http://schemas.microsoft.com/office/drawing/2014/main" id="{00000000-0008-0000-1700-00001F000000}"/>
            </a:ext>
          </a:extLst>
        </xdr:cNvPr>
        <xdr:cNvPicPr>
          <a:picLocks noChangeAspect="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t="27129"/>
        <a:stretch/>
      </xdr:blipFill>
      <xdr:spPr>
        <a:xfrm>
          <a:off x="3924300" y="1762124"/>
          <a:ext cx="2971799" cy="2915229"/>
        </a:xfrm>
        <a:prstGeom prst="rect">
          <a:avLst/>
        </a:prstGeom>
      </xdr:spPr>
    </xdr:pic>
    <xdr:clientData/>
  </xdr:twoCellAnchor>
  <xdr:twoCellAnchor>
    <xdr:from>
      <xdr:col>6</xdr:col>
      <xdr:colOff>95250</xdr:colOff>
      <xdr:row>9</xdr:row>
      <xdr:rowOff>161926</xdr:rowOff>
    </xdr:from>
    <xdr:to>
      <xdr:col>16</xdr:col>
      <xdr:colOff>561944</xdr:colOff>
      <xdr:row>51</xdr:row>
      <xdr:rowOff>0</xdr:rowOff>
    </xdr:to>
    <xdr:grpSp>
      <xdr:nvGrpSpPr>
        <xdr:cNvPr id="20" name="群組 19">
          <a:extLst>
            <a:ext uri="{FF2B5EF4-FFF2-40B4-BE49-F238E27FC236}">
              <a16:creationId xmlns:a16="http://schemas.microsoft.com/office/drawing/2014/main" id="{00000000-0008-0000-1700-000014000000}"/>
            </a:ext>
          </a:extLst>
        </xdr:cNvPr>
        <xdr:cNvGrpSpPr/>
      </xdr:nvGrpSpPr>
      <xdr:grpSpPr>
        <a:xfrm>
          <a:off x="4086679" y="2066926"/>
          <a:ext cx="7119075" cy="8728074"/>
          <a:chOff x="4210082" y="1972752"/>
          <a:chExt cx="7324694" cy="7870362"/>
        </a:xfrm>
      </xdr:grpSpPr>
      <xdr:sp macro="" textlink="">
        <xdr:nvSpPr>
          <xdr:cNvPr id="30" name="矩形: 圓角 29">
            <a:extLst>
              <a:ext uri="{FF2B5EF4-FFF2-40B4-BE49-F238E27FC236}">
                <a16:creationId xmlns:a16="http://schemas.microsoft.com/office/drawing/2014/main" id="{00000000-0008-0000-1700-00001E000000}"/>
              </a:ext>
            </a:extLst>
          </xdr:cNvPr>
          <xdr:cNvSpPr/>
        </xdr:nvSpPr>
        <xdr:spPr>
          <a:xfrm>
            <a:off x="6638926" y="1972752"/>
            <a:ext cx="4895850" cy="315763"/>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33" name="portfolio">
            <a:extLst>
              <a:ext uri="{FF2B5EF4-FFF2-40B4-BE49-F238E27FC236}">
                <a16:creationId xmlns:a16="http://schemas.microsoft.com/office/drawing/2014/main" id="{00000000-0008-0000-1700-000021000000}"/>
              </a:ext>
            </a:extLst>
          </xdr:cNvPr>
          <xdr:cNvSpPr/>
        </xdr:nvSpPr>
        <xdr:spPr>
          <a:xfrm>
            <a:off x="6638238" y="2334163"/>
            <a:ext cx="4896537" cy="1971137"/>
          </a:xfrm>
          <a:prstGeom prst="roundRect">
            <a:avLst>
              <a:gd name="adj" fmla="val 1863"/>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r>
              <a:rPr lang="en-US" altLang="zh-TW" sz="1200" b="1">
                <a:solidFill>
                  <a:schemeClr val="tx1"/>
                </a:solidFill>
                <a:latin typeface="微軟正黑體" panose="020B0604030504040204" pitchFamily="34" charset="-120"/>
                <a:ea typeface="微軟正黑體" panose="020B0604030504040204" pitchFamily="34" charset="-120"/>
              </a:rPr>
              <a:t>6669.TW,3036.TW</a:t>
            </a:r>
          </a:p>
          <a:p>
            <a:pPr algn="l"/>
            <a:r>
              <a:rPr lang="en-US" altLang="zh-TW" sz="1200" b="1">
                <a:solidFill>
                  <a:schemeClr val="tx1"/>
                </a:solidFill>
                <a:latin typeface="微軟正黑體" panose="020B0604030504040204" pitchFamily="34" charset="-120"/>
                <a:ea typeface="微軟正黑體" panose="020B0604030504040204" pitchFamily="34" charset="-120"/>
              </a:rPr>
              <a:t>1905.TW,6414.TW,3356.TW</a:t>
            </a:r>
          </a:p>
          <a:p>
            <a:pPr algn="l"/>
            <a:r>
              <a:rPr lang="en-US" altLang="zh-TW" sz="1200" b="1">
                <a:solidFill>
                  <a:schemeClr val="tx1"/>
                </a:solidFill>
                <a:latin typeface="微軟正黑體" panose="020B0604030504040204" pitchFamily="34" charset="-120"/>
                <a:ea typeface="微軟正黑體" panose="020B0604030504040204" pitchFamily="34" charset="-120"/>
              </a:rPr>
              <a:t>2338.TW,3504.TW,3661.TW,6533.TW,2327.TW</a:t>
            </a:r>
          </a:p>
          <a:p>
            <a:pPr algn="l"/>
            <a:endParaRPr lang="zh-TW" altLang="en-US" sz="1200" b="1">
              <a:solidFill>
                <a:srgbClr val="FFC000"/>
              </a:solidFill>
              <a:latin typeface="微軟正黑體" panose="020B0604030504040204" pitchFamily="34" charset="-120"/>
              <a:ea typeface="微軟正黑體" panose="020B0604030504040204" pitchFamily="34" charset="-120"/>
            </a:endParaRPr>
          </a:p>
        </xdr:txBody>
      </xdr:sp>
      <xdr:sp macro="" textlink="">
        <xdr:nvSpPr>
          <xdr:cNvPr id="34" name="矩形: 圓角 33">
            <a:extLst>
              <a:ext uri="{FF2B5EF4-FFF2-40B4-BE49-F238E27FC236}">
                <a16:creationId xmlns:a16="http://schemas.microsoft.com/office/drawing/2014/main" id="{00000000-0008-0000-1700-000022000000}"/>
              </a:ext>
            </a:extLst>
          </xdr:cNvPr>
          <xdr:cNvSpPr/>
        </xdr:nvSpPr>
        <xdr:spPr>
          <a:xfrm>
            <a:off x="4210082" y="4880596"/>
            <a:ext cx="7316277" cy="4962518"/>
          </a:xfrm>
          <a:prstGeom prst="roundRect">
            <a:avLst>
              <a:gd name="adj" fmla="val 761"/>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6</xdr:col>
      <xdr:colOff>228599</xdr:colOff>
      <xdr:row>51</xdr:row>
      <xdr:rowOff>109763</xdr:rowOff>
    </xdr:from>
    <xdr:to>
      <xdr:col>9</xdr:col>
      <xdr:colOff>483808</xdr:colOff>
      <xdr:row>54</xdr:row>
      <xdr:rowOff>109763</xdr:rowOff>
    </xdr:to>
    <xdr:sp macro="[0]!返回風險愛好人格頁_Click" textlink="">
      <xdr:nvSpPr>
        <xdr:cNvPr id="38" name="反回人格頁">
          <a:extLst>
            <a:ext uri="{FF2B5EF4-FFF2-40B4-BE49-F238E27FC236}">
              <a16:creationId xmlns:a16="http://schemas.microsoft.com/office/drawing/2014/main" id="{00000000-0008-0000-1700-000026000000}"/>
            </a:ext>
          </a:extLst>
        </xdr:cNvPr>
        <xdr:cNvSpPr/>
      </xdr:nvSpPr>
      <xdr:spPr>
        <a:xfrm>
          <a:off x="4220028" y="10904763"/>
          <a:ext cx="2250923" cy="63500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返回人格頁</a:t>
          </a:r>
        </a:p>
      </xdr:txBody>
    </xdr:sp>
    <xdr:clientData/>
  </xdr:twoCellAnchor>
  <xdr:twoCellAnchor>
    <xdr:from>
      <xdr:col>6</xdr:col>
      <xdr:colOff>361950</xdr:colOff>
      <xdr:row>51</xdr:row>
      <xdr:rowOff>193823</xdr:rowOff>
    </xdr:from>
    <xdr:to>
      <xdr:col>7</xdr:col>
      <xdr:colOff>114300</xdr:colOff>
      <xdr:row>54</xdr:row>
      <xdr:rowOff>20256</xdr:rowOff>
    </xdr:to>
    <xdr:pic macro="[0]!返回風險愛好人格頁_Click">
      <xdr:nvPicPr>
        <xdr:cNvPr id="39" name="返回圖" descr="返回 以實心填滿">
          <a:extLst>
            <a:ext uri="{FF2B5EF4-FFF2-40B4-BE49-F238E27FC236}">
              <a16:creationId xmlns:a16="http://schemas.microsoft.com/office/drawing/2014/main" id="{00000000-0008-0000-1700-000027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rot="16200000">
          <a:off x="4331456" y="11010746"/>
          <a:ext cx="461433" cy="417588"/>
        </a:xfrm>
        <a:prstGeom prst="rect">
          <a:avLst/>
        </a:prstGeom>
      </xdr:spPr>
    </xdr:pic>
    <xdr:clientData/>
  </xdr:twoCellAnchor>
  <xdr:twoCellAnchor>
    <xdr:from>
      <xdr:col>13</xdr:col>
      <xdr:colOff>552449</xdr:colOff>
      <xdr:row>51</xdr:row>
      <xdr:rowOff>100238</xdr:rowOff>
    </xdr:from>
    <xdr:to>
      <xdr:col>16</xdr:col>
      <xdr:colOff>390524</xdr:colOff>
      <xdr:row>54</xdr:row>
      <xdr:rowOff>100238</xdr:rowOff>
    </xdr:to>
    <xdr:sp macro="[0]!列印風險愛好結果" textlink="">
      <xdr:nvSpPr>
        <xdr:cNvPr id="40" name="列印風險愛好結果">
          <a:extLst>
            <a:ext uri="{FF2B5EF4-FFF2-40B4-BE49-F238E27FC236}">
              <a16:creationId xmlns:a16="http://schemas.microsoft.com/office/drawing/2014/main" id="{00000000-0008-0000-1700-000028000000}"/>
            </a:ext>
          </a:extLst>
        </xdr:cNvPr>
        <xdr:cNvSpPr/>
      </xdr:nvSpPr>
      <xdr:spPr>
        <a:xfrm>
          <a:off x="9200544" y="10895238"/>
          <a:ext cx="1833790" cy="635000"/>
        </a:xfrm>
        <a:prstGeom prst="roundRect">
          <a:avLst>
            <a:gd name="adj" fmla="val 50000"/>
          </a:avLst>
        </a:prstGeom>
        <a:solidFill>
          <a:srgbClr val="FCC93B"/>
        </a:solidFill>
        <a:ln w="19050">
          <a:solidFill>
            <a:sysClr val="windowText" lastClr="0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列印結果</a:t>
          </a:r>
          <a:r>
            <a:rPr lang="en-US" altLang="zh-TW" sz="2000" b="1">
              <a:solidFill>
                <a:schemeClr val="tx1"/>
              </a:solidFill>
              <a:latin typeface="微軟正黑體" panose="020B0604030504040204" pitchFamily="34" charset="-120"/>
              <a:ea typeface="微軟正黑體" panose="020B0604030504040204" pitchFamily="34" charset="-120"/>
            </a:rPr>
            <a:t>!</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clientData/>
  </xdr:twoCellAnchor>
  <xdr:twoCellAnchor>
    <xdr:from>
      <xdr:col>6</xdr:col>
      <xdr:colOff>123825</xdr:colOff>
      <xdr:row>4</xdr:row>
      <xdr:rowOff>203200</xdr:rowOff>
    </xdr:from>
    <xdr:to>
      <xdr:col>16</xdr:col>
      <xdr:colOff>552685</xdr:colOff>
      <xdr:row>8</xdr:row>
      <xdr:rowOff>150153</xdr:rowOff>
    </xdr:to>
    <xdr:grpSp>
      <xdr:nvGrpSpPr>
        <xdr:cNvPr id="41" name="群組 40">
          <a:extLst>
            <a:ext uri="{FF2B5EF4-FFF2-40B4-BE49-F238E27FC236}">
              <a16:creationId xmlns:a16="http://schemas.microsoft.com/office/drawing/2014/main" id="{00000000-0008-0000-1700-000029000000}"/>
            </a:ext>
          </a:extLst>
        </xdr:cNvPr>
        <xdr:cNvGrpSpPr/>
      </xdr:nvGrpSpPr>
      <xdr:grpSpPr>
        <a:xfrm>
          <a:off x="4115254" y="1049867"/>
          <a:ext cx="7081241" cy="793619"/>
          <a:chOff x="4189369" y="993205"/>
          <a:chExt cx="7032860" cy="810553"/>
        </a:xfrm>
      </xdr:grpSpPr>
      <xdr:grpSp>
        <xdr:nvGrpSpPr>
          <xdr:cNvPr id="42" name="群組 41">
            <a:extLst>
              <a:ext uri="{FF2B5EF4-FFF2-40B4-BE49-F238E27FC236}">
                <a16:creationId xmlns:a16="http://schemas.microsoft.com/office/drawing/2014/main" id="{00000000-0008-0000-1700-00002A000000}"/>
              </a:ext>
            </a:extLst>
          </xdr:cNvPr>
          <xdr:cNvGrpSpPr/>
        </xdr:nvGrpSpPr>
        <xdr:grpSpPr>
          <a:xfrm>
            <a:off x="4189369" y="993205"/>
            <a:ext cx="7032860" cy="810553"/>
            <a:chOff x="4225601" y="891419"/>
            <a:chExt cx="7299843" cy="760877"/>
          </a:xfrm>
        </xdr:grpSpPr>
        <xdr:sp macro="" textlink="">
          <xdr:nvSpPr>
            <xdr:cNvPr id="51" name="矩形: 圓角 50">
              <a:extLst>
                <a:ext uri="{FF2B5EF4-FFF2-40B4-BE49-F238E27FC236}">
                  <a16:creationId xmlns:a16="http://schemas.microsoft.com/office/drawing/2014/main" id="{00000000-0008-0000-1700-000033000000}"/>
                </a:ext>
              </a:extLst>
            </xdr:cNvPr>
            <xdr:cNvSpPr/>
          </xdr:nvSpPr>
          <xdr:spPr>
            <a:xfrm>
              <a:off x="4225601" y="892240"/>
              <a:ext cx="7299843" cy="294497"/>
            </a:xfrm>
            <a:prstGeom prst="roundRect">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sp macro="" textlink="">
          <xdr:nvSpPr>
            <xdr:cNvPr id="52" name="矩形: 圓角 51">
              <a:extLst>
                <a:ext uri="{FF2B5EF4-FFF2-40B4-BE49-F238E27FC236}">
                  <a16:creationId xmlns:a16="http://schemas.microsoft.com/office/drawing/2014/main" id="{00000000-0008-0000-1700-000034000000}"/>
                </a:ext>
              </a:extLst>
            </xdr:cNvPr>
            <xdr:cNvSpPr/>
          </xdr:nvSpPr>
          <xdr:spPr>
            <a:xfrm>
              <a:off x="4225601" y="1233585"/>
              <a:ext cx="7299843" cy="417545"/>
            </a:xfrm>
            <a:prstGeom prst="roundRect">
              <a:avLst>
                <a:gd name="adj" fmla="val 10162"/>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t"/>
            <a:lstStyle/>
            <a:p>
              <a:pPr algn="l"/>
              <a:endParaRPr lang="zh-TW" altLang="en-US" sz="1100">
                <a:latin typeface="微軟正黑體" panose="020B0604030504040204" pitchFamily="34" charset="-120"/>
                <a:ea typeface="微軟正黑體" panose="020B0604030504040204" pitchFamily="34" charset="-120"/>
              </a:endParaRPr>
            </a:p>
          </xdr:txBody>
        </xdr:sp>
        <xdr:cxnSp macro="">
          <xdr:nvCxnSpPr>
            <xdr:cNvPr id="53" name="直線接點 52">
              <a:extLst>
                <a:ext uri="{FF2B5EF4-FFF2-40B4-BE49-F238E27FC236}">
                  <a16:creationId xmlns:a16="http://schemas.microsoft.com/office/drawing/2014/main" id="{00000000-0008-0000-1700-000035000000}"/>
                </a:ext>
              </a:extLst>
            </xdr:cNvPr>
            <xdr:cNvCxnSpPr/>
          </xdr:nvCxnSpPr>
          <xdr:spPr>
            <a:xfrm>
              <a:off x="6118105" y="891419"/>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4" name="直線接點 53">
              <a:extLst>
                <a:ext uri="{FF2B5EF4-FFF2-40B4-BE49-F238E27FC236}">
                  <a16:creationId xmlns:a16="http://schemas.microsoft.com/office/drawing/2014/main" id="{00000000-0008-0000-1700-000036000000}"/>
                </a:ext>
              </a:extLst>
            </xdr:cNvPr>
            <xdr:cNvCxnSpPr/>
          </xdr:nvCxnSpPr>
          <xdr:spPr>
            <a:xfrm>
              <a:off x="7747266" y="896017"/>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5" name="直線接點 54">
              <a:extLst>
                <a:ext uri="{FF2B5EF4-FFF2-40B4-BE49-F238E27FC236}">
                  <a16:creationId xmlns:a16="http://schemas.microsoft.com/office/drawing/2014/main" id="{00000000-0008-0000-1700-000037000000}"/>
                </a:ext>
              </a:extLst>
            </xdr:cNvPr>
            <xdr:cNvCxnSpPr/>
          </xdr:nvCxnSpPr>
          <xdr:spPr>
            <a:xfrm>
              <a:off x="9216728" y="892404"/>
              <a:ext cx="0" cy="289570"/>
            </a:xfrm>
            <a:prstGeom prst="line">
              <a:avLst/>
            </a:prstGeom>
            <a:ln w="19050"/>
          </xdr:spPr>
          <xdr:style>
            <a:lnRef idx="1">
              <a:schemeClr val="dk1"/>
            </a:lnRef>
            <a:fillRef idx="0">
              <a:schemeClr val="dk1"/>
            </a:fillRef>
            <a:effectRef idx="0">
              <a:schemeClr val="dk1"/>
            </a:effectRef>
            <a:fontRef idx="minor">
              <a:schemeClr val="tx1"/>
            </a:fontRef>
          </xdr:style>
        </xdr:cxnSp>
        <xdr:cxnSp macro="">
          <xdr:nvCxnSpPr>
            <xdr:cNvPr id="56" name="直線接點 55">
              <a:extLst>
                <a:ext uri="{FF2B5EF4-FFF2-40B4-BE49-F238E27FC236}">
                  <a16:creationId xmlns:a16="http://schemas.microsoft.com/office/drawing/2014/main" id="{00000000-0008-0000-1700-000038000000}"/>
                </a:ext>
              </a:extLst>
            </xdr:cNvPr>
            <xdr:cNvCxnSpPr/>
          </xdr:nvCxnSpPr>
          <xdr:spPr>
            <a:xfrm>
              <a:off x="6121456" y="1234442"/>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7" name="直線接點 56">
              <a:extLst>
                <a:ext uri="{FF2B5EF4-FFF2-40B4-BE49-F238E27FC236}">
                  <a16:creationId xmlns:a16="http://schemas.microsoft.com/office/drawing/2014/main" id="{00000000-0008-0000-1700-000039000000}"/>
                </a:ext>
              </a:extLst>
            </xdr:cNvPr>
            <xdr:cNvCxnSpPr/>
          </xdr:nvCxnSpPr>
          <xdr:spPr>
            <a:xfrm>
              <a:off x="7751203" y="1231331"/>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8" name="直線接點 57">
              <a:extLst>
                <a:ext uri="{FF2B5EF4-FFF2-40B4-BE49-F238E27FC236}">
                  <a16:creationId xmlns:a16="http://schemas.microsoft.com/office/drawing/2014/main" id="{00000000-0008-0000-1700-00003A000000}"/>
                </a:ext>
              </a:extLst>
            </xdr:cNvPr>
            <xdr:cNvCxnSpPr/>
          </xdr:nvCxnSpPr>
          <xdr:spPr>
            <a:xfrm>
              <a:off x="9225440" y="1233080"/>
              <a:ext cx="1758" cy="417854"/>
            </a:xfrm>
            <a:prstGeom prst="line">
              <a:avLst/>
            </a:prstGeom>
            <a:ln w="19050">
              <a:solidFill>
                <a:schemeClr val="tx1"/>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43" name="文字方塊 42">
            <a:extLst>
              <a:ext uri="{FF2B5EF4-FFF2-40B4-BE49-F238E27FC236}">
                <a16:creationId xmlns:a16="http://schemas.microsoft.com/office/drawing/2014/main" id="{00000000-0008-0000-1700-00002B000000}"/>
              </a:ext>
            </a:extLst>
          </xdr:cNvPr>
          <xdr:cNvSpPr txBox="1"/>
        </xdr:nvSpPr>
        <xdr:spPr>
          <a:xfrm>
            <a:off x="4317687" y="1015592"/>
            <a:ext cx="1604584"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暱 稱</a:t>
            </a:r>
          </a:p>
        </xdr:txBody>
      </xdr:sp>
      <xdr:sp macro="" textlink="">
        <xdr:nvSpPr>
          <xdr:cNvPr id="44" name="文字方塊 43">
            <a:extLst>
              <a:ext uri="{FF2B5EF4-FFF2-40B4-BE49-F238E27FC236}">
                <a16:creationId xmlns:a16="http://schemas.microsoft.com/office/drawing/2014/main" id="{00000000-0008-0000-1700-00002C000000}"/>
              </a:ext>
            </a:extLst>
          </xdr:cNvPr>
          <xdr:cNvSpPr txBox="1"/>
        </xdr:nvSpPr>
        <xdr:spPr>
          <a:xfrm>
            <a:off x="6176426" y="1015233"/>
            <a:ext cx="1263123"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年 齡</a:t>
            </a:r>
          </a:p>
        </xdr:txBody>
      </xdr:sp>
      <xdr:sp macro="" textlink="">
        <xdr:nvSpPr>
          <xdr:cNvPr id="45" name="文字方塊 44">
            <a:extLst>
              <a:ext uri="{FF2B5EF4-FFF2-40B4-BE49-F238E27FC236}">
                <a16:creationId xmlns:a16="http://schemas.microsoft.com/office/drawing/2014/main" id="{00000000-0008-0000-1700-00002D000000}"/>
              </a:ext>
            </a:extLst>
          </xdr:cNvPr>
          <xdr:cNvSpPr txBox="1"/>
        </xdr:nvSpPr>
        <xdr:spPr>
          <a:xfrm>
            <a:off x="7745067" y="1014873"/>
            <a:ext cx="1146306"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性 別</a:t>
            </a:r>
            <a:endParaRPr lang="en-US" altLang="zh-TW" sz="1600" b="1">
              <a:solidFill>
                <a:schemeClr val="tx1"/>
              </a:solidFill>
            </a:endParaRPr>
          </a:p>
        </xdr:txBody>
      </xdr:sp>
      <xdr:sp macro="" textlink="">
        <xdr:nvSpPr>
          <xdr:cNvPr id="46" name="文字方塊 45">
            <a:extLst>
              <a:ext uri="{FF2B5EF4-FFF2-40B4-BE49-F238E27FC236}">
                <a16:creationId xmlns:a16="http://schemas.microsoft.com/office/drawing/2014/main" id="{00000000-0008-0000-1700-00002E000000}"/>
              </a:ext>
            </a:extLst>
          </xdr:cNvPr>
          <xdr:cNvSpPr txBox="1"/>
        </xdr:nvSpPr>
        <xdr:spPr>
          <a:xfrm>
            <a:off x="9038559" y="1015592"/>
            <a:ext cx="2178817" cy="26558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郵 件</a:t>
            </a:r>
          </a:p>
        </xdr:txBody>
      </xdr:sp>
      <xdr:sp macro="" textlink="">
        <xdr:nvSpPr>
          <xdr:cNvPr id="47" name="暱稱">
            <a:extLst>
              <a:ext uri="{FF2B5EF4-FFF2-40B4-BE49-F238E27FC236}">
                <a16:creationId xmlns:a16="http://schemas.microsoft.com/office/drawing/2014/main" id="{00000000-0008-0000-1700-00002F000000}"/>
              </a:ext>
            </a:extLst>
          </xdr:cNvPr>
          <xdr:cNvSpPr txBox="1"/>
        </xdr:nvSpPr>
        <xdr:spPr>
          <a:xfrm>
            <a:off x="4317328" y="1469443"/>
            <a:ext cx="1604584"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8" name="年齡">
            <a:extLst>
              <a:ext uri="{FF2B5EF4-FFF2-40B4-BE49-F238E27FC236}">
                <a16:creationId xmlns:a16="http://schemas.microsoft.com/office/drawing/2014/main" id="{00000000-0008-0000-1700-000030000000}"/>
              </a:ext>
            </a:extLst>
          </xdr:cNvPr>
          <xdr:cNvSpPr txBox="1"/>
        </xdr:nvSpPr>
        <xdr:spPr>
          <a:xfrm>
            <a:off x="6053345" y="1469084"/>
            <a:ext cx="1467076"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49" name="性別">
            <a:extLst>
              <a:ext uri="{FF2B5EF4-FFF2-40B4-BE49-F238E27FC236}">
                <a16:creationId xmlns:a16="http://schemas.microsoft.com/office/drawing/2014/main" id="{00000000-0008-0000-1700-000031000000}"/>
              </a:ext>
            </a:extLst>
          </xdr:cNvPr>
          <xdr:cNvSpPr txBox="1"/>
        </xdr:nvSpPr>
        <xdr:spPr>
          <a:xfrm>
            <a:off x="7637236" y="1477711"/>
            <a:ext cx="132602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sp macro="" textlink="">
        <xdr:nvSpPr>
          <xdr:cNvPr id="50" name="郵件">
            <a:extLst>
              <a:ext uri="{FF2B5EF4-FFF2-40B4-BE49-F238E27FC236}">
                <a16:creationId xmlns:a16="http://schemas.microsoft.com/office/drawing/2014/main" id="{00000000-0008-0000-1700-000032000000}"/>
              </a:ext>
            </a:extLst>
          </xdr:cNvPr>
          <xdr:cNvSpPr txBox="1"/>
        </xdr:nvSpPr>
        <xdr:spPr>
          <a:xfrm>
            <a:off x="9015737" y="1477352"/>
            <a:ext cx="2192653" cy="265582"/>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TW" sz="1600" b="1">
                <a:solidFill>
                  <a:schemeClr val="tx1"/>
                </a:solidFill>
              </a:rPr>
              <a:t>22</a:t>
            </a:r>
            <a:endParaRPr lang="zh-TW" altLang="en-US" sz="1600" b="1">
              <a:solidFill>
                <a:schemeClr val="tx1"/>
              </a:solidFill>
            </a:endParaRPr>
          </a:p>
        </xdr:txBody>
      </xdr:sp>
    </xdr:grpSp>
    <xdr:clientData/>
  </xdr:twoCellAnchor>
  <xdr:twoCellAnchor>
    <xdr:from>
      <xdr:col>12</xdr:col>
      <xdr:colOff>100104</xdr:colOff>
      <xdr:row>9</xdr:row>
      <xdr:rowOff>203200</xdr:rowOff>
    </xdr:from>
    <xdr:to>
      <xdr:col>13</xdr:col>
      <xdr:colOff>608071</xdr:colOff>
      <xdr:row>11</xdr:row>
      <xdr:rowOff>46653</xdr:rowOff>
    </xdr:to>
    <xdr:sp macro="" textlink="">
      <xdr:nvSpPr>
        <xdr:cNvPr id="59" name="文字方塊 58">
          <a:extLst>
            <a:ext uri="{FF2B5EF4-FFF2-40B4-BE49-F238E27FC236}">
              <a16:creationId xmlns:a16="http://schemas.microsoft.com/office/drawing/2014/main" id="{00000000-0008-0000-1700-00003B000000}"/>
            </a:ext>
          </a:extLst>
        </xdr:cNvPr>
        <xdr:cNvSpPr txBox="1"/>
      </xdr:nvSpPr>
      <xdr:spPr>
        <a:xfrm>
          <a:off x="8024904" y="2146300"/>
          <a:ext cx="1168367" cy="27525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TW" altLang="en-US" sz="1600" b="1">
              <a:solidFill>
                <a:schemeClr val="tx1"/>
              </a:solidFill>
            </a:rPr>
            <a:t>投 資 組 合</a:t>
          </a:r>
          <a:endParaRPr lang="en-US" altLang="zh-TW" sz="1600" b="1">
            <a:solidFill>
              <a:schemeClr val="tx1"/>
            </a:solidFill>
          </a:endParaRPr>
        </a:p>
      </xdr:txBody>
    </xdr:sp>
    <xdr:clientData/>
  </xdr:twoCellAnchor>
  <xdr:twoCellAnchor>
    <xdr:from>
      <xdr:col>6</xdr:col>
      <xdr:colOff>533400</xdr:colOff>
      <xdr:row>25</xdr:row>
      <xdr:rowOff>152400</xdr:rowOff>
    </xdr:from>
    <xdr:to>
      <xdr:col>16</xdr:col>
      <xdr:colOff>197286</xdr:colOff>
      <xdr:row>31</xdr:row>
      <xdr:rowOff>79737</xdr:rowOff>
    </xdr:to>
    <xdr:grpSp>
      <xdr:nvGrpSpPr>
        <xdr:cNvPr id="32" name="群組 31">
          <a:extLst>
            <a:ext uri="{FF2B5EF4-FFF2-40B4-BE49-F238E27FC236}">
              <a16:creationId xmlns:a16="http://schemas.microsoft.com/office/drawing/2014/main" id="{00000000-0008-0000-1700-000020000000}"/>
            </a:ext>
          </a:extLst>
        </xdr:cNvPr>
        <xdr:cNvGrpSpPr/>
      </xdr:nvGrpSpPr>
      <xdr:grpSpPr>
        <a:xfrm>
          <a:off x="4524829" y="5444067"/>
          <a:ext cx="6316267" cy="1197337"/>
          <a:chOff x="4496876" y="5477267"/>
          <a:chExt cx="6267886" cy="1222737"/>
        </a:xfrm>
      </xdr:grpSpPr>
      <xdr:sp macro="" textlink="">
        <xdr:nvSpPr>
          <xdr:cNvPr id="35" name="蒙地卡羅">
            <a:extLst>
              <a:ext uri="{FF2B5EF4-FFF2-40B4-BE49-F238E27FC236}">
                <a16:creationId xmlns:a16="http://schemas.microsoft.com/office/drawing/2014/main" id="{00000000-0008-0000-1700-000023000000}"/>
              </a:ext>
            </a:extLst>
          </xdr:cNvPr>
          <xdr:cNvSpPr/>
        </xdr:nvSpPr>
        <xdr:spPr>
          <a:xfrm>
            <a:off x="4504292" y="5873576"/>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US" altLang="zh-TW" sz="1100">
                <a:solidFill>
                  <a:schemeClr val="dk1"/>
                </a:solidFill>
                <a:effectLst/>
                <a:latin typeface="+mn-lt"/>
                <a:ea typeface="+mn-ea"/>
                <a:cs typeface="+mn-cs"/>
              </a:rPr>
              <a:t>6669W     3036W     2357W     4938W     1905W     6414W     3356W     1809W     2338W     3504W</a:t>
            </a:r>
            <a:endParaRPr lang="zh-TW" altLang="en-US" sz="1100">
              <a:latin typeface="微軟正黑體" panose="020B0604030504040204" pitchFamily="34" charset="-120"/>
              <a:ea typeface="微軟正黑體" panose="020B0604030504040204" pitchFamily="34" charset="-120"/>
            </a:endParaRPr>
          </a:p>
        </xdr:txBody>
      </xdr:sp>
      <xdr:sp macro="" textlink="">
        <xdr:nvSpPr>
          <xdr:cNvPr id="37" name="矩形: 圓角 36">
            <a:extLst>
              <a:ext uri="{FF2B5EF4-FFF2-40B4-BE49-F238E27FC236}">
                <a16:creationId xmlns:a16="http://schemas.microsoft.com/office/drawing/2014/main" id="{00000000-0008-0000-1700-000025000000}"/>
              </a:ext>
            </a:extLst>
          </xdr:cNvPr>
          <xdr:cNvSpPr/>
        </xdr:nvSpPr>
        <xdr:spPr>
          <a:xfrm>
            <a:off x="4519283" y="5477267"/>
            <a:ext cx="6245479" cy="332432"/>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投資組合權重</a:t>
            </a:r>
          </a:p>
        </xdr:txBody>
      </xdr:sp>
      <xdr:sp macro="" textlink="">
        <xdr:nvSpPr>
          <xdr:cNvPr id="61" name="權重">
            <a:extLst>
              <a:ext uri="{FF2B5EF4-FFF2-40B4-BE49-F238E27FC236}">
                <a16:creationId xmlns:a16="http://schemas.microsoft.com/office/drawing/2014/main" id="{00000000-0008-0000-1700-00003D000000}"/>
              </a:ext>
            </a:extLst>
          </xdr:cNvPr>
          <xdr:cNvSpPr/>
        </xdr:nvSpPr>
        <xdr:spPr>
          <a:xfrm>
            <a:off x="4496876" y="6314025"/>
            <a:ext cx="6252415" cy="385979"/>
          </a:xfrm>
          <a:prstGeom prst="roundRect">
            <a:avLst>
              <a:gd name="adj" fmla="val 13375"/>
            </a:avLst>
          </a:prstGeom>
          <a:ln w="19050">
            <a:solidFill>
              <a:srgbClr val="FCC93B"/>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lang="zh-TW" altLang="en-US" sz="1100">
              <a:latin typeface="微軟正黑體" panose="020B0604030504040204" pitchFamily="34" charset="-120"/>
              <a:ea typeface="微軟正黑體" panose="020B0604030504040204" pitchFamily="34" charset="-120"/>
            </a:endParaRPr>
          </a:p>
        </xdr:txBody>
      </xdr:sp>
    </xdr:grpSp>
    <xdr:clientData/>
  </xdr:twoCellAnchor>
  <xdr:twoCellAnchor>
    <xdr:from>
      <xdr:col>6</xdr:col>
      <xdr:colOff>120952</xdr:colOff>
      <xdr:row>23</xdr:row>
      <xdr:rowOff>45357</xdr:rowOff>
    </xdr:from>
    <xdr:to>
      <xdr:col>16</xdr:col>
      <xdr:colOff>547060</xdr:colOff>
      <xdr:row>24</xdr:row>
      <xdr:rowOff>155002</xdr:rowOff>
    </xdr:to>
    <xdr:sp macro="[0]!返回風險中立偏厭人格頁_Click" textlink="">
      <xdr:nvSpPr>
        <xdr:cNvPr id="62" name="矩形: 圓角 61">
          <a:extLst>
            <a:ext uri="{FF2B5EF4-FFF2-40B4-BE49-F238E27FC236}">
              <a16:creationId xmlns:a16="http://schemas.microsoft.com/office/drawing/2014/main" id="{00000000-0008-0000-1700-00003E000000}"/>
            </a:ext>
          </a:extLst>
        </xdr:cNvPr>
        <xdr:cNvSpPr/>
      </xdr:nvSpPr>
      <xdr:spPr>
        <a:xfrm>
          <a:off x="4112381" y="4913690"/>
          <a:ext cx="7078489" cy="321312"/>
        </a:xfrm>
        <a:prstGeom prst="roundRect">
          <a:avLst>
            <a:gd name="adj" fmla="val 13375"/>
          </a:avLst>
        </a:prstGeom>
        <a:ln w="19050">
          <a:solidFill>
            <a:schemeClr val="tx1"/>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zh-TW" altLang="zh-TW" sz="1600" b="1">
              <a:solidFill>
                <a:schemeClr val="dk1"/>
              </a:solidFill>
              <a:effectLst/>
              <a:latin typeface="+mn-lt"/>
              <a:ea typeface="+mn-ea"/>
              <a:cs typeface="+mn-cs"/>
            </a:rPr>
            <a:t>最佳投資組合表現</a:t>
          </a:r>
          <a:endParaRPr lang="zh-TW" altLang="zh-TW" sz="1600">
            <a:effectLst/>
          </a:endParaRPr>
        </a:p>
        <a:p>
          <a:pPr algn="ctr"/>
          <a:endParaRPr lang="zh-TW" altLang="en-US" sz="1600">
            <a:latin typeface="微軟正黑體" panose="020B0604030504040204" pitchFamily="34" charset="-120"/>
            <a:ea typeface="微軟正黑體" panose="020B0604030504040204" pitchFamily="34" charset="-120"/>
          </a:endParaRPr>
        </a:p>
      </xdr:txBody>
    </xdr:sp>
    <xdr:clientData/>
  </xdr:twoCellAnchor>
  <xdr:twoCellAnchor>
    <xdr:from>
      <xdr:col>6</xdr:col>
      <xdr:colOff>544285</xdr:colOff>
      <xdr:row>31</xdr:row>
      <xdr:rowOff>189114</xdr:rowOff>
    </xdr:from>
    <xdr:to>
      <xdr:col>8</xdr:col>
      <xdr:colOff>175442</xdr:colOff>
      <xdr:row>49</xdr:row>
      <xdr:rowOff>149412</xdr:rowOff>
    </xdr:to>
    <xdr:grpSp>
      <xdr:nvGrpSpPr>
        <xdr:cNvPr id="63" name="群組 62">
          <a:extLst>
            <a:ext uri="{FF2B5EF4-FFF2-40B4-BE49-F238E27FC236}">
              <a16:creationId xmlns:a16="http://schemas.microsoft.com/office/drawing/2014/main" id="{00000000-0008-0000-1700-00003F000000}"/>
            </a:ext>
          </a:extLst>
        </xdr:cNvPr>
        <xdr:cNvGrpSpPr/>
      </xdr:nvGrpSpPr>
      <xdr:grpSpPr>
        <a:xfrm>
          <a:off x="4535714" y="6750781"/>
          <a:ext cx="961633" cy="3770298"/>
          <a:chOff x="4479410" y="6839391"/>
          <a:chExt cx="962809" cy="3061163"/>
        </a:xfrm>
      </xdr:grpSpPr>
      <xdr:sp macro="" textlink="">
        <xdr:nvSpPr>
          <xdr:cNvPr id="66" name="夏普率">
            <a:extLst>
              <a:ext uri="{FF2B5EF4-FFF2-40B4-BE49-F238E27FC236}">
                <a16:creationId xmlns:a16="http://schemas.microsoft.com/office/drawing/2014/main" id="{00000000-0008-0000-1700-000042000000}"/>
              </a:ext>
            </a:extLst>
          </xdr:cNvPr>
          <xdr:cNvSpPr/>
        </xdr:nvSpPr>
        <xdr:spPr>
          <a:xfrm>
            <a:off x="4479410" y="9575328"/>
            <a:ext cx="943624" cy="32522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7" name="矩形: 圓角 66">
            <a:extLst>
              <a:ext uri="{FF2B5EF4-FFF2-40B4-BE49-F238E27FC236}">
                <a16:creationId xmlns:a16="http://schemas.microsoft.com/office/drawing/2014/main" id="{00000000-0008-0000-1700-000043000000}"/>
              </a:ext>
            </a:extLst>
          </xdr:cNvPr>
          <xdr:cNvSpPr/>
        </xdr:nvSpPr>
        <xdr:spPr>
          <a:xfrm>
            <a:off x="4480312" y="9210509"/>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夏普率</a:t>
            </a:r>
          </a:p>
        </xdr:txBody>
      </xdr:sp>
      <xdr:sp macro="" textlink="">
        <xdr:nvSpPr>
          <xdr:cNvPr id="68" name="標準差">
            <a:extLst>
              <a:ext uri="{FF2B5EF4-FFF2-40B4-BE49-F238E27FC236}">
                <a16:creationId xmlns:a16="http://schemas.microsoft.com/office/drawing/2014/main" id="{00000000-0008-0000-1700-000044000000}"/>
              </a:ext>
            </a:extLst>
          </xdr:cNvPr>
          <xdr:cNvSpPr/>
        </xdr:nvSpPr>
        <xdr:spPr>
          <a:xfrm>
            <a:off x="4489651" y="8800242"/>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69" name="矩形: 圓角 68">
            <a:extLst>
              <a:ext uri="{FF2B5EF4-FFF2-40B4-BE49-F238E27FC236}">
                <a16:creationId xmlns:a16="http://schemas.microsoft.com/office/drawing/2014/main" id="{00000000-0008-0000-1700-000045000000}"/>
              </a:ext>
            </a:extLst>
          </xdr:cNvPr>
          <xdr:cNvSpPr/>
        </xdr:nvSpPr>
        <xdr:spPr>
          <a:xfrm>
            <a:off x="4489651" y="8436418"/>
            <a:ext cx="943624" cy="324794"/>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標準差</a:t>
            </a:r>
          </a:p>
        </xdr:txBody>
      </xdr:sp>
      <xdr:sp macro="" textlink="">
        <xdr:nvSpPr>
          <xdr:cNvPr id="70" name="變異數">
            <a:extLst>
              <a:ext uri="{FF2B5EF4-FFF2-40B4-BE49-F238E27FC236}">
                <a16:creationId xmlns:a16="http://schemas.microsoft.com/office/drawing/2014/main" id="{00000000-0008-0000-1700-000046000000}"/>
              </a:ext>
            </a:extLst>
          </xdr:cNvPr>
          <xdr:cNvSpPr/>
        </xdr:nvSpPr>
        <xdr:spPr>
          <a:xfrm>
            <a:off x="4488353" y="8010980"/>
            <a:ext cx="943624" cy="325227"/>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1" name="矩形: 圓角 70">
            <a:extLst>
              <a:ext uri="{FF2B5EF4-FFF2-40B4-BE49-F238E27FC236}">
                <a16:creationId xmlns:a16="http://schemas.microsoft.com/office/drawing/2014/main" id="{00000000-0008-0000-1700-000047000000}"/>
              </a:ext>
            </a:extLst>
          </xdr:cNvPr>
          <xdr:cNvSpPr/>
        </xdr:nvSpPr>
        <xdr:spPr>
          <a:xfrm>
            <a:off x="4489255" y="7639811"/>
            <a:ext cx="943624" cy="331683"/>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變異數</a:t>
            </a:r>
          </a:p>
        </xdr:txBody>
      </xdr:sp>
      <xdr:sp macro="" textlink="">
        <xdr:nvSpPr>
          <xdr:cNvPr id="72" name="平均數">
            <a:extLst>
              <a:ext uri="{FF2B5EF4-FFF2-40B4-BE49-F238E27FC236}">
                <a16:creationId xmlns:a16="http://schemas.microsoft.com/office/drawing/2014/main" id="{00000000-0008-0000-1700-000048000000}"/>
              </a:ext>
            </a:extLst>
          </xdr:cNvPr>
          <xdr:cNvSpPr/>
        </xdr:nvSpPr>
        <xdr:spPr>
          <a:xfrm>
            <a:off x="4498595" y="7209437"/>
            <a:ext cx="943624" cy="331016"/>
          </a:xfrm>
          <a:prstGeom prst="roundRect">
            <a:avLst>
              <a:gd name="adj" fmla="val 13375"/>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endParaRPr lang="zh-TW" altLang="en-US" sz="1400" b="1">
              <a:solidFill>
                <a:srgbClr val="B04814"/>
              </a:solidFill>
              <a:latin typeface="微軟正黑體" panose="020B0604030504040204" pitchFamily="34" charset="-120"/>
              <a:ea typeface="微軟正黑體" panose="020B0604030504040204" pitchFamily="34" charset="-120"/>
            </a:endParaRPr>
          </a:p>
        </xdr:txBody>
      </xdr:sp>
      <xdr:sp macro="" textlink="">
        <xdr:nvSpPr>
          <xdr:cNvPr id="73" name="矩形: 圓角 72">
            <a:extLst>
              <a:ext uri="{FF2B5EF4-FFF2-40B4-BE49-F238E27FC236}">
                <a16:creationId xmlns:a16="http://schemas.microsoft.com/office/drawing/2014/main" id="{00000000-0008-0000-1700-000049000000}"/>
              </a:ext>
            </a:extLst>
          </xdr:cNvPr>
          <xdr:cNvSpPr/>
        </xdr:nvSpPr>
        <xdr:spPr>
          <a:xfrm>
            <a:off x="4498594" y="6839391"/>
            <a:ext cx="943624" cy="331016"/>
          </a:xfrm>
          <a:prstGeom prst="roundRect">
            <a:avLst>
              <a:gd name="adj" fmla="val 13375"/>
            </a:avLst>
          </a:prstGeom>
          <a:solidFill>
            <a:srgbClr val="FCC93B"/>
          </a:solidFill>
          <a:ln w="19050">
            <a:no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lang="zh-TW" altLang="en-US" sz="1400" b="1">
                <a:solidFill>
                  <a:srgbClr val="B04814"/>
                </a:solidFill>
                <a:latin typeface="微軟正黑體" panose="020B0604030504040204" pitchFamily="34" charset="-120"/>
                <a:ea typeface="微軟正黑體" panose="020B0604030504040204" pitchFamily="34" charset="-120"/>
              </a:rPr>
              <a:t>平均數</a:t>
            </a:r>
          </a:p>
        </xdr:txBody>
      </xdr:sp>
    </xdr:grpSp>
    <xdr:clientData/>
  </xdr:twoCellAnchor>
  <xdr:twoCellAnchor>
    <xdr:from>
      <xdr:col>8</xdr:col>
      <xdr:colOff>273676</xdr:colOff>
      <xdr:row>31</xdr:row>
      <xdr:rowOff>166309</xdr:rowOff>
    </xdr:from>
    <xdr:to>
      <xdr:col>16</xdr:col>
      <xdr:colOff>167108</xdr:colOff>
      <xdr:row>49</xdr:row>
      <xdr:rowOff>162498</xdr:rowOff>
    </xdr:to>
    <xdr:sp macro="" textlink="">
      <xdr:nvSpPr>
        <xdr:cNvPr id="74" name="矩形: 圓角 73">
          <a:extLst>
            <a:ext uri="{FF2B5EF4-FFF2-40B4-BE49-F238E27FC236}">
              <a16:creationId xmlns:a16="http://schemas.microsoft.com/office/drawing/2014/main" id="{00000000-0008-0000-1700-00004A000000}"/>
            </a:ext>
          </a:extLst>
        </xdr:cNvPr>
        <xdr:cNvSpPr/>
      </xdr:nvSpPr>
      <xdr:spPr>
        <a:xfrm>
          <a:off x="5595581" y="6727976"/>
          <a:ext cx="5215337" cy="3806189"/>
        </a:xfrm>
        <a:prstGeom prst="roundRect">
          <a:avLst>
            <a:gd name="adj" fmla="val 1996"/>
          </a:avLst>
        </a:prstGeom>
        <a:noFill/>
        <a:ln w="19050">
          <a:solidFill>
            <a:schemeClr val="bg1">
              <a:lumMod val="65000"/>
            </a:schemeClr>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marL="0" indent="0" algn="ctr"/>
          <a:endParaRPr lang="zh-TW" altLang="en-US" sz="1400" b="1">
            <a:solidFill>
              <a:srgbClr val="B04814"/>
            </a:solidFill>
            <a:latin typeface="微軟正黑體" panose="020B0604030504040204" pitchFamily="34" charset="-120"/>
            <a:ea typeface="微軟正黑體" panose="020B0604030504040204" pitchFamily="34" charset="-120"/>
            <a:cs typeface="+mn-cs"/>
          </a:endParaRPr>
        </a:p>
      </xdr:txBody>
    </xdr:sp>
    <xdr:clientData/>
  </xdr:twoCellAnchor>
  <xdr:twoCellAnchor>
    <xdr:from>
      <xdr:col>14</xdr:col>
      <xdr:colOff>101021</xdr:colOff>
      <xdr:row>19</xdr:row>
      <xdr:rowOff>21897</xdr:rowOff>
    </xdr:from>
    <xdr:to>
      <xdr:col>16</xdr:col>
      <xdr:colOff>443932</xdr:colOff>
      <xdr:row>21</xdr:row>
      <xdr:rowOff>34391</xdr:rowOff>
    </xdr:to>
    <xdr:grpSp>
      <xdr:nvGrpSpPr>
        <xdr:cNvPr id="75" name="群組 74">
          <a:extLst>
            <a:ext uri="{FF2B5EF4-FFF2-40B4-BE49-F238E27FC236}">
              <a16:creationId xmlns:a16="http://schemas.microsoft.com/office/drawing/2014/main" id="{00000000-0008-0000-1700-00004B000000}"/>
            </a:ext>
          </a:extLst>
        </xdr:cNvPr>
        <xdr:cNvGrpSpPr/>
      </xdr:nvGrpSpPr>
      <xdr:grpSpPr>
        <a:xfrm>
          <a:off x="9414354" y="4043564"/>
          <a:ext cx="1673388" cy="435827"/>
          <a:chOff x="13532841" y="6147552"/>
          <a:chExt cx="2412074" cy="651710"/>
        </a:xfrm>
      </xdr:grpSpPr>
      <xdr:sp macro="[0]!閃電型最終分析" textlink="">
        <xdr:nvSpPr>
          <xdr:cNvPr id="76" name="反回人格頁">
            <a:extLst>
              <a:ext uri="{FF2B5EF4-FFF2-40B4-BE49-F238E27FC236}">
                <a16:creationId xmlns:a16="http://schemas.microsoft.com/office/drawing/2014/main" id="{00000000-0008-0000-1700-00004C000000}"/>
              </a:ext>
            </a:extLst>
          </xdr:cNvPr>
          <xdr:cNvSpPr/>
        </xdr:nvSpPr>
        <xdr:spPr>
          <a:xfrm>
            <a:off x="13532841" y="6147552"/>
            <a:ext cx="2412074" cy="651710"/>
          </a:xfrm>
          <a:prstGeom prst="roundRect">
            <a:avLst>
              <a:gd name="adj" fmla="val 50000"/>
            </a:avLst>
          </a:prstGeom>
          <a:solidFill>
            <a:srgbClr val="FCC93B"/>
          </a:solidFill>
          <a:ln w="19050"/>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TW" altLang="en-US" sz="2000" b="1">
                <a:solidFill>
                  <a:schemeClr val="tx1"/>
                </a:solidFill>
                <a:latin typeface="微軟正黑體" panose="020B0604030504040204" pitchFamily="34" charset="-120"/>
                <a:ea typeface="微軟正黑體" panose="020B0604030504040204" pitchFamily="34" charset="-120"/>
              </a:rPr>
              <a:t>      </a:t>
            </a:r>
            <a:r>
              <a:rPr lang="zh-TW" altLang="en-US" sz="1600" b="1">
                <a:solidFill>
                  <a:schemeClr val="tx1"/>
                </a:solidFill>
                <a:latin typeface="微軟正黑體" panose="020B0604030504040204" pitchFamily="34" charset="-120"/>
                <a:ea typeface="微軟正黑體" panose="020B0604030504040204" pitchFamily="34" charset="-120"/>
              </a:rPr>
              <a:t>生成數據</a:t>
            </a:r>
            <a:endParaRPr lang="zh-TW" altLang="en-US" sz="2000" b="1">
              <a:solidFill>
                <a:schemeClr val="tx1"/>
              </a:solidFill>
              <a:latin typeface="微軟正黑體" panose="020B0604030504040204" pitchFamily="34" charset="-120"/>
              <a:ea typeface="微軟正黑體" panose="020B0604030504040204" pitchFamily="34" charset="-120"/>
            </a:endParaRPr>
          </a:p>
        </xdr:txBody>
      </xdr:sp>
      <xdr:sp macro="[0]!閃電型最終分析" textlink="">
        <xdr:nvSpPr>
          <xdr:cNvPr id="77" name="箭號: 向下 76">
            <a:extLst>
              <a:ext uri="{FF2B5EF4-FFF2-40B4-BE49-F238E27FC236}">
                <a16:creationId xmlns:a16="http://schemas.microsoft.com/office/drawing/2014/main" id="{00000000-0008-0000-1700-00004D000000}"/>
              </a:ext>
            </a:extLst>
          </xdr:cNvPr>
          <xdr:cNvSpPr/>
        </xdr:nvSpPr>
        <xdr:spPr>
          <a:xfrm>
            <a:off x="13993540" y="6313379"/>
            <a:ext cx="243191" cy="325322"/>
          </a:xfrm>
          <a:prstGeom prst="downArrow">
            <a:avLst/>
          </a:prstGeom>
        </xdr:spPr>
        <xdr:style>
          <a:lnRef idx="2">
            <a:schemeClr val="dk1">
              <a:shade val="50000"/>
            </a:schemeClr>
          </a:lnRef>
          <a:fillRef idx="1">
            <a:schemeClr val="dk1"/>
          </a:fillRef>
          <a:effectRef idx="0">
            <a:schemeClr val="dk1"/>
          </a:effectRef>
          <a:fontRef idx="minor">
            <a:schemeClr val="lt1"/>
          </a:fontRef>
        </xdr:style>
        <xdr:txBody>
          <a:bodyPr vertOverflow="clip" horzOverflow="clip" rtlCol="0" anchor="t"/>
          <a:lstStyle/>
          <a:p>
            <a:pPr algn="l"/>
            <a:endParaRPr lang="zh-TW" altLang="en-US" sz="1100"/>
          </a:p>
        </xdr:txBody>
      </xdr:sp>
    </xdr:grpSp>
    <xdr:clientData/>
  </xdr:twoCellAnchor>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336550</xdr:colOff>
          <xdr:row>13</xdr:row>
          <xdr:rowOff>184150</xdr:rowOff>
        </xdr:from>
        <xdr:to>
          <xdr:col>1</xdr:col>
          <xdr:colOff>438150</xdr:colOff>
          <xdr:row>16</xdr:row>
          <xdr:rowOff>25400</xdr:rowOff>
        </xdr:to>
        <xdr:sp macro="" textlink="">
          <xdr:nvSpPr>
            <xdr:cNvPr id="33825" name="Button 33" hidden="1">
              <a:extLst>
                <a:ext uri="{63B3BB69-23CF-44E3-9099-C40C66FF867C}">
                  <a14:compatExt spid="_x0000_s33825"/>
                </a:ext>
                <a:ext uri="{FF2B5EF4-FFF2-40B4-BE49-F238E27FC236}">
                  <a16:creationId xmlns:a16="http://schemas.microsoft.com/office/drawing/2014/main" id="{00000000-0008-0000-1800-0000218400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Aptos Narrow"/>
                </a:rPr>
                <a:t>按鈕 33</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23</xdr:col>
          <xdr:colOff>508000</xdr:colOff>
          <xdr:row>3</xdr:row>
          <xdr:rowOff>38100</xdr:rowOff>
        </xdr:from>
        <xdr:to>
          <xdr:col>28</xdr:col>
          <xdr:colOff>266700</xdr:colOff>
          <xdr:row>42</xdr:row>
          <xdr:rowOff>69850</xdr:rowOff>
        </xdr:to>
        <xdr:sp macro="" textlink="">
          <xdr:nvSpPr>
            <xdr:cNvPr id="78849" name="Button 1" hidden="1">
              <a:extLst>
                <a:ext uri="{63B3BB69-23CF-44E3-9099-C40C66FF867C}">
                  <a14:compatExt spid="_x0000_s78849"/>
                </a:ext>
                <a:ext uri="{FF2B5EF4-FFF2-40B4-BE49-F238E27FC236}">
                  <a16:creationId xmlns:a16="http://schemas.microsoft.com/office/drawing/2014/main" id="{00000000-0008-0000-1C00-000001340100}"/>
                </a:ext>
              </a:extLst>
            </xdr:cNvPr>
            <xdr:cNvSpPr/>
          </xdr:nvSpPr>
          <xdr:spPr bwMode="auto">
            <a:xfrm>
              <a:off x="0" y="0"/>
              <a:ext cx="0" cy="0"/>
            </a:xfrm>
            <a:prstGeom prst="rect">
              <a:avLst/>
            </a:prstGeom>
            <a:noFill/>
            <a:ln w="9525">
              <a:miter lim="800000"/>
              <a:headEnd/>
              <a:tailEnd/>
            </a:ln>
          </xdr:spPr>
          <xdr:txBody>
            <a:bodyPr vertOverflow="clip" wrap="square" lIns="36576" tIns="41148" rIns="36576" bIns="41148" anchor="ctr" upright="1"/>
            <a:lstStyle/>
            <a:p>
              <a:pPr algn="ctr" rtl="0">
                <a:defRPr sz="1000"/>
              </a:pPr>
              <a:r>
                <a:rPr lang="zh-TW" altLang="en-US" sz="1200" b="0" i="0" u="none" strike="noStrike" baseline="0">
                  <a:solidFill>
                    <a:srgbClr val="000000"/>
                  </a:solidFill>
                  <a:latin typeface="細明體"/>
                  <a:ea typeface="細明體"/>
                </a:rPr>
                <a:t>按鈕</a:t>
              </a:r>
              <a:r>
                <a:rPr lang="zh-TW" altLang="en-US" sz="1200" b="0" i="0" u="none" strike="noStrike" baseline="0">
                  <a:solidFill>
                    <a:srgbClr val="000000"/>
                  </a:solidFill>
                  <a:latin typeface="Aptos Narrow"/>
                  <a:ea typeface="細明體"/>
                </a:rPr>
                <a:t> 1</a:t>
              </a:r>
              <a:endParaRPr lang="zh-TW" altLang="en-US" sz="1200" b="0" i="0" u="none" strike="noStrike" baseline="0">
                <a:solidFill>
                  <a:srgbClr val="000000"/>
                </a:solidFill>
                <a:latin typeface="Aptos Narrow"/>
              </a:endParaRP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tttin/Desktop/&#27491;&#24335;&#29256;02.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taiex_mid100_stock_data.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tttin/Desktop/&#27491;&#24335;&#29256;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使用者輸入介面"/>
      <sheetName val="POS機按鈕"/>
      <sheetName val="POS機"/>
      <sheetName val="啟動人格問答"/>
      <sheetName val="雪天型結果"/>
      <sheetName val="雪天型隨機"/>
      <sheetName val="風險厭惡"/>
      <sheetName val="風險厭惡結果單"/>
      <sheetName val="陰天型結果"/>
      <sheetName val="陰天型隨機"/>
      <sheetName val="風險中立偏厭惡"/>
      <sheetName val="風險中立偏厭惡結果單"/>
      <sheetName val="晴天型結果"/>
      <sheetName val="晴天型隨機"/>
      <sheetName val="風險中立"/>
      <sheetName val="風險中立結果單"/>
      <sheetName val="雷雨型結果"/>
      <sheetName val="雷雨型隨機"/>
      <sheetName val="風險中立偏愛好"/>
      <sheetName val="風險中立偏愛好結果單"/>
      <sheetName val="閃電型結果"/>
      <sheetName val="閃電型隨機"/>
      <sheetName val="風險愛好"/>
      <sheetName val="風險愛好結果單"/>
      <sheetName val="題庫"/>
      <sheetName val="使用者資料"/>
      <sheetName val="stock price"/>
      <sheetName val="high_risk"/>
      <sheetName val="medium_risk"/>
      <sheetName val="low_risk"/>
      <sheetName val="名人介紹"/>
      <sheetName val="正式版02"/>
    </sheetNames>
    <definedNames>
      <definedName name="列印風險中立偏愛好結果"/>
      <definedName name="返回風險中立偏愛好人格頁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
    </sheetNames>
    <sheetDataSet>
      <sheetData sheetId="0">
        <row r="1">
          <cell r="A1" t="str">
            <v>股票代碼</v>
          </cell>
          <cell r="B1" t="str">
            <v>EPS</v>
          </cell>
          <cell r="C1" t="str">
            <v>Beta</v>
          </cell>
          <cell r="D1" t="str">
            <v>PE Ratio</v>
          </cell>
          <cell r="E1" t="str">
            <v>ROE</v>
          </cell>
          <cell r="F1" t="str">
            <v>ROA</v>
          </cell>
        </row>
        <row r="2">
          <cell r="A2" t="str">
            <v>2330.TW</v>
          </cell>
          <cell r="B2">
            <v>33.57</v>
          </cell>
          <cell r="C2">
            <v>1.24</v>
          </cell>
          <cell r="D2">
            <v>17.117671999999999</v>
          </cell>
          <cell r="E2">
            <v>0.25331999999999999</v>
          </cell>
          <cell r="F2">
            <v>0.10836999999999999</v>
          </cell>
        </row>
        <row r="3">
          <cell r="A3" t="str">
            <v>2454.TW</v>
          </cell>
          <cell r="B3">
            <v>57.55</v>
          </cell>
          <cell r="C3">
            <v>1.1439999999999999</v>
          </cell>
          <cell r="D3">
            <v>16.669052000000001</v>
          </cell>
          <cell r="E3">
            <v>0.25763000000000003</v>
          </cell>
          <cell r="F3">
            <v>8.8920004999999996E-2</v>
          </cell>
        </row>
        <row r="4">
          <cell r="A4" t="str">
            <v>2317.TW</v>
          </cell>
          <cell r="B4">
            <v>10.73</v>
          </cell>
          <cell r="C4">
            <v>0.61599999999999999</v>
          </cell>
          <cell r="D4">
            <v>12.099644</v>
          </cell>
          <cell r="E4">
            <v>0.100839995</v>
          </cell>
          <cell r="F4">
            <v>2.7369999999999998E-2</v>
          </cell>
        </row>
        <row r="5">
          <cell r="A5" t="str">
            <v>2409.TW</v>
          </cell>
          <cell r="B5">
            <v>-1.41</v>
          </cell>
          <cell r="C5">
            <v>1.2689999999999999</v>
          </cell>
          <cell r="D5">
            <v>23.81579</v>
          </cell>
          <cell r="E5">
            <v>-6.4159999999999995E-2</v>
          </cell>
          <cell r="F5">
            <v>-2.5700000000000001E-2</v>
          </cell>
        </row>
        <row r="6">
          <cell r="A6" t="str">
            <v>3008.TW</v>
          </cell>
          <cell r="B6">
            <v>153.68</v>
          </cell>
          <cell r="C6">
            <v>0.91900000000000004</v>
          </cell>
          <cell r="D6">
            <v>13.796581</v>
          </cell>
          <cell r="E6">
            <v>0.12922</v>
          </cell>
          <cell r="F6">
            <v>5.849E-2</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使用者輸入介面"/>
      <sheetName val="POS機按鈕"/>
      <sheetName val="POS機"/>
      <sheetName val="啟動人格問答"/>
      <sheetName val="雪天型結果"/>
      <sheetName val="雪天型隨機"/>
      <sheetName val="風險厭惡"/>
      <sheetName val="風險厭惡結果單"/>
      <sheetName val="陰天型結果"/>
      <sheetName val="陰天型隨機"/>
      <sheetName val="風險中立偏厭惡"/>
      <sheetName val="風險中立偏厭惡結果單"/>
      <sheetName val="晴天型結果"/>
      <sheetName val="晴天型隨機"/>
      <sheetName val="風險中立"/>
      <sheetName val="風險中立結果單"/>
      <sheetName val="雷雨型結果"/>
      <sheetName val="雷雨型隨機"/>
      <sheetName val="風險中立偏愛好"/>
      <sheetName val="風險中立偏愛好結果單"/>
      <sheetName val="閃電型結果"/>
      <sheetName val="閃電型隨機"/>
      <sheetName val="風險愛好"/>
      <sheetName val="風險愛好結果單"/>
      <sheetName val="題庫"/>
      <sheetName val="使用者資料"/>
      <sheetName val="stock price"/>
      <sheetName val="high_risk"/>
      <sheetName val="medium_risk"/>
      <sheetName val="low_risk"/>
      <sheetName val="名人介紹"/>
      <sheetName val="正式版01"/>
    </sheetNames>
    <definedNames>
      <definedName name="按鈕1_Click"/>
    </defined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refreshError="1"/>
    </sheetDataSet>
  </externalBook>
</externalLink>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aptos narrow"/>
        <a:ea typeface="aptos narrow"/>
        <a:cs typeface="aptos narrow"/>
      </a:majorFont>
      <a:minorFont>
        <a:latin typeface="aptos narrow"/>
        <a:ea typeface="aptos narrow"/>
        <a:cs typeface="aptos narrow"/>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9.xml"/><Relationship Id="rId1" Type="http://schemas.openxmlformats.org/officeDocument/2006/relationships/printerSettings" Target="../printerSettings/printerSettings1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3.bin"/></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3.vml"/><Relationship Id="rId1" Type="http://schemas.openxmlformats.org/officeDocument/2006/relationships/drawing" Target="../drawings/drawing2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0F4B7-F833-4AC1-8CB0-5A3E906E5669}">
  <sheetPr codeName="工作表4"/>
  <dimension ref="E29:F32"/>
  <sheetViews>
    <sheetView topLeftCell="A13" zoomScale="50" zoomScaleNormal="50" workbookViewId="0">
      <selection activeCell="Y40" sqref="Y40"/>
    </sheetView>
  </sheetViews>
  <sheetFormatPr defaultColWidth="9" defaultRowHeight="17"/>
  <cols>
    <col min="1" max="16384" width="9" style="2"/>
  </cols>
  <sheetData>
    <row r="29" spans="5:6">
      <c r="F29" s="3"/>
    </row>
    <row r="32" spans="5:6">
      <c r="E32" s="3"/>
    </row>
  </sheetData>
  <phoneticPr fontId="6" type="noConversion"/>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D597FD-88FE-4AD1-BC92-E4CE23A83A61}">
  <sheetPr codeName="工作表6"/>
  <dimension ref="A1"/>
  <sheetViews>
    <sheetView topLeftCell="A7" zoomScale="38" zoomScaleNormal="38" workbookViewId="0">
      <selection activeCell="AF37" sqref="AF37"/>
    </sheetView>
  </sheetViews>
  <sheetFormatPr defaultColWidth="9" defaultRowHeight="17"/>
  <cols>
    <col min="1" max="16384" width="9" style="23"/>
  </cols>
  <sheetData/>
  <phoneticPr fontId="6" type="noConversion"/>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B584B-1716-48D1-993E-69BBF73F7AB5}">
  <sheetPr codeName="工作表10"/>
  <dimension ref="A1"/>
  <sheetViews>
    <sheetView topLeftCell="E3" zoomScale="37" zoomScaleNormal="37" workbookViewId="0">
      <selection activeCell="AD44" sqref="AD44"/>
    </sheetView>
  </sheetViews>
  <sheetFormatPr defaultColWidth="9" defaultRowHeight="14.5"/>
  <cols>
    <col min="1" max="16384" width="9" style="6"/>
  </cols>
  <sheetData/>
  <phoneticPr fontId="6" type="noConversion"/>
  <pageMargins left="0.7" right="0.7" top="0.75" bottom="0.75" header="0.3" footer="0.3"/>
  <pageSetup paperSize="9"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9D230-8B45-429F-BE56-FCD13D70A46D}">
  <sheetPr codeName="工作表5"/>
  <dimension ref="A2:A21"/>
  <sheetViews>
    <sheetView topLeftCell="A4" zoomScale="48" zoomScaleNormal="48" workbookViewId="0">
      <selection activeCell="O41" sqref="O41"/>
    </sheetView>
  </sheetViews>
  <sheetFormatPr defaultColWidth="9" defaultRowHeight="14.5"/>
  <cols>
    <col min="1" max="16384" width="9" style="4"/>
  </cols>
  <sheetData>
    <row r="2" ht="15" customHeight="1"/>
    <row r="3" ht="15.65" customHeight="1"/>
    <row r="6" ht="15" customHeight="1"/>
    <row r="7" ht="15" customHeight="1"/>
    <row r="8" ht="15" customHeight="1"/>
    <row r="9" ht="15" customHeight="1"/>
    <row r="10" ht="15" customHeight="1"/>
    <row r="11" ht="15" customHeight="1"/>
    <row r="12" ht="15.65" customHeight="1"/>
    <row r="13" ht="15.65" customHeight="1"/>
    <row r="14" ht="15" customHeight="1"/>
    <row r="15" ht="15" customHeight="1"/>
    <row r="16" ht="15" customHeight="1"/>
    <row r="17" ht="15" customHeight="1"/>
    <row r="18" ht="15" customHeight="1"/>
    <row r="19" ht="15" customHeight="1"/>
    <row r="20" ht="15.65" customHeight="1"/>
    <row r="21" ht="15" customHeight="1"/>
  </sheetData>
  <phoneticPr fontId="6"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48285F-6101-4F40-BFCA-C2B562B2D9FB}">
  <sheetPr codeName="工作表19"/>
  <dimension ref="A1:C7"/>
  <sheetViews>
    <sheetView workbookViewId="0">
      <selection activeCell="F12" sqref="F12"/>
    </sheetView>
  </sheetViews>
  <sheetFormatPr defaultColWidth="8.6640625" defaultRowHeight="17"/>
  <cols>
    <col min="1" max="1" width="16" style="26" customWidth="1"/>
    <col min="2" max="2" width="15.9140625" style="26" customWidth="1"/>
    <col min="3" max="3" width="14.33203125" style="26" customWidth="1"/>
    <col min="4" max="16384" width="8.6640625" style="26"/>
  </cols>
  <sheetData>
    <row r="1" spans="1:3">
      <c r="A1" s="27" t="s">
        <v>624</v>
      </c>
      <c r="B1" s="28" t="s">
        <v>625</v>
      </c>
      <c r="C1" s="29" t="s">
        <v>626</v>
      </c>
    </row>
    <row r="2" spans="1:3">
      <c r="A2" s="30" t="s">
        <v>304</v>
      </c>
      <c r="B2" s="31" t="s">
        <v>571</v>
      </c>
      <c r="C2" s="32" t="s">
        <v>204</v>
      </c>
    </row>
    <row r="3" spans="1:3">
      <c r="A3" s="30" t="s">
        <v>360</v>
      </c>
      <c r="B3" s="31" t="s">
        <v>531</v>
      </c>
    </row>
    <row r="4" spans="1:3">
      <c r="A4" s="30" t="s">
        <v>462</v>
      </c>
      <c r="B4" s="31" t="s">
        <v>583</v>
      </c>
    </row>
    <row r="5" spans="1:3">
      <c r="A5" s="30" t="s">
        <v>257</v>
      </c>
    </row>
    <row r="6" spans="1:3">
      <c r="A6" s="30" t="s">
        <v>407</v>
      </c>
    </row>
    <row r="7" spans="1:3">
      <c r="A7" s="30" t="s">
        <v>401</v>
      </c>
    </row>
  </sheetData>
  <phoneticPr fontId="6" type="noConversion"/>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B3A44-033D-4710-B0AA-D34635853BB5}">
  <sheetPr codeName="工作表30"/>
  <dimension ref="A1:C7"/>
  <sheetViews>
    <sheetView workbookViewId="0">
      <selection activeCell="D18" sqref="D18"/>
    </sheetView>
  </sheetViews>
  <sheetFormatPr defaultRowHeight="17"/>
  <cols>
    <col min="1" max="1" width="20.6640625" bestFit="1" customWidth="1"/>
    <col min="2" max="2" width="24.6640625" bestFit="1" customWidth="1"/>
    <col min="3" max="3" width="21.1640625" bestFit="1" customWidth="1"/>
  </cols>
  <sheetData>
    <row r="1" spans="1:3">
      <c r="A1" t="s">
        <v>627</v>
      </c>
      <c r="B1" t="s">
        <v>628</v>
      </c>
      <c r="C1" t="s">
        <v>629</v>
      </c>
    </row>
    <row r="2" spans="1:3">
      <c r="A2" t="s">
        <v>315</v>
      </c>
      <c r="B2" t="s">
        <v>569</v>
      </c>
      <c r="C2" t="s">
        <v>207</v>
      </c>
    </row>
    <row r="3" spans="1:3">
      <c r="A3" t="s">
        <v>222</v>
      </c>
      <c r="B3" t="s">
        <v>589</v>
      </c>
    </row>
    <row r="4" spans="1:3">
      <c r="A4" t="s">
        <v>290</v>
      </c>
      <c r="B4" t="s">
        <v>536</v>
      </c>
    </row>
    <row r="5" spans="1:3">
      <c r="A5" t="s">
        <v>443</v>
      </c>
    </row>
    <row r="6" spans="1:3">
      <c r="A6" t="s">
        <v>237</v>
      </c>
    </row>
    <row r="7" spans="1:3">
      <c r="A7" t="s">
        <v>464</v>
      </c>
    </row>
  </sheetData>
  <phoneticPr fontId="6"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473F0B-522F-467C-B8A8-DB821CFAE6C4}">
  <sheetPr codeName="工作表7">
    <pageSetUpPr fitToPage="1"/>
  </sheetPr>
  <dimension ref="A1"/>
  <sheetViews>
    <sheetView topLeftCell="B1" zoomScale="42" zoomScaleNormal="42" workbookViewId="0">
      <selection activeCell="W33" sqref="W33"/>
    </sheetView>
  </sheetViews>
  <sheetFormatPr defaultRowHeight="17"/>
  <sheetData/>
  <phoneticPr fontId="6" type="noConversion"/>
  <pageMargins left="0.7" right="0.7" top="0.75" bottom="0.75" header="0.3" footer="0.3"/>
  <pageSetup paperSize="9" scale="38"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8804D-D936-4851-BD31-CC8DCA19A520}">
  <sheetPr codeName="工作表13">
    <pageSetUpPr fitToPage="1"/>
  </sheetPr>
  <dimension ref="A1"/>
  <sheetViews>
    <sheetView zoomScale="45" zoomScaleNormal="45" workbookViewId="0">
      <selection activeCell="U23" sqref="U23"/>
    </sheetView>
  </sheetViews>
  <sheetFormatPr defaultRowHeight="17"/>
  <sheetData/>
  <phoneticPr fontId="6" type="noConversion"/>
  <pageMargins left="0.7" right="0.7" top="0.75" bottom="0.75" header="0.3" footer="0.3"/>
  <pageSetup paperSize="9" scale="47"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663D2-A89F-4957-B427-CB9A83397177}">
  <sheetPr codeName="工作表27"/>
  <dimension ref="A1:C6"/>
  <sheetViews>
    <sheetView zoomScale="86" zoomScaleNormal="86" workbookViewId="0">
      <selection activeCell="D17" sqref="D17"/>
    </sheetView>
  </sheetViews>
  <sheetFormatPr defaultRowHeight="17"/>
  <cols>
    <col min="1" max="1" width="16.6640625" customWidth="1"/>
    <col min="2" max="2" width="16.83203125" customWidth="1"/>
    <col min="3" max="3" width="16.1640625" customWidth="1"/>
  </cols>
  <sheetData>
    <row r="1" spans="1:3">
      <c r="A1" s="33" t="s">
        <v>642</v>
      </c>
      <c r="B1" s="35" t="s">
        <v>636</v>
      </c>
      <c r="C1" s="37" t="s">
        <v>626</v>
      </c>
    </row>
    <row r="2" spans="1:3">
      <c r="A2" s="34" t="s">
        <v>454</v>
      </c>
      <c r="B2" s="36" t="s">
        <v>553</v>
      </c>
      <c r="C2" s="38" t="s">
        <v>198</v>
      </c>
    </row>
    <row r="3" spans="1:3">
      <c r="A3" s="34" t="s">
        <v>384</v>
      </c>
      <c r="B3" s="36" t="s">
        <v>582</v>
      </c>
    </row>
    <row r="4" spans="1:3">
      <c r="A4" s="34" t="s">
        <v>291</v>
      </c>
      <c r="B4" s="36" t="s">
        <v>542</v>
      </c>
    </row>
    <row r="5" spans="1:3">
      <c r="A5" s="34" t="s">
        <v>309</v>
      </c>
      <c r="B5" s="36" t="s">
        <v>514</v>
      </c>
    </row>
    <row r="6" spans="1:3">
      <c r="A6" s="34" t="s">
        <v>321</v>
      </c>
    </row>
  </sheetData>
  <phoneticPr fontId="6" type="noConversion"/>
  <pageMargins left="0.7" right="0.7" top="0.75" bottom="0.75" header="0.3" footer="0.3"/>
  <pageSetup paperSize="9"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C61A0-2908-43CC-9D0A-16847526BAA7}">
  <sheetPr codeName="工作表33"/>
  <dimension ref="A1:C6"/>
  <sheetViews>
    <sheetView workbookViewId="0">
      <selection activeCell="B18" sqref="B18"/>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422</v>
      </c>
      <c r="B2" t="s">
        <v>510</v>
      </c>
      <c r="C2" t="s">
        <v>212</v>
      </c>
    </row>
    <row r="3" spans="1:3">
      <c r="A3" t="s">
        <v>343</v>
      </c>
      <c r="B3" t="s">
        <v>581</v>
      </c>
    </row>
    <row r="4" spans="1:3">
      <c r="A4" t="s">
        <v>384</v>
      </c>
      <c r="B4" t="s">
        <v>532</v>
      </c>
    </row>
    <row r="5" spans="1:3">
      <c r="A5" t="s">
        <v>425</v>
      </c>
      <c r="B5" t="s">
        <v>549</v>
      </c>
    </row>
    <row r="6" spans="1:3">
      <c r="A6" t="s">
        <v>271</v>
      </c>
    </row>
  </sheetData>
  <phoneticPr fontId="6"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CE4BA5-236D-482F-8891-A6E4BB18FD03}">
  <sheetPr codeName="工作表8">
    <pageSetUpPr fitToPage="1"/>
  </sheetPr>
  <dimension ref="Y17:Y26"/>
  <sheetViews>
    <sheetView topLeftCell="A16" zoomScale="51" zoomScaleNormal="51" workbookViewId="0">
      <selection activeCell="U55" sqref="U55"/>
    </sheetView>
  </sheetViews>
  <sheetFormatPr defaultRowHeight="17"/>
  <sheetData>
    <row r="17" spans="25:25">
      <c r="Y17" s="1" t="s">
        <v>99</v>
      </c>
    </row>
    <row r="26" spans="25:25">
      <c r="Y26" s="1" t="s">
        <v>99</v>
      </c>
    </row>
  </sheetData>
  <phoneticPr fontId="6" type="noConversion"/>
  <pageMargins left="0.7" right="0.7" top="0.75" bottom="0.75" header="0.3" footer="0.3"/>
  <pageSetup paperSize="9" scale="35" orientation="portrait" horizontalDpi="1200" verticalDpi="120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EE9F54-B384-475C-8499-1F575DEC666E}">
  <sheetPr codeName="工作表14">
    <pageSetUpPr fitToPage="1"/>
  </sheetPr>
  <dimension ref="G23:Q35"/>
  <sheetViews>
    <sheetView topLeftCell="A13" zoomScale="45" zoomScaleNormal="45" workbookViewId="0">
      <selection activeCell="Y33" sqref="Y33"/>
    </sheetView>
  </sheetViews>
  <sheetFormatPr defaultColWidth="8.6640625" defaultRowHeight="17"/>
  <cols>
    <col min="1" max="16384" width="8.6640625" style="120"/>
  </cols>
  <sheetData>
    <row r="23" s="120" customFormat="1" ht="9.75" customHeight="1"/>
    <row r="24" s="120" customFormat="1" hidden="1"/>
    <row r="33" spans="7:17">
      <c r="G33" s="120" t="s">
        <v>786</v>
      </c>
      <c r="H33" s="120">
        <v>0</v>
      </c>
      <c r="I33" s="120">
        <v>0.22</v>
      </c>
      <c r="J33" s="120">
        <v>6.3E-2</v>
      </c>
      <c r="K33" s="120">
        <v>0.214</v>
      </c>
      <c r="L33" s="120">
        <v>0.107</v>
      </c>
      <c r="M33" s="120">
        <v>9.4E-2</v>
      </c>
      <c r="N33" s="120">
        <v>1.6E-2</v>
      </c>
      <c r="O33" s="120">
        <v>0.14699999999999999</v>
      </c>
      <c r="P33" s="120">
        <v>0.11899999999999999</v>
      </c>
      <c r="Q33" s="120">
        <v>2.1000000000000001E-2</v>
      </c>
    </row>
    <row r="34" spans="7:17">
      <c r="G34" s="120" t="s">
        <v>787</v>
      </c>
      <c r="H34" s="120">
        <v>0.38593218279195096</v>
      </c>
      <c r="I34" s="120">
        <v>6.1711793365539162E-2</v>
      </c>
      <c r="J34" s="120">
        <v>0.24841858498417377</v>
      </c>
      <c r="K34" s="120">
        <v>1.3808636049263578</v>
      </c>
    </row>
    <row r="35" spans="7:17">
      <c r="G35" s="120" t="s">
        <v>788</v>
      </c>
      <c r="H35" s="120">
        <f>H$33*幕後結果_最佳化!Z$1005/$H$34</f>
        <v>0</v>
      </c>
      <c r="I35" s="120">
        <f>I$33*幕後結果_最佳化!AA$1005/$H$34</f>
        <v>-0.82983866999679035</v>
      </c>
      <c r="J35" s="120">
        <f>J$33*幕後結果_最佳化!AB$1005/$H$34</f>
        <v>6.5410967283210497E-2</v>
      </c>
      <c r="K35" s="120">
        <f>K$33*幕後結果_最佳化!AC$1005/$H$34</f>
        <v>0.47503211648374433</v>
      </c>
      <c r="L35" s="120">
        <f>L$33*幕後結果_最佳化!AD$1005/$H$34</f>
        <v>-2.6916907825123574E-2</v>
      </c>
      <c r="M35" s="120">
        <f>M$33*幕後結果_最佳化!AE$1005/$H$34</f>
        <v>7.8805597305166314E-2</v>
      </c>
      <c r="N35" s="120">
        <f>N$33*幕後結果_最佳化!AF$1005/$H$34</f>
        <v>4.8380695320340138E-2</v>
      </c>
      <c r="O35" s="120">
        <f>O$33*幕後結果_最佳化!AG$1005/$H$34</f>
        <v>-0.30532833681813309</v>
      </c>
      <c r="P35" s="120">
        <f>P$33*幕後結果_最佳化!AH$1005/$H$34</f>
        <v>3.1125261343733491E-2</v>
      </c>
      <c r="Q35" s="120">
        <f>Q$33*幕後結果_最佳化!AI$1005/$H$34</f>
        <v>-2.3577566481384909E-2</v>
      </c>
    </row>
  </sheetData>
  <phoneticPr fontId="6" type="noConversion"/>
  <pageMargins left="0.7" right="0.7" top="0.75" bottom="0.75" header="0.3" footer="0.3"/>
  <pageSetup paperSize="9" scale="47" orientation="portrait" horizontalDpi="1200" verticalDpi="120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34757-4F42-4213-8C0A-9E59484DE716}">
  <sheetPr codeName="工作表25"/>
  <dimension ref="A1:C5"/>
  <sheetViews>
    <sheetView workbookViewId="0">
      <selection activeCell="E9" sqref="E9"/>
    </sheetView>
  </sheetViews>
  <sheetFormatPr defaultRowHeight="17"/>
  <cols>
    <col min="1" max="3" width="15.58203125" bestFit="1" customWidth="1"/>
  </cols>
  <sheetData>
    <row r="1" spans="1:3">
      <c r="A1" s="33" t="s">
        <v>635</v>
      </c>
      <c r="B1" s="35" t="s">
        <v>636</v>
      </c>
      <c r="C1" s="37" t="s">
        <v>637</v>
      </c>
    </row>
    <row r="2" spans="1:3">
      <c r="A2" s="34" t="s">
        <v>454</v>
      </c>
      <c r="B2" s="36" t="s">
        <v>508</v>
      </c>
      <c r="C2" s="38" t="s">
        <v>176</v>
      </c>
    </row>
    <row r="3" spans="1:3">
      <c r="A3" s="34" t="s">
        <v>369</v>
      </c>
      <c r="B3" s="36" t="s">
        <v>605</v>
      </c>
      <c r="C3" s="38" t="s">
        <v>196</v>
      </c>
    </row>
    <row r="4" spans="1:3">
      <c r="A4" s="34" t="s">
        <v>309</v>
      </c>
      <c r="B4" s="36" t="s">
        <v>562</v>
      </c>
    </row>
    <row r="5" spans="1:3">
      <c r="A5" s="34" t="s">
        <v>414</v>
      </c>
      <c r="B5" s="36" t="s">
        <v>507</v>
      </c>
    </row>
  </sheetData>
  <phoneticPr fontId="6" type="noConversion"/>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DA23FD-0FFD-4A9E-A850-490455896F41}">
  <sheetPr codeName="工作表31"/>
  <dimension ref="A1:C5"/>
  <sheetViews>
    <sheetView workbookViewId="0">
      <selection activeCell="C18" sqref="C18"/>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430</v>
      </c>
      <c r="B2" t="s">
        <v>534</v>
      </c>
      <c r="C2" t="s">
        <v>179</v>
      </c>
    </row>
    <row r="3" spans="1:3">
      <c r="A3" t="s">
        <v>273</v>
      </c>
      <c r="B3" t="s">
        <v>511</v>
      </c>
      <c r="C3" t="s">
        <v>180</v>
      </c>
    </row>
    <row r="4" spans="1:3">
      <c r="A4" t="s">
        <v>258</v>
      </c>
      <c r="B4" t="s">
        <v>579</v>
      </c>
    </row>
    <row r="5" spans="1:3">
      <c r="A5" t="s">
        <v>257</v>
      </c>
      <c r="B5" t="s">
        <v>569</v>
      </c>
    </row>
  </sheetData>
  <phoneticPr fontId="6"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2064FA-29A4-43C6-9EA5-64BE4C0F4440}">
  <sheetPr codeName="工作表9">
    <pageSetUpPr fitToPage="1"/>
  </sheetPr>
  <dimension ref="A1"/>
  <sheetViews>
    <sheetView tabSelected="1" topLeftCell="A4" zoomScale="38" zoomScaleNormal="38" workbookViewId="0">
      <selection activeCell="AO51" sqref="AO51"/>
    </sheetView>
  </sheetViews>
  <sheetFormatPr defaultRowHeight="17"/>
  <sheetData/>
  <phoneticPr fontId="6" type="noConversion"/>
  <pageMargins left="0.7" right="0.7" top="0.75" bottom="0.75" header="0.3" footer="0.3"/>
  <pageSetup paperSize="9" scale="41" orientation="portrait" horizontalDpi="1200" verticalDpi="120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4A79DE-8CA3-45A8-9C56-915285B12BD3}">
  <sheetPr codeName="工作表15">
    <pageSetUpPr fitToPage="1"/>
  </sheetPr>
  <dimension ref="H33:T44"/>
  <sheetViews>
    <sheetView topLeftCell="A4" zoomScale="35" zoomScaleNormal="35" workbookViewId="0">
      <selection activeCell="Y28" sqref="Y28"/>
    </sheetView>
  </sheetViews>
  <sheetFormatPr defaultRowHeight="17"/>
  <sheetData>
    <row r="33" spans="8:20">
      <c r="H33">
        <v>2.5999999999999999E-2</v>
      </c>
      <c r="I33">
        <v>0.01</v>
      </c>
      <c r="J33">
        <v>7.5999999999999998E-2</v>
      </c>
      <c r="K33">
        <v>0.24099999999999999</v>
      </c>
      <c r="L33">
        <v>0.105</v>
      </c>
      <c r="M33">
        <v>5.8999999999999997E-2</v>
      </c>
      <c r="N33">
        <v>0.22800000000000001</v>
      </c>
      <c r="O33">
        <v>2.3E-2</v>
      </c>
      <c r="P33">
        <v>0.14299999999999999</v>
      </c>
      <c r="Q33">
        <v>8.8999999999999996E-2</v>
      </c>
    </row>
    <row r="34" spans="8:20">
      <c r="H34">
        <v>0.45369127565359735</v>
      </c>
      <c r="I34">
        <v>3.9810004925926228E-2</v>
      </c>
      <c r="J34">
        <v>0.1995244469380287</v>
      </c>
      <c r="K34">
        <v>2.0588518447625974</v>
      </c>
    </row>
    <row r="44" spans="8:20">
      <c r="T44" s="1" t="s">
        <v>99</v>
      </c>
    </row>
  </sheetData>
  <phoneticPr fontId="6" type="noConversion"/>
  <pageMargins left="0.7" right="0.7" top="0.75" bottom="0.75" header="0.3" footer="0.3"/>
  <pageSetup paperSize="9" scale="47" orientation="portrait" horizontalDpi="1200" verticalDpi="120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F4B8DD-BA36-47C9-99C7-8CA8C2CA55F0}">
  <sheetPr codeName="工作表24"/>
  <dimension ref="A1:C5"/>
  <sheetViews>
    <sheetView workbookViewId="0">
      <selection activeCell="D5" sqref="D5"/>
    </sheetView>
  </sheetViews>
  <sheetFormatPr defaultRowHeight="17"/>
  <cols>
    <col min="1" max="3" width="15.58203125" bestFit="1" customWidth="1"/>
  </cols>
  <sheetData>
    <row r="1" spans="1:3">
      <c r="A1" s="39" t="s">
        <v>638</v>
      </c>
      <c r="B1" s="40" t="s">
        <v>636</v>
      </c>
      <c r="C1" s="41" t="s">
        <v>639</v>
      </c>
    </row>
    <row r="2" spans="1:3">
      <c r="A2" s="34" t="s">
        <v>477</v>
      </c>
      <c r="B2" s="36" t="s">
        <v>516</v>
      </c>
      <c r="C2" s="38" t="s">
        <v>175</v>
      </c>
    </row>
    <row r="3" spans="1:3">
      <c r="A3" s="34" t="s">
        <v>287</v>
      </c>
      <c r="B3" s="36" t="s">
        <v>613</v>
      </c>
      <c r="C3" s="38" t="s">
        <v>200</v>
      </c>
    </row>
    <row r="4" spans="1:3">
      <c r="A4" s="34" t="s">
        <v>223</v>
      </c>
      <c r="B4" s="36" t="s">
        <v>607</v>
      </c>
      <c r="C4" s="38" t="s">
        <v>208</v>
      </c>
    </row>
    <row r="5" spans="1:3">
      <c r="B5" s="36" t="s">
        <v>597</v>
      </c>
    </row>
  </sheetData>
  <phoneticPr fontId="6" type="noConversion"/>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69128-41E2-4BEF-9B26-B9F98390697F}">
  <sheetPr codeName="工作表32"/>
  <dimension ref="A1:C5"/>
  <sheetViews>
    <sheetView workbookViewId="0">
      <selection sqref="A1:C5"/>
    </sheetView>
  </sheetViews>
  <sheetFormatPr defaultRowHeight="17"/>
  <cols>
    <col min="1" max="1" width="23.08203125" bestFit="1" customWidth="1"/>
    <col min="2" max="2" width="26.33203125" bestFit="1" customWidth="1"/>
    <col min="3" max="3" width="24.1640625" bestFit="1" customWidth="1"/>
  </cols>
  <sheetData>
    <row r="1" spans="1:3">
      <c r="A1" t="s">
        <v>627</v>
      </c>
      <c r="B1" t="s">
        <v>628</v>
      </c>
      <c r="C1" t="s">
        <v>629</v>
      </c>
    </row>
    <row r="2" spans="1:3">
      <c r="A2" t="s">
        <v>477</v>
      </c>
      <c r="B2" t="s">
        <v>516</v>
      </c>
      <c r="C2" t="s">
        <v>175</v>
      </c>
    </row>
    <row r="3" spans="1:3">
      <c r="A3" t="s">
        <v>287</v>
      </c>
      <c r="B3" t="s">
        <v>613</v>
      </c>
      <c r="C3" t="s">
        <v>200</v>
      </c>
    </row>
    <row r="4" spans="1:3">
      <c r="A4" t="s">
        <v>223</v>
      </c>
      <c r="B4" t="s">
        <v>607</v>
      </c>
      <c r="C4" t="s">
        <v>208</v>
      </c>
    </row>
    <row r="5" spans="1:3">
      <c r="B5" t="s">
        <v>597</v>
      </c>
    </row>
  </sheetData>
  <phoneticPr fontId="6"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DFDB24-F2A9-465C-AB1B-A80DCF019C89}">
  <sheetPr codeName="工作表11">
    <pageSetUpPr fitToPage="1"/>
  </sheetPr>
  <dimension ref="A1"/>
  <sheetViews>
    <sheetView topLeftCell="A8" zoomScale="41" zoomScaleNormal="41" workbookViewId="0">
      <selection activeCell="D33" sqref="D33"/>
    </sheetView>
  </sheetViews>
  <sheetFormatPr defaultRowHeight="17"/>
  <sheetData/>
  <phoneticPr fontId="6" type="noConversion"/>
  <pageMargins left="0.7" right="0.7" top="0.75" bottom="0.75" header="0.3" footer="0.3"/>
  <pageSetup paperSize="9" scale="41" orientation="portrait" horizontalDpi="1200" verticalDpi="1200"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49669-FD49-4C22-A56A-3A6BF7C69DEA}">
  <sheetPr codeName="工作表16">
    <pageSetUpPr fitToPage="1"/>
  </sheetPr>
  <dimension ref="H33:Q33"/>
  <sheetViews>
    <sheetView zoomScale="40" zoomScaleNormal="40" workbookViewId="0">
      <selection activeCell="W38" sqref="W38"/>
    </sheetView>
  </sheetViews>
  <sheetFormatPr defaultRowHeight="17"/>
  <cols>
    <col min="1" max="16384" width="8.6640625" style="120"/>
  </cols>
  <sheetData>
    <row r="33" spans="8:17">
      <c r="H33" s="120">
        <v>0.17499999999999999</v>
      </c>
      <c r="I33" s="120">
        <v>0.13200000000000001</v>
      </c>
      <c r="J33" s="120">
        <v>0.106</v>
      </c>
      <c r="K33" s="120">
        <v>0.13</v>
      </c>
      <c r="L33" s="120">
        <v>0.11899999999999999</v>
      </c>
      <c r="M33" s="120">
        <v>7.0000000000000001E-3</v>
      </c>
      <c r="N33" s="120">
        <v>0.13300000000000001</v>
      </c>
      <c r="O33" s="120">
        <v>2.5000000000000001E-2</v>
      </c>
      <c r="P33" s="120">
        <v>0.01</v>
      </c>
      <c r="Q33" s="120">
        <v>0.16200000000000001</v>
      </c>
    </row>
  </sheetData>
  <phoneticPr fontId="6" type="noConversion"/>
  <pageMargins left="0.7" right="0.7" top="0.75" bottom="0.75" header="0.3" footer="0.3"/>
  <pageSetup paperSize="9" scale="50" orientation="portrait" horizontalDpi="1200" verticalDpi="120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ED28D-2A5B-49BE-8E7A-42D2C0C88723}">
  <sheetPr codeName="工作表23"/>
  <dimension ref="A1:C6"/>
  <sheetViews>
    <sheetView workbookViewId="0">
      <selection activeCell="G8" sqref="G8"/>
    </sheetView>
  </sheetViews>
  <sheetFormatPr defaultRowHeight="17"/>
  <cols>
    <col min="1" max="3" width="15.58203125" bestFit="1" customWidth="1"/>
  </cols>
  <sheetData>
    <row r="1" spans="1:3">
      <c r="A1" s="33" t="s">
        <v>640</v>
      </c>
      <c r="B1" s="35" t="s">
        <v>625</v>
      </c>
      <c r="C1" s="37" t="s">
        <v>641</v>
      </c>
    </row>
    <row r="2" spans="1:3">
      <c r="A2" s="34" t="s">
        <v>454</v>
      </c>
      <c r="B2" s="36" t="s">
        <v>508</v>
      </c>
      <c r="C2" s="38" t="s">
        <v>176</v>
      </c>
    </row>
    <row r="3" spans="1:3">
      <c r="A3" s="34" t="s">
        <v>369</v>
      </c>
      <c r="B3" s="36" t="s">
        <v>605</v>
      </c>
      <c r="C3" s="38" t="s">
        <v>196</v>
      </c>
    </row>
    <row r="4" spans="1:3">
      <c r="B4" s="36" t="s">
        <v>562</v>
      </c>
      <c r="C4" s="38" t="s">
        <v>198</v>
      </c>
    </row>
    <row r="5" spans="1:3">
      <c r="C5" s="38" t="s">
        <v>210</v>
      </c>
    </row>
    <row r="6" spans="1:3">
      <c r="C6" s="38" t="s">
        <v>173</v>
      </c>
    </row>
  </sheetData>
  <phoneticPr fontId="6" type="noConversion"/>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97AD6-DF0B-46DB-B38D-592BDDECFFF6}">
  <sheetPr codeName="工作表29"/>
  <dimension ref="A1:C6"/>
  <sheetViews>
    <sheetView workbookViewId="0">
      <selection activeCell="C8" sqref="C8"/>
    </sheetView>
  </sheetViews>
  <sheetFormatPr defaultRowHeight="17"/>
  <cols>
    <col min="1" max="1" width="20.6640625" bestFit="1" customWidth="1"/>
    <col min="2" max="2" width="24.6640625" bestFit="1" customWidth="1"/>
    <col min="3" max="3" width="21.1640625" bestFit="1" customWidth="1"/>
  </cols>
  <sheetData>
    <row r="1" spans="1:3">
      <c r="A1" t="s">
        <v>627</v>
      </c>
      <c r="B1" t="s">
        <v>628</v>
      </c>
      <c r="C1" t="s">
        <v>629</v>
      </c>
    </row>
    <row r="2" spans="1:3">
      <c r="A2" t="s">
        <v>404</v>
      </c>
      <c r="B2" t="s">
        <v>519</v>
      </c>
      <c r="C2" t="s">
        <v>173</v>
      </c>
    </row>
    <row r="3" spans="1:3">
      <c r="A3" t="s">
        <v>320</v>
      </c>
      <c r="B3" t="s">
        <v>540</v>
      </c>
      <c r="C3" t="s">
        <v>200</v>
      </c>
    </row>
    <row r="4" spans="1:3">
      <c r="B4" t="s">
        <v>562</v>
      </c>
      <c r="C4" t="s">
        <v>216</v>
      </c>
    </row>
    <row r="5" spans="1:3">
      <c r="C5" t="s">
        <v>201</v>
      </c>
    </row>
    <row r="6" spans="1:3">
      <c r="C6" t="s">
        <v>199</v>
      </c>
    </row>
  </sheetData>
  <phoneticPr fontId="6" type="noConversion"/>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B4E3F5-FF29-4A03-8C1A-A1F66AC03C1C}">
  <sheetPr codeName="工作表12"/>
  <dimension ref="A1"/>
  <sheetViews>
    <sheetView topLeftCell="A4" zoomScale="42" zoomScaleNormal="42" workbookViewId="0">
      <selection activeCell="AC39" sqref="AC39"/>
    </sheetView>
  </sheetViews>
  <sheetFormatPr defaultRowHeight="17"/>
  <sheetData/>
  <phoneticPr fontId="6" type="noConversion"/>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8C4C0C-58D9-4010-820E-F05A81B342E5}">
  <sheetPr codeName="工作表17"/>
  <dimension ref="A1"/>
  <sheetViews>
    <sheetView zoomScale="42" zoomScaleNormal="42" workbookViewId="0">
      <selection activeCell="Y32" sqref="Y32"/>
    </sheetView>
  </sheetViews>
  <sheetFormatPr defaultRowHeight="17"/>
  <sheetData/>
  <phoneticPr fontId="6" type="noConversion"/>
  <pageMargins left="0.7" right="0.7" top="0.75" bottom="0.75" header="0.3" footer="0.3"/>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7D5DB-4EBD-4121-AB46-C190C7BEEC07}">
  <sheetPr codeName="工作表26"/>
  <dimension ref="A1:AM66"/>
  <sheetViews>
    <sheetView zoomScale="34" zoomScaleNormal="34" workbookViewId="0">
      <selection activeCell="A11" sqref="A11"/>
    </sheetView>
  </sheetViews>
  <sheetFormatPr defaultColWidth="8.6640625" defaultRowHeight="17"/>
  <cols>
    <col min="1" max="1" width="12.33203125" style="42" customWidth="1"/>
    <col min="2" max="2" width="8.6640625" style="42"/>
    <col min="3" max="3" width="10.1640625" style="42" customWidth="1"/>
    <col min="4" max="14" width="8.6640625" style="42"/>
    <col min="15" max="15" width="25.1640625" style="42" customWidth="1"/>
    <col min="16" max="26" width="8.6640625" style="42"/>
    <col min="27" max="27" width="31.6640625" style="42" customWidth="1"/>
    <col min="28" max="28" width="9.1640625" style="42" customWidth="1"/>
    <col min="29" max="29" width="9.4140625" style="42" customWidth="1"/>
    <col min="30" max="30" width="8.6640625" style="42"/>
    <col min="31" max="31" width="9.58203125" style="42" customWidth="1"/>
    <col min="32" max="32" width="10.1640625" style="42" customWidth="1"/>
    <col min="33" max="16384" width="8.6640625" style="42"/>
  </cols>
  <sheetData>
    <row r="1" spans="1:39" ht="17.5" thickBot="1">
      <c r="A1" s="55" t="s">
        <v>709</v>
      </c>
      <c r="B1" s="56"/>
      <c r="C1" s="57" t="s">
        <v>710</v>
      </c>
      <c r="D1" s="58">
        <v>6669</v>
      </c>
      <c r="E1" s="59">
        <v>3036</v>
      </c>
      <c r="F1" s="60">
        <v>2357</v>
      </c>
      <c r="G1" s="59">
        <v>4938</v>
      </c>
      <c r="H1" s="60">
        <v>1905</v>
      </c>
      <c r="I1" s="58">
        <v>6414</v>
      </c>
      <c r="J1" s="59">
        <v>3356</v>
      </c>
      <c r="K1" s="60">
        <v>1809</v>
      </c>
      <c r="L1" s="59">
        <v>2338</v>
      </c>
      <c r="M1" s="60">
        <v>3504</v>
      </c>
      <c r="N1" s="56"/>
      <c r="O1" s="61" t="s">
        <v>711</v>
      </c>
      <c r="P1" s="58">
        <v>6669</v>
      </c>
      <c r="Q1" s="59">
        <v>3036</v>
      </c>
      <c r="R1" s="60">
        <v>2357</v>
      </c>
      <c r="S1" s="59">
        <v>4938</v>
      </c>
      <c r="T1" s="60">
        <v>1905</v>
      </c>
      <c r="U1" s="58">
        <v>6414</v>
      </c>
      <c r="V1" s="59">
        <v>3356</v>
      </c>
      <c r="W1" s="60">
        <v>1809</v>
      </c>
      <c r="X1" s="59">
        <v>2338</v>
      </c>
      <c r="Y1" s="60">
        <v>3504</v>
      </c>
      <c r="Z1" s="56"/>
      <c r="AA1" s="62" t="s">
        <v>712</v>
      </c>
      <c r="AB1" s="58">
        <v>6669</v>
      </c>
      <c r="AC1" s="59">
        <v>3036</v>
      </c>
      <c r="AD1" s="60">
        <v>2357</v>
      </c>
      <c r="AE1" s="59">
        <v>4938</v>
      </c>
      <c r="AF1" s="60">
        <v>1905</v>
      </c>
      <c r="AG1" s="58">
        <v>6414</v>
      </c>
      <c r="AH1" s="59">
        <v>3356</v>
      </c>
      <c r="AI1" s="60">
        <v>1809</v>
      </c>
      <c r="AJ1" s="59">
        <v>2338</v>
      </c>
      <c r="AK1" s="60">
        <v>3504</v>
      </c>
      <c r="AL1" s="56"/>
      <c r="AM1" s="56"/>
    </row>
    <row r="2" spans="1:39">
      <c r="A2" s="63">
        <v>6669</v>
      </c>
      <c r="B2" s="56"/>
      <c r="C2" s="56" t="s">
        <v>705</v>
      </c>
      <c r="D2" s="56">
        <v>2500</v>
      </c>
      <c r="E2" s="56">
        <v>163</v>
      </c>
      <c r="F2" s="56">
        <v>457</v>
      </c>
      <c r="G2" s="56">
        <v>84.9</v>
      </c>
      <c r="H2" s="56">
        <v>22.75</v>
      </c>
      <c r="I2" s="56">
        <v>301</v>
      </c>
      <c r="J2" s="56">
        <v>50.3</v>
      </c>
      <c r="K2" s="56">
        <v>31.75</v>
      </c>
      <c r="L2" s="56">
        <v>69.3</v>
      </c>
      <c r="M2" s="56">
        <v>65.7</v>
      </c>
      <c r="N2" s="56"/>
      <c r="O2" s="64" t="s">
        <v>713</v>
      </c>
      <c r="P2" s="56">
        <v>0</v>
      </c>
      <c r="Q2" s="56">
        <v>0</v>
      </c>
      <c r="R2" s="56">
        <v>0</v>
      </c>
      <c r="S2" s="56">
        <v>0</v>
      </c>
      <c r="T2" s="56">
        <v>0</v>
      </c>
      <c r="U2" s="56">
        <v>0</v>
      </c>
      <c r="V2" s="56">
        <v>0</v>
      </c>
      <c r="W2" s="56">
        <v>0</v>
      </c>
      <c r="X2" s="56">
        <v>0</v>
      </c>
      <c r="Y2" s="56">
        <v>0</v>
      </c>
      <c r="Z2" s="56"/>
      <c r="AA2" s="62" t="s">
        <v>714</v>
      </c>
      <c r="AB2" s="56">
        <f>SUM(P3:P64)</f>
        <v>-1.2072581234268173E-2</v>
      </c>
      <c r="AC2" s="56">
        <f t="shared" ref="AC2:AJ2" si="0">SUM(Q3:Q64)</f>
        <v>-0.34447967084491421</v>
      </c>
      <c r="AD2" s="56">
        <f t="shared" si="0"/>
        <v>0.11559245427656425</v>
      </c>
      <c r="AE2" s="56">
        <f t="shared" si="0"/>
        <v>0.22196500079476622</v>
      </c>
      <c r="AF2" s="56">
        <f t="shared" si="0"/>
        <v>-1.9978466930886403E-2</v>
      </c>
      <c r="AG2" s="56">
        <f t="shared" si="0"/>
        <v>8.2849906148377839E-2</v>
      </c>
      <c r="AH2" s="56">
        <f t="shared" si="0"/>
        <v>0.29412252077279083</v>
      </c>
      <c r="AI2" s="56">
        <f t="shared" si="0"/>
        <v>-0.21140173343752611</v>
      </c>
      <c r="AJ2" s="56">
        <f t="shared" si="0"/>
        <v>3.1252543504104613E-2</v>
      </c>
      <c r="AK2" s="56">
        <f>SUM(Y3:Y64)</f>
        <v>-0.1092578348330243</v>
      </c>
      <c r="AL2" s="56"/>
      <c r="AM2" s="56"/>
    </row>
    <row r="3" spans="1:39">
      <c r="A3" s="63">
        <v>3036</v>
      </c>
      <c r="B3" s="56"/>
      <c r="C3" s="56" t="s">
        <v>704</v>
      </c>
      <c r="D3" s="56">
        <v>2445</v>
      </c>
      <c r="E3" s="56">
        <v>172</v>
      </c>
      <c r="F3" s="56">
        <v>457</v>
      </c>
      <c r="G3" s="56">
        <v>86</v>
      </c>
      <c r="H3" s="56">
        <v>24</v>
      </c>
      <c r="I3" s="56">
        <v>301</v>
      </c>
      <c r="J3" s="56">
        <v>50</v>
      </c>
      <c r="K3" s="56">
        <v>31.95</v>
      </c>
      <c r="L3" s="56">
        <v>69.900000000000006</v>
      </c>
      <c r="M3" s="56">
        <v>65.599999999999994</v>
      </c>
      <c r="N3" s="56"/>
      <c r="O3" s="65" t="s">
        <v>715</v>
      </c>
      <c r="P3" s="56">
        <f t="shared" ref="P3:P34" si="1">LN(D3/D2)</f>
        <v>-2.2245608947319737E-2</v>
      </c>
      <c r="Q3" s="56">
        <f t="shared" ref="Q3:Q34" si="2">LN(E3/E2)</f>
        <v>5.3744276006690614E-2</v>
      </c>
      <c r="R3" s="56">
        <f t="shared" ref="R3:R34" si="3">LN(F3/F2)</f>
        <v>0</v>
      </c>
      <c r="S3" s="56">
        <f t="shared" ref="S3:S34" si="4">LN(G3/G2)</f>
        <v>1.2873202936205972E-2</v>
      </c>
      <c r="T3" s="56">
        <f t="shared" ref="T3:T34" si="5">LN(H3/H2)</f>
        <v>5.3488684950986222E-2</v>
      </c>
      <c r="U3" s="56">
        <f t="shared" ref="U3:U34" si="6">LN(I3/I2)</f>
        <v>0</v>
      </c>
      <c r="V3" s="56">
        <f t="shared" ref="V3:V34" si="7">LN(J3/J2)</f>
        <v>-5.982071677547429E-3</v>
      </c>
      <c r="W3" s="56">
        <f t="shared" ref="W3:W34" si="8">LN(K3/K2)</f>
        <v>6.2794554848431012E-3</v>
      </c>
      <c r="X3" s="56">
        <f t="shared" ref="X3:X34" si="9">LN(L3/L2)</f>
        <v>8.6207430439071749E-3</v>
      </c>
      <c r="Y3" s="56">
        <f t="shared" ref="Y3:Y34" si="10">LN(M3/M2)</f>
        <v>-1.5232295405216371E-3</v>
      </c>
      <c r="Z3" s="56"/>
      <c r="AA3" s="62" t="s">
        <v>716</v>
      </c>
      <c r="AB3" s="56">
        <f>VAR(P3:P64)*90</f>
        <v>9.6340461750592368E-2</v>
      </c>
      <c r="AC3" s="56">
        <f t="shared" ref="AC3:AK3" si="11">VAR(Q3:Q64)*90</f>
        <v>0.11916462563492397</v>
      </c>
      <c r="AD3" s="56">
        <f t="shared" si="11"/>
        <v>5.3180422367579236E-2</v>
      </c>
      <c r="AE3" s="56">
        <f t="shared" si="11"/>
        <v>3.8431586500095115E-2</v>
      </c>
      <c r="AF3" s="56">
        <f t="shared" si="11"/>
        <v>3.0139948647320988E-2</v>
      </c>
      <c r="AG3" s="56">
        <f t="shared" si="11"/>
        <v>6.1939477143869881E-2</v>
      </c>
      <c r="AH3" s="56">
        <f t="shared" si="11"/>
        <v>6.0966877407871219E-2</v>
      </c>
      <c r="AI3" s="56">
        <f t="shared" si="11"/>
        <v>0.10135857672373019</v>
      </c>
      <c r="AJ3" s="56">
        <f t="shared" si="11"/>
        <v>4.2871536977425691E-2</v>
      </c>
      <c r="AK3" s="56">
        <f t="shared" si="11"/>
        <v>1.9812749659815145E-2</v>
      </c>
      <c r="AL3" s="56"/>
      <c r="AM3" s="56"/>
    </row>
    <row r="4" spans="1:39">
      <c r="A4" s="63">
        <v>2357</v>
      </c>
      <c r="B4" s="56"/>
      <c r="C4" s="56" t="s">
        <v>703</v>
      </c>
      <c r="D4" s="56">
        <v>2560</v>
      </c>
      <c r="E4" s="56">
        <v>169.5</v>
      </c>
      <c r="F4" s="56">
        <v>466</v>
      </c>
      <c r="G4" s="56">
        <v>86.5</v>
      </c>
      <c r="H4" s="56">
        <v>23.3</v>
      </c>
      <c r="I4" s="56">
        <v>307</v>
      </c>
      <c r="J4" s="56">
        <v>49.75</v>
      </c>
      <c r="K4" s="56">
        <v>34.25</v>
      </c>
      <c r="L4" s="56">
        <v>69.099999999999994</v>
      </c>
      <c r="M4" s="56">
        <v>65.2</v>
      </c>
      <c r="N4" s="56"/>
      <c r="O4" s="56"/>
      <c r="P4" s="56">
        <f t="shared" si="1"/>
        <v>4.5962135564635853E-2</v>
      </c>
      <c r="Q4" s="56">
        <f t="shared" si="2"/>
        <v>-1.4641549992948118E-2</v>
      </c>
      <c r="R4" s="56">
        <f t="shared" si="3"/>
        <v>1.9502243231441101E-2</v>
      </c>
      <c r="S4" s="56">
        <f t="shared" si="4"/>
        <v>5.7971176843259146E-3</v>
      </c>
      <c r="T4" s="56">
        <f t="shared" si="5"/>
        <v>-2.9600469776290744E-2</v>
      </c>
      <c r="U4" s="56">
        <f t="shared" si="6"/>
        <v>1.9737482838321337E-2</v>
      </c>
      <c r="V4" s="56">
        <f t="shared" si="7"/>
        <v>-5.0125418235442863E-3</v>
      </c>
      <c r="W4" s="56">
        <f t="shared" si="8"/>
        <v>6.9514383884690417E-2</v>
      </c>
      <c r="X4" s="56">
        <f t="shared" si="9"/>
        <v>-1.1510918466140557E-2</v>
      </c>
      <c r="Y4" s="56">
        <f t="shared" si="10"/>
        <v>-6.1162270174359825E-3</v>
      </c>
      <c r="Z4" s="56"/>
      <c r="AA4" s="62" t="s">
        <v>717</v>
      </c>
      <c r="AB4" s="56">
        <f>STDEV(P3:P64)*SQRT(90)</f>
        <v>0.31038759922167053</v>
      </c>
      <c r="AC4" s="56">
        <f>STDEV(Q3:Q64)*SQRT(90)</f>
        <v>0.34520229668257418</v>
      </c>
      <c r="AD4" s="56">
        <f t="shared" ref="AD4:AK4" si="12">STDEV(R3:R64)*SQRT(90)</f>
        <v>0.23060880808759068</v>
      </c>
      <c r="AE4" s="56">
        <f t="shared" si="12"/>
        <v>0.19603975744755225</v>
      </c>
      <c r="AF4" s="56">
        <f t="shared" si="12"/>
        <v>0.17360860764179001</v>
      </c>
      <c r="AG4" s="56">
        <f t="shared" si="12"/>
        <v>0.24887642946625116</v>
      </c>
      <c r="AH4" s="56">
        <f t="shared" si="12"/>
        <v>0.2469147168717799</v>
      </c>
      <c r="AI4" s="56">
        <f t="shared" si="12"/>
        <v>0.31836861768040237</v>
      </c>
      <c r="AJ4" s="56">
        <f t="shared" si="12"/>
        <v>0.20705442998744483</v>
      </c>
      <c r="AK4" s="56">
        <f t="shared" si="12"/>
        <v>0.14075776944742746</v>
      </c>
      <c r="AL4" s="56"/>
      <c r="AM4" s="56"/>
    </row>
    <row r="5" spans="1:39">
      <c r="A5" s="63">
        <v>4938</v>
      </c>
      <c r="B5" s="56"/>
      <c r="C5" s="56" t="s">
        <v>702</v>
      </c>
      <c r="D5" s="56">
        <v>2560</v>
      </c>
      <c r="E5" s="56">
        <v>172</v>
      </c>
      <c r="F5" s="56">
        <v>471</v>
      </c>
      <c r="G5" s="56">
        <v>86.5</v>
      </c>
      <c r="H5" s="56">
        <v>23.4</v>
      </c>
      <c r="I5" s="56">
        <v>305</v>
      </c>
      <c r="J5" s="56">
        <v>50.5</v>
      </c>
      <c r="K5" s="56">
        <v>35.700000000000003</v>
      </c>
      <c r="L5" s="56">
        <v>70.3</v>
      </c>
      <c r="M5" s="56">
        <v>64.5</v>
      </c>
      <c r="N5" s="56"/>
      <c r="O5" s="56"/>
      <c r="P5" s="56">
        <f t="shared" si="1"/>
        <v>0</v>
      </c>
      <c r="Q5" s="56">
        <f t="shared" si="2"/>
        <v>1.4641549992948187E-2</v>
      </c>
      <c r="R5" s="56">
        <f t="shared" si="3"/>
        <v>1.0672459890771979E-2</v>
      </c>
      <c r="S5" s="56">
        <f t="shared" si="4"/>
        <v>0</v>
      </c>
      <c r="T5" s="56">
        <f t="shared" si="5"/>
        <v>4.2826617920007281E-3</v>
      </c>
      <c r="U5" s="56">
        <f t="shared" si="6"/>
        <v>-6.5359709797855334E-3</v>
      </c>
      <c r="V5" s="56">
        <f t="shared" si="7"/>
        <v>1.496287267671232E-2</v>
      </c>
      <c r="W5" s="56">
        <f t="shared" si="8"/>
        <v>4.146412407735911E-2</v>
      </c>
      <c r="X5" s="56">
        <f t="shared" si="9"/>
        <v>1.7217068042995096E-2</v>
      </c>
      <c r="Y5" s="56">
        <f t="shared" si="10"/>
        <v>-1.0794245130880512E-2</v>
      </c>
      <c r="Z5" s="56"/>
      <c r="AA5" s="62" t="s">
        <v>718</v>
      </c>
      <c r="AB5" s="56">
        <f>AB4 * SQRT(4)</f>
        <v>0.62077519844334106</v>
      </c>
      <c r="AC5" s="56">
        <f t="shared" ref="AC5:AK5" si="13">AC4 * SQRT(4)</f>
        <v>0.69040459336514837</v>
      </c>
      <c r="AD5" s="56">
        <f t="shared" si="13"/>
        <v>0.46121761617518137</v>
      </c>
      <c r="AE5" s="56">
        <f t="shared" si="13"/>
        <v>0.39207951489510451</v>
      </c>
      <c r="AF5" s="56">
        <f t="shared" si="13"/>
        <v>0.34721721528358002</v>
      </c>
      <c r="AG5" s="56">
        <f t="shared" si="13"/>
        <v>0.49775285893250232</v>
      </c>
      <c r="AH5" s="56">
        <f t="shared" si="13"/>
        <v>0.49382943374355981</v>
      </c>
      <c r="AI5" s="56">
        <f t="shared" si="13"/>
        <v>0.63673723536080473</v>
      </c>
      <c r="AJ5" s="56">
        <f t="shared" si="13"/>
        <v>0.41410885997488966</v>
      </c>
      <c r="AK5" s="56">
        <f t="shared" si="13"/>
        <v>0.28151553889485492</v>
      </c>
      <c r="AL5" s="56"/>
      <c r="AM5" s="56"/>
    </row>
    <row r="6" spans="1:39">
      <c r="A6" s="67">
        <v>1905</v>
      </c>
      <c r="B6" s="56"/>
      <c r="C6" s="56" t="s">
        <v>701</v>
      </c>
      <c r="D6" s="56">
        <v>2510</v>
      </c>
      <c r="E6" s="56">
        <v>165.5</v>
      </c>
      <c r="F6" s="56">
        <v>462</v>
      </c>
      <c r="G6" s="56">
        <v>85.4</v>
      </c>
      <c r="H6" s="56">
        <v>22.55</v>
      </c>
      <c r="I6" s="56">
        <v>297.5</v>
      </c>
      <c r="J6" s="56">
        <v>50.7</v>
      </c>
      <c r="K6" s="56">
        <v>34</v>
      </c>
      <c r="L6" s="56">
        <v>68.8</v>
      </c>
      <c r="M6" s="56">
        <v>63</v>
      </c>
      <c r="N6" s="56"/>
      <c r="O6" s="56"/>
      <c r="P6" s="56">
        <f t="shared" si="1"/>
        <v>-1.972450534777859E-2</v>
      </c>
      <c r="Q6" s="56">
        <f t="shared" si="2"/>
        <v>-3.8523281996335403E-2</v>
      </c>
      <c r="R6" s="56">
        <f t="shared" si="3"/>
        <v>-1.9293202934678896E-2</v>
      </c>
      <c r="S6" s="56">
        <f t="shared" si="4"/>
        <v>-1.2798313143309396E-2</v>
      </c>
      <c r="T6" s="56">
        <f t="shared" si="5"/>
        <v>-3.7000956414968256E-2</v>
      </c>
      <c r="U6" s="56">
        <f t="shared" si="6"/>
        <v>-2.4897551621727201E-2</v>
      </c>
      <c r="V6" s="56">
        <f t="shared" si="7"/>
        <v>3.9525743158233418E-3</v>
      </c>
      <c r="W6" s="56">
        <f t="shared" si="8"/>
        <v>-4.8790164169432056E-2</v>
      </c>
      <c r="X6" s="56">
        <f t="shared" si="9"/>
        <v>-2.1568053877321278E-2</v>
      </c>
      <c r="Y6" s="56">
        <f t="shared" si="10"/>
        <v>-2.3530497410194161E-2</v>
      </c>
      <c r="Z6" s="56"/>
      <c r="AA6" s="66" t="s">
        <v>719</v>
      </c>
      <c r="AB6" s="56"/>
      <c r="AC6" s="56"/>
      <c r="AD6" s="56"/>
      <c r="AE6" s="56"/>
      <c r="AF6" s="56"/>
      <c r="AG6" s="56"/>
      <c r="AH6" s="56"/>
      <c r="AI6" s="56"/>
      <c r="AJ6" s="56"/>
      <c r="AK6" s="56"/>
      <c r="AL6" s="56"/>
      <c r="AM6" s="56"/>
    </row>
    <row r="7" spans="1:39" ht="17.5" thickBot="1">
      <c r="A7" s="67">
        <v>6414</v>
      </c>
      <c r="B7" s="56"/>
      <c r="C7" s="56" t="s">
        <v>700</v>
      </c>
      <c r="D7" s="56">
        <v>2445</v>
      </c>
      <c r="E7" s="56">
        <v>159.5</v>
      </c>
      <c r="F7" s="56">
        <v>452.5</v>
      </c>
      <c r="G7" s="56">
        <v>85.3</v>
      </c>
      <c r="H7" s="56">
        <v>22.25</v>
      </c>
      <c r="I7" s="56">
        <v>290.5</v>
      </c>
      <c r="J7" s="56">
        <v>50</v>
      </c>
      <c r="K7" s="56">
        <v>32.450000000000003</v>
      </c>
      <c r="L7" s="56">
        <v>67.7</v>
      </c>
      <c r="M7" s="56">
        <v>60.8</v>
      </c>
      <c r="N7" s="56"/>
      <c r="O7" s="56"/>
      <c r="P7" s="56">
        <f t="shared" si="1"/>
        <v>-2.6237630216857148E-2</v>
      </c>
      <c r="Q7" s="56">
        <f t="shared" si="2"/>
        <v>-3.6927272592218362E-2</v>
      </c>
      <c r="R7" s="56">
        <f t="shared" si="3"/>
        <v>-2.0777127941758036E-2</v>
      </c>
      <c r="S7" s="56">
        <f t="shared" si="4"/>
        <v>-1.1716462968908577E-3</v>
      </c>
      <c r="T7" s="56">
        <f t="shared" si="5"/>
        <v>-1.3393057336438136E-2</v>
      </c>
      <c r="U7" s="56">
        <f t="shared" si="6"/>
        <v>-2.3810648693718559E-2</v>
      </c>
      <c r="V7" s="56">
        <f t="shared" si="7"/>
        <v>-1.3902905168991493E-2</v>
      </c>
      <c r="W7" s="56">
        <f t="shared" si="8"/>
        <v>-4.6660081466062334E-2</v>
      </c>
      <c r="X7" s="56">
        <f t="shared" si="9"/>
        <v>-1.6117565021068585E-2</v>
      </c>
      <c r="Y7" s="56">
        <f t="shared" si="10"/>
        <v>-3.554493741941147E-2</v>
      </c>
      <c r="Z7" s="56"/>
      <c r="AA7" s="56"/>
      <c r="AB7" s="56"/>
      <c r="AC7" s="56"/>
      <c r="AD7" s="56"/>
      <c r="AE7" s="56"/>
      <c r="AF7" s="56"/>
      <c r="AG7" s="56"/>
      <c r="AH7" s="56"/>
      <c r="AI7" s="56"/>
      <c r="AJ7" s="56"/>
      <c r="AK7" s="56"/>
      <c r="AL7" s="56"/>
      <c r="AM7" s="56"/>
    </row>
    <row r="8" spans="1:39" ht="17.5" thickTop="1">
      <c r="A8" s="67">
        <v>3356</v>
      </c>
      <c r="B8" s="56"/>
      <c r="C8" s="56" t="s">
        <v>699</v>
      </c>
      <c r="D8" s="56">
        <v>2430</v>
      </c>
      <c r="E8" s="56">
        <v>158.5</v>
      </c>
      <c r="F8" s="56">
        <v>444</v>
      </c>
      <c r="G8" s="56">
        <v>85.1</v>
      </c>
      <c r="H8" s="56">
        <v>22.6</v>
      </c>
      <c r="I8" s="56">
        <v>290</v>
      </c>
      <c r="J8" s="56">
        <v>51.9</v>
      </c>
      <c r="K8" s="56">
        <v>32.450000000000003</v>
      </c>
      <c r="L8" s="56">
        <v>67.5</v>
      </c>
      <c r="M8" s="56">
        <v>61.1</v>
      </c>
      <c r="N8" s="56"/>
      <c r="O8" s="56"/>
      <c r="P8" s="56">
        <f t="shared" si="1"/>
        <v>-6.1538655743782235E-3</v>
      </c>
      <c r="Q8" s="56">
        <f t="shared" si="2"/>
        <v>-6.2893289075639904E-3</v>
      </c>
      <c r="R8" s="56">
        <f t="shared" si="3"/>
        <v>-1.8963200707756055E-2</v>
      </c>
      <c r="S8" s="56">
        <f t="shared" si="4"/>
        <v>-2.347418918305008E-3</v>
      </c>
      <c r="T8" s="56">
        <f t="shared" si="5"/>
        <v>1.5607897665990968E-2</v>
      </c>
      <c r="U8" s="56">
        <f t="shared" si="6"/>
        <v>-1.7226533114461818E-3</v>
      </c>
      <c r="V8" s="56">
        <f t="shared" si="7"/>
        <v>3.7295784743696929E-2</v>
      </c>
      <c r="W8" s="56">
        <f t="shared" si="8"/>
        <v>0</v>
      </c>
      <c r="X8" s="56">
        <f t="shared" si="9"/>
        <v>-2.9585820397452656E-3</v>
      </c>
      <c r="Y8" s="56">
        <f t="shared" si="10"/>
        <v>4.922077205428455E-3</v>
      </c>
      <c r="Z8" s="56"/>
      <c r="AA8" s="129" t="s">
        <v>720</v>
      </c>
      <c r="AB8" s="130">
        <v>6669</v>
      </c>
      <c r="AC8" s="131">
        <v>3036</v>
      </c>
      <c r="AD8" s="132">
        <v>2357</v>
      </c>
      <c r="AE8" s="131">
        <v>4938</v>
      </c>
      <c r="AF8" s="132">
        <v>1905</v>
      </c>
      <c r="AG8" s="130">
        <v>6414</v>
      </c>
      <c r="AH8" s="131">
        <v>3356</v>
      </c>
      <c r="AI8" s="132">
        <v>1809</v>
      </c>
      <c r="AJ8" s="131">
        <v>2338</v>
      </c>
      <c r="AK8" s="133">
        <v>3504</v>
      </c>
      <c r="AL8" s="56"/>
      <c r="AM8" s="56"/>
    </row>
    <row r="9" spans="1:39">
      <c r="A9" s="67">
        <v>1809</v>
      </c>
      <c r="B9" s="56"/>
      <c r="C9" s="56" t="s">
        <v>698</v>
      </c>
      <c r="D9" s="56">
        <v>2435</v>
      </c>
      <c r="E9" s="56">
        <v>155.5</v>
      </c>
      <c r="F9" s="56">
        <v>441</v>
      </c>
      <c r="G9" s="56">
        <v>87.5</v>
      </c>
      <c r="H9" s="56">
        <v>22.95</v>
      </c>
      <c r="I9" s="56">
        <v>297.5</v>
      </c>
      <c r="J9" s="56">
        <v>52.2</v>
      </c>
      <c r="K9" s="56">
        <v>33.1</v>
      </c>
      <c r="L9" s="56">
        <v>70</v>
      </c>
      <c r="M9" s="56">
        <v>61</v>
      </c>
      <c r="N9" s="56"/>
      <c r="O9" s="56"/>
      <c r="P9" s="56">
        <f t="shared" si="1"/>
        <v>2.0554991820959595E-3</v>
      </c>
      <c r="Q9" s="56">
        <f t="shared" si="2"/>
        <v>-1.9108861698046473E-2</v>
      </c>
      <c r="R9" s="56">
        <f t="shared" si="3"/>
        <v>-6.7796869853788038E-3</v>
      </c>
      <c r="S9" s="56">
        <f t="shared" si="4"/>
        <v>2.7811757784240304E-2</v>
      </c>
      <c r="T9" s="56">
        <f t="shared" si="5"/>
        <v>1.5368030228313937E-2</v>
      </c>
      <c r="U9" s="56">
        <f t="shared" si="6"/>
        <v>2.5533302005164845E-2</v>
      </c>
      <c r="V9" s="56">
        <f t="shared" si="7"/>
        <v>5.7637047167501338E-3</v>
      </c>
      <c r="W9" s="56">
        <f t="shared" si="8"/>
        <v>1.9832839232918242E-2</v>
      </c>
      <c r="X9" s="56">
        <f t="shared" si="9"/>
        <v>3.6367644170874791E-2</v>
      </c>
      <c r="Y9" s="56">
        <f t="shared" si="10"/>
        <v>-1.6380020042383583E-3</v>
      </c>
      <c r="Z9" s="56"/>
      <c r="AA9" s="127">
        <v>6669</v>
      </c>
      <c r="AB9" s="122" cm="1">
        <f t="array" ref="AB9:AK18">VarCovar(P3:Y64,AB10:AK22)</f>
        <v>1.0531842592806694E-3</v>
      </c>
      <c r="AC9" s="122">
        <v>7.3703002526888877E-5</v>
      </c>
      <c r="AD9" s="122">
        <v>2.5548628926389796E-4</v>
      </c>
      <c r="AE9" s="122">
        <v>5.05276406544573E-5</v>
      </c>
      <c r="AF9" s="122">
        <v>-3.2536980798621751E-5</v>
      </c>
      <c r="AG9" s="122">
        <v>1.8068864895297827E-4</v>
      </c>
      <c r="AH9" s="122">
        <v>1.9343203461633096E-4</v>
      </c>
      <c r="AI9" s="122">
        <v>4.3130731622597571E-4</v>
      </c>
      <c r="AJ9" s="122">
        <v>1.6639916190963814E-4</v>
      </c>
      <c r="AK9" s="134">
        <v>1.94550404193679E-4</v>
      </c>
      <c r="AL9" s="56"/>
      <c r="AM9" s="56"/>
    </row>
    <row r="10" spans="1:39">
      <c r="A10" s="68">
        <v>2338</v>
      </c>
      <c r="B10" s="56"/>
      <c r="C10" s="56" t="s">
        <v>697</v>
      </c>
      <c r="D10" s="56">
        <v>2330</v>
      </c>
      <c r="E10" s="56">
        <v>149.5</v>
      </c>
      <c r="F10" s="56">
        <v>436</v>
      </c>
      <c r="G10" s="56">
        <v>89.9</v>
      </c>
      <c r="H10" s="56">
        <v>22.7</v>
      </c>
      <c r="I10" s="56">
        <v>299</v>
      </c>
      <c r="J10" s="56">
        <v>52.5</v>
      </c>
      <c r="K10" s="56">
        <v>31.25</v>
      </c>
      <c r="L10" s="56">
        <v>68.5</v>
      </c>
      <c r="M10" s="56">
        <v>59.5</v>
      </c>
      <c r="N10" s="56"/>
      <c r="O10" s="56"/>
      <c r="P10" s="56">
        <f t="shared" si="1"/>
        <v>-4.4078488956943947E-2</v>
      </c>
      <c r="Q10" s="56">
        <f t="shared" si="2"/>
        <v>-3.9349338788547655E-2</v>
      </c>
      <c r="R10" s="56">
        <f t="shared" si="3"/>
        <v>-1.1402632097811649E-2</v>
      </c>
      <c r="S10" s="56">
        <f t="shared" si="4"/>
        <v>2.705914811400599E-2</v>
      </c>
      <c r="T10" s="56">
        <f t="shared" si="5"/>
        <v>-1.0953012019197206E-2</v>
      </c>
      <c r="U10" s="56">
        <f t="shared" si="6"/>
        <v>5.0293484050019585E-3</v>
      </c>
      <c r="V10" s="56">
        <f t="shared" si="7"/>
        <v>5.7306747089850745E-3</v>
      </c>
      <c r="W10" s="56">
        <f t="shared" si="8"/>
        <v>-5.751390620060675E-2</v>
      </c>
      <c r="X10" s="56">
        <f t="shared" si="9"/>
        <v>-2.1661496781179419E-2</v>
      </c>
      <c r="Y10" s="56">
        <f t="shared" si="10"/>
        <v>-2.4897551621727201E-2</v>
      </c>
      <c r="Z10" s="56"/>
      <c r="AA10" s="128">
        <v>3036</v>
      </c>
      <c r="AB10" s="122">
        <v>7.3703002526888877E-5</v>
      </c>
      <c r="AC10" s="122">
        <v>1.3026957282670903E-3</v>
      </c>
      <c r="AD10" s="122">
        <v>1.1350840680833375E-4</v>
      </c>
      <c r="AE10" s="122">
        <v>1.6644844997570346E-4</v>
      </c>
      <c r="AF10" s="122">
        <v>1.0120432261334869E-4</v>
      </c>
      <c r="AG10" s="122">
        <v>2.5493108279282952E-4</v>
      </c>
      <c r="AH10" s="122">
        <v>5.6994374111923623E-6</v>
      </c>
      <c r="AI10" s="122">
        <v>-1.8307918308069519E-5</v>
      </c>
      <c r="AJ10" s="122">
        <v>3.1290286685578544E-4</v>
      </c>
      <c r="AK10" s="134">
        <v>1.4004763693541988E-4</v>
      </c>
      <c r="AL10" s="56"/>
      <c r="AM10" s="56"/>
    </row>
    <row r="11" spans="1:39">
      <c r="A11" s="68">
        <v>3504</v>
      </c>
      <c r="B11" s="56"/>
      <c r="C11" s="56" t="s">
        <v>696</v>
      </c>
      <c r="D11" s="56">
        <v>2260</v>
      </c>
      <c r="E11" s="56">
        <v>144.5</v>
      </c>
      <c r="F11" s="56">
        <v>433.5</v>
      </c>
      <c r="G11" s="56">
        <v>88.6</v>
      </c>
      <c r="H11" s="56">
        <v>22.5</v>
      </c>
      <c r="I11" s="56">
        <v>284.5</v>
      </c>
      <c r="J11" s="56">
        <v>52.8</v>
      </c>
      <c r="K11" s="56">
        <v>30</v>
      </c>
      <c r="L11" s="56">
        <v>67.900000000000006</v>
      </c>
      <c r="M11" s="56">
        <v>59.5</v>
      </c>
      <c r="N11" s="56"/>
      <c r="O11" s="56"/>
      <c r="P11" s="56">
        <f t="shared" si="1"/>
        <v>-3.050345429341474E-2</v>
      </c>
      <c r="Q11" s="56">
        <f t="shared" si="2"/>
        <v>-3.4016885278254243E-2</v>
      </c>
      <c r="R11" s="56">
        <f t="shared" si="3"/>
        <v>-5.750447128437826E-3</v>
      </c>
      <c r="S11" s="56">
        <f t="shared" si="4"/>
        <v>-1.4566083866539405E-2</v>
      </c>
      <c r="T11" s="56">
        <f t="shared" si="5"/>
        <v>-8.8496152769824993E-3</v>
      </c>
      <c r="U11" s="56">
        <f t="shared" si="6"/>
        <v>-4.9710319824300783E-2</v>
      </c>
      <c r="V11" s="56">
        <f t="shared" si="7"/>
        <v>5.6980211146375748E-3</v>
      </c>
      <c r="W11" s="56">
        <f t="shared" si="8"/>
        <v>-4.0821994520255166E-2</v>
      </c>
      <c r="X11" s="56">
        <f t="shared" si="9"/>
        <v>-8.7977107035290842E-3</v>
      </c>
      <c r="Y11" s="56">
        <f t="shared" si="10"/>
        <v>0</v>
      </c>
      <c r="Z11" s="56"/>
      <c r="AA11" s="128">
        <v>2357</v>
      </c>
      <c r="AB11" s="122">
        <v>2.5548628926389796E-4</v>
      </c>
      <c r="AC11" s="122">
        <v>1.1350840680833375E-4</v>
      </c>
      <c r="AD11" s="122">
        <v>5.8136304021905606E-4</v>
      </c>
      <c r="AE11" s="122">
        <v>1.6373850608020782E-4</v>
      </c>
      <c r="AF11" s="122">
        <v>5.7254082308258283E-5</v>
      </c>
      <c r="AG11" s="122">
        <v>1.7100122363703882E-4</v>
      </c>
      <c r="AH11" s="122">
        <v>9.2306244559509315E-5</v>
      </c>
      <c r="AI11" s="122">
        <v>9.7418934724547839E-5</v>
      </c>
      <c r="AJ11" s="122">
        <v>1.2799596714819817E-4</v>
      </c>
      <c r="AK11" s="134">
        <v>6.2484888831534083E-5</v>
      </c>
      <c r="AL11" s="56"/>
      <c r="AM11" s="56"/>
    </row>
    <row r="12" spans="1:39">
      <c r="A12" s="56"/>
      <c r="B12" s="56"/>
      <c r="C12" s="56" t="s">
        <v>695</v>
      </c>
      <c r="D12" s="56">
        <v>2200</v>
      </c>
      <c r="E12" s="56">
        <v>155</v>
      </c>
      <c r="F12" s="56">
        <v>429</v>
      </c>
      <c r="G12" s="56">
        <v>89.1</v>
      </c>
      <c r="H12" s="56">
        <v>22.3</v>
      </c>
      <c r="I12" s="56">
        <v>294</v>
      </c>
      <c r="J12" s="56">
        <v>53.7</v>
      </c>
      <c r="K12" s="56">
        <v>27.4</v>
      </c>
      <c r="L12" s="56">
        <v>67.400000000000006</v>
      </c>
      <c r="M12" s="56">
        <v>58.8</v>
      </c>
      <c r="N12" s="56"/>
      <c r="O12" s="56"/>
      <c r="P12" s="56">
        <f t="shared" si="1"/>
        <v>-2.6907452919924382E-2</v>
      </c>
      <c r="Q12" s="56">
        <f t="shared" si="2"/>
        <v>7.0145609366759773E-2</v>
      </c>
      <c r="R12" s="56">
        <f t="shared" si="3"/>
        <v>-1.0434877292579619E-2</v>
      </c>
      <c r="S12" s="56">
        <f t="shared" si="4"/>
        <v>5.6274768657283893E-3</v>
      </c>
      <c r="T12" s="56">
        <f t="shared" si="5"/>
        <v>-8.9286307443013184E-3</v>
      </c>
      <c r="U12" s="56">
        <f t="shared" si="6"/>
        <v>3.2846513772296089E-2</v>
      </c>
      <c r="V12" s="56">
        <f t="shared" si="7"/>
        <v>1.6901810802603254E-2</v>
      </c>
      <c r="W12" s="56">
        <f t="shared" si="8"/>
        <v>-9.0654368268130836E-2</v>
      </c>
      <c r="X12" s="56">
        <f t="shared" si="9"/>
        <v>-7.3910166463890667E-3</v>
      </c>
      <c r="Y12" s="56">
        <f t="shared" si="10"/>
        <v>-1.1834457647002909E-2</v>
      </c>
      <c r="Z12" s="56"/>
      <c r="AA12" s="128">
        <v>4938</v>
      </c>
      <c r="AB12" s="122">
        <v>5.05276406544573E-5</v>
      </c>
      <c r="AC12" s="122">
        <v>1.6644844997570346E-4</v>
      </c>
      <c r="AD12" s="122">
        <v>1.6373850608020782E-4</v>
      </c>
      <c r="AE12" s="122">
        <v>4.2013024668562755E-4</v>
      </c>
      <c r="AF12" s="122">
        <v>6.8256640513073981E-5</v>
      </c>
      <c r="AG12" s="122">
        <v>3.4182557422062388E-4</v>
      </c>
      <c r="AH12" s="122">
        <v>-2.7743693918448478E-5</v>
      </c>
      <c r="AI12" s="122">
        <v>4.9936207772004184E-6</v>
      </c>
      <c r="AJ12" s="122">
        <v>7.6732079057074726E-5</v>
      </c>
      <c r="AK12" s="134">
        <v>5.767673916490796E-5</v>
      </c>
      <c r="AL12" s="56"/>
      <c r="AM12" s="56"/>
    </row>
    <row r="13" spans="1:39">
      <c r="A13" s="56"/>
      <c r="B13" s="56"/>
      <c r="C13" s="56" t="s">
        <v>694</v>
      </c>
      <c r="D13" s="56">
        <v>2195</v>
      </c>
      <c r="E13" s="56">
        <v>160</v>
      </c>
      <c r="F13" s="56">
        <v>408.5</v>
      </c>
      <c r="G13" s="56">
        <v>91</v>
      </c>
      <c r="H13" s="56">
        <v>22.45</v>
      </c>
      <c r="I13" s="56">
        <v>291.5</v>
      </c>
      <c r="J13" s="56">
        <v>53.9</v>
      </c>
      <c r="K13" s="56">
        <v>26.75</v>
      </c>
      <c r="L13" s="56">
        <v>67.8</v>
      </c>
      <c r="M13" s="56">
        <v>59.1</v>
      </c>
      <c r="N13" s="56"/>
      <c r="O13" s="56"/>
      <c r="P13" s="56">
        <f t="shared" si="1"/>
        <v>-2.2753138371355394E-3</v>
      </c>
      <c r="Q13" s="56">
        <f t="shared" si="2"/>
        <v>3.174869831458027E-2</v>
      </c>
      <c r="R13" s="56">
        <f t="shared" si="3"/>
        <v>-4.8965004627959385E-2</v>
      </c>
      <c r="S13" s="56">
        <f t="shared" si="4"/>
        <v>2.1100172040086428E-2</v>
      </c>
      <c r="T13" s="56">
        <f t="shared" si="5"/>
        <v>6.7039357221901344E-3</v>
      </c>
      <c r="U13" s="56">
        <f t="shared" si="6"/>
        <v>-8.539761548134496E-3</v>
      </c>
      <c r="V13" s="56">
        <f t="shared" si="7"/>
        <v>3.7174764001323521E-3</v>
      </c>
      <c r="W13" s="56">
        <f t="shared" si="8"/>
        <v>-2.4008540052008927E-2</v>
      </c>
      <c r="X13" s="56">
        <f t="shared" si="9"/>
        <v>5.9171770280885185E-3</v>
      </c>
      <c r="Y13" s="56">
        <f t="shared" si="10"/>
        <v>5.0890695074714493E-3</v>
      </c>
      <c r="Z13" s="56"/>
      <c r="AA13" s="128">
        <v>1905</v>
      </c>
      <c r="AB13" s="122">
        <v>-3.2536980798621751E-5</v>
      </c>
      <c r="AC13" s="122">
        <v>1.0120432261334869E-4</v>
      </c>
      <c r="AD13" s="122">
        <v>5.7254082308258283E-5</v>
      </c>
      <c r="AE13" s="122">
        <v>6.8256640513073981E-5</v>
      </c>
      <c r="AF13" s="122">
        <v>3.2948689381479955E-4</v>
      </c>
      <c r="AG13" s="122">
        <v>1.0207701125916846E-4</v>
      </c>
      <c r="AH13" s="122">
        <v>9.7851099424762621E-5</v>
      </c>
      <c r="AI13" s="122">
        <v>5.9334431104964638E-5</v>
      </c>
      <c r="AJ13" s="122">
        <v>6.6262846005368174E-5</v>
      </c>
      <c r="AK13" s="134">
        <v>9.0711695266935E-5</v>
      </c>
      <c r="AL13" s="56"/>
      <c r="AM13" s="56"/>
    </row>
    <row r="14" spans="1:39">
      <c r="A14" s="56"/>
      <c r="B14" s="56"/>
      <c r="C14" s="56" t="s">
        <v>693</v>
      </c>
      <c r="D14" s="56">
        <v>2175</v>
      </c>
      <c r="E14" s="56">
        <v>166</v>
      </c>
      <c r="F14" s="56">
        <v>407.5</v>
      </c>
      <c r="G14" s="56">
        <v>100</v>
      </c>
      <c r="H14" s="56">
        <v>22.35</v>
      </c>
      <c r="I14" s="56">
        <v>313.5</v>
      </c>
      <c r="J14" s="56">
        <v>52.6</v>
      </c>
      <c r="K14" s="56">
        <v>26.45</v>
      </c>
      <c r="L14" s="56">
        <v>67.900000000000006</v>
      </c>
      <c r="M14" s="56">
        <v>58.9</v>
      </c>
      <c r="N14" s="56"/>
      <c r="O14" s="56"/>
      <c r="P14" s="56">
        <f t="shared" si="1"/>
        <v>-9.1533819864872482E-3</v>
      </c>
      <c r="Q14" s="56">
        <f t="shared" si="2"/>
        <v>3.6813973122716399E-2</v>
      </c>
      <c r="R14" s="56">
        <f t="shared" si="3"/>
        <v>-2.4509816191401849E-3</v>
      </c>
      <c r="S14" s="56">
        <f t="shared" si="4"/>
        <v>9.4310679471241415E-2</v>
      </c>
      <c r="T14" s="56">
        <f t="shared" si="5"/>
        <v>-4.4642931286853812E-3</v>
      </c>
      <c r="U14" s="56">
        <f t="shared" si="6"/>
        <v>7.2759354282428301E-2</v>
      </c>
      <c r="V14" s="56">
        <f t="shared" si="7"/>
        <v>-2.441435817128727E-2</v>
      </c>
      <c r="W14" s="56">
        <f t="shared" si="8"/>
        <v>-1.127831503770719E-2</v>
      </c>
      <c r="X14" s="56">
        <f t="shared" si="9"/>
        <v>1.4738396183007448E-3</v>
      </c>
      <c r="Y14" s="56">
        <f t="shared" si="10"/>
        <v>-3.3898337545115397E-3</v>
      </c>
      <c r="Z14" s="56"/>
      <c r="AA14" s="127">
        <v>6414</v>
      </c>
      <c r="AB14" s="122">
        <v>1.8068864895297827E-4</v>
      </c>
      <c r="AC14" s="122">
        <v>2.5493108279282952E-4</v>
      </c>
      <c r="AD14" s="122">
        <v>1.7100122363703882E-4</v>
      </c>
      <c r="AE14" s="122">
        <v>3.4182557422062388E-4</v>
      </c>
      <c r="AF14" s="122">
        <v>1.0207701125916846E-4</v>
      </c>
      <c r="AG14" s="122">
        <v>6.7711614798854163E-4</v>
      </c>
      <c r="AH14" s="122">
        <v>-2.3344961762484796E-6</v>
      </c>
      <c r="AI14" s="122">
        <v>9.1907292678802661E-5</v>
      </c>
      <c r="AJ14" s="122">
        <v>1.1046344185299963E-4</v>
      </c>
      <c r="AK14" s="134">
        <v>1.3254790213748351E-4</v>
      </c>
      <c r="AL14" s="56"/>
      <c r="AM14" s="56"/>
    </row>
    <row r="15" spans="1:39">
      <c r="A15" s="56"/>
      <c r="B15" s="56"/>
      <c r="C15" s="56" t="s">
        <v>692</v>
      </c>
      <c r="D15" s="56">
        <v>2195</v>
      </c>
      <c r="E15" s="56">
        <v>158.5</v>
      </c>
      <c r="F15" s="56">
        <v>414</v>
      </c>
      <c r="G15" s="56">
        <v>103.5</v>
      </c>
      <c r="H15" s="56">
        <v>22.75</v>
      </c>
      <c r="I15" s="56">
        <v>331.5</v>
      </c>
      <c r="J15" s="56">
        <v>52.2</v>
      </c>
      <c r="K15" s="56">
        <v>25.9</v>
      </c>
      <c r="L15" s="56">
        <v>67.5</v>
      </c>
      <c r="M15" s="56">
        <v>61</v>
      </c>
      <c r="N15" s="56"/>
      <c r="O15" s="56"/>
      <c r="P15" s="56">
        <f t="shared" si="1"/>
        <v>9.1533819864872013E-3</v>
      </c>
      <c r="Q15" s="56">
        <f t="shared" si="2"/>
        <v>-4.6233195039207933E-2</v>
      </c>
      <c r="R15" s="56">
        <f t="shared" si="3"/>
        <v>1.5825041144396892E-2</v>
      </c>
      <c r="S15" s="56">
        <f t="shared" si="4"/>
        <v>3.4401426717332317E-2</v>
      </c>
      <c r="T15" s="56">
        <f t="shared" si="5"/>
        <v>1.7738824337381411E-2</v>
      </c>
      <c r="U15" s="56">
        <f t="shared" si="6"/>
        <v>5.5828449552941889E-2</v>
      </c>
      <c r="V15" s="56">
        <f t="shared" si="7"/>
        <v>-7.633624855071095E-3</v>
      </c>
      <c r="W15" s="56">
        <f t="shared" si="8"/>
        <v>-2.10131895988163E-2</v>
      </c>
      <c r="X15" s="56">
        <f t="shared" si="9"/>
        <v>-5.9084366861663941E-3</v>
      </c>
      <c r="Y15" s="56">
        <f t="shared" si="10"/>
        <v>3.5032773515770228E-2</v>
      </c>
      <c r="Z15" s="56"/>
      <c r="AA15" s="128">
        <v>3356</v>
      </c>
      <c r="AB15" s="122">
        <v>1.9343203461633096E-4</v>
      </c>
      <c r="AC15" s="122">
        <v>5.6994374111923623E-6</v>
      </c>
      <c r="AD15" s="122">
        <v>9.2306244559509315E-5</v>
      </c>
      <c r="AE15" s="122">
        <v>-2.7743693918448478E-5</v>
      </c>
      <c r="AF15" s="122">
        <v>9.7851099424762621E-5</v>
      </c>
      <c r="AG15" s="122">
        <v>-2.3344961762484796E-6</v>
      </c>
      <c r="AH15" s="122">
        <v>6.6648378528318E-4</v>
      </c>
      <c r="AI15" s="122">
        <v>1.1106753253534152E-4</v>
      </c>
      <c r="AJ15" s="122">
        <v>1.6972140581408485E-4</v>
      </c>
      <c r="AK15" s="134">
        <v>9.5202226666203996E-5</v>
      </c>
      <c r="AL15" s="56"/>
      <c r="AM15" s="56"/>
    </row>
    <row r="16" spans="1:39">
      <c r="A16" s="56"/>
      <c r="B16" s="56"/>
      <c r="C16" s="56" t="s">
        <v>691</v>
      </c>
      <c r="D16" s="56">
        <v>2225</v>
      </c>
      <c r="E16" s="56">
        <v>161.5</v>
      </c>
      <c r="F16" s="56">
        <v>420</v>
      </c>
      <c r="G16" s="56">
        <v>104.5</v>
      </c>
      <c r="H16" s="56">
        <v>23</v>
      </c>
      <c r="I16" s="56">
        <v>334.5</v>
      </c>
      <c r="J16" s="56">
        <v>52.7</v>
      </c>
      <c r="K16" s="56">
        <v>26.15</v>
      </c>
      <c r="L16" s="56">
        <v>68.3</v>
      </c>
      <c r="M16" s="56">
        <v>60.3</v>
      </c>
      <c r="N16" s="56"/>
      <c r="O16" s="56"/>
      <c r="P16" s="56">
        <f t="shared" si="1"/>
        <v>1.357486909106885E-2</v>
      </c>
      <c r="Q16" s="56">
        <f t="shared" si="2"/>
        <v>1.8750549345376028E-2</v>
      </c>
      <c r="R16" s="56">
        <f t="shared" si="3"/>
        <v>1.4388737452099671E-2</v>
      </c>
      <c r="S16" s="56">
        <f t="shared" si="4"/>
        <v>9.6154586994419734E-3</v>
      </c>
      <c r="T16" s="56">
        <f t="shared" si="5"/>
        <v>1.092907053219023E-2</v>
      </c>
      <c r="U16" s="56">
        <f t="shared" si="6"/>
        <v>9.0090699423659108E-3</v>
      </c>
      <c r="V16" s="56">
        <f t="shared" si="7"/>
        <v>9.5329606587236868E-3</v>
      </c>
      <c r="W16" s="56">
        <f t="shared" si="8"/>
        <v>9.6062218054399334E-3</v>
      </c>
      <c r="X16" s="56">
        <f t="shared" si="9"/>
        <v>1.1782168698260169E-2</v>
      </c>
      <c r="Y16" s="56">
        <f t="shared" si="10"/>
        <v>-1.1541760440171571E-2</v>
      </c>
      <c r="Z16" s="56"/>
      <c r="AA16" s="128">
        <v>1809</v>
      </c>
      <c r="AB16" s="122">
        <v>4.3130731622597571E-4</v>
      </c>
      <c r="AC16" s="122">
        <v>-1.8307918308069519E-5</v>
      </c>
      <c r="AD16" s="122">
        <v>9.7418934724547839E-5</v>
      </c>
      <c r="AE16" s="122">
        <v>4.9936207772004184E-6</v>
      </c>
      <c r="AF16" s="122">
        <v>5.9334431104964638E-5</v>
      </c>
      <c r="AG16" s="122">
        <v>9.1907292678802661E-5</v>
      </c>
      <c r="AH16" s="122">
        <v>1.1106753253534152E-4</v>
      </c>
      <c r="AI16" s="122">
        <v>1.108041788556907E-3</v>
      </c>
      <c r="AJ16" s="122">
        <v>1.5784130512698592E-4</v>
      </c>
      <c r="AK16" s="134">
        <v>1.2298536188462783E-4</v>
      </c>
      <c r="AL16" s="56"/>
      <c r="AM16" s="56"/>
    </row>
    <row r="17" spans="1:39">
      <c r="A17" s="56"/>
      <c r="B17" s="56"/>
      <c r="C17" s="56" t="s">
        <v>690</v>
      </c>
      <c r="D17" s="56">
        <v>2295</v>
      </c>
      <c r="E17" s="56">
        <v>159</v>
      </c>
      <c r="F17" s="56">
        <v>421.5</v>
      </c>
      <c r="G17" s="56">
        <v>102</v>
      </c>
      <c r="H17" s="56">
        <v>22.95</v>
      </c>
      <c r="I17" s="56">
        <v>329</v>
      </c>
      <c r="J17" s="56">
        <v>52</v>
      </c>
      <c r="K17" s="56">
        <v>26.55</v>
      </c>
      <c r="L17" s="56">
        <v>68.400000000000006</v>
      </c>
      <c r="M17" s="56">
        <v>60.8</v>
      </c>
      <c r="N17" s="56"/>
      <c r="O17" s="56"/>
      <c r="P17" s="56">
        <f t="shared" si="1"/>
        <v>3.0975927894304929E-2</v>
      </c>
      <c r="Q17" s="56">
        <f t="shared" si="2"/>
        <v>-1.5600940442479661E-2</v>
      </c>
      <c r="R17" s="56">
        <f t="shared" si="3"/>
        <v>3.5650661644961446E-3</v>
      </c>
      <c r="S17" s="56">
        <f t="shared" si="4"/>
        <v>-2.4214258120594627E-2</v>
      </c>
      <c r="T17" s="56">
        <f t="shared" si="5"/>
        <v>-2.1762794225955173E-3</v>
      </c>
      <c r="U17" s="56">
        <f t="shared" si="6"/>
        <v>-1.6579128802911222E-2</v>
      </c>
      <c r="V17" s="56">
        <f t="shared" si="7"/>
        <v>-1.3371736965889308E-2</v>
      </c>
      <c r="W17" s="56">
        <f t="shared" si="8"/>
        <v>1.5180557177016017E-2</v>
      </c>
      <c r="X17" s="56">
        <f t="shared" si="9"/>
        <v>1.4630580517605368E-3</v>
      </c>
      <c r="Y17" s="56">
        <f t="shared" si="10"/>
        <v>8.2576852389816373E-3</v>
      </c>
      <c r="Z17" s="56"/>
      <c r="AA17" s="128">
        <v>2338</v>
      </c>
      <c r="AB17" s="122">
        <v>1.6639916190963814E-4</v>
      </c>
      <c r="AC17" s="122">
        <v>3.1290286685578544E-4</v>
      </c>
      <c r="AD17" s="122">
        <v>1.2799596714819817E-4</v>
      </c>
      <c r="AE17" s="122">
        <v>7.6732079057074726E-5</v>
      </c>
      <c r="AF17" s="122">
        <v>6.6262846005368174E-5</v>
      </c>
      <c r="AG17" s="122">
        <v>1.1046344185299963E-4</v>
      </c>
      <c r="AH17" s="122">
        <v>1.6972140581408485E-4</v>
      </c>
      <c r="AI17" s="122">
        <v>1.5784130512698592E-4</v>
      </c>
      <c r="AJ17" s="122">
        <v>4.6866733971737758E-4</v>
      </c>
      <c r="AK17" s="134">
        <v>1.0286369589632683E-4</v>
      </c>
      <c r="AL17" s="56"/>
      <c r="AM17" s="56"/>
    </row>
    <row r="18" spans="1:39">
      <c r="A18" s="56"/>
      <c r="B18" s="56"/>
      <c r="C18" s="56" t="s">
        <v>689</v>
      </c>
      <c r="D18" s="56">
        <v>2265</v>
      </c>
      <c r="E18" s="56">
        <v>160</v>
      </c>
      <c r="F18" s="56">
        <v>423.5</v>
      </c>
      <c r="G18" s="56">
        <v>101.5</v>
      </c>
      <c r="H18" s="56">
        <v>23.35</v>
      </c>
      <c r="I18" s="56">
        <v>337</v>
      </c>
      <c r="J18" s="56">
        <v>51.2</v>
      </c>
      <c r="K18" s="56">
        <v>26.7</v>
      </c>
      <c r="L18" s="56">
        <v>68</v>
      </c>
      <c r="M18" s="56">
        <v>61.3</v>
      </c>
      <c r="N18" s="56"/>
      <c r="O18" s="56"/>
      <c r="P18" s="56">
        <f t="shared" si="1"/>
        <v>-1.3158084577511088E-2</v>
      </c>
      <c r="Q18" s="56">
        <f t="shared" si="2"/>
        <v>6.269613013595395E-3</v>
      </c>
      <c r="R18" s="56">
        <f t="shared" si="3"/>
        <v>4.7337366501989213E-3</v>
      </c>
      <c r="S18" s="56">
        <f t="shared" si="4"/>
        <v>-4.9140148024290403E-3</v>
      </c>
      <c r="T18" s="56">
        <f t="shared" si="5"/>
        <v>1.7279047608352169E-2</v>
      </c>
      <c r="U18" s="56">
        <f t="shared" si="6"/>
        <v>2.4025179586989836E-2</v>
      </c>
      <c r="V18" s="56">
        <f t="shared" si="7"/>
        <v>-1.5504186535965199E-2</v>
      </c>
      <c r="W18" s="56">
        <f t="shared" si="8"/>
        <v>5.6338177182558439E-3</v>
      </c>
      <c r="X18" s="56">
        <f t="shared" si="9"/>
        <v>-5.8651194523981339E-3</v>
      </c>
      <c r="Y18" s="56">
        <f t="shared" si="10"/>
        <v>8.1900539700444034E-3</v>
      </c>
      <c r="Z18" s="56"/>
      <c r="AA18" s="128">
        <v>3504</v>
      </c>
      <c r="AB18" s="122">
        <v>1.94550404193679E-4</v>
      </c>
      <c r="AC18" s="122">
        <v>1.4004763693541988E-4</v>
      </c>
      <c r="AD18" s="122">
        <v>6.2484888831534083E-5</v>
      </c>
      <c r="AE18" s="122">
        <v>5.767673916490796E-5</v>
      </c>
      <c r="AF18" s="122">
        <v>9.0711695266935E-5</v>
      </c>
      <c r="AG18" s="122">
        <v>1.3254790213748351E-4</v>
      </c>
      <c r="AH18" s="122">
        <v>9.5202226666203996E-5</v>
      </c>
      <c r="AI18" s="122">
        <v>1.2298536188462783E-4</v>
      </c>
      <c r="AJ18" s="122">
        <v>1.0286369589632683E-4</v>
      </c>
      <c r="AK18" s="134">
        <v>2.1659099090478909E-4</v>
      </c>
      <c r="AL18" s="56"/>
      <c r="AM18" s="56"/>
    </row>
    <row r="19" spans="1:39" ht="17.5" thickBot="1">
      <c r="A19" s="56"/>
      <c r="B19" s="56"/>
      <c r="C19" s="56" t="s">
        <v>688</v>
      </c>
      <c r="D19" s="56">
        <v>2225</v>
      </c>
      <c r="E19" s="56">
        <v>156</v>
      </c>
      <c r="F19" s="56">
        <v>417</v>
      </c>
      <c r="G19" s="56">
        <v>97.8</v>
      </c>
      <c r="H19" s="56">
        <v>23.1</v>
      </c>
      <c r="I19" s="56">
        <v>328</v>
      </c>
      <c r="J19" s="56">
        <v>51.7</v>
      </c>
      <c r="K19" s="56">
        <v>26.95</v>
      </c>
      <c r="L19" s="56">
        <v>67</v>
      </c>
      <c r="M19" s="56">
        <v>59.6</v>
      </c>
      <c r="N19" s="56"/>
      <c r="O19" s="56"/>
      <c r="P19" s="56">
        <f t="shared" si="1"/>
        <v>-1.7817843316793786E-2</v>
      </c>
      <c r="Q19" s="56">
        <f t="shared" si="2"/>
        <v>-2.5317807984289897E-2</v>
      </c>
      <c r="R19" s="56">
        <f t="shared" si="3"/>
        <v>-1.5467292293307599E-2</v>
      </c>
      <c r="S19" s="56">
        <f t="shared" si="4"/>
        <v>-3.7134221441070349E-2</v>
      </c>
      <c r="T19" s="56">
        <f t="shared" si="5"/>
        <v>-1.076436658715843E-2</v>
      </c>
      <c r="U19" s="56">
        <f t="shared" si="6"/>
        <v>-2.7069321968218027E-2</v>
      </c>
      <c r="V19" s="56">
        <f t="shared" si="7"/>
        <v>9.7182494689213462E-3</v>
      </c>
      <c r="W19" s="56">
        <f t="shared" si="8"/>
        <v>9.3197319488022273E-3</v>
      </c>
      <c r="X19" s="56">
        <f t="shared" si="9"/>
        <v>-1.4815085785140587E-2</v>
      </c>
      <c r="Y19" s="56">
        <f t="shared" si="10"/>
        <v>-2.8124268870861599E-2</v>
      </c>
      <c r="Z19" s="56"/>
      <c r="AA19" s="135" t="s">
        <v>721</v>
      </c>
      <c r="AB19" s="136"/>
      <c r="AC19" s="136"/>
      <c r="AD19" s="136"/>
      <c r="AE19" s="136"/>
      <c r="AF19" s="136"/>
      <c r="AG19" s="136"/>
      <c r="AH19" s="136"/>
      <c r="AI19" s="136"/>
      <c r="AJ19" s="136"/>
      <c r="AK19" s="137"/>
      <c r="AL19" s="56"/>
      <c r="AM19" s="56"/>
    </row>
    <row r="20" spans="1:39" ht="17.5" thickTop="1">
      <c r="A20" s="56"/>
      <c r="B20" s="56"/>
      <c r="C20" s="56" t="s">
        <v>687</v>
      </c>
      <c r="D20" s="56">
        <v>2185</v>
      </c>
      <c r="E20" s="56">
        <v>150</v>
      </c>
      <c r="F20" s="56">
        <v>424.5</v>
      </c>
      <c r="G20" s="56">
        <v>98.4</v>
      </c>
      <c r="H20" s="56">
        <v>23.8</v>
      </c>
      <c r="I20" s="56">
        <v>339</v>
      </c>
      <c r="J20" s="56">
        <v>53.1</v>
      </c>
      <c r="K20" s="56">
        <v>27.1</v>
      </c>
      <c r="L20" s="56">
        <v>67.2</v>
      </c>
      <c r="M20" s="56">
        <v>59.8</v>
      </c>
      <c r="N20" s="56"/>
      <c r="O20" s="56"/>
      <c r="P20" s="56">
        <f t="shared" si="1"/>
        <v>-1.8141087070650038E-2</v>
      </c>
      <c r="Q20" s="56">
        <f t="shared" si="2"/>
        <v>-3.9220713153281267E-2</v>
      </c>
      <c r="R20" s="56">
        <f t="shared" si="3"/>
        <v>1.7825783952600666E-2</v>
      </c>
      <c r="S20" s="56">
        <f t="shared" si="4"/>
        <v>6.1162270174362739E-3</v>
      </c>
      <c r="T20" s="56">
        <f t="shared" si="5"/>
        <v>2.9852963149681128E-2</v>
      </c>
      <c r="U20" s="56">
        <f t="shared" si="6"/>
        <v>3.298649899630645E-2</v>
      </c>
      <c r="V20" s="56">
        <f t="shared" si="7"/>
        <v>2.6719146733509641E-2</v>
      </c>
      <c r="W20" s="56">
        <f t="shared" si="8"/>
        <v>5.5504305306490415E-3</v>
      </c>
      <c r="X20" s="56">
        <f t="shared" si="9"/>
        <v>2.9806281381379411E-3</v>
      </c>
      <c r="Y20" s="56">
        <f t="shared" si="10"/>
        <v>3.3500868852818057E-3</v>
      </c>
      <c r="Z20" s="56"/>
      <c r="AA20" s="56"/>
      <c r="AB20" s="56"/>
      <c r="AC20" s="56"/>
      <c r="AD20" s="56"/>
      <c r="AE20" s="56"/>
      <c r="AF20" s="56"/>
      <c r="AG20" s="56"/>
      <c r="AH20" s="56"/>
      <c r="AI20" s="56"/>
      <c r="AJ20" s="56"/>
      <c r="AK20" s="56"/>
      <c r="AL20" s="56"/>
      <c r="AM20" s="56"/>
    </row>
    <row r="21" spans="1:39" ht="17.5" thickBot="1">
      <c r="A21" s="56"/>
      <c r="B21" s="56"/>
      <c r="C21" s="56" t="s">
        <v>686</v>
      </c>
      <c r="D21" s="56">
        <v>2190</v>
      </c>
      <c r="E21" s="56">
        <v>150</v>
      </c>
      <c r="F21" s="56">
        <v>423.5</v>
      </c>
      <c r="G21" s="56">
        <v>99.7</v>
      </c>
      <c r="H21" s="56">
        <v>23.4</v>
      </c>
      <c r="I21" s="56">
        <v>349</v>
      </c>
      <c r="J21" s="56">
        <v>52.6</v>
      </c>
      <c r="K21" s="56">
        <v>27.45</v>
      </c>
      <c r="L21" s="56">
        <v>68</v>
      </c>
      <c r="M21" s="56">
        <v>59.3</v>
      </c>
      <c r="N21" s="56"/>
      <c r="O21" s="56"/>
      <c r="P21" s="56">
        <f t="shared" si="1"/>
        <v>2.2857152808560825E-3</v>
      </c>
      <c r="Q21" s="56">
        <f t="shared" si="2"/>
        <v>0</v>
      </c>
      <c r="R21" s="56">
        <f t="shared" si="3"/>
        <v>-2.3584916592929396E-3</v>
      </c>
      <c r="S21" s="56">
        <f t="shared" si="4"/>
        <v>1.3124872909584882E-2</v>
      </c>
      <c r="T21" s="56">
        <f t="shared" si="5"/>
        <v>-1.694955831377332E-2</v>
      </c>
      <c r="U21" s="56">
        <f t="shared" si="6"/>
        <v>2.9071814821976877E-2</v>
      </c>
      <c r="V21" s="56">
        <f t="shared" si="7"/>
        <v>-9.46080850422896E-3</v>
      </c>
      <c r="W21" s="56">
        <f t="shared" si="8"/>
        <v>1.2832440069884359E-2</v>
      </c>
      <c r="X21" s="56">
        <f t="shared" si="9"/>
        <v>1.1834457647002798E-2</v>
      </c>
      <c r="Y21" s="56">
        <f t="shared" si="10"/>
        <v>-8.3963549529062782E-3</v>
      </c>
      <c r="Z21" s="56"/>
      <c r="AA21" s="56"/>
      <c r="AB21" s="56"/>
      <c r="AC21" s="56"/>
      <c r="AD21" s="56"/>
      <c r="AE21" s="56"/>
      <c r="AF21" s="56"/>
      <c r="AG21" s="56"/>
      <c r="AH21" s="56"/>
      <c r="AI21" s="56"/>
      <c r="AJ21" s="56"/>
      <c r="AK21" s="56"/>
      <c r="AL21" s="56"/>
      <c r="AM21" s="56"/>
    </row>
    <row r="22" spans="1:39" ht="17.5" thickTop="1">
      <c r="A22" s="56"/>
      <c r="B22" s="56"/>
      <c r="C22" s="56" t="s">
        <v>685</v>
      </c>
      <c r="D22" s="56">
        <v>2270</v>
      </c>
      <c r="E22" s="56">
        <v>147.5</v>
      </c>
      <c r="F22" s="56">
        <v>429.5</v>
      </c>
      <c r="G22" s="56">
        <v>102</v>
      </c>
      <c r="H22" s="56">
        <v>23.2</v>
      </c>
      <c r="I22" s="56">
        <v>375</v>
      </c>
      <c r="J22" s="56">
        <v>52</v>
      </c>
      <c r="K22" s="56">
        <v>26.9</v>
      </c>
      <c r="L22" s="56">
        <v>68</v>
      </c>
      <c r="M22" s="56">
        <v>59.3</v>
      </c>
      <c r="N22" s="56"/>
      <c r="O22" s="56"/>
      <c r="P22" s="56">
        <f t="shared" si="1"/>
        <v>3.5878287664901851E-2</v>
      </c>
      <c r="Q22" s="56">
        <f t="shared" si="2"/>
        <v>-1.6807118316381289E-2</v>
      </c>
      <c r="R22" s="56">
        <f t="shared" si="3"/>
        <v>1.4068227332200962E-2</v>
      </c>
      <c r="S22" s="56">
        <f t="shared" si="4"/>
        <v>2.2807136316478509E-2</v>
      </c>
      <c r="T22" s="56">
        <f t="shared" si="5"/>
        <v>-8.5837436913914419E-3</v>
      </c>
      <c r="U22" s="56">
        <f t="shared" si="6"/>
        <v>7.1854103767983721E-2</v>
      </c>
      <c r="V22" s="56">
        <f t="shared" si="7"/>
        <v>-1.1472401162236807E-2</v>
      </c>
      <c r="W22" s="56">
        <f t="shared" si="8"/>
        <v>-2.0239881347746201E-2</v>
      </c>
      <c r="X22" s="56">
        <f t="shared" si="9"/>
        <v>0</v>
      </c>
      <c r="Y22" s="56">
        <f t="shared" si="10"/>
        <v>0</v>
      </c>
      <c r="Z22" s="56"/>
      <c r="AA22" s="129" t="s">
        <v>720</v>
      </c>
      <c r="AB22" s="130">
        <v>6669</v>
      </c>
      <c r="AC22" s="131">
        <v>3036</v>
      </c>
      <c r="AD22" s="132">
        <v>2357</v>
      </c>
      <c r="AE22" s="131">
        <v>4938</v>
      </c>
      <c r="AF22" s="132">
        <v>1905</v>
      </c>
      <c r="AG22" s="130">
        <v>6414</v>
      </c>
      <c r="AH22" s="131">
        <v>3356</v>
      </c>
      <c r="AI22" s="132">
        <v>1809</v>
      </c>
      <c r="AJ22" s="131">
        <v>2338</v>
      </c>
      <c r="AK22" s="133">
        <v>3504</v>
      </c>
      <c r="AL22" s="56"/>
      <c r="AM22" s="56"/>
    </row>
    <row r="23" spans="1:39">
      <c r="A23" s="56"/>
      <c r="B23" s="56"/>
      <c r="C23" s="56" t="s">
        <v>684</v>
      </c>
      <c r="D23" s="56">
        <v>2295</v>
      </c>
      <c r="E23" s="56">
        <v>141.5</v>
      </c>
      <c r="F23" s="56">
        <v>423</v>
      </c>
      <c r="G23" s="56">
        <v>97.5</v>
      </c>
      <c r="H23" s="56">
        <v>23.5</v>
      </c>
      <c r="I23" s="56">
        <v>358</v>
      </c>
      <c r="J23" s="56">
        <v>55.5</v>
      </c>
      <c r="K23" s="56">
        <v>27.5</v>
      </c>
      <c r="L23" s="56">
        <v>68.8</v>
      </c>
      <c r="M23" s="56">
        <v>59.7</v>
      </c>
      <c r="N23" s="56"/>
      <c r="O23" s="56"/>
      <c r="P23" s="56">
        <f t="shared" si="1"/>
        <v>1.0953012019197145E-2</v>
      </c>
      <c r="Q23" s="56">
        <f t="shared" si="2"/>
        <v>-4.1528458696582227E-2</v>
      </c>
      <c r="R23" s="56">
        <f t="shared" si="3"/>
        <v>-1.5249562378032143E-2</v>
      </c>
      <c r="S23" s="56">
        <f t="shared" si="4"/>
        <v>-4.5120435280469544E-2</v>
      </c>
      <c r="T23" s="56">
        <f t="shared" si="5"/>
        <v>1.2848142477849059E-2</v>
      </c>
      <c r="U23" s="56">
        <f t="shared" si="6"/>
        <v>-4.6393039569710512E-2</v>
      </c>
      <c r="V23" s="56">
        <f t="shared" si="7"/>
        <v>6.5139302170961449E-2</v>
      </c>
      <c r="W23" s="56">
        <f t="shared" si="8"/>
        <v>2.2059718064732257E-2</v>
      </c>
      <c r="X23" s="56">
        <f t="shared" si="9"/>
        <v>1.1696039763191236E-2</v>
      </c>
      <c r="Y23" s="56">
        <f t="shared" si="10"/>
        <v>6.7227143948767375E-3</v>
      </c>
      <c r="Z23" s="56"/>
      <c r="AA23" s="127">
        <v>6669</v>
      </c>
      <c r="AB23" s="122" cm="1">
        <f t="array" ref="AB23:AK32">Cor_Matrix(P3:Y64,AB24:AK35)</f>
        <v>1</v>
      </c>
      <c r="AC23" s="122">
        <v>6.2923302208646933E-2</v>
      </c>
      <c r="AD23" s="122">
        <v>0.32650640836123157</v>
      </c>
      <c r="AE23" s="122">
        <v>7.5959984135559405E-2</v>
      </c>
      <c r="AF23" s="122">
        <v>-5.5233936863591682E-2</v>
      </c>
      <c r="AG23" s="122">
        <v>0.21396715161122332</v>
      </c>
      <c r="AH23" s="122">
        <v>0.23087740166844709</v>
      </c>
      <c r="AI23" s="122">
        <v>0.39926071070083047</v>
      </c>
      <c r="AJ23" s="122">
        <v>0.2368463029277931</v>
      </c>
      <c r="AK23" s="134">
        <v>0.40734253662419251</v>
      </c>
      <c r="AL23" s="56"/>
      <c r="AM23" s="56"/>
    </row>
    <row r="24" spans="1:39">
      <c r="A24" s="56"/>
      <c r="B24" s="56"/>
      <c r="C24" s="56" t="s">
        <v>683</v>
      </c>
      <c r="D24" s="56">
        <v>2240</v>
      </c>
      <c r="E24" s="56">
        <v>142</v>
      </c>
      <c r="F24" s="56">
        <v>423</v>
      </c>
      <c r="G24" s="56">
        <v>98.3</v>
      </c>
      <c r="H24" s="56">
        <v>23</v>
      </c>
      <c r="I24" s="56">
        <v>345.5</v>
      </c>
      <c r="J24" s="56">
        <v>56.3</v>
      </c>
      <c r="K24" s="56">
        <v>26.95</v>
      </c>
      <c r="L24" s="56">
        <v>69</v>
      </c>
      <c r="M24" s="56">
        <v>58.4</v>
      </c>
      <c r="N24" s="56"/>
      <c r="O24" s="56"/>
      <c r="P24" s="56">
        <f t="shared" si="1"/>
        <v>-2.4256977645559983E-2</v>
      </c>
      <c r="Q24" s="56">
        <f t="shared" si="2"/>
        <v>3.5273405179684406E-3</v>
      </c>
      <c r="R24" s="56">
        <f t="shared" si="3"/>
        <v>0</v>
      </c>
      <c r="S24" s="56">
        <f t="shared" si="4"/>
        <v>8.1716491493192579E-3</v>
      </c>
      <c r="T24" s="56">
        <f t="shared" si="5"/>
        <v>-2.1506205220963619E-2</v>
      </c>
      <c r="U24" s="56">
        <f t="shared" si="6"/>
        <v>-3.5540343192975693E-2</v>
      </c>
      <c r="V24" s="56">
        <f t="shared" si="7"/>
        <v>1.4311514393255726E-2</v>
      </c>
      <c r="W24" s="56">
        <f t="shared" si="8"/>
        <v>-2.0202707317519466E-2</v>
      </c>
      <c r="X24" s="56">
        <f t="shared" si="9"/>
        <v>2.9027596579614102E-3</v>
      </c>
      <c r="Y24" s="56">
        <f t="shared" si="10"/>
        <v>-2.2016130564375049E-2</v>
      </c>
      <c r="Z24" s="56"/>
      <c r="AA24" s="128">
        <v>3036</v>
      </c>
      <c r="AB24" s="122">
        <v>6.2923302208646933E-2</v>
      </c>
      <c r="AC24" s="122">
        <v>1.0000000000000002</v>
      </c>
      <c r="AD24" s="122">
        <v>0.13043160076410285</v>
      </c>
      <c r="AE24" s="122">
        <v>0.22499159067954749</v>
      </c>
      <c r="AF24" s="122">
        <v>0.15447510383515003</v>
      </c>
      <c r="AG24" s="122">
        <v>0.27143741490477269</v>
      </c>
      <c r="AH24" s="122">
        <v>6.1166791505838257E-3</v>
      </c>
      <c r="AI24" s="122">
        <v>-1.5238401128765761E-2</v>
      </c>
      <c r="AJ24" s="122">
        <v>0.40045682788164377</v>
      </c>
      <c r="AK24" s="134">
        <v>0.26365383733513653</v>
      </c>
      <c r="AL24" s="56"/>
      <c r="AM24" s="56"/>
    </row>
    <row r="25" spans="1:39">
      <c r="A25" s="56"/>
      <c r="B25" s="56"/>
      <c r="C25" s="56" t="s">
        <v>682</v>
      </c>
      <c r="D25" s="56">
        <v>2460</v>
      </c>
      <c r="E25" s="56">
        <v>140.5</v>
      </c>
      <c r="F25" s="56">
        <v>422.5</v>
      </c>
      <c r="G25" s="56">
        <v>97.4</v>
      </c>
      <c r="H25" s="56">
        <v>22.8</v>
      </c>
      <c r="I25" s="56">
        <v>336</v>
      </c>
      <c r="J25" s="56">
        <v>55.8</v>
      </c>
      <c r="K25" s="56">
        <v>26.3</v>
      </c>
      <c r="L25" s="56">
        <v>69.3</v>
      </c>
      <c r="M25" s="56">
        <v>58.6</v>
      </c>
      <c r="N25" s="56"/>
      <c r="O25" s="56"/>
      <c r="P25" s="56">
        <f t="shared" si="1"/>
        <v>9.3685484077323036E-2</v>
      </c>
      <c r="Q25" s="56">
        <f t="shared" si="2"/>
        <v>-1.0619568827460261E-2</v>
      </c>
      <c r="R25" s="56">
        <f t="shared" si="3"/>
        <v>-1.1827322490493785E-3</v>
      </c>
      <c r="S25" s="56">
        <f t="shared" si="4"/>
        <v>-9.1978165046313516E-3</v>
      </c>
      <c r="T25" s="56">
        <f t="shared" si="5"/>
        <v>-8.7336799687545534E-3</v>
      </c>
      <c r="U25" s="56">
        <f t="shared" si="6"/>
        <v>-2.7881483244520305E-2</v>
      </c>
      <c r="V25" s="56">
        <f t="shared" si="7"/>
        <v>-8.9206657583794889E-3</v>
      </c>
      <c r="W25" s="56">
        <f t="shared" si="8"/>
        <v>-2.441435817128727E-2</v>
      </c>
      <c r="X25" s="56">
        <f t="shared" si="9"/>
        <v>4.3384015985981411E-3</v>
      </c>
      <c r="Y25" s="56">
        <f t="shared" si="10"/>
        <v>3.4188067487856823E-3</v>
      </c>
      <c r="Z25" s="56"/>
      <c r="AA25" s="128">
        <v>2357</v>
      </c>
      <c r="AB25" s="122">
        <v>0.32650640836123157</v>
      </c>
      <c r="AC25" s="122">
        <v>0.13043160076410285</v>
      </c>
      <c r="AD25" s="122">
        <v>1</v>
      </c>
      <c r="AE25" s="122">
        <v>0.33131045426262629</v>
      </c>
      <c r="AF25" s="122">
        <v>0.1308168468253148</v>
      </c>
      <c r="AG25" s="122">
        <v>0.27254857984044106</v>
      </c>
      <c r="AH25" s="122">
        <v>0.1482902437549386</v>
      </c>
      <c r="AI25" s="122">
        <v>0.12137845280012058</v>
      </c>
      <c r="AJ25" s="122">
        <v>0.24521116026097325</v>
      </c>
      <c r="AK25" s="134">
        <v>0.17608854227951684</v>
      </c>
      <c r="AL25" s="56"/>
      <c r="AM25" s="56"/>
    </row>
    <row r="26" spans="1:39">
      <c r="A26" s="56"/>
      <c r="B26" s="56"/>
      <c r="C26" s="56" t="s">
        <v>681</v>
      </c>
      <c r="D26" s="56">
        <v>2475</v>
      </c>
      <c r="E26" s="56">
        <v>138.5</v>
      </c>
      <c r="F26" s="56">
        <v>426</v>
      </c>
      <c r="G26" s="56">
        <v>101</v>
      </c>
      <c r="H26" s="56">
        <v>22.75</v>
      </c>
      <c r="I26" s="56">
        <v>341</v>
      </c>
      <c r="J26" s="56">
        <v>55.5</v>
      </c>
      <c r="K26" s="56">
        <v>26.85</v>
      </c>
      <c r="L26" s="56">
        <v>68.400000000000006</v>
      </c>
      <c r="M26" s="56">
        <v>58.6</v>
      </c>
      <c r="N26" s="56"/>
      <c r="O26" s="56"/>
      <c r="P26" s="56">
        <f t="shared" si="1"/>
        <v>6.0790460763821925E-3</v>
      </c>
      <c r="Q26" s="56">
        <f t="shared" si="2"/>
        <v>-1.4337163146407218E-2</v>
      </c>
      <c r="R26" s="56">
        <f t="shared" si="3"/>
        <v>8.2498994721418393E-3</v>
      </c>
      <c r="S26" s="56">
        <f t="shared" si="4"/>
        <v>3.6294306192770028E-2</v>
      </c>
      <c r="T26" s="56">
        <f t="shared" si="5"/>
        <v>-2.1953905634357262E-3</v>
      </c>
      <c r="U26" s="56">
        <f t="shared" si="6"/>
        <v>1.4771317320312503E-2</v>
      </c>
      <c r="V26" s="56">
        <f t="shared" si="7"/>
        <v>-5.3908486348764233E-3</v>
      </c>
      <c r="W26" s="56">
        <f t="shared" si="8"/>
        <v>2.0696881771154949E-2</v>
      </c>
      <c r="X26" s="56">
        <f t="shared" si="9"/>
        <v>-1.3072081567352662E-2</v>
      </c>
      <c r="Y26" s="56">
        <f t="shared" si="10"/>
        <v>0</v>
      </c>
      <c r="Z26" s="56"/>
      <c r="AA26" s="128">
        <v>4938</v>
      </c>
      <c r="AB26" s="122">
        <v>7.5959984135559405E-2</v>
      </c>
      <c r="AC26" s="122">
        <v>0.22499159067954749</v>
      </c>
      <c r="AD26" s="122">
        <v>0.33131045426262629</v>
      </c>
      <c r="AE26" s="122">
        <v>1</v>
      </c>
      <c r="AF26" s="122">
        <v>0.18345682054868323</v>
      </c>
      <c r="AG26" s="122">
        <v>0.64088630595577489</v>
      </c>
      <c r="AH26" s="122">
        <v>-5.2429717288839495E-2</v>
      </c>
      <c r="AI26" s="122">
        <v>7.3188949549894107E-3</v>
      </c>
      <c r="AJ26" s="122">
        <v>0.17292295413496975</v>
      </c>
      <c r="AK26" s="134">
        <v>0.19120028280979393</v>
      </c>
      <c r="AL26" s="56"/>
      <c r="AM26" s="56"/>
    </row>
    <row r="27" spans="1:39">
      <c r="A27" s="56"/>
      <c r="B27" s="56"/>
      <c r="C27" s="56" t="s">
        <v>680</v>
      </c>
      <c r="D27" s="56">
        <v>2475</v>
      </c>
      <c r="E27" s="56">
        <v>135.5</v>
      </c>
      <c r="F27" s="56">
        <v>425</v>
      </c>
      <c r="G27" s="56">
        <v>100.5</v>
      </c>
      <c r="H27" s="56">
        <v>23.15</v>
      </c>
      <c r="I27" s="56">
        <v>340</v>
      </c>
      <c r="J27" s="56">
        <v>56.9</v>
      </c>
      <c r="K27" s="56">
        <v>26.9</v>
      </c>
      <c r="L27" s="56">
        <v>71.2</v>
      </c>
      <c r="M27" s="56">
        <v>58</v>
      </c>
      <c r="N27" s="56"/>
      <c r="O27" s="56"/>
      <c r="P27" s="56">
        <f t="shared" si="1"/>
        <v>0</v>
      </c>
      <c r="Q27" s="56">
        <f t="shared" si="2"/>
        <v>-2.1898685307637573E-2</v>
      </c>
      <c r="R27" s="56">
        <f t="shared" si="3"/>
        <v>-2.3501773449536266E-3</v>
      </c>
      <c r="S27" s="56">
        <f t="shared" si="4"/>
        <v>-4.9627893421290139E-3</v>
      </c>
      <c r="T27" s="56">
        <f t="shared" si="5"/>
        <v>1.7429635135283596E-2</v>
      </c>
      <c r="U27" s="56">
        <f t="shared" si="6"/>
        <v>-2.9368596733097135E-3</v>
      </c>
      <c r="V27" s="56">
        <f t="shared" si="7"/>
        <v>2.4912320379896376E-2</v>
      </c>
      <c r="W27" s="56">
        <f t="shared" si="8"/>
        <v>1.8604656529196708E-3</v>
      </c>
      <c r="X27" s="56">
        <f t="shared" si="9"/>
        <v>4.0119993789425358E-2</v>
      </c>
      <c r="Y27" s="56">
        <f t="shared" si="10"/>
        <v>-1.0291686036547636E-2</v>
      </c>
      <c r="Z27" s="56"/>
      <c r="AA27" s="128">
        <v>1905</v>
      </c>
      <c r="AB27" s="122">
        <v>-5.5233936863591682E-2</v>
      </c>
      <c r="AC27" s="122">
        <v>0.15447510383515003</v>
      </c>
      <c r="AD27" s="122">
        <v>0.1308168468253148</v>
      </c>
      <c r="AE27" s="122">
        <v>0.18345682054868323</v>
      </c>
      <c r="AF27" s="122">
        <v>0.99999999999999989</v>
      </c>
      <c r="AG27" s="122">
        <v>0.21611120662183222</v>
      </c>
      <c r="AH27" s="122">
        <v>0.20881026452652249</v>
      </c>
      <c r="AI27" s="122">
        <v>9.8199582386484574E-2</v>
      </c>
      <c r="AJ27" s="122">
        <v>0.16862372081671673</v>
      </c>
      <c r="AK27" s="134">
        <v>0.33956585800762018</v>
      </c>
      <c r="AL27" s="56"/>
      <c r="AM27" s="56"/>
    </row>
    <row r="28" spans="1:39">
      <c r="A28" s="56"/>
      <c r="B28" s="56"/>
      <c r="C28" s="56" t="s">
        <v>679</v>
      </c>
      <c r="D28" s="56">
        <v>2355</v>
      </c>
      <c r="E28" s="56">
        <v>149</v>
      </c>
      <c r="F28" s="56">
        <v>435</v>
      </c>
      <c r="G28" s="56">
        <v>101</v>
      </c>
      <c r="H28" s="56">
        <v>23.35</v>
      </c>
      <c r="I28" s="56">
        <v>337.5</v>
      </c>
      <c r="J28" s="56">
        <v>55.7</v>
      </c>
      <c r="K28" s="56">
        <v>26.3</v>
      </c>
      <c r="L28" s="56">
        <v>71.599999999999994</v>
      </c>
      <c r="M28" s="56">
        <v>58.3</v>
      </c>
      <c r="N28" s="56"/>
      <c r="O28" s="56"/>
      <c r="P28" s="56">
        <f t="shared" si="1"/>
        <v>-4.9699668552272529E-2</v>
      </c>
      <c r="Q28" s="56">
        <f t="shared" si="2"/>
        <v>9.497466562570353E-2</v>
      </c>
      <c r="R28" s="56">
        <f t="shared" si="3"/>
        <v>2.3256862164267183E-2</v>
      </c>
      <c r="S28" s="56">
        <f t="shared" si="4"/>
        <v>4.9627893421290972E-3</v>
      </c>
      <c r="T28" s="56">
        <f t="shared" si="5"/>
        <v>8.6022035826632884E-3</v>
      </c>
      <c r="U28" s="56">
        <f t="shared" si="6"/>
        <v>-7.3801072976225337E-3</v>
      </c>
      <c r="V28" s="56">
        <f t="shared" si="7"/>
        <v>-2.1315194199046858E-2</v>
      </c>
      <c r="W28" s="56">
        <f t="shared" si="8"/>
        <v>-2.2557347424074514E-2</v>
      </c>
      <c r="X28" s="56">
        <f t="shared" si="9"/>
        <v>5.6022555486697516E-3</v>
      </c>
      <c r="Y28" s="56">
        <f t="shared" si="10"/>
        <v>5.1590828100272022E-3</v>
      </c>
      <c r="Z28" s="56"/>
      <c r="AA28" s="127">
        <v>6414</v>
      </c>
      <c r="AB28" s="122">
        <v>0.21396715161122332</v>
      </c>
      <c r="AC28" s="122">
        <v>0.27143741490477269</v>
      </c>
      <c r="AD28" s="122">
        <v>0.27254857984044106</v>
      </c>
      <c r="AE28" s="122">
        <v>0.64088630595577489</v>
      </c>
      <c r="AF28" s="122">
        <v>0.21611120662183222</v>
      </c>
      <c r="AG28" s="122">
        <v>1</v>
      </c>
      <c r="AH28" s="122">
        <v>-3.4750958466863678E-3</v>
      </c>
      <c r="AI28" s="122">
        <v>0.10610609165698913</v>
      </c>
      <c r="AJ28" s="122">
        <v>0.19608963612611308</v>
      </c>
      <c r="AK28" s="134">
        <v>0.34611552407098889</v>
      </c>
      <c r="AL28" s="56"/>
      <c r="AM28" s="56"/>
    </row>
    <row r="29" spans="1:39">
      <c r="A29" s="56"/>
      <c r="B29" s="56"/>
      <c r="C29" s="56" t="s">
        <v>678</v>
      </c>
      <c r="D29" s="56">
        <v>2325</v>
      </c>
      <c r="E29" s="56">
        <v>158</v>
      </c>
      <c r="F29" s="56">
        <v>453.5</v>
      </c>
      <c r="G29" s="56">
        <v>101.5</v>
      </c>
      <c r="H29" s="56">
        <v>23.4</v>
      </c>
      <c r="I29" s="56">
        <v>337.5</v>
      </c>
      <c r="J29" s="56">
        <v>54.5</v>
      </c>
      <c r="K29" s="56">
        <v>25.7</v>
      </c>
      <c r="L29" s="56">
        <v>71.5</v>
      </c>
      <c r="M29" s="56">
        <v>57.3</v>
      </c>
      <c r="N29" s="56"/>
      <c r="O29" s="56"/>
      <c r="P29" s="56">
        <f t="shared" si="1"/>
        <v>-1.2820688429061434E-2</v>
      </c>
      <c r="Q29" s="56">
        <f t="shared" si="2"/>
        <v>5.8648727081507687E-2</v>
      </c>
      <c r="R29" s="56">
        <f t="shared" si="3"/>
        <v>4.1649238466507248E-2</v>
      </c>
      <c r="S29" s="56">
        <f t="shared" si="4"/>
        <v>4.9382816405825767E-3</v>
      </c>
      <c r="T29" s="56">
        <f t="shared" si="5"/>
        <v>2.1390382487492207E-3</v>
      </c>
      <c r="U29" s="56">
        <f t="shared" si="6"/>
        <v>0</v>
      </c>
      <c r="V29" s="56">
        <f t="shared" si="7"/>
        <v>-2.1779445264039982E-2</v>
      </c>
      <c r="W29" s="56">
        <f t="shared" si="8"/>
        <v>-2.307794728254484E-2</v>
      </c>
      <c r="X29" s="56">
        <f t="shared" si="9"/>
        <v>-1.3976242666378616E-3</v>
      </c>
      <c r="Y29" s="56">
        <f t="shared" si="10"/>
        <v>-1.730146963575278E-2</v>
      </c>
      <c r="Z29" s="56"/>
      <c r="AA29" s="128">
        <v>3356</v>
      </c>
      <c r="AB29" s="122">
        <v>0.23087740166844709</v>
      </c>
      <c r="AC29" s="122">
        <v>6.1166791505838257E-3</v>
      </c>
      <c r="AD29" s="122">
        <v>0.1482902437549386</v>
      </c>
      <c r="AE29" s="122">
        <v>-5.2429717288839495E-2</v>
      </c>
      <c r="AF29" s="122">
        <v>0.20881026452652249</v>
      </c>
      <c r="AG29" s="122">
        <v>-3.4750958466863678E-3</v>
      </c>
      <c r="AH29" s="122">
        <v>1</v>
      </c>
      <c r="AI29" s="122">
        <v>0.12924515148288257</v>
      </c>
      <c r="AJ29" s="122">
        <v>0.3036753086405854</v>
      </c>
      <c r="AK29" s="134">
        <v>0.25057175686154953</v>
      </c>
      <c r="AL29" s="56"/>
      <c r="AM29" s="56"/>
    </row>
    <row r="30" spans="1:39">
      <c r="A30" s="56"/>
      <c r="B30" s="56"/>
      <c r="C30" s="56" t="s">
        <v>677</v>
      </c>
      <c r="D30" s="56">
        <v>2405</v>
      </c>
      <c r="E30" s="56">
        <v>165.5</v>
      </c>
      <c r="F30" s="56">
        <v>443.5</v>
      </c>
      <c r="G30" s="56">
        <v>98.3</v>
      </c>
      <c r="H30" s="56">
        <v>23</v>
      </c>
      <c r="I30" s="56">
        <v>344</v>
      </c>
      <c r="J30" s="56">
        <v>55.3</v>
      </c>
      <c r="K30" s="56">
        <v>25.1</v>
      </c>
      <c r="L30" s="56">
        <v>70.8</v>
      </c>
      <c r="M30" s="56">
        <v>57.2</v>
      </c>
      <c r="N30" s="56"/>
      <c r="O30" s="56"/>
      <c r="P30" s="56">
        <f t="shared" si="1"/>
        <v>3.3829864518404883E-2</v>
      </c>
      <c r="Q30" s="56">
        <f t="shared" si="2"/>
        <v>4.6376161790150819E-2</v>
      </c>
      <c r="R30" s="56">
        <f t="shared" si="3"/>
        <v>-2.2297467805557102E-2</v>
      </c>
      <c r="S30" s="56">
        <f t="shared" si="4"/>
        <v>-3.2034771328721137E-2</v>
      </c>
      <c r="T30" s="56">
        <f t="shared" si="5"/>
        <v>-1.7241806434505992E-2</v>
      </c>
      <c r="U30" s="56">
        <f t="shared" si="6"/>
        <v>1.9076147060813887E-2</v>
      </c>
      <c r="V30" s="56">
        <f t="shared" si="7"/>
        <v>1.4572206859090725E-2</v>
      </c>
      <c r="W30" s="56">
        <f t="shared" si="8"/>
        <v>-2.3623145763435827E-2</v>
      </c>
      <c r="X30" s="56">
        <f t="shared" si="9"/>
        <v>-9.8384490002879407E-3</v>
      </c>
      <c r="Y30" s="56">
        <f t="shared" si="10"/>
        <v>-1.7467253349415374E-3</v>
      </c>
      <c r="Z30" s="56"/>
      <c r="AA30" s="128">
        <v>1809</v>
      </c>
      <c r="AB30" s="122">
        <v>0.39926071070083047</v>
      </c>
      <c r="AC30" s="122">
        <v>-1.5238401128765761E-2</v>
      </c>
      <c r="AD30" s="122">
        <v>0.12137845280012058</v>
      </c>
      <c r="AE30" s="122">
        <v>7.3188949549894107E-3</v>
      </c>
      <c r="AF30" s="122">
        <v>9.8199582386484574E-2</v>
      </c>
      <c r="AG30" s="122">
        <v>0.10610609165698913</v>
      </c>
      <c r="AH30" s="122">
        <v>0.12924515148288257</v>
      </c>
      <c r="AI30" s="122">
        <v>0.99999999999999978</v>
      </c>
      <c r="AJ30" s="122">
        <v>0.21903335156744808</v>
      </c>
      <c r="AK30" s="134">
        <v>0.25104707140368249</v>
      </c>
      <c r="AL30" s="56"/>
      <c r="AM30" s="56"/>
    </row>
    <row r="31" spans="1:39">
      <c r="A31" s="56"/>
      <c r="B31" s="56"/>
      <c r="C31" s="56" t="s">
        <v>676</v>
      </c>
      <c r="D31" s="56">
        <v>2420</v>
      </c>
      <c r="E31" s="56">
        <v>159</v>
      </c>
      <c r="F31" s="56">
        <v>440.5</v>
      </c>
      <c r="G31" s="56">
        <v>98.7</v>
      </c>
      <c r="H31" s="56">
        <v>23</v>
      </c>
      <c r="I31" s="56">
        <v>335.5</v>
      </c>
      <c r="J31" s="56">
        <v>55.4</v>
      </c>
      <c r="K31" s="56">
        <v>24.2</v>
      </c>
      <c r="L31" s="56">
        <v>69.3</v>
      </c>
      <c r="M31" s="56">
        <v>56.2</v>
      </c>
      <c r="N31" s="56"/>
      <c r="O31" s="56"/>
      <c r="P31" s="56">
        <f t="shared" si="1"/>
        <v>6.2176366108705819E-3</v>
      </c>
      <c r="Q31" s="56">
        <f t="shared" si="2"/>
        <v>-4.0066992596886071E-2</v>
      </c>
      <c r="R31" s="56">
        <f t="shared" si="3"/>
        <v>-6.7873563733999885E-3</v>
      </c>
      <c r="S31" s="56">
        <f t="shared" si="4"/>
        <v>4.0609192863150121E-3</v>
      </c>
      <c r="T31" s="56">
        <f t="shared" si="5"/>
        <v>0</v>
      </c>
      <c r="U31" s="56">
        <f t="shared" si="6"/>
        <v>-2.5019700961661912E-2</v>
      </c>
      <c r="V31" s="56">
        <f t="shared" si="7"/>
        <v>1.8066852249490513E-3</v>
      </c>
      <c r="W31" s="56">
        <f t="shared" si="8"/>
        <v>-3.651521297509757E-2</v>
      </c>
      <c r="X31" s="56">
        <f t="shared" si="9"/>
        <v>-2.1414094503816584E-2</v>
      </c>
      <c r="Y31" s="56">
        <f t="shared" si="10"/>
        <v>-1.7637141486106844E-2</v>
      </c>
      <c r="Z31" s="56"/>
      <c r="AA31" s="128">
        <v>2338</v>
      </c>
      <c r="AB31" s="122">
        <v>0.2368463029277931</v>
      </c>
      <c r="AC31" s="122">
        <v>0.40045682788164377</v>
      </c>
      <c r="AD31" s="122">
        <v>0.24521116026097325</v>
      </c>
      <c r="AE31" s="122">
        <v>0.17292295413496975</v>
      </c>
      <c r="AF31" s="122">
        <v>0.16862372081671673</v>
      </c>
      <c r="AG31" s="122">
        <v>0.19608963612611308</v>
      </c>
      <c r="AH31" s="122">
        <v>0.3036753086405854</v>
      </c>
      <c r="AI31" s="122">
        <v>0.21903335156744808</v>
      </c>
      <c r="AJ31" s="122">
        <v>1.0000000000000002</v>
      </c>
      <c r="AK31" s="134">
        <v>0.32285653803918224</v>
      </c>
      <c r="AL31" s="56"/>
      <c r="AM31" s="56"/>
    </row>
    <row r="32" spans="1:39">
      <c r="A32" s="56"/>
      <c r="B32" s="56"/>
      <c r="C32" s="56" t="s">
        <v>675</v>
      </c>
      <c r="D32" s="56">
        <v>2305</v>
      </c>
      <c r="E32" s="56">
        <v>151</v>
      </c>
      <c r="F32" s="56">
        <v>425.5</v>
      </c>
      <c r="G32" s="56">
        <v>95.4</v>
      </c>
      <c r="H32" s="56">
        <v>22.1</v>
      </c>
      <c r="I32" s="56">
        <v>320</v>
      </c>
      <c r="J32" s="56">
        <v>51.8</v>
      </c>
      <c r="K32" s="56">
        <v>23.3</v>
      </c>
      <c r="L32" s="56">
        <v>67.599999999999994</v>
      </c>
      <c r="M32" s="56">
        <v>54.8</v>
      </c>
      <c r="N32" s="56"/>
      <c r="O32" s="56"/>
      <c r="P32" s="56">
        <f t="shared" si="1"/>
        <v>-4.8686863719983195E-2</v>
      </c>
      <c r="Q32" s="56">
        <f t="shared" si="2"/>
        <v>-5.1624365405307182E-2</v>
      </c>
      <c r="R32" s="56">
        <f t="shared" si="3"/>
        <v>-3.4645497362805429E-2</v>
      </c>
      <c r="S32" s="56">
        <f t="shared" si="4"/>
        <v>-3.4006367985194977E-2</v>
      </c>
      <c r="T32" s="56">
        <f t="shared" si="5"/>
        <v>-3.9916607405442436E-2</v>
      </c>
      <c r="U32" s="56">
        <f t="shared" si="6"/>
        <v>-4.7300960617964252E-2</v>
      </c>
      <c r="V32" s="56">
        <f t="shared" si="7"/>
        <v>-6.7189444487800787E-2</v>
      </c>
      <c r="W32" s="56">
        <f t="shared" si="8"/>
        <v>-3.7899272590985821E-2</v>
      </c>
      <c r="X32" s="56">
        <f t="shared" si="9"/>
        <v>-2.4836923146939239E-2</v>
      </c>
      <c r="Y32" s="56">
        <f t="shared" si="10"/>
        <v>-2.5226562945675685E-2</v>
      </c>
      <c r="Z32" s="56"/>
      <c r="AA32" s="128">
        <v>3504</v>
      </c>
      <c r="AB32" s="122">
        <v>0.40734253662419251</v>
      </c>
      <c r="AC32" s="122">
        <v>0.26365383733513653</v>
      </c>
      <c r="AD32" s="122">
        <v>0.17608854227951684</v>
      </c>
      <c r="AE32" s="122">
        <v>0.19120028280979393</v>
      </c>
      <c r="AF32" s="122">
        <v>0.33956585800762018</v>
      </c>
      <c r="AG32" s="122">
        <v>0.34611552407098889</v>
      </c>
      <c r="AH32" s="122">
        <v>0.25057175686154953</v>
      </c>
      <c r="AI32" s="122">
        <v>0.25104707140368249</v>
      </c>
      <c r="AJ32" s="122">
        <v>0.32285653803918224</v>
      </c>
      <c r="AK32" s="134">
        <v>1</v>
      </c>
      <c r="AL32" s="56"/>
      <c r="AM32" s="56"/>
    </row>
    <row r="33" spans="1:39" ht="17.5" thickBot="1">
      <c r="A33" s="56"/>
      <c r="B33" s="56"/>
      <c r="C33" s="56" t="s">
        <v>674</v>
      </c>
      <c r="D33" s="56">
        <v>2390</v>
      </c>
      <c r="E33" s="56">
        <v>162</v>
      </c>
      <c r="F33" s="56">
        <v>428.5</v>
      </c>
      <c r="G33" s="56">
        <v>96.4</v>
      </c>
      <c r="H33" s="56">
        <v>22.35</v>
      </c>
      <c r="I33" s="56">
        <v>326</v>
      </c>
      <c r="J33" s="56">
        <v>53.9</v>
      </c>
      <c r="K33" s="56">
        <v>23.6</v>
      </c>
      <c r="L33" s="56">
        <v>68.400000000000006</v>
      </c>
      <c r="M33" s="56">
        <v>56.3</v>
      </c>
      <c r="N33" s="56"/>
      <c r="O33" s="56"/>
      <c r="P33" s="56">
        <f t="shared" si="1"/>
        <v>3.6212689494807472E-2</v>
      </c>
      <c r="Q33" s="56">
        <f t="shared" si="2"/>
        <v>7.0316498417459683E-2</v>
      </c>
      <c r="R33" s="56">
        <f t="shared" si="3"/>
        <v>7.0257900244056022E-3</v>
      </c>
      <c r="S33" s="56">
        <f t="shared" si="4"/>
        <v>1.042762316225916E-2</v>
      </c>
      <c r="T33" s="56">
        <f t="shared" si="5"/>
        <v>1.1248712535870667E-2</v>
      </c>
      <c r="U33" s="56">
        <f t="shared" si="6"/>
        <v>1.8576385572935457E-2</v>
      </c>
      <c r="V33" s="56">
        <f t="shared" si="7"/>
        <v>3.9740328649514121E-2</v>
      </c>
      <c r="W33" s="56">
        <f t="shared" si="8"/>
        <v>1.2793351459909542E-2</v>
      </c>
      <c r="X33" s="56">
        <f t="shared" si="9"/>
        <v>1.1764841579586431E-2</v>
      </c>
      <c r="Y33" s="56">
        <f t="shared" si="10"/>
        <v>2.7004341191674951E-2</v>
      </c>
      <c r="Z33" s="56"/>
      <c r="AA33" s="135" t="s">
        <v>722</v>
      </c>
      <c r="AB33" s="136"/>
      <c r="AC33" s="136"/>
      <c r="AD33" s="136"/>
      <c r="AE33" s="136"/>
      <c r="AF33" s="136"/>
      <c r="AG33" s="136"/>
      <c r="AH33" s="136"/>
      <c r="AI33" s="136"/>
      <c r="AJ33" s="136"/>
      <c r="AK33" s="137"/>
      <c r="AL33" s="56"/>
      <c r="AM33" s="56"/>
    </row>
    <row r="34" spans="1:39" ht="17.5" thickTop="1">
      <c r="A34" s="56"/>
      <c r="B34" s="56"/>
      <c r="C34" s="56" t="s">
        <v>673</v>
      </c>
      <c r="D34" s="56">
        <v>2500</v>
      </c>
      <c r="E34" s="56">
        <v>161</v>
      </c>
      <c r="F34" s="56">
        <v>427</v>
      </c>
      <c r="G34" s="56">
        <v>96.6</v>
      </c>
      <c r="H34" s="56">
        <v>22.7</v>
      </c>
      <c r="I34" s="56">
        <v>330</v>
      </c>
      <c r="J34" s="56">
        <v>54.2</v>
      </c>
      <c r="K34" s="56">
        <v>23.75</v>
      </c>
      <c r="L34" s="56">
        <v>68.099999999999994</v>
      </c>
      <c r="M34" s="56">
        <v>55.9</v>
      </c>
      <c r="N34" s="56"/>
      <c r="O34" s="56"/>
      <c r="P34" s="56">
        <f t="shared" si="1"/>
        <v>4.4997365930735722E-2</v>
      </c>
      <c r="Q34" s="56">
        <f t="shared" si="2"/>
        <v>-6.191970247921107E-3</v>
      </c>
      <c r="R34" s="56">
        <f t="shared" si="3"/>
        <v>-3.5067248092099661E-3</v>
      </c>
      <c r="S34" s="56">
        <f t="shared" si="4"/>
        <v>2.0725396019723751E-3</v>
      </c>
      <c r="T34" s="56">
        <f t="shared" si="5"/>
        <v>1.5538603427779166E-2</v>
      </c>
      <c r="U34" s="56">
        <f t="shared" si="6"/>
        <v>1.2195273093818206E-2</v>
      </c>
      <c r="V34" s="56">
        <f t="shared" si="7"/>
        <v>5.5504305306490415E-3</v>
      </c>
      <c r="W34" s="56">
        <f t="shared" si="8"/>
        <v>6.3358184490857035E-3</v>
      </c>
      <c r="X34" s="56">
        <f t="shared" si="9"/>
        <v>-4.3956114730382204E-3</v>
      </c>
      <c r="Y34" s="56">
        <f t="shared" si="10"/>
        <v>-7.1301549845911912E-3</v>
      </c>
      <c r="Z34" s="56"/>
      <c r="AA34" s="56"/>
      <c r="AB34" s="56"/>
      <c r="AC34" s="56"/>
      <c r="AD34" s="56"/>
      <c r="AE34" s="56"/>
      <c r="AF34" s="56"/>
      <c r="AG34" s="56"/>
      <c r="AH34" s="56"/>
      <c r="AI34" s="56"/>
      <c r="AJ34" s="56"/>
      <c r="AK34" s="56"/>
      <c r="AL34" s="56"/>
      <c r="AM34" s="56"/>
    </row>
    <row r="35" spans="1:39" ht="17.5" thickBot="1">
      <c r="A35" s="56"/>
      <c r="B35" s="56"/>
      <c r="C35" s="56" t="s">
        <v>672</v>
      </c>
      <c r="D35" s="56">
        <v>2315</v>
      </c>
      <c r="E35" s="56">
        <v>152</v>
      </c>
      <c r="F35" s="56">
        <v>413.5</v>
      </c>
      <c r="G35" s="56">
        <v>94.8</v>
      </c>
      <c r="H35" s="56">
        <v>22.25</v>
      </c>
      <c r="I35" s="56">
        <v>324</v>
      </c>
      <c r="J35" s="56">
        <v>51.6</v>
      </c>
      <c r="K35" s="56">
        <v>22.85</v>
      </c>
      <c r="L35" s="56">
        <v>65.5</v>
      </c>
      <c r="M35" s="56">
        <v>53.9</v>
      </c>
      <c r="N35" s="56"/>
      <c r="O35" s="56"/>
      <c r="P35" s="56">
        <f t="shared" ref="P35:P64" si="14">LN(D35/D34)</f>
        <v>-7.6881044335957618E-2</v>
      </c>
      <c r="Q35" s="56">
        <f t="shared" ref="Q35:Q64" si="15">LN(E35/E34)</f>
        <v>-5.7523844138186599E-2</v>
      </c>
      <c r="R35" s="56">
        <f t="shared" ref="R35:R64" si="16">LN(F35/F34)</f>
        <v>-3.2126498764878587E-2</v>
      </c>
      <c r="S35" s="56">
        <f t="shared" ref="S35:S64" si="17">LN(G35/G34)</f>
        <v>-1.8809331957496116E-2</v>
      </c>
      <c r="T35" s="56">
        <f t="shared" ref="T35:T64" si="18">LN(H35/H34)</f>
        <v>-2.0022915875107704E-2</v>
      </c>
      <c r="U35" s="56">
        <f t="shared" ref="U35:U64" si="19">LN(I35/I34)</f>
        <v>-1.8349138668196541E-2</v>
      </c>
      <c r="V35" s="56">
        <f t="shared" ref="V35:V64" si="20">LN(J35/J34)</f>
        <v>-4.915923595808349E-2</v>
      </c>
      <c r="W35" s="56">
        <f t="shared" ref="W35:W64" si="21">LN(K35/K34)</f>
        <v>-3.8631413140436451E-2</v>
      </c>
      <c r="X35" s="56">
        <f t="shared" ref="X35:X64" si="22">LN(L35/L34)</f>
        <v>-3.8927070514260413E-2</v>
      </c>
      <c r="Y35" s="56">
        <f t="shared" ref="Y35:Y64" si="23">LN(M35/M34)</f>
        <v>-3.6433902246102018E-2</v>
      </c>
      <c r="Z35" s="56"/>
      <c r="AA35" s="56"/>
      <c r="AB35" s="56"/>
      <c r="AC35" s="56"/>
      <c r="AD35" s="56"/>
      <c r="AE35" s="56"/>
      <c r="AF35" s="56"/>
      <c r="AG35" s="56"/>
      <c r="AH35" s="56"/>
      <c r="AI35" s="56"/>
      <c r="AJ35" s="56"/>
      <c r="AK35" s="56"/>
      <c r="AL35" s="56"/>
      <c r="AM35" s="56"/>
    </row>
    <row r="36" spans="1:39" ht="17.5" thickTop="1">
      <c r="A36" s="56"/>
      <c r="B36" s="56"/>
      <c r="C36" s="56" t="s">
        <v>671</v>
      </c>
      <c r="D36" s="56">
        <v>2160</v>
      </c>
      <c r="E36" s="56">
        <v>145</v>
      </c>
      <c r="F36" s="56">
        <v>413.5</v>
      </c>
      <c r="G36" s="56">
        <v>94.5</v>
      </c>
      <c r="H36" s="56">
        <v>22.75</v>
      </c>
      <c r="I36" s="56">
        <v>317</v>
      </c>
      <c r="J36" s="56">
        <v>51.1</v>
      </c>
      <c r="K36" s="56">
        <v>22.65</v>
      </c>
      <c r="L36" s="56">
        <v>63.6</v>
      </c>
      <c r="M36" s="56">
        <v>53.3</v>
      </c>
      <c r="N36" s="56"/>
      <c r="O36" s="56"/>
      <c r="P36" s="56">
        <f t="shared" si="14"/>
        <v>-6.9301465842123711E-2</v>
      </c>
      <c r="Q36" s="56">
        <f t="shared" si="15"/>
        <v>-4.714677842570196E-2</v>
      </c>
      <c r="R36" s="56">
        <f t="shared" si="16"/>
        <v>0</v>
      </c>
      <c r="S36" s="56">
        <f t="shared" si="17"/>
        <v>-3.1695747612790672E-3</v>
      </c>
      <c r="T36" s="56">
        <f t="shared" si="18"/>
        <v>2.2223136784710256E-2</v>
      </c>
      <c r="U36" s="56">
        <f t="shared" si="19"/>
        <v>-2.1841741915048753E-2</v>
      </c>
      <c r="V36" s="56">
        <f t="shared" si="20"/>
        <v>-9.7371752778583169E-3</v>
      </c>
      <c r="W36" s="56">
        <f t="shared" si="21"/>
        <v>-8.7912654111707705E-3</v>
      </c>
      <c r="X36" s="56">
        <f t="shared" si="22"/>
        <v>-2.9436672295129755E-2</v>
      </c>
      <c r="Y36" s="56">
        <f t="shared" si="23"/>
        <v>-1.1194146743152587E-2</v>
      </c>
      <c r="Z36" s="56"/>
      <c r="AA36" s="129" t="s">
        <v>720</v>
      </c>
      <c r="AB36" s="130">
        <v>6669</v>
      </c>
      <c r="AC36" s="131">
        <v>3036</v>
      </c>
      <c r="AD36" s="132">
        <v>2357</v>
      </c>
      <c r="AE36" s="131">
        <v>4938</v>
      </c>
      <c r="AF36" s="132">
        <v>1905</v>
      </c>
      <c r="AG36" s="130">
        <v>6414</v>
      </c>
      <c r="AH36" s="131">
        <v>3356</v>
      </c>
      <c r="AI36" s="132">
        <v>1809</v>
      </c>
      <c r="AJ36" s="131">
        <v>2338</v>
      </c>
      <c r="AK36" s="133">
        <v>3504</v>
      </c>
      <c r="AL36" s="56"/>
      <c r="AM36" s="56"/>
    </row>
    <row r="37" spans="1:39">
      <c r="A37" s="56"/>
      <c r="B37" s="56"/>
      <c r="C37" s="56" t="s">
        <v>670</v>
      </c>
      <c r="D37" s="56">
        <v>2130</v>
      </c>
      <c r="E37" s="56">
        <v>147</v>
      </c>
      <c r="F37" s="56">
        <v>409.5</v>
      </c>
      <c r="G37" s="56">
        <v>94.7</v>
      </c>
      <c r="H37" s="56">
        <v>23.05</v>
      </c>
      <c r="I37" s="56">
        <v>320</v>
      </c>
      <c r="J37" s="56">
        <v>52.6</v>
      </c>
      <c r="K37" s="56">
        <v>22.55</v>
      </c>
      <c r="L37" s="56">
        <v>64.599999999999994</v>
      </c>
      <c r="M37" s="56">
        <v>53.4</v>
      </c>
      <c r="N37" s="56"/>
      <c r="O37" s="56"/>
      <c r="P37" s="56">
        <f t="shared" si="14"/>
        <v>-1.3986241974739839E-2</v>
      </c>
      <c r="Q37" s="56">
        <f t="shared" si="15"/>
        <v>1.3698844358161927E-2</v>
      </c>
      <c r="R37" s="56">
        <f t="shared" si="16"/>
        <v>-9.7206111706219268E-3</v>
      </c>
      <c r="S37" s="56">
        <f t="shared" si="17"/>
        <v>2.1141656923355564E-3</v>
      </c>
      <c r="T37" s="56">
        <f t="shared" si="18"/>
        <v>1.3100624045698056E-2</v>
      </c>
      <c r="U37" s="56">
        <f t="shared" si="19"/>
        <v>9.4192219164915582E-3</v>
      </c>
      <c r="V37" s="56">
        <f t="shared" si="20"/>
        <v>2.8931622534005479E-2</v>
      </c>
      <c r="W37" s="56">
        <f t="shared" si="21"/>
        <v>-4.4247859803555837E-3</v>
      </c>
      <c r="X37" s="56">
        <f t="shared" si="22"/>
        <v>1.5600940442479592E-2</v>
      </c>
      <c r="Y37" s="56">
        <f t="shared" si="23"/>
        <v>1.874414794350352E-3</v>
      </c>
      <c r="Z37" s="56"/>
      <c r="AA37" s="127">
        <v>6669</v>
      </c>
      <c r="AB37" s="122" cm="1">
        <f t="array" ref="AB37:AK46">CholeskyDecompose(_xlfn.ANCHORARRAY(AB23))</f>
        <v>1</v>
      </c>
      <c r="AC37" s="122">
        <v>0</v>
      </c>
      <c r="AD37" s="122">
        <v>0</v>
      </c>
      <c r="AE37" s="122">
        <v>0</v>
      </c>
      <c r="AF37" s="122">
        <v>0</v>
      </c>
      <c r="AG37" s="122">
        <v>0</v>
      </c>
      <c r="AH37" s="122">
        <v>0</v>
      </c>
      <c r="AI37" s="122">
        <v>0</v>
      </c>
      <c r="AJ37" s="122">
        <v>0</v>
      </c>
      <c r="AK37" s="134">
        <v>0</v>
      </c>
      <c r="AL37" s="56"/>
      <c r="AM37" s="56"/>
    </row>
    <row r="38" spans="1:39">
      <c r="A38" s="56"/>
      <c r="B38" s="56"/>
      <c r="C38" s="56" t="s">
        <v>669</v>
      </c>
      <c r="D38" s="56">
        <v>2290</v>
      </c>
      <c r="E38" s="56">
        <v>150.5</v>
      </c>
      <c r="F38" s="56">
        <v>420.5</v>
      </c>
      <c r="G38" s="56">
        <v>96.7</v>
      </c>
      <c r="H38" s="56">
        <v>23.05</v>
      </c>
      <c r="I38" s="56">
        <v>331</v>
      </c>
      <c r="J38" s="56">
        <v>54</v>
      </c>
      <c r="K38" s="56">
        <v>24.05</v>
      </c>
      <c r="L38" s="56">
        <v>66.900000000000006</v>
      </c>
      <c r="M38" s="56">
        <v>54.8</v>
      </c>
      <c r="N38" s="56"/>
      <c r="O38" s="56"/>
      <c r="P38" s="56">
        <f t="shared" si="14"/>
        <v>7.2429837844814507E-2</v>
      </c>
      <c r="Q38" s="56">
        <f t="shared" si="15"/>
        <v>2.3530497410194036E-2</v>
      </c>
      <c r="R38" s="56">
        <f t="shared" si="16"/>
        <v>2.6507576119878539E-2</v>
      </c>
      <c r="S38" s="56">
        <f t="shared" si="17"/>
        <v>2.0899402267215993E-2</v>
      </c>
      <c r="T38" s="56">
        <f t="shared" si="18"/>
        <v>0</v>
      </c>
      <c r="U38" s="56">
        <f t="shared" si="19"/>
        <v>3.379737958329071E-2</v>
      </c>
      <c r="V38" s="56">
        <f t="shared" si="20"/>
        <v>2.6267926820610105E-2</v>
      </c>
      <c r="W38" s="56">
        <f t="shared" si="21"/>
        <v>6.4399930603082731E-2</v>
      </c>
      <c r="X38" s="56">
        <f t="shared" si="22"/>
        <v>3.4984556345626784E-2</v>
      </c>
      <c r="Y38" s="56">
        <f t="shared" si="23"/>
        <v>2.5879447987820759E-2</v>
      </c>
      <c r="Z38" s="56"/>
      <c r="AA38" s="128">
        <v>3036</v>
      </c>
      <c r="AB38" s="122">
        <v>6.2923302208646933E-2</v>
      </c>
      <c r="AC38" s="122">
        <v>0.99801836558209667</v>
      </c>
      <c r="AD38" s="122">
        <v>0</v>
      </c>
      <c r="AE38" s="122">
        <v>0</v>
      </c>
      <c r="AF38" s="122">
        <v>0</v>
      </c>
      <c r="AG38" s="122">
        <v>0</v>
      </c>
      <c r="AH38" s="122">
        <v>0</v>
      </c>
      <c r="AI38" s="122">
        <v>0</v>
      </c>
      <c r="AJ38" s="122">
        <v>0</v>
      </c>
      <c r="AK38" s="134">
        <v>0</v>
      </c>
      <c r="AL38" s="56"/>
      <c r="AM38" s="56"/>
    </row>
    <row r="39" spans="1:39">
      <c r="A39" s="56"/>
      <c r="B39" s="56"/>
      <c r="C39" s="56" t="s">
        <v>668</v>
      </c>
      <c r="D39" s="56">
        <v>2250</v>
      </c>
      <c r="E39" s="56">
        <v>145.5</v>
      </c>
      <c r="F39" s="56">
        <v>412</v>
      </c>
      <c r="G39" s="56">
        <v>94.7</v>
      </c>
      <c r="H39" s="56">
        <v>22.9</v>
      </c>
      <c r="I39" s="56">
        <v>325.5</v>
      </c>
      <c r="J39" s="56">
        <v>52.8</v>
      </c>
      <c r="K39" s="56">
        <v>24.6</v>
      </c>
      <c r="L39" s="56">
        <v>66.599999999999994</v>
      </c>
      <c r="M39" s="56">
        <v>54.1</v>
      </c>
      <c r="N39" s="56"/>
      <c r="O39" s="56"/>
      <c r="P39" s="56">
        <f t="shared" si="14"/>
        <v>-1.7621601349819559E-2</v>
      </c>
      <c r="Q39" s="56">
        <f t="shared" si="15"/>
        <v>-3.378699757738321E-2</v>
      </c>
      <c r="R39" s="56">
        <f t="shared" si="16"/>
        <v>-2.042113006347638E-2</v>
      </c>
      <c r="S39" s="56">
        <f t="shared" si="17"/>
        <v>-2.0899402267216111E-2</v>
      </c>
      <c r="T39" s="56">
        <f t="shared" si="18"/>
        <v>-6.5288588824636675E-3</v>
      </c>
      <c r="U39" s="56">
        <f t="shared" si="19"/>
        <v>-1.6755913728438997E-2</v>
      </c>
      <c r="V39" s="56">
        <f t="shared" si="20"/>
        <v>-2.2472855852058628E-2</v>
      </c>
      <c r="W39" s="56">
        <f t="shared" si="21"/>
        <v>2.2611446386546989E-2</v>
      </c>
      <c r="X39" s="56">
        <f t="shared" si="22"/>
        <v>-4.4943895878394383E-3</v>
      </c>
      <c r="Y39" s="56">
        <f t="shared" si="23"/>
        <v>-1.2856008101533912E-2</v>
      </c>
      <c r="Z39" s="56"/>
      <c r="AA39" s="128">
        <v>2357</v>
      </c>
      <c r="AB39" s="122">
        <v>0.32650640836123157</v>
      </c>
      <c r="AC39" s="122">
        <v>0.11010492707079342</v>
      </c>
      <c r="AD39" s="122">
        <v>0.93876007069633294</v>
      </c>
      <c r="AE39" s="122">
        <v>0</v>
      </c>
      <c r="AF39" s="122">
        <v>0</v>
      </c>
      <c r="AG39" s="122">
        <v>0</v>
      </c>
      <c r="AH39" s="122">
        <v>0</v>
      </c>
      <c r="AI39" s="122">
        <v>0</v>
      </c>
      <c r="AJ39" s="122">
        <v>0</v>
      </c>
      <c r="AK39" s="134">
        <v>0</v>
      </c>
      <c r="AL39" s="56"/>
      <c r="AM39" s="56"/>
    </row>
    <row r="40" spans="1:39">
      <c r="A40" s="56"/>
      <c r="B40" s="56"/>
      <c r="C40" s="56" t="s">
        <v>667</v>
      </c>
      <c r="D40" s="56">
        <v>2325</v>
      </c>
      <c r="E40" s="56">
        <v>142.5</v>
      </c>
      <c r="F40" s="56">
        <v>419</v>
      </c>
      <c r="G40" s="56">
        <v>97</v>
      </c>
      <c r="H40" s="56">
        <v>23</v>
      </c>
      <c r="I40" s="56">
        <v>331</v>
      </c>
      <c r="J40" s="56">
        <v>53</v>
      </c>
      <c r="K40" s="56">
        <v>25.2</v>
      </c>
      <c r="L40" s="56">
        <v>66.3</v>
      </c>
      <c r="M40" s="56">
        <v>53.5</v>
      </c>
      <c r="N40" s="56"/>
      <c r="O40" s="56"/>
      <c r="P40" s="56">
        <f t="shared" si="14"/>
        <v>3.278982282299097E-2</v>
      </c>
      <c r="Q40" s="56">
        <f t="shared" si="15"/>
        <v>-2.0834086902842025E-2</v>
      </c>
      <c r="R40" s="56">
        <f t="shared" si="16"/>
        <v>1.6847570572611444E-2</v>
      </c>
      <c r="S40" s="56">
        <f t="shared" si="17"/>
        <v>2.3996978311350333E-2</v>
      </c>
      <c r="T40" s="56">
        <f t="shared" si="18"/>
        <v>4.3573053689558473E-3</v>
      </c>
      <c r="U40" s="56">
        <f t="shared" si="19"/>
        <v>1.6755913728438859E-2</v>
      </c>
      <c r="V40" s="56">
        <f t="shared" si="20"/>
        <v>3.7807228399061523E-3</v>
      </c>
      <c r="W40" s="56">
        <f t="shared" si="21"/>
        <v>2.4097551579060524E-2</v>
      </c>
      <c r="X40" s="56">
        <f t="shared" si="22"/>
        <v>-4.5146803545265827E-3</v>
      </c>
      <c r="Y40" s="56">
        <f t="shared" si="23"/>
        <v>-1.1152531950475003E-2</v>
      </c>
      <c r="Z40" s="56"/>
      <c r="AA40" s="128">
        <v>4938</v>
      </c>
      <c r="AB40" s="122">
        <v>7.5959984135559405E-2</v>
      </c>
      <c r="AC40" s="122">
        <v>0.22064918365864189</v>
      </c>
      <c r="AD40" s="122">
        <v>0.30062470613928954</v>
      </c>
      <c r="AE40" s="122">
        <v>0.92475337502469612</v>
      </c>
      <c r="AF40" s="122">
        <v>0</v>
      </c>
      <c r="AG40" s="122">
        <v>0</v>
      </c>
      <c r="AH40" s="122">
        <v>0</v>
      </c>
      <c r="AI40" s="122">
        <v>0</v>
      </c>
      <c r="AJ40" s="122">
        <v>0</v>
      </c>
      <c r="AK40" s="134">
        <v>0</v>
      </c>
      <c r="AL40" s="56"/>
      <c r="AM40" s="56"/>
    </row>
    <row r="41" spans="1:39">
      <c r="A41" s="56"/>
      <c r="B41" s="56"/>
      <c r="C41" s="56" t="s">
        <v>666</v>
      </c>
      <c r="D41" s="56">
        <v>2360</v>
      </c>
      <c r="E41" s="56">
        <v>144</v>
      </c>
      <c r="F41" s="56">
        <v>426</v>
      </c>
      <c r="G41" s="56">
        <v>98.5</v>
      </c>
      <c r="H41" s="56">
        <v>24.1</v>
      </c>
      <c r="I41" s="56">
        <v>332</v>
      </c>
      <c r="J41" s="56">
        <v>53.3</v>
      </c>
      <c r="K41" s="56">
        <v>25.4</v>
      </c>
      <c r="L41" s="56">
        <v>67.5</v>
      </c>
      <c r="M41" s="56">
        <v>54.9</v>
      </c>
      <c r="N41" s="56"/>
      <c r="O41" s="56"/>
      <c r="P41" s="56">
        <f t="shared" si="14"/>
        <v>1.4941579998199141E-2</v>
      </c>
      <c r="Q41" s="56">
        <f t="shared" si="15"/>
        <v>1.0471299867295437E-2</v>
      </c>
      <c r="R41" s="56">
        <f t="shared" si="16"/>
        <v>1.6568426347232705E-2</v>
      </c>
      <c r="S41" s="56">
        <f t="shared" si="17"/>
        <v>1.5345569674660321E-2</v>
      </c>
      <c r="T41" s="56">
        <f t="shared" si="18"/>
        <v>4.671762456745978E-2</v>
      </c>
      <c r="U41" s="56">
        <f t="shared" si="19"/>
        <v>3.0165935394257273E-3</v>
      </c>
      <c r="V41" s="56">
        <f t="shared" si="20"/>
        <v>5.6444176196769101E-3</v>
      </c>
      <c r="W41" s="56">
        <f t="shared" si="21"/>
        <v>7.9051795071132473E-3</v>
      </c>
      <c r="X41" s="56">
        <f t="shared" si="22"/>
        <v>1.7937700686667252E-2</v>
      </c>
      <c r="Y41" s="56">
        <f t="shared" si="23"/>
        <v>2.5831694613523956E-2</v>
      </c>
      <c r="Z41" s="56"/>
      <c r="AA41" s="128">
        <v>1905</v>
      </c>
      <c r="AB41" s="122">
        <v>-5.5233936863591682E-2</v>
      </c>
      <c r="AC41" s="122">
        <v>0.15826422737668364</v>
      </c>
      <c r="AD41" s="122">
        <v>0.13999893482856177</v>
      </c>
      <c r="AE41" s="122">
        <v>0.11964744470162161</v>
      </c>
      <c r="AF41" s="122">
        <v>0.96849699729769456</v>
      </c>
      <c r="AG41" s="122">
        <v>0</v>
      </c>
      <c r="AH41" s="122">
        <v>0</v>
      </c>
      <c r="AI41" s="122">
        <v>0</v>
      </c>
      <c r="AJ41" s="122">
        <v>0</v>
      </c>
      <c r="AK41" s="134">
        <v>0</v>
      </c>
      <c r="AL41" s="56"/>
      <c r="AM41" s="56"/>
    </row>
    <row r="42" spans="1:39">
      <c r="A42" s="56"/>
      <c r="B42" s="56"/>
      <c r="C42" s="56" t="s">
        <v>665</v>
      </c>
      <c r="D42" s="56">
        <v>2360</v>
      </c>
      <c r="E42" s="56">
        <v>150</v>
      </c>
      <c r="F42" s="56">
        <v>430</v>
      </c>
      <c r="G42" s="56">
        <v>97.7</v>
      </c>
      <c r="H42" s="56">
        <v>23.15</v>
      </c>
      <c r="I42" s="56">
        <v>328</v>
      </c>
      <c r="J42" s="56">
        <v>53.6</v>
      </c>
      <c r="K42" s="56">
        <v>25.6</v>
      </c>
      <c r="L42" s="56">
        <v>67.5</v>
      </c>
      <c r="M42" s="56">
        <v>55.2</v>
      </c>
      <c r="N42" s="56"/>
      <c r="O42" s="56"/>
      <c r="P42" s="56">
        <f t="shared" si="14"/>
        <v>0</v>
      </c>
      <c r="Q42" s="56">
        <f t="shared" si="15"/>
        <v>4.08219945202552E-2</v>
      </c>
      <c r="R42" s="56">
        <f t="shared" si="16"/>
        <v>9.345862418237599E-3</v>
      </c>
      <c r="S42" s="56">
        <f t="shared" si="17"/>
        <v>-8.1549891293061436E-3</v>
      </c>
      <c r="T42" s="56">
        <f t="shared" si="18"/>
        <v>-4.0217059964366315E-2</v>
      </c>
      <c r="U42" s="56">
        <f t="shared" si="19"/>
        <v>-1.212136053234485E-2</v>
      </c>
      <c r="V42" s="56">
        <f t="shared" si="20"/>
        <v>5.6127369049576055E-3</v>
      </c>
      <c r="W42" s="56">
        <f t="shared" si="21"/>
        <v>7.843177461026099E-3</v>
      </c>
      <c r="X42" s="56">
        <f t="shared" si="22"/>
        <v>0</v>
      </c>
      <c r="Y42" s="56">
        <f t="shared" si="23"/>
        <v>5.4496047675646848E-3</v>
      </c>
      <c r="Z42" s="56"/>
      <c r="AA42" s="127">
        <v>6414</v>
      </c>
      <c r="AB42" s="122">
        <v>0.21396715161122332</v>
      </c>
      <c r="AC42" s="122">
        <v>0.25848612015346273</v>
      </c>
      <c r="AD42" s="122">
        <v>0.18559197785546447</v>
      </c>
      <c r="AE42" s="122">
        <v>0.55345035025865974</v>
      </c>
      <c r="AF42" s="122">
        <v>9.7902987356214125E-2</v>
      </c>
      <c r="AG42" s="122">
        <v>0.73284808544498636</v>
      </c>
      <c r="AH42" s="122">
        <v>0</v>
      </c>
      <c r="AI42" s="122">
        <v>0</v>
      </c>
      <c r="AJ42" s="122">
        <v>0</v>
      </c>
      <c r="AK42" s="134">
        <v>0</v>
      </c>
      <c r="AL42" s="56"/>
      <c r="AM42" s="56"/>
    </row>
    <row r="43" spans="1:39">
      <c r="A43" s="56"/>
      <c r="B43" s="56"/>
      <c r="C43" s="56" t="s">
        <v>664</v>
      </c>
      <c r="D43" s="56">
        <v>2275</v>
      </c>
      <c r="E43" s="56">
        <v>152.5</v>
      </c>
      <c r="F43" s="56">
        <v>427.5</v>
      </c>
      <c r="G43" s="56">
        <v>96.4</v>
      </c>
      <c r="H43" s="56">
        <v>23.85</v>
      </c>
      <c r="I43" s="56">
        <v>326.5</v>
      </c>
      <c r="J43" s="56">
        <v>54</v>
      </c>
      <c r="K43" s="56">
        <v>25.9</v>
      </c>
      <c r="L43" s="56">
        <v>67.8</v>
      </c>
      <c r="M43" s="56">
        <v>55</v>
      </c>
      <c r="N43" s="56"/>
      <c r="O43" s="56"/>
      <c r="P43" s="56">
        <f t="shared" si="14"/>
        <v>-3.6681566634604978E-2</v>
      </c>
      <c r="Q43" s="56">
        <f t="shared" si="15"/>
        <v>1.6529301951210506E-2</v>
      </c>
      <c r="R43" s="56">
        <f t="shared" si="16"/>
        <v>-5.8309203107932096E-3</v>
      </c>
      <c r="S43" s="56">
        <f t="shared" si="17"/>
        <v>-1.3395357432237052E-2</v>
      </c>
      <c r="T43" s="56">
        <f t="shared" si="18"/>
        <v>2.9789436802107317E-2</v>
      </c>
      <c r="U43" s="56">
        <f t="shared" si="19"/>
        <v>-4.5836596676579284E-3</v>
      </c>
      <c r="V43" s="56">
        <f t="shared" si="20"/>
        <v>7.4349784875179905E-3</v>
      </c>
      <c r="W43" s="56">
        <f t="shared" si="21"/>
        <v>1.1650617219975054E-2</v>
      </c>
      <c r="X43" s="56">
        <f t="shared" si="22"/>
        <v>4.4345970678657748E-3</v>
      </c>
      <c r="Y43" s="56">
        <f t="shared" si="23"/>
        <v>-3.6297680505787237E-3</v>
      </c>
      <c r="Z43" s="56"/>
      <c r="AA43" s="128">
        <v>3356</v>
      </c>
      <c r="AB43" s="122">
        <v>0.23087740166844709</v>
      </c>
      <c r="AC43" s="122">
        <v>-8.4275897696946319E-3</v>
      </c>
      <c r="AD43" s="122">
        <v>7.8651845158483835E-2</v>
      </c>
      <c r="AE43" s="122">
        <v>-9.9218138122040028E-2</v>
      </c>
      <c r="AF43" s="122">
        <v>0.23103462489945556</v>
      </c>
      <c r="AG43" s="122">
        <v>-4.5030722869258161E-2</v>
      </c>
      <c r="AH43" s="122">
        <v>0.93551562549521416</v>
      </c>
      <c r="AI43" s="122">
        <v>0</v>
      </c>
      <c r="AJ43" s="122">
        <v>0</v>
      </c>
      <c r="AK43" s="134">
        <v>0</v>
      </c>
      <c r="AL43" s="56"/>
      <c r="AM43" s="56"/>
    </row>
    <row r="44" spans="1:39">
      <c r="A44" s="56"/>
      <c r="B44" s="56"/>
      <c r="C44" s="56" t="s">
        <v>663</v>
      </c>
      <c r="D44" s="56">
        <v>2225</v>
      </c>
      <c r="E44" s="56">
        <v>150</v>
      </c>
      <c r="F44" s="56">
        <v>429</v>
      </c>
      <c r="G44" s="56">
        <v>97.1</v>
      </c>
      <c r="H44" s="56">
        <v>23.8</v>
      </c>
      <c r="I44" s="56">
        <v>320</v>
      </c>
      <c r="J44" s="56">
        <v>54</v>
      </c>
      <c r="K44" s="56">
        <v>25.4</v>
      </c>
      <c r="L44" s="56">
        <v>68.2</v>
      </c>
      <c r="M44" s="56">
        <v>55.3</v>
      </c>
      <c r="N44" s="56"/>
      <c r="O44" s="56"/>
      <c r="P44" s="56">
        <f t="shared" si="14"/>
        <v>-2.2223136784710235E-2</v>
      </c>
      <c r="Q44" s="56">
        <f t="shared" si="15"/>
        <v>-1.6529301951210582E-2</v>
      </c>
      <c r="R44" s="56">
        <f t="shared" si="16"/>
        <v>3.5026305512020745E-3</v>
      </c>
      <c r="S44" s="56">
        <f t="shared" si="17"/>
        <v>7.2351736807792716E-3</v>
      </c>
      <c r="T44" s="56">
        <f t="shared" si="18"/>
        <v>-2.0986366569212492E-3</v>
      </c>
      <c r="U44" s="56">
        <f t="shared" si="19"/>
        <v>-2.0108952922713509E-2</v>
      </c>
      <c r="V44" s="56">
        <f t="shared" si="20"/>
        <v>0</v>
      </c>
      <c r="W44" s="56">
        <f t="shared" si="21"/>
        <v>-1.9493794681001129E-2</v>
      </c>
      <c r="X44" s="56">
        <f t="shared" si="22"/>
        <v>5.8823699030666129E-3</v>
      </c>
      <c r="Y44" s="56">
        <f t="shared" si="23"/>
        <v>5.4397232958181213E-3</v>
      </c>
      <c r="Z44" s="56"/>
      <c r="AA44" s="128">
        <v>1809</v>
      </c>
      <c r="AB44" s="122">
        <v>0.39926071070083047</v>
      </c>
      <c r="AC44" s="122">
        <v>-4.0441343446312734E-2</v>
      </c>
      <c r="AD44" s="122">
        <v>-4.825446694168652E-3</v>
      </c>
      <c r="AE44" s="122">
        <v>-1.3663042196031447E-2</v>
      </c>
      <c r="AF44" s="122">
        <v>0.13315792107848282</v>
      </c>
      <c r="AG44" s="122">
        <v>3.6230922271484702E-2</v>
      </c>
      <c r="AH44" s="122">
        <v>7.0713686924876581E-3</v>
      </c>
      <c r="AI44" s="122">
        <v>0.90534617856558341</v>
      </c>
      <c r="AJ44" s="122">
        <v>0</v>
      </c>
      <c r="AK44" s="134">
        <v>0</v>
      </c>
      <c r="AL44" s="56"/>
      <c r="AM44" s="56"/>
    </row>
    <row r="45" spans="1:39">
      <c r="A45" s="56"/>
      <c r="B45" s="56"/>
      <c r="C45" s="56" t="s">
        <v>662</v>
      </c>
      <c r="D45" s="56">
        <v>2285</v>
      </c>
      <c r="E45" s="56">
        <v>151</v>
      </c>
      <c r="F45" s="56">
        <v>448.5</v>
      </c>
      <c r="G45" s="56">
        <v>99.6</v>
      </c>
      <c r="H45" s="56">
        <v>23.45</v>
      </c>
      <c r="I45" s="56">
        <v>324</v>
      </c>
      <c r="J45" s="56">
        <v>57.6</v>
      </c>
      <c r="K45" s="56">
        <v>24.3</v>
      </c>
      <c r="L45" s="56">
        <v>68.900000000000006</v>
      </c>
      <c r="M45" s="56">
        <v>55.2</v>
      </c>
      <c r="N45" s="56"/>
      <c r="O45" s="56"/>
      <c r="P45" s="56">
        <f t="shared" si="14"/>
        <v>2.6609108727964507E-2</v>
      </c>
      <c r="Q45" s="56">
        <f t="shared" si="15"/>
        <v>6.6445427186685108E-3</v>
      </c>
      <c r="R45" s="56">
        <f t="shared" si="16"/>
        <v>4.4451762570833796E-2</v>
      </c>
      <c r="S45" s="56">
        <f t="shared" si="17"/>
        <v>2.5420789293273349E-2</v>
      </c>
      <c r="T45" s="56">
        <f t="shared" si="18"/>
        <v>-1.4815085785140699E-2</v>
      </c>
      <c r="U45" s="56">
        <f t="shared" si="19"/>
        <v>1.242251999855711E-2</v>
      </c>
      <c r="V45" s="56">
        <f t="shared" si="20"/>
        <v>6.4538521137571164E-2</v>
      </c>
      <c r="W45" s="56">
        <f t="shared" si="21"/>
        <v>-4.4272823677988044E-2</v>
      </c>
      <c r="X45" s="56">
        <f t="shared" si="22"/>
        <v>1.0211613170196462E-2</v>
      </c>
      <c r="Y45" s="56">
        <f t="shared" si="23"/>
        <v>-1.8099552452394191E-3</v>
      </c>
      <c r="Z45" s="56"/>
      <c r="AA45" s="128">
        <v>2338</v>
      </c>
      <c r="AB45" s="122">
        <v>0.2368463029277931</v>
      </c>
      <c r="AC45" s="122">
        <v>0.3863192198478656</v>
      </c>
      <c r="AD45" s="122">
        <v>0.13352045846817232</v>
      </c>
      <c r="AE45" s="122">
        <v>3.1956134941996867E-2</v>
      </c>
      <c r="AF45" s="122">
        <v>0.10123827965484787</v>
      </c>
      <c r="AG45" s="122">
        <v>-9.3113963951898856E-3</v>
      </c>
      <c r="AH45" s="122">
        <v>0.23634959632373087</v>
      </c>
      <c r="AI45" s="122">
        <v>0.13957034330157977</v>
      </c>
      <c r="AJ45" s="122">
        <v>0.83074393045846429</v>
      </c>
      <c r="AK45" s="134">
        <v>0</v>
      </c>
      <c r="AL45" s="56"/>
      <c r="AM45" s="56"/>
    </row>
    <row r="46" spans="1:39">
      <c r="A46" s="56"/>
      <c r="B46" s="56"/>
      <c r="C46" s="56" t="s">
        <v>661</v>
      </c>
      <c r="D46" s="56">
        <v>2345</v>
      </c>
      <c r="E46" s="56">
        <v>150.5</v>
      </c>
      <c r="F46" s="56">
        <v>460</v>
      </c>
      <c r="G46" s="56">
        <v>99.8</v>
      </c>
      <c r="H46" s="56">
        <v>22.65</v>
      </c>
      <c r="I46" s="56">
        <v>323</v>
      </c>
      <c r="J46" s="56">
        <v>58.8</v>
      </c>
      <c r="K46" s="56">
        <v>24.35</v>
      </c>
      <c r="L46" s="56">
        <v>75.7</v>
      </c>
      <c r="M46" s="56">
        <v>56</v>
      </c>
      <c r="N46" s="56"/>
      <c r="O46" s="56"/>
      <c r="P46" s="56">
        <f t="shared" si="14"/>
        <v>2.5919377552074713E-2</v>
      </c>
      <c r="Q46" s="56">
        <f t="shared" si="15"/>
        <v>-3.3167526259939265E-3</v>
      </c>
      <c r="R46" s="56">
        <f t="shared" si="16"/>
        <v>2.5317807984289786E-2</v>
      </c>
      <c r="S46" s="56">
        <f t="shared" si="17"/>
        <v>2.006018726865766E-3</v>
      </c>
      <c r="T46" s="56">
        <f t="shared" si="18"/>
        <v>-3.4710642963245428E-2</v>
      </c>
      <c r="U46" s="56">
        <f t="shared" si="19"/>
        <v>-3.0911925696728579E-3</v>
      </c>
      <c r="V46" s="56">
        <f t="shared" si="20"/>
        <v>2.061928720273561E-2</v>
      </c>
      <c r="W46" s="56">
        <f t="shared" si="21"/>
        <v>2.0554991820959595E-3</v>
      </c>
      <c r="X46" s="56">
        <f t="shared" si="22"/>
        <v>9.4121982423790093E-2</v>
      </c>
      <c r="Y46" s="56">
        <f t="shared" si="23"/>
        <v>1.4388737452099452E-2</v>
      </c>
      <c r="Z46" s="56"/>
      <c r="AA46" s="128">
        <v>3504</v>
      </c>
      <c r="AB46" s="122">
        <v>0.40734253662419251</v>
      </c>
      <c r="AC46" s="122">
        <v>0.23849510991901277</v>
      </c>
      <c r="AD46" s="122">
        <v>1.7926952279448193E-2</v>
      </c>
      <c r="AE46" s="122">
        <v>0.11056517000131068</v>
      </c>
      <c r="AF46" s="122">
        <v>0.31861859378648427</v>
      </c>
      <c r="AG46" s="122">
        <v>0.1386328018120716</v>
      </c>
      <c r="AH46" s="122">
        <v>0.10766939325384753</v>
      </c>
      <c r="AI46" s="122">
        <v>5.6820996131339903E-2</v>
      </c>
      <c r="AJ46" s="122">
        <v>7.700711349083128E-2</v>
      </c>
      <c r="AK46" s="134">
        <v>0.78940346246257187</v>
      </c>
      <c r="AL46" s="56"/>
      <c r="AM46" s="56"/>
    </row>
    <row r="47" spans="1:39" ht="17.5" thickBot="1">
      <c r="A47" s="56"/>
      <c r="B47" s="56"/>
      <c r="C47" s="56" t="s">
        <v>660</v>
      </c>
      <c r="D47" s="56">
        <v>2395</v>
      </c>
      <c r="E47" s="56">
        <v>135.5</v>
      </c>
      <c r="F47" s="56">
        <v>458.5</v>
      </c>
      <c r="G47" s="56">
        <v>99.7</v>
      </c>
      <c r="H47" s="56">
        <v>22.65</v>
      </c>
      <c r="I47" s="56">
        <v>325</v>
      </c>
      <c r="J47" s="56">
        <v>58.1</v>
      </c>
      <c r="K47" s="56">
        <v>23.8</v>
      </c>
      <c r="L47" s="56">
        <v>70.3</v>
      </c>
      <c r="M47" s="56">
        <v>56.7</v>
      </c>
      <c r="N47" s="56"/>
      <c r="O47" s="56"/>
      <c r="P47" s="56">
        <f t="shared" si="14"/>
        <v>2.109782896463596E-2</v>
      </c>
      <c r="Q47" s="56">
        <f t="shared" si="15"/>
        <v>-0.10499144386917482</v>
      </c>
      <c r="R47" s="56">
        <f t="shared" si="16"/>
        <v>-3.2661977866211812E-3</v>
      </c>
      <c r="S47" s="56">
        <f t="shared" si="17"/>
        <v>-1.00250634962559E-3</v>
      </c>
      <c r="T47" s="56">
        <f t="shared" si="18"/>
        <v>0</v>
      </c>
      <c r="U47" s="56">
        <f t="shared" si="19"/>
        <v>6.1728591070810161E-3</v>
      </c>
      <c r="V47" s="56">
        <f t="shared" si="20"/>
        <v>-1.1976191046715649E-2</v>
      </c>
      <c r="W47" s="56">
        <f t="shared" si="21"/>
        <v>-2.2846268851169846E-2</v>
      </c>
      <c r="X47" s="56">
        <f t="shared" si="22"/>
        <v>-7.4006361626783923E-2</v>
      </c>
      <c r="Y47" s="56">
        <f t="shared" si="23"/>
        <v>1.242251999855711E-2</v>
      </c>
      <c r="Z47" s="56"/>
      <c r="AA47" s="135" t="s">
        <v>723</v>
      </c>
      <c r="AB47" s="136"/>
      <c r="AC47" s="136"/>
      <c r="AD47" s="136"/>
      <c r="AE47" s="136"/>
      <c r="AF47" s="136"/>
      <c r="AG47" s="136"/>
      <c r="AH47" s="136"/>
      <c r="AI47" s="136"/>
      <c r="AJ47" s="136"/>
      <c r="AK47" s="137"/>
      <c r="AL47" s="56"/>
      <c r="AM47" s="56"/>
    </row>
    <row r="48" spans="1:39" ht="17.5" thickTop="1">
      <c r="A48" s="56"/>
      <c r="B48" s="56"/>
      <c r="C48" s="56" t="s">
        <v>659</v>
      </c>
      <c r="D48" s="56">
        <v>2450</v>
      </c>
      <c r="E48" s="56">
        <v>122.5</v>
      </c>
      <c r="F48" s="56">
        <v>475</v>
      </c>
      <c r="G48" s="56">
        <v>98.8</v>
      </c>
      <c r="H48" s="56">
        <v>22.65</v>
      </c>
      <c r="I48" s="56">
        <v>316.5</v>
      </c>
      <c r="J48" s="56">
        <v>63.9</v>
      </c>
      <c r="K48" s="56">
        <v>24.35</v>
      </c>
      <c r="L48" s="56">
        <v>69.7</v>
      </c>
      <c r="M48" s="56">
        <v>55.3</v>
      </c>
      <c r="N48" s="56"/>
      <c r="O48" s="56"/>
      <c r="P48" s="56">
        <f t="shared" si="14"/>
        <v>2.2704793693757098E-2</v>
      </c>
      <c r="Q48" s="56">
        <f t="shared" si="15"/>
        <v>-0.10086061033497395</v>
      </c>
      <c r="R48" s="56">
        <f t="shared" si="16"/>
        <v>3.5354512338121653E-2</v>
      </c>
      <c r="S48" s="56">
        <f t="shared" si="17"/>
        <v>-9.0680722139706276E-3</v>
      </c>
      <c r="T48" s="56">
        <f t="shared" si="18"/>
        <v>0</v>
      </c>
      <c r="U48" s="56">
        <f t="shared" si="19"/>
        <v>-2.6501940745506648E-2</v>
      </c>
      <c r="V48" s="56">
        <f t="shared" si="20"/>
        <v>9.5153697525623609E-2</v>
      </c>
      <c r="W48" s="56">
        <f t="shared" si="21"/>
        <v>2.2846268851169922E-2</v>
      </c>
      <c r="X48" s="56">
        <f t="shared" si="22"/>
        <v>-8.5714810501409441E-3</v>
      </c>
      <c r="Y48" s="56">
        <f t="shared" si="23"/>
        <v>-2.5001302205417384E-2</v>
      </c>
      <c r="Z48" s="56"/>
      <c r="AA48" s="56"/>
      <c r="AB48" s="56"/>
      <c r="AC48" s="56"/>
      <c r="AD48" s="56"/>
      <c r="AE48" s="56"/>
      <c r="AF48" s="56"/>
      <c r="AG48" s="56"/>
      <c r="AH48" s="56"/>
      <c r="AI48" s="56"/>
      <c r="AJ48" s="56"/>
      <c r="AK48" s="56"/>
      <c r="AL48" s="56"/>
      <c r="AM48" s="56"/>
    </row>
    <row r="49" spans="1:39">
      <c r="A49" s="56"/>
      <c r="B49" s="56"/>
      <c r="C49" s="56" t="s">
        <v>658</v>
      </c>
      <c r="D49" s="56">
        <v>2405</v>
      </c>
      <c r="E49" s="56">
        <v>121.5</v>
      </c>
      <c r="F49" s="56">
        <v>470.5</v>
      </c>
      <c r="G49" s="56">
        <v>99.5</v>
      </c>
      <c r="H49" s="56">
        <v>22.8</v>
      </c>
      <c r="I49" s="56">
        <v>319.5</v>
      </c>
      <c r="J49" s="56">
        <v>65.599999999999994</v>
      </c>
      <c r="K49" s="56">
        <v>24</v>
      </c>
      <c r="L49" s="56">
        <v>68.5</v>
      </c>
      <c r="M49" s="56">
        <v>55.5</v>
      </c>
      <c r="N49" s="56"/>
      <c r="O49" s="56"/>
      <c r="P49" s="56">
        <f t="shared" si="14"/>
        <v>-1.8538120998911112E-2</v>
      </c>
      <c r="Q49" s="56">
        <f t="shared" si="15"/>
        <v>-8.196767204178515E-3</v>
      </c>
      <c r="R49" s="56">
        <f t="shared" si="16"/>
        <v>-9.5188450092068694E-3</v>
      </c>
      <c r="S49" s="56">
        <f t="shared" si="17"/>
        <v>7.0600394107248835E-3</v>
      </c>
      <c r="T49" s="56">
        <f t="shared" si="18"/>
        <v>6.6006840313520927E-3</v>
      </c>
      <c r="U49" s="56">
        <f t="shared" si="19"/>
        <v>9.4340322333587145E-3</v>
      </c>
      <c r="V49" s="56">
        <f t="shared" si="20"/>
        <v>2.6256334566554178E-2</v>
      </c>
      <c r="W49" s="56">
        <f t="shared" si="21"/>
        <v>-1.4478019180653225E-2</v>
      </c>
      <c r="X49" s="56">
        <f t="shared" si="22"/>
        <v>-1.736657249829859E-2</v>
      </c>
      <c r="Y49" s="56">
        <f t="shared" si="23"/>
        <v>3.6101122240997934E-3</v>
      </c>
      <c r="Z49" s="56"/>
      <c r="AA49" s="56"/>
      <c r="AB49" s="56"/>
      <c r="AC49" s="56"/>
      <c r="AD49" s="56"/>
      <c r="AE49" s="56"/>
      <c r="AF49" s="56"/>
      <c r="AG49" s="56"/>
      <c r="AH49" s="56"/>
      <c r="AI49" s="56"/>
      <c r="AJ49" s="56"/>
      <c r="AK49" s="56"/>
      <c r="AL49" s="56"/>
      <c r="AM49" s="56"/>
    </row>
    <row r="50" spans="1:39">
      <c r="A50" s="56"/>
      <c r="B50" s="56"/>
      <c r="C50" s="56" t="s">
        <v>657</v>
      </c>
      <c r="D50" s="56">
        <v>2385</v>
      </c>
      <c r="E50" s="56">
        <v>121.5</v>
      </c>
      <c r="F50" s="56">
        <v>466</v>
      </c>
      <c r="G50" s="56">
        <v>99.4</v>
      </c>
      <c r="H50" s="56">
        <v>22.75</v>
      </c>
      <c r="I50" s="56">
        <v>322.5</v>
      </c>
      <c r="J50" s="56">
        <v>64</v>
      </c>
      <c r="K50" s="56">
        <v>23.45</v>
      </c>
      <c r="L50" s="56">
        <v>68.5</v>
      </c>
      <c r="M50" s="56">
        <v>55.3</v>
      </c>
      <c r="N50" s="56"/>
      <c r="O50" s="56"/>
      <c r="P50" s="56">
        <f t="shared" si="14"/>
        <v>-8.3507792174199631E-3</v>
      </c>
      <c r="Q50" s="56">
        <f t="shared" si="15"/>
        <v>0</v>
      </c>
      <c r="R50" s="56">
        <f t="shared" si="16"/>
        <v>-9.6103248997884052E-3</v>
      </c>
      <c r="S50" s="56">
        <f t="shared" si="17"/>
        <v>-1.0055305020186497E-3</v>
      </c>
      <c r="T50" s="56">
        <f t="shared" si="18"/>
        <v>-2.1953905634357262E-3</v>
      </c>
      <c r="U50" s="56">
        <f t="shared" si="19"/>
        <v>9.345862418237599E-3</v>
      </c>
      <c r="V50" s="56">
        <f t="shared" si="20"/>
        <v>-2.4692612590371411E-2</v>
      </c>
      <c r="W50" s="56">
        <f t="shared" si="21"/>
        <v>-2.3183335455657279E-2</v>
      </c>
      <c r="X50" s="56">
        <f t="shared" si="22"/>
        <v>0</v>
      </c>
      <c r="Y50" s="56">
        <f t="shared" si="23"/>
        <v>-3.6101122240997856E-3</v>
      </c>
      <c r="Z50" s="56"/>
      <c r="AA50" s="56"/>
      <c r="AB50" s="56"/>
      <c r="AC50" s="56"/>
      <c r="AD50" s="56"/>
      <c r="AE50" s="56"/>
      <c r="AF50" s="56"/>
      <c r="AG50" s="56"/>
      <c r="AH50" s="56"/>
      <c r="AI50" s="56"/>
      <c r="AJ50" s="56"/>
      <c r="AK50" s="56"/>
      <c r="AL50" s="56"/>
      <c r="AM50" s="56"/>
    </row>
    <row r="51" spans="1:39">
      <c r="A51" s="56"/>
      <c r="B51" s="56"/>
      <c r="C51" s="56" t="s">
        <v>656</v>
      </c>
      <c r="D51" s="56">
        <v>2470</v>
      </c>
      <c r="E51" s="56">
        <v>123.5</v>
      </c>
      <c r="F51" s="56">
        <v>512</v>
      </c>
      <c r="G51" s="56">
        <v>101</v>
      </c>
      <c r="H51" s="56">
        <v>22.65</v>
      </c>
      <c r="I51" s="56">
        <v>318</v>
      </c>
      <c r="J51" s="56">
        <v>63.5</v>
      </c>
      <c r="K51" s="56">
        <v>23.1</v>
      </c>
      <c r="L51" s="56">
        <v>68.2</v>
      </c>
      <c r="M51" s="56">
        <v>54.9</v>
      </c>
      <c r="N51" s="56"/>
      <c r="O51" s="56"/>
      <c r="P51" s="56">
        <f t="shared" si="14"/>
        <v>3.5019026299581354E-2</v>
      </c>
      <c r="Q51" s="56">
        <f t="shared" si="15"/>
        <v>1.6326893287428666E-2</v>
      </c>
      <c r="R51" s="56">
        <f t="shared" si="16"/>
        <v>9.4138990913861909E-2</v>
      </c>
      <c r="S51" s="56">
        <f t="shared" si="17"/>
        <v>1.5968403178730984E-2</v>
      </c>
      <c r="T51" s="56">
        <f t="shared" si="18"/>
        <v>-4.4052934679164914E-3</v>
      </c>
      <c r="U51" s="56">
        <f t="shared" si="19"/>
        <v>-1.4051753455650302E-2</v>
      </c>
      <c r="V51" s="56">
        <f t="shared" si="20"/>
        <v>-7.8431774610258926E-3</v>
      </c>
      <c r="W51" s="56">
        <f t="shared" si="21"/>
        <v>-1.5037877364540446E-2</v>
      </c>
      <c r="X51" s="56">
        <f t="shared" si="22"/>
        <v>-4.3891804187630957E-3</v>
      </c>
      <c r="Y51" s="56">
        <f t="shared" si="23"/>
        <v>-7.259560012804111E-3</v>
      </c>
      <c r="Z51" s="56"/>
      <c r="AA51" s="56"/>
      <c r="AB51" s="56"/>
      <c r="AC51" s="56"/>
      <c r="AD51" s="56"/>
      <c r="AE51" s="56"/>
      <c r="AF51" s="56"/>
      <c r="AG51" s="56"/>
      <c r="AH51" s="56"/>
      <c r="AI51" s="56"/>
      <c r="AJ51" s="56"/>
      <c r="AK51" s="56"/>
      <c r="AL51" s="56"/>
      <c r="AM51" s="56"/>
    </row>
    <row r="52" spans="1:39">
      <c r="A52" s="56"/>
      <c r="B52" s="56"/>
      <c r="C52" s="56" t="s">
        <v>655</v>
      </c>
      <c r="D52" s="56">
        <v>2595</v>
      </c>
      <c r="E52" s="56">
        <v>124.5</v>
      </c>
      <c r="F52" s="56">
        <v>498</v>
      </c>
      <c r="G52" s="56">
        <v>100.5</v>
      </c>
      <c r="H52" s="56">
        <v>22.6</v>
      </c>
      <c r="I52" s="56">
        <v>317</v>
      </c>
      <c r="J52" s="56">
        <v>64.400000000000006</v>
      </c>
      <c r="K52" s="56">
        <v>23.15</v>
      </c>
      <c r="L52" s="56">
        <v>68.5</v>
      </c>
      <c r="M52" s="56">
        <v>55.5</v>
      </c>
      <c r="N52" s="56"/>
      <c r="O52" s="56"/>
      <c r="P52" s="56">
        <f t="shared" si="14"/>
        <v>4.9368365977966219E-2</v>
      </c>
      <c r="Q52" s="56">
        <f t="shared" si="15"/>
        <v>8.0645598367304946E-3</v>
      </c>
      <c r="R52" s="56">
        <f t="shared" si="16"/>
        <v>-2.7724548014854862E-2</v>
      </c>
      <c r="S52" s="56">
        <f t="shared" si="17"/>
        <v>-4.9627893421290139E-3</v>
      </c>
      <c r="T52" s="56">
        <f t="shared" si="18"/>
        <v>-2.2099456508027329E-3</v>
      </c>
      <c r="U52" s="56">
        <f t="shared" si="19"/>
        <v>-3.14960890289622E-3</v>
      </c>
      <c r="V52" s="56">
        <f t="shared" si="20"/>
        <v>1.4073727211662118E-2</v>
      </c>
      <c r="W52" s="56">
        <f t="shared" si="21"/>
        <v>2.1621630044950956E-3</v>
      </c>
      <c r="X52" s="56">
        <f t="shared" si="22"/>
        <v>4.3891804187631868E-3</v>
      </c>
      <c r="Y52" s="56">
        <f t="shared" si="23"/>
        <v>1.0869672236903891E-2</v>
      </c>
      <c r="Z52" s="56"/>
      <c r="AA52" s="56"/>
      <c r="AB52" s="56"/>
      <c r="AC52" s="56"/>
      <c r="AD52" s="56"/>
      <c r="AE52" s="56"/>
      <c r="AF52" s="56"/>
      <c r="AG52" s="56"/>
      <c r="AH52" s="56"/>
      <c r="AI52" s="56"/>
      <c r="AJ52" s="56"/>
      <c r="AK52" s="56"/>
      <c r="AL52" s="56"/>
      <c r="AM52" s="56"/>
    </row>
    <row r="53" spans="1:39">
      <c r="A53" s="56"/>
      <c r="B53" s="56"/>
      <c r="C53" s="56" t="s">
        <v>654</v>
      </c>
      <c r="D53" s="56">
        <v>2665</v>
      </c>
      <c r="E53" s="56">
        <v>123</v>
      </c>
      <c r="F53" s="56">
        <v>516</v>
      </c>
      <c r="G53" s="56">
        <v>101.5</v>
      </c>
      <c r="H53" s="56">
        <v>22.8</v>
      </c>
      <c r="I53" s="56">
        <v>314</v>
      </c>
      <c r="J53" s="56">
        <v>63.7</v>
      </c>
      <c r="K53" s="56">
        <v>23.2</v>
      </c>
      <c r="L53" s="56">
        <v>69.3</v>
      </c>
      <c r="M53" s="56">
        <v>55.9</v>
      </c>
      <c r="N53" s="56"/>
      <c r="O53" s="56"/>
      <c r="P53" s="56">
        <f t="shared" si="14"/>
        <v>2.6617540999955926E-2</v>
      </c>
      <c r="Q53" s="56">
        <f t="shared" si="15"/>
        <v>-1.212136053234485E-2</v>
      </c>
      <c r="R53" s="56">
        <f t="shared" si="16"/>
        <v>3.5506688456909817E-2</v>
      </c>
      <c r="S53" s="56">
        <f t="shared" si="17"/>
        <v>9.9010709827115368E-3</v>
      </c>
      <c r="T53" s="56">
        <f t="shared" si="18"/>
        <v>8.8106296821549059E-3</v>
      </c>
      <c r="U53" s="56">
        <f t="shared" si="19"/>
        <v>-9.5087879690273006E-3</v>
      </c>
      <c r="V53" s="56">
        <f t="shared" si="20"/>
        <v>-1.0929070532190317E-2</v>
      </c>
      <c r="W53" s="56">
        <f t="shared" si="21"/>
        <v>2.1574981400213143E-3</v>
      </c>
      <c r="X53" s="56">
        <f t="shared" si="22"/>
        <v>1.161116092767784E-2</v>
      </c>
      <c r="Y53" s="56">
        <f t="shared" si="23"/>
        <v>7.1813594086645761E-3</v>
      </c>
      <c r="Z53" s="56"/>
      <c r="AA53" s="56"/>
      <c r="AB53" s="56"/>
      <c r="AC53" s="56"/>
      <c r="AD53" s="56"/>
      <c r="AE53" s="56"/>
      <c r="AF53" s="56"/>
      <c r="AG53" s="56"/>
      <c r="AH53" s="56"/>
      <c r="AI53" s="56"/>
      <c r="AJ53" s="56"/>
      <c r="AK53" s="56"/>
      <c r="AL53" s="56"/>
      <c r="AM53" s="56"/>
    </row>
    <row r="54" spans="1:39">
      <c r="A54" s="56"/>
      <c r="B54" s="56"/>
      <c r="C54" s="56" t="s">
        <v>653</v>
      </c>
      <c r="D54" s="56">
        <v>2635</v>
      </c>
      <c r="E54" s="56">
        <v>122.5</v>
      </c>
      <c r="F54" s="56">
        <v>516</v>
      </c>
      <c r="G54" s="56">
        <v>103.5</v>
      </c>
      <c r="H54" s="56">
        <v>22.75</v>
      </c>
      <c r="I54" s="56">
        <v>306</v>
      </c>
      <c r="J54" s="56">
        <v>63.7</v>
      </c>
      <c r="K54" s="56">
        <v>23.05</v>
      </c>
      <c r="L54" s="56">
        <v>70</v>
      </c>
      <c r="M54" s="56">
        <v>55.9</v>
      </c>
      <c r="N54" s="56"/>
      <c r="O54" s="56"/>
      <c r="P54" s="56">
        <f t="shared" si="14"/>
        <v>-1.1320875624482198E-2</v>
      </c>
      <c r="Q54" s="56">
        <f t="shared" si="15"/>
        <v>-4.0733253876357864E-3</v>
      </c>
      <c r="R54" s="56">
        <f t="shared" si="16"/>
        <v>0</v>
      </c>
      <c r="S54" s="56">
        <f t="shared" si="17"/>
        <v>1.9512814223581719E-2</v>
      </c>
      <c r="T54" s="56">
        <f t="shared" si="18"/>
        <v>-2.1953905634357262E-3</v>
      </c>
      <c r="U54" s="56">
        <f t="shared" si="19"/>
        <v>-2.580788395587259E-2</v>
      </c>
      <c r="V54" s="56">
        <f t="shared" si="20"/>
        <v>0</v>
      </c>
      <c r="W54" s="56">
        <f t="shared" si="21"/>
        <v>-6.4865092296066615E-3</v>
      </c>
      <c r="X54" s="56">
        <f t="shared" si="22"/>
        <v>1.0050335853501506E-2</v>
      </c>
      <c r="Y54" s="56">
        <f t="shared" si="23"/>
        <v>0</v>
      </c>
      <c r="Z54" s="56"/>
      <c r="AA54" s="56"/>
      <c r="AB54" s="56"/>
      <c r="AC54" s="56"/>
      <c r="AD54" s="56"/>
      <c r="AE54" s="56"/>
      <c r="AF54" s="56"/>
      <c r="AG54" s="56"/>
      <c r="AH54" s="56"/>
      <c r="AI54" s="56"/>
      <c r="AJ54" s="56"/>
      <c r="AK54" s="56"/>
      <c r="AL54" s="56"/>
      <c r="AM54" s="56"/>
    </row>
    <row r="55" spans="1:39">
      <c r="A55" s="56"/>
      <c r="B55" s="56"/>
      <c r="C55" s="56" t="s">
        <v>652</v>
      </c>
      <c r="D55" s="56">
        <v>2595</v>
      </c>
      <c r="E55" s="56">
        <v>121.5</v>
      </c>
      <c r="F55" s="56">
        <v>506</v>
      </c>
      <c r="G55" s="56">
        <v>104.5</v>
      </c>
      <c r="H55" s="56">
        <v>23</v>
      </c>
      <c r="I55" s="56">
        <v>305.5</v>
      </c>
      <c r="J55" s="56">
        <v>65</v>
      </c>
      <c r="K55" s="56">
        <v>23.15</v>
      </c>
      <c r="L55" s="56">
        <v>71.3</v>
      </c>
      <c r="M55" s="56">
        <v>56.4</v>
      </c>
      <c r="N55" s="56"/>
      <c r="O55" s="56"/>
      <c r="P55" s="56">
        <f t="shared" si="14"/>
        <v>-1.5296665375473648E-2</v>
      </c>
      <c r="Q55" s="56">
        <f t="shared" si="15"/>
        <v>-8.196767204178515E-3</v>
      </c>
      <c r="R55" s="56">
        <f t="shared" si="16"/>
        <v>-1.9570096194097223E-2</v>
      </c>
      <c r="S55" s="56">
        <f t="shared" si="17"/>
        <v>9.6154586994419734E-3</v>
      </c>
      <c r="T55" s="56">
        <f t="shared" si="18"/>
        <v>1.092907053219023E-2</v>
      </c>
      <c r="U55" s="56">
        <f t="shared" si="19"/>
        <v>-1.6353233407307532E-3</v>
      </c>
      <c r="V55" s="56">
        <f t="shared" si="20"/>
        <v>2.0202707317519469E-2</v>
      </c>
      <c r="W55" s="56">
        <f t="shared" si="21"/>
        <v>4.3290110895854786E-3</v>
      </c>
      <c r="X55" s="56">
        <f t="shared" si="22"/>
        <v>1.8401085370891156E-2</v>
      </c>
      <c r="Y55" s="56">
        <f t="shared" si="23"/>
        <v>8.9047783429596853E-3</v>
      </c>
      <c r="Z55" s="56"/>
      <c r="AA55" s="56"/>
      <c r="AB55" s="56"/>
      <c r="AC55" s="56"/>
      <c r="AD55" s="56"/>
      <c r="AE55" s="56"/>
      <c r="AF55" s="56"/>
      <c r="AG55" s="56"/>
      <c r="AH55" s="56"/>
      <c r="AI55" s="56"/>
      <c r="AJ55" s="56"/>
      <c r="AK55" s="56"/>
      <c r="AL55" s="56"/>
      <c r="AM55" s="56"/>
    </row>
    <row r="56" spans="1:39">
      <c r="A56" s="56"/>
      <c r="B56" s="56"/>
      <c r="C56" s="56" t="s">
        <v>651</v>
      </c>
      <c r="D56" s="56">
        <v>2565</v>
      </c>
      <c r="E56" s="56">
        <v>120</v>
      </c>
      <c r="F56" s="56">
        <v>489</v>
      </c>
      <c r="G56" s="56">
        <v>104.5</v>
      </c>
      <c r="H56" s="56">
        <v>22.65</v>
      </c>
      <c r="I56" s="56">
        <v>310</v>
      </c>
      <c r="J56" s="56">
        <v>65.7</v>
      </c>
      <c r="K56" s="56">
        <v>25.45</v>
      </c>
      <c r="L56" s="56">
        <v>71.8</v>
      </c>
      <c r="M56" s="56">
        <v>56.6</v>
      </c>
      <c r="N56" s="56"/>
      <c r="O56" s="56"/>
      <c r="P56" s="56">
        <f t="shared" si="14"/>
        <v>-1.1628037995119099E-2</v>
      </c>
      <c r="Q56" s="56">
        <f t="shared" si="15"/>
        <v>-1.2422519998557209E-2</v>
      </c>
      <c r="R56" s="56">
        <f t="shared" si="16"/>
        <v>-3.4174179812593547E-2</v>
      </c>
      <c r="S56" s="56">
        <f t="shared" si="17"/>
        <v>0</v>
      </c>
      <c r="T56" s="56">
        <f t="shared" si="18"/>
        <v>-1.5334364000106687E-2</v>
      </c>
      <c r="U56" s="56">
        <f t="shared" si="19"/>
        <v>1.4622518867541963E-2</v>
      </c>
      <c r="V56" s="56">
        <f t="shared" si="20"/>
        <v>1.0711655594927811E-2</v>
      </c>
      <c r="W56" s="56">
        <f t="shared" si="21"/>
        <v>9.4720962464288794E-2</v>
      </c>
      <c r="X56" s="56">
        <f t="shared" si="22"/>
        <v>6.988148633928163E-3</v>
      </c>
      <c r="Y56" s="56">
        <f t="shared" si="23"/>
        <v>3.5398267051239868E-3</v>
      </c>
      <c r="Z56" s="56"/>
      <c r="AA56" s="56"/>
      <c r="AB56" s="56"/>
      <c r="AC56" s="56"/>
      <c r="AD56" s="56"/>
      <c r="AE56" s="56"/>
      <c r="AF56" s="56"/>
      <c r="AG56" s="56"/>
      <c r="AH56" s="56"/>
      <c r="AI56" s="56"/>
      <c r="AJ56" s="56"/>
      <c r="AK56" s="56"/>
      <c r="AL56" s="56"/>
      <c r="AM56" s="56"/>
    </row>
    <row r="57" spans="1:39">
      <c r="A57" s="56"/>
      <c r="B57" s="56"/>
      <c r="C57" s="56" t="s">
        <v>650</v>
      </c>
      <c r="D57" s="56">
        <v>2595</v>
      </c>
      <c r="E57" s="56">
        <v>118</v>
      </c>
      <c r="F57" s="56">
        <v>522</v>
      </c>
      <c r="G57" s="56">
        <v>107</v>
      </c>
      <c r="H57" s="56">
        <v>22.7</v>
      </c>
      <c r="I57" s="56">
        <v>319.5</v>
      </c>
      <c r="J57" s="56">
        <v>66.5</v>
      </c>
      <c r="K57" s="56">
        <v>26.7</v>
      </c>
      <c r="L57" s="56">
        <v>71.5</v>
      </c>
      <c r="M57" s="56">
        <v>57.2</v>
      </c>
      <c r="N57" s="56"/>
      <c r="O57" s="56"/>
      <c r="P57" s="56">
        <f t="shared" si="14"/>
        <v>1.1628037995119214E-2</v>
      </c>
      <c r="Q57" s="56">
        <f t="shared" si="15"/>
        <v>-1.6807118316381289E-2</v>
      </c>
      <c r="R57" s="56">
        <f t="shared" si="16"/>
        <v>6.5305098407766743E-2</v>
      </c>
      <c r="S57" s="56">
        <f t="shared" si="17"/>
        <v>2.3641763057040494E-2</v>
      </c>
      <c r="T57" s="56">
        <f t="shared" si="18"/>
        <v>2.2050725583139755E-3</v>
      </c>
      <c r="U57" s="56">
        <f t="shared" si="19"/>
        <v>3.0184976338397666E-2</v>
      </c>
      <c r="V57" s="56">
        <f t="shared" si="20"/>
        <v>1.2103022171243627E-2</v>
      </c>
      <c r="W57" s="56">
        <f t="shared" si="21"/>
        <v>4.7947822409672158E-2</v>
      </c>
      <c r="X57" s="56">
        <f t="shared" si="22"/>
        <v>-4.1870263542164643E-3</v>
      </c>
      <c r="Y57" s="56">
        <f t="shared" si="23"/>
        <v>1.054491317661504E-2</v>
      </c>
      <c r="Z57" s="56"/>
      <c r="AA57" s="56"/>
      <c r="AB57" s="56"/>
      <c r="AC57" s="56"/>
      <c r="AD57" s="56"/>
      <c r="AE57" s="56"/>
      <c r="AF57" s="56"/>
      <c r="AG57" s="56"/>
      <c r="AH57" s="56"/>
      <c r="AI57" s="56"/>
      <c r="AJ57" s="56"/>
      <c r="AK57" s="56"/>
      <c r="AL57" s="56"/>
      <c r="AM57" s="56"/>
    </row>
    <row r="58" spans="1:39">
      <c r="A58" s="56"/>
      <c r="B58" s="56"/>
      <c r="C58" s="56" t="s">
        <v>649</v>
      </c>
      <c r="D58" s="56">
        <v>2740</v>
      </c>
      <c r="E58" s="56">
        <v>117.5</v>
      </c>
      <c r="F58" s="56">
        <v>520</v>
      </c>
      <c r="G58" s="56">
        <v>106.5</v>
      </c>
      <c r="H58" s="56">
        <v>22.3</v>
      </c>
      <c r="I58" s="56">
        <v>319.5</v>
      </c>
      <c r="J58" s="56">
        <v>64.599999999999994</v>
      </c>
      <c r="K58" s="56">
        <v>29.35</v>
      </c>
      <c r="L58" s="56">
        <v>70.400000000000006</v>
      </c>
      <c r="M58" s="56">
        <v>57</v>
      </c>
      <c r="N58" s="56"/>
      <c r="O58" s="56"/>
      <c r="P58" s="56">
        <f t="shared" si="14"/>
        <v>5.4371403782126959E-2</v>
      </c>
      <c r="Q58" s="56">
        <f t="shared" si="15"/>
        <v>-4.2462908814510968E-3</v>
      </c>
      <c r="R58" s="56">
        <f t="shared" si="16"/>
        <v>-3.8387763071657129E-3</v>
      </c>
      <c r="S58" s="56">
        <f t="shared" si="17"/>
        <v>-4.6838493124263143E-3</v>
      </c>
      <c r="T58" s="56">
        <f t="shared" si="18"/>
        <v>-1.777824602128383E-2</v>
      </c>
      <c r="U58" s="56">
        <f t="shared" si="19"/>
        <v>0</v>
      </c>
      <c r="V58" s="56">
        <f t="shared" si="20"/>
        <v>-2.8987536873252413E-2</v>
      </c>
      <c r="W58" s="56">
        <f t="shared" si="21"/>
        <v>9.4628980867901724E-2</v>
      </c>
      <c r="X58" s="56">
        <f t="shared" si="22"/>
        <v>-1.5504186535965199E-2</v>
      </c>
      <c r="Y58" s="56">
        <f t="shared" si="23"/>
        <v>-3.5026305512021118E-3</v>
      </c>
      <c r="Z58" s="56"/>
      <c r="AA58" s="56"/>
      <c r="AB58" s="56"/>
      <c r="AC58" s="56"/>
      <c r="AD58" s="56"/>
      <c r="AE58" s="56"/>
      <c r="AF58" s="56"/>
      <c r="AG58" s="56"/>
      <c r="AH58" s="56"/>
      <c r="AI58" s="56"/>
      <c r="AJ58" s="56"/>
      <c r="AK58" s="56"/>
      <c r="AL58" s="56"/>
      <c r="AM58" s="56"/>
    </row>
    <row r="59" spans="1:39">
      <c r="A59" s="56"/>
      <c r="B59" s="56"/>
      <c r="C59" s="56" t="s">
        <v>648</v>
      </c>
      <c r="D59" s="56">
        <v>2740</v>
      </c>
      <c r="E59" s="56">
        <v>118</v>
      </c>
      <c r="F59" s="56">
        <v>519</v>
      </c>
      <c r="G59" s="56">
        <v>106</v>
      </c>
      <c r="H59" s="56">
        <v>22.2</v>
      </c>
      <c r="I59" s="56">
        <v>320</v>
      </c>
      <c r="J59" s="56">
        <v>64.099999999999994</v>
      </c>
      <c r="K59" s="56">
        <v>28.5</v>
      </c>
      <c r="L59" s="56">
        <v>71</v>
      </c>
      <c r="M59" s="56">
        <v>57</v>
      </c>
      <c r="N59" s="56"/>
      <c r="O59" s="56"/>
      <c r="P59" s="56">
        <f t="shared" si="14"/>
        <v>0</v>
      </c>
      <c r="Q59" s="56">
        <f t="shared" si="15"/>
        <v>4.246290881451004E-3</v>
      </c>
      <c r="R59" s="56">
        <f t="shared" si="16"/>
        <v>-1.9249284095843938E-3</v>
      </c>
      <c r="S59" s="56">
        <f t="shared" si="17"/>
        <v>-4.7058910374126166E-3</v>
      </c>
      <c r="T59" s="56">
        <f t="shared" si="18"/>
        <v>-4.4943895878393264E-3</v>
      </c>
      <c r="U59" s="56">
        <f t="shared" si="19"/>
        <v>1.5637219761827589E-3</v>
      </c>
      <c r="V59" s="56">
        <f t="shared" si="20"/>
        <v>-7.7700468619317882E-3</v>
      </c>
      <c r="W59" s="56">
        <f t="shared" si="21"/>
        <v>-2.9388458999500638E-2</v>
      </c>
      <c r="X59" s="56">
        <f t="shared" si="22"/>
        <v>8.4866138773187251E-3</v>
      </c>
      <c r="Y59" s="56">
        <f t="shared" si="23"/>
        <v>0</v>
      </c>
      <c r="Z59" s="56"/>
      <c r="AA59" s="56"/>
      <c r="AB59" s="56"/>
      <c r="AC59" s="56"/>
      <c r="AD59" s="56"/>
      <c r="AE59" s="56"/>
      <c r="AF59" s="56"/>
      <c r="AG59" s="56"/>
      <c r="AH59" s="56"/>
      <c r="AI59" s="56"/>
      <c r="AJ59" s="56"/>
      <c r="AK59" s="56"/>
      <c r="AL59" s="56"/>
      <c r="AM59" s="56"/>
    </row>
    <row r="60" spans="1:39">
      <c r="A60" s="56"/>
      <c r="B60" s="56"/>
      <c r="C60" s="56" t="s">
        <v>647</v>
      </c>
      <c r="D60" s="56">
        <v>2710</v>
      </c>
      <c r="E60" s="56">
        <v>118.5</v>
      </c>
      <c r="F60" s="56">
        <v>540</v>
      </c>
      <c r="G60" s="56">
        <v>106.5</v>
      </c>
      <c r="H60" s="56">
        <v>22.6</v>
      </c>
      <c r="I60" s="56">
        <v>339</v>
      </c>
      <c r="J60" s="56">
        <v>64.3</v>
      </c>
      <c r="K60" s="56">
        <v>27.1</v>
      </c>
      <c r="L60" s="56">
        <v>73.599999999999994</v>
      </c>
      <c r="M60" s="56">
        <v>57.2</v>
      </c>
      <c r="N60" s="56"/>
      <c r="O60" s="56"/>
      <c r="P60" s="56">
        <f t="shared" si="14"/>
        <v>-1.1009285508369368E-2</v>
      </c>
      <c r="Q60" s="56">
        <f t="shared" si="15"/>
        <v>4.2283361095211049E-3</v>
      </c>
      <c r="R60" s="56">
        <f t="shared" si="16"/>
        <v>3.9665256392431354E-2</v>
      </c>
      <c r="S60" s="56">
        <f t="shared" si="17"/>
        <v>4.7058910374127138E-3</v>
      </c>
      <c r="T60" s="56">
        <f t="shared" si="18"/>
        <v>1.7857617400006472E-2</v>
      </c>
      <c r="U60" s="56">
        <f t="shared" si="19"/>
        <v>5.7679111586677989E-2</v>
      </c>
      <c r="V60" s="56">
        <f t="shared" si="20"/>
        <v>3.1152673169494998E-3</v>
      </c>
      <c r="W60" s="56">
        <f t="shared" si="21"/>
        <v>-5.037035938894955E-2</v>
      </c>
      <c r="X60" s="56">
        <f t="shared" si="22"/>
        <v>3.5965148693515088E-2</v>
      </c>
      <c r="Y60" s="56">
        <f t="shared" si="23"/>
        <v>3.5026305512020745E-3</v>
      </c>
      <c r="Z60" s="56"/>
      <c r="AA60" s="56"/>
      <c r="AB60" s="56"/>
      <c r="AC60" s="56"/>
      <c r="AD60" s="56"/>
      <c r="AE60" s="56"/>
      <c r="AF60" s="56"/>
      <c r="AG60" s="56"/>
      <c r="AH60" s="56"/>
      <c r="AI60" s="56"/>
      <c r="AJ60" s="56"/>
      <c r="AK60" s="56"/>
      <c r="AL60" s="56"/>
      <c r="AM60" s="56"/>
    </row>
    <row r="61" spans="1:39">
      <c r="A61" s="56"/>
      <c r="B61" s="56"/>
      <c r="C61" s="56" t="s">
        <v>646</v>
      </c>
      <c r="D61" s="56">
        <v>2685</v>
      </c>
      <c r="E61" s="56">
        <v>121.5</v>
      </c>
      <c r="F61" s="56">
        <v>527</v>
      </c>
      <c r="G61" s="56">
        <v>105</v>
      </c>
      <c r="H61" s="56">
        <v>22.85</v>
      </c>
      <c r="I61" s="56">
        <v>334</v>
      </c>
      <c r="J61" s="56">
        <v>67.5</v>
      </c>
      <c r="K61" s="56">
        <v>26.95</v>
      </c>
      <c r="L61" s="56">
        <v>73.7</v>
      </c>
      <c r="M61" s="56">
        <v>58.2</v>
      </c>
      <c r="N61" s="56"/>
      <c r="O61" s="56"/>
      <c r="P61" s="56">
        <f t="shared" si="14"/>
        <v>-9.2679069307815085E-3</v>
      </c>
      <c r="Q61" s="56">
        <f t="shared" si="15"/>
        <v>2.5001302205417186E-2</v>
      </c>
      <c r="R61" s="56">
        <f t="shared" si="16"/>
        <v>-2.4368591016957691E-2</v>
      </c>
      <c r="S61" s="56">
        <f t="shared" si="17"/>
        <v>-1.4184634991956413E-2</v>
      </c>
      <c r="T61" s="56">
        <f t="shared" si="18"/>
        <v>1.1001211061973583E-2</v>
      </c>
      <c r="U61" s="56">
        <f t="shared" si="19"/>
        <v>-1.4859114403749828E-2</v>
      </c>
      <c r="V61" s="56">
        <f t="shared" si="20"/>
        <v>4.8567966634910531E-2</v>
      </c>
      <c r="W61" s="56">
        <f t="shared" si="21"/>
        <v>-5.5504305306490918E-3</v>
      </c>
      <c r="X61" s="56">
        <f t="shared" si="22"/>
        <v>1.3577734604605105E-3</v>
      </c>
      <c r="Y61" s="56">
        <f t="shared" si="23"/>
        <v>1.7331456351639941E-2</v>
      </c>
      <c r="Z61" s="56"/>
      <c r="AA61" s="56"/>
      <c r="AB61" s="56"/>
      <c r="AC61" s="56"/>
      <c r="AD61" s="56"/>
      <c r="AE61" s="56"/>
      <c r="AF61" s="56"/>
      <c r="AG61" s="56"/>
      <c r="AH61" s="56"/>
      <c r="AI61" s="56"/>
      <c r="AJ61" s="56"/>
      <c r="AK61" s="56"/>
      <c r="AL61" s="56"/>
      <c r="AM61" s="56"/>
    </row>
    <row r="62" spans="1:39">
      <c r="A62" s="56"/>
      <c r="B62" s="56"/>
      <c r="C62" s="56" t="s">
        <v>645</v>
      </c>
      <c r="D62" s="56">
        <v>2640</v>
      </c>
      <c r="E62" s="56">
        <v>120</v>
      </c>
      <c r="F62" s="56">
        <v>524</v>
      </c>
      <c r="G62" s="56">
        <v>104.5</v>
      </c>
      <c r="H62" s="56">
        <v>22.5</v>
      </c>
      <c r="I62" s="56">
        <v>334</v>
      </c>
      <c r="J62" s="56">
        <v>69.599999999999994</v>
      </c>
      <c r="K62" s="56">
        <v>26.35</v>
      </c>
      <c r="L62" s="56">
        <v>72.3</v>
      </c>
      <c r="M62" s="56">
        <v>59.7</v>
      </c>
      <c r="N62" s="56"/>
      <c r="O62" s="56"/>
      <c r="P62" s="56">
        <f t="shared" si="14"/>
        <v>-1.6901810802603254E-2</v>
      </c>
      <c r="Q62" s="56">
        <f t="shared" si="15"/>
        <v>-1.2422519998557209E-2</v>
      </c>
      <c r="R62" s="56">
        <f t="shared" si="16"/>
        <v>-5.708864220320204E-3</v>
      </c>
      <c r="S62" s="56">
        <f t="shared" si="17"/>
        <v>-4.7732787526576599E-3</v>
      </c>
      <c r="T62" s="56">
        <f t="shared" si="18"/>
        <v>-1.5435808129839362E-2</v>
      </c>
      <c r="U62" s="56">
        <f t="shared" si="19"/>
        <v>0</v>
      </c>
      <c r="V62" s="56">
        <f t="shared" si="20"/>
        <v>3.0636969461889801E-2</v>
      </c>
      <c r="W62" s="56">
        <f t="shared" si="21"/>
        <v>-2.2515022367634772E-2</v>
      </c>
      <c r="X62" s="56">
        <f t="shared" si="22"/>
        <v>-1.9178670030571943E-2</v>
      </c>
      <c r="Y62" s="56">
        <f t="shared" si="23"/>
        <v>2.5446665661164176E-2</v>
      </c>
      <c r="Z62" s="56"/>
      <c r="AA62" s="56"/>
      <c r="AB62" s="56"/>
      <c r="AC62" s="56"/>
      <c r="AD62" s="56"/>
      <c r="AE62" s="56"/>
      <c r="AF62" s="56"/>
      <c r="AG62" s="56"/>
      <c r="AH62" s="56"/>
      <c r="AI62" s="56"/>
      <c r="AJ62" s="56"/>
      <c r="AK62" s="56"/>
      <c r="AL62" s="56"/>
      <c r="AM62" s="56"/>
    </row>
    <row r="63" spans="1:39">
      <c r="A63" s="56"/>
      <c r="B63" s="56"/>
      <c r="C63" s="56" t="s">
        <v>644</v>
      </c>
      <c r="D63" s="56">
        <v>2645</v>
      </c>
      <c r="E63" s="56">
        <v>116</v>
      </c>
      <c r="F63" s="56">
        <v>515</v>
      </c>
      <c r="G63" s="56">
        <v>103.5</v>
      </c>
      <c r="H63" s="56">
        <v>22.3</v>
      </c>
      <c r="I63" s="56">
        <v>324.5</v>
      </c>
      <c r="J63" s="56">
        <v>67.7</v>
      </c>
      <c r="K63" s="56">
        <v>26</v>
      </c>
      <c r="L63" s="56">
        <v>71.2</v>
      </c>
      <c r="M63" s="56">
        <v>59.7</v>
      </c>
      <c r="N63" s="56"/>
      <c r="O63" s="56"/>
      <c r="P63" s="56">
        <f t="shared" si="14"/>
        <v>1.8921481520379623E-3</v>
      </c>
      <c r="Q63" s="56">
        <f t="shared" si="15"/>
        <v>-3.3901551675681339E-2</v>
      </c>
      <c r="R63" s="56">
        <f t="shared" si="16"/>
        <v>-1.7324783657306018E-2</v>
      </c>
      <c r="S63" s="56">
        <f t="shared" si="17"/>
        <v>-9.6154586994419804E-3</v>
      </c>
      <c r="T63" s="56">
        <f t="shared" si="18"/>
        <v>-8.9286307443013184E-3</v>
      </c>
      <c r="U63" s="56">
        <f t="shared" si="19"/>
        <v>-2.8855456832555762E-2</v>
      </c>
      <c r="V63" s="56">
        <f t="shared" si="20"/>
        <v>-2.7678387422144492E-2</v>
      </c>
      <c r="W63" s="56">
        <f t="shared" si="21"/>
        <v>-1.3371736965889308E-2</v>
      </c>
      <c r="X63" s="56">
        <f t="shared" si="22"/>
        <v>-1.5331310746788866E-2</v>
      </c>
      <c r="Y63" s="56">
        <f t="shared" si="23"/>
        <v>0</v>
      </c>
      <c r="Z63" s="56"/>
      <c r="AA63" s="56"/>
      <c r="AB63" s="56"/>
      <c r="AC63" s="56"/>
      <c r="AD63" s="56"/>
      <c r="AE63" s="56"/>
      <c r="AF63" s="56"/>
      <c r="AG63" s="56"/>
      <c r="AH63" s="56"/>
      <c r="AI63" s="56"/>
      <c r="AJ63" s="56"/>
      <c r="AK63" s="56"/>
      <c r="AL63" s="56"/>
      <c r="AM63" s="56"/>
    </row>
    <row r="64" spans="1:39">
      <c r="A64" s="56"/>
      <c r="B64" s="56"/>
      <c r="C64" s="56" t="s">
        <v>643</v>
      </c>
      <c r="D64" s="56">
        <v>2470</v>
      </c>
      <c r="E64" s="56">
        <v>115.5</v>
      </c>
      <c r="F64" s="56">
        <v>513</v>
      </c>
      <c r="G64" s="56">
        <v>106</v>
      </c>
      <c r="H64" s="56">
        <v>22.3</v>
      </c>
      <c r="I64" s="56">
        <v>327</v>
      </c>
      <c r="J64" s="56">
        <v>67.5</v>
      </c>
      <c r="K64" s="56">
        <v>25.7</v>
      </c>
      <c r="L64" s="56">
        <v>71.5</v>
      </c>
      <c r="M64" s="56">
        <v>58.9</v>
      </c>
      <c r="N64" s="56"/>
      <c r="O64" s="56"/>
      <c r="P64" s="56">
        <f t="shared" si="14"/>
        <v>-6.8452914670376841E-2</v>
      </c>
      <c r="Q64" s="56">
        <f t="shared" si="15"/>
        <v>-4.3196611445163961E-3</v>
      </c>
      <c r="R64" s="56">
        <f t="shared" si="16"/>
        <v>-3.8910554929665647E-3</v>
      </c>
      <c r="S64" s="56">
        <f t="shared" si="17"/>
        <v>2.3867481406643486E-2</v>
      </c>
      <c r="T64" s="56">
        <f t="shared" si="18"/>
        <v>0</v>
      </c>
      <c r="U64" s="56">
        <f t="shared" si="19"/>
        <v>7.6746347531086662E-3</v>
      </c>
      <c r="V64" s="56">
        <f t="shared" si="20"/>
        <v>-2.9585820397452656E-3</v>
      </c>
      <c r="W64" s="56">
        <f t="shared" si="21"/>
        <v>-1.1605546120308003E-2</v>
      </c>
      <c r="X64" s="56">
        <f t="shared" si="22"/>
        <v>4.2046312820318704E-3</v>
      </c>
      <c r="Y64" s="56">
        <f t="shared" si="23"/>
        <v>-1.3490929741015402E-2</v>
      </c>
      <c r="Z64" s="56"/>
      <c r="AA64" s="56"/>
      <c r="AB64" s="56"/>
      <c r="AC64" s="56"/>
      <c r="AD64" s="56"/>
      <c r="AE64" s="56"/>
      <c r="AF64" s="56"/>
      <c r="AG64" s="56"/>
      <c r="AH64" s="56"/>
      <c r="AI64" s="56"/>
      <c r="AJ64" s="56"/>
      <c r="AK64" s="56"/>
      <c r="AL64" s="56"/>
      <c r="AM64" s="56"/>
    </row>
    <row r="65" spans="1:39">
      <c r="A65" s="56"/>
      <c r="B65" s="56"/>
      <c r="C65" s="56"/>
      <c r="D65" s="56"/>
      <c r="E65" s="56"/>
      <c r="F65" s="56"/>
      <c r="G65" s="56"/>
      <c r="H65" s="56"/>
      <c r="I65" s="56"/>
      <c r="J65" s="56"/>
      <c r="K65" s="56"/>
      <c r="L65" s="56"/>
      <c r="M65" s="56"/>
      <c r="N65" s="56"/>
      <c r="O65" s="56"/>
      <c r="P65" s="56"/>
      <c r="Q65" s="56"/>
      <c r="R65" s="56"/>
      <c r="S65" s="56"/>
      <c r="T65" s="56"/>
      <c r="U65" s="56"/>
      <c r="V65" s="56"/>
      <c r="W65" s="56"/>
      <c r="X65" s="56"/>
      <c r="Y65" s="56"/>
      <c r="Z65" s="56"/>
      <c r="AA65" s="56"/>
      <c r="AB65" s="56"/>
      <c r="AC65" s="56"/>
      <c r="AD65" s="56"/>
      <c r="AE65" s="56"/>
      <c r="AF65" s="56"/>
      <c r="AG65" s="56"/>
      <c r="AH65" s="56"/>
      <c r="AI65" s="56"/>
      <c r="AJ65" s="56"/>
      <c r="AK65" s="56"/>
      <c r="AL65" s="56"/>
      <c r="AM65" s="56"/>
    </row>
    <row r="66" spans="1:39">
      <c r="A66" s="56"/>
      <c r="B66" s="56"/>
      <c r="C66" s="56"/>
      <c r="D66" s="56"/>
      <c r="E66" s="56"/>
      <c r="F66" s="56"/>
      <c r="G66" s="56"/>
      <c r="H66" s="56"/>
      <c r="I66" s="56"/>
      <c r="J66" s="56"/>
      <c r="K66" s="56"/>
      <c r="L66" s="56"/>
      <c r="M66" s="56"/>
      <c r="N66" s="56"/>
      <c r="O66" s="56"/>
      <c r="P66" s="56"/>
      <c r="Q66" s="56"/>
      <c r="R66" s="56"/>
      <c r="S66" s="56"/>
      <c r="T66" s="56"/>
      <c r="U66" s="56"/>
      <c r="V66" s="56"/>
      <c r="W66" s="56"/>
      <c r="X66" s="56"/>
      <c r="Y66" s="56"/>
      <c r="Z66" s="56"/>
      <c r="AA66" s="56"/>
      <c r="AB66" s="56"/>
      <c r="AC66" s="56"/>
      <c r="AD66" s="56"/>
      <c r="AE66" s="56"/>
      <c r="AF66" s="56"/>
      <c r="AG66" s="56"/>
      <c r="AH66" s="56"/>
      <c r="AI66" s="56"/>
      <c r="AJ66" s="56"/>
      <c r="AK66" s="56"/>
      <c r="AL66" s="56"/>
      <c r="AM66" s="56"/>
    </row>
  </sheetData>
  <mergeCells count="3">
    <mergeCell ref="AA19:AK19"/>
    <mergeCell ref="AA33:AK33"/>
    <mergeCell ref="AA47:AK47"/>
  </mergeCells>
  <phoneticPr fontId="6"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25" r:id="rId4" name="Button 33">
              <controlPr defaultSize="0" print="0" autoFill="0" autoPict="0" macro="[0]!貼上股票代碼_晴天型">
                <anchor moveWithCells="1" sizeWithCells="1">
                  <from>
                    <xdr:col>0</xdr:col>
                    <xdr:colOff>336550</xdr:colOff>
                    <xdr:row>13</xdr:row>
                    <xdr:rowOff>184150</xdr:rowOff>
                  </from>
                  <to>
                    <xdr:col>1</xdr:col>
                    <xdr:colOff>438150</xdr:colOff>
                    <xdr:row>16</xdr:row>
                    <xdr:rowOff>25400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6EB281-474F-4C87-8DF2-2F84D826F95A}">
  <sheetPr codeName="工作表28"/>
  <dimension ref="A1:BD2003"/>
  <sheetViews>
    <sheetView zoomScale="39" zoomScaleNormal="39" workbookViewId="0">
      <pane ySplit="1" topLeftCell="A2" activePane="bottomLeft" state="frozen"/>
      <selection pane="bottomLeft" activeCell="Z1005" sqref="Z1005:AI1005"/>
    </sheetView>
  </sheetViews>
  <sheetFormatPr defaultColWidth="8.6640625" defaultRowHeight="17"/>
  <cols>
    <col min="1" max="1" width="15.83203125" style="42" bestFit="1" customWidth="1"/>
    <col min="2" max="11" width="13" style="42" bestFit="1" customWidth="1"/>
    <col min="12" max="12" width="8.4140625" style="42" customWidth="1"/>
    <col min="13" max="13" width="15.83203125" style="42" bestFit="1" customWidth="1"/>
    <col min="14" max="15" width="16.08203125" style="42" bestFit="1" customWidth="1"/>
    <col min="16" max="16" width="17.4140625" style="42" bestFit="1" customWidth="1"/>
    <col min="17" max="20" width="16.08203125" style="42" bestFit="1" customWidth="1"/>
    <col min="21" max="21" width="17.4140625" style="42" bestFit="1" customWidth="1"/>
    <col min="22" max="23" width="16.08203125" style="42" bestFit="1" customWidth="1"/>
    <col min="24" max="24" width="8" style="42" customWidth="1"/>
    <col min="25" max="25" width="15.83203125" style="42" bestFit="1" customWidth="1"/>
    <col min="26" max="35" width="13" style="42" bestFit="1" customWidth="1"/>
    <col min="36" max="38" width="8.6640625" style="42"/>
    <col min="39" max="39" width="15.83203125" style="42" bestFit="1" customWidth="1"/>
    <col min="40" max="43" width="13" style="42" bestFit="1" customWidth="1"/>
    <col min="44" max="46" width="8.83203125" style="42" bestFit="1" customWidth="1"/>
    <col min="47" max="47" width="12.1640625" style="42" bestFit="1" customWidth="1"/>
    <col min="48" max="49" width="13" style="42" bestFit="1" customWidth="1"/>
    <col min="50" max="50" width="15.6640625" style="42" bestFit="1" customWidth="1"/>
    <col min="51" max="51" width="13" style="42" bestFit="1" customWidth="1"/>
    <col min="52" max="52" width="12.83203125" style="42" bestFit="1" customWidth="1"/>
    <col min="53" max="53" width="22.6640625" style="42" customWidth="1"/>
    <col min="54" max="54" width="15.83203125" style="42" bestFit="1" customWidth="1"/>
    <col min="55" max="55" width="16.08203125" style="42" bestFit="1" customWidth="1"/>
    <col min="56" max="57" width="8.6640625" style="42"/>
    <col min="58" max="58" width="15" style="42" customWidth="1"/>
    <col min="59" max="59" width="8.6640625" style="42"/>
    <col min="60" max="60" width="14.83203125" style="42" customWidth="1"/>
    <col min="61" max="61" width="13.9140625" style="42" customWidth="1"/>
    <col min="62" max="62" width="15.9140625" style="42" customWidth="1"/>
    <col min="63" max="67" width="8.6640625" style="42"/>
    <col min="68" max="68" width="20.25" style="42" customWidth="1"/>
    <col min="69" max="69" width="17.4140625" style="42" customWidth="1"/>
    <col min="70" max="16384" width="8.6640625" style="42"/>
  </cols>
  <sheetData>
    <row r="1" spans="1:56" ht="17.5" thickTop="1">
      <c r="A1" s="69" t="s">
        <v>724</v>
      </c>
      <c r="B1" s="70">
        <v>6669</v>
      </c>
      <c r="C1" s="71">
        <v>3036</v>
      </c>
      <c r="D1" s="72">
        <v>2357</v>
      </c>
      <c r="E1" s="71">
        <v>4938</v>
      </c>
      <c r="F1" s="72">
        <v>1905</v>
      </c>
      <c r="G1" s="70">
        <v>6414</v>
      </c>
      <c r="H1" s="71">
        <v>3356</v>
      </c>
      <c r="I1" s="72">
        <v>1809</v>
      </c>
      <c r="J1" s="71">
        <v>2338</v>
      </c>
      <c r="K1" s="73">
        <v>3504</v>
      </c>
      <c r="L1" s="56"/>
      <c r="M1" s="74" t="s">
        <v>724</v>
      </c>
      <c r="N1" s="75" t="s">
        <v>737</v>
      </c>
      <c r="O1" s="76" t="s">
        <v>749</v>
      </c>
      <c r="P1" s="77" t="s">
        <v>744</v>
      </c>
      <c r="Q1" s="76" t="s">
        <v>748</v>
      </c>
      <c r="R1" s="77" t="s">
        <v>753</v>
      </c>
      <c r="S1" s="75" t="s">
        <v>752</v>
      </c>
      <c r="T1" s="76" t="s">
        <v>751</v>
      </c>
      <c r="U1" s="77" t="s">
        <v>750</v>
      </c>
      <c r="V1" s="76" t="s">
        <v>755</v>
      </c>
      <c r="W1" s="78" t="s">
        <v>754</v>
      </c>
      <c r="X1" s="56"/>
      <c r="Y1" s="79" t="s">
        <v>724</v>
      </c>
      <c r="Z1" s="80" t="s">
        <v>739</v>
      </c>
      <c r="AA1" s="81" t="s">
        <v>765</v>
      </c>
      <c r="AB1" s="82" t="s">
        <v>746</v>
      </c>
      <c r="AC1" s="81" t="s">
        <v>764</v>
      </c>
      <c r="AD1" s="82" t="s">
        <v>769</v>
      </c>
      <c r="AE1" s="80" t="s">
        <v>768</v>
      </c>
      <c r="AF1" s="81" t="s">
        <v>767</v>
      </c>
      <c r="AG1" s="82" t="s">
        <v>766</v>
      </c>
      <c r="AH1" s="81" t="s">
        <v>771</v>
      </c>
      <c r="AI1" s="83" t="s">
        <v>770</v>
      </c>
      <c r="AJ1" s="56"/>
      <c r="AK1" s="56"/>
      <c r="AL1" s="56"/>
      <c r="AM1" s="84" t="s">
        <v>724</v>
      </c>
      <c r="AN1" s="85" t="s">
        <v>740</v>
      </c>
      <c r="AO1" s="86" t="s">
        <v>773</v>
      </c>
      <c r="AP1" s="87" t="s">
        <v>747</v>
      </c>
      <c r="AQ1" s="86" t="s">
        <v>772</v>
      </c>
      <c r="AR1" s="87" t="s">
        <v>777</v>
      </c>
      <c r="AS1" s="85" t="s">
        <v>776</v>
      </c>
      <c r="AT1" s="86" t="s">
        <v>775</v>
      </c>
      <c r="AU1" s="87" t="s">
        <v>774</v>
      </c>
      <c r="AV1" s="86" t="s">
        <v>779</v>
      </c>
      <c r="AW1" s="88" t="s">
        <v>778</v>
      </c>
      <c r="AX1" s="85" t="s">
        <v>725</v>
      </c>
      <c r="AY1" s="86" t="s">
        <v>726</v>
      </c>
      <c r="AZ1" s="87" t="s">
        <v>708</v>
      </c>
      <c r="BA1" s="87" t="s">
        <v>727</v>
      </c>
      <c r="BB1" s="89" t="s">
        <v>728</v>
      </c>
      <c r="BC1" s="90" t="s">
        <v>729</v>
      </c>
      <c r="BD1" s="56"/>
    </row>
    <row r="2" spans="1:56" ht="17.5" thickBot="1">
      <c r="A2" s="91">
        <v>1</v>
      </c>
      <c r="B2" s="122">
        <v>0.77006387421255629</v>
      </c>
      <c r="C2" s="122">
        <v>0.90200381623082104</v>
      </c>
      <c r="D2" s="122">
        <v>0.59001353285852254</v>
      </c>
      <c r="E2" s="122">
        <v>3.103608778587863E-2</v>
      </c>
      <c r="F2" s="122">
        <v>0.82932664505189768</v>
      </c>
      <c r="G2" s="122">
        <v>0.34138805037435516</v>
      </c>
      <c r="H2" s="122">
        <v>0.74370174214581164</v>
      </c>
      <c r="I2" s="122">
        <v>0.75194734171359845</v>
      </c>
      <c r="J2" s="122">
        <v>0.1950903868520264</v>
      </c>
      <c r="K2" s="92">
        <v>1.1223620790135502E-2</v>
      </c>
      <c r="L2" s="56"/>
      <c r="M2" s="93">
        <v>1</v>
      </c>
      <c r="N2" s="122">
        <v>0.73905722158865383</v>
      </c>
      <c r="O2" s="122">
        <v>1.2930540453203019</v>
      </c>
      <c r="P2" s="122">
        <v>0.22757978827179826</v>
      </c>
      <c r="Q2" s="122">
        <v>-1.8657798287373224</v>
      </c>
      <c r="R2" s="122">
        <v>0.95150770337182466</v>
      </c>
      <c r="S2" s="122">
        <v>-0.40867783663135604</v>
      </c>
      <c r="T2" s="122">
        <v>0.65480002319586517</v>
      </c>
      <c r="U2" s="122">
        <v>0.68063050991208884</v>
      </c>
      <c r="V2" s="122">
        <v>-0.85928957610268275</v>
      </c>
      <c r="W2" s="94">
        <v>-2.2827136437389419</v>
      </c>
      <c r="X2" s="56"/>
      <c r="Y2" s="95">
        <v>1</v>
      </c>
      <c r="Z2" s="122">
        <v>0</v>
      </c>
      <c r="AA2" s="122">
        <v>0</v>
      </c>
      <c r="AB2" s="122">
        <v>0</v>
      </c>
      <c r="AC2" s="122">
        <v>0</v>
      </c>
      <c r="AD2" s="122">
        <v>0</v>
      </c>
      <c r="AE2" s="122">
        <v>0</v>
      </c>
      <c r="AF2" s="122">
        <v>0</v>
      </c>
      <c r="AG2" s="122">
        <v>0</v>
      </c>
      <c r="AH2" s="122">
        <v>0</v>
      </c>
      <c r="AI2" s="96">
        <v>0</v>
      </c>
      <c r="AJ2" s="56"/>
      <c r="AK2" s="56"/>
      <c r="AL2" s="56"/>
      <c r="AM2" s="97">
        <v>1</v>
      </c>
      <c r="AN2" s="122">
        <v>0</v>
      </c>
      <c r="AO2" s="122">
        <v>0</v>
      </c>
      <c r="AP2" s="122">
        <v>0</v>
      </c>
      <c r="AQ2" s="122">
        <v>0</v>
      </c>
      <c r="AR2" s="122">
        <v>0</v>
      </c>
      <c r="AS2" s="122">
        <v>0</v>
      </c>
      <c r="AT2" s="122">
        <v>0</v>
      </c>
      <c r="AU2" s="122">
        <v>0</v>
      </c>
      <c r="AV2" s="122">
        <v>0</v>
      </c>
      <c r="AW2" s="122">
        <v>0</v>
      </c>
      <c r="AX2" s="122">
        <v>0</v>
      </c>
      <c r="AY2" s="122">
        <v>0</v>
      </c>
      <c r="AZ2" s="122">
        <v>0</v>
      </c>
      <c r="BA2" s="122">
        <v>0</v>
      </c>
      <c r="BB2" s="98">
        <v>0</v>
      </c>
      <c r="BC2" s="99">
        <v>4.2900000000000001E-2</v>
      </c>
      <c r="BD2" s="56"/>
    </row>
    <row r="3" spans="1:56">
      <c r="A3" s="91">
        <v>2</v>
      </c>
      <c r="B3" s="122">
        <v>0.6156062284383601</v>
      </c>
      <c r="C3" s="122">
        <v>0.22269051342253077</v>
      </c>
      <c r="D3" s="122">
        <v>0.55297397138704008</v>
      </c>
      <c r="E3" s="122">
        <v>0.98337659906560737</v>
      </c>
      <c r="F3" s="122">
        <v>0.54201265623801653</v>
      </c>
      <c r="G3" s="122">
        <v>7.3713057011453031E-2</v>
      </c>
      <c r="H3" s="122">
        <v>0.66240801438589725</v>
      </c>
      <c r="I3" s="122">
        <v>0.2108127577805301</v>
      </c>
      <c r="J3" s="122">
        <v>8.6665479093831266E-2</v>
      </c>
      <c r="K3" s="100">
        <v>0.73625105252452094</v>
      </c>
      <c r="L3" s="101"/>
      <c r="M3" s="102">
        <v>2</v>
      </c>
      <c r="N3" s="122">
        <v>0.29396121164504968</v>
      </c>
      <c r="O3" s="122">
        <v>-0.76313812207370568</v>
      </c>
      <c r="P3" s="122">
        <v>0.13317869808939234</v>
      </c>
      <c r="Q3" s="122">
        <v>2.129090158264435</v>
      </c>
      <c r="R3" s="122">
        <v>0.1055055232607344</v>
      </c>
      <c r="S3" s="122">
        <v>-1.4486830576052234</v>
      </c>
      <c r="T3" s="122">
        <v>0.41904400659249869</v>
      </c>
      <c r="U3" s="122">
        <v>-0.8036043405045179</v>
      </c>
      <c r="V3" s="122">
        <v>-1.3615784557813921</v>
      </c>
      <c r="W3" s="94">
        <v>0.63183011197133809</v>
      </c>
      <c r="X3" s="56"/>
      <c r="Y3" s="95">
        <v>2</v>
      </c>
      <c r="Z3" s="122">
        <f>(幕後結果!$AB$2+幕後結果!$AB$4*幕後結果_最佳化!$N1004)*12/3</f>
        <v>0.31667733405012871</v>
      </c>
      <c r="AA3" s="122">
        <f>(幕後結果!$AC$2+幕後結果!$AC$4*幕後結果_最佳化!$O1004)*12/3</f>
        <v>-2.4040378279683576</v>
      </c>
      <c r="AB3" s="122">
        <f>(幕後結果!$AD$2+幕後結果!$AD$4*幕後結果_最佳化!$P1004)*12/3</f>
        <v>0.58872296234272603</v>
      </c>
      <c r="AC3" s="122">
        <f>(幕後結果!$AE$2+幕後結果!$AE$4*幕後結果_最佳化!$Q1004)*12/3</f>
        <v>2.3486413178629073</v>
      </c>
      <c r="AD3" s="122">
        <f>(幕後結果!$AF$2+幕後結果!$AF$4*幕後結果_最佳化!$R1004)*12/3</f>
        <v>8.5745378890097645E-2</v>
      </c>
      <c r="AE3" s="122">
        <f>(幕後結果!$AG$2+幕後結果!$AG$4*幕後結果_最佳化!$S1004)*12/3</f>
        <v>0.34868630598894507</v>
      </c>
      <c r="AF3" s="122">
        <f>(幕後結果!$AH$2+幕後結果!$AH$4*幕後結果_最佳化!$T1004)*12/3</f>
        <v>1.5272706557993796</v>
      </c>
      <c r="AG3" s="122">
        <f>(幕後結果!$AI$2+幕後結果!$AI$4*幕後結果_最佳化!$U1004)*12/3</f>
        <v>-1.6663843225651613</v>
      </c>
      <c r="AH3" s="122">
        <f>(幕後結果!$AJ$2+幕後結果!$AJ$4*幕後結果_最佳化!$V1004)*12/3</f>
        <v>-0.91808263255761735</v>
      </c>
      <c r="AI3" s="96">
        <f>(幕後結果!$AK$2+幕後結果!$AK$4*幕後結果_最佳化!$W1004)*12/3</f>
        <v>-0.21087065395473339</v>
      </c>
      <c r="AJ3" s="56"/>
      <c r="AK3" s="56"/>
      <c r="AL3" s="56"/>
      <c r="AM3" s="97">
        <v>2</v>
      </c>
      <c r="AN3" s="126">
        <f>B1004/SUM($B1004:$K1004)</f>
        <v>2.5548884988015032E-2</v>
      </c>
      <c r="AO3" s="126">
        <f t="shared" ref="AO3:AW3" si="0">C1004/SUM($B1004:$K1004)</f>
        <v>9.8352263041138598E-3</v>
      </c>
      <c r="AP3" s="126">
        <f t="shared" si="0"/>
        <v>7.6300665892685207E-2</v>
      </c>
      <c r="AQ3" s="126">
        <f t="shared" si="0"/>
        <v>0.2413226894492129</v>
      </c>
      <c r="AR3" s="126">
        <f t="shared" si="0"/>
        <v>0.10508502433408073</v>
      </c>
      <c r="AS3" s="126">
        <f t="shared" si="0"/>
        <v>5.895667580061064E-2</v>
      </c>
      <c r="AT3" s="126">
        <f t="shared" si="0"/>
        <v>0.22811421670102996</v>
      </c>
      <c r="AU3" s="126">
        <f t="shared" si="0"/>
        <v>2.2684093837012746E-2</v>
      </c>
      <c r="AV3" s="126">
        <f t="shared" si="0"/>
        <v>0.14312777909632629</v>
      </c>
      <c r="AW3" s="126">
        <f t="shared" si="0"/>
        <v>8.902474359691262E-2</v>
      </c>
      <c r="AX3" s="126">
        <f>SUM(AN3:AW3)</f>
        <v>0.99999999999999989</v>
      </c>
      <c r="AY3" s="126">
        <f>SUMPRODUCT(AN3:AW3,幕後結果_最佳化!$Z$1005:$AI$1005)</f>
        <v>0.45369127565359735</v>
      </c>
      <c r="AZ3" s="126">
        <f>(SUMPRODUCT(AN3:AW3,MMULT(AN3:AW3,幕後結果!$AB$9:$AK$18)))*252</f>
        <v>3.9810004925926228E-2</v>
      </c>
      <c r="BA3" s="126">
        <f>AZ3^0.5</f>
        <v>0.1995244469380287</v>
      </c>
      <c r="BB3" s="121">
        <f>(AY3-$BC$2)/$BA3</f>
        <v>2.0588518447625974</v>
      </c>
      <c r="BC3" s="103" t="s">
        <v>730</v>
      </c>
      <c r="BD3" s="56"/>
    </row>
    <row r="4" spans="1:56">
      <c r="A4" s="91">
        <v>3</v>
      </c>
      <c r="B4" s="122">
        <v>0.66726391301936006</v>
      </c>
      <c r="C4" s="122">
        <v>1.1080900342776534E-2</v>
      </c>
      <c r="D4" s="122">
        <v>0.8129069168878662</v>
      </c>
      <c r="E4" s="122">
        <v>0.4127491056520145</v>
      </c>
      <c r="F4" s="122">
        <v>0.46626134185478318</v>
      </c>
      <c r="G4" s="122">
        <v>0.72360608456209019</v>
      </c>
      <c r="H4" s="122">
        <v>0.48204518618132286</v>
      </c>
      <c r="I4" s="122">
        <v>0.92344432162900714</v>
      </c>
      <c r="J4" s="122">
        <v>0.18472419742658497</v>
      </c>
      <c r="K4" s="100">
        <v>0.95437322321549378</v>
      </c>
      <c r="L4" s="101"/>
      <c r="M4" s="102">
        <v>3</v>
      </c>
      <c r="N4" s="125">
        <v>0.43237047413126617</v>
      </c>
      <c r="O4" s="125">
        <v>-2.2875832770026894</v>
      </c>
      <c r="P4" s="125">
        <v>0.88865938297707969</v>
      </c>
      <c r="Q4" s="125">
        <v>-0.22047888990739367</v>
      </c>
      <c r="R4" s="125">
        <v>-8.4671337206630448E-2</v>
      </c>
      <c r="S4" s="125">
        <v>0.59358781791425985</v>
      </c>
      <c r="T4" s="125">
        <v>-4.5021248384792045E-2</v>
      </c>
      <c r="U4" s="122">
        <v>1.428627392271957</v>
      </c>
      <c r="V4" s="122">
        <v>-0.8975070843572327</v>
      </c>
      <c r="W4" s="94">
        <v>1.6888219630431427</v>
      </c>
      <c r="X4" s="56"/>
      <c r="Y4" s="95">
        <v>3</v>
      </c>
      <c r="Z4" s="122">
        <f>(幕後結果!$AB$2+幕後結果!$AB$4*幕後結果_最佳化!$N1005)*12/3</f>
        <v>0.4885194088226838</v>
      </c>
      <c r="AA4" s="122">
        <f>(幕後結果!$AC$2+幕後結果!$AC$4*幕後結果_最佳化!$O1005)*12/3</f>
        <v>-4.4928087267932417</v>
      </c>
      <c r="AB4" s="122">
        <f>(幕後結果!$AD$2+幕後結果!$AD$4*幕後結果_最佳化!$P1005)*12/3</f>
        <v>1.1297844411522981</v>
      </c>
      <c r="AC4" s="122">
        <f>(幕後結果!$AE$2+幕後結果!$AE$4*幕後結果_最佳化!$Q1005)*12/3</f>
        <v>0.56741642685399407</v>
      </c>
      <c r="AD4" s="122">
        <f>(幕後結果!$AF$2+幕後結果!$AF$4*幕後結果_最佳化!$R1005)*12/3</f>
        <v>-0.33678268303734016</v>
      </c>
      <c r="AE4" s="122">
        <f>(幕後結果!$AG$2+幕後結果!$AG$4*幕後結果_最佳化!$S1005)*12/3</f>
        <v>0.30235933478857718</v>
      </c>
      <c r="AF4" s="122">
        <f>(幕後結果!$AH$2+幕後結果!$AH$4*幕後結果_最佳化!$T1005)*12/3</f>
        <v>1.2974425506747231</v>
      </c>
      <c r="AG4" s="122">
        <f>(幕後結果!$AI$2+幕後結果!$AI$4*幕後結果_最佳化!$U1005)*12/3</f>
        <v>1.15015841839919</v>
      </c>
      <c r="AH4" s="122">
        <f>(幕後結果!$AJ$2+幕後結果!$AJ$4*幕後結果_最佳化!$V1005)*12/3</f>
        <v>-0.90253296259054583</v>
      </c>
      <c r="AI4" s="96">
        <f>(幕後結果!$AK$2+幕後結果!$AK$4*幕後結果_最佳化!$W1005)*12/3</f>
        <v>0.13601499448050886</v>
      </c>
      <c r="AJ4" s="56"/>
      <c r="AK4" s="56"/>
      <c r="AL4" s="56"/>
      <c r="AM4" s="97">
        <v>3</v>
      </c>
      <c r="AN4" s="122">
        <f t="shared" ref="AN4:AN67" si="1">B1005/SUM($B1005:$K1005)</f>
        <v>3.3761791315614686E-2</v>
      </c>
      <c r="AO4" s="122">
        <f t="shared" ref="AO4:AO67" si="2">C1005/SUM($B1005:$K1005)</f>
        <v>0.11041524827478488</v>
      </c>
      <c r="AP4" s="122">
        <f t="shared" ref="AP4:AP67" si="3">D1005/SUM($B1005:$K1005)</f>
        <v>0.11743142882495466</v>
      </c>
      <c r="AQ4" s="122">
        <f t="shared" ref="AQ4:AQ67" si="4">E1005/SUM($B1005:$K1005)</f>
        <v>0.20172844511712074</v>
      </c>
      <c r="AR4" s="122">
        <f t="shared" ref="AR4:AR67" si="5">F1005/SUM($B1005:$K1005)</f>
        <v>6.877629673552163E-2</v>
      </c>
      <c r="AS4" s="122">
        <f t="shared" ref="AS4:AS67" si="6">G1005/SUM($B1005:$K1005)</f>
        <v>0.14006053803804749</v>
      </c>
      <c r="AT4" s="122">
        <f t="shared" ref="AT4:AT67" si="7">H1005/SUM($B1005:$K1005)</f>
        <v>2.5184823878736721E-2</v>
      </c>
      <c r="AU4" s="122">
        <f t="shared" ref="AU4:AU67" si="8">I1005/SUM($B1005:$K1005)</f>
        <v>7.4016284954559982E-4</v>
      </c>
      <c r="AV4" s="122">
        <f t="shared" ref="AV4:AV67" si="9">J1005/SUM($B1005:$K1005)</f>
        <v>0.20914337127034599</v>
      </c>
      <c r="AW4" s="122">
        <f t="shared" ref="AW4:AW67" si="10">K1005/SUM($B1005:$K1005)</f>
        <v>9.2757893695327553E-2</v>
      </c>
      <c r="AX4" s="122">
        <f t="shared" ref="AX4:AX67" si="11">SUM(AN4:AW4)</f>
        <v>1</v>
      </c>
      <c r="AY4" s="122">
        <f>SUMPRODUCT(AN4:AW4,幕後結果_最佳化!$Z$1005:$AI$1005)</f>
        <v>0.1047581241393483</v>
      </c>
      <c r="AZ4" s="122">
        <f>(SUMPRODUCT(AN4:AW4,MMULT(AN4:AW4,幕後結果!$AB$9:$AK$18)))*252</f>
        <v>5.0239524108509306E-2</v>
      </c>
      <c r="BA4" s="122">
        <f t="shared" ref="BA4:BA67" si="12">AZ4^0.5</f>
        <v>0.22414175003445766</v>
      </c>
      <c r="BB4" s="98">
        <f t="shared" ref="BB4:BB67" si="13">(AY4-$BC$2)/$BA4</f>
        <v>0.27597769772850778</v>
      </c>
      <c r="BC4" s="56"/>
      <c r="BD4" s="56"/>
    </row>
    <row r="5" spans="1:56">
      <c r="A5" s="91">
        <v>4</v>
      </c>
      <c r="B5" s="122">
        <v>0.39260827197083126</v>
      </c>
      <c r="C5" s="122">
        <v>0.12507796171174035</v>
      </c>
      <c r="D5" s="122">
        <v>5.286706851721501E-4</v>
      </c>
      <c r="E5" s="122">
        <v>0.55330885801121954</v>
      </c>
      <c r="F5" s="122">
        <v>0.5558200005655709</v>
      </c>
      <c r="G5" s="122">
        <v>0.32614329838569511</v>
      </c>
      <c r="H5" s="122">
        <v>0.80395846167042584</v>
      </c>
      <c r="I5" s="122">
        <v>8.9793637518390756E-2</v>
      </c>
      <c r="J5" s="122">
        <v>0.15244707101226873</v>
      </c>
      <c r="K5" s="100">
        <v>0.76616423538792433</v>
      </c>
      <c r="L5" s="101"/>
      <c r="M5" s="102">
        <v>4</v>
      </c>
      <c r="N5" s="125">
        <v>-0.27252737682735956</v>
      </c>
      <c r="O5" s="125">
        <v>-1.149970738650173</v>
      </c>
      <c r="P5" s="125">
        <v>-3.2748071233336602</v>
      </c>
      <c r="Q5" s="125">
        <v>0.13402565970275615</v>
      </c>
      <c r="R5" s="125">
        <v>0.14037969646630913</v>
      </c>
      <c r="S5" s="125">
        <v>-0.4505878893112778</v>
      </c>
      <c r="T5" s="125">
        <v>0.85584580236105301</v>
      </c>
      <c r="U5" s="122">
        <v>-1.3420268961152435</v>
      </c>
      <c r="V5" s="122">
        <v>-1.0259945732728883</v>
      </c>
      <c r="W5" s="94">
        <v>0.72627283473735527</v>
      </c>
      <c r="X5" s="56"/>
      <c r="Y5" s="95">
        <v>4</v>
      </c>
      <c r="Z5" s="122">
        <f>(幕後結果!$AB$2+幕後結果!$AB$4*幕後結果_最佳化!$N1006)*12/3</f>
        <v>-0.38664679779956734</v>
      </c>
      <c r="AA5" s="122">
        <f>(幕後結果!$AC$2+幕後結果!$AC$4*幕後結果_最佳化!$O1006)*12/3</f>
        <v>-2.9863407872194387</v>
      </c>
      <c r="AB5" s="122">
        <f>(幕後結果!$AD$2+幕後結果!$AD$4*幕後結果_最佳化!$P1006)*12/3</f>
        <v>-2.5723106926623864</v>
      </c>
      <c r="AC5" s="122">
        <f>(幕後結果!$AE$2+幕後結果!$AE$4*幕後結果_最佳化!$Q1006)*12/3</f>
        <v>-2.1514996818570165E-3</v>
      </c>
      <c r="AD5" s="122">
        <f>(幕後結果!$AF$2+幕後結果!$AF$4*幕後結果_最佳化!$R1006)*12/3</f>
        <v>-0.40867498619730291</v>
      </c>
      <c r="AE5" s="122">
        <f>(幕後結果!$AG$2+幕後結果!$AG$4*幕後結果_最佳化!$S1006)*12/3</f>
        <v>-0.86881556190410336</v>
      </c>
      <c r="AF5" s="122">
        <f>(幕後結果!$AH$2+幕後結果!$AH$4*幕後結果_最佳化!$T1006)*12/3</f>
        <v>1.6992417831028623</v>
      </c>
      <c r="AG5" s="122">
        <f>(幕後結果!$AI$2+幕後結果!$AI$4*幕後結果_最佳化!$U1006)*12/3</f>
        <v>-2.4437045271865694</v>
      </c>
      <c r="AH5" s="122">
        <f>(幕後結果!$AJ$2+幕後結果!$AJ$4*幕後結果_最佳化!$V1006)*12/3</f>
        <v>-1.3332604399029244</v>
      </c>
      <c r="AI5" s="96">
        <f>(幕後結果!$AK$2+幕後結果!$AK$4*幕後結果_最佳化!$W1006)*12/3</f>
        <v>-0.4013888308542613</v>
      </c>
      <c r="AJ5" s="56"/>
      <c r="AK5" s="56"/>
      <c r="AL5" s="56"/>
      <c r="AM5" s="97">
        <v>4</v>
      </c>
      <c r="AN5" s="122">
        <f t="shared" si="1"/>
        <v>0.14184430665493331</v>
      </c>
      <c r="AO5" s="122">
        <f t="shared" si="2"/>
        <v>5.3249145838438199E-2</v>
      </c>
      <c r="AP5" s="122">
        <f t="shared" si="3"/>
        <v>8.032909461134026E-2</v>
      </c>
      <c r="AQ5" s="122">
        <f t="shared" si="4"/>
        <v>0.14335671507435158</v>
      </c>
      <c r="AR5" s="122">
        <f t="shared" si="5"/>
        <v>9.816229793142757E-2</v>
      </c>
      <c r="AS5" s="122">
        <f t="shared" si="6"/>
        <v>0.10906049811288554</v>
      </c>
      <c r="AT5" s="122">
        <f t="shared" si="7"/>
        <v>5.3150471396487979E-2</v>
      </c>
      <c r="AU5" s="122">
        <f t="shared" si="8"/>
        <v>0.13593050177025751</v>
      </c>
      <c r="AV5" s="122">
        <f t="shared" si="9"/>
        <v>0.10307193918741521</v>
      </c>
      <c r="AW5" s="122">
        <f t="shared" si="10"/>
        <v>8.1845029422462995E-2</v>
      </c>
      <c r="AX5" s="122">
        <f t="shared" si="11"/>
        <v>1.0000000000000002</v>
      </c>
      <c r="AY5" s="122">
        <f>SUMPRODUCT(AN5:AW5,幕後結果_最佳化!$Z$1005:$AI$1005)</f>
        <v>1.9753944167691918E-2</v>
      </c>
      <c r="AZ5" s="122">
        <f>(SUMPRODUCT(AN5:AW5,MMULT(AN5:AW5,幕後結果!$AB$9:$AK$18)))*252</f>
        <v>4.7803702276927831E-2</v>
      </c>
      <c r="BA5" s="122">
        <f t="shared" si="12"/>
        <v>0.21864057783706992</v>
      </c>
      <c r="BB5" s="98">
        <f t="shared" si="13"/>
        <v>-0.10586349551983178</v>
      </c>
      <c r="BC5" s="56"/>
      <c r="BD5" s="56"/>
    </row>
    <row r="6" spans="1:56">
      <c r="A6" s="91">
        <v>5</v>
      </c>
      <c r="B6" s="122">
        <v>0.79651330924595976</v>
      </c>
      <c r="C6" s="122">
        <v>1.3611438707161305E-2</v>
      </c>
      <c r="D6" s="122">
        <v>0.49904721629806881</v>
      </c>
      <c r="E6" s="122">
        <v>0.84698980135665769</v>
      </c>
      <c r="F6" s="122">
        <v>0.53717889877061964</v>
      </c>
      <c r="G6" s="122">
        <v>0.50757297599784734</v>
      </c>
      <c r="H6" s="122">
        <v>0.76037956359952186</v>
      </c>
      <c r="I6" s="122">
        <v>0.81171254245271229</v>
      </c>
      <c r="J6" s="122">
        <v>0.1557150288376461</v>
      </c>
      <c r="K6" s="100">
        <v>6.4693352195914988E-2</v>
      </c>
      <c r="L6" s="101"/>
      <c r="M6" s="102">
        <v>5</v>
      </c>
      <c r="N6" s="125">
        <v>0.82923157446423179</v>
      </c>
      <c r="O6" s="125">
        <v>-2.2083070328143557</v>
      </c>
      <c r="P6" s="125">
        <v>-2.3882768372683219E-3</v>
      </c>
      <c r="Q6" s="125">
        <v>1.0236081434408948</v>
      </c>
      <c r="R6" s="125">
        <v>9.3328989294301876E-2</v>
      </c>
      <c r="S6" s="125">
        <v>1.8983775938393503E-2</v>
      </c>
      <c r="T6" s="125">
        <v>0.70752404947119141</v>
      </c>
      <c r="U6" s="122">
        <v>0.88422472262936613</v>
      </c>
      <c r="V6" s="122">
        <v>-1.0122258948282929</v>
      </c>
      <c r="W6" s="94">
        <v>-1.5165247994987683</v>
      </c>
      <c r="X6" s="56"/>
      <c r="Y6" s="95">
        <v>5</v>
      </c>
      <c r="Z6" s="122">
        <f>(幕後結果!$AB$2+幕後結果!$AB$4*幕後結果_最佳化!$N1007)*12/3</f>
        <v>0.98124246544996252</v>
      </c>
      <c r="AA6" s="122">
        <f>(幕後結果!$AC$2+幕後結果!$AC$4*幕後結果_最佳化!$O1007)*12/3</f>
        <v>-4.3490789748952929</v>
      </c>
      <c r="AB6" s="122">
        <f>(幕後結果!$AD$2+幕後結果!$AD$4*幕後結果_最佳化!$P1007)*12/3</f>
        <v>0.48576454507242312</v>
      </c>
      <c r="AC6" s="122">
        <f>(幕後結果!$AE$2+幕後結果!$AE$4*幕後結果_最佳化!$Q1007)*12/3</f>
        <v>1.2968729488964694</v>
      </c>
      <c r="AD6" s="122">
        <f>(幕後結果!$AF$2+幕後結果!$AF$4*幕後結果_最佳化!$R1007)*12/3</f>
        <v>-0.20683644189976458</v>
      </c>
      <c r="AE6" s="122">
        <f>(幕後結果!$AG$2+幕後結果!$AG$4*幕後結果_最佳化!$S1007)*12/3</f>
        <v>0.52625399273682527</v>
      </c>
      <c r="AF6" s="122">
        <f>(幕後結果!$AH$2+幕後結果!$AH$4*幕後結果_最佳化!$T1007)*12/3</f>
        <v>1.9576496089732796</v>
      </c>
      <c r="AG6" s="122">
        <f>(幕後結果!$AI$2+幕後結果!$AI$4*幕後結果_最佳化!$U1007)*12/3</f>
        <v>0.71447614081693933</v>
      </c>
      <c r="AH6" s="122">
        <f>(幕後結果!$AJ$2+幕後結果!$AJ$4*幕後結果_最佳化!$V1007)*12/3</f>
        <v>-0.84012318822452314</v>
      </c>
      <c r="AI6" s="96">
        <f>(幕後結果!$AK$2+幕後結果!$AK$4*幕後結果_最佳化!$W1007)*12/3</f>
        <v>-1.1082013884997037</v>
      </c>
      <c r="AJ6" s="56"/>
      <c r="AK6" s="56"/>
      <c r="AL6" s="56"/>
      <c r="AM6" s="97">
        <v>5</v>
      </c>
      <c r="AN6" s="122">
        <f t="shared" si="1"/>
        <v>1.2193454788514267E-2</v>
      </c>
      <c r="AO6" s="122">
        <f t="shared" si="2"/>
        <v>0.19646974352750218</v>
      </c>
      <c r="AP6" s="122">
        <f t="shared" si="3"/>
        <v>0.1859086487333341</v>
      </c>
      <c r="AQ6" s="122">
        <f t="shared" si="4"/>
        <v>5.8116174034180026E-2</v>
      </c>
      <c r="AR6" s="122">
        <f t="shared" si="5"/>
        <v>0.10419585699127155</v>
      </c>
      <c r="AS6" s="122">
        <f t="shared" si="6"/>
        <v>6.8272829256713657E-2</v>
      </c>
      <c r="AT6" s="122">
        <f t="shared" si="7"/>
        <v>1.5023282348915831E-2</v>
      </c>
      <c r="AU6" s="122">
        <f t="shared" si="8"/>
        <v>6.1304584661375158E-2</v>
      </c>
      <c r="AV6" s="122">
        <f t="shared" si="9"/>
        <v>0.13859003169066025</v>
      </c>
      <c r="AW6" s="122">
        <f t="shared" si="10"/>
        <v>0.15992539396753302</v>
      </c>
      <c r="AX6" s="122">
        <f t="shared" si="11"/>
        <v>0.99999999999999989</v>
      </c>
      <c r="AY6" s="122">
        <f>SUMPRODUCT(AN6:AW6,幕後結果_最佳化!$Z$1005:$AI$1005)</f>
        <v>-0.23765700427885211</v>
      </c>
      <c r="AZ6" s="122">
        <f>(SUMPRODUCT(AN6:AW6,MMULT(AN6:AW6,幕後結果!$AB$9:$AK$18)))*252</f>
        <v>5.1179611878521956E-2</v>
      </c>
      <c r="BA6" s="122">
        <f t="shared" si="12"/>
        <v>0.22622911368460505</v>
      </c>
      <c r="BB6" s="98">
        <f t="shared" si="13"/>
        <v>-1.2401454424207652</v>
      </c>
      <c r="BC6" s="56"/>
      <c r="BD6" s="56"/>
    </row>
    <row r="7" spans="1:56">
      <c r="A7" s="91">
        <v>6</v>
      </c>
      <c r="B7" s="122">
        <v>0.12052641456282664</v>
      </c>
      <c r="C7" s="122">
        <v>0.7640150568894073</v>
      </c>
      <c r="D7" s="122">
        <v>0.43535746977378187</v>
      </c>
      <c r="E7" s="122">
        <v>0.90263823862263171</v>
      </c>
      <c r="F7" s="122">
        <v>0.8381950067455497</v>
      </c>
      <c r="G7" s="122">
        <v>0.75676471772555076</v>
      </c>
      <c r="H7" s="122">
        <v>0.1481544919869322</v>
      </c>
      <c r="I7" s="122">
        <v>0.46756193150190839</v>
      </c>
      <c r="J7" s="122">
        <v>0.56107734121857389</v>
      </c>
      <c r="K7" s="100">
        <v>0.31781016332680379</v>
      </c>
      <c r="L7" s="101"/>
      <c r="M7" s="102">
        <v>6</v>
      </c>
      <c r="N7" s="125">
        <v>-1.1723593089315156</v>
      </c>
      <c r="O7" s="125">
        <v>0.71927761378516897</v>
      </c>
      <c r="P7" s="125">
        <v>-0.16275042916786153</v>
      </c>
      <c r="Q7" s="125">
        <v>1.2967316866577629</v>
      </c>
      <c r="R7" s="125">
        <v>0.98706660752533459</v>
      </c>
      <c r="S7" s="125">
        <v>0.69593335956706237</v>
      </c>
      <c r="T7" s="125">
        <v>-1.0443813603232561</v>
      </c>
      <c r="U7" s="122">
        <v>-8.1399982531744158E-2</v>
      </c>
      <c r="V7" s="122">
        <v>0.15370122663310828</v>
      </c>
      <c r="W7" s="94">
        <v>-0.4738311399571461</v>
      </c>
      <c r="X7" s="56"/>
      <c r="Y7" s="95">
        <v>6</v>
      </c>
      <c r="Z7" s="122">
        <f>(幕後結果!$AB$2+幕後結果!$AB$4*幕後結果_最佳化!$N1008)*12/3</f>
        <v>-1.5038334902347923</v>
      </c>
      <c r="AA7" s="122">
        <f>(幕後結果!$AC$2+幕後結果!$AC$4*幕後結果_最佳化!$O1008)*12/3</f>
        <v>-0.48856220132329398</v>
      </c>
      <c r="AB7" s="122">
        <f>(幕後結果!$AD$2+幕後結果!$AD$4*幕後結果_最佳化!$P1008)*12/3</f>
        <v>4.1397660435670891E-2</v>
      </c>
      <c r="AC7" s="122">
        <f>(幕後結果!$AE$2+幕後結果!$AE$4*幕後結果_最佳化!$Q1008)*12/3</f>
        <v>1.8444444901997052</v>
      </c>
      <c r="AD7" s="122">
        <f>(幕後結果!$AF$2+幕後結果!$AF$4*幕後結果_最佳化!$R1008)*12/3</f>
        <v>0.79988367281168005</v>
      </c>
      <c r="AE7" s="122">
        <f>(幕後結果!$AG$2+幕後結果!$AG$4*幕後結果_最佳化!$S1008)*12/3</f>
        <v>1.5550737891837041</v>
      </c>
      <c r="AF7" s="122">
        <f>(幕後結果!$AH$2+幕後結果!$AH$4*幕後結果_最佳化!$T1008)*12/3</f>
        <v>-7.2386975975158308E-3</v>
      </c>
      <c r="AG7" s="122">
        <f>(幕後結果!$AI$2+幕後結果!$AI$4*幕後結果_最佳化!$U1008)*12/3</f>
        <v>-1.4040609478083168</v>
      </c>
      <c r="AH7" s="122">
        <f>(幕後結果!$AJ$2+幕後結果!$AJ$4*幕後結果_最佳化!$V1008)*12/3</f>
        <v>0.11080198143164555</v>
      </c>
      <c r="AI7" s="96">
        <f>(幕後結果!$AK$2+幕後結果!$AK$4*幕後結果_最佳化!$W1008)*12/3</f>
        <v>-0.56869948167321349</v>
      </c>
      <c r="AJ7" s="56"/>
      <c r="AK7" s="56"/>
      <c r="AL7" s="56"/>
      <c r="AM7" s="97">
        <v>6</v>
      </c>
      <c r="AN7" s="122">
        <f t="shared" si="1"/>
        <v>0.14743176544672773</v>
      </c>
      <c r="AO7" s="122">
        <f t="shared" si="2"/>
        <v>8.730406179554938E-4</v>
      </c>
      <c r="AP7" s="122">
        <f t="shared" si="3"/>
        <v>0.1051338586320279</v>
      </c>
      <c r="AQ7" s="122">
        <f t="shared" si="4"/>
        <v>8.3929617106194732E-2</v>
      </c>
      <c r="AR7" s="122">
        <f t="shared" si="5"/>
        <v>1.0033879969596151E-2</v>
      </c>
      <c r="AS7" s="122">
        <f t="shared" si="6"/>
        <v>0.12103001893025533</v>
      </c>
      <c r="AT7" s="122">
        <f t="shared" si="7"/>
        <v>0.1199175449730754</v>
      </c>
      <c r="AU7" s="122">
        <f t="shared" si="8"/>
        <v>0.17948731598348805</v>
      </c>
      <c r="AV7" s="122">
        <f t="shared" si="9"/>
        <v>0.12510320131837063</v>
      </c>
      <c r="AW7" s="122">
        <f t="shared" si="10"/>
        <v>0.1070597570223086</v>
      </c>
      <c r="AX7" s="122">
        <f t="shared" si="11"/>
        <v>1</v>
      </c>
      <c r="AY7" s="122">
        <f>SUMPRODUCT(AN7:AW7,幕後結果_最佳化!$Z$1005:$AI$1005)</f>
        <v>0.10130356674151592</v>
      </c>
      <c r="AZ7" s="122">
        <f>(SUMPRODUCT(AN7:AW7,MMULT(AN7:AW7,幕後結果!$AB$9:$AK$18)))*252</f>
        <v>5.5716716198415242E-2</v>
      </c>
      <c r="BA7" s="122">
        <f t="shared" si="12"/>
        <v>0.23604388617037986</v>
      </c>
      <c r="BB7" s="98">
        <f t="shared" si="13"/>
        <v>0.24742672936404456</v>
      </c>
      <c r="BC7" s="56"/>
      <c r="BD7" s="56"/>
    </row>
    <row r="8" spans="1:56">
      <c r="A8" s="91">
        <v>7</v>
      </c>
      <c r="B8" s="122">
        <v>0.65515337533971074</v>
      </c>
      <c r="C8" s="122">
        <v>3.9541727398024529E-2</v>
      </c>
      <c r="D8" s="122">
        <v>0.88858951520364027</v>
      </c>
      <c r="E8" s="122">
        <v>0.79050792887152377</v>
      </c>
      <c r="F8" s="122">
        <v>5.0597526267478043E-2</v>
      </c>
      <c r="G8" s="122">
        <v>0.12245280322890606</v>
      </c>
      <c r="H8" s="122">
        <v>0.90426294638254467</v>
      </c>
      <c r="I8" s="122">
        <v>0.81351485698878112</v>
      </c>
      <c r="J8" s="122">
        <v>0.22667893714473109</v>
      </c>
      <c r="K8" s="100">
        <v>0.45440663801455994</v>
      </c>
      <c r="L8" s="101"/>
      <c r="M8" s="102">
        <v>7</v>
      </c>
      <c r="N8" s="125">
        <v>0.39927138488911607</v>
      </c>
      <c r="O8" s="125">
        <v>-1.7560290126764082</v>
      </c>
      <c r="P8" s="125">
        <v>1.2190611877918338</v>
      </c>
      <c r="Q8" s="125">
        <v>0.80818491170284212</v>
      </c>
      <c r="R8" s="125">
        <v>-1.6390874299893337</v>
      </c>
      <c r="S8" s="125">
        <v>-1.1628124457597748</v>
      </c>
      <c r="T8" s="125">
        <v>1.3062307248312515</v>
      </c>
      <c r="U8" s="122">
        <v>0.89092336224035296</v>
      </c>
      <c r="V8" s="122">
        <v>-0.74982871124868755</v>
      </c>
      <c r="W8" s="94">
        <v>-0.11453553859317268</v>
      </c>
      <c r="X8" s="56"/>
      <c r="Y8" s="95">
        <v>7</v>
      </c>
      <c r="Z8" s="122">
        <f>(幕後結果!$AB$2+幕後結果!$AB$4*幕後結果_最佳化!$N1009)*12/3</f>
        <v>0.44742522143750457</v>
      </c>
      <c r="AA8" s="122">
        <f>(幕後結果!$AC$2+幕後結果!$AC$4*幕後結果_最佳化!$O1009)*12/3</f>
        <v>-3.763164002320206</v>
      </c>
      <c r="AB8" s="122">
        <f>(幕後結果!$AD$2+幕後結果!$AD$4*幕後結果_最佳化!$P1009)*12/3</f>
        <v>1.459912665231115</v>
      </c>
      <c r="AC8" s="122">
        <f>(幕後結果!$AE$2+幕後結果!$AE$4*幕後結果_最佳化!$Q1009)*12/3</f>
        <v>1.4812440533948361</v>
      </c>
      <c r="AD8" s="122">
        <f>(幕後結果!$AF$2+幕後結果!$AF$4*幕後結果_最佳化!$R1009)*12/3</f>
        <v>-1.2049369726935637</v>
      </c>
      <c r="AE8" s="122">
        <f>(幕後結果!$AG$2+幕後結果!$AG$4*幕後結果_最佳化!$S1009)*12/3</f>
        <v>-0.37299672398325368</v>
      </c>
      <c r="AF8" s="122">
        <f>(幕後結果!$AH$2+幕後結果!$AH$4*幕後結果_最佳化!$T1009)*12/3</f>
        <v>2.182274693908274</v>
      </c>
      <c r="AG8" s="122">
        <f>(幕後結果!$AI$2+幕後結果!$AI$4*幕後結果_最佳化!$U1009)*12/3</f>
        <v>0.13362925916618418</v>
      </c>
      <c r="AH8" s="122">
        <f>(幕後結果!$AJ$2+幕後結果!$AJ$4*幕後結果_最佳化!$V1009)*12/3</f>
        <v>-0.48801900978894208</v>
      </c>
      <c r="AI8" s="96">
        <f>(幕後結果!$AK$2+幕後結果!$AK$4*幕後結果_最佳化!$W1009)*12/3</f>
        <v>-0.87917587919765661</v>
      </c>
      <c r="AJ8" s="56"/>
      <c r="AK8" s="56"/>
      <c r="AL8" s="56"/>
      <c r="AM8" s="97">
        <v>7</v>
      </c>
      <c r="AN8" s="122">
        <f t="shared" si="1"/>
        <v>0.10772723830187755</v>
      </c>
      <c r="AO8" s="122">
        <f t="shared" si="2"/>
        <v>0.15126435833242344</v>
      </c>
      <c r="AP8" s="122">
        <f t="shared" si="3"/>
        <v>0.1930696635411456</v>
      </c>
      <c r="AQ8" s="122">
        <f t="shared" si="4"/>
        <v>6.6068777735062076E-2</v>
      </c>
      <c r="AR8" s="122">
        <f t="shared" si="5"/>
        <v>0.16643065467834126</v>
      </c>
      <c r="AS8" s="122">
        <f t="shared" si="6"/>
        <v>9.6718615932759894E-3</v>
      </c>
      <c r="AT8" s="122">
        <f t="shared" si="7"/>
        <v>6.3638293742840829E-2</v>
      </c>
      <c r="AU8" s="122">
        <f t="shared" si="8"/>
        <v>0.10177949319976833</v>
      </c>
      <c r="AV8" s="122">
        <f t="shared" si="9"/>
        <v>0.12495529460705625</v>
      </c>
      <c r="AW8" s="122">
        <f t="shared" si="10"/>
        <v>1.5394364268208621E-2</v>
      </c>
      <c r="AX8" s="122">
        <f t="shared" si="11"/>
        <v>0.99999999999999989</v>
      </c>
      <c r="AY8" s="122">
        <f>SUMPRODUCT(AN8:AW8,幕後結果_最佳化!$Z$1005:$AI$1005)</f>
        <v>-0.1093707990178568</v>
      </c>
      <c r="AZ8" s="122">
        <f>(SUMPRODUCT(AN8:AW8,MMULT(AN8:AW8,幕後結果!$AB$9:$AK$18)))*252</f>
        <v>4.934729832083249E-2</v>
      </c>
      <c r="BA8" s="122">
        <f t="shared" si="12"/>
        <v>0.22214251803928145</v>
      </c>
      <c r="BB8" s="98">
        <f t="shared" si="13"/>
        <v>-0.68546445030811609</v>
      </c>
      <c r="BC8" s="56"/>
      <c r="BD8" s="56"/>
    </row>
    <row r="9" spans="1:56">
      <c r="A9" s="91">
        <v>8</v>
      </c>
      <c r="B9" s="122">
        <v>0.99531009838087581</v>
      </c>
      <c r="C9" s="122">
        <v>0.98617445979357177</v>
      </c>
      <c r="D9" s="122">
        <v>0.58910936805987024</v>
      </c>
      <c r="E9" s="122">
        <v>0.43366348231872176</v>
      </c>
      <c r="F9" s="122">
        <v>0.84383947926741154</v>
      </c>
      <c r="G9" s="122">
        <v>0.6813598069843303</v>
      </c>
      <c r="H9" s="122">
        <v>0.59499267272412171</v>
      </c>
      <c r="I9" s="122">
        <v>0.3184844787927632</v>
      </c>
      <c r="J9" s="122">
        <v>0.13595568348672149</v>
      </c>
      <c r="K9" s="100">
        <v>0.95997424201439285</v>
      </c>
      <c r="L9" s="101"/>
      <c r="M9" s="102">
        <v>8</v>
      </c>
      <c r="N9" s="125">
        <v>2.5978918456236499</v>
      </c>
      <c r="O9" s="125">
        <v>2.2022014680816047</v>
      </c>
      <c r="P9" s="125">
        <v>0.22525453846497659</v>
      </c>
      <c r="Q9" s="125">
        <v>-0.16705475664836861</v>
      </c>
      <c r="R9" s="125">
        <v>1.0103637649638837</v>
      </c>
      <c r="S9" s="125">
        <v>0.4715046693151565</v>
      </c>
      <c r="T9" s="125">
        <v>0.24040712584042603</v>
      </c>
      <c r="U9" s="122">
        <v>-0.47194092223223688</v>
      </c>
      <c r="V9" s="122">
        <v>-1.0986715255037047</v>
      </c>
      <c r="W9" s="94">
        <v>1.7503872419489066</v>
      </c>
      <c r="X9" s="56"/>
      <c r="Y9" s="95">
        <v>8</v>
      </c>
      <c r="Z9" s="122">
        <f>(幕後結果!$AB$2+幕後結果!$AB$4*幕後結果_最佳化!$N1010)*12/3</f>
        <v>3.1771233270656452</v>
      </c>
      <c r="AA9" s="122">
        <f>(幕後結果!$AC$2+幕後結果!$AC$4*幕後結果_最佳化!$O1010)*12/3</f>
        <v>1.8825935657709512</v>
      </c>
      <c r="AB9" s="122">
        <f>(幕後結果!$AD$2+幕後結果!$AD$4*幕後結果_最佳化!$P1010)*12/3</f>
        <v>1.663529494572475</v>
      </c>
      <c r="AC9" s="122">
        <f>(幕後結果!$AE$2+幕後結果!$AE$4*幕後結果_最佳化!$Q1010)*12/3</f>
        <v>1.3555970702851667</v>
      </c>
      <c r="AD9" s="122">
        <f>(幕後結果!$AF$2+幕後結果!$AF$4*幕後結果_最佳化!$R1010)*12/3</f>
        <v>0.75001854847300031</v>
      </c>
      <c r="AE9" s="122">
        <f>(幕後結果!$AG$2+幕後結果!$AG$4*幕後結果_最佳化!$S1010)*12/3</f>
        <v>1.8434830935722835</v>
      </c>
      <c r="AF9" s="122">
        <f>(幕後結果!$AH$2+幕後結果!$AH$4*幕後結果_最佳化!$T1010)*12/3</f>
        <v>2.2161277139303985</v>
      </c>
      <c r="AG9" s="122">
        <f>(幕後結果!$AI$2+幕後結果!$AI$4*幕後結果_最佳化!$U1010)*12/3</f>
        <v>1.4526715175169347E-2</v>
      </c>
      <c r="AH9" s="122">
        <f>(幕後結果!$AJ$2+幕後結果!$AJ$4*幕後結果_最佳化!$V1010)*12/3</f>
        <v>0.67736935042755697</v>
      </c>
      <c r="AI9" s="96">
        <f>(幕後結果!$AK$2+幕後結果!$AK$4*幕後結果_最佳化!$W1010)*12/3</f>
        <v>1.3942413638491542</v>
      </c>
      <c r="AJ9" s="56"/>
      <c r="AK9" s="56"/>
      <c r="AL9" s="56"/>
      <c r="AM9" s="97">
        <v>8</v>
      </c>
      <c r="AN9" s="122">
        <f t="shared" si="1"/>
        <v>4.5249785609926353E-2</v>
      </c>
      <c r="AO9" s="122">
        <f t="shared" si="2"/>
        <v>0.17594914656871594</v>
      </c>
      <c r="AP9" s="122">
        <f t="shared" si="3"/>
        <v>0.16129333241084323</v>
      </c>
      <c r="AQ9" s="122">
        <f t="shared" si="4"/>
        <v>1.1904046089813476E-2</v>
      </c>
      <c r="AR9" s="122">
        <f t="shared" si="5"/>
        <v>1.7599040314637895E-2</v>
      </c>
      <c r="AS9" s="122">
        <f t="shared" si="6"/>
        <v>7.40840846546542E-2</v>
      </c>
      <c r="AT9" s="122">
        <f t="shared" si="7"/>
        <v>0.20267590858541559</v>
      </c>
      <c r="AU9" s="122">
        <f t="shared" si="8"/>
        <v>0.19807600481327062</v>
      </c>
      <c r="AV9" s="122">
        <f t="shared" si="9"/>
        <v>5.6600922843703765E-2</v>
      </c>
      <c r="AW9" s="122">
        <f t="shared" si="10"/>
        <v>5.6567728109018924E-2</v>
      </c>
      <c r="AX9" s="122">
        <f t="shared" si="11"/>
        <v>0.99999999999999989</v>
      </c>
      <c r="AY9" s="122">
        <f>SUMPRODUCT(AN9:AW9,幕後結果_最佳化!$Z$1005:$AI$1005)</f>
        <v>-0.10376813183891186</v>
      </c>
      <c r="AZ9" s="122">
        <f>(SUMPRODUCT(AN9:AW9,MMULT(AN9:AW9,幕後結果!$AB$9:$AK$18)))*252</f>
        <v>5.6983324156802684E-2</v>
      </c>
      <c r="BA9" s="122">
        <f t="shared" si="12"/>
        <v>0.23871180146109802</v>
      </c>
      <c r="BB9" s="98">
        <f t="shared" si="13"/>
        <v>-0.61441508522490806</v>
      </c>
      <c r="BC9" s="56"/>
      <c r="BD9" s="56"/>
    </row>
    <row r="10" spans="1:56">
      <c r="A10" s="91">
        <v>9</v>
      </c>
      <c r="B10" s="122">
        <v>0.40270406763286459</v>
      </c>
      <c r="C10" s="122">
        <v>0.19941853503433604</v>
      </c>
      <c r="D10" s="122">
        <v>0.95666582990349314</v>
      </c>
      <c r="E10" s="122">
        <v>0.94586723300108688</v>
      </c>
      <c r="F10" s="122">
        <v>0.76264574859659851</v>
      </c>
      <c r="G10" s="122">
        <v>7.8946863307930881E-2</v>
      </c>
      <c r="H10" s="122">
        <v>0.42582539140627151</v>
      </c>
      <c r="I10" s="122">
        <v>0.56039290568009203</v>
      </c>
      <c r="J10" s="122">
        <v>0.82419444232145866</v>
      </c>
      <c r="K10" s="100">
        <v>0.36273116644464687</v>
      </c>
      <c r="L10" s="101"/>
      <c r="M10" s="102">
        <v>9</v>
      </c>
      <c r="N10" s="125">
        <v>-0.24635409875614647</v>
      </c>
      <c r="O10" s="125">
        <v>-0.84369999548931995</v>
      </c>
      <c r="P10" s="125">
        <v>1.713240301137708</v>
      </c>
      <c r="Q10" s="125">
        <v>1.6060381225302485</v>
      </c>
      <c r="R10" s="125">
        <v>0.71483904945960497</v>
      </c>
      <c r="S10" s="125">
        <v>-1.4121910107750031</v>
      </c>
      <c r="T10" s="125">
        <v>-0.18701256307501865</v>
      </c>
      <c r="U10" s="122">
        <v>0.15196544667081535</v>
      </c>
      <c r="V10" s="122">
        <v>0.93146880209450833</v>
      </c>
      <c r="W10" s="94">
        <v>-0.35116797687609663</v>
      </c>
      <c r="X10" s="56"/>
      <c r="Y10" s="95">
        <v>9</v>
      </c>
      <c r="Z10" s="122">
        <f>(幕後結果!$AB$2+幕後結果!$AB$4*幕後結果_最佳化!$N1011)*12/3</f>
        <v>-0.3541513540224272</v>
      </c>
      <c r="AA10" s="122">
        <f>(幕後結果!$AC$2+幕後結果!$AC$4*幕後結果_最佳化!$O1011)*12/3</f>
        <v>-2.5620033003209066</v>
      </c>
      <c r="AB10" s="122">
        <f>(幕後結果!$AD$2+幕後結果!$AD$4*幕後結果_最佳化!$P1011)*12/3</f>
        <v>1.78605502920579</v>
      </c>
      <c r="AC10" s="122">
        <f>(幕後結果!$AE$2+幕後結果!$AE$4*幕後結果_最佳化!$Q1011)*12/3</f>
        <v>2.2957052241976976</v>
      </c>
      <c r="AD10" s="122">
        <f>(幕後結果!$AF$2+幕後結果!$AF$4*幕後結果_最佳化!$R1011)*12/3</f>
        <v>0.61758248152661888</v>
      </c>
      <c r="AE10" s="122">
        <f>(幕後結果!$AG$2+幕後結果!$AG$4*幕後結果_最佳化!$S1011)*12/3</f>
        <v>0.30262253499216474</v>
      </c>
      <c r="AF10" s="122">
        <f>(幕後結果!$AH$2+幕後結果!$AH$4*幕後結果_最佳化!$T1011)*12/3</f>
        <v>1.1561695358534303</v>
      </c>
      <c r="AG10" s="122">
        <f>(幕後結果!$AI$2+幕後結果!$AI$4*幕後結果_最佳化!$U1011)*12/3</f>
        <v>-0.73630368651270472</v>
      </c>
      <c r="AH10" s="122">
        <f>(幕後結果!$AJ$2+幕後結果!$AJ$4*幕後結果_最佳化!$V1011)*12/3</f>
        <v>0.73137316802180641</v>
      </c>
      <c r="AI10" s="96">
        <f>(幕後結果!$AK$2+幕後結果!$AK$4*幕後結果_最佳化!$W1011)*12/3</f>
        <v>-0.59371328833132653</v>
      </c>
      <c r="AJ10" s="56"/>
      <c r="AK10" s="56"/>
      <c r="AL10" s="56"/>
      <c r="AM10" s="97">
        <v>9</v>
      </c>
      <c r="AN10" s="122">
        <f t="shared" si="1"/>
        <v>0.1380870383235035</v>
      </c>
      <c r="AO10" s="122">
        <f t="shared" si="2"/>
        <v>0.16074839293608964</v>
      </c>
      <c r="AP10" s="122">
        <f t="shared" si="3"/>
        <v>1.6266211827597299E-2</v>
      </c>
      <c r="AQ10" s="122">
        <f t="shared" si="4"/>
        <v>0.16669349495449712</v>
      </c>
      <c r="AR10" s="122">
        <f t="shared" si="5"/>
        <v>0.11926919689853181</v>
      </c>
      <c r="AS10" s="122">
        <f t="shared" si="6"/>
        <v>9.6349986622803474E-2</v>
      </c>
      <c r="AT10" s="122">
        <f t="shared" si="7"/>
        <v>9.6889665233385949E-2</v>
      </c>
      <c r="AU10" s="122">
        <f t="shared" si="8"/>
        <v>6.386533318636424E-2</v>
      </c>
      <c r="AV10" s="122">
        <f t="shared" si="9"/>
        <v>8.9266426069375515E-2</v>
      </c>
      <c r="AW10" s="122">
        <f t="shared" si="10"/>
        <v>5.256425394785158E-2</v>
      </c>
      <c r="AX10" s="122">
        <f t="shared" si="11"/>
        <v>1</v>
      </c>
      <c r="AY10" s="122">
        <f>SUMPRODUCT(AN10:AW10,幕後結果_最佳化!$Z$1005:$AI$1005)</f>
        <v>-2.8167117538154617E-2</v>
      </c>
      <c r="AZ10" s="122">
        <f>(SUMPRODUCT(AN10:AW10,MMULT(AN10:AW10,幕後結果!$AB$9:$AK$18)))*252</f>
        <v>4.8979440917061301E-2</v>
      </c>
      <c r="BA10" s="122">
        <f t="shared" si="12"/>
        <v>0.22131299310492664</v>
      </c>
      <c r="BB10" s="98">
        <f t="shared" si="13"/>
        <v>-0.32111588452676615</v>
      </c>
      <c r="BC10" s="56"/>
      <c r="BD10" s="56"/>
    </row>
    <row r="11" spans="1:56">
      <c r="A11" s="91">
        <v>10</v>
      </c>
      <c r="B11" s="122">
        <v>0.96060525403980757</v>
      </c>
      <c r="C11" s="122">
        <v>0.648928504978183</v>
      </c>
      <c r="D11" s="122">
        <v>0.51394937195395274</v>
      </c>
      <c r="E11" s="122">
        <v>0.73383265876418746</v>
      </c>
      <c r="F11" s="122">
        <v>0.33176976381100864</v>
      </c>
      <c r="G11" s="122">
        <v>0.23590670726733975</v>
      </c>
      <c r="H11" s="122">
        <v>0.54788227632153452</v>
      </c>
      <c r="I11" s="122">
        <v>0.19179791860790862</v>
      </c>
      <c r="J11" s="122">
        <v>0.84526026127194198</v>
      </c>
      <c r="K11" s="100">
        <v>0.26771163183132773</v>
      </c>
      <c r="L11" s="101"/>
      <c r="M11" s="102">
        <v>10</v>
      </c>
      <c r="N11" s="125">
        <v>1.757753315109623</v>
      </c>
      <c r="O11" s="125">
        <v>0.38242926052499404</v>
      </c>
      <c r="P11" s="125">
        <v>3.4973018165016058E-2</v>
      </c>
      <c r="Q11" s="125">
        <v>0.62444606232016497</v>
      </c>
      <c r="R11" s="125">
        <v>-0.43503154892738793</v>
      </c>
      <c r="S11" s="125">
        <v>-0.71953164011929327</v>
      </c>
      <c r="T11" s="125">
        <v>0.12031269582004858</v>
      </c>
      <c r="U11" s="122">
        <v>-0.87128998534758006</v>
      </c>
      <c r="V11" s="122">
        <v>1.016314853791094</v>
      </c>
      <c r="W11" s="94">
        <v>-0.61974867573438175</v>
      </c>
      <c r="X11" s="56"/>
      <c r="Y11" s="95">
        <v>10</v>
      </c>
      <c r="Z11" s="122">
        <f>(幕後結果!$AB$2+幕後結果!$AB$4*幕後結果_最佳化!$N1012)*12/3</f>
        <v>2.134049001066161</v>
      </c>
      <c r="AA11" s="122">
        <f>(幕後結果!$AC$2+幕後結果!$AC$4*幕後結果_最佳化!$O1012)*12/3</f>
        <v>-0.69818074626564497</v>
      </c>
      <c r="AB11" s="122">
        <f>(幕後結果!$AD$2+幕後結果!$AD$4*幕後結果_最佳化!$P1012)*12/3</f>
        <v>1.0608977663601702</v>
      </c>
      <c r="AC11" s="122">
        <f>(幕後結果!$AE$2+幕後結果!$AE$4*幕後結果_最佳化!$Q1012)*12/3</f>
        <v>1.5197933575734064</v>
      </c>
      <c r="AD11" s="122">
        <f>(幕後結果!$AF$2+幕後結果!$AF$4*幕後結果_最佳化!$R1012)*12/3</f>
        <v>-0.34260449082022798</v>
      </c>
      <c r="AE11" s="122">
        <f>(幕後結果!$AG$2+幕後結果!$AG$4*幕後結果_最佳化!$S1012)*12/3</f>
        <v>0.5873903921333492</v>
      </c>
      <c r="AF11" s="122">
        <f>(幕後結果!$AH$2+幕後結果!$AH$4*幕後結果_最佳化!$T1012)*12/3</f>
        <v>1.5595486010280701</v>
      </c>
      <c r="AG11" s="122">
        <f>(幕後結果!$AI$2+幕後結果!$AI$4*幕後結果_最佳化!$U1012)*12/3</f>
        <v>-1.0930814611816027</v>
      </c>
      <c r="AH11" s="122">
        <f>(幕後結果!$AJ$2+幕後結果!$AJ$4*幕後結果_最佳化!$V1012)*12/3</f>
        <v>1.2037361360217047</v>
      </c>
      <c r="AI11" s="96">
        <f>(幕後結果!$AK$2+幕後結果!$AK$4*幕後結果_最佳化!$W1012)*12/3</f>
        <v>-0.32949101133934355</v>
      </c>
      <c r="AJ11" s="56"/>
      <c r="AK11" s="56"/>
      <c r="AL11" s="56"/>
      <c r="AM11" s="97">
        <v>10</v>
      </c>
      <c r="AN11" s="122">
        <f t="shared" si="1"/>
        <v>0.10314964711229896</v>
      </c>
      <c r="AO11" s="122">
        <f t="shared" si="2"/>
        <v>0.14156549964180576</v>
      </c>
      <c r="AP11" s="122">
        <f t="shared" si="3"/>
        <v>7.5162480055707748E-2</v>
      </c>
      <c r="AQ11" s="122">
        <f t="shared" si="4"/>
        <v>0.15859177113999345</v>
      </c>
      <c r="AR11" s="122">
        <f t="shared" si="5"/>
        <v>9.0546472706493089E-2</v>
      </c>
      <c r="AS11" s="122">
        <f t="shared" si="6"/>
        <v>3.268480626458458E-2</v>
      </c>
      <c r="AT11" s="122">
        <f t="shared" si="7"/>
        <v>2.4318914540474759E-2</v>
      </c>
      <c r="AU11" s="122">
        <f t="shared" si="8"/>
        <v>0.12741590610479508</v>
      </c>
      <c r="AV11" s="122">
        <f t="shared" si="9"/>
        <v>0.12479092215139166</v>
      </c>
      <c r="AW11" s="122">
        <f t="shared" si="10"/>
        <v>0.12177358028245476</v>
      </c>
      <c r="AX11" s="122">
        <f t="shared" si="11"/>
        <v>0.99999999999999989</v>
      </c>
      <c r="AY11" s="122">
        <f>SUMPRODUCT(AN11:AW11,幕後結果_最佳化!$Z$1005:$AI$1005)</f>
        <v>-0.16059685750216821</v>
      </c>
      <c r="AZ11" s="122">
        <f>(SUMPRODUCT(AN11:AW11,MMULT(AN11:AW11,幕後結果!$AB$9:$AK$18)))*252</f>
        <v>4.7461042659752317E-2</v>
      </c>
      <c r="BA11" s="122">
        <f t="shared" si="12"/>
        <v>0.21785555457631167</v>
      </c>
      <c r="BB11" s="98">
        <f t="shared" si="13"/>
        <v>-0.93409074603551667</v>
      </c>
      <c r="BC11" s="56"/>
      <c r="BD11" s="56"/>
    </row>
    <row r="12" spans="1:56">
      <c r="A12" s="91">
        <v>11</v>
      </c>
      <c r="B12" s="122">
        <v>8.2732739140050082E-2</v>
      </c>
      <c r="C12" s="122">
        <v>0.1351086008082838</v>
      </c>
      <c r="D12" s="122">
        <v>0.63997063849319558</v>
      </c>
      <c r="E12" s="122">
        <v>6.4976362826166367E-2</v>
      </c>
      <c r="F12" s="122">
        <v>0.40919465932596943</v>
      </c>
      <c r="G12" s="122">
        <v>0.14152473296975954</v>
      </c>
      <c r="H12" s="122">
        <v>0.17925215106068859</v>
      </c>
      <c r="I12" s="122">
        <v>0.12177484032800012</v>
      </c>
      <c r="J12" s="122">
        <v>6.2097489276202733E-2</v>
      </c>
      <c r="K12" s="100">
        <v>0.58680650694524239</v>
      </c>
      <c r="L12" s="101"/>
      <c r="M12" s="102">
        <v>11</v>
      </c>
      <c r="N12" s="125">
        <v>-1.3869222305628872</v>
      </c>
      <c r="O12" s="125">
        <v>-1.1025625026865788</v>
      </c>
      <c r="P12" s="125">
        <v>0.35838031234629919</v>
      </c>
      <c r="Q12" s="125">
        <v>-1.5142883356574612</v>
      </c>
      <c r="R12" s="125">
        <v>-0.22961709916270137</v>
      </c>
      <c r="S12" s="125">
        <v>-1.0734941412525811</v>
      </c>
      <c r="T12" s="125">
        <v>-0.91821884968951306</v>
      </c>
      <c r="U12" s="122">
        <v>-1.1661602003659062</v>
      </c>
      <c r="V12" s="122">
        <v>-1.5374016664629719</v>
      </c>
      <c r="W12" s="94">
        <v>0.21933771329403889</v>
      </c>
      <c r="X12" s="56"/>
      <c r="Y12" s="95">
        <v>11</v>
      </c>
      <c r="Z12" s="122">
        <f>(幕後結果!$AB$2+幕後結果!$AB$4*幕後結果_最佳化!$N1013)*12/3</f>
        <v>-1.7702241707433879</v>
      </c>
      <c r="AA12" s="122">
        <f>(幕後結果!$AC$2+幕後結果!$AC$4*幕後結果_最佳化!$O1013)*12/3</f>
        <v>-3.0178330597394223</v>
      </c>
      <c r="AB12" s="122">
        <f>(幕後結果!$AD$2+幕後結果!$AD$4*幕後結果_最佳化!$P1013)*12/3</f>
        <v>0.24301155234318259</v>
      </c>
      <c r="AC12" s="122">
        <f>(幕後結果!$AE$2+幕後結果!$AE$4*幕後結果_最佳化!$Q1013)*12/3</f>
        <v>-0.39912953994601552</v>
      </c>
      <c r="AD12" s="122">
        <f>(幕後結果!$AF$2+幕後結果!$AF$4*幕後結果_最佳化!$R1013)*12/3</f>
        <v>-0.39329988105586944</v>
      </c>
      <c r="AE12" s="122">
        <f>(幕後結果!$AG$2+幕後結果!$AG$4*幕後結果_最佳化!$S1013)*12/3</f>
        <v>-1.8213935633895311</v>
      </c>
      <c r="AF12" s="122">
        <f>(幕後結果!$AH$2+幕後結果!$AH$4*幕後結果_最佳化!$T1013)*12/3</f>
        <v>0.19258206835686964</v>
      </c>
      <c r="AG12" s="122">
        <f>(幕後結果!$AI$2+幕後結果!$AI$4*幕後結果_最佳化!$U1013)*12/3</f>
        <v>-2.9110994560978498</v>
      </c>
      <c r="AH12" s="122">
        <f>(幕後結果!$AJ$2+幕後結果!$AJ$4*幕後結果_最佳化!$V1013)*12/3</f>
        <v>-1.8835731995735638</v>
      </c>
      <c r="AI12" s="96">
        <f>(幕後結果!$AK$2+幕後結果!$AK$4*幕後結果_最佳化!$W1013)*12/3</f>
        <v>-1.1809441504021643</v>
      </c>
      <c r="AJ12" s="56"/>
      <c r="AK12" s="56"/>
      <c r="AL12" s="56"/>
      <c r="AM12" s="97">
        <v>11</v>
      </c>
      <c r="AN12" s="122">
        <f t="shared" si="1"/>
        <v>0.10864145222653041</v>
      </c>
      <c r="AO12" s="122">
        <f t="shared" si="2"/>
        <v>0.12877452421570362</v>
      </c>
      <c r="AP12" s="122">
        <f t="shared" si="3"/>
        <v>0.1942890006120869</v>
      </c>
      <c r="AQ12" s="122">
        <f t="shared" si="4"/>
        <v>0.1794837786503391</v>
      </c>
      <c r="AR12" s="122">
        <f t="shared" si="5"/>
        <v>0.1144007233821841</v>
      </c>
      <c r="AS12" s="122">
        <f t="shared" si="6"/>
        <v>2.7195123485144489E-2</v>
      </c>
      <c r="AT12" s="122">
        <f t="shared" si="7"/>
        <v>1.7598241750688953E-2</v>
      </c>
      <c r="AU12" s="122">
        <f t="shared" si="8"/>
        <v>0.14461991768277557</v>
      </c>
      <c r="AV12" s="122">
        <f t="shared" si="9"/>
        <v>1.850809491632591E-2</v>
      </c>
      <c r="AW12" s="122">
        <f t="shared" si="10"/>
        <v>6.648914307822118E-2</v>
      </c>
      <c r="AX12" s="122">
        <f t="shared" si="11"/>
        <v>1.0000000000000002</v>
      </c>
      <c r="AY12" s="122">
        <f>SUMPRODUCT(AN12:AW12,幕後結果_最佳化!$Z$1005:$AI$1005)</f>
        <v>-8.9288863948134276E-2</v>
      </c>
      <c r="AZ12" s="122">
        <f>(SUMPRODUCT(AN12:AW12,MMULT(AN12:AW12,幕後結果!$AB$9:$AK$18)))*252</f>
        <v>4.9366556604109511E-2</v>
      </c>
      <c r="BA12" s="122">
        <f t="shared" si="12"/>
        <v>0.22218586049546338</v>
      </c>
      <c r="BB12" s="98">
        <f t="shared" si="13"/>
        <v>-0.5949472376566165</v>
      </c>
      <c r="BC12" s="56"/>
      <c r="BD12" s="56"/>
    </row>
    <row r="13" spans="1:56">
      <c r="A13" s="91">
        <v>12</v>
      </c>
      <c r="B13" s="122">
        <v>0.70900396364695539</v>
      </c>
      <c r="C13" s="122">
        <v>0.63034979158857851</v>
      </c>
      <c r="D13" s="122">
        <v>6.5708108996093362E-2</v>
      </c>
      <c r="E13" s="122">
        <v>0.58784753103280618</v>
      </c>
      <c r="F13" s="122">
        <v>0.60217497580255674</v>
      </c>
      <c r="G13" s="122">
        <v>0.56188722015631187</v>
      </c>
      <c r="H13" s="122">
        <v>0.69238786626528648</v>
      </c>
      <c r="I13" s="122">
        <v>0.71089806959198509</v>
      </c>
      <c r="J13" s="122">
        <v>0.60756312941483648</v>
      </c>
      <c r="K13" s="100">
        <v>0.34029404479947378</v>
      </c>
      <c r="L13" s="101"/>
      <c r="M13" s="102">
        <v>12</v>
      </c>
      <c r="N13" s="125">
        <v>0.55047725573272022</v>
      </c>
      <c r="O13" s="125">
        <v>0.3327799198255188</v>
      </c>
      <c r="P13" s="125">
        <v>-1.5085406226285603</v>
      </c>
      <c r="Q13" s="125">
        <v>0.22201149111034579</v>
      </c>
      <c r="R13" s="125">
        <v>0.25898080806111856</v>
      </c>
      <c r="S13" s="125">
        <v>0.15575573925841404</v>
      </c>
      <c r="T13" s="125">
        <v>0.50263023544174723</v>
      </c>
      <c r="U13" s="122">
        <v>0.55601023085956713</v>
      </c>
      <c r="V13" s="122">
        <v>0.27297329836177703</v>
      </c>
      <c r="W13" s="94">
        <v>-0.41166076075283448</v>
      </c>
      <c r="X13" s="56"/>
      <c r="Y13" s="95">
        <v>12</v>
      </c>
      <c r="Z13" s="122">
        <f>(幕後結果!$AB$2+幕後結果!$AB$4*幕後結果_最佳化!$N1014)*12/3</f>
        <v>0.63515493039497772</v>
      </c>
      <c r="AA13" s="122">
        <f>(幕後結果!$AC$2+幕後結果!$AC$4*幕後結果_最佳化!$O1014)*12/3</f>
        <v>-0.87149542801729651</v>
      </c>
      <c r="AB13" s="122">
        <f>(幕後結果!$AD$2+幕後結果!$AD$4*幕後結果_最佳化!$P1014)*12/3</f>
        <v>-0.64435196219773794</v>
      </c>
      <c r="AC13" s="122">
        <f>(幕後結果!$AE$2+幕後結果!$AE$4*幕後結果_最佳化!$Q1014)*12/3</f>
        <v>0.78360069305596325</v>
      </c>
      <c r="AD13" s="122">
        <f>(幕後結果!$AF$2+幕後結果!$AF$4*幕後結果_最佳化!$R1014)*12/3</f>
        <v>-1.8488855451513284E-2</v>
      </c>
      <c r="AE13" s="122">
        <f>(幕後結果!$AG$2+幕後結果!$AG$4*幕後結果_最佳化!$S1014)*12/3</f>
        <v>0.51676540799132309</v>
      </c>
      <c r="AF13" s="122">
        <f>(幕後結果!$AH$2+幕後結果!$AH$4*幕後結果_最佳化!$T1014)*12/3</f>
        <v>1.6768867915065584</v>
      </c>
      <c r="AG13" s="122">
        <f>(幕後結果!$AI$2+幕後結果!$AI$4*幕後結果_最佳化!$U1014)*12/3</f>
        <v>0.11922373685994481</v>
      </c>
      <c r="AH13" s="122">
        <f>(幕後結果!$AJ$2+幕後結果!$AJ$4*幕後結果_最佳化!$V1014)*12/3</f>
        <v>0.54951295631788177</v>
      </c>
      <c r="AI13" s="96">
        <f>(幕後結果!$AK$2+幕後結果!$AK$4*幕後結果_最佳化!$W1014)*12/3</f>
        <v>-0.33175762011300525</v>
      </c>
      <c r="AJ13" s="56"/>
      <c r="AK13" s="56"/>
      <c r="AL13" s="56"/>
      <c r="AM13" s="97">
        <v>12</v>
      </c>
      <c r="AN13" s="122">
        <f t="shared" si="1"/>
        <v>3.8136762013443105E-2</v>
      </c>
      <c r="AO13" s="122">
        <f t="shared" si="2"/>
        <v>5.3838223583938596E-2</v>
      </c>
      <c r="AP13" s="122">
        <f t="shared" si="3"/>
        <v>0.18233032849272257</v>
      </c>
      <c r="AQ13" s="122">
        <f t="shared" si="4"/>
        <v>0.18841522217425741</v>
      </c>
      <c r="AR13" s="122">
        <f t="shared" si="5"/>
        <v>2.6154141205667229E-2</v>
      </c>
      <c r="AS13" s="122">
        <f t="shared" si="6"/>
        <v>2.2836054672536681E-2</v>
      </c>
      <c r="AT13" s="122">
        <f t="shared" si="7"/>
        <v>0.16698843890837253</v>
      </c>
      <c r="AU13" s="122">
        <f t="shared" si="8"/>
        <v>0.17159169518821121</v>
      </c>
      <c r="AV13" s="122">
        <f t="shared" si="9"/>
        <v>5.6129538239846222E-3</v>
      </c>
      <c r="AW13" s="122">
        <f t="shared" si="10"/>
        <v>0.1440961799368661</v>
      </c>
      <c r="AX13" s="122">
        <f t="shared" si="11"/>
        <v>1</v>
      </c>
      <c r="AY13" s="122">
        <f>SUMPRODUCT(AN13:AW13,幕後結果_最佳化!$Z$1005:$AI$1005)</f>
        <v>0.15331116097493389</v>
      </c>
      <c r="AZ13" s="122">
        <f>(SUMPRODUCT(AN13:AW13,MMULT(AN13:AW13,幕後結果!$AB$9:$AK$18)))*252</f>
        <v>4.4161281706465043E-2</v>
      </c>
      <c r="BA13" s="122">
        <f t="shared" si="12"/>
        <v>0.21014585817109277</v>
      </c>
      <c r="BB13" s="98">
        <f t="shared" si="13"/>
        <v>0.52540250821903578</v>
      </c>
      <c r="BC13" s="56"/>
      <c r="BD13" s="56"/>
    </row>
    <row r="14" spans="1:56">
      <c r="A14" s="91">
        <v>13</v>
      </c>
      <c r="B14" s="122">
        <v>0.29723160407780491</v>
      </c>
      <c r="C14" s="122">
        <v>0.74018278699415996</v>
      </c>
      <c r="D14" s="122">
        <v>0.4081728885393594</v>
      </c>
      <c r="E14" s="122">
        <v>0.50824160771357119</v>
      </c>
      <c r="F14" s="122">
        <v>0.79534060013209507</v>
      </c>
      <c r="G14" s="122">
        <v>0.8508711716466002</v>
      </c>
      <c r="H14" s="122">
        <v>0.10482051839063189</v>
      </c>
      <c r="I14" s="122">
        <v>0.63328007453504642</v>
      </c>
      <c r="J14" s="122">
        <v>0.59051189202478849</v>
      </c>
      <c r="K14" s="100">
        <v>0.32842867075371918</v>
      </c>
      <c r="L14" s="101"/>
      <c r="M14" s="102">
        <v>13</v>
      </c>
      <c r="N14" s="125">
        <v>-0.53237946010096315</v>
      </c>
      <c r="O14" s="125">
        <v>0.64390902977878739</v>
      </c>
      <c r="P14" s="125">
        <v>-0.2322475121372391</v>
      </c>
      <c r="Q14" s="125">
        <v>2.066011659128832E-2</v>
      </c>
      <c r="R14" s="125">
        <v>0.82509298908782558</v>
      </c>
      <c r="S14" s="125">
        <v>1.0401770395777186</v>
      </c>
      <c r="T14" s="125">
        <v>-1.2545531034842492</v>
      </c>
      <c r="U14" s="122">
        <v>0.34055335337332743</v>
      </c>
      <c r="V14" s="122">
        <v>0.2288619490159195</v>
      </c>
      <c r="W14" s="94">
        <v>-0.44425623154480726</v>
      </c>
      <c r="X14" s="56"/>
      <c r="Y14" s="95">
        <v>13</v>
      </c>
      <c r="Z14" s="122">
        <f>(幕後結果!$AB$2+幕後結果!$AB$4*幕後結果_最佳化!$N1015)*12/3</f>
        <v>-0.70926625491974116</v>
      </c>
      <c r="AA14" s="122">
        <f>(幕後結果!$AC$2+幕後結果!$AC$4*幕後結果_最佳化!$O1015)*12/3</f>
        <v>-0.53682091017959366</v>
      </c>
      <c r="AB14" s="122">
        <f>(幕後結果!$AD$2+幕後結果!$AD$4*幕後結果_最佳化!$P1015)*12/3</f>
        <v>0.1663119789548394</v>
      </c>
      <c r="AC14" s="122">
        <f>(幕後結果!$AE$2+幕後結果!$AE$4*幕後結果_最佳化!$Q1015)*12/3</f>
        <v>0.92779301860041341</v>
      </c>
      <c r="AD14" s="122">
        <f>(幕後結果!$AF$2+幕後結果!$AF$4*幕後結果_最佳化!$R1015)*12/3</f>
        <v>0.54533460694195812</v>
      </c>
      <c r="AE14" s="122">
        <f>(幕後結果!$AG$2+幕後結果!$AG$4*幕後結果_最佳化!$S1015)*12/3</f>
        <v>1.1914485959554195</v>
      </c>
      <c r="AF14" s="122">
        <f>(幕後結果!$AH$2+幕後結果!$AH$4*幕後結果_最佳化!$T1015)*12/3</f>
        <v>1.250798679536036E-2</v>
      </c>
      <c r="AG14" s="122">
        <f>(幕後結果!$AI$2+幕後結果!$AI$4*幕後結果_最佳化!$U1015)*12/3</f>
        <v>-0.57914363247922518</v>
      </c>
      <c r="AH14" s="122">
        <f>(幕後結果!$AJ$2+幕後結果!$AJ$4*幕後結果_最佳化!$V1015)*12/3</f>
        <v>0.21387954897692904</v>
      </c>
      <c r="AI14" s="96">
        <f>(幕後結果!$AK$2+幕後結果!$AK$4*幕後結果_最佳化!$W1015)*12/3</f>
        <v>-0.49720698632316068</v>
      </c>
      <c r="AJ14" s="56"/>
      <c r="AK14" s="56"/>
      <c r="AL14" s="56"/>
      <c r="AM14" s="97">
        <v>13</v>
      </c>
      <c r="AN14" s="122">
        <f t="shared" si="1"/>
        <v>0.11497271859751215</v>
      </c>
      <c r="AO14" s="122">
        <f t="shared" si="2"/>
        <v>5.9771143040644785E-2</v>
      </c>
      <c r="AP14" s="122">
        <f t="shared" si="3"/>
        <v>1.4092427944463562E-2</v>
      </c>
      <c r="AQ14" s="122">
        <f t="shared" si="4"/>
        <v>9.6588026120899159E-2</v>
      </c>
      <c r="AR14" s="122">
        <f t="shared" si="5"/>
        <v>0.10811167069791533</v>
      </c>
      <c r="AS14" s="122">
        <f t="shared" si="6"/>
        <v>0.137877351228889</v>
      </c>
      <c r="AT14" s="122">
        <f t="shared" si="7"/>
        <v>0.11162627651331666</v>
      </c>
      <c r="AU14" s="122">
        <f t="shared" si="8"/>
        <v>9.1988709498683555E-2</v>
      </c>
      <c r="AV14" s="122">
        <f t="shared" si="9"/>
        <v>0.14131604970936409</v>
      </c>
      <c r="AW14" s="122">
        <f t="shared" si="10"/>
        <v>0.12365562664831178</v>
      </c>
      <c r="AX14" s="122">
        <f t="shared" si="11"/>
        <v>1.0000000000000002</v>
      </c>
      <c r="AY14" s="122">
        <f>SUMPRODUCT(AN14:AW14,幕後結果_最佳化!$Z$1005:$AI$1005)</f>
        <v>4.3394678990058687E-2</v>
      </c>
      <c r="AZ14" s="122">
        <f>(SUMPRODUCT(AN14:AW14,MMULT(AN14:AW14,幕後結果!$AB$9:$AK$18)))*252</f>
        <v>4.4447028389054184E-2</v>
      </c>
      <c r="BA14" s="122">
        <f t="shared" si="12"/>
        <v>0.21082463895155656</v>
      </c>
      <c r="BB14" s="98">
        <f t="shared" si="13"/>
        <v>2.3464002714234642E-3</v>
      </c>
      <c r="BC14" s="56"/>
      <c r="BD14" s="56"/>
    </row>
    <row r="15" spans="1:56">
      <c r="A15" s="91">
        <v>14</v>
      </c>
      <c r="B15" s="122">
        <v>0.4262726921774318</v>
      </c>
      <c r="C15" s="122">
        <v>0.9146968754338507</v>
      </c>
      <c r="D15" s="122">
        <v>0.90706053466248093</v>
      </c>
      <c r="E15" s="122">
        <v>0.2241708614840916</v>
      </c>
      <c r="F15" s="122">
        <v>4.0000042129454183E-2</v>
      </c>
      <c r="G15" s="122">
        <v>0.70721258843794521</v>
      </c>
      <c r="H15" s="122">
        <v>0.49421890478761377</v>
      </c>
      <c r="I15" s="122">
        <v>0.23344761636257561</v>
      </c>
      <c r="J15" s="122">
        <v>0.5611049904602099</v>
      </c>
      <c r="K15" s="100">
        <v>0.78359014077657307</v>
      </c>
      <c r="L15" s="101"/>
      <c r="M15" s="102">
        <v>14</v>
      </c>
      <c r="N15" s="125">
        <v>-0.18587168880249869</v>
      </c>
      <c r="O15" s="125">
        <v>1.3702584153875796</v>
      </c>
      <c r="P15" s="125">
        <v>1.3228690462472652</v>
      </c>
      <c r="Q15" s="125">
        <v>-0.75818252200552894</v>
      </c>
      <c r="R15" s="125">
        <v>-1.7506855823628686</v>
      </c>
      <c r="S15" s="125">
        <v>0.54525983641044273</v>
      </c>
      <c r="T15" s="125">
        <v>-1.4491563919563443E-2</v>
      </c>
      <c r="U15" s="122">
        <v>-0.72753998070443548</v>
      </c>
      <c r="V15" s="122">
        <v>0.15377135688521776</v>
      </c>
      <c r="W15" s="94">
        <v>0.7843756559784274</v>
      </c>
      <c r="X15" s="56"/>
      <c r="Y15" s="95">
        <v>14</v>
      </c>
      <c r="Z15" s="122">
        <f>(幕後結果!$AB$2+幕後結果!$AB$4*幕後結果_最佳化!$N1016)*12/3</f>
        <v>-0.27905939393981283</v>
      </c>
      <c r="AA15" s="122">
        <f>(幕後結果!$AC$2+幕後結果!$AC$4*幕後結果_最佳化!$O1016)*12/3</f>
        <v>0.49424786745879867</v>
      </c>
      <c r="AB15" s="122">
        <f>(幕後結果!$AD$2+幕後結果!$AD$4*幕後結果_最佳化!$P1016)*12/3</f>
        <v>1.6910909464977746</v>
      </c>
      <c r="AC15" s="122">
        <f>(幕後結果!$AE$2+幕後結果!$AE$4*幕後結果_最佳化!$Q1016)*12/3</f>
        <v>0.87592734732518085</v>
      </c>
      <c r="AD15" s="122">
        <f>(幕後結果!$AF$2+幕後結果!$AF$4*幕後結果_最佳化!$R1016)*12/3</f>
        <v>-1.0340103588947922</v>
      </c>
      <c r="AE15" s="122">
        <f>(幕後結果!$AG$2+幕後結果!$AG$4*幕後結果_最佳化!$S1016)*12/3</f>
        <v>0.69825853835651464</v>
      </c>
      <c r="AF15" s="122">
        <f>(幕後結果!$AH$2+幕後結果!$AH$4*幕後結果_最佳化!$T1016)*12/3</f>
        <v>0.86264220409525338</v>
      </c>
      <c r="AG15" s="122">
        <f>(幕後結果!$AI$2+幕後結果!$AI$4*幕後結果_最佳化!$U1016)*12/3</f>
        <v>-2.1162684399161136</v>
      </c>
      <c r="AH15" s="122">
        <f>(幕後結果!$AJ$2+幕後結果!$AJ$4*幕後結果_最佳化!$V1016)*12/3</f>
        <v>0.52106277165701698</v>
      </c>
      <c r="AI15" s="96">
        <f>(幕後結果!$AK$2+幕後結果!$AK$4*幕後結果_最佳化!$W1016)*12/3</f>
        <v>-0.26987116203925376</v>
      </c>
      <c r="AJ15" s="56"/>
      <c r="AK15" s="56"/>
      <c r="AL15" s="56"/>
      <c r="AM15" s="97">
        <v>14</v>
      </c>
      <c r="AN15" s="122">
        <f t="shared" si="1"/>
        <v>0.12517729161787639</v>
      </c>
      <c r="AO15" s="122">
        <f t="shared" si="2"/>
        <v>1.4311243690977216E-3</v>
      </c>
      <c r="AP15" s="122">
        <f t="shared" si="3"/>
        <v>0.13104894676046419</v>
      </c>
      <c r="AQ15" s="122">
        <f t="shared" si="4"/>
        <v>0.12181376383993835</v>
      </c>
      <c r="AR15" s="122">
        <f t="shared" si="5"/>
        <v>6.2795679515544642E-2</v>
      </c>
      <c r="AS15" s="122">
        <f t="shared" si="6"/>
        <v>0.14376981058545829</v>
      </c>
      <c r="AT15" s="122">
        <f t="shared" si="7"/>
        <v>5.4455030112293912E-2</v>
      </c>
      <c r="AU15" s="122">
        <f t="shared" si="8"/>
        <v>0.14513303494201985</v>
      </c>
      <c r="AV15" s="122">
        <f t="shared" si="9"/>
        <v>9.8172708919633422E-2</v>
      </c>
      <c r="AW15" s="122">
        <f t="shared" si="10"/>
        <v>0.11620260933767322</v>
      </c>
      <c r="AX15" s="122">
        <f t="shared" si="11"/>
        <v>1</v>
      </c>
      <c r="AY15" s="122">
        <f>SUMPRODUCT(AN15:AW15,幕後結果_最佳化!$Z$1005:$AI$1005)</f>
        <v>9.1832757506963819E-2</v>
      </c>
      <c r="AZ15" s="122">
        <f>(SUMPRODUCT(AN15:AW15,MMULT(AN15:AW15,幕後結果!$AB$9:$AK$18)))*252</f>
        <v>4.96699838877043E-2</v>
      </c>
      <c r="BA15" s="122">
        <f t="shared" si="12"/>
        <v>0.22286763759618466</v>
      </c>
      <c r="BB15" s="98">
        <f t="shared" si="13"/>
        <v>0.21955972627854298</v>
      </c>
      <c r="BC15" s="56"/>
      <c r="BD15" s="56"/>
    </row>
    <row r="16" spans="1:56">
      <c r="A16" s="91">
        <v>15</v>
      </c>
      <c r="B16" s="122">
        <v>0.284717942810637</v>
      </c>
      <c r="C16" s="122">
        <v>9.0139736855419317E-2</v>
      </c>
      <c r="D16" s="122">
        <v>0.25460817228998756</v>
      </c>
      <c r="E16" s="122">
        <v>0.42375145385524116</v>
      </c>
      <c r="F16" s="122">
        <v>0.87038869752204895</v>
      </c>
      <c r="G16" s="122">
        <v>0.81475008059544418</v>
      </c>
      <c r="H16" s="122">
        <v>0.71295959100355732</v>
      </c>
      <c r="I16" s="122">
        <v>6.1995539605408601E-2</v>
      </c>
      <c r="J16" s="122">
        <v>0.43226065350089149</v>
      </c>
      <c r="K16" s="100">
        <v>0.99965832651828901</v>
      </c>
      <c r="L16" s="101"/>
      <c r="M16" s="102">
        <v>15</v>
      </c>
      <c r="N16" s="125">
        <v>-0.56888249499048293</v>
      </c>
      <c r="O16" s="125">
        <v>-1.3398950313118183</v>
      </c>
      <c r="P16" s="125">
        <v>-0.66005841339043947</v>
      </c>
      <c r="Q16" s="125">
        <v>-0.19230550347112285</v>
      </c>
      <c r="R16" s="125">
        <v>1.1282304555721498</v>
      </c>
      <c r="S16" s="125">
        <v>0.89553748154971891</v>
      </c>
      <c r="T16" s="125">
        <v>0.56205166629734593</v>
      </c>
      <c r="U16" s="122">
        <v>-1.5382353556438293</v>
      </c>
      <c r="V16" s="122">
        <v>-0.17062160715782812</v>
      </c>
      <c r="W16" s="94">
        <v>3.3961748332211723</v>
      </c>
      <c r="X16" s="56"/>
      <c r="Y16" s="95">
        <v>15</v>
      </c>
      <c r="Z16" s="122">
        <f>(幕後結果!$AB$2+幕後結果!$AB$4*幕後結果_最佳化!$N1017)*12/3</f>
        <v>-0.75458661237439273</v>
      </c>
      <c r="AA16" s="122">
        <f>(幕後結果!$AC$2+幕後結果!$AC$4*幕後結果_最佳化!$O1017)*12/3</f>
        <v>-3.2738191495506008</v>
      </c>
      <c r="AB16" s="122">
        <f>(幕後結果!$AD$2+幕後結果!$AD$4*幕後結果_最佳化!$P1017)*12/3</f>
        <v>-0.41662730158969041</v>
      </c>
      <c r="AC16" s="122">
        <f>(幕後結果!$AE$2+幕後結果!$AE$4*幕後結果_最佳化!$Q1017)*12/3</f>
        <v>0.32708899836963401</v>
      </c>
      <c r="AD16" s="122">
        <f>(幕後結果!$AF$2+幕後結果!$AF$4*幕後結果_最佳化!$R1017)*12/3</f>
        <v>0.47329734896523307</v>
      </c>
      <c r="AE16" s="122">
        <f>(幕後結果!$AG$2+幕後結果!$AG$4*幕後結果_最佳化!$S1017)*12/3</f>
        <v>0.40083667704743026</v>
      </c>
      <c r="AF16" s="122">
        <f>(幕後結果!$AH$2+幕後結果!$AH$4*幕後結果_最佳化!$T1017)*12/3</f>
        <v>1.7624256903085531</v>
      </c>
      <c r="AG16" s="122">
        <f>(幕後結果!$AI$2+幕後結果!$AI$4*幕後結果_最佳化!$U1017)*12/3</f>
        <v>-2.5942335448004314</v>
      </c>
      <c r="AH16" s="122">
        <f>(幕後結果!$AJ$2+幕後結果!$AJ$4*幕後結果_最佳化!$V1017)*12/3</f>
        <v>-0.59086343350465853</v>
      </c>
      <c r="AI16" s="96">
        <f>(幕後結果!$AK$2+幕後結果!$AK$4*幕後結果_最佳化!$W1017)*12/3</f>
        <v>0.99316178515161635</v>
      </c>
      <c r="AJ16" s="56"/>
      <c r="AK16" s="56"/>
      <c r="AL16" s="56"/>
      <c r="AM16" s="97">
        <v>15</v>
      </c>
      <c r="AN16" s="122">
        <f t="shared" si="1"/>
        <v>0.16209198891679302</v>
      </c>
      <c r="AO16" s="122">
        <f t="shared" si="2"/>
        <v>0.18875140513502231</v>
      </c>
      <c r="AP16" s="122">
        <f t="shared" si="3"/>
        <v>4.9867077403036496E-2</v>
      </c>
      <c r="AQ16" s="122">
        <f t="shared" si="4"/>
        <v>8.9782603590067997E-2</v>
      </c>
      <c r="AR16" s="122">
        <f t="shared" si="5"/>
        <v>0.12923895515865536</v>
      </c>
      <c r="AS16" s="122">
        <f t="shared" si="6"/>
        <v>0.11501470914660389</v>
      </c>
      <c r="AT16" s="122">
        <f t="shared" si="7"/>
        <v>4.8772287655840754E-2</v>
      </c>
      <c r="AU16" s="122">
        <f t="shared" si="8"/>
        <v>3.7798700841602639E-2</v>
      </c>
      <c r="AV16" s="122">
        <f t="shared" si="9"/>
        <v>1.1131220268846912E-2</v>
      </c>
      <c r="AW16" s="122">
        <f t="shared" si="10"/>
        <v>0.16755105188353075</v>
      </c>
      <c r="AX16" s="122">
        <f t="shared" si="11"/>
        <v>1</v>
      </c>
      <c r="AY16" s="122">
        <f>SUMPRODUCT(AN16:AW16,幕後結果_最佳化!$Z$1005:$AI$1005)</f>
        <v>-0.21119768189424976</v>
      </c>
      <c r="AZ16" s="122">
        <f>(SUMPRODUCT(AN16:AW16,MMULT(AN16:AW16,幕後結果!$AB$9:$AK$18)))*252</f>
        <v>5.2246285763372952E-2</v>
      </c>
      <c r="BA16" s="122">
        <f t="shared" si="12"/>
        <v>0.22857446437293241</v>
      </c>
      <c r="BB16" s="98">
        <f t="shared" si="13"/>
        <v>-1.1116625935943341</v>
      </c>
      <c r="BC16" s="56"/>
      <c r="BD16" s="56"/>
    </row>
    <row r="17" spans="1:56">
      <c r="A17" s="91">
        <v>16</v>
      </c>
      <c r="B17" s="122">
        <v>3.4224857989515467E-3</v>
      </c>
      <c r="C17" s="122">
        <v>0.47314031941903423</v>
      </c>
      <c r="D17" s="122">
        <v>0.94771744784762002</v>
      </c>
      <c r="E17" s="122">
        <v>0.454696750467392</v>
      </c>
      <c r="F17" s="122">
        <v>0.92419644962584413</v>
      </c>
      <c r="G17" s="122">
        <v>0.97845909252383456</v>
      </c>
      <c r="H17" s="122">
        <v>0.70883445442968851</v>
      </c>
      <c r="I17" s="122">
        <v>0.68890895988610046</v>
      </c>
      <c r="J17" s="122">
        <v>0.44973139699912523</v>
      </c>
      <c r="K17" s="100">
        <v>0.84426036676719374</v>
      </c>
      <c r="L17" s="101"/>
      <c r="M17" s="102">
        <v>16</v>
      </c>
      <c r="N17" s="125">
        <v>-2.7042939071424601</v>
      </c>
      <c r="O17" s="125">
        <v>-6.7378180887902428E-2</v>
      </c>
      <c r="P17" s="125">
        <v>1.6231136868373597</v>
      </c>
      <c r="Q17" s="125">
        <v>-0.11380357958286021</v>
      </c>
      <c r="R17" s="125">
        <v>1.4338779308545422</v>
      </c>
      <c r="S17" s="125">
        <v>2.0229159389219928</v>
      </c>
      <c r="T17" s="125">
        <v>0.54998291628686446</v>
      </c>
      <c r="U17" s="122">
        <v>0.49276013705533461</v>
      </c>
      <c r="V17" s="122">
        <v>-0.12634000063010661</v>
      </c>
      <c r="W17" s="94">
        <v>1.0121229583419942</v>
      </c>
      <c r="X17" s="56"/>
      <c r="Y17" s="95">
        <v>16</v>
      </c>
      <c r="Z17" s="122">
        <f>(幕後結果!$AB$2+幕後結果!$AB$4*幕後結果_最佳化!$N1018)*12/3</f>
        <v>-3.4058074986480302</v>
      </c>
      <c r="AA17" s="122">
        <f>(幕後結果!$AC$2+幕後結果!$AC$4*幕後結果_最佳化!$O1018)*12/3</f>
        <v>-1.7057335059417167</v>
      </c>
      <c r="AB17" s="122">
        <f>(幕後結果!$AD$2+幕後結果!$AD$4*幕後結果_最佳化!$P1018)*12/3</f>
        <v>1.046572364165506</v>
      </c>
      <c r="AC17" s="122">
        <f>(幕後結果!$AE$2+幕後結果!$AE$4*幕後結果_最佳化!$Q1018)*12/3</f>
        <v>1.0152252832974404</v>
      </c>
      <c r="AD17" s="122">
        <f>(幕後結果!$AF$2+幕後結果!$AF$4*幕後結果_最佳化!$R1018)*12/3</f>
        <v>1.1291170266248891</v>
      </c>
      <c r="AE17" s="122">
        <f>(幕後結果!$AG$2+幕後結果!$AG$4*幕後結果_最佳化!$S1018)*12/3</f>
        <v>1.5907908774806214</v>
      </c>
      <c r="AF17" s="122">
        <f>(幕後結果!$AH$2+幕後結果!$AH$4*幕後結果_最佳化!$T1018)*12/3</f>
        <v>1.4430191574179938</v>
      </c>
      <c r="AG17" s="122">
        <f>(幕後結果!$AI$2+幕後結果!$AI$4*幕後結果_最佳化!$U1018)*12/3</f>
        <v>-1.3155684689728622</v>
      </c>
      <c r="AH17" s="122">
        <f>(幕後結果!$AJ$2+幕後結果!$AJ$4*幕後結果_最佳化!$V1018)*12/3</f>
        <v>-6.8225793920207306E-2</v>
      </c>
      <c r="AI17" s="96">
        <f>(幕後結果!$AK$2+幕後結果!$AK$4*幕後結果_最佳化!$W1018)*12/3</f>
        <v>-0.14840253613861287</v>
      </c>
      <c r="AJ17" s="56"/>
      <c r="AK17" s="56"/>
      <c r="AL17" s="56"/>
      <c r="AM17" s="97">
        <v>16</v>
      </c>
      <c r="AN17" s="122">
        <f t="shared" si="1"/>
        <v>0.1049648839433327</v>
      </c>
      <c r="AO17" s="122">
        <f t="shared" si="2"/>
        <v>0.12085277057066948</v>
      </c>
      <c r="AP17" s="122">
        <f t="shared" si="3"/>
        <v>8.7518709462626687E-2</v>
      </c>
      <c r="AQ17" s="122">
        <f t="shared" si="4"/>
        <v>0.12513302012566127</v>
      </c>
      <c r="AR17" s="122">
        <f t="shared" si="5"/>
        <v>0.1425557671712602</v>
      </c>
      <c r="AS17" s="122">
        <f t="shared" si="6"/>
        <v>5.0172295505839979E-4</v>
      </c>
      <c r="AT17" s="122">
        <f t="shared" si="7"/>
        <v>0.13135513649369254</v>
      </c>
      <c r="AU17" s="122">
        <f t="shared" si="8"/>
        <v>1.7102092698787413E-2</v>
      </c>
      <c r="AV17" s="122">
        <f t="shared" si="9"/>
        <v>0.19651288257260865</v>
      </c>
      <c r="AW17" s="122">
        <f t="shared" si="10"/>
        <v>7.3503014006302617E-2</v>
      </c>
      <c r="AX17" s="122">
        <f t="shared" si="11"/>
        <v>1</v>
      </c>
      <c r="AY17" s="122">
        <f>SUMPRODUCT(AN17:AW17,幕後結果_最佳化!$Z$1005:$AI$1005)</f>
        <v>7.1726617335710091E-2</v>
      </c>
      <c r="AZ17" s="122">
        <f>(SUMPRODUCT(AN17:AW17,MMULT(AN17:AW17,幕後結果!$AB$9:$AK$18)))*252</f>
        <v>4.426974593717066E-2</v>
      </c>
      <c r="BA17" s="122">
        <f t="shared" si="12"/>
        <v>0.21040376882834266</v>
      </c>
      <c r="BB17" s="98">
        <f t="shared" si="13"/>
        <v>0.13700618337891185</v>
      </c>
      <c r="BC17" s="56"/>
      <c r="BD17" s="56"/>
    </row>
    <row r="18" spans="1:56">
      <c r="A18" s="91">
        <v>17</v>
      </c>
      <c r="B18" s="122">
        <v>0.59370795429665102</v>
      </c>
      <c r="C18" s="122">
        <v>0.33115233435497071</v>
      </c>
      <c r="D18" s="122">
        <v>0.76039639736575948</v>
      </c>
      <c r="E18" s="122">
        <v>9.1132180659747597E-3</v>
      </c>
      <c r="F18" s="122">
        <v>0.85962549930634413</v>
      </c>
      <c r="G18" s="122">
        <v>0.99071086631327376</v>
      </c>
      <c r="H18" s="122">
        <v>0.86796449323217151</v>
      </c>
      <c r="I18" s="122">
        <v>0.64553366231325082</v>
      </c>
      <c r="J18" s="122">
        <v>0.35338382185418715</v>
      </c>
      <c r="K18" s="100">
        <v>0.63254826508083495</v>
      </c>
      <c r="L18" s="101"/>
      <c r="M18" s="102">
        <v>17</v>
      </c>
      <c r="N18" s="125">
        <v>0.23709371071500879</v>
      </c>
      <c r="O18" s="125">
        <v>-0.43673344837430028</v>
      </c>
      <c r="P18" s="125">
        <v>0.70757824723293816</v>
      </c>
      <c r="Q18" s="125">
        <v>-2.3609856448225472</v>
      </c>
      <c r="R18" s="125">
        <v>1.0786382982910998</v>
      </c>
      <c r="S18" s="125">
        <v>2.3538868081742135</v>
      </c>
      <c r="T18" s="125">
        <v>1.1168206596371695</v>
      </c>
      <c r="U18" s="122">
        <v>0.37328992330176214</v>
      </c>
      <c r="V18" s="122">
        <v>-0.37620076906901451</v>
      </c>
      <c r="W18" s="94">
        <v>0.338610104128932</v>
      </c>
      <c r="X18" s="56"/>
      <c r="Y18" s="95">
        <v>17</v>
      </c>
      <c r="Z18" s="122">
        <f>(幕後結果!$AB$2+幕後結果!$AB$4*幕後結果_最佳化!$N1019)*12/3</f>
        <v>0.24607346570048269</v>
      </c>
      <c r="AA18" s="122">
        <f>(幕後結果!$AC$2+幕後結果!$AC$4*幕後結果_最佳化!$O1019)*12/3</f>
        <v>-1.9591693206737315</v>
      </c>
      <c r="AB18" s="122">
        <f>(幕後結果!$AD$2+幕後結果!$AD$4*幕後結果_最佳化!$P1019)*12/3</f>
        <v>1.1021453583456129</v>
      </c>
      <c r="AC18" s="122">
        <f>(幕後結果!$AE$2+幕後結果!$AE$4*幕後結果_最佳化!$Q1019)*12/3</f>
        <v>-0.71885768511444093</v>
      </c>
      <c r="AD18" s="122">
        <f>(幕後結果!$AF$2+幕後結果!$AF$4*幕後結果_最佳化!$R1019)*12/3</f>
        <v>0.46106260475099914</v>
      </c>
      <c r="AE18" s="122">
        <f>(幕後結果!$AG$2+幕後結果!$AG$4*幕後結果_最佳化!$S1019)*12/3</f>
        <v>0.92185058931100661</v>
      </c>
      <c r="AF18" s="122">
        <f>(幕後結果!$AH$2+幕後結果!$AH$4*幕後結果_最佳化!$T1019)*12/3</f>
        <v>2.6938638560463866</v>
      </c>
      <c r="AG18" s="122">
        <f>(幕後結果!$AI$2+幕後結果!$AI$4*幕後結果_最佳化!$U1019)*12/3</f>
        <v>6.611792966765373E-2</v>
      </c>
      <c r="AH18" s="122">
        <f>(幕後結果!$AJ$2+幕後結果!$AJ$4*幕後結果_最佳化!$V1019)*12/3</f>
        <v>0.12275722446343396</v>
      </c>
      <c r="AI18" s="96">
        <f>(幕後結果!$AK$2+幕後結果!$AK$4*幕後結果_最佳化!$W1019)*12/3</f>
        <v>9.9306602790540377E-3</v>
      </c>
      <c r="AJ18" s="56"/>
      <c r="AK18" s="56"/>
      <c r="AL18" s="56"/>
      <c r="AM18" s="97">
        <v>17</v>
      </c>
      <c r="AN18" s="122">
        <f t="shared" si="1"/>
        <v>4.0049161774143825E-2</v>
      </c>
      <c r="AO18" s="122">
        <f t="shared" si="2"/>
        <v>0.11396685366954992</v>
      </c>
      <c r="AP18" s="122">
        <f t="shared" si="3"/>
        <v>0.14285272786528042</v>
      </c>
      <c r="AQ18" s="122">
        <f t="shared" si="4"/>
        <v>9.0589091165484734E-2</v>
      </c>
      <c r="AR18" s="122">
        <f t="shared" si="5"/>
        <v>0.10480392130861808</v>
      </c>
      <c r="AS18" s="122">
        <f t="shared" si="6"/>
        <v>0.1744008629622589</v>
      </c>
      <c r="AT18" s="122">
        <f t="shared" si="7"/>
        <v>5.5248559622561234E-2</v>
      </c>
      <c r="AU18" s="122">
        <f t="shared" si="8"/>
        <v>1.4293327493732844E-2</v>
      </c>
      <c r="AV18" s="122">
        <f t="shared" si="9"/>
        <v>0.11961848354887895</v>
      </c>
      <c r="AW18" s="122">
        <f t="shared" si="10"/>
        <v>0.14417701058949095</v>
      </c>
      <c r="AX18" s="122">
        <f t="shared" si="11"/>
        <v>0.99999999999999989</v>
      </c>
      <c r="AY18" s="122">
        <f>SUMPRODUCT(AN18:AW18,幕後結果_最佳化!$Z$1005:$AI$1005)</f>
        <v>1.4569398839618782E-2</v>
      </c>
      <c r="AZ18" s="122">
        <f>(SUMPRODUCT(AN18:AW18,MMULT(AN18:AW18,幕後結果!$AB$9:$AK$18)))*252</f>
        <v>4.6312353040323544E-2</v>
      </c>
      <c r="BA18" s="122">
        <f t="shared" si="12"/>
        <v>0.2152030507226223</v>
      </c>
      <c r="BB18" s="98">
        <f t="shared" si="13"/>
        <v>-0.1316459086674234</v>
      </c>
      <c r="BC18" s="56"/>
      <c r="BD18" s="56"/>
    </row>
    <row r="19" spans="1:56">
      <c r="A19" s="91">
        <v>18</v>
      </c>
      <c r="B19" s="122">
        <v>0.320437715155796</v>
      </c>
      <c r="C19" s="122">
        <v>0.81961490209052412</v>
      </c>
      <c r="D19" s="122">
        <v>0.97208653697043346</v>
      </c>
      <c r="E19" s="122">
        <v>0.76415769267667599</v>
      </c>
      <c r="F19" s="122">
        <v>0.66340178949357109</v>
      </c>
      <c r="G19" s="122">
        <v>0.340785422017434</v>
      </c>
      <c r="H19" s="122">
        <v>0.39694124266316999</v>
      </c>
      <c r="I19" s="122">
        <v>0.37949954495041704</v>
      </c>
      <c r="J19" s="122">
        <v>0.16187407561735156</v>
      </c>
      <c r="K19" s="100">
        <v>0.2017439689226177</v>
      </c>
      <c r="L19" s="101"/>
      <c r="M19" s="102">
        <v>18</v>
      </c>
      <c r="N19" s="125">
        <v>-0.46647515082982621</v>
      </c>
      <c r="O19" s="125">
        <v>0.91389847357035692</v>
      </c>
      <c r="P19" s="125">
        <v>1.9123842546033092</v>
      </c>
      <c r="Q19" s="125">
        <v>0.7197407770972567</v>
      </c>
      <c r="R19" s="125">
        <v>0.42176518343988068</v>
      </c>
      <c r="S19" s="125">
        <v>-0.41032051624425547</v>
      </c>
      <c r="T19" s="125">
        <v>-0.26127235309212721</v>
      </c>
      <c r="U19" s="122">
        <v>-0.30679542614007049</v>
      </c>
      <c r="V19" s="122">
        <v>-0.98678479299514832</v>
      </c>
      <c r="W19" s="94">
        <v>-0.83540815843807958</v>
      </c>
      <c r="X19" s="56"/>
      <c r="Y19" s="95">
        <v>18</v>
      </c>
      <c r="Z19" s="122">
        <f>(幕後結果!$AB$2+幕後結果!$AB$4*幕後結果_最佳化!$N1020)*12/3</f>
        <v>-0.62744273358761826</v>
      </c>
      <c r="AA19" s="122">
        <f>(幕後結果!$AC$2+幕後結果!$AC$4*幕後結果_最佳化!$O1020)*12/3</f>
        <v>-0.15902966614848935</v>
      </c>
      <c r="AB19" s="122">
        <f>(幕後結果!$AD$2+幕後結果!$AD$4*幕後結果_最佳化!$P1020)*12/3</f>
        <v>2.0707164285845319</v>
      </c>
      <c r="AC19" s="122">
        <f>(幕後結果!$AE$2+幕後結果!$AE$4*幕後結果_最佳化!$Q1020)*12/3</f>
        <v>1.9909444887424819</v>
      </c>
      <c r="AD19" s="122">
        <f>(幕後結果!$AF$2+幕後結果!$AF$4*幕後結果_最佳化!$R1020)*12/3</f>
        <v>0.56780450874149979</v>
      </c>
      <c r="AE19" s="122">
        <f>(幕後結果!$AG$2+幕後結果!$AG$4*幕後結果_最佳化!$S1020)*12/3</f>
        <v>0.95884013869438445</v>
      </c>
      <c r="AF19" s="122">
        <f>(幕後結果!$AH$2+幕後結果!$AH$4*幕後結果_最佳化!$T1020)*12/3</f>
        <v>1.0136208887397813</v>
      </c>
      <c r="AG19" s="122">
        <f>(幕後結果!$AI$2+幕後結果!$AI$4*幕後結果_最佳化!$U1020)*12/3</f>
        <v>-1.4576068952878407</v>
      </c>
      <c r="AH19" s="122">
        <f>(幕後結果!$AJ$2+幕後結果!$AJ$4*幕後結果_最佳化!$V1020)*12/3</f>
        <v>-0.17058156733913554</v>
      </c>
      <c r="AI19" s="96">
        <f>(幕後結果!$AK$2+幕後結果!$AK$4*幕後結果_最佳化!$W1020)*12/3</f>
        <v>-0.753298295722865</v>
      </c>
      <c r="AJ19" s="56"/>
      <c r="AK19" s="56"/>
      <c r="AL19" s="56"/>
      <c r="AM19" s="97">
        <v>18</v>
      </c>
      <c r="AN19" s="122">
        <f t="shared" si="1"/>
        <v>4.7686235472564523E-2</v>
      </c>
      <c r="AO19" s="122">
        <f t="shared" si="2"/>
        <v>8.4196966988575178E-2</v>
      </c>
      <c r="AP19" s="122">
        <f t="shared" si="3"/>
        <v>0.24090525017705813</v>
      </c>
      <c r="AQ19" s="122">
        <f t="shared" si="4"/>
        <v>7.8179218557891367E-2</v>
      </c>
      <c r="AR19" s="122">
        <f t="shared" si="5"/>
        <v>0.1693555098419359</v>
      </c>
      <c r="AS19" s="122">
        <f t="shared" si="6"/>
        <v>3.0261805709695739E-2</v>
      </c>
      <c r="AT19" s="122">
        <f t="shared" si="7"/>
        <v>5.0127410941701103E-2</v>
      </c>
      <c r="AU19" s="122">
        <f t="shared" si="8"/>
        <v>2.8333086499862881E-2</v>
      </c>
      <c r="AV19" s="122">
        <f t="shared" si="9"/>
        <v>0.12498158593736565</v>
      </c>
      <c r="AW19" s="122">
        <f t="shared" si="10"/>
        <v>0.14597292987334953</v>
      </c>
      <c r="AX19" s="122">
        <f t="shared" si="11"/>
        <v>1</v>
      </c>
      <c r="AY19" s="122">
        <f>SUMPRODUCT(AN19:AW19,幕後結果_最佳化!$Z$1005:$AI$1005)</f>
        <v>1.5575844944382244E-2</v>
      </c>
      <c r="AZ19" s="122">
        <f>(SUMPRODUCT(AN19:AW19,MMULT(AN19:AW19,幕後結果!$AB$9:$AK$18)))*252</f>
        <v>4.1474664885305247E-2</v>
      </c>
      <c r="BA19" s="122">
        <f t="shared" si="12"/>
        <v>0.203653295787977</v>
      </c>
      <c r="BB19" s="98">
        <f t="shared" si="13"/>
        <v>-0.13416996248400945</v>
      </c>
      <c r="BC19" s="56"/>
      <c r="BD19" s="56"/>
    </row>
    <row r="20" spans="1:56">
      <c r="A20" s="91">
        <v>19</v>
      </c>
      <c r="B20" s="122">
        <v>0.6655528457801867</v>
      </c>
      <c r="C20" s="122">
        <v>0.45136401139897298</v>
      </c>
      <c r="D20" s="122">
        <v>0.53403659393937186</v>
      </c>
      <c r="E20" s="122">
        <v>0.23571395436303555</v>
      </c>
      <c r="F20" s="122">
        <v>0.22393687851998068</v>
      </c>
      <c r="G20" s="122">
        <v>0.98983692742076324</v>
      </c>
      <c r="H20" s="122">
        <v>0.98843050746538608</v>
      </c>
      <c r="I20" s="122">
        <v>0.63390189297827004</v>
      </c>
      <c r="J20" s="122">
        <v>0.93770891916995414</v>
      </c>
      <c r="K20" s="100">
        <v>0.53630601927668464</v>
      </c>
      <c r="L20" s="101"/>
      <c r="M20" s="102">
        <v>19</v>
      </c>
      <c r="N20" s="125">
        <v>0.42766599802358868</v>
      </c>
      <c r="O20" s="125">
        <v>-0.12221591474135551</v>
      </c>
      <c r="P20" s="125">
        <v>8.5420857192809549E-2</v>
      </c>
      <c r="Q20" s="125">
        <v>-0.72015769359589377</v>
      </c>
      <c r="R20" s="125">
        <v>-0.75896456034161419</v>
      </c>
      <c r="S20" s="125">
        <v>2.3202724190487256</v>
      </c>
      <c r="T20" s="125">
        <v>2.2711320542500992</v>
      </c>
      <c r="U20" s="122">
        <v>0.34220554303652778</v>
      </c>
      <c r="V20" s="122">
        <v>1.5358215141399278</v>
      </c>
      <c r="W20" s="94">
        <v>9.113167864484599E-2</v>
      </c>
      <c r="X20" s="56"/>
      <c r="Y20" s="95">
        <v>19</v>
      </c>
      <c r="Z20" s="122">
        <f>(幕後結果!$AB$2+幕後結果!$AB$4*幕後結果_最佳化!$N1021)*12/3</f>
        <v>0.48267856464405284</v>
      </c>
      <c r="AA20" s="122">
        <f>(幕後結果!$AC$2+幕後結果!$AC$4*幕後結果_最佳化!$O1021)*12/3</f>
        <v>-1.5091833350431505</v>
      </c>
      <c r="AB20" s="122">
        <f>(幕後結果!$AD$2+幕後結果!$AD$4*幕後結果_最佳化!$P1021)*12/3</f>
        <v>0.65273167328182968</v>
      </c>
      <c r="AC20" s="122">
        <f>(幕後結果!$AE$2+幕後結果!$AE$4*幕後結果_最佳化!$Q1021)*12/3</f>
        <v>0.39009939387194237</v>
      </c>
      <c r="AD20" s="122">
        <f>(幕後結果!$AF$2+幕後結果!$AF$4*幕後結果_最佳化!$R1021)*12/3</f>
        <v>-0.67172837572937627</v>
      </c>
      <c r="AE20" s="122">
        <f>(幕後結果!$AG$2+幕後結果!$AG$4*幕後結果_最佳化!$S1021)*12/3</f>
        <v>1.6288417868185014</v>
      </c>
      <c r="AF20" s="122">
        <f>(幕後結果!$AH$2+幕後結果!$AH$4*幕後結果_最佳化!$T1021)*12/3</f>
        <v>3.1743150832186138</v>
      </c>
      <c r="AG20" s="122">
        <f>(幕後結果!$AI$2+幕後結果!$AI$4*幕後結果_最佳化!$U1021)*12/3</f>
        <v>-0.21651294358441719</v>
      </c>
      <c r="AH20" s="122">
        <f>(幕後結果!$AJ$2+幕後結果!$AJ$4*幕後結果_最佳化!$V1021)*12/3</f>
        <v>1.6194833130789081</v>
      </c>
      <c r="AI20" s="96">
        <f>(幕後結果!$AK$2+幕後結果!$AK$4*幕後結果_最佳化!$W1021)*12/3</f>
        <v>-9.8651918127915517E-2</v>
      </c>
      <c r="AJ20" s="56"/>
      <c r="AK20" s="56"/>
      <c r="AL20" s="56"/>
      <c r="AM20" s="97">
        <v>19</v>
      </c>
      <c r="AN20" s="122">
        <f t="shared" si="1"/>
        <v>2.4167207089660019E-2</v>
      </c>
      <c r="AO20" s="122">
        <f t="shared" si="2"/>
        <v>9.1334188119720841E-2</v>
      </c>
      <c r="AP20" s="122">
        <f t="shared" si="3"/>
        <v>0.17839432662932048</v>
      </c>
      <c r="AQ20" s="122">
        <f t="shared" si="4"/>
        <v>0.20321528501337507</v>
      </c>
      <c r="AR20" s="122">
        <f t="shared" si="5"/>
        <v>2.9180450255065875E-2</v>
      </c>
      <c r="AS20" s="122">
        <f t="shared" si="6"/>
        <v>3.2974051910749563E-2</v>
      </c>
      <c r="AT20" s="122">
        <f t="shared" si="7"/>
        <v>9.8163010923652039E-2</v>
      </c>
      <c r="AU20" s="122">
        <f t="shared" si="8"/>
        <v>0.13621575080856288</v>
      </c>
      <c r="AV20" s="122">
        <f t="shared" si="9"/>
        <v>0.145803095035174</v>
      </c>
      <c r="AW20" s="122">
        <f t="shared" si="10"/>
        <v>6.055263421471907E-2</v>
      </c>
      <c r="AX20" s="122">
        <f t="shared" si="11"/>
        <v>0.99999999999999978</v>
      </c>
      <c r="AY20" s="122">
        <f>SUMPRODUCT(AN20:AW20,幕後結果_最佳化!$Z$1005:$AI$1005)</f>
        <v>0.1123371529348676</v>
      </c>
      <c r="AZ20" s="122">
        <f>(SUMPRODUCT(AN20:AW20,MMULT(AN20:AW20,幕後結果!$AB$9:$AK$18)))*252</f>
        <v>4.5589344049777825E-2</v>
      </c>
      <c r="BA20" s="122">
        <f t="shared" si="12"/>
        <v>0.21351661305335898</v>
      </c>
      <c r="BB20" s="98">
        <f t="shared" si="13"/>
        <v>0.32520726112077691</v>
      </c>
      <c r="BC20" s="56"/>
      <c r="BD20" s="56"/>
    </row>
    <row r="21" spans="1:56">
      <c r="A21" s="91">
        <v>20</v>
      </c>
      <c r="B21" s="122">
        <v>0.34633994574992588</v>
      </c>
      <c r="C21" s="122">
        <v>0.94923158263362817</v>
      </c>
      <c r="D21" s="122">
        <v>0.88708754600971251</v>
      </c>
      <c r="E21" s="122">
        <v>2.4730731345402823E-2</v>
      </c>
      <c r="F21" s="122">
        <v>0.60868549006365513</v>
      </c>
      <c r="G21" s="122">
        <v>0.29507389749721025</v>
      </c>
      <c r="H21" s="122">
        <v>0.33957313268489431</v>
      </c>
      <c r="I21" s="122">
        <v>0.73427845586840812</v>
      </c>
      <c r="J21" s="122">
        <v>0.89369025303091498</v>
      </c>
      <c r="K21" s="100">
        <v>2.0568846009612063E-2</v>
      </c>
      <c r="L21" s="101"/>
      <c r="M21" s="102">
        <v>20</v>
      </c>
      <c r="N21" s="125">
        <v>-0.3952208703865458</v>
      </c>
      <c r="O21" s="125">
        <v>1.6374482922037072</v>
      </c>
      <c r="P21" s="125">
        <v>1.211183962036946</v>
      </c>
      <c r="Q21" s="125">
        <v>-1.9645921376950466</v>
      </c>
      <c r="R21" s="125">
        <v>0.27589460223307888</v>
      </c>
      <c r="S21" s="125">
        <v>-0.53862186845038951</v>
      </c>
      <c r="T21" s="125">
        <v>-0.41362840772916226</v>
      </c>
      <c r="U21" s="122">
        <v>0.62580463965994404</v>
      </c>
      <c r="V21" s="122">
        <v>1.2463947875466168</v>
      </c>
      <c r="W21" s="94">
        <v>-2.0421395368863382</v>
      </c>
      <c r="X21" s="56"/>
      <c r="Y21" s="95">
        <v>20</v>
      </c>
      <c r="Z21" s="122">
        <f>(幕後結果!$AB$2+幕後結果!$AB$4*幕後結果_最佳化!$N1022)*12/3</f>
        <v>-0.53897695342338858</v>
      </c>
      <c r="AA21" s="122">
        <f>(幕後結果!$AC$2+幕後結果!$AC$4*幕後結果_最佳化!$O1022)*12/3</f>
        <v>0.84426568417905179</v>
      </c>
      <c r="AB21" s="122">
        <f>(幕後結果!$AD$2+幕後結果!$AD$4*幕後結果_最佳化!$P1022)*12/3</f>
        <v>1.5584628167365731</v>
      </c>
      <c r="AC21" s="122">
        <f>(幕後結果!$AE$2+幕後結果!$AE$4*幕後結果_最佳化!$Q1022)*12/3</f>
        <v>8.5270200567292287E-3</v>
      </c>
      <c r="AD21" s="122">
        <f>(幕後結果!$AF$2+幕後結果!$AF$4*幕後結果_最佳化!$R1022)*12/3</f>
        <v>0.25528145333532137</v>
      </c>
      <c r="AE21" s="122">
        <f>(幕後結果!$AG$2+幕後結果!$AG$4*幕後結果_最佳化!$S1022)*12/3</f>
        <v>-0.55613544141218374</v>
      </c>
      <c r="AF21" s="122">
        <f>(幕後結果!$AH$2+幕後結果!$AH$4*幕後結果_最佳化!$T1022)*12/3</f>
        <v>1.0640723970495922</v>
      </c>
      <c r="AG21" s="122">
        <f>(幕後結果!$AI$2+幕後結果!$AI$4*幕後結果_最佳化!$U1022)*12/3</f>
        <v>-0.36442621979516127</v>
      </c>
      <c r="AH21" s="122">
        <f>(幕後結果!$AJ$2+幕後結果!$AJ$4*幕後結果_最佳化!$V1022)*12/3</f>
        <v>1.5295617413093536</v>
      </c>
      <c r="AI21" s="96">
        <f>(幕後結果!$AK$2+幕後結果!$AK$4*幕後結果_最佳化!$W1022)*12/3</f>
        <v>-1.2690798088462576</v>
      </c>
      <c r="AJ21" s="56"/>
      <c r="AK21" s="56"/>
      <c r="AL21" s="56"/>
      <c r="AM21" s="97">
        <v>20</v>
      </c>
      <c r="AN21" s="122">
        <f t="shared" si="1"/>
        <v>0.18851156518436016</v>
      </c>
      <c r="AO21" s="122">
        <f t="shared" si="2"/>
        <v>2.5171532581515815E-2</v>
      </c>
      <c r="AP21" s="122">
        <f t="shared" si="3"/>
        <v>1.344099280344857E-2</v>
      </c>
      <c r="AQ21" s="122">
        <f t="shared" si="4"/>
        <v>0.16819998427376992</v>
      </c>
      <c r="AR21" s="122">
        <f t="shared" si="5"/>
        <v>6.0723138302981629E-3</v>
      </c>
      <c r="AS21" s="122">
        <f t="shared" si="6"/>
        <v>8.8000472251088258E-2</v>
      </c>
      <c r="AT21" s="122">
        <f t="shared" si="7"/>
        <v>0.13465921784775645</v>
      </c>
      <c r="AU21" s="122">
        <f t="shared" si="8"/>
        <v>0.17342979037632608</v>
      </c>
      <c r="AV21" s="122">
        <f t="shared" si="9"/>
        <v>6.5485526472150767E-3</v>
      </c>
      <c r="AW21" s="122">
        <f t="shared" si="10"/>
        <v>0.19596557820422147</v>
      </c>
      <c r="AX21" s="122">
        <f t="shared" si="11"/>
        <v>1</v>
      </c>
      <c r="AY21" s="122">
        <f>SUMPRODUCT(AN21:AW21,幕後結果_最佳化!$Z$1005:$AI$1005)</f>
        <v>5.9322236399424119E-2</v>
      </c>
      <c r="AZ21" s="122">
        <f>(SUMPRODUCT(AN21:AW21,MMULT(AN21:AW21,幕後結果!$AB$9:$AK$18)))*252</f>
        <v>5.5516201164846096E-2</v>
      </c>
      <c r="BA21" s="122">
        <f t="shared" si="12"/>
        <v>0.23561876233620721</v>
      </c>
      <c r="BB21" s="98">
        <f t="shared" si="13"/>
        <v>6.9698339116097366E-2</v>
      </c>
      <c r="BC21" s="56"/>
      <c r="BD21" s="56"/>
    </row>
    <row r="22" spans="1:56">
      <c r="A22" s="91">
        <v>21</v>
      </c>
      <c r="B22" s="122">
        <v>0.58204551712846442</v>
      </c>
      <c r="C22" s="122">
        <v>0.67569961966066017</v>
      </c>
      <c r="D22" s="122">
        <v>0.59980796908940048</v>
      </c>
      <c r="E22" s="122">
        <v>0.56326944712899563</v>
      </c>
      <c r="F22" s="122">
        <v>0.84340976991856187</v>
      </c>
      <c r="G22" s="122">
        <v>0.85401641419830399</v>
      </c>
      <c r="H22" s="122">
        <v>0.82488907217157714</v>
      </c>
      <c r="I22" s="122">
        <v>0.64624954156183168</v>
      </c>
      <c r="J22" s="122">
        <v>0.87369780527066987</v>
      </c>
      <c r="K22" s="100">
        <v>0.9331684893063199</v>
      </c>
      <c r="L22" s="101"/>
      <c r="M22" s="102">
        <v>21</v>
      </c>
      <c r="N22" s="125">
        <v>0.20712919040895311</v>
      </c>
      <c r="O22" s="125">
        <v>0.45570689844274098</v>
      </c>
      <c r="P22" s="125">
        <v>0.252850086079554</v>
      </c>
      <c r="Q22" s="125">
        <v>0.15926371667650852</v>
      </c>
      <c r="R22" s="125">
        <v>1.0085709186866181</v>
      </c>
      <c r="S22" s="125">
        <v>1.053815989282737</v>
      </c>
      <c r="T22" s="125">
        <v>0.93415904991941856</v>
      </c>
      <c r="U22" s="122">
        <v>0.37521454082553957</v>
      </c>
      <c r="V22" s="122">
        <v>1.144046412517437</v>
      </c>
      <c r="W22" s="94">
        <v>1.4998123343514276</v>
      </c>
      <c r="X22" s="56"/>
      <c r="Y22" s="95">
        <v>21</v>
      </c>
      <c r="Z22" s="122">
        <f>(幕後結果!$AB$2+幕後結果!$AB$4*幕後結果_最佳化!$N1023)*12/3</f>
        <v>0.20887100362198019</v>
      </c>
      <c r="AA22" s="122">
        <f>(幕後結果!$AC$2+幕後結果!$AC$4*幕後結果_最佳化!$O1023)*12/3</f>
        <v>-0.73192490867559423</v>
      </c>
      <c r="AB22" s="122">
        <f>(幕後結果!$AD$2+幕後結果!$AD$4*幕後結果_最佳化!$P1023)*12/3</f>
        <v>0.78999127466655172</v>
      </c>
      <c r="AC22" s="122">
        <f>(幕後結果!$AE$2+幕後結果!$AE$4*幕後結果_最佳化!$Q1023)*12/3</f>
        <v>1.1541427876718413</v>
      </c>
      <c r="AD22" s="122">
        <f>(幕後結果!$AF$2+幕後結果!$AF$4*幕後結果_最佳化!$R1023)*12/3</f>
        <v>0.67836247926767401</v>
      </c>
      <c r="AE22" s="122">
        <f>(幕後結果!$AG$2+幕後結果!$AG$4*幕後結果_最佳化!$S1023)*12/3</f>
        <v>1.4943627384098785</v>
      </c>
      <c r="AF22" s="122">
        <f>(幕後結果!$AH$2+幕後結果!$AH$4*幕後結果_最佳化!$T1023)*12/3</f>
        <v>2.2703690058508839</v>
      </c>
      <c r="AG22" s="122">
        <f>(幕後結果!$AI$2+幕後結果!$AI$4*幕後結果_最佳化!$U1023)*12/3</f>
        <v>-0.10742755831833017</v>
      </c>
      <c r="AH22" s="122">
        <f>(幕後結果!$AJ$2+幕後結果!$AJ$4*幕後結果_最佳化!$V1023)*12/3</f>
        <v>1.4334419989559326</v>
      </c>
      <c r="AI22" s="96">
        <f>(幕後結果!$AK$2+幕後結果!$AK$4*幕後結果_最佳化!$W1023)*12/3</f>
        <v>0.73215805250414956</v>
      </c>
      <c r="AJ22" s="56"/>
      <c r="AK22" s="56"/>
      <c r="AL22" s="56"/>
      <c r="AM22" s="97">
        <v>21</v>
      </c>
      <c r="AN22" s="122">
        <f t="shared" si="1"/>
        <v>3.2898299072151367E-2</v>
      </c>
      <c r="AO22" s="122">
        <f t="shared" si="2"/>
        <v>0.11798459912625356</v>
      </c>
      <c r="AP22" s="122">
        <f t="shared" si="3"/>
        <v>0.18710190953234557</v>
      </c>
      <c r="AQ22" s="122">
        <f t="shared" si="4"/>
        <v>5.2456861034721275E-2</v>
      </c>
      <c r="AR22" s="122">
        <f t="shared" si="5"/>
        <v>8.64813838770606E-2</v>
      </c>
      <c r="AS22" s="122">
        <f t="shared" si="6"/>
        <v>1.6132868543039081E-2</v>
      </c>
      <c r="AT22" s="122">
        <f t="shared" si="7"/>
        <v>0.10390828613573075</v>
      </c>
      <c r="AU22" s="122">
        <f t="shared" si="8"/>
        <v>0.17559222615307002</v>
      </c>
      <c r="AV22" s="122">
        <f t="shared" si="9"/>
        <v>3.699678900833224E-2</v>
      </c>
      <c r="AW22" s="122">
        <f t="shared" si="10"/>
        <v>0.19044677751729558</v>
      </c>
      <c r="AX22" s="122">
        <f t="shared" si="11"/>
        <v>1</v>
      </c>
      <c r="AY22" s="122">
        <f>SUMPRODUCT(AN22:AW22,幕後結果_最佳化!$Z$1005:$AI$1005)</f>
        <v>-0.15596742902719918</v>
      </c>
      <c r="AZ22" s="122">
        <f>(SUMPRODUCT(AN22:AW22,MMULT(AN22:AW22,幕後結果!$AB$9:$AK$18)))*252</f>
        <v>4.514854628796805E-2</v>
      </c>
      <c r="BA22" s="122">
        <f t="shared" si="12"/>
        <v>0.21248187284558664</v>
      </c>
      <c r="BB22" s="98">
        <f t="shared" si="13"/>
        <v>-0.93592656335309476</v>
      </c>
      <c r="BC22" s="56"/>
      <c r="BD22" s="56"/>
    </row>
    <row r="23" spans="1:56">
      <c r="A23" s="91">
        <v>22</v>
      </c>
      <c r="B23" s="122">
        <v>0.41026652107947803</v>
      </c>
      <c r="C23" s="122">
        <v>0.7673223551700068</v>
      </c>
      <c r="D23" s="122">
        <v>0.51123846542297025</v>
      </c>
      <c r="E23" s="122">
        <v>0.20163687926228602</v>
      </c>
      <c r="F23" s="122">
        <v>0.62306737837554271</v>
      </c>
      <c r="G23" s="122">
        <v>0.67149351479320418</v>
      </c>
      <c r="H23" s="122">
        <v>0.13043448888905895</v>
      </c>
      <c r="I23" s="122">
        <v>0.78340961184086377</v>
      </c>
      <c r="J23" s="122">
        <v>0.3535630354596595</v>
      </c>
      <c r="K23" s="100">
        <v>0.86483933614479902</v>
      </c>
      <c r="L23" s="101"/>
      <c r="M23" s="102">
        <v>22</v>
      </c>
      <c r="N23" s="125">
        <v>-0.2268594397517332</v>
      </c>
      <c r="O23" s="125">
        <v>0.73005708857878038</v>
      </c>
      <c r="P23" s="125">
        <v>2.8174382199997735E-2</v>
      </c>
      <c r="Q23" s="125">
        <v>-0.83578874641040213</v>
      </c>
      <c r="R23" s="125">
        <v>0.31354683597362992</v>
      </c>
      <c r="S23" s="125">
        <v>0.4440409601123399</v>
      </c>
      <c r="T23" s="125">
        <v>-1.1243396168149398</v>
      </c>
      <c r="U23" s="122">
        <v>0.78376029385845192</v>
      </c>
      <c r="V23" s="122">
        <v>-0.37571865062694976</v>
      </c>
      <c r="W23" s="94">
        <v>1.1023228756023995</v>
      </c>
      <c r="X23" s="56"/>
      <c r="Y23" s="95">
        <v>22</v>
      </c>
      <c r="Z23" s="122">
        <f>(幕後結果!$AB$2+幕後結果!$AB$4*幕後結果_最佳化!$N1024)*12/3</f>
        <v>-0.32994775239832741</v>
      </c>
      <c r="AA23" s="122">
        <f>(幕後結果!$AC$2+幕後結果!$AC$4*幕後結果_最佳化!$O1024)*12/3</f>
        <v>-0.39155747307170791</v>
      </c>
      <c r="AB23" s="122">
        <f>(幕後結果!$AD$2+幕後結果!$AD$4*幕後結果_最佳化!$P1024)*12/3</f>
        <v>0.49258953939600564</v>
      </c>
      <c r="AC23" s="122">
        <f>(幕後結果!$AE$2+幕後結果!$AE$4*幕後結果_最佳化!$Q1024)*12/3</f>
        <v>0.40123107197515512</v>
      </c>
      <c r="AD23" s="122">
        <f>(幕後結果!$AF$2+幕後結果!$AF$4*幕後結果_最佳化!$R1024)*12/3</f>
        <v>0.15319792761303688</v>
      </c>
      <c r="AE23" s="122">
        <f>(幕後結果!$AG$2+幕後結果!$AG$4*幕後結果_最佳化!$S1024)*12/3</f>
        <v>0.37016686753521227</v>
      </c>
      <c r="AF23" s="122">
        <f>(幕後結果!$AH$2+幕後結果!$AH$4*幕後結果_最佳化!$T1024)*12/3</f>
        <v>0.21571473798444551</v>
      </c>
      <c r="AG23" s="122">
        <f>(幕後結果!$AI$2+幕後結果!$AI$4*幕後結果_最佳化!$U1024)*12/3</f>
        <v>-1.7025942647467929E-2</v>
      </c>
      <c r="AH23" s="122">
        <f>(幕後結果!$AJ$2+幕後結果!$AJ$4*幕後結果_最佳化!$V1024)*12/3</f>
        <v>-7.004144748930119E-2</v>
      </c>
      <c r="AI23" s="96">
        <f>(幕後結果!$AK$2+幕後結果!$AK$4*幕後結果_最佳化!$W1024)*12/3</f>
        <v>7.8695870877870722E-2</v>
      </c>
      <c r="AJ23" s="56"/>
      <c r="AK23" s="56"/>
      <c r="AL23" s="56"/>
      <c r="AM23" s="97">
        <v>22</v>
      </c>
      <c r="AN23" s="122">
        <f t="shared" si="1"/>
        <v>7.4017643415260816E-3</v>
      </c>
      <c r="AO23" s="122">
        <f t="shared" si="2"/>
        <v>0.11411394404833097</v>
      </c>
      <c r="AP23" s="122">
        <f t="shared" si="3"/>
        <v>0.17750200937471222</v>
      </c>
      <c r="AQ23" s="122">
        <f t="shared" si="4"/>
        <v>7.2002901425194124E-2</v>
      </c>
      <c r="AR23" s="122">
        <f t="shared" si="5"/>
        <v>0.19622799505703375</v>
      </c>
      <c r="AS23" s="122">
        <f t="shared" si="6"/>
        <v>3.3257052383804035E-3</v>
      </c>
      <c r="AT23" s="122">
        <f t="shared" si="7"/>
        <v>0.17530589951004036</v>
      </c>
      <c r="AU23" s="122">
        <f t="shared" si="8"/>
        <v>1.1676375196547919E-3</v>
      </c>
      <c r="AV23" s="122">
        <f t="shared" si="9"/>
        <v>0.20209593487758615</v>
      </c>
      <c r="AW23" s="122">
        <f t="shared" si="10"/>
        <v>5.0856208607540893E-2</v>
      </c>
      <c r="AX23" s="122">
        <f t="shared" si="11"/>
        <v>0.99999999999999978</v>
      </c>
      <c r="AY23" s="122">
        <f>SUMPRODUCT(AN23:AW23,幕後結果_最佳化!$Z$1005:$AI$1005)</f>
        <v>0.15012164938378597</v>
      </c>
      <c r="AZ23" s="122">
        <f>(SUMPRODUCT(AN23:AW23,MMULT(AN23:AW23,幕後結果!$AB$9:$AK$18)))*252</f>
        <v>4.5183074694603718E-2</v>
      </c>
      <c r="BA23" s="122">
        <f t="shared" si="12"/>
        <v>0.21256310755774088</v>
      </c>
      <c r="BB23" s="98">
        <f t="shared" si="13"/>
        <v>0.50442266588834173</v>
      </c>
      <c r="BC23" s="56"/>
      <c r="BD23" s="56"/>
    </row>
    <row r="24" spans="1:56">
      <c r="A24" s="91">
        <v>23</v>
      </c>
      <c r="B24" s="122">
        <v>0.96967549397641162</v>
      </c>
      <c r="C24" s="122">
        <v>0.5337305970194639</v>
      </c>
      <c r="D24" s="122">
        <v>0.20118228573063401</v>
      </c>
      <c r="E24" s="122">
        <v>0.73812622145729256</v>
      </c>
      <c r="F24" s="122">
        <v>0.24109393935651502</v>
      </c>
      <c r="G24" s="122">
        <v>0.80582566098103436</v>
      </c>
      <c r="H24" s="122">
        <v>0.26992195540850616</v>
      </c>
      <c r="I24" s="122">
        <v>0.58540226207173185</v>
      </c>
      <c r="J24" s="122">
        <v>0.87071313467990219</v>
      </c>
      <c r="K24" s="100">
        <v>0.51921878044878089</v>
      </c>
      <c r="L24" s="101"/>
      <c r="M24" s="102">
        <v>23</v>
      </c>
      <c r="N24" s="125">
        <v>1.8760456477943734</v>
      </c>
      <c r="O24" s="125">
        <v>8.4651058416660402E-2</v>
      </c>
      <c r="P24" s="125">
        <v>-0.83740568470608168</v>
      </c>
      <c r="Q24" s="125">
        <v>0.63757932596435052</v>
      </c>
      <c r="R24" s="125">
        <v>-0.7027879966963908</v>
      </c>
      <c r="S24" s="125">
        <v>0.8626159133425132</v>
      </c>
      <c r="T24" s="125">
        <v>-0.61304904513650982</v>
      </c>
      <c r="U24" s="122">
        <v>0.21573351405061239</v>
      </c>
      <c r="V24" s="122">
        <v>1.1297686281420838</v>
      </c>
      <c r="W24" s="94">
        <v>4.8192987195750978E-2</v>
      </c>
      <c r="X24" s="56"/>
      <c r="Y24" s="95">
        <v>23</v>
      </c>
      <c r="Z24" s="122">
        <f>(幕後結果!$AB$2+幕後結果!$AB$4*幕後結果_最佳化!$N1025)*12/3</f>
        <v>2.2809148936595647</v>
      </c>
      <c r="AA24" s="122">
        <f>(幕後結果!$AC$2+幕後結果!$AC$4*幕後結果_最佳化!$O1025)*12/3</f>
        <v>-1.0982629870073972</v>
      </c>
      <c r="AB24" s="122">
        <f>(幕後結果!$AD$2+幕後結果!$AD$4*幕後結果_最佳化!$P1025)*12/3</f>
        <v>0.31084913475940368</v>
      </c>
      <c r="AC24" s="122">
        <f>(幕後結果!$AE$2+幕後結果!$AE$4*幕後結果_最佳化!$Q1025)*12/3</f>
        <v>1.2791878077229495</v>
      </c>
      <c r="AD24" s="122">
        <f>(幕後結果!$AF$2+幕後結果!$AF$4*幕後結果_最佳化!$R1025)*12/3</f>
        <v>-0.64367197695706269</v>
      </c>
      <c r="AE24" s="122">
        <f>(幕後結果!$AG$2+幕後結果!$AG$4*幕後結果_最佳化!$S1025)*12/3</f>
        <v>1.5101852794078952</v>
      </c>
      <c r="AF24" s="122">
        <f>(幕後結果!$AH$2+幕後結果!$AH$4*幕後結果_最佳化!$T1025)*12/3</f>
        <v>0.71087871904418909</v>
      </c>
      <c r="AG24" s="122">
        <f>(幕後結果!$AI$2+幕後結果!$AI$4*幕後結果_最佳化!$U1025)*12/3</f>
        <v>0.26179054449581463</v>
      </c>
      <c r="AH24" s="122">
        <f>(幕後結果!$AJ$2+幕後結果!$AJ$4*幕後結果_最佳化!$V1025)*12/3</f>
        <v>1.0610485210044036</v>
      </c>
      <c r="AI24" s="96">
        <f>(幕後結果!$AK$2+幕後結果!$AK$4*幕後結果_最佳化!$W1025)*12/3</f>
        <v>1.7236229924184221E-2</v>
      </c>
      <c r="AJ24" s="56"/>
      <c r="AK24" s="56"/>
      <c r="AL24" s="56"/>
      <c r="AM24" s="97">
        <v>23</v>
      </c>
      <c r="AN24" s="122">
        <f t="shared" si="1"/>
        <v>7.8092368722868732E-2</v>
      </c>
      <c r="AO24" s="122">
        <f t="shared" si="2"/>
        <v>0.1119576846655306</v>
      </c>
      <c r="AP24" s="122">
        <f t="shared" si="3"/>
        <v>0.14720668982185298</v>
      </c>
      <c r="AQ24" s="122">
        <f t="shared" si="4"/>
        <v>8.7892992910492587E-2</v>
      </c>
      <c r="AR24" s="122">
        <f t="shared" si="5"/>
        <v>0.15677270140072178</v>
      </c>
      <c r="AS24" s="122">
        <f t="shared" si="6"/>
        <v>9.3775274644244427E-2</v>
      </c>
      <c r="AT24" s="122">
        <f t="shared" si="7"/>
        <v>7.5776551037688711E-2</v>
      </c>
      <c r="AU24" s="122">
        <f t="shared" si="8"/>
        <v>8.4495419564945454E-2</v>
      </c>
      <c r="AV24" s="122">
        <f t="shared" si="9"/>
        <v>6.430527464786806E-2</v>
      </c>
      <c r="AW24" s="122">
        <f t="shared" si="10"/>
        <v>9.9725042583786686E-2</v>
      </c>
      <c r="AX24" s="122">
        <f t="shared" si="11"/>
        <v>0.99999999999999989</v>
      </c>
      <c r="AY24" s="122">
        <f>SUMPRODUCT(AN24:AW24,幕後結果_最佳化!$Z$1005:$AI$1005)</f>
        <v>-3.5924914705610406E-2</v>
      </c>
      <c r="AZ24" s="122">
        <f>(SUMPRODUCT(AN24:AW24,MMULT(AN24:AW24,幕後結果!$AB$9:$AK$18)))*252</f>
        <v>4.2724084700183428E-2</v>
      </c>
      <c r="BA24" s="122">
        <f t="shared" si="12"/>
        <v>0.20669805199900512</v>
      </c>
      <c r="BB24" s="98">
        <f t="shared" si="13"/>
        <v>-0.38135296362633259</v>
      </c>
      <c r="BC24" s="56"/>
      <c r="BD24" s="56"/>
    </row>
    <row r="25" spans="1:56">
      <c r="A25" s="91">
        <v>24</v>
      </c>
      <c r="B25" s="122">
        <v>0.67146318882084288</v>
      </c>
      <c r="C25" s="122">
        <v>0.35189477455860785</v>
      </c>
      <c r="D25" s="122">
        <v>3.7526939826511008E-2</v>
      </c>
      <c r="E25" s="122">
        <v>0.64871813128031741</v>
      </c>
      <c r="F25" s="122">
        <v>0.63603221417870492</v>
      </c>
      <c r="G25" s="122">
        <v>0.25253499702068627</v>
      </c>
      <c r="H25" s="122">
        <v>9.036114526839123E-2</v>
      </c>
      <c r="I25" s="122">
        <v>0.34766937021239963</v>
      </c>
      <c r="J25" s="122">
        <v>0.7483339461031584</v>
      </c>
      <c r="K25" s="100">
        <v>0.48982919296020522</v>
      </c>
      <c r="L25" s="101"/>
      <c r="M25" s="102">
        <v>24</v>
      </c>
      <c r="N25" s="125">
        <v>0.44395706976015159</v>
      </c>
      <c r="O25" s="125">
        <v>-0.38020998332890532</v>
      </c>
      <c r="P25" s="125">
        <v>-1.780134940096912</v>
      </c>
      <c r="Q25" s="125">
        <v>0.38186198697071116</v>
      </c>
      <c r="R25" s="125">
        <v>0.34787298875907596</v>
      </c>
      <c r="S25" s="125">
        <v>-0.66653375742291943</v>
      </c>
      <c r="T25" s="125">
        <v>-1.3385344116269116</v>
      </c>
      <c r="U25" s="122">
        <v>-0.39162036221590124</v>
      </c>
      <c r="V25" s="122">
        <v>0.66925612769779697</v>
      </c>
      <c r="W25" s="94">
        <v>-2.5497194882970375E-2</v>
      </c>
      <c r="X25" s="56"/>
      <c r="Y25" s="95">
        <v>24</v>
      </c>
      <c r="Z25" s="122">
        <f>(幕後結果!$AB$2+幕後結果!$AB$4*幕後結果_最佳化!$N1026)*12/3</f>
        <v>0.5029047512242919</v>
      </c>
      <c r="AA25" s="122">
        <f>(幕後結果!$AC$2+幕後結果!$AC$4*幕後結果_最佳化!$O1026)*12/3</f>
        <v>-1.8633025255070457</v>
      </c>
      <c r="AB25" s="122">
        <f>(幕後結果!$AD$2+幕後結果!$AD$4*幕後結果_最佳化!$P1026)*12/3</f>
        <v>-0.98403423991224115</v>
      </c>
      <c r="AC25" s="122">
        <f>(幕後結果!$AE$2+幕後結果!$AE$4*幕後結果_最佳化!$Q1026)*12/3</f>
        <v>0.70578264228705312</v>
      </c>
      <c r="AD25" s="122">
        <f>(幕後結果!$AF$2+幕後結果!$AF$4*幕後結果_最佳化!$R1026)*12/3</f>
        <v>-4.6101421593354452E-2</v>
      </c>
      <c r="AE25" s="122">
        <f>(幕後結果!$AG$2+幕後結果!$AG$4*幕後結果_最佳化!$S1026)*12/3</f>
        <v>-0.24274244068957862</v>
      </c>
      <c r="AF25" s="122">
        <f>(幕後結果!$AH$2+幕後結果!$AH$4*幕後結果_最佳化!$T1026)*12/3</f>
        <v>-2.2556700203933744E-2</v>
      </c>
      <c r="AG25" s="122">
        <f>(幕後結果!$AI$2+幕後結果!$AI$4*幕後結果_最佳化!$U1026)*12/3</f>
        <v>-1.0313317112430529</v>
      </c>
      <c r="AH25" s="122">
        <f>(幕後結果!$AJ$2+幕後結果!$AJ$4*幕後結果_最佳化!$V1026)*12/3</f>
        <v>9.1193878074747034E-2</v>
      </c>
      <c r="AI25" s="96">
        <f>(幕後結果!$AK$2+幕後結果!$AK$4*幕後結果_最佳化!$W1026)*12/3</f>
        <v>-0.44606999230286454</v>
      </c>
      <c r="AJ25" s="56"/>
      <c r="AK25" s="56"/>
      <c r="AL25" s="56"/>
      <c r="AM25" s="97">
        <v>24</v>
      </c>
      <c r="AN25" s="122">
        <f t="shared" si="1"/>
        <v>4.3047837110662644E-2</v>
      </c>
      <c r="AO25" s="122">
        <f t="shared" si="2"/>
        <v>5.6652767219834352E-2</v>
      </c>
      <c r="AP25" s="122">
        <f t="shared" si="3"/>
        <v>0.13157496998832727</v>
      </c>
      <c r="AQ25" s="122">
        <f t="shared" si="4"/>
        <v>0.13887031612145317</v>
      </c>
      <c r="AR25" s="122">
        <f t="shared" si="5"/>
        <v>2.2505529386984951E-2</v>
      </c>
      <c r="AS25" s="122">
        <f t="shared" si="6"/>
        <v>0.126544878310581</v>
      </c>
      <c r="AT25" s="122">
        <f t="shared" si="7"/>
        <v>6.9387089020241308E-2</v>
      </c>
      <c r="AU25" s="122">
        <f t="shared" si="8"/>
        <v>0.10350699116634585</v>
      </c>
      <c r="AV25" s="122">
        <f t="shared" si="9"/>
        <v>0.14945201492028462</v>
      </c>
      <c r="AW25" s="122">
        <f t="shared" si="10"/>
        <v>0.15845760675528486</v>
      </c>
      <c r="AX25" s="122">
        <f t="shared" si="11"/>
        <v>1</v>
      </c>
      <c r="AY25" s="122">
        <f>SUMPRODUCT(AN25:AW25,幕後結果_最佳化!$Z$1005:$AI$1005)</f>
        <v>6.8918327474183763E-2</v>
      </c>
      <c r="AZ25" s="122">
        <f>(SUMPRODUCT(AN25:AW25,MMULT(AN25:AW25,幕後結果!$AB$9:$AK$18)))*252</f>
        <v>4.4000482305892166E-2</v>
      </c>
      <c r="BA25" s="122">
        <f t="shared" si="12"/>
        <v>0.20976291928244173</v>
      </c>
      <c r="BB25" s="98">
        <f t="shared" si="13"/>
        <v>0.12403682959403604</v>
      </c>
      <c r="BC25" s="56"/>
      <c r="BD25" s="56"/>
    </row>
    <row r="26" spans="1:56">
      <c r="A26" s="91">
        <v>25</v>
      </c>
      <c r="B26" s="122">
        <v>2.5062934060397835E-2</v>
      </c>
      <c r="C26" s="122">
        <v>0.48284186277931762</v>
      </c>
      <c r="D26" s="122">
        <v>0.29714676748338342</v>
      </c>
      <c r="E26" s="122">
        <v>0.71700811892234717</v>
      </c>
      <c r="F26" s="122">
        <v>0.42541999925509466</v>
      </c>
      <c r="G26" s="122">
        <v>0.71081363122930497</v>
      </c>
      <c r="H26" s="122">
        <v>0.60045912490310727</v>
      </c>
      <c r="I26" s="122">
        <v>0.96064715040809845</v>
      </c>
      <c r="J26" s="122">
        <v>4.9016588832147212E-2</v>
      </c>
      <c r="K26" s="100">
        <v>0.50862478361676366</v>
      </c>
      <c r="L26" s="101"/>
      <c r="M26" s="102">
        <v>25</v>
      </c>
      <c r="N26" s="125">
        <v>-1.9588883120366556</v>
      </c>
      <c r="O26" s="125">
        <v>-4.302234004417433E-2</v>
      </c>
      <c r="P26" s="125">
        <v>-0.53262450579602771</v>
      </c>
      <c r="Q26" s="125">
        <v>0.57397641376204389</v>
      </c>
      <c r="R26" s="125">
        <v>-0.18804675653479508</v>
      </c>
      <c r="S26" s="125">
        <v>0.5557632118264284</v>
      </c>
      <c r="T26" s="125">
        <v>0.25453567053581877</v>
      </c>
      <c r="U26" s="122">
        <v>1.7582457778788882</v>
      </c>
      <c r="V26" s="122">
        <v>-1.6544644649947875</v>
      </c>
      <c r="W26" s="94">
        <v>2.1620810833677163E-2</v>
      </c>
      <c r="X26" s="56"/>
      <c r="Y26" s="95">
        <v>25</v>
      </c>
      <c r="Z26" s="122">
        <f>(幕後結果!$AB$2+幕後結果!$AB$4*幕後結果_最佳化!$N1027)*12/3</f>
        <v>-2.4803488862028651</v>
      </c>
      <c r="AA26" s="122">
        <f>(幕後結果!$AC$2+幕後結果!$AC$4*幕後結果_最佳化!$O1027)*12/3</f>
        <v>-1.6074047609393218</v>
      </c>
      <c r="AB26" s="122">
        <f>(幕後結果!$AD$2+幕後結果!$AD$4*幕後結果_最佳化!$P1027)*12/3</f>
        <v>-0.59320342334185538</v>
      </c>
      <c r="AC26" s="122">
        <f>(幕後結果!$AE$2+幕後結果!$AE$4*幕後結果_最佳化!$Q1027)*12/3</f>
        <v>1.0543970090116912</v>
      </c>
      <c r="AD26" s="122">
        <f>(幕後結果!$AF$2+幕後結果!$AF$4*幕後結果_最佳化!$R1027)*12/3</f>
        <v>-0.14007033036841404</v>
      </c>
      <c r="AE26" s="122">
        <f>(幕後結果!$AG$2+幕後結果!$AG$4*幕後結果_最佳化!$S1027)*12/3</f>
        <v>0.50804001690613665</v>
      </c>
      <c r="AF26" s="122">
        <f>(幕後結果!$AH$2+幕後結果!$AH$4*幕後結果_最佳化!$T1027)*12/3</f>
        <v>0.80010230180402075</v>
      </c>
      <c r="AG26" s="122">
        <f>(幕後結果!$AI$2+幕後結果!$AI$4*幕後結果_最佳化!$U1027)*12/3</f>
        <v>0.17709181004775676</v>
      </c>
      <c r="AH26" s="122">
        <f>(幕後結果!$AJ$2+幕後結果!$AJ$4*幕後結果_最佳化!$V1027)*12/3</f>
        <v>-1.2220365991300663</v>
      </c>
      <c r="AI26" s="96">
        <f>(幕後結果!$AK$2+幕後結果!$AK$4*幕後結果_最佳化!$W1027)*12/3</f>
        <v>-0.8425155564651412</v>
      </c>
      <c r="AJ26" s="56"/>
      <c r="AK26" s="56"/>
      <c r="AL26" s="56"/>
      <c r="AM26" s="97">
        <v>25</v>
      </c>
      <c r="AN26" s="122">
        <f t="shared" si="1"/>
        <v>0.11687508153061009</v>
      </c>
      <c r="AO26" s="122">
        <f t="shared" si="2"/>
        <v>8.815261516626044E-2</v>
      </c>
      <c r="AP26" s="122">
        <f t="shared" si="3"/>
        <v>7.3704126637824816E-2</v>
      </c>
      <c r="AQ26" s="122">
        <f t="shared" si="4"/>
        <v>0.12176409092568176</v>
      </c>
      <c r="AR26" s="122">
        <f t="shared" si="5"/>
        <v>3.4006842994725693E-2</v>
      </c>
      <c r="AS26" s="122">
        <f t="shared" si="6"/>
        <v>9.7476972448105909E-2</v>
      </c>
      <c r="AT26" s="122">
        <f t="shared" si="7"/>
        <v>0.12233628576874525</v>
      </c>
      <c r="AU26" s="122">
        <f t="shared" si="8"/>
        <v>0.10595337288740585</v>
      </c>
      <c r="AV26" s="122">
        <f t="shared" si="9"/>
        <v>0.10544817636369995</v>
      </c>
      <c r="AW26" s="122">
        <f t="shared" si="10"/>
        <v>0.13428243527694012</v>
      </c>
      <c r="AX26" s="122">
        <f t="shared" si="11"/>
        <v>0.99999999999999978</v>
      </c>
      <c r="AY26" s="122">
        <f>SUMPRODUCT(AN26:AW26,幕後結果_最佳化!$Z$1005:$AI$1005)</f>
        <v>3.4581070445820664E-2</v>
      </c>
      <c r="AZ26" s="122">
        <f>(SUMPRODUCT(AN26:AW26,MMULT(AN26:AW26,幕後結果!$AB$9:$AK$18)))*252</f>
        <v>4.6341745855616838E-2</v>
      </c>
      <c r="BA26" s="122">
        <f t="shared" si="12"/>
        <v>0.21527133077959276</v>
      </c>
      <c r="BB26" s="98">
        <f t="shared" si="13"/>
        <v>-3.8643926825057531E-2</v>
      </c>
      <c r="BC26" s="56"/>
      <c r="BD26" s="56"/>
    </row>
    <row r="27" spans="1:56">
      <c r="A27" s="91">
        <v>26</v>
      </c>
      <c r="B27" s="122">
        <v>0.43474420348049136</v>
      </c>
      <c r="C27" s="122">
        <v>0.25245476180295778</v>
      </c>
      <c r="D27" s="122">
        <v>0.10840026215491072</v>
      </c>
      <c r="E27" s="122">
        <v>0.212716003959325</v>
      </c>
      <c r="F27" s="122">
        <v>0.33467127246235884</v>
      </c>
      <c r="G27" s="122">
        <v>0.71812513575738546</v>
      </c>
      <c r="H27" s="122">
        <v>0.97528936598432447</v>
      </c>
      <c r="I27" s="122">
        <v>0.29588887637005312</v>
      </c>
      <c r="J27" s="122">
        <v>0.20098820046251165</v>
      </c>
      <c r="K27" s="100">
        <v>0.36380182472895939</v>
      </c>
      <c r="L27" s="101"/>
      <c r="M27" s="102">
        <v>26</v>
      </c>
      <c r="N27" s="125">
        <v>-0.16430835218516696</v>
      </c>
      <c r="O27" s="125">
        <v>-0.66678492451305305</v>
      </c>
      <c r="P27" s="125">
        <v>-1.2350805580798438</v>
      </c>
      <c r="Q27" s="125">
        <v>-0.79703275575888288</v>
      </c>
      <c r="R27" s="125">
        <v>-0.4270505011513574</v>
      </c>
      <c r="S27" s="125">
        <v>0.57728087880834744</v>
      </c>
      <c r="T27" s="125">
        <v>1.9649392601457341</v>
      </c>
      <c r="U27" s="122">
        <v>-0.53626161873939149</v>
      </c>
      <c r="V27" s="122">
        <v>-0.83809669149923627</v>
      </c>
      <c r="W27" s="94">
        <v>-0.34831497406087186</v>
      </c>
      <c r="X27" s="56"/>
      <c r="Y27" s="95">
        <v>26</v>
      </c>
      <c r="Z27" s="122">
        <f>(幕後結果!$AB$2+幕後結果!$AB$4*幕後結果_最佳化!$N1028)*12/3</f>
        <v>-0.2522874248043635</v>
      </c>
      <c r="AA27" s="122">
        <f>(幕後結果!$AC$2+幕後結果!$AC$4*幕後結果_最佳化!$O1028)*12/3</f>
        <v>-2.3110728797609981</v>
      </c>
      <c r="AB27" s="122">
        <f>(幕後結果!$AD$2+幕後結果!$AD$4*幕後結果_最佳化!$P1028)*12/3</f>
        <v>-0.72435080928509843</v>
      </c>
      <c r="AC27" s="122">
        <f>(幕後結果!$AE$2+幕後結果!$AE$4*幕後結果_最佳化!$Q1028)*12/3</f>
        <v>-0.10642296231045245</v>
      </c>
      <c r="AD27" s="122">
        <f>(幕後結果!$AF$2+幕後結果!$AF$4*幕後結果_最佳化!$R1028)*12/3</f>
        <v>-0.62040803684841717</v>
      </c>
      <c r="AE27" s="122">
        <f>(幕後結果!$AG$2+幕後結果!$AG$4*幕後結果_最佳化!$S1028)*12/3</f>
        <v>-0.16296918453555398</v>
      </c>
      <c r="AF27" s="122">
        <f>(幕後結果!$AH$2+幕後結果!$AH$4*幕後結果_最佳化!$T1028)*12/3</f>
        <v>2.8191599648260266</v>
      </c>
      <c r="AG27" s="122">
        <f>(幕後結果!$AI$2+幕後結果!$AI$4*幕後結果_最佳化!$U1028)*12/3</f>
        <v>-1.5197127738770522</v>
      </c>
      <c r="AH27" s="122">
        <f>(幕後結果!$AJ$2+幕後結果!$AJ$4*幕後結果_最佳化!$V1028)*12/3</f>
        <v>-0.57249223926413229</v>
      </c>
      <c r="AI27" s="96">
        <f>(幕後結果!$AK$2+幕後結果!$AK$4*幕後結果_最佳化!$W1028)*12/3</f>
        <v>-0.74707213651654902</v>
      </c>
      <c r="AJ27" s="56"/>
      <c r="AK27" s="56"/>
      <c r="AL27" s="56"/>
      <c r="AM27" s="97">
        <v>26</v>
      </c>
      <c r="AN27" s="122">
        <f t="shared" si="1"/>
        <v>0.12040987866977768</v>
      </c>
      <c r="AO27" s="122">
        <f t="shared" si="2"/>
        <v>3.3188838159319597E-2</v>
      </c>
      <c r="AP27" s="122">
        <f t="shared" si="3"/>
        <v>1.0897678195013144E-2</v>
      </c>
      <c r="AQ27" s="122">
        <f t="shared" si="4"/>
        <v>7.2444727587086264E-3</v>
      </c>
      <c r="AR27" s="122">
        <f t="shared" si="5"/>
        <v>9.8485919128700194E-2</v>
      </c>
      <c r="AS27" s="122">
        <f t="shared" si="6"/>
        <v>0.15300774607560375</v>
      </c>
      <c r="AT27" s="122">
        <f t="shared" si="7"/>
        <v>0.16246040497365619</v>
      </c>
      <c r="AU27" s="122">
        <f t="shared" si="8"/>
        <v>0.1261370770296554</v>
      </c>
      <c r="AV27" s="122">
        <f t="shared" si="9"/>
        <v>0.13218568453952895</v>
      </c>
      <c r="AW27" s="122">
        <f t="shared" si="10"/>
        <v>0.15598230047003644</v>
      </c>
      <c r="AX27" s="122">
        <f t="shared" si="11"/>
        <v>1</v>
      </c>
      <c r="AY27" s="122">
        <f>SUMPRODUCT(AN27:AW27,幕後結果_最佳化!$Z$1005:$AI$1005)</f>
        <v>2.6681732544964407E-2</v>
      </c>
      <c r="AZ27" s="122">
        <f>(SUMPRODUCT(AN27:AW27,MMULT(AN27:AW27,幕後結果!$AB$9:$AK$18)))*252</f>
        <v>4.8623715662301809E-2</v>
      </c>
      <c r="BA27" s="122">
        <f t="shared" si="12"/>
        <v>0.2205078585046388</v>
      </c>
      <c r="BB27" s="98">
        <f t="shared" si="13"/>
        <v>-7.3549612086475424E-2</v>
      </c>
      <c r="BC27" s="56"/>
      <c r="BD27" s="56"/>
    </row>
    <row r="28" spans="1:56">
      <c r="A28" s="91">
        <v>27</v>
      </c>
      <c r="B28" s="122">
        <v>0.58189388671604636</v>
      </c>
      <c r="C28" s="122">
        <v>0.97609467728629795</v>
      </c>
      <c r="D28" s="122">
        <v>0.19324008384171254</v>
      </c>
      <c r="E28" s="122">
        <v>0.70680751356401239</v>
      </c>
      <c r="F28" s="122">
        <v>0.74939761940397509</v>
      </c>
      <c r="G28" s="122">
        <v>0.37515293036918451</v>
      </c>
      <c r="H28" s="122">
        <v>0.29761819648616594</v>
      </c>
      <c r="I28" s="122">
        <v>0.65653655417916679</v>
      </c>
      <c r="J28" s="122">
        <v>0.5129643740824783</v>
      </c>
      <c r="K28" s="100">
        <v>0.15141411871032373</v>
      </c>
      <c r="L28" s="101"/>
      <c r="M28" s="102">
        <v>27</v>
      </c>
      <c r="N28" s="125">
        <v>0.20674088364472304</v>
      </c>
      <c r="O28" s="125">
        <v>1.9790476164857591</v>
      </c>
      <c r="P28" s="125">
        <v>-0.86601822460600253</v>
      </c>
      <c r="Q28" s="125">
        <v>0.54408210688676895</v>
      </c>
      <c r="R28" s="125">
        <v>0.672595349403733</v>
      </c>
      <c r="S28" s="125">
        <v>-0.31823608741783926</v>
      </c>
      <c r="T28" s="125">
        <v>-0.53126321419177114</v>
      </c>
      <c r="U28" s="122">
        <v>0.4030289986656983</v>
      </c>
      <c r="V28" s="122">
        <v>3.2502588452611482E-2</v>
      </c>
      <c r="W28" s="94">
        <v>-1.0303872896382182</v>
      </c>
      <c r="X28" s="56"/>
      <c r="Y28" s="95">
        <v>27</v>
      </c>
      <c r="Z28" s="122">
        <f>(幕後結果!$AB$2+幕後結果!$AB$4*幕後結果_最佳化!$N1029)*12/3</f>
        <v>0.20838890120473655</v>
      </c>
      <c r="AA28" s="122">
        <f>(幕後結果!$AC$2+幕後結果!$AC$4*幕後結果_最佳化!$O1029)*12/3</f>
        <v>1.3673159564931903</v>
      </c>
      <c r="AB28" s="122">
        <f>(幕後結果!$AD$2+幕後結果!$AD$4*幕後結果_最佳化!$P1029)*12/3</f>
        <v>-2.4286914286120009E-2</v>
      </c>
      <c r="AC28" s="122">
        <f>(幕後結果!$AE$2+幕後結果!$AE$4*幕後結果_最佳化!$Q1029)*12/3</f>
        <v>1.4329874160682248</v>
      </c>
      <c r="AD28" s="122">
        <f>(幕後結果!$AF$2+幕後結果!$AF$4*幕後結果_最佳化!$R1029)*12/3</f>
        <v>0.54303292020510097</v>
      </c>
      <c r="AE28" s="122">
        <f>(幕後結果!$AG$2+幕後結果!$AG$4*幕後結果_最佳化!$S1029)*12/3</f>
        <v>0.85784184538599251</v>
      </c>
      <c r="AF28" s="122">
        <f>(幕後結果!$AH$2+幕後結果!$AH$4*幕後結果_最佳化!$T1029)*12/3</f>
        <v>0.76332732077217036</v>
      </c>
      <c r="AG28" s="122">
        <f>(幕後結果!$AI$2+幕後結果!$AI$4*幕後結果_最佳化!$U1029)*12/3</f>
        <v>-0.28730465545466011</v>
      </c>
      <c r="AH28" s="122">
        <f>(幕後結果!$AJ$2+幕後結果!$AJ$4*幕後結果_最佳化!$V1029)*12/3</f>
        <v>0.7412120688262881</v>
      </c>
      <c r="AI28" s="96">
        <f>(幕後結果!$AK$2+幕後結果!$AK$4*幕後結果_最佳化!$W1029)*12/3</f>
        <v>-0.4787892262971985</v>
      </c>
      <c r="AJ28" s="56"/>
      <c r="AK28" s="56"/>
      <c r="AL28" s="56"/>
      <c r="AM28" s="97">
        <v>27</v>
      </c>
      <c r="AN28" s="122">
        <f t="shared" si="1"/>
        <v>0.13702124337894833</v>
      </c>
      <c r="AO28" s="122">
        <f t="shared" si="2"/>
        <v>0.15414498711512481</v>
      </c>
      <c r="AP28" s="122">
        <f t="shared" si="3"/>
        <v>4.7085474736601775E-2</v>
      </c>
      <c r="AQ28" s="122">
        <f t="shared" si="4"/>
        <v>1.7018088108750301E-2</v>
      </c>
      <c r="AR28" s="122">
        <f t="shared" si="5"/>
        <v>0.1362939484570157</v>
      </c>
      <c r="AS28" s="122">
        <f t="shared" si="6"/>
        <v>0.1260667919185853</v>
      </c>
      <c r="AT28" s="122">
        <f t="shared" si="7"/>
        <v>0.15265504645452604</v>
      </c>
      <c r="AU28" s="122">
        <f t="shared" si="8"/>
        <v>1.6560140426258061E-2</v>
      </c>
      <c r="AV28" s="122">
        <f t="shared" si="9"/>
        <v>0.12940770970321627</v>
      </c>
      <c r="AW28" s="122">
        <f t="shared" si="10"/>
        <v>8.3746569700973286E-2</v>
      </c>
      <c r="AX28" s="122">
        <f t="shared" si="11"/>
        <v>0.99999999999999989</v>
      </c>
      <c r="AY28" s="122">
        <f>SUMPRODUCT(AN28:AW28,幕後結果_最佳化!$Z$1005:$AI$1005)</f>
        <v>-3.2843278310421754E-2</v>
      </c>
      <c r="AZ28" s="122">
        <f>(SUMPRODUCT(AN28:AW28,MMULT(AN28:AW28,幕後結果!$AB$9:$AK$18)))*252</f>
        <v>5.0367028467346628E-2</v>
      </c>
      <c r="BA28" s="122">
        <f t="shared" si="12"/>
        <v>0.22442599775281524</v>
      </c>
      <c r="BB28" s="98">
        <f t="shared" si="13"/>
        <v>-0.33749779022413467</v>
      </c>
      <c r="BC28" s="56"/>
      <c r="BD28" s="56"/>
    </row>
    <row r="29" spans="1:56">
      <c r="A29" s="91">
        <v>28</v>
      </c>
      <c r="B29" s="122">
        <v>0.63880218744506845</v>
      </c>
      <c r="C29" s="122">
        <v>0.83345185628411</v>
      </c>
      <c r="D29" s="122">
        <v>0.95860119889624906</v>
      </c>
      <c r="E29" s="122">
        <v>0.32891620216952977</v>
      </c>
      <c r="F29" s="122">
        <v>0.74510595926373591</v>
      </c>
      <c r="G29" s="122">
        <v>0.16000324179707492</v>
      </c>
      <c r="H29" s="122">
        <v>0.85008851218972459</v>
      </c>
      <c r="I29" s="122">
        <v>0.89962553934867073</v>
      </c>
      <c r="J29" s="122">
        <v>0.2899766364869274</v>
      </c>
      <c r="K29" s="100">
        <v>0.486469886776556</v>
      </c>
      <c r="L29" s="101"/>
      <c r="M29" s="102">
        <v>28</v>
      </c>
      <c r="N29" s="125">
        <v>0.35525892367866346</v>
      </c>
      <c r="O29" s="125">
        <v>0.96789604964596776</v>
      </c>
      <c r="P29" s="125">
        <v>1.7346794272568433</v>
      </c>
      <c r="Q29" s="125">
        <v>-0.44290782904952697</v>
      </c>
      <c r="R29" s="125">
        <v>0.65916770688569004</v>
      </c>
      <c r="S29" s="125">
        <v>-0.99444455966199563</v>
      </c>
      <c r="T29" s="125">
        <v>1.036813086157627</v>
      </c>
      <c r="U29" s="122">
        <v>1.2794207766632888</v>
      </c>
      <c r="V29" s="122">
        <v>-0.55345297452748698</v>
      </c>
      <c r="W29" s="94">
        <v>-3.392146862246103E-2</v>
      </c>
      <c r="X29" s="56"/>
      <c r="Y29" s="95">
        <v>28</v>
      </c>
      <c r="Z29" s="122">
        <f>(幕後結果!$AB$2+幕後結果!$AB$4*幕後結果_最佳化!$N1030)*12/3</f>
        <v>0.39278153275370742</v>
      </c>
      <c r="AA29" s="122">
        <f>(幕後結果!$AC$2+幕後結果!$AC$4*幕後結果_最佳化!$O1030)*12/3</f>
        <v>-1.3220642730294108E-2</v>
      </c>
      <c r="AB29" s="122">
        <f>(幕後結果!$AD$2+幕後結果!$AD$4*幕後結果_最佳化!$P1030)*12/3</f>
        <v>2.1698087052069499</v>
      </c>
      <c r="AC29" s="122">
        <f>(幕後結果!$AE$2+幕後結果!$AE$4*幕後結果_最佳化!$Q1030)*12/3</f>
        <v>1.1642430627910798</v>
      </c>
      <c r="AD29" s="122">
        <f>(幕後結果!$AF$2+幕後結果!$AF$4*幕後結果_最佳化!$R1030)*12/3</f>
        <v>0.58800941628714343</v>
      </c>
      <c r="AE29" s="122">
        <f>(幕後結果!$AG$2+幕後結果!$AG$4*幕後結果_最佳化!$S1030)*12/3</f>
        <v>7.1347870276983583E-2</v>
      </c>
      <c r="AF29" s="122">
        <f>(幕後結果!$AH$2+幕後結果!$AH$4*幕後結果_最佳化!$T1030)*12/3</f>
        <v>2.5802204148638097</v>
      </c>
      <c r="AG29" s="122">
        <f>(幕後結果!$AI$2+幕後結果!$AI$4*幕後結果_最佳化!$U1030)*12/3</f>
        <v>0.83254325782942473</v>
      </c>
      <c r="AH29" s="122">
        <f>(幕後結果!$AJ$2+幕後結果!$AJ$4*幕後結果_最佳化!$V1030)*12/3</f>
        <v>0.71747961565031382</v>
      </c>
      <c r="AI29" s="96">
        <f>(幕後結果!$AK$2+幕後結果!$AK$4*幕後結果_最佳化!$W1030)*12/3</f>
        <v>-0.13030789003982152</v>
      </c>
      <c r="AJ29" s="56"/>
      <c r="AK29" s="56"/>
      <c r="AL29" s="56"/>
      <c r="AM29" s="97">
        <v>28</v>
      </c>
      <c r="AN29" s="122">
        <f t="shared" si="1"/>
        <v>0.22410657916447665</v>
      </c>
      <c r="AO29" s="122">
        <f t="shared" si="2"/>
        <v>0.10238949167515562</v>
      </c>
      <c r="AP29" s="122">
        <f t="shared" si="3"/>
        <v>0.15436469092199445</v>
      </c>
      <c r="AQ29" s="122">
        <f t="shared" si="4"/>
        <v>0.16174207280347566</v>
      </c>
      <c r="AR29" s="122">
        <f t="shared" si="5"/>
        <v>6.2704977243797477E-2</v>
      </c>
      <c r="AS29" s="122">
        <f t="shared" si="6"/>
        <v>5.8945938198161379E-2</v>
      </c>
      <c r="AT29" s="122">
        <f t="shared" si="7"/>
        <v>9.2138107260553048E-2</v>
      </c>
      <c r="AU29" s="122">
        <f t="shared" si="8"/>
        <v>1.9062575819754936E-2</v>
      </c>
      <c r="AV29" s="122">
        <f t="shared" si="9"/>
        <v>8.961048823387939E-2</v>
      </c>
      <c r="AW29" s="122">
        <f t="shared" si="10"/>
        <v>3.4935078678751251E-2</v>
      </c>
      <c r="AX29" s="122">
        <f t="shared" si="11"/>
        <v>0.99999999999999978</v>
      </c>
      <c r="AY29" s="122">
        <f>SUMPRODUCT(AN29:AW29,幕後結果_最佳化!$Z$1005:$AI$1005)</f>
        <v>0.1323473729567958</v>
      </c>
      <c r="AZ29" s="122">
        <f>(SUMPRODUCT(AN29:AW29,MMULT(AN29:AW29,幕後結果!$AB$9:$AK$18)))*252</f>
        <v>5.4276667097993045E-2</v>
      </c>
      <c r="BA29" s="122">
        <f t="shared" si="12"/>
        <v>0.23297353304183083</v>
      </c>
      <c r="BB29" s="98">
        <f t="shared" si="13"/>
        <v>0.38393791684798534</v>
      </c>
      <c r="BC29" s="56"/>
      <c r="BD29" s="56"/>
    </row>
    <row r="30" spans="1:56">
      <c r="A30" s="91">
        <v>29</v>
      </c>
      <c r="B30" s="122">
        <v>2.5907109435914899E-2</v>
      </c>
      <c r="C30" s="122">
        <v>0.86779555065840763</v>
      </c>
      <c r="D30" s="122">
        <v>0.47099313560545064</v>
      </c>
      <c r="E30" s="122">
        <v>0.55294938242161118</v>
      </c>
      <c r="F30" s="122">
        <v>1.2920057068139812E-2</v>
      </c>
      <c r="G30" s="122">
        <v>0.55778086973396057</v>
      </c>
      <c r="H30" s="122">
        <v>0.50379730931219435</v>
      </c>
      <c r="I30" s="122">
        <v>0.91021671336449628</v>
      </c>
      <c r="J30" s="122">
        <v>0.4920543201207539</v>
      </c>
      <c r="K30" s="100">
        <v>0.74167659507039851</v>
      </c>
      <c r="L30" s="101"/>
      <c r="M30" s="102">
        <v>29</v>
      </c>
      <c r="N30" s="125">
        <v>-1.9446740650429684</v>
      </c>
      <c r="O30" s="125">
        <v>1.1160309221014248</v>
      </c>
      <c r="P30" s="125">
        <v>-7.2773610273811629E-2</v>
      </c>
      <c r="Q30" s="125">
        <v>0.13311651391985169</v>
      </c>
      <c r="R30" s="125">
        <v>-2.2286062605901389</v>
      </c>
      <c r="S30" s="125">
        <v>0.1453452869198017</v>
      </c>
      <c r="T30" s="125">
        <v>9.5185866237092794E-3</v>
      </c>
      <c r="U30" s="122">
        <v>1.3420907483315738</v>
      </c>
      <c r="V30" s="122">
        <v>-1.9918182804855192E-2</v>
      </c>
      <c r="W30" s="94">
        <v>0.64852289154254761</v>
      </c>
      <c r="X30" s="56"/>
      <c r="Y30" s="95">
        <v>29</v>
      </c>
      <c r="Z30" s="122">
        <f>(幕後結果!$AB$2+幕後結果!$AB$4*幕後結果_最佳化!$N1031)*12/3</f>
        <v>-2.4627011822064073</v>
      </c>
      <c r="AA30" s="122">
        <f>(幕後結果!$AC$2+幕後結果!$AC$4*幕後結果_最佳化!$O1031)*12/3</f>
        <v>-8.909832691060604E-3</v>
      </c>
      <c r="AB30" s="122">
        <f>(幕後結果!$AD$2+幕後結果!$AD$4*幕後結果_最佳化!$P1031)*12/3</f>
        <v>-7.299775582021506E-2</v>
      </c>
      <c r="AC30" s="122">
        <f>(幕後結果!$AE$2+幕後結果!$AE$4*幕後結果_最佳化!$Q1031)*12/3</f>
        <v>1.0445007104328519</v>
      </c>
      <c r="AD30" s="122">
        <f>(幕後結果!$AF$2+幕後結果!$AF$4*幕後結果_最佳化!$R1031)*12/3</f>
        <v>-1.3775478448854921</v>
      </c>
      <c r="AE30" s="122">
        <f>(幕後結果!$AG$2+幕後結果!$AG$4*幕後結果_最佳化!$S1031)*12/3</f>
        <v>0.15308276905656232</v>
      </c>
      <c r="AF30" s="122">
        <f>(幕後結果!$AH$2+幕後結果!$AH$4*幕後結果_最佳化!$T1031)*12/3</f>
        <v>0.19886234752587528</v>
      </c>
      <c r="AG30" s="122">
        <f>(幕後結果!$AI$2+幕後結果!$AI$4*幕後結果_最佳化!$U1031)*12/3</f>
        <v>-0.71749526639797212</v>
      </c>
      <c r="AH30" s="122">
        <f>(幕後結果!$AJ$2+幕後結果!$AJ$4*幕後結果_最佳化!$V1031)*12/3</f>
        <v>5.1412838886593683E-2</v>
      </c>
      <c r="AI30" s="96">
        <f>(幕後結果!$AK$2+幕後結果!$AK$4*幕後結果_最佳化!$W1031)*12/3</f>
        <v>-0.78318099285023501</v>
      </c>
      <c r="AJ30" s="56"/>
      <c r="AK30" s="56"/>
      <c r="AL30" s="56"/>
      <c r="AM30" s="97">
        <v>29</v>
      </c>
      <c r="AN30" s="122">
        <f t="shared" si="1"/>
        <v>9.2761820312300902E-2</v>
      </c>
      <c r="AO30" s="122">
        <f t="shared" si="2"/>
        <v>0.18575606440987377</v>
      </c>
      <c r="AP30" s="122">
        <f t="shared" si="3"/>
        <v>0.11507726827535948</v>
      </c>
      <c r="AQ30" s="122">
        <f t="shared" si="4"/>
        <v>6.678756908520804E-2</v>
      </c>
      <c r="AR30" s="122">
        <f t="shared" si="5"/>
        <v>0.10693842450745655</v>
      </c>
      <c r="AS30" s="122">
        <f t="shared" si="6"/>
        <v>3.4659442402421806E-3</v>
      </c>
      <c r="AT30" s="122">
        <f t="shared" si="7"/>
        <v>7.7549260339208823E-2</v>
      </c>
      <c r="AU30" s="122">
        <f t="shared" si="8"/>
        <v>3.9867341804043159E-2</v>
      </c>
      <c r="AV30" s="122">
        <f t="shared" si="9"/>
        <v>0.24074464202053275</v>
      </c>
      <c r="AW30" s="122">
        <f t="shared" si="10"/>
        <v>7.1051665005774381E-2</v>
      </c>
      <c r="AX30" s="122">
        <f t="shared" si="11"/>
        <v>1</v>
      </c>
      <c r="AY30" s="122">
        <f>SUMPRODUCT(AN30:AW30,幕後結果_最佳化!$Z$1005:$AI$1005)</f>
        <v>-0.13180275904156477</v>
      </c>
      <c r="AZ30" s="122">
        <f>(SUMPRODUCT(AN30:AW30,MMULT(AN30:AW30,幕後結果!$AB$9:$AK$18)))*252</f>
        <v>5.3310056697870853E-2</v>
      </c>
      <c r="BA30" s="122">
        <f t="shared" si="12"/>
        <v>0.23088970678198467</v>
      </c>
      <c r="BB30" s="98">
        <f t="shared" si="13"/>
        <v>-0.75665027028045961</v>
      </c>
      <c r="BC30" s="56"/>
      <c r="BD30" s="56"/>
    </row>
    <row r="31" spans="1:56">
      <c r="A31" s="91">
        <v>30</v>
      </c>
      <c r="B31" s="122">
        <v>0.99781970032051848</v>
      </c>
      <c r="C31" s="122">
        <v>0.14594917825568121</v>
      </c>
      <c r="D31" s="122">
        <v>0.98369097572969877</v>
      </c>
      <c r="E31" s="122">
        <v>0.52883450614353822</v>
      </c>
      <c r="F31" s="122">
        <v>0.54484215204425257</v>
      </c>
      <c r="G31" s="122">
        <v>3.821461999035991E-2</v>
      </c>
      <c r="H31" s="122">
        <v>0.20669783837230571</v>
      </c>
      <c r="I31" s="122">
        <v>0.55300180751496786</v>
      </c>
      <c r="J31" s="122">
        <v>0.44389024089244278</v>
      </c>
      <c r="K31" s="100">
        <v>0.99685203044849802</v>
      </c>
      <c r="L31" s="101"/>
      <c r="M31" s="102">
        <v>30</v>
      </c>
      <c r="N31" s="125">
        <v>2.8508247672564795</v>
      </c>
      <c r="O31" s="125">
        <v>-1.0539662779202308</v>
      </c>
      <c r="P31" s="125">
        <v>2.1367534692600803</v>
      </c>
      <c r="Q31" s="125">
        <v>7.2340433470200888E-2</v>
      </c>
      <c r="R31" s="125">
        <v>0.11264034750052093</v>
      </c>
      <c r="S31" s="125">
        <v>-1.7717911030802487</v>
      </c>
      <c r="T31" s="125">
        <v>-0.81793259558842335</v>
      </c>
      <c r="U31" s="122">
        <v>0.13324909477954971</v>
      </c>
      <c r="V31" s="122">
        <v>-0.1411132431949072</v>
      </c>
      <c r="W31" s="94">
        <v>2.731956824260116</v>
      </c>
      <c r="X31" s="56"/>
      <c r="Y31" s="95">
        <v>30</v>
      </c>
      <c r="Z31" s="122">
        <f>(幕後結果!$AB$2+幕後結果!$AB$4*幕後結果_最佳化!$N1032)*12/3</f>
        <v>3.4911522963045929</v>
      </c>
      <c r="AA31" s="122">
        <f>(幕後結果!$AC$2+幕後結果!$AC$4*幕後結果_最佳化!$O1032)*12/3</f>
        <v>-2.5826669575638679</v>
      </c>
      <c r="AB31" s="122">
        <f>(幕後結果!$AD$2+幕後結果!$AD$4*幕後結果_最佳化!$P1032)*12/3</f>
        <v>3.0642501428347679</v>
      </c>
      <c r="AC31" s="122">
        <f>(幕後結果!$AE$2+幕後結果!$AE$4*幕後結果_最佳化!$Q1032)*12/3</f>
        <v>1.4314780538026628</v>
      </c>
      <c r="AD31" s="122">
        <f>(幕後結果!$AF$2+幕後結果!$AF$4*幕後結果_最佳化!$R1032)*12/3</f>
        <v>-1.5593293731679683E-2</v>
      </c>
      <c r="AE31" s="122">
        <f>(幕後結果!$AG$2+幕後結果!$AG$4*幕後結果_最佳化!$S1032)*12/3</f>
        <v>-0.17957111043885843</v>
      </c>
      <c r="AF31" s="122">
        <f>(幕後結果!$AH$2+幕後結果!$AH$4*幕後結果_最佳化!$T1032)*12/3</f>
        <v>1.342985329507872</v>
      </c>
      <c r="AG31" s="122">
        <f>(幕後結果!$AI$2+幕後結果!$AI$4*幕後結果_最佳化!$U1032)*12/3</f>
        <v>0.72739502230015418</v>
      </c>
      <c r="AH31" s="122">
        <f>(幕後結果!$AJ$2+幕後結果!$AJ$4*幕後結果_最佳化!$V1032)*12/3</f>
        <v>0.36652167199277924</v>
      </c>
      <c r="AI31" s="96">
        <f>(幕後結果!$AK$2+幕後結果!$AK$4*幕後結果_最佳化!$W1032)*12/3</f>
        <v>1.1460519455227545</v>
      </c>
      <c r="AJ31" s="56"/>
      <c r="AK31" s="56"/>
      <c r="AL31" s="56"/>
      <c r="AM31" s="97">
        <v>30</v>
      </c>
      <c r="AN31" s="122">
        <f t="shared" si="1"/>
        <v>4.0152363812119972E-2</v>
      </c>
      <c r="AO31" s="122">
        <f t="shared" si="2"/>
        <v>0.12005190404608702</v>
      </c>
      <c r="AP31" s="122">
        <f t="shared" si="3"/>
        <v>3.7315190791783949E-2</v>
      </c>
      <c r="AQ31" s="122">
        <f t="shared" si="4"/>
        <v>7.0947982902687085E-2</v>
      </c>
      <c r="AR31" s="122">
        <f t="shared" si="5"/>
        <v>0.14631454115339987</v>
      </c>
      <c r="AS31" s="122">
        <f t="shared" si="6"/>
        <v>0.12727327903791097</v>
      </c>
      <c r="AT31" s="122">
        <f t="shared" si="7"/>
        <v>0.14469607687371966</v>
      </c>
      <c r="AU31" s="122">
        <f t="shared" si="8"/>
        <v>2.9514022415974481E-2</v>
      </c>
      <c r="AV31" s="122">
        <f t="shared" si="9"/>
        <v>0.12418754709380775</v>
      </c>
      <c r="AW31" s="122">
        <f t="shared" si="10"/>
        <v>0.15954709187250929</v>
      </c>
      <c r="AX31" s="122">
        <f t="shared" si="11"/>
        <v>1</v>
      </c>
      <c r="AY31" s="122">
        <f>SUMPRODUCT(AN31:AW31,幕後結果_最佳化!$Z$1005:$AI$1005)</f>
        <v>1.3293144844038166E-2</v>
      </c>
      <c r="AZ31" s="122">
        <f>(SUMPRODUCT(AN31:AW31,MMULT(AN31:AW31,幕後結果!$AB$9:$AK$18)))*252</f>
        <v>4.2352386085520263E-2</v>
      </c>
      <c r="BA31" s="122">
        <f t="shared" si="12"/>
        <v>0.20579695353799643</v>
      </c>
      <c r="BB31" s="98">
        <f t="shared" si="13"/>
        <v>-0.14386439957914879</v>
      </c>
      <c r="BC31" s="56"/>
      <c r="BD31" s="56"/>
    </row>
    <row r="32" spans="1:56">
      <c r="A32" s="91">
        <v>31</v>
      </c>
      <c r="B32" s="122">
        <v>0.72843258936740862</v>
      </c>
      <c r="C32" s="122">
        <v>0.32414897883566485</v>
      </c>
      <c r="D32" s="122">
        <v>0.21714163348185855</v>
      </c>
      <c r="E32" s="122">
        <v>0.84422690917741905</v>
      </c>
      <c r="F32" s="122">
        <v>0.61270996690498603</v>
      </c>
      <c r="G32" s="122">
        <v>0.52412436037793952</v>
      </c>
      <c r="H32" s="122">
        <v>0.12496062509640127</v>
      </c>
      <c r="I32" s="122">
        <v>0.86764025065699779</v>
      </c>
      <c r="J32" s="122">
        <v>0.39967290277048506</v>
      </c>
      <c r="K32" s="100">
        <v>0.79027674738295484</v>
      </c>
      <c r="L32" s="101"/>
      <c r="M32" s="102">
        <v>31</v>
      </c>
      <c r="N32" s="125">
        <v>0.60807938930647787</v>
      </c>
      <c r="O32" s="125">
        <v>-0.45612797057955651</v>
      </c>
      <c r="P32" s="125">
        <v>-0.7818831185249917</v>
      </c>
      <c r="Q32" s="125">
        <v>1.011983000281536</v>
      </c>
      <c r="R32" s="125">
        <v>0.28638917312045026</v>
      </c>
      <c r="S32" s="125">
        <v>6.0507705187130473E-2</v>
      </c>
      <c r="T32" s="125">
        <v>-1.1505406777337071</v>
      </c>
      <c r="U32" s="122">
        <v>1.1153055715294402</v>
      </c>
      <c r="V32" s="122">
        <v>-0.25419384488922681</v>
      </c>
      <c r="W32" s="94">
        <v>0.80738187644931103</v>
      </c>
      <c r="X32" s="56"/>
      <c r="Y32" s="95">
        <v>31</v>
      </c>
      <c r="Z32" s="122">
        <f>(幕後結果!$AB$2+幕後結果!$AB$4*幕後結果_最佳化!$N1033)*12/3</f>
        <v>0.70667088219499641</v>
      </c>
      <c r="AA32" s="122">
        <f>(幕後結果!$AC$2+幕後結果!$AC$4*幕後結果_最佳化!$O1033)*12/3</f>
        <v>-1.9536632686266031</v>
      </c>
      <c r="AB32" s="122">
        <f>(幕後結果!$AD$2+幕後結果!$AD$4*幕後結果_最佳化!$P1033)*12/3</f>
        <v>-7.7882761119507204E-2</v>
      </c>
      <c r="AC32" s="122">
        <f>(幕後結果!$AE$2+幕後結果!$AE$4*幕後結果_最佳化!$Q1033)*12/3</f>
        <v>1.3946829593269292</v>
      </c>
      <c r="AD32" s="122">
        <f>(幕後結果!$AF$2+幕後結果!$AF$4*幕後結果_最佳化!$R1033)*12/3</f>
        <v>4.7313513668900076E-2</v>
      </c>
      <c r="AE32" s="122">
        <f>(幕後結果!$AG$2+幕後結果!$AG$4*幕後結果_最佳化!$S1033)*12/3</f>
        <v>0.82871315541795976</v>
      </c>
      <c r="AF32" s="122">
        <f>(幕後結果!$AH$2+幕後結果!$AH$4*幕後結果_最佳化!$T1033)*12/3</f>
        <v>0.15863310864818714</v>
      </c>
      <c r="AG32" s="122">
        <f>(幕後結果!$AI$2+幕後結果!$AI$4*幕後結果_最佳化!$U1033)*12/3</f>
        <v>0.80112772137231225</v>
      </c>
      <c r="AH32" s="122">
        <f>(幕後結果!$AJ$2+幕後結果!$AJ$4*幕後結果_最佳化!$V1033)*12/3</f>
        <v>-0.20897199629389118</v>
      </c>
      <c r="AI32" s="96">
        <f>(幕後結果!$AK$2+幕後結果!$AK$4*幕後結果_最佳化!$W1033)*12/3</f>
        <v>6.6145560605334441E-2</v>
      </c>
      <c r="AJ32" s="56"/>
      <c r="AK32" s="56"/>
      <c r="AL32" s="56"/>
      <c r="AM32" s="97">
        <v>31</v>
      </c>
      <c r="AN32" s="122">
        <f t="shared" si="1"/>
        <v>5.0575970745002724E-2</v>
      </c>
      <c r="AO32" s="122">
        <f t="shared" si="2"/>
        <v>0.12024107433309077</v>
      </c>
      <c r="AP32" s="122">
        <f t="shared" si="3"/>
        <v>0.14477164290008329</v>
      </c>
      <c r="AQ32" s="122">
        <f t="shared" si="4"/>
        <v>0.15837667921064816</v>
      </c>
      <c r="AR32" s="122">
        <f t="shared" si="5"/>
        <v>5.3547787583940777E-2</v>
      </c>
      <c r="AS32" s="122">
        <f t="shared" si="6"/>
        <v>8.3217505813866832E-2</v>
      </c>
      <c r="AT32" s="122">
        <f t="shared" si="7"/>
        <v>0.1332313776493039</v>
      </c>
      <c r="AU32" s="122">
        <f t="shared" si="8"/>
        <v>9.7480576810539676E-2</v>
      </c>
      <c r="AV32" s="122">
        <f t="shared" si="9"/>
        <v>0.15334487094443783</v>
      </c>
      <c r="AW32" s="122">
        <f t="shared" si="10"/>
        <v>5.2125140090861465E-3</v>
      </c>
      <c r="AX32" s="122">
        <f t="shared" si="11"/>
        <v>1</v>
      </c>
      <c r="AY32" s="122">
        <f>SUMPRODUCT(AN32:AW32,幕後結果_最佳化!$Z$1005:$AI$1005)</f>
        <v>0.12683748529737929</v>
      </c>
      <c r="AZ32" s="122">
        <f>(SUMPRODUCT(AN32:AW32,MMULT(AN32:AW32,幕後結果!$AB$9:$AK$18)))*252</f>
        <v>4.7564141404353881E-2</v>
      </c>
      <c r="BA32" s="122">
        <f t="shared" si="12"/>
        <v>0.21809204800806903</v>
      </c>
      <c r="BB32" s="98">
        <f t="shared" si="13"/>
        <v>0.3848718284963501</v>
      </c>
      <c r="BC32" s="56"/>
      <c r="BD32" s="56"/>
    </row>
    <row r="33" spans="1:56">
      <c r="A33" s="91">
        <v>32</v>
      </c>
      <c r="B33" s="122">
        <v>1.6812062273417805E-2</v>
      </c>
      <c r="C33" s="122">
        <v>0.80720248741920497</v>
      </c>
      <c r="D33" s="122">
        <v>0.45884577093591417</v>
      </c>
      <c r="E33" s="122">
        <v>0.14171621869182482</v>
      </c>
      <c r="F33" s="122">
        <v>0.7283217920560856</v>
      </c>
      <c r="G33" s="122">
        <v>0.32735081561856449</v>
      </c>
      <c r="H33" s="122">
        <v>0.44990121000513561</v>
      </c>
      <c r="I33" s="122">
        <v>0.29810874868792081</v>
      </c>
      <c r="J33" s="122">
        <v>0.53731674784568173</v>
      </c>
      <c r="K33" s="100">
        <v>6.5318253937507453E-3</v>
      </c>
      <c r="L33" s="101"/>
      <c r="M33" s="102">
        <v>32</v>
      </c>
      <c r="N33" s="125">
        <v>-2.1245506608376998</v>
      </c>
      <c r="O33" s="125">
        <v>0.86763345611093523</v>
      </c>
      <c r="P33" s="125">
        <v>-0.10334200124741189</v>
      </c>
      <c r="Q33" s="125">
        <v>-1.0726405192092225</v>
      </c>
      <c r="R33" s="125">
        <v>0.60774529618786888</v>
      </c>
      <c r="S33" s="125">
        <v>-0.44724021055817476</v>
      </c>
      <c r="T33" s="125">
        <v>-0.12591094343794632</v>
      </c>
      <c r="U33" s="122">
        <v>-0.52984774710658056</v>
      </c>
      <c r="V33" s="122">
        <v>9.3676039455401275E-2</v>
      </c>
      <c r="W33" s="94">
        <v>-2.482029368851332</v>
      </c>
      <c r="X33" s="56"/>
      <c r="Y33" s="95">
        <v>32</v>
      </c>
      <c r="Z33" s="122">
        <f>(幕後結果!$AB$2+幕後結果!$AB$4*幕後結果_最佳化!$N1034)*12/3</f>
        <v>-2.6860270411059814</v>
      </c>
      <c r="AA33" s="122">
        <f>(幕後結果!$AC$2+幕後結果!$AC$4*幕後結果_最佳化!$O1034)*12/3</f>
        <v>-0.36684824717849396</v>
      </c>
      <c r="AB33" s="122">
        <f>(幕後結果!$AD$2+幕後結果!$AD$4*幕後結果_最佳化!$P1034)*12/3</f>
        <v>-0.17887213307003957</v>
      </c>
      <c r="AC33" s="122">
        <f>(幕後結果!$AE$2+幕後結果!$AE$4*幕後結果_最佳化!$Q1034)*12/3</f>
        <v>0.10924237450150509</v>
      </c>
      <c r="AD33" s="122">
        <f>(幕後結果!$AF$2+幕後結果!$AF$4*幕後結果_最佳化!$R1034)*12/3</f>
        <v>0.40650666162233828</v>
      </c>
      <c r="AE33" s="122">
        <f>(幕後結果!$AG$2+幕後結果!$AG$4*幕後結果_最佳化!$S1034)*12/3</f>
        <v>-0.7750100265172829</v>
      </c>
      <c r="AF33" s="122">
        <f>(幕後結果!$AH$2+幕後結果!$AH$4*幕後結果_最佳化!$T1034)*12/3</f>
        <v>0.82412565857332198</v>
      </c>
      <c r="AG33" s="122">
        <f>(幕後結果!$AI$2+幕後結果!$AI$4*幕後結果_最佳化!$U1034)*12/3</f>
        <v>-2.4808086266766853</v>
      </c>
      <c r="AH33" s="122">
        <f>(幕後結果!$AJ$2+幕後結果!$AJ$4*幕後結果_最佳化!$V1034)*12/3</f>
        <v>-2.098963447194177E-2</v>
      </c>
      <c r="AI33" s="96">
        <f>(幕後結果!$AK$2+幕後結果!$AK$4*幕後結果_最佳化!$W1034)*12/3</f>
        <v>-1.9251664546921259</v>
      </c>
      <c r="AJ33" s="56"/>
      <c r="AK33" s="56"/>
      <c r="AL33" s="56"/>
      <c r="AM33" s="97">
        <v>32</v>
      </c>
      <c r="AN33" s="122">
        <f t="shared" si="1"/>
        <v>9.6260102785536192E-2</v>
      </c>
      <c r="AO33" s="122">
        <f t="shared" si="2"/>
        <v>8.2334760230305101E-2</v>
      </c>
      <c r="AP33" s="122">
        <f t="shared" si="3"/>
        <v>0.14750008138351767</v>
      </c>
      <c r="AQ33" s="122">
        <f t="shared" si="4"/>
        <v>0.1419310880750542</v>
      </c>
      <c r="AR33" s="122">
        <f t="shared" si="5"/>
        <v>0.14175993246981727</v>
      </c>
      <c r="AS33" s="122">
        <f t="shared" si="6"/>
        <v>6.6045957503685471E-2</v>
      </c>
      <c r="AT33" s="122">
        <f t="shared" si="7"/>
        <v>5.003955761709257E-2</v>
      </c>
      <c r="AU33" s="122">
        <f t="shared" si="8"/>
        <v>1.7895632321994794E-2</v>
      </c>
      <c r="AV33" s="122">
        <f t="shared" si="9"/>
        <v>0.12153322709341331</v>
      </c>
      <c r="AW33" s="122">
        <f t="shared" si="10"/>
        <v>0.13469966051958335</v>
      </c>
      <c r="AX33" s="122">
        <f t="shared" si="11"/>
        <v>0.99999999999999978</v>
      </c>
      <c r="AY33" s="122">
        <f>SUMPRODUCT(AN33:AW33,幕後結果_最佳化!$Z$1005:$AI$1005)</f>
        <v>5.8597915939372469E-2</v>
      </c>
      <c r="AZ33" s="122">
        <f>(SUMPRODUCT(AN33:AW33,MMULT(AN33:AW33,幕後結果!$AB$9:$AK$18)))*252</f>
        <v>4.1288292091397012E-2</v>
      </c>
      <c r="BA33" s="122">
        <f t="shared" si="12"/>
        <v>0.20319520686127665</v>
      </c>
      <c r="BB33" s="98">
        <f t="shared" si="13"/>
        <v>7.7255345644494405E-2</v>
      </c>
      <c r="BC33" s="56"/>
      <c r="BD33" s="56"/>
    </row>
    <row r="34" spans="1:56">
      <c r="A34" s="91">
        <v>33</v>
      </c>
      <c r="B34" s="122">
        <v>0.43223950043384773</v>
      </c>
      <c r="C34" s="122">
        <v>0.29048545315225605</v>
      </c>
      <c r="D34" s="122">
        <v>0.33734185310863007</v>
      </c>
      <c r="E34" s="122">
        <v>1.6007610857059928E-2</v>
      </c>
      <c r="F34" s="122">
        <v>0.21302766197889289</v>
      </c>
      <c r="G34" s="122">
        <v>8.1441124405244647E-2</v>
      </c>
      <c r="H34" s="122">
        <v>0.7416813592520235</v>
      </c>
      <c r="I34" s="122">
        <v>0.9209933103461323</v>
      </c>
      <c r="J34" s="122">
        <v>0.83489231385909091</v>
      </c>
      <c r="K34" s="100">
        <v>2.2450125490036665E-3</v>
      </c>
      <c r="L34" s="101"/>
      <c r="M34" s="102">
        <v>33</v>
      </c>
      <c r="N34" s="125">
        <v>-0.17067540771904938</v>
      </c>
      <c r="O34" s="125">
        <v>-0.5519670825181574</v>
      </c>
      <c r="P34" s="125">
        <v>-0.4197286319676295</v>
      </c>
      <c r="Q34" s="125">
        <v>-2.1442205192582038</v>
      </c>
      <c r="R34" s="125">
        <v>-0.79595993330737835</v>
      </c>
      <c r="S34" s="125">
        <v>-1.3954431436582182</v>
      </c>
      <c r="T34" s="125">
        <v>0.64853762852367436</v>
      </c>
      <c r="U34" s="122">
        <v>1.4117846507714649</v>
      </c>
      <c r="V34" s="122">
        <v>0.97368015794285256</v>
      </c>
      <c r="W34" s="94">
        <v>-2.8415113691474669</v>
      </c>
      <c r="X34" s="56"/>
      <c r="Y34" s="95">
        <v>33</v>
      </c>
      <c r="Z34" s="122">
        <f>(幕後結果!$AB$2+幕後結果!$AB$4*幕後結果_最佳化!$N1035)*12/3</f>
        <v>-0.26019244512945472</v>
      </c>
      <c r="AA34" s="122">
        <f>(幕後結果!$AC$2+幕後結果!$AC$4*幕後結果_最佳化!$O1035)*12/3</f>
        <v>-2.1533987221780748</v>
      </c>
      <c r="AB34" s="122">
        <f>(幕後結果!$AD$2+幕後結果!$AD$4*幕後結果_最佳化!$P1035)*12/3</f>
        <v>-8.5567895979039577E-3</v>
      </c>
      <c r="AC34" s="122">
        <f>(幕後結果!$AE$2+幕後結果!$AE$4*幕後結果_最佳化!$Q1035)*12/3</f>
        <v>-0.87164508180473854</v>
      </c>
      <c r="AD34" s="122">
        <f>(幕後結果!$AF$2+幕後結果!$AF$4*幕後結果_最佳化!$R1035)*12/3</f>
        <v>-0.8883233505361513</v>
      </c>
      <c r="AE34" s="122">
        <f>(幕後結果!$AG$2+幕後結果!$AG$4*幕後結果_最佳化!$S1035)*12/3</f>
        <v>-2.2015524972472051</v>
      </c>
      <c r="AF34" s="122">
        <f>(幕後結果!$AH$2+幕後結果!$AH$4*幕後結果_最佳化!$T1035)*12/3</f>
        <v>1.7993476543066886</v>
      </c>
      <c r="AG34" s="122">
        <f>(幕後結果!$AI$2+幕後結果!$AI$4*幕後結果_最佳化!$U1035)*12/3</f>
        <v>0.57010646538138698</v>
      </c>
      <c r="AH34" s="122">
        <f>(幕後結果!$AJ$2+幕後結果!$AJ$4*幕後結果_最佳化!$V1035)*12/3</f>
        <v>0.71585487701869377</v>
      </c>
      <c r="AI34" s="96">
        <f>(幕後結果!$AK$2+幕後結果!$AK$4*幕後結果_最佳化!$W1035)*12/3</f>
        <v>-2.0759580218393339</v>
      </c>
      <c r="AJ34" s="56"/>
      <c r="AK34" s="56"/>
      <c r="AL34" s="56"/>
      <c r="AM34" s="97">
        <v>33</v>
      </c>
      <c r="AN34" s="122">
        <f t="shared" si="1"/>
        <v>0.16066009769082223</v>
      </c>
      <c r="AO34" s="122">
        <f t="shared" si="2"/>
        <v>6.2664956296033192E-2</v>
      </c>
      <c r="AP34" s="122">
        <f t="shared" si="3"/>
        <v>3.0947758328731045E-2</v>
      </c>
      <c r="AQ34" s="122">
        <f t="shared" si="4"/>
        <v>3.3716309814430238E-2</v>
      </c>
      <c r="AR34" s="122">
        <f t="shared" si="5"/>
        <v>0.15037113059773627</v>
      </c>
      <c r="AS34" s="122">
        <f t="shared" si="6"/>
        <v>4.6505260424214288E-2</v>
      </c>
      <c r="AT34" s="122">
        <f t="shared" si="7"/>
        <v>4.458878757093418E-2</v>
      </c>
      <c r="AU34" s="122">
        <f t="shared" si="8"/>
        <v>0.19805595960891609</v>
      </c>
      <c r="AV34" s="122">
        <f t="shared" si="9"/>
        <v>0.1379725386315673</v>
      </c>
      <c r="AW34" s="122">
        <f t="shared" si="10"/>
        <v>0.13451720103661513</v>
      </c>
      <c r="AX34" s="122">
        <f t="shared" si="11"/>
        <v>1</v>
      </c>
      <c r="AY34" s="122">
        <f>SUMPRODUCT(AN34:AW34,幕後結果_最佳化!$Z$1005:$AI$1005)</f>
        <v>-0.21359101027232152</v>
      </c>
      <c r="AZ34" s="122">
        <f>(SUMPRODUCT(AN34:AW34,MMULT(AN34:AW34,幕後結果!$AB$9:$AK$18)))*252</f>
        <v>5.355673748210054E-2</v>
      </c>
      <c r="BA34" s="122">
        <f t="shared" si="12"/>
        <v>0.23142328638687279</v>
      </c>
      <c r="BB34" s="98">
        <f t="shared" si="13"/>
        <v>-1.1083197990868678</v>
      </c>
      <c r="BC34" s="56"/>
      <c r="BD34" s="56"/>
    </row>
    <row r="35" spans="1:56">
      <c r="A35" s="91">
        <v>34</v>
      </c>
      <c r="B35" s="122">
        <v>0.26310556715069877</v>
      </c>
      <c r="C35" s="122">
        <v>0.37509582819303411</v>
      </c>
      <c r="D35" s="122">
        <v>0.60162727187825982</v>
      </c>
      <c r="E35" s="122">
        <v>0.56646881143673</v>
      </c>
      <c r="F35" s="122">
        <v>0.97439402544881482</v>
      </c>
      <c r="G35" s="122">
        <v>0.25422388790239614</v>
      </c>
      <c r="H35" s="122">
        <v>0.51071929197111099</v>
      </c>
      <c r="I35" s="122">
        <v>0.584058494365991</v>
      </c>
      <c r="J35" s="122">
        <v>0.59469261370174409</v>
      </c>
      <c r="K35" s="100">
        <v>0.82366732752426497</v>
      </c>
      <c r="L35" s="101"/>
      <c r="M35" s="102">
        <v>34</v>
      </c>
      <c r="N35" s="125">
        <v>-0.63380033537483926</v>
      </c>
      <c r="O35" s="125">
        <v>-0.31838665948579759</v>
      </c>
      <c r="P35" s="125">
        <v>0.25756135707773437</v>
      </c>
      <c r="Q35" s="125">
        <v>0.16739103698808677</v>
      </c>
      <c r="R35" s="125">
        <v>1.9496994736249253</v>
      </c>
      <c r="S35" s="125">
        <v>-0.66125658930144182</v>
      </c>
      <c r="T35" s="125">
        <v>2.6872514239013767E-2</v>
      </c>
      <c r="U35" s="122">
        <v>0.21228716092513761</v>
      </c>
      <c r="V35" s="122">
        <v>0.23963300919284428</v>
      </c>
      <c r="W35" s="94">
        <v>0.92943181760407445</v>
      </c>
      <c r="X35" s="56"/>
      <c r="Y35" s="95">
        <v>34</v>
      </c>
      <c r="Z35" s="122">
        <f>(幕後結果!$AB$2+幕後結果!$AB$4*幕後結果_最佳化!$N1036)*12/3</f>
        <v>-0.83518538286861654</v>
      </c>
      <c r="AA35" s="122">
        <f>(幕後結果!$AC$2+幕後結果!$AC$4*幕後結果_最佳化!$O1036)*12/3</f>
        <v>-1.8717465082459104</v>
      </c>
      <c r="AB35" s="122">
        <f>(幕後結果!$AD$2+幕後結果!$AD$4*幕後結果_最佳化!$P1036)*12/3</f>
        <v>0.46217841800773724</v>
      </c>
      <c r="AC35" s="122">
        <f>(幕後結果!$AE$2+幕後結果!$AE$4*幕後結果_最佳化!$Q1036)*12/3</f>
        <v>0.97712044425406308</v>
      </c>
      <c r="AD35" s="122">
        <f>(幕後結果!$AF$2+幕後結果!$AF$4*幕後結果_最佳化!$R1036)*12/3</f>
        <v>1.2596379131570516</v>
      </c>
      <c r="AE35" s="122">
        <f>(幕後結果!$AG$2+幕後結果!$AG$4*幕後結果_最佳化!$S1036)*12/3</f>
        <v>-3.811841722209458E-2</v>
      </c>
      <c r="AF35" s="122">
        <f>(幕後結果!$AH$2+幕後結果!$AH$4*幕後結果_最佳化!$T1036)*12/3</f>
        <v>1.5373481513778404</v>
      </c>
      <c r="AG35" s="122">
        <f>(幕後結果!$AI$2+幕後結果!$AI$4*幕後結果_最佳化!$U1036)*12/3</f>
        <v>-0.61085734906695477</v>
      </c>
      <c r="AH35" s="122">
        <f>(幕後結果!$AJ$2+幕後結果!$AJ$4*幕後結果_最佳化!$V1036)*12/3</f>
        <v>0.29497878642487663</v>
      </c>
      <c r="AI35" s="96">
        <f>(幕後結果!$AK$2+幕後結果!$AK$4*幕後結果_最佳化!$W1036)*12/3</f>
        <v>0.11792695290495608</v>
      </c>
      <c r="AJ35" s="56"/>
      <c r="AK35" s="56"/>
      <c r="AL35" s="56"/>
      <c r="AM35" s="97">
        <v>34</v>
      </c>
      <c r="AN35" s="122">
        <f t="shared" si="1"/>
        <v>7.3291692243207654E-2</v>
      </c>
      <c r="AO35" s="122">
        <f t="shared" si="2"/>
        <v>0.16225031080853955</v>
      </c>
      <c r="AP35" s="122">
        <f t="shared" si="3"/>
        <v>6.4435600349793676E-2</v>
      </c>
      <c r="AQ35" s="122">
        <f t="shared" si="4"/>
        <v>9.3435487909414125E-2</v>
      </c>
      <c r="AR35" s="122">
        <f t="shared" si="5"/>
        <v>6.4770000294985905E-2</v>
      </c>
      <c r="AS35" s="122">
        <f t="shared" si="6"/>
        <v>3.942776857533941E-2</v>
      </c>
      <c r="AT35" s="122">
        <f t="shared" si="7"/>
        <v>0.11837579195998849</v>
      </c>
      <c r="AU35" s="122">
        <f t="shared" si="8"/>
        <v>8.4856994418594719E-2</v>
      </c>
      <c r="AV35" s="122">
        <f t="shared" si="9"/>
        <v>0.15503882101463365</v>
      </c>
      <c r="AW35" s="122">
        <f t="shared" si="10"/>
        <v>0.14411753242550279</v>
      </c>
      <c r="AX35" s="122">
        <f t="shared" si="11"/>
        <v>1</v>
      </c>
      <c r="AY35" s="122">
        <f>SUMPRODUCT(AN35:AW35,幕後結果_最佳化!$Z$1005:$AI$1005)</f>
        <v>-0.10647293534106494</v>
      </c>
      <c r="AZ35" s="122">
        <f>(SUMPRODUCT(AN35:AW35,MMULT(AN35:AW35,幕後結果!$AB$9:$AK$18)))*252</f>
        <v>4.7195345053376282E-2</v>
      </c>
      <c r="BA35" s="122">
        <f t="shared" si="12"/>
        <v>0.21724489649558235</v>
      </c>
      <c r="BB35" s="98">
        <f t="shared" si="13"/>
        <v>-0.68757857031685177</v>
      </c>
      <c r="BC35" s="56"/>
      <c r="BD35" s="56"/>
    </row>
    <row r="36" spans="1:56">
      <c r="A36" s="91">
        <v>35</v>
      </c>
      <c r="B36" s="122">
        <v>0.81317940806233935</v>
      </c>
      <c r="C36" s="122">
        <v>0.85505452021422124</v>
      </c>
      <c r="D36" s="122">
        <v>0.99487935761577417</v>
      </c>
      <c r="E36" s="122">
        <v>0.78290505568452828</v>
      </c>
      <c r="F36" s="122">
        <v>0.18402246643598952</v>
      </c>
      <c r="G36" s="122">
        <v>0.90551999767462088</v>
      </c>
      <c r="H36" s="122">
        <v>0.40488639205205179</v>
      </c>
      <c r="I36" s="122">
        <v>0.21696111101138627</v>
      </c>
      <c r="J36" s="122">
        <v>4.3886006897605467E-2</v>
      </c>
      <c r="K36" s="100">
        <v>0.57951986755322848</v>
      </c>
      <c r="L36" s="101"/>
      <c r="M36" s="102">
        <v>35</v>
      </c>
      <c r="N36" s="125">
        <v>0.88967358082840942</v>
      </c>
      <c r="O36" s="125">
        <v>1.0583608529222341</v>
      </c>
      <c r="P36" s="125">
        <v>2.5675742709739269</v>
      </c>
      <c r="Q36" s="125">
        <v>0.78204200396061063</v>
      </c>
      <c r="R36" s="125">
        <v>-0.90014153850897238</v>
      </c>
      <c r="S36" s="125">
        <v>1.3136619095499869</v>
      </c>
      <c r="T36" s="125">
        <v>-0.24071916506898813</v>
      </c>
      <c r="U36" s="122">
        <v>-0.78249755445548008</v>
      </c>
      <c r="V36" s="122">
        <v>-1.7072692769483462</v>
      </c>
      <c r="W36" s="94">
        <v>0.20066533769077505</v>
      </c>
      <c r="X36" s="56"/>
      <c r="Y36" s="95">
        <v>35</v>
      </c>
      <c r="Z36" s="122">
        <f>(幕後結果!$AB$2+幕後結果!$AB$4*幕後結果_最佳化!$N1037)*12/3</f>
        <v>1.0562842624400346</v>
      </c>
      <c r="AA36" s="122">
        <f>(幕後結果!$AC$2+幕後結果!$AC$4*幕後結果_最佳化!$O1037)*12/3</f>
        <v>0.15787911047542225</v>
      </c>
      <c r="AB36" s="122">
        <f>(幕後結果!$AD$2+幕後結果!$AD$4*幕後結果_最佳化!$P1037)*12/3</f>
        <v>3.0611937098054134</v>
      </c>
      <c r="AC36" s="122">
        <f>(幕後結果!$AE$2+幕後結果!$AE$4*幕後結果_最佳化!$Q1037)*12/3</f>
        <v>2.2963494304149865</v>
      </c>
      <c r="AD36" s="122">
        <f>(幕後結果!$AF$2+幕後結果!$AF$4*幕後結果_最佳化!$R1037)*12/3</f>
        <v>-0.28851981684648603</v>
      </c>
      <c r="AE36" s="122">
        <f>(幕後結果!$AG$2+幕後結果!$AG$4*幕後結果_最佳化!$S1037)*12/3</f>
        <v>2.5691602836845617</v>
      </c>
      <c r="AF36" s="122">
        <f>(幕後結果!$AH$2+幕後結果!$AH$4*幕後結果_最佳化!$T1037)*12/3</f>
        <v>1.0071285603846472</v>
      </c>
      <c r="AG36" s="122">
        <f>(幕後結果!$AI$2+幕後結果!$AI$4*幕後結果_最佳化!$U1037)*12/3</f>
        <v>-1.4735110601940231</v>
      </c>
      <c r="AH36" s="122">
        <f>(幕後結果!$AJ$2+幕後結果!$AJ$4*幕後結果_最佳化!$V1037)*12/3</f>
        <v>-0.4550536031919048</v>
      </c>
      <c r="AI36" s="96">
        <f>(幕後結果!$AK$2+幕後結果!$AK$4*幕後結果_最佳化!$W1037)*12/3</f>
        <v>-9.9674588679828202E-2</v>
      </c>
      <c r="AJ36" s="56"/>
      <c r="AK36" s="56"/>
      <c r="AL36" s="56"/>
      <c r="AM36" s="97">
        <v>35</v>
      </c>
      <c r="AN36" s="122">
        <f t="shared" si="1"/>
        <v>0.15392075987347495</v>
      </c>
      <c r="AO36" s="122">
        <f t="shared" si="2"/>
        <v>3.7791394161106676E-2</v>
      </c>
      <c r="AP36" s="122">
        <f t="shared" si="3"/>
        <v>3.3687608514579755E-3</v>
      </c>
      <c r="AQ36" s="122">
        <f t="shared" si="4"/>
        <v>0.13614984569300609</v>
      </c>
      <c r="AR36" s="122">
        <f t="shared" si="5"/>
        <v>0.18595192409883912</v>
      </c>
      <c r="AS36" s="122">
        <f t="shared" si="6"/>
        <v>8.5508244341217093E-2</v>
      </c>
      <c r="AT36" s="122">
        <f t="shared" si="7"/>
        <v>0.13072556964333526</v>
      </c>
      <c r="AU36" s="122">
        <f t="shared" si="8"/>
        <v>5.8942627690503187E-2</v>
      </c>
      <c r="AV36" s="122">
        <f t="shared" si="9"/>
        <v>4.8655103704886724E-2</v>
      </c>
      <c r="AW36" s="122">
        <f t="shared" si="10"/>
        <v>0.15898576994217312</v>
      </c>
      <c r="AX36" s="122">
        <f t="shared" si="11"/>
        <v>1.0000000000000002</v>
      </c>
      <c r="AY36" s="122">
        <f>SUMPRODUCT(AN36:AW36,幕後結果_最佳化!$Z$1005:$AI$1005)</f>
        <v>0.10144687982552468</v>
      </c>
      <c r="AZ36" s="122">
        <f>(SUMPRODUCT(AN36:AW36,MMULT(AN36:AW36,幕後結果!$AB$9:$AK$18)))*252</f>
        <v>4.0979327482058882E-2</v>
      </c>
      <c r="BA36" s="122">
        <f t="shared" si="12"/>
        <v>0.20243351373243237</v>
      </c>
      <c r="BB36" s="98">
        <f t="shared" si="13"/>
        <v>0.28921535148033511</v>
      </c>
      <c r="BC36" s="56"/>
      <c r="BD36" s="56"/>
    </row>
    <row r="37" spans="1:56">
      <c r="A37" s="91">
        <v>36</v>
      </c>
      <c r="B37" s="122">
        <v>0.91723445904562384</v>
      </c>
      <c r="C37" s="122">
        <v>0.38822836022907126</v>
      </c>
      <c r="D37" s="122">
        <v>0.88287185083210673</v>
      </c>
      <c r="E37" s="122">
        <v>0.14838800185885992</v>
      </c>
      <c r="F37" s="122">
        <v>0.10407457697740385</v>
      </c>
      <c r="G37" s="122">
        <v>5.0712185012644628E-3</v>
      </c>
      <c r="H37" s="122">
        <v>0.84011200992366497</v>
      </c>
      <c r="I37" s="122">
        <v>0.35101300433600646</v>
      </c>
      <c r="J37" s="122">
        <v>0.78476046552448597</v>
      </c>
      <c r="K37" s="100">
        <v>0.63111386877870257</v>
      </c>
      <c r="L37" s="101"/>
      <c r="M37" s="102">
        <v>36</v>
      </c>
      <c r="N37" s="125">
        <v>1.3867071420035628</v>
      </c>
      <c r="O37" s="125">
        <v>-0.2839395321206668</v>
      </c>
      <c r="P37" s="125">
        <v>1.1894661126234785</v>
      </c>
      <c r="Q37" s="125">
        <v>-1.04337207053536</v>
      </c>
      <c r="R37" s="125">
        <v>-1.2586711005460338</v>
      </c>
      <c r="S37" s="125">
        <v>-2.5709349701456161</v>
      </c>
      <c r="T37" s="125">
        <v>0.99491834423971004</v>
      </c>
      <c r="U37" s="122">
        <v>-0.38258700276273389</v>
      </c>
      <c r="V37" s="122">
        <v>0.78837212812591195</v>
      </c>
      <c r="W37" s="94">
        <v>0.33480490202693391</v>
      </c>
      <c r="X37" s="56"/>
      <c r="Y37" s="95">
        <v>36</v>
      </c>
      <c r="Z37" s="122">
        <f>(幕後結果!$AB$2+幕後結果!$AB$4*幕後結果_最佳化!$N1038)*12/3</f>
        <v>1.6733764775830473</v>
      </c>
      <c r="AA37" s="122">
        <f>(幕後結果!$AC$2+幕後結果!$AC$4*幕後結果_最佳化!$O1038)*12/3</f>
        <v>-1.648723913403612</v>
      </c>
      <c r="AB37" s="122">
        <f>(幕後結果!$AD$2+幕後結果!$AD$4*幕後結果_最佳化!$P1038)*12/3</f>
        <v>1.881194123782846</v>
      </c>
      <c r="AC37" s="122">
        <f>(幕後結果!$AE$2+幕後結果!$AE$4*幕後結果_最佳化!$Q1038)*12/3</f>
        <v>0.44512717388308404</v>
      </c>
      <c r="AD37" s="122">
        <f>(幕後結果!$AF$2+幕後結果!$AF$4*幕後結果_最佳化!$R1038)*12/3</f>
        <v>-0.98188888898608073</v>
      </c>
      <c r="AE37" s="122">
        <f>(幕後結果!$AG$2+幕後結果!$AG$4*幕後結果_最佳化!$S1038)*12/3</f>
        <v>-1.7996957438448209</v>
      </c>
      <c r="AF37" s="122">
        <f>(幕後結果!$AH$2+幕後結果!$AH$4*幕後結果_最佳化!$T1038)*12/3</f>
        <v>2.4361141710443004</v>
      </c>
      <c r="AG37" s="122">
        <f>(幕後結果!$AI$2+幕後結果!$AI$4*幕後結果_最佳化!$U1038)*12/3</f>
        <v>-0.87926628028819342</v>
      </c>
      <c r="AH37" s="122">
        <f>(幕後結果!$AJ$2+幕後結果!$AJ$4*幕後結果_最佳化!$V1038)*12/3</f>
        <v>1.0173489166214849</v>
      </c>
      <c r="AI37" s="96">
        <f>(幕後結果!$AK$2+幕後結果!$AK$4*幕後結果_最佳化!$W1038)*12/3</f>
        <v>-0.40547498834353735</v>
      </c>
      <c r="AJ37" s="56"/>
      <c r="AK37" s="56"/>
      <c r="AL37" s="56"/>
      <c r="AM37" s="97">
        <v>36</v>
      </c>
      <c r="AN37" s="122">
        <f t="shared" si="1"/>
        <v>9.1428015416627428E-2</v>
      </c>
      <c r="AO37" s="122">
        <f t="shared" si="2"/>
        <v>2.1016766446523293E-2</v>
      </c>
      <c r="AP37" s="122">
        <f t="shared" si="3"/>
        <v>0.13026655324028333</v>
      </c>
      <c r="AQ37" s="122">
        <f t="shared" si="4"/>
        <v>0.13008466599999682</v>
      </c>
      <c r="AR37" s="122">
        <f t="shared" si="5"/>
        <v>0.14459995379893265</v>
      </c>
      <c r="AS37" s="122">
        <f t="shared" si="6"/>
        <v>0.11949158004370557</v>
      </c>
      <c r="AT37" s="122">
        <f t="shared" si="7"/>
        <v>3.8375548039964145E-2</v>
      </c>
      <c r="AU37" s="122">
        <f t="shared" si="8"/>
        <v>9.6434799886760694E-2</v>
      </c>
      <c r="AV37" s="122">
        <f t="shared" si="9"/>
        <v>2.7852834222555016E-2</v>
      </c>
      <c r="AW37" s="122">
        <f t="shared" si="10"/>
        <v>0.20044928290465111</v>
      </c>
      <c r="AX37" s="122">
        <f t="shared" si="11"/>
        <v>1</v>
      </c>
      <c r="AY37" s="122">
        <f>SUMPRODUCT(AN37:AW37,幕後結果_最佳化!$Z$1005:$AI$1005)</f>
        <v>3.3699462938917721E-2</v>
      </c>
      <c r="AZ37" s="122">
        <f>(SUMPRODUCT(AN37:AW37,MMULT(AN37:AW37,幕後結果!$AB$9:$AK$18)))*252</f>
        <v>4.123059868998237E-2</v>
      </c>
      <c r="BA37" s="122">
        <f t="shared" si="12"/>
        <v>0.20305319177491982</v>
      </c>
      <c r="BB37" s="98">
        <f t="shared" si="13"/>
        <v>-4.5310969902314473E-2</v>
      </c>
      <c r="BC37" s="56"/>
      <c r="BD37" s="56"/>
    </row>
    <row r="38" spans="1:56">
      <c r="A38" s="91">
        <v>37</v>
      </c>
      <c r="B38" s="122">
        <v>0.64367679581380632</v>
      </c>
      <c r="C38" s="122">
        <v>0.71119648260181556</v>
      </c>
      <c r="D38" s="122">
        <v>0.14872895155347043</v>
      </c>
      <c r="E38" s="122">
        <v>0.52924134036891979</v>
      </c>
      <c r="F38" s="122">
        <v>0.44912568357949056</v>
      </c>
      <c r="G38" s="122">
        <v>0.51704066522119629</v>
      </c>
      <c r="H38" s="122">
        <v>0.9245076327288595</v>
      </c>
      <c r="I38" s="122">
        <v>0.69536153873998408</v>
      </c>
      <c r="J38" s="122">
        <v>0.1721789823918356</v>
      </c>
      <c r="K38" s="100">
        <v>8.8694614408364902E-2</v>
      </c>
      <c r="L38" s="101"/>
      <c r="M38" s="102">
        <v>37</v>
      </c>
      <c r="N38" s="125">
        <v>0.36830421714597494</v>
      </c>
      <c r="O38" s="125">
        <v>0.55688349106966495</v>
      </c>
      <c r="P38" s="125">
        <v>-1.0419003041542809</v>
      </c>
      <c r="Q38" s="125">
        <v>7.3362925460012399E-2</v>
      </c>
      <c r="R38" s="125">
        <v>-0.12787061346229503</v>
      </c>
      <c r="S38" s="125">
        <v>4.2727610637019978E-2</v>
      </c>
      <c r="T38" s="125">
        <v>1.4360618779887511</v>
      </c>
      <c r="U38" s="122">
        <v>0.51110587472812796</v>
      </c>
      <c r="V38" s="122">
        <v>-0.94558957256904264</v>
      </c>
      <c r="W38" s="94">
        <v>-1.3488373069111064</v>
      </c>
      <c r="X38" s="56"/>
      <c r="Y38" s="95">
        <v>37</v>
      </c>
      <c r="Z38" s="122">
        <f>(幕後結果!$AB$2+幕後結果!$AB$4*幕後結果_最佳化!$N1039)*12/3</f>
        <v>0.40897792203555133</v>
      </c>
      <c r="AA38" s="122">
        <f>(幕後結果!$AC$2+幕後結果!$AC$4*幕後結果_最佳化!$O1039)*12/3</f>
        <v>-0.57849248137278209</v>
      </c>
      <c r="AB38" s="122">
        <f>(幕後結果!$AD$2+幕後結果!$AD$4*幕後結果_最佳化!$P1039)*12/3</f>
        <v>-0.27237299848424457</v>
      </c>
      <c r="AC38" s="122">
        <f>(幕後結果!$AE$2+幕後結果!$AE$4*幕後結果_最佳化!$Q1039)*12/3</f>
        <v>0.81373651642688938</v>
      </c>
      <c r="AD38" s="122">
        <f>(幕後結果!$AF$2+幕後結果!$AF$4*幕後結果_最佳化!$R1039)*12/3</f>
        <v>-0.21403534187203169</v>
      </c>
      <c r="AE38" s="122">
        <f>(幕後結果!$AG$2+幕後結果!$AG$4*幕後結果_最佳化!$S1039)*12/3</f>
        <v>0.41978061074422807</v>
      </c>
      <c r="AF38" s="122">
        <f>(幕後結果!$AH$2+幕後結果!$AH$4*幕後結果_最佳化!$T1039)*12/3</f>
        <v>2.4635136396863961</v>
      </c>
      <c r="AG38" s="122">
        <f>(幕後結果!$AI$2+幕後結果!$AI$4*幕後結果_最佳化!$U1039)*12/3</f>
        <v>-9.9405258763892501E-2</v>
      </c>
      <c r="AH38" s="122">
        <f>(幕後結果!$AJ$2+幕後結果!$AJ$4*幕後結果_最佳化!$V1039)*12/3</f>
        <v>-5.9303474507251985E-2</v>
      </c>
      <c r="AI38" s="96">
        <f>(幕後結果!$AK$2+幕後結果!$AK$4*幕後結果_最佳化!$W1039)*12/3</f>
        <v>-0.84043058689548744</v>
      </c>
      <c r="AJ38" s="56"/>
      <c r="AK38" s="56"/>
      <c r="AL38" s="56"/>
      <c r="AM38" s="97">
        <v>37</v>
      </c>
      <c r="AN38" s="122">
        <f t="shared" si="1"/>
        <v>9.5525322777166785E-2</v>
      </c>
      <c r="AO38" s="122">
        <f t="shared" si="2"/>
        <v>3.962912132664332E-2</v>
      </c>
      <c r="AP38" s="122">
        <f t="shared" si="3"/>
        <v>0.13962555812082689</v>
      </c>
      <c r="AQ38" s="122">
        <f t="shared" si="4"/>
        <v>0.13005906077168336</v>
      </c>
      <c r="AR38" s="122">
        <f t="shared" si="5"/>
        <v>8.2390594768623426E-2</v>
      </c>
      <c r="AS38" s="122">
        <f t="shared" si="6"/>
        <v>0.10798961243303065</v>
      </c>
      <c r="AT38" s="122">
        <f t="shared" si="7"/>
        <v>7.5854566737603601E-2</v>
      </c>
      <c r="AU38" s="122">
        <f t="shared" si="8"/>
        <v>0.1110838231092979</v>
      </c>
      <c r="AV38" s="122">
        <f t="shared" si="9"/>
        <v>9.3120969359443653E-2</v>
      </c>
      <c r="AW38" s="122">
        <f t="shared" si="10"/>
        <v>0.12472137059568036</v>
      </c>
      <c r="AX38" s="122">
        <f t="shared" si="11"/>
        <v>0.99999999999999989</v>
      </c>
      <c r="AY38" s="122">
        <f>SUMPRODUCT(AN38:AW38,幕後結果_最佳化!$Z$1005:$AI$1005)</f>
        <v>8.3715269974277542E-2</v>
      </c>
      <c r="AZ38" s="122">
        <f>(SUMPRODUCT(AN38:AW38,MMULT(AN38:AW38,幕後結果!$AB$9:$AK$18)))*252</f>
        <v>4.3682408157269412E-2</v>
      </c>
      <c r="BA38" s="122">
        <f t="shared" si="12"/>
        <v>0.20900336877014544</v>
      </c>
      <c r="BB38" s="98">
        <f t="shared" si="13"/>
        <v>0.19528522537435625</v>
      </c>
      <c r="BC38" s="56"/>
      <c r="BD38" s="56"/>
    </row>
    <row r="39" spans="1:56">
      <c r="A39" s="91">
        <v>38</v>
      </c>
      <c r="B39" s="122">
        <v>7.8287920169728853E-2</v>
      </c>
      <c r="C39" s="122">
        <v>0.92713931122535986</v>
      </c>
      <c r="D39" s="122">
        <v>0.41191940938396066</v>
      </c>
      <c r="E39" s="122">
        <v>0.98086875587630451</v>
      </c>
      <c r="F39" s="122">
        <v>0.31288962906353612</v>
      </c>
      <c r="G39" s="122">
        <v>0.28641598436879678</v>
      </c>
      <c r="H39" s="122">
        <v>0.37721271499742137</v>
      </c>
      <c r="I39" s="122">
        <v>0.32329394426064639</v>
      </c>
      <c r="J39" s="122">
        <v>0.3924848038360671</v>
      </c>
      <c r="K39" s="100">
        <v>0.11687845812541342</v>
      </c>
      <c r="L39" s="101"/>
      <c r="M39" s="102">
        <v>38</v>
      </c>
      <c r="N39" s="125">
        <v>-1.4166822792383171</v>
      </c>
      <c r="O39" s="125">
        <v>1.4548117746525531</v>
      </c>
      <c r="P39" s="125">
        <v>-0.22261030075409241</v>
      </c>
      <c r="Q39" s="125">
        <v>2.072031665258689</v>
      </c>
      <c r="R39" s="125">
        <v>-0.48767613528023596</v>
      </c>
      <c r="S39" s="125">
        <v>-0.563885632288185</v>
      </c>
      <c r="T39" s="125">
        <v>-0.31280945708802393</v>
      </c>
      <c r="U39" s="122">
        <v>-0.45850748180441014</v>
      </c>
      <c r="V39" s="122">
        <v>-0.27284858872089568</v>
      </c>
      <c r="W39" s="94">
        <v>-1.1907368258051658</v>
      </c>
      <c r="X39" s="56"/>
      <c r="Y39" s="95">
        <v>38</v>
      </c>
      <c r="Z39" s="122">
        <f>(幕後結果!$AB$2+幕後結果!$AB$4*幕後結果_最佳化!$N1040)*12/3</f>
        <v>-1.8071727709877348</v>
      </c>
      <c r="AA39" s="122">
        <f>(幕後結果!$AC$2+幕後結果!$AC$4*幕後結果_最佳化!$O1040)*12/3</f>
        <v>0.50382949388855525</v>
      </c>
      <c r="AB39" s="122">
        <f>(幕後結果!$AD$2+幕後結果!$AD$4*幕後結果_最佳化!$P1040)*12/3</f>
        <v>-9.3188780536709315E-3</v>
      </c>
      <c r="AC39" s="122">
        <f>(幕後結果!$AE$2+幕後結果!$AE$4*幕後結果_最佳化!$Q1040)*12/3</f>
        <v>2.5052569974171082</v>
      </c>
      <c r="AD39" s="122">
        <f>(幕後結果!$AF$2+幕後結果!$AF$4*幕後結果_最佳化!$R1040)*12/3</f>
        <v>-4.3158274489240499E-2</v>
      </c>
      <c r="AE39" s="122">
        <f>(幕後結果!$AG$2+幕後結果!$AG$4*幕後結果_最佳化!$S1040)*12/3</f>
        <v>1.0455651604318712</v>
      </c>
      <c r="AF39" s="122">
        <f>(幕後結果!$AH$2+幕後結果!$AH$4*幕後結果_最佳化!$T1040)*12/3</f>
        <v>0.24577138332760862</v>
      </c>
      <c r="AG39" s="122">
        <f>(幕後結果!$AI$2+幕後結果!$AI$4*幕後結果_最佳化!$U1040)*12/3</f>
        <v>-2.3156857451048722</v>
      </c>
      <c r="AH39" s="122">
        <f>(幕後結果!$AJ$2+幕後結果!$AJ$4*幕後結果_最佳化!$V1040)*12/3</f>
        <v>4.3075528330886875E-3</v>
      </c>
      <c r="AI39" s="96">
        <f>(幕後結果!$AK$2+幕後結果!$AK$4*幕後結果_最佳化!$W1040)*12/3</f>
        <v>-1.1460435898829389</v>
      </c>
      <c r="AJ39" s="56"/>
      <c r="AK39" s="56"/>
      <c r="AL39" s="56"/>
      <c r="AM39" s="97">
        <v>38</v>
      </c>
      <c r="AN39" s="122">
        <f t="shared" si="1"/>
        <v>0.17689549519978998</v>
      </c>
      <c r="AO39" s="122">
        <f t="shared" si="2"/>
        <v>0.10249625122472938</v>
      </c>
      <c r="AP39" s="122">
        <f t="shared" si="3"/>
        <v>4.5100675136977623E-2</v>
      </c>
      <c r="AQ39" s="122">
        <f t="shared" si="4"/>
        <v>5.2519132820562454E-2</v>
      </c>
      <c r="AR39" s="122">
        <f t="shared" si="5"/>
        <v>0.17109894000568765</v>
      </c>
      <c r="AS39" s="122">
        <f t="shared" si="6"/>
        <v>4.4192463127088528E-2</v>
      </c>
      <c r="AT39" s="122">
        <f t="shared" si="7"/>
        <v>0.13973939937601662</v>
      </c>
      <c r="AU39" s="122">
        <f t="shared" si="8"/>
        <v>0.12470642770178017</v>
      </c>
      <c r="AV39" s="122">
        <f t="shared" si="9"/>
        <v>0.1201247615603817</v>
      </c>
      <c r="AW39" s="122">
        <f t="shared" si="10"/>
        <v>2.3126453846986111E-2</v>
      </c>
      <c r="AX39" s="122">
        <f t="shared" si="11"/>
        <v>1.0000000000000002</v>
      </c>
      <c r="AY39" s="122">
        <f>SUMPRODUCT(AN39:AW39,幕後結果_最佳化!$Z$1005:$AI$1005)</f>
        <v>-3.7570866074096924E-2</v>
      </c>
      <c r="AZ39" s="122">
        <f>(SUMPRODUCT(AN39:AW39,MMULT(AN39:AW39,幕後結果!$AB$9:$AK$18)))*252</f>
        <v>5.0439456751491453E-2</v>
      </c>
      <c r="BA39" s="122">
        <f t="shared" si="12"/>
        <v>0.22458730318406572</v>
      </c>
      <c r="BB39" s="98">
        <f t="shared" si="13"/>
        <v>-0.35830550050349536</v>
      </c>
      <c r="BC39" s="56"/>
      <c r="BD39" s="56"/>
    </row>
    <row r="40" spans="1:56">
      <c r="A40" s="91">
        <v>39</v>
      </c>
      <c r="B40" s="122">
        <v>0.74832983940131537</v>
      </c>
      <c r="C40" s="122">
        <v>0.14435777086205936</v>
      </c>
      <c r="D40" s="122">
        <v>0.70562276111366429</v>
      </c>
      <c r="E40" s="122">
        <v>0.4965496675636043</v>
      </c>
      <c r="F40" s="122">
        <v>0.51350740753960844</v>
      </c>
      <c r="G40" s="122">
        <v>0.37757264263600909</v>
      </c>
      <c r="H40" s="122">
        <v>0.42874545424964228</v>
      </c>
      <c r="I40" s="122">
        <v>0.9209271013874436</v>
      </c>
      <c r="J40" s="122">
        <v>0.20148347953485013</v>
      </c>
      <c r="K40" s="100">
        <v>0.65528898584205852</v>
      </c>
      <c r="L40" s="101"/>
      <c r="M40" s="102">
        <v>39</v>
      </c>
      <c r="N40" s="125">
        <v>0.66924324987921879</v>
      </c>
      <c r="O40" s="125">
        <v>-1.0609435815001971</v>
      </c>
      <c r="P40" s="125">
        <v>0.54064183335006666</v>
      </c>
      <c r="Q40" s="125">
        <v>-8.6488086652770964E-3</v>
      </c>
      <c r="R40" s="125">
        <v>3.386452121400433E-2</v>
      </c>
      <c r="S40" s="125">
        <v>-0.31186215465421363</v>
      </c>
      <c r="T40" s="125">
        <v>-0.17956904451819489</v>
      </c>
      <c r="U40" s="122">
        <v>1.4113352095754403</v>
      </c>
      <c r="V40" s="122">
        <v>-0.83633412761725934</v>
      </c>
      <c r="W40" s="94">
        <v>0.39963954123278922</v>
      </c>
      <c r="X40" s="56"/>
      <c r="Y40" s="95">
        <v>39</v>
      </c>
      <c r="Z40" s="122">
        <f>(幕後結果!$AB$2+幕後結果!$AB$4*幕後結果_最佳化!$N1041)*12/3</f>
        <v>0.78260889756420438</v>
      </c>
      <c r="AA40" s="122">
        <f>(幕後結果!$AC$2+幕後結果!$AC$4*幕後結果_最佳化!$O1041)*12/3</f>
        <v>-2.7818290617629238</v>
      </c>
      <c r="AB40" s="122">
        <f>(幕後結果!$AD$2+幕後結果!$AD$4*幕後結果_最佳化!$P1041)*12/3</f>
        <v>1.0243450889352919</v>
      </c>
      <c r="AC40" s="122">
        <f>(幕後結果!$AE$2+幕後結果!$AE$4*幕後結果_最佳化!$Q1041)*12/3</f>
        <v>0.86533240713701909</v>
      </c>
      <c r="AD40" s="122">
        <f>(幕後結果!$AF$2+幕後結果!$AF$4*幕後結果_最佳化!$R1041)*12/3</f>
        <v>-0.14756719463550247</v>
      </c>
      <c r="AE40" s="122">
        <f>(幕後結果!$AG$2+幕後結果!$AG$4*幕後結果_最佳化!$S1041)*12/3</f>
        <v>7.1848225681164835E-2</v>
      </c>
      <c r="AF40" s="122">
        <f>(幕後結果!$AH$2+幕後結果!$AH$4*幕後結果_最佳化!$T1041)*12/3</f>
        <v>1.2364533660927939</v>
      </c>
      <c r="AG40" s="122">
        <f>(幕後結果!$AI$2+幕後結果!$AI$4*幕後結果_最佳化!$U1041)*12/3</f>
        <v>1.1630510544352202</v>
      </c>
      <c r="AH40" s="122">
        <f>(幕後結果!$AJ$2+幕後結果!$AJ$4*幕後結果_最佳化!$V1041)*12/3</f>
        <v>-0.46580102201746126</v>
      </c>
      <c r="AI40" s="96">
        <f>(幕後結果!$AK$2+幕後結果!$AK$4*幕後結果_最佳化!$W1041)*12/3</f>
        <v>-0.26372740357138735</v>
      </c>
      <c r="AJ40" s="56"/>
      <c r="AK40" s="56"/>
      <c r="AL40" s="56"/>
      <c r="AM40" s="97">
        <v>39</v>
      </c>
      <c r="AN40" s="122">
        <f t="shared" si="1"/>
        <v>3.7447234886337923E-2</v>
      </c>
      <c r="AO40" s="122">
        <f t="shared" si="2"/>
        <v>1.3671423485392279E-2</v>
      </c>
      <c r="AP40" s="122">
        <f t="shared" si="3"/>
        <v>6.0294406575978114E-2</v>
      </c>
      <c r="AQ40" s="122">
        <f t="shared" si="4"/>
        <v>0.19119251429146417</v>
      </c>
      <c r="AR40" s="122">
        <f t="shared" si="5"/>
        <v>0.14134904434174234</v>
      </c>
      <c r="AS40" s="122">
        <f t="shared" si="6"/>
        <v>0.11040540901402031</v>
      </c>
      <c r="AT40" s="122">
        <f t="shared" si="7"/>
        <v>9.90567169534248E-2</v>
      </c>
      <c r="AU40" s="122">
        <f t="shared" si="8"/>
        <v>0.19340409630032124</v>
      </c>
      <c r="AV40" s="122">
        <f t="shared" si="9"/>
        <v>7.4256817452158216E-2</v>
      </c>
      <c r="AW40" s="122">
        <f t="shared" si="10"/>
        <v>7.89223366991606E-2</v>
      </c>
      <c r="AX40" s="122">
        <f t="shared" si="11"/>
        <v>1</v>
      </c>
      <c r="AY40" s="122">
        <f>SUMPRODUCT(AN40:AW40,幕後結果_最佳化!$Z$1005:$AI$1005)</f>
        <v>0.12087697507180709</v>
      </c>
      <c r="AZ40" s="122">
        <f>(SUMPRODUCT(AN40:AW40,MMULT(AN40:AW40,幕後結果!$AB$9:$AK$18)))*252</f>
        <v>4.3771942886087913E-2</v>
      </c>
      <c r="BA40" s="122">
        <f t="shared" si="12"/>
        <v>0.20921745358857591</v>
      </c>
      <c r="BB40" s="98">
        <f t="shared" si="13"/>
        <v>0.37270779150743349</v>
      </c>
      <c r="BC40" s="56"/>
      <c r="BD40" s="56"/>
    </row>
    <row r="41" spans="1:56">
      <c r="A41" s="91">
        <v>40</v>
      </c>
      <c r="B41" s="122">
        <v>0.43180599939971676</v>
      </c>
      <c r="C41" s="122">
        <v>0.66750279343146723</v>
      </c>
      <c r="D41" s="122">
        <v>0.13081280554470842</v>
      </c>
      <c r="E41" s="122">
        <v>5.0746830472822246E-2</v>
      </c>
      <c r="F41" s="122">
        <v>0.14343354517841367</v>
      </c>
      <c r="G41" s="122">
        <v>0.28975663320534317</v>
      </c>
      <c r="H41" s="122">
        <v>3.053081737541441E-2</v>
      </c>
      <c r="I41" s="122">
        <v>0.10836613382330995</v>
      </c>
      <c r="J41" s="122">
        <v>0.36119140791736881</v>
      </c>
      <c r="K41" s="100">
        <v>0.58194493305818429</v>
      </c>
      <c r="L41" s="101"/>
      <c r="M41" s="102">
        <v>40</v>
      </c>
      <c r="N41" s="125">
        <v>-0.17177808022499966</v>
      </c>
      <c r="O41" s="125">
        <v>0.4330280209220469</v>
      </c>
      <c r="P41" s="125">
        <v>-1.1225571773209748</v>
      </c>
      <c r="Q41" s="125">
        <v>-1.6376551047197365</v>
      </c>
      <c r="R41" s="125">
        <v>-1.0650195335378727</v>
      </c>
      <c r="S41" s="125">
        <v>-0.55409582622165687</v>
      </c>
      <c r="T41" s="125">
        <v>-1.8730488854560832</v>
      </c>
      <c r="U41" s="122">
        <v>-1.2352639988229075</v>
      </c>
      <c r="V41" s="122">
        <v>-0.35527602350605236</v>
      </c>
      <c r="W41" s="94">
        <v>0.20687160354060119</v>
      </c>
      <c r="X41" s="56"/>
      <c r="Y41" s="95">
        <v>40</v>
      </c>
      <c r="Z41" s="122">
        <f>(幕後結果!$AB$2+幕後結果!$AB$4*幕後結果_最佳化!$N1042)*12/3</f>
        <v>-0.26156146861685337</v>
      </c>
      <c r="AA41" s="122">
        <f>(幕後結果!$AC$2+幕後結果!$AC$4*幕後結果_最佳化!$O1042)*12/3</f>
        <v>-0.79609944197107396</v>
      </c>
      <c r="AB41" s="122">
        <f>(幕後結果!$AD$2+幕後結果!$AD$4*幕後結果_最佳化!$P1042)*12/3</f>
        <v>-0.5174593174030665</v>
      </c>
      <c r="AC41" s="122">
        <f>(幕後結果!$AE$2+幕後結果!$AE$4*幕後結果_最佳化!$Q1042)*12/3</f>
        <v>-0.49962822993281519</v>
      </c>
      <c r="AD41" s="122">
        <f>(幕後結果!$AF$2+幕後結果!$AF$4*幕後結果_最佳化!$R1042)*12/3</f>
        <v>-0.98722401551605732</v>
      </c>
      <c r="AE41" s="122">
        <f>(幕後結果!$AG$2+幕後結果!$AG$4*幕後結果_最佳化!$S1042)*12/3</f>
        <v>-1.211493066346923</v>
      </c>
      <c r="AF41" s="122">
        <f>(幕後結果!$AH$2+幕後結果!$AH$4*幕後結果_最佳化!$T1042)*12/3</f>
        <v>-0.74202414572673803</v>
      </c>
      <c r="AG41" s="122">
        <f>(幕後結果!$AI$2+幕後結果!$AI$4*幕後結果_最佳化!$U1042)*12/3</f>
        <v>-2.5670668422432326</v>
      </c>
      <c r="AH41" s="122">
        <f>(幕後結果!$AJ$2+幕後結果!$AJ$4*幕後結果_最佳化!$V1042)*12/3</f>
        <v>-0.77652199181038173</v>
      </c>
      <c r="AI41" s="96">
        <f>(幕後結果!$AK$2+幕後結果!$AK$4*幕後結果_最佳化!$W1042)*12/3</f>
        <v>-0.84238701041536179</v>
      </c>
      <c r="AJ41" s="56"/>
      <c r="AK41" s="56"/>
      <c r="AL41" s="56"/>
      <c r="AM41" s="97">
        <v>40</v>
      </c>
      <c r="AN41" s="122">
        <f t="shared" si="1"/>
        <v>8.7071574019562739E-2</v>
      </c>
      <c r="AO41" s="122">
        <f t="shared" si="2"/>
        <v>0.20622340046749835</v>
      </c>
      <c r="AP41" s="122">
        <f t="shared" si="3"/>
        <v>0.12276029161371647</v>
      </c>
      <c r="AQ41" s="122">
        <f t="shared" si="4"/>
        <v>0.17166336647188163</v>
      </c>
      <c r="AR41" s="122">
        <f t="shared" si="5"/>
        <v>0.10163419476516891</v>
      </c>
      <c r="AS41" s="122">
        <f t="shared" si="6"/>
        <v>2.3260631356634563E-2</v>
      </c>
      <c r="AT41" s="122">
        <f t="shared" si="7"/>
        <v>7.9923979391418862E-2</v>
      </c>
      <c r="AU41" s="122">
        <f t="shared" si="8"/>
        <v>0.16821073469590248</v>
      </c>
      <c r="AV41" s="122">
        <f t="shared" si="9"/>
        <v>1.7582451644582702E-2</v>
      </c>
      <c r="AW41" s="122">
        <f t="shared" si="10"/>
        <v>2.1669375573633257E-2</v>
      </c>
      <c r="AX41" s="122">
        <f t="shared" si="11"/>
        <v>0.99999999999999989</v>
      </c>
      <c r="AY41" s="122">
        <f>SUMPRODUCT(AN41:AW41,幕後結果_最佳化!$Z$1005:$AI$1005)</f>
        <v>-0.16253223626370594</v>
      </c>
      <c r="AZ41" s="122">
        <f>(SUMPRODUCT(AN41:AW41,MMULT(AN41:AW41,幕後結果!$AB$9:$AK$18)))*252</f>
        <v>5.2942089840597867E-2</v>
      </c>
      <c r="BA41" s="122">
        <f t="shared" si="12"/>
        <v>0.23009148146030498</v>
      </c>
      <c r="BB41" s="98">
        <f t="shared" si="13"/>
        <v>-0.89282851742230529</v>
      </c>
      <c r="BC41" s="56"/>
      <c r="BD41" s="56"/>
    </row>
    <row r="42" spans="1:56">
      <c r="A42" s="91">
        <v>41</v>
      </c>
      <c r="B42" s="122">
        <v>0.18785233285509184</v>
      </c>
      <c r="C42" s="122">
        <v>0.25057236761732038</v>
      </c>
      <c r="D42" s="122">
        <v>7.7592876402412969E-2</v>
      </c>
      <c r="E42" s="122">
        <v>0.7255530045828571</v>
      </c>
      <c r="F42" s="122">
        <v>0.74209662415982836</v>
      </c>
      <c r="G42" s="122">
        <v>0.24290267578150426</v>
      </c>
      <c r="H42" s="122">
        <v>3.6126637121487004E-2</v>
      </c>
      <c r="I42" s="122">
        <v>0.66783464178951268</v>
      </c>
      <c r="J42" s="122">
        <v>0.27764731502859563</v>
      </c>
      <c r="K42" s="100">
        <v>0.97192419027729726</v>
      </c>
      <c r="L42" s="101"/>
      <c r="M42" s="102">
        <v>41</v>
      </c>
      <c r="N42" s="125">
        <v>-0.88583830423232979</v>
      </c>
      <c r="O42" s="125">
        <v>-0.67268967875740626</v>
      </c>
      <c r="P42" s="125">
        <v>-1.4214507803342884</v>
      </c>
      <c r="Q42" s="125">
        <v>0.59941827871213826</v>
      </c>
      <c r="R42" s="125">
        <v>0.64982270391482544</v>
      </c>
      <c r="S42" s="125">
        <v>-0.69699591294814789</v>
      </c>
      <c r="T42" s="125">
        <v>-1.7975189388980075</v>
      </c>
      <c r="U42" s="122">
        <v>0.43394178393614019</v>
      </c>
      <c r="V42" s="122">
        <v>-0.58984491094970659</v>
      </c>
      <c r="W42" s="94">
        <v>1.9098570652279563</v>
      </c>
      <c r="X42" s="56"/>
      <c r="Y42" s="95">
        <v>41</v>
      </c>
      <c r="Z42" s="122">
        <f>(幕後結果!$AB$2+幕後結果!$AB$4*幕後結果_最佳化!$N1043)*12/3</f>
        <v>-1.1481032231341473</v>
      </c>
      <c r="AA42" s="122">
        <f>(幕後結果!$AC$2+幕後結果!$AC$4*幕後結果_最佳化!$O1043)*12/3</f>
        <v>-2.381900244825796</v>
      </c>
      <c r="AB42" s="122">
        <f>(幕後結果!$AD$2+幕後結果!$AD$4*幕後結果_最佳化!$P1043)*12/3</f>
        <v>-1.1036480766679917</v>
      </c>
      <c r="AC42" s="122">
        <f>(幕後結果!$AE$2+幕後結果!$AE$4*幕後結果_最佳化!$Q1043)*12/3</f>
        <v>0.81828483547031061</v>
      </c>
      <c r="AD42" s="122">
        <f>(幕後結果!$AF$2+幕後結果!$AF$4*幕後結果_最佳化!$R1043)*12/3</f>
        <v>0.22878600882715364</v>
      </c>
      <c r="AE42" s="122">
        <f>(幕後結果!$AG$2+幕後結果!$AG$4*幕後結果_最佳化!$S1043)*12/3</f>
        <v>-0.40791805829162353</v>
      </c>
      <c r="AF42" s="122">
        <f>(幕後結果!$AH$2+幕後結果!$AH$4*幕後結果_最佳化!$T1043)*12/3</f>
        <v>-0.67064243522476519</v>
      </c>
      <c r="AG42" s="122">
        <f>(幕後結果!$AI$2+幕後結果!$AI$4*幕後結果_最佳化!$U1043)*12/3</f>
        <v>-0.70090692820604816</v>
      </c>
      <c r="AH42" s="122">
        <f>(幕後結果!$AJ$2+幕後結果!$AJ$4*幕後結果_最佳化!$V1043)*12/3</f>
        <v>-1.0529877097596847</v>
      </c>
      <c r="AI42" s="96">
        <f>(幕後結果!$AK$2+幕後結果!$AK$4*幕後結果_最佳化!$W1043)*12/3</f>
        <v>8.2805987131110592E-2</v>
      </c>
      <c r="AJ42" s="56"/>
      <c r="AK42" s="56"/>
      <c r="AL42" s="56"/>
      <c r="AM42" s="97">
        <v>41</v>
      </c>
      <c r="AN42" s="122">
        <f t="shared" si="1"/>
        <v>2.8640757087892942E-2</v>
      </c>
      <c r="AO42" s="122">
        <f t="shared" si="2"/>
        <v>0.1690461015195853</v>
      </c>
      <c r="AP42" s="122">
        <f t="shared" si="3"/>
        <v>7.0530372183562423E-2</v>
      </c>
      <c r="AQ42" s="122">
        <f t="shared" si="4"/>
        <v>6.1361072846594311E-2</v>
      </c>
      <c r="AR42" s="122">
        <f t="shared" si="5"/>
        <v>0.19412415463948887</v>
      </c>
      <c r="AS42" s="122">
        <f t="shared" si="6"/>
        <v>0.11086751295965556</v>
      </c>
      <c r="AT42" s="122">
        <f t="shared" si="7"/>
        <v>4.4577423792202557E-3</v>
      </c>
      <c r="AU42" s="122">
        <f t="shared" si="8"/>
        <v>0.17052722578921678</v>
      </c>
      <c r="AV42" s="122">
        <f t="shared" si="9"/>
        <v>6.5339502475127487E-2</v>
      </c>
      <c r="AW42" s="122">
        <f t="shared" si="10"/>
        <v>0.12510555811965601</v>
      </c>
      <c r="AX42" s="122">
        <f t="shared" si="11"/>
        <v>1</v>
      </c>
      <c r="AY42" s="122">
        <f>SUMPRODUCT(AN42:AW42,幕後結果_最佳化!$Z$1005:$AI$1005)</f>
        <v>-0.32965914870388868</v>
      </c>
      <c r="AZ42" s="122">
        <f>(SUMPRODUCT(AN42:AW42,MMULT(AN42:AW42,幕後結果!$AB$9:$AK$18)))*252</f>
        <v>4.9498801099902415E-2</v>
      </c>
      <c r="BA42" s="122">
        <f t="shared" si="12"/>
        <v>0.2224832602689524</v>
      </c>
      <c r="BB42" s="98">
        <f t="shared" si="13"/>
        <v>-1.6745491245207151</v>
      </c>
      <c r="BC42" s="56"/>
      <c r="BD42" s="56"/>
    </row>
    <row r="43" spans="1:56">
      <c r="A43" s="91">
        <v>42</v>
      </c>
      <c r="B43" s="122">
        <v>0.32471472773263321</v>
      </c>
      <c r="C43" s="122">
        <v>0.27909560297306002</v>
      </c>
      <c r="D43" s="122">
        <v>0.97744824549372233</v>
      </c>
      <c r="E43" s="122">
        <v>0.15331210210351665</v>
      </c>
      <c r="F43" s="122">
        <v>0.4443086207227569</v>
      </c>
      <c r="G43" s="122">
        <v>0.44661728097793318</v>
      </c>
      <c r="H43" s="122">
        <v>0.84419812275634332</v>
      </c>
      <c r="I43" s="122">
        <v>0.35322684896776124</v>
      </c>
      <c r="J43" s="122">
        <v>0.32870062022035462</v>
      </c>
      <c r="K43" s="100">
        <v>0.35153620345582359</v>
      </c>
      <c r="L43" s="101"/>
      <c r="M43" s="102">
        <v>42</v>
      </c>
      <c r="N43" s="125">
        <v>-0.45455494388860307</v>
      </c>
      <c r="O43" s="125">
        <v>-0.58553028976801136</v>
      </c>
      <c r="P43" s="125">
        <v>2.0036878461353402</v>
      </c>
      <c r="Q43" s="125">
        <v>-1.0223311301461204</v>
      </c>
      <c r="R43" s="125">
        <v>-0.14005410570335852</v>
      </c>
      <c r="S43" s="125">
        <v>-0.13421247447291323</v>
      </c>
      <c r="T43" s="125">
        <v>1.0118625982754499</v>
      </c>
      <c r="U43" s="122">
        <v>-0.37662312762394817</v>
      </c>
      <c r="V43" s="122">
        <v>-0.44350398088615073</v>
      </c>
      <c r="W43" s="94">
        <v>-0.38117633631929226</v>
      </c>
      <c r="X43" s="56"/>
      <c r="Y43" s="95">
        <v>42</v>
      </c>
      <c r="Z43" s="122">
        <f>(幕後結果!$AB$2+幕後結果!$AB$4*幕後結果_最佳化!$N1044)*12/3</f>
        <v>-0.61264319592877126</v>
      </c>
      <c r="AA43" s="122">
        <f>(幕後結果!$AC$2+幕後結果!$AC$4*幕後結果_最佳化!$O1044)*12/3</f>
        <v>-2.2243161638925524</v>
      </c>
      <c r="AB43" s="122">
        <f>(幕後結果!$AD$2+幕後結果!$AD$4*幕後結果_最佳化!$P1044)*12/3</f>
        <v>2.0010815118851348</v>
      </c>
      <c r="AC43" s="122">
        <f>(幕後結果!$AE$2+幕後結果!$AE$4*幕後結果_最佳化!$Q1044)*12/3</f>
        <v>0.49047105741088265</v>
      </c>
      <c r="AD43" s="122">
        <f>(幕後結果!$AF$2+幕後結果!$AF$4*幕後結果_最佳化!$R1044)*12/3</f>
        <v>-0.11116950301821156</v>
      </c>
      <c r="AE43" s="122">
        <f>(幕後結果!$AG$2+幕後結果!$AG$4*幕後結果_最佳化!$S1044)*12/3</f>
        <v>-0.22072923141062772</v>
      </c>
      <c r="AF43" s="122">
        <f>(幕後結果!$AH$2+幕後結果!$AH$4*幕後結果_最佳化!$T1044)*12/3</f>
        <v>2.2424854007896275</v>
      </c>
      <c r="AG43" s="122">
        <f>(幕後結果!$AI$2+幕後結果!$AI$4*幕後結果_最佳化!$U1044)*12/3</f>
        <v>-1.4961458881204297</v>
      </c>
      <c r="AH43" s="122">
        <f>(幕後結果!$AJ$2+幕後結果!$AJ$4*幕後結果_最佳化!$V1044)*12/3</f>
        <v>-0.11830128256080692</v>
      </c>
      <c r="AI43" s="96">
        <f>(幕後結果!$AK$2+幕後結果!$AK$4*幕後結果_最佳化!$W1044)*12/3</f>
        <v>-0.83828011989674911</v>
      </c>
      <c r="AJ43" s="56"/>
      <c r="AK43" s="56"/>
      <c r="AL43" s="56"/>
      <c r="AM43" s="97">
        <v>42</v>
      </c>
      <c r="AN43" s="122">
        <f t="shared" si="1"/>
        <v>0.12467760733192905</v>
      </c>
      <c r="AO43" s="122">
        <f t="shared" si="2"/>
        <v>0.10434983691520583</v>
      </c>
      <c r="AP43" s="122">
        <f t="shared" si="3"/>
        <v>0.10651721508233639</v>
      </c>
      <c r="AQ43" s="122">
        <f t="shared" si="4"/>
        <v>8.0076873610026911E-2</v>
      </c>
      <c r="AR43" s="122">
        <f t="shared" si="5"/>
        <v>0.15271413478810933</v>
      </c>
      <c r="AS43" s="122">
        <f t="shared" si="6"/>
        <v>0.13536849178433863</v>
      </c>
      <c r="AT43" s="122">
        <f t="shared" si="7"/>
        <v>1.4136469505767271E-3</v>
      </c>
      <c r="AU43" s="122">
        <f t="shared" si="8"/>
        <v>7.2021368870324551E-2</v>
      </c>
      <c r="AV43" s="122">
        <f t="shared" si="9"/>
        <v>4.292868558235307E-2</v>
      </c>
      <c r="AW43" s="122">
        <f t="shared" si="10"/>
        <v>0.17993213908479957</v>
      </c>
      <c r="AX43" s="122">
        <f t="shared" si="11"/>
        <v>1.0000000000000002</v>
      </c>
      <c r="AY43" s="122">
        <f>SUMPRODUCT(AN43:AW43,幕後結果_最佳化!$Z$1005:$AI$1005)</f>
        <v>-0.15146429986315019</v>
      </c>
      <c r="AZ43" s="122">
        <f>(SUMPRODUCT(AN43:AW43,MMULT(AN43:AW43,幕後結果!$AB$9:$AK$18)))*252</f>
        <v>4.6059572877222586E-2</v>
      </c>
      <c r="BA43" s="122">
        <f t="shared" si="12"/>
        <v>0.21461494094592432</v>
      </c>
      <c r="BB43" s="98">
        <f t="shared" si="13"/>
        <v>-0.90564197910211386</v>
      </c>
      <c r="BC43" s="56"/>
      <c r="BD43" s="56"/>
    </row>
    <row r="44" spans="1:56">
      <c r="A44" s="91">
        <v>43</v>
      </c>
      <c r="B44" s="122">
        <v>0.54330555797785918</v>
      </c>
      <c r="C44" s="122">
        <v>0.21617995149198754</v>
      </c>
      <c r="D44" s="122">
        <v>0.82553206209782459</v>
      </c>
      <c r="E44" s="122">
        <v>3.4476997155663325E-2</v>
      </c>
      <c r="F44" s="122">
        <v>0.34110682723474373</v>
      </c>
      <c r="G44" s="122">
        <v>0.21991856056957015</v>
      </c>
      <c r="H44" s="122">
        <v>0.90902530554715599</v>
      </c>
      <c r="I44" s="122">
        <v>0.39903420393712663</v>
      </c>
      <c r="J44" s="122">
        <v>3.8195139335251094E-2</v>
      </c>
      <c r="K44" s="100">
        <v>0.18809698120901275</v>
      </c>
      <c r="L44" s="101"/>
      <c r="M44" s="102">
        <v>43</v>
      </c>
      <c r="N44" s="125">
        <v>0.10876500124807748</v>
      </c>
      <c r="O44" s="125">
        <v>-0.78515976399189635</v>
      </c>
      <c r="P44" s="125">
        <v>0.93665533998063533</v>
      </c>
      <c r="Q44" s="125">
        <v>-1.8187210779176992</v>
      </c>
      <c r="R44" s="125">
        <v>-0.40944427360774505</v>
      </c>
      <c r="S44" s="125">
        <v>-0.7724682896565721</v>
      </c>
      <c r="T44" s="125">
        <v>1.3347768608067441</v>
      </c>
      <c r="U44" s="122">
        <v>-0.25584774168394675</v>
      </c>
      <c r="V44" s="122">
        <v>-1.7720257754134348</v>
      </c>
      <c r="W44" s="94">
        <v>-0.88493078629959765</v>
      </c>
      <c r="X44" s="56"/>
      <c r="Y44" s="95">
        <v>43</v>
      </c>
      <c r="Z44" s="122">
        <f>(幕後結果!$AB$2+幕後結果!$AB$4*幕後結果_最佳化!$N1045)*12/3</f>
        <v>8.6746905529858365E-2</v>
      </c>
      <c r="AA44" s="122">
        <f>(幕後結果!$AC$2+幕後結果!$AC$4*幕後結果_最佳化!$O1045)*12/3</f>
        <v>-2.4504760429181855</v>
      </c>
      <c r="AB44" s="122">
        <f>(幕後結果!$AD$2+幕後結果!$AD$4*幕後結果_最佳化!$P1045)*12/3</f>
        <v>1.2264756321972359</v>
      </c>
      <c r="AC44" s="122">
        <f>(幕後結果!$AE$2+幕後結果!$AE$4*幕後結果_最佳化!$Q1045)*12/3</f>
        <v>-0.33956043819291648</v>
      </c>
      <c r="AD44" s="122">
        <f>(幕後結果!$AF$2+幕後結果!$AF$4*幕後結果_最佳化!$R1045)*12/3</f>
        <v>-0.50580380400105318</v>
      </c>
      <c r="AE44" s="122">
        <f>(幕後結果!$AG$2+幕後結果!$AG$4*幕後結果_最佳化!$S1045)*12/3</f>
        <v>-1.2799304984668365</v>
      </c>
      <c r="AF44" s="122">
        <f>(幕後結果!$AH$2+幕後結果!$AH$4*幕後結果_最佳化!$T1045)*12/3</f>
        <v>2.6330318855815085</v>
      </c>
      <c r="AG44" s="122">
        <f>(幕後結果!$AI$2+幕後結果!$AI$4*幕後結果_最佳化!$U1045)*12/3</f>
        <v>-1.1120076981471392</v>
      </c>
      <c r="AH44" s="122">
        <f>(幕後結果!$AJ$2+幕後結果!$AJ$4*幕後結果_最佳化!$V1045)*12/3</f>
        <v>-1.0653138432610969</v>
      </c>
      <c r="AI44" s="96">
        <f>(幕後結果!$AK$2+幕後結果!$AK$4*幕後結果_最佳化!$W1045)*12/3</f>
        <v>-1.1524427863458906</v>
      </c>
      <c r="AJ44" s="56"/>
      <c r="AK44" s="56"/>
      <c r="AL44" s="56"/>
      <c r="AM44" s="97">
        <v>43</v>
      </c>
      <c r="AN44" s="122">
        <f t="shared" si="1"/>
        <v>5.5170565180944486E-2</v>
      </c>
      <c r="AO44" s="122">
        <f t="shared" si="2"/>
        <v>0.12405671820520281</v>
      </c>
      <c r="AP44" s="122">
        <f t="shared" si="3"/>
        <v>0.12311046216599746</v>
      </c>
      <c r="AQ44" s="122">
        <f t="shared" si="4"/>
        <v>0.14047418001182391</v>
      </c>
      <c r="AR44" s="122">
        <f t="shared" si="5"/>
        <v>0.11982978149370359</v>
      </c>
      <c r="AS44" s="122">
        <f t="shared" si="6"/>
        <v>0.11961254340321141</v>
      </c>
      <c r="AT44" s="122">
        <f t="shared" si="7"/>
        <v>3.6535002041365547E-2</v>
      </c>
      <c r="AU44" s="122">
        <f t="shared" si="8"/>
        <v>5.7951106063866956E-2</v>
      </c>
      <c r="AV44" s="122">
        <f t="shared" si="9"/>
        <v>0.14216440145948608</v>
      </c>
      <c r="AW44" s="122">
        <f t="shared" si="10"/>
        <v>8.1095239974397743E-2</v>
      </c>
      <c r="AX44" s="122">
        <f t="shared" si="11"/>
        <v>0.99999999999999989</v>
      </c>
      <c r="AY44" s="122">
        <f>SUMPRODUCT(AN44:AW44,幕後結果_最佳化!$Z$1005:$AI$1005)</f>
        <v>-1.2929403521778259E-2</v>
      </c>
      <c r="AZ44" s="122">
        <f>(SUMPRODUCT(AN44:AW44,MMULT(AN44:AW44,幕後結果!$AB$9:$AK$18)))*252</f>
        <v>4.5941511901907622E-2</v>
      </c>
      <c r="BA44" s="122">
        <f t="shared" si="12"/>
        <v>0.21433971144402436</v>
      </c>
      <c r="BB44" s="98">
        <f t="shared" si="13"/>
        <v>-0.26047158105071128</v>
      </c>
      <c r="BC44" s="56"/>
      <c r="BD44" s="56"/>
    </row>
    <row r="45" spans="1:56">
      <c r="A45" s="91">
        <v>44</v>
      </c>
      <c r="B45" s="122">
        <v>0.53630055306347457</v>
      </c>
      <c r="C45" s="122">
        <v>0.11362124975560595</v>
      </c>
      <c r="D45" s="122">
        <v>2.55305024709791E-2</v>
      </c>
      <c r="E45" s="122">
        <v>0.93935937254770319</v>
      </c>
      <c r="F45" s="122">
        <v>0.30461819181413841</v>
      </c>
      <c r="G45" s="122">
        <v>0.16130457277859023</v>
      </c>
      <c r="H45" s="122">
        <v>0.587406323715292</v>
      </c>
      <c r="I45" s="122">
        <v>0.919033541293786</v>
      </c>
      <c r="J45" s="122">
        <v>0.4058830782341567</v>
      </c>
      <c r="K45" s="100">
        <v>0.5357670675974151</v>
      </c>
      <c r="L45" s="101"/>
      <c r="M45" s="102">
        <v>44</v>
      </c>
      <c r="N45" s="125">
        <v>9.1117919874129136E-2</v>
      </c>
      <c r="O45" s="125">
        <v>-1.2074925836107671</v>
      </c>
      <c r="P45" s="125">
        <v>-1.9509667188735984</v>
      </c>
      <c r="Q45" s="125">
        <v>1.5494180607522245</v>
      </c>
      <c r="R45" s="125">
        <v>-0.51116377271183921</v>
      </c>
      <c r="S45" s="125">
        <v>-0.989110367803686</v>
      </c>
      <c r="T45" s="125">
        <v>0.22087809665100358</v>
      </c>
      <c r="U45" s="122">
        <v>1.398600163118646</v>
      </c>
      <c r="V45" s="122">
        <v>-0.23814819389685932</v>
      </c>
      <c r="W45" s="94">
        <v>8.9775189080311235E-2</v>
      </c>
      <c r="X45" s="56"/>
      <c r="Y45" s="95">
        <v>44</v>
      </c>
      <c r="Z45" s="122">
        <f>(幕後結果!$AB$2+幕後結果!$AB$4*幕後結果_最佳化!$N1046)*12/3</f>
        <v>6.483716464614124E-2</v>
      </c>
      <c r="AA45" s="122">
        <f>(幕後結果!$AC$2+幕後結果!$AC$4*幕後結果_最佳化!$O1046)*12/3</f>
        <v>-3.0340147360897927</v>
      </c>
      <c r="AB45" s="122">
        <f>(幕後結果!$AD$2+幕後結果!$AD$4*幕後結果_最佳化!$P1046)*12/3</f>
        <v>-1.322256359249812</v>
      </c>
      <c r="AC45" s="122">
        <f>(幕後結果!$AE$2+幕後結果!$AE$4*幕後結果_最佳化!$Q1046)*12/3</f>
        <v>1.3480122437534423</v>
      </c>
      <c r="AD45" s="122">
        <f>(幕後結果!$AF$2+幕後結果!$AF$4*幕後結果_最佳化!$R1046)*12/3</f>
        <v>-0.62084052025306236</v>
      </c>
      <c r="AE45" s="122">
        <f>(幕後結果!$AG$2+幕後結果!$AG$4*幕後結果_最佳化!$S1046)*12/3</f>
        <v>-0.2381229594117048</v>
      </c>
      <c r="AF45" s="122">
        <f>(幕後結果!$AH$2+幕後結果!$AH$4*幕後結果_最佳化!$T1046)*12/3</f>
        <v>1.0353679997870351</v>
      </c>
      <c r="AG45" s="122">
        <f>(幕後結果!$AI$2+幕後結果!$AI$4*幕後結果_最佳化!$U1046)*12/3</f>
        <v>0.7301066919953737</v>
      </c>
      <c r="AH45" s="122">
        <f>(幕後結果!$AJ$2+幕後結果!$AJ$4*幕後結果_最佳化!$V1046)*12/3</f>
        <v>-0.41237820080884652</v>
      </c>
      <c r="AI45" s="96">
        <f>(幕後結果!$AK$2+幕後結果!$AK$4*幕後結果_最佳化!$W1046)*12/3</f>
        <v>-0.5827078083221261</v>
      </c>
      <c r="AJ45" s="56"/>
      <c r="AK45" s="56"/>
      <c r="AL45" s="56"/>
      <c r="AM45" s="97">
        <v>44</v>
      </c>
      <c r="AN45" s="122">
        <f t="shared" si="1"/>
        <v>2.7506584513044934E-2</v>
      </c>
      <c r="AO45" s="122">
        <f t="shared" si="2"/>
        <v>0.13566765246546511</v>
      </c>
      <c r="AP45" s="122">
        <f t="shared" si="3"/>
        <v>0.14178938399929147</v>
      </c>
      <c r="AQ45" s="122">
        <f t="shared" si="4"/>
        <v>1.6790386849296148E-2</v>
      </c>
      <c r="AR45" s="122">
        <f t="shared" si="5"/>
        <v>0.13998401790035811</v>
      </c>
      <c r="AS45" s="122">
        <f t="shared" si="6"/>
        <v>5.6443709241124816E-2</v>
      </c>
      <c r="AT45" s="122">
        <f t="shared" si="7"/>
        <v>0.17670510352397609</v>
      </c>
      <c r="AU45" s="122">
        <f t="shared" si="8"/>
        <v>2.3846772811543241E-2</v>
      </c>
      <c r="AV45" s="122">
        <f t="shared" si="9"/>
        <v>9.8346050271805874E-2</v>
      </c>
      <c r="AW45" s="122">
        <f t="shared" si="10"/>
        <v>0.18292033842409419</v>
      </c>
      <c r="AX45" s="122">
        <f t="shared" si="11"/>
        <v>0.99999999999999989</v>
      </c>
      <c r="AY45" s="122">
        <f>SUMPRODUCT(AN45:AW45,幕後結果_最佳化!$Z$1005:$AI$1005)</f>
        <v>-6.0895821834922176E-3</v>
      </c>
      <c r="AZ45" s="122">
        <f>(SUMPRODUCT(AN45:AW45,MMULT(AN45:AW45,幕後結果!$AB$9:$AK$18)))*252</f>
        <v>4.2899616769887058E-2</v>
      </c>
      <c r="BA45" s="122">
        <f t="shared" si="12"/>
        <v>0.20712222664380339</v>
      </c>
      <c r="BB45" s="98">
        <f t="shared" si="13"/>
        <v>-0.23652498805809777</v>
      </c>
      <c r="BC45" s="56"/>
      <c r="BD45" s="56"/>
    </row>
    <row r="46" spans="1:56">
      <c r="A46" s="91">
        <v>45</v>
      </c>
      <c r="B46" s="122">
        <v>0.52147363619808962</v>
      </c>
      <c r="C46" s="122">
        <v>0.91178327656332003</v>
      </c>
      <c r="D46" s="122">
        <v>0.39137635894199807</v>
      </c>
      <c r="E46" s="122">
        <v>0.16228997013507906</v>
      </c>
      <c r="F46" s="122">
        <v>0.38823757294322947</v>
      </c>
      <c r="G46" s="122">
        <v>0.9377592194847586</v>
      </c>
      <c r="H46" s="122">
        <v>3.4247920856981917E-2</v>
      </c>
      <c r="I46" s="122">
        <v>0.14640224213269981</v>
      </c>
      <c r="J46" s="122">
        <v>0.99127420948807576</v>
      </c>
      <c r="K46" s="100">
        <v>0.2363579146975805</v>
      </c>
      <c r="L46" s="101"/>
      <c r="M46" s="102">
        <v>45</v>
      </c>
      <c r="N46" s="125">
        <v>5.3852441781500462E-2</v>
      </c>
      <c r="O46" s="125">
        <v>1.3518183049441002</v>
      </c>
      <c r="P46" s="125">
        <v>-0.27573355925728943</v>
      </c>
      <c r="Q46" s="125">
        <v>-0.98508984658856258</v>
      </c>
      <c r="R46" s="125">
        <v>-0.28391548944383266</v>
      </c>
      <c r="S46" s="125">
        <v>1.5362317116341915</v>
      </c>
      <c r="T46" s="125">
        <v>-1.8217308030258397</v>
      </c>
      <c r="U46" s="122">
        <v>-1.0519892445095564</v>
      </c>
      <c r="V46" s="122">
        <v>2.3770529870151074</v>
      </c>
      <c r="W46" s="94">
        <v>-0.71806723839150099</v>
      </c>
      <c r="X46" s="56"/>
      <c r="Y46" s="95">
        <v>45</v>
      </c>
      <c r="Z46" s="122">
        <f>(幕後結果!$AB$2+幕後結果!$AB$4*幕後結果_最佳化!$N1047)*12/3</f>
        <v>1.8570195530066155E-2</v>
      </c>
      <c r="AA46" s="122">
        <f>(幕後結果!$AC$2+幕後結果!$AC$4*幕後結果_最佳化!$O1047)*12/3</f>
        <v>0.48966449923767974</v>
      </c>
      <c r="AB46" s="122">
        <f>(幕後結果!$AD$2+幕後結果!$AD$4*幕後結果_最佳化!$P1047)*12/3</f>
        <v>0.37711592475513528</v>
      </c>
      <c r="AC46" s="122">
        <f>(幕後結果!$AE$2+幕後結果!$AE$4*幕後結果_最佳化!$Q1047)*12/3</f>
        <v>0.34562246810496178</v>
      </c>
      <c r="AD46" s="122">
        <f>(幕後結果!$AF$2+幕後結果!$AF$4*幕後結果_最佳化!$R1047)*12/3</f>
        <v>-0.23301387480791172</v>
      </c>
      <c r="AE46" s="122">
        <f>(幕後結果!$AG$2+幕後結果!$AG$4*幕後結果_最佳化!$S1047)*12/3</f>
        <v>1.190127793751838</v>
      </c>
      <c r="AF46" s="122">
        <f>(幕後結果!$AH$2+幕後結果!$AH$4*幕後結果_最佳化!$T1047)*12/3</f>
        <v>-0.56370261474897543</v>
      </c>
      <c r="AG46" s="122">
        <f>(幕後結果!$AI$2+幕後結果!$AI$4*幕後結果_最佳化!$U1047)*12/3</f>
        <v>-2.0755558294330845</v>
      </c>
      <c r="AH46" s="122">
        <f>(幕後結果!$AJ$2+幕後結果!$AJ$4*幕後結果_最佳化!$V1047)*12/3</f>
        <v>1.633174212113536</v>
      </c>
      <c r="AI46" s="96">
        <f>(幕後結果!$AK$2+幕後結果!$AK$4*幕後結果_最佳化!$W1047)*12/3</f>
        <v>-0.59846608333985074</v>
      </c>
      <c r="AJ46" s="56"/>
      <c r="AK46" s="56"/>
      <c r="AL46" s="56"/>
      <c r="AM46" s="97">
        <v>45</v>
      </c>
      <c r="AN46" s="122">
        <f t="shared" si="1"/>
        <v>0.12515848682194713</v>
      </c>
      <c r="AO46" s="122">
        <f t="shared" si="2"/>
        <v>0.16256842276849234</v>
      </c>
      <c r="AP46" s="122">
        <f t="shared" si="3"/>
        <v>4.9919716724665785E-3</v>
      </c>
      <c r="AQ46" s="122">
        <f t="shared" si="4"/>
        <v>7.361449544484254E-2</v>
      </c>
      <c r="AR46" s="122">
        <f t="shared" si="5"/>
        <v>0.17588709347015077</v>
      </c>
      <c r="AS46" s="122">
        <f t="shared" si="6"/>
        <v>1.0291802192436323E-2</v>
      </c>
      <c r="AT46" s="122">
        <f t="shared" si="7"/>
        <v>0.14609193355474137</v>
      </c>
      <c r="AU46" s="122">
        <f t="shared" si="8"/>
        <v>0.13242395758171105</v>
      </c>
      <c r="AV46" s="122">
        <f t="shared" si="9"/>
        <v>7.0173389545179252E-2</v>
      </c>
      <c r="AW46" s="122">
        <f t="shared" si="10"/>
        <v>9.8798446948032401E-2</v>
      </c>
      <c r="AX46" s="122">
        <f t="shared" si="11"/>
        <v>0.99999999999999967</v>
      </c>
      <c r="AY46" s="122">
        <f>SUMPRODUCT(AN46:AW46,幕後結果_最佳化!$Z$1005:$AI$1005)</f>
        <v>-0.16686669389842596</v>
      </c>
      <c r="AZ46" s="122">
        <f>(SUMPRODUCT(AN46:AW46,MMULT(AN46:AW46,幕後結果!$AB$9:$AK$18)))*252</f>
        <v>4.8301840929909877E-2</v>
      </c>
      <c r="BA46" s="122">
        <f t="shared" si="12"/>
        <v>0.2197767979790175</v>
      </c>
      <c r="BB46" s="98">
        <f t="shared" si="13"/>
        <v>-0.95445331730810257</v>
      </c>
      <c r="BC46" s="56"/>
      <c r="BD46" s="56"/>
    </row>
    <row r="47" spans="1:56">
      <c r="A47" s="91">
        <v>46</v>
      </c>
      <c r="B47" s="122">
        <v>0.21194735264749753</v>
      </c>
      <c r="C47" s="122">
        <v>0.41302376746841651</v>
      </c>
      <c r="D47" s="122">
        <v>7.2542968260324248E-2</v>
      </c>
      <c r="E47" s="122">
        <v>0.18237361322515633</v>
      </c>
      <c r="F47" s="122">
        <v>0.17916890786036488</v>
      </c>
      <c r="G47" s="122">
        <v>0.71847830150045611</v>
      </c>
      <c r="H47" s="122">
        <v>0.54012647299656158</v>
      </c>
      <c r="I47" s="122">
        <v>0.91143200173615879</v>
      </c>
      <c r="J47" s="122">
        <v>0.68113322996846337</v>
      </c>
      <c r="K47" s="100">
        <v>0.32017735529541369</v>
      </c>
      <c r="L47" s="101"/>
      <c r="M47" s="102">
        <v>46</v>
      </c>
      <c r="N47" s="125">
        <v>-0.7996826196984389</v>
      </c>
      <c r="O47" s="125">
        <v>-0.21977353089577181</v>
      </c>
      <c r="P47" s="125">
        <v>-1.4571102968349883</v>
      </c>
      <c r="Q47" s="125">
        <v>-0.90635642969004193</v>
      </c>
      <c r="R47" s="125">
        <v>-0.91853696501377602</v>
      </c>
      <c r="S47" s="125">
        <v>0.57832695838789394</v>
      </c>
      <c r="T47" s="125">
        <v>0.10075234932654811</v>
      </c>
      <c r="U47" s="122">
        <v>1.3496259481625388</v>
      </c>
      <c r="V47" s="122">
        <v>0.47087004561680879</v>
      </c>
      <c r="W47" s="94">
        <v>-0.46720291179045703</v>
      </c>
      <c r="X47" s="56"/>
      <c r="Y47" s="95">
        <v>46</v>
      </c>
      <c r="Z47" s="122">
        <f>(幕後結果!$AB$2+幕後結果!$AB$4*幕後結果_最佳化!$N1048)*12/3</f>
        <v>-1.0411365988070511</v>
      </c>
      <c r="AA47" s="122">
        <f>(幕後結果!$AC$2+幕後結果!$AC$4*幕後結果_最佳化!$O1048)*12/3</f>
        <v>-1.7502631199252214</v>
      </c>
      <c r="AB47" s="122">
        <f>(幕後結果!$AD$2+幕後結果!$AD$4*幕後結果_最佳化!$P1048)*12/3</f>
        <v>-1.0625785368040486</v>
      </c>
      <c r="AC47" s="122">
        <f>(幕後結果!$AE$2+幕後結果!$AE$4*幕後結果_最佳化!$Q1048)*12/3</f>
        <v>-0.19854234356863198</v>
      </c>
      <c r="AD47" s="122">
        <f>(幕後結果!$AF$2+幕後結果!$AF$4*幕後結果_最佳化!$R1048)*12/3</f>
        <v>-0.90813114796812167</v>
      </c>
      <c r="AE47" s="122">
        <f>(幕後結果!$AG$2+幕後結果!$AG$4*幕後結果_最佳化!$S1048)*12/3</f>
        <v>-0.3316740752311037</v>
      </c>
      <c r="AF47" s="122">
        <f>(幕後結果!$AH$2+幕後結果!$AH$4*幕後結果_最佳化!$T1048)*12/3</f>
        <v>0.82937260637692367</v>
      </c>
      <c r="AG47" s="122">
        <f>(幕後結果!$AI$2+幕後結果!$AI$4*幕後結果_最佳化!$U1048)*12/3</f>
        <v>0.21170145761111669</v>
      </c>
      <c r="AH47" s="122">
        <f>(幕後結果!$AJ$2+幕後結果!$AJ$4*幕後結果_最佳化!$V1048)*12/3</f>
        <v>0.13093568958746646</v>
      </c>
      <c r="AI47" s="96">
        <f>(幕後結果!$AK$2+幕後結果!$AK$4*幕後結果_最佳化!$W1048)*12/3</f>
        <v>-0.9786654042454348</v>
      </c>
      <c r="AJ47" s="56"/>
      <c r="AK47" s="56"/>
      <c r="AL47" s="56"/>
      <c r="AM47" s="97">
        <v>46</v>
      </c>
      <c r="AN47" s="122">
        <f t="shared" si="1"/>
        <v>6.6902674132348988E-2</v>
      </c>
      <c r="AO47" s="122">
        <f t="shared" si="2"/>
        <v>7.0023588515165297E-2</v>
      </c>
      <c r="AP47" s="122">
        <f t="shared" si="3"/>
        <v>0.18141364857319894</v>
      </c>
      <c r="AQ47" s="122">
        <f t="shared" si="4"/>
        <v>0.12806722041567042</v>
      </c>
      <c r="AR47" s="122">
        <f t="shared" si="5"/>
        <v>2.6731815453456067E-2</v>
      </c>
      <c r="AS47" s="122">
        <f t="shared" si="6"/>
        <v>0.15181263589102997</v>
      </c>
      <c r="AT47" s="122">
        <f t="shared" si="7"/>
        <v>3.0112451562061679E-3</v>
      </c>
      <c r="AU47" s="122">
        <f t="shared" si="8"/>
        <v>0.12252448803736449</v>
      </c>
      <c r="AV47" s="122">
        <f t="shared" si="9"/>
        <v>0.10275871541272619</v>
      </c>
      <c r="AW47" s="122">
        <f t="shared" si="10"/>
        <v>0.14675396841283322</v>
      </c>
      <c r="AX47" s="122">
        <f t="shared" si="11"/>
        <v>0.99999999999999978</v>
      </c>
      <c r="AY47" s="122">
        <f>SUMPRODUCT(AN47:AW47,幕後結果_最佳化!$Z$1005:$AI$1005)</f>
        <v>-2.6343423209864776E-2</v>
      </c>
      <c r="AZ47" s="122">
        <f>(SUMPRODUCT(AN47:AW47,MMULT(AN47:AW47,幕後結果!$AB$9:$AK$18)))*252</f>
        <v>4.978809009802021E-2</v>
      </c>
      <c r="BA47" s="122">
        <f t="shared" si="12"/>
        <v>0.22313244967512055</v>
      </c>
      <c r="BB47" s="98">
        <f t="shared" si="13"/>
        <v>-0.31032430877123773</v>
      </c>
      <c r="BC47" s="56"/>
      <c r="BD47" s="56"/>
    </row>
    <row r="48" spans="1:56">
      <c r="A48" s="91">
        <v>47</v>
      </c>
      <c r="B48" s="122">
        <v>0.99288081824097563</v>
      </c>
      <c r="C48" s="122">
        <v>0.72905982420239135</v>
      </c>
      <c r="D48" s="122">
        <v>0.45637997569277955</v>
      </c>
      <c r="E48" s="122">
        <v>0.32989794830864527</v>
      </c>
      <c r="F48" s="122">
        <v>0.15605135141938642</v>
      </c>
      <c r="G48" s="122">
        <v>0.92008124346079012</v>
      </c>
      <c r="H48" s="122">
        <v>0.50864678947125541</v>
      </c>
      <c r="I48" s="122">
        <v>0.43500749270955819</v>
      </c>
      <c r="J48" s="122">
        <v>0.62005539260981801</v>
      </c>
      <c r="K48" s="100">
        <v>0.83727771727229272</v>
      </c>
      <c r="L48" s="101"/>
      <c r="M48" s="102">
        <v>47</v>
      </c>
      <c r="N48" s="125">
        <v>2.4511928771663416</v>
      </c>
      <c r="O48" s="125">
        <v>0.60997200626664949</v>
      </c>
      <c r="P48" s="125">
        <v>-0.10955796196505566</v>
      </c>
      <c r="Q48" s="125">
        <v>-0.44019497812693004</v>
      </c>
      <c r="R48" s="125">
        <v>-1.0108197620404427</v>
      </c>
      <c r="S48" s="125">
        <v>1.4056182525484977</v>
      </c>
      <c r="T48" s="125">
        <v>2.1675984257844533E-2</v>
      </c>
      <c r="U48" s="122">
        <v>-0.16363945161146237</v>
      </c>
      <c r="V48" s="122">
        <v>0.3056262721120579</v>
      </c>
      <c r="W48" s="94">
        <v>0.98333098416513487</v>
      </c>
      <c r="X48" s="56"/>
      <c r="Y48" s="95">
        <v>47</v>
      </c>
      <c r="Z48" s="122">
        <f>(幕後結果!$AB$2+幕後結果!$AB$4*幕後結果_最佳化!$N1049)*12/3</f>
        <v>2.9949891645546072</v>
      </c>
      <c r="AA48" s="122">
        <f>(幕後結果!$AC$2+幕後結果!$AC$4*幕後結果_最佳化!$O1049)*12/3</f>
        <v>-0.32436070096984881</v>
      </c>
      <c r="AB48" s="122">
        <f>(幕後結果!$AD$2+幕後結果!$AD$4*幕後結果_最佳化!$P1049)*12/3</f>
        <v>1.1677029675913044</v>
      </c>
      <c r="AC48" s="122">
        <f>(幕後結果!$AE$2+幕後結果!$AE$4*幕後結果_最佳化!$Q1049)*12/3</f>
        <v>0.79436846679870277</v>
      </c>
      <c r="AD48" s="122">
        <f>(幕後結果!$AF$2+幕後結果!$AF$4*幕後結果_最佳化!$R1049)*12/3</f>
        <v>-0.83395465469349672</v>
      </c>
      <c r="AE48" s="122">
        <f>(幕後結果!$AG$2+幕後結果!$AG$4*幕後結果_最佳化!$S1049)*12/3</f>
        <v>1.67466264955963</v>
      </c>
      <c r="AF48" s="122">
        <f>(幕後結果!$AH$2+幕後結果!$AH$4*幕後結果_最佳化!$T1049)*12/3</f>
        <v>1.4918403646971061</v>
      </c>
      <c r="AG48" s="122">
        <f>(幕後結果!$AI$2+幕後結果!$AI$4*幕後結果_最佳化!$U1049)*12/3</f>
        <v>8.2591811831916884E-2</v>
      </c>
      <c r="AH48" s="122">
        <f>(幕後結果!$AJ$2+幕後結果!$AJ$4*幕後結果_最佳化!$V1049)*12/3</f>
        <v>0.87725040109598973</v>
      </c>
      <c r="AI48" s="96">
        <f>(幕後結果!$AK$2+幕後結果!$AK$4*幕後結果_最佳化!$W1049)*12/3</f>
        <v>0.55330146702244409</v>
      </c>
      <c r="AJ48" s="56"/>
      <c r="AK48" s="56"/>
      <c r="AL48" s="56"/>
      <c r="AM48" s="97">
        <v>47</v>
      </c>
      <c r="AN48" s="122">
        <f t="shared" si="1"/>
        <v>0.23117224036296832</v>
      </c>
      <c r="AO48" s="122">
        <f t="shared" si="2"/>
        <v>1.3803117085814557E-2</v>
      </c>
      <c r="AP48" s="122">
        <f t="shared" si="3"/>
        <v>8.4679868073459466E-2</v>
      </c>
      <c r="AQ48" s="122">
        <f t="shared" si="4"/>
        <v>7.2899984619837696E-2</v>
      </c>
      <c r="AR48" s="122">
        <f t="shared" si="5"/>
        <v>0.32926384366022998</v>
      </c>
      <c r="AS48" s="122">
        <f t="shared" si="6"/>
        <v>0.10923374726817034</v>
      </c>
      <c r="AT48" s="122">
        <f t="shared" si="7"/>
        <v>1.7139846583412399E-2</v>
      </c>
      <c r="AU48" s="122">
        <f t="shared" si="8"/>
        <v>9.8519830744891859E-2</v>
      </c>
      <c r="AV48" s="122">
        <f t="shared" si="9"/>
        <v>7.7797369778600748E-3</v>
      </c>
      <c r="AW48" s="122">
        <f t="shared" si="10"/>
        <v>3.5507784623355146E-2</v>
      </c>
      <c r="AX48" s="122">
        <f t="shared" si="11"/>
        <v>0.99999999999999989</v>
      </c>
      <c r="AY48" s="122">
        <f>SUMPRODUCT(AN48:AW48,幕後結果_最佳化!$Z$1005:$AI$1005)</f>
        <v>-1.2630572116990892E-2</v>
      </c>
      <c r="AZ48" s="122">
        <f>(SUMPRODUCT(AN48:AW48,MMULT(AN48:AW48,幕後結果!$AB$9:$AK$18)))*252</f>
        <v>5.0731044161435868E-2</v>
      </c>
      <c r="BA48" s="122">
        <f t="shared" si="12"/>
        <v>0.22523553041524302</v>
      </c>
      <c r="BB48" s="98">
        <f t="shared" si="13"/>
        <v>-0.24654445954692417</v>
      </c>
      <c r="BC48" s="56"/>
      <c r="BD48" s="56"/>
    </row>
    <row r="49" spans="1:56">
      <c r="A49" s="91">
        <v>48</v>
      </c>
      <c r="B49" s="122">
        <v>0.52040193987856576</v>
      </c>
      <c r="C49" s="122">
        <v>0.84625483335794982</v>
      </c>
      <c r="D49" s="122">
        <v>0.97036361816778216</v>
      </c>
      <c r="E49" s="122">
        <v>0.18803400906063072</v>
      </c>
      <c r="F49" s="122">
        <v>0.96214409616412966</v>
      </c>
      <c r="G49" s="122">
        <v>0.48828318948782301</v>
      </c>
      <c r="H49" s="122">
        <v>0.4726369300129365</v>
      </c>
      <c r="I49" s="122">
        <v>4.4941689965366294E-2</v>
      </c>
      <c r="J49" s="122">
        <v>0.28341083610090911</v>
      </c>
      <c r="K49" s="100">
        <v>0.2217320715589397</v>
      </c>
      <c r="L49" s="101"/>
      <c r="M49" s="102">
        <v>48</v>
      </c>
      <c r="N49" s="125">
        <v>5.1162390958441613E-2</v>
      </c>
      <c r="O49" s="125">
        <v>1.0205022276998221</v>
      </c>
      <c r="P49" s="125">
        <v>1.8861647009166653</v>
      </c>
      <c r="Q49" s="125">
        <v>-0.88516431048620081</v>
      </c>
      <c r="R49" s="125">
        <v>1.7761280876818579</v>
      </c>
      <c r="S49" s="125">
        <v>-2.9373912070993279E-2</v>
      </c>
      <c r="T49" s="125">
        <v>-6.8642912677389201E-2</v>
      </c>
      <c r="U49" s="122">
        <v>-1.6960132018115279</v>
      </c>
      <c r="V49" s="122">
        <v>-0.57273863767116351</v>
      </c>
      <c r="W49" s="94">
        <v>-0.7663566098269502</v>
      </c>
      <c r="X49" s="56"/>
      <c r="Y49" s="95">
        <v>48</v>
      </c>
      <c r="Z49" s="122">
        <f>(幕後結果!$AB$2+幕後結果!$AB$4*幕後結果_最佳化!$N1050)*12/3</f>
        <v>1.5230361863052086E-2</v>
      </c>
      <c r="AA49" s="122">
        <f>(幕後結果!$AC$2+幕後結果!$AC$4*幕後結果_最佳化!$O1050)*12/3</f>
        <v>3.2853057404366171E-2</v>
      </c>
      <c r="AB49" s="122">
        <f>(幕後結果!$AD$2+幕後結果!$AD$4*幕後結果_最佳化!$P1050)*12/3</f>
        <v>2.2147415021551082</v>
      </c>
      <c r="AC49" s="122">
        <f>(幕後結果!$AE$2+幕後結果!$AE$4*幕後結果_最佳化!$Q1050)*12/3</f>
        <v>0.87023861924936285</v>
      </c>
      <c r="AD49" s="122">
        <f>(幕後結果!$AF$2+幕後結果!$AF$4*幕後結果_最佳化!$R1050)*12/3</f>
        <v>1.3346568569626973</v>
      </c>
      <c r="AE49" s="122">
        <f>(幕後結果!$AG$2+幕後結果!$AG$4*幕後結果_最佳化!$S1050)*12/3</f>
        <v>0.61736551375383275</v>
      </c>
      <c r="AF49" s="122">
        <f>(幕後結果!$AH$2+幕後結果!$AH$4*幕後結果_最佳化!$T1050)*12/3</f>
        <v>1.7560876668992267</v>
      </c>
      <c r="AG49" s="122">
        <f>(幕後結果!$AI$2+幕後結果!$AI$4*幕後結果_最佳化!$U1050)*12/3</f>
        <v>-2.5245226789521666</v>
      </c>
      <c r="AH49" s="122">
        <f>(幕後結果!$AJ$2+幕後結果!$AJ$4*幕後結果_最佳化!$V1050)*12/3</f>
        <v>0.19231283611833361</v>
      </c>
      <c r="AI49" s="96">
        <f>(幕後結果!$AK$2+幕後結果!$AK$4*幕後結果_最佳化!$W1050)*12/3</f>
        <v>-0.43186491759509621</v>
      </c>
      <c r="AJ49" s="56"/>
      <c r="AK49" s="56"/>
      <c r="AL49" s="56"/>
      <c r="AM49" s="97">
        <v>48</v>
      </c>
      <c r="AN49" s="122">
        <f t="shared" si="1"/>
        <v>7.5965331082561205E-2</v>
      </c>
      <c r="AO49" s="122">
        <f t="shared" si="2"/>
        <v>5.3690640832941811E-2</v>
      </c>
      <c r="AP49" s="122">
        <f t="shared" si="3"/>
        <v>8.8348901944243441E-2</v>
      </c>
      <c r="AQ49" s="122">
        <f t="shared" si="4"/>
        <v>4.3834814460121524E-2</v>
      </c>
      <c r="AR49" s="122">
        <f t="shared" si="5"/>
        <v>0.18426946770452457</v>
      </c>
      <c r="AS49" s="122">
        <f t="shared" si="6"/>
        <v>6.429448582136163E-2</v>
      </c>
      <c r="AT49" s="122">
        <f t="shared" si="7"/>
        <v>0.20029127034999564</v>
      </c>
      <c r="AU49" s="122">
        <f t="shared" si="8"/>
        <v>5.291079588914048E-2</v>
      </c>
      <c r="AV49" s="122">
        <f t="shared" si="9"/>
        <v>7.8086528354794932E-2</v>
      </c>
      <c r="AW49" s="122">
        <f t="shared" si="10"/>
        <v>0.1583077635603147</v>
      </c>
      <c r="AX49" s="122">
        <f t="shared" si="11"/>
        <v>0.99999999999999989</v>
      </c>
      <c r="AY49" s="122">
        <f>SUMPRODUCT(AN49:AW49,幕後結果_最佳化!$Z$1005:$AI$1005)</f>
        <v>0.12216397873480365</v>
      </c>
      <c r="AZ49" s="122">
        <f>(SUMPRODUCT(AN49:AW49,MMULT(AN49:AW49,幕後結果!$AB$9:$AK$18)))*252</f>
        <v>3.9765583480289843E-2</v>
      </c>
      <c r="BA49" s="122">
        <f t="shared" si="12"/>
        <v>0.19941309756455278</v>
      </c>
      <c r="BB49" s="98">
        <f t="shared" si="13"/>
        <v>0.39748632212658347</v>
      </c>
      <c r="BC49" s="56"/>
      <c r="BD49" s="56"/>
    </row>
    <row r="50" spans="1:56">
      <c r="A50" s="91">
        <v>49</v>
      </c>
      <c r="B50" s="122">
        <v>0.6062680745838791</v>
      </c>
      <c r="C50" s="122">
        <v>0.96135067928374851</v>
      </c>
      <c r="D50" s="122">
        <v>0.93712689710872632</v>
      </c>
      <c r="E50" s="122">
        <v>0.79128670295310899</v>
      </c>
      <c r="F50" s="122">
        <v>0.2507870228767215</v>
      </c>
      <c r="G50" s="122">
        <v>0.63871426817782129</v>
      </c>
      <c r="H50" s="122">
        <v>1.1827134261607863E-2</v>
      </c>
      <c r="I50" s="122">
        <v>9.319739871917565E-2</v>
      </c>
      <c r="J50" s="122">
        <v>0.52552298020661015</v>
      </c>
      <c r="K50" s="100">
        <v>0.22874722047584739</v>
      </c>
      <c r="L50" s="101"/>
      <c r="M50" s="102">
        <v>49</v>
      </c>
      <c r="N50" s="125">
        <v>0.26960539312257126</v>
      </c>
      <c r="O50" s="125">
        <v>1.7665797102737353</v>
      </c>
      <c r="P50" s="125">
        <v>1.5310938248517254</v>
      </c>
      <c r="Q50" s="125">
        <v>0.81089391663609689</v>
      </c>
      <c r="R50" s="125">
        <v>-0.67201515916143073</v>
      </c>
      <c r="S50" s="125">
        <v>0.3550241973503942</v>
      </c>
      <c r="T50" s="125">
        <v>-2.2626987081019543</v>
      </c>
      <c r="U50" s="122">
        <v>-1.3213196717994131</v>
      </c>
      <c r="V50" s="122">
        <v>6.4020329279901672E-2</v>
      </c>
      <c r="W50" s="94">
        <v>-0.74297892338592686</v>
      </c>
      <c r="X50" s="56"/>
      <c r="Y50" s="95">
        <v>49</v>
      </c>
      <c r="Z50" s="122">
        <f>(幕後結果!$AB$2+幕後結果!$AB$4*幕後結果_最佳化!$N1051)*12/3</f>
        <v>0.28643835789704564</v>
      </c>
      <c r="AA50" s="122">
        <f>(幕後結果!$AC$2+幕後結果!$AC$4*幕後結果_最佳化!$O1051)*12/3</f>
        <v>1.0799816744749531</v>
      </c>
      <c r="AB50" s="122">
        <f>(幕後結果!$AD$2+幕後結果!$AD$4*幕後結果_最佳化!$P1051)*12/3</f>
        <v>2.0488355170207222</v>
      </c>
      <c r="AC50" s="122">
        <f>(幕後結果!$AE$2+幕後結果!$AE$4*幕後結果_最佳化!$Q1051)*12/3</f>
        <v>2.1585388266301759</v>
      </c>
      <c r="AD50" s="122">
        <f>(幕後結果!$AF$2+幕後結果!$AF$4*幕後結果_最佳化!$R1051)*12/3</f>
        <v>-0.13184143034244505</v>
      </c>
      <c r="AE50" s="122">
        <f>(幕後結果!$AG$2+幕後結果!$AG$4*幕後結果_最佳化!$S1051)*12/3</f>
        <v>1.7665782060871125</v>
      </c>
      <c r="AF50" s="122">
        <f>(幕後結果!$AH$2+幕後結果!$AH$4*幕後結果_最佳化!$T1051)*12/3</f>
        <v>-0.99706067337406823</v>
      </c>
      <c r="AG50" s="122">
        <f>(幕後結果!$AI$2+幕後結果!$AI$4*幕後結果_最佳化!$U1051)*12/3</f>
        <v>-2.4643723996374147</v>
      </c>
      <c r="AH50" s="122">
        <f>(幕後結果!$AJ$2+幕後結果!$AJ$4*幕後結果_最佳化!$V1051)*12/3</f>
        <v>0.32320617347134284</v>
      </c>
      <c r="AI50" s="96">
        <f>(幕後結果!$AK$2+幕後結果!$AK$4*幕後結果_最佳化!$W1051)*12/3</f>
        <v>-0.67177808248018023</v>
      </c>
      <c r="AJ50" s="56"/>
      <c r="AK50" s="56"/>
      <c r="AL50" s="56"/>
      <c r="AM50" s="97">
        <v>49</v>
      </c>
      <c r="AN50" s="122">
        <f t="shared" si="1"/>
        <v>0.11786406146356429</v>
      </c>
      <c r="AO50" s="122">
        <f t="shared" si="2"/>
        <v>6.6875339531410546E-2</v>
      </c>
      <c r="AP50" s="122">
        <f t="shared" si="3"/>
        <v>7.9092194920228204E-2</v>
      </c>
      <c r="AQ50" s="122">
        <f t="shared" si="4"/>
        <v>7.7944481478668753E-2</v>
      </c>
      <c r="AR50" s="122">
        <f t="shared" si="5"/>
        <v>6.8732619392312608E-2</v>
      </c>
      <c r="AS50" s="122">
        <f t="shared" si="6"/>
        <v>8.5833507317524219E-2</v>
      </c>
      <c r="AT50" s="122">
        <f t="shared" si="7"/>
        <v>0.10095267958517544</v>
      </c>
      <c r="AU50" s="122">
        <f t="shared" si="8"/>
        <v>0.11786654696058448</v>
      </c>
      <c r="AV50" s="122">
        <f t="shared" si="9"/>
        <v>0.13933109800091251</v>
      </c>
      <c r="AW50" s="122">
        <f t="shared" si="10"/>
        <v>0.145507471349619</v>
      </c>
      <c r="AX50" s="122">
        <f t="shared" si="11"/>
        <v>1</v>
      </c>
      <c r="AY50" s="122">
        <f>SUMPRODUCT(AN50:AW50,幕後結果_最佳化!$Z$1005:$AI$1005)</f>
        <v>-1.2991551134483283E-2</v>
      </c>
      <c r="AZ50" s="122">
        <f>(SUMPRODUCT(AN50:AW50,MMULT(AN50:AW50,幕後結果!$AB$9:$AK$18)))*252</f>
        <v>4.5743688266138061E-2</v>
      </c>
      <c r="BA50" s="122">
        <f t="shared" si="12"/>
        <v>0.21387774139946883</v>
      </c>
      <c r="BB50" s="98">
        <f t="shared" si="13"/>
        <v>-0.26132476792006226</v>
      </c>
      <c r="BC50" s="56"/>
      <c r="BD50" s="56"/>
    </row>
    <row r="51" spans="1:56">
      <c r="A51" s="91">
        <v>50</v>
      </c>
      <c r="B51" s="122">
        <v>0.89402772966353883</v>
      </c>
      <c r="C51" s="122">
        <v>0.51801403485647879</v>
      </c>
      <c r="D51" s="122">
        <v>0.58400698974011633</v>
      </c>
      <c r="E51" s="122">
        <v>0.43658981716816592</v>
      </c>
      <c r="F51" s="122">
        <v>0.32459932878719688</v>
      </c>
      <c r="G51" s="122">
        <v>0.28553162215274663</v>
      </c>
      <c r="H51" s="122">
        <v>0.34870414431465657</v>
      </c>
      <c r="I51" s="122">
        <v>6.0254202298543724E-2</v>
      </c>
      <c r="J51" s="122">
        <v>0.48031933806347515</v>
      </c>
      <c r="K51" s="100">
        <v>0.42848585608772494</v>
      </c>
      <c r="L51" s="101"/>
      <c r="M51" s="102">
        <v>50</v>
      </c>
      <c r="N51" s="125">
        <v>1.2482362820436763</v>
      </c>
      <c r="O51" s="125">
        <v>4.5169844529121879E-2</v>
      </c>
      <c r="P51" s="125">
        <v>0.21215511773509885</v>
      </c>
      <c r="Q51" s="125">
        <v>-0.15962100145218658</v>
      </c>
      <c r="R51" s="125">
        <v>-0.45487571145445049</v>
      </c>
      <c r="S51" s="125">
        <v>-0.56648629879047818</v>
      </c>
      <c r="T51" s="125">
        <v>-0.38882137367360681</v>
      </c>
      <c r="U51" s="122">
        <v>-1.5526431764757611</v>
      </c>
      <c r="V51" s="122">
        <v>-4.9352130300634935E-2</v>
      </c>
      <c r="W51" s="94">
        <v>-0.18023037613795809</v>
      </c>
      <c r="X51" s="56"/>
      <c r="Y51" s="95">
        <v>50</v>
      </c>
      <c r="Z51" s="122">
        <f>(幕後結果!$AB$2+幕後結果!$AB$4*幕後結果_最佳化!$N1052)*12/3</f>
        <v>1.50145792644261</v>
      </c>
      <c r="AA51" s="122">
        <f>(幕後結果!$AC$2+幕後結果!$AC$4*幕後結果_最佳化!$O1052)*12/3</f>
        <v>-1.207218242063018</v>
      </c>
      <c r="AB51" s="122">
        <f>(幕後結果!$AD$2+幕後結果!$AD$4*幕後結果_最佳化!$P1052)*12/3</f>
        <v>1.0266172877877753</v>
      </c>
      <c r="AC51" s="122">
        <f>(幕後結果!$AE$2+幕後結果!$AE$4*幕後結果_最佳化!$Q1052)*12/3</f>
        <v>0.90428947389107639</v>
      </c>
      <c r="AD51" s="122">
        <f>(幕後結果!$AF$2+幕後結果!$AF$4*幕後結果_最佳化!$R1052)*12/3</f>
        <v>-0.42139418558048658</v>
      </c>
      <c r="AE51" s="122">
        <f>(幕後結果!$AG$2+幕後結果!$AG$4*幕後結果_最佳化!$S1052)*12/3</f>
        <v>0.10254006541783396</v>
      </c>
      <c r="AF51" s="122">
        <f>(幕後結果!$AH$2+幕後結果!$AH$4*幕後結果_最佳化!$T1052)*12/3</f>
        <v>1.0550093699479224</v>
      </c>
      <c r="AG51" s="122">
        <f>(幕後結果!$AI$2+幕後結果!$AI$4*幕後結果_最佳化!$U1052)*12/3</f>
        <v>-2.1086663568946893</v>
      </c>
      <c r="AH51" s="122">
        <f>(幕後結果!$AJ$2+幕後結果!$AJ$4*幕後結果_最佳化!$V1052)*12/3</f>
        <v>8.0237180775171807E-2</v>
      </c>
      <c r="AI51" s="96">
        <f>(幕後結果!$AK$2+幕後結果!$AK$4*幕後結果_最佳化!$W1052)*12/3</f>
        <v>-0.43378827565949468</v>
      </c>
      <c r="AJ51" s="56"/>
      <c r="AK51" s="56"/>
      <c r="AL51" s="56"/>
      <c r="AM51" s="97">
        <v>50</v>
      </c>
      <c r="AN51" s="122">
        <f t="shared" si="1"/>
        <v>0.25851332463419813</v>
      </c>
      <c r="AO51" s="122">
        <f t="shared" si="2"/>
        <v>0.10375609324466435</v>
      </c>
      <c r="AP51" s="122">
        <f t="shared" si="3"/>
        <v>3.6253708355004022E-2</v>
      </c>
      <c r="AQ51" s="122">
        <f t="shared" si="4"/>
        <v>3.0373474184850608E-2</v>
      </c>
      <c r="AR51" s="122">
        <f t="shared" si="5"/>
        <v>0.22097601239826095</v>
      </c>
      <c r="AS51" s="122">
        <f t="shared" si="6"/>
        <v>2.6616989806755437E-2</v>
      </c>
      <c r="AT51" s="122">
        <f t="shared" si="7"/>
        <v>6.3292191729763234E-2</v>
      </c>
      <c r="AU51" s="122">
        <f t="shared" si="8"/>
        <v>4.9315444081427821E-3</v>
      </c>
      <c r="AV51" s="122">
        <f t="shared" si="9"/>
        <v>0.10318899897117119</v>
      </c>
      <c r="AW51" s="122">
        <f t="shared" si="10"/>
        <v>0.15209766226718932</v>
      </c>
      <c r="AX51" s="122">
        <f t="shared" si="11"/>
        <v>1</v>
      </c>
      <c r="AY51" s="122">
        <f>SUMPRODUCT(AN51:AW51,幕後結果_最佳化!$Z$1005:$AI$1005)</f>
        <v>-0.12985427184311951</v>
      </c>
      <c r="AZ51" s="122">
        <f>(SUMPRODUCT(AN51:AW51,MMULT(AN51:AW51,幕後結果!$AB$9:$AK$18)))*252</f>
        <v>5.1038189507511142E-2</v>
      </c>
      <c r="BA51" s="122">
        <f t="shared" si="12"/>
        <v>0.22591633298084302</v>
      </c>
      <c r="BB51" s="98">
        <f t="shared" si="13"/>
        <v>-0.76468252455995966</v>
      </c>
      <c r="BC51" s="56"/>
      <c r="BD51" s="56"/>
    </row>
    <row r="52" spans="1:56">
      <c r="A52" s="91">
        <v>51</v>
      </c>
      <c r="B52" s="122">
        <v>0.92610295045331426</v>
      </c>
      <c r="C52" s="122">
        <v>0.27816883838064133</v>
      </c>
      <c r="D52" s="122">
        <v>8.4012961531197305E-2</v>
      </c>
      <c r="E52" s="122">
        <v>0.4076770434796817</v>
      </c>
      <c r="F52" s="122">
        <v>0.6414869385436528</v>
      </c>
      <c r="G52" s="122">
        <v>0.19867626035703023</v>
      </c>
      <c r="H52" s="122">
        <v>0.46002323350316821</v>
      </c>
      <c r="I52" s="122">
        <v>0.51293534080717551</v>
      </c>
      <c r="J52" s="122">
        <v>0.78114910845478347</v>
      </c>
      <c r="K52" s="100">
        <v>0.7139168085049894</v>
      </c>
      <c r="L52" s="101"/>
      <c r="M52" s="102">
        <v>51</v>
      </c>
      <c r="N52" s="125">
        <v>1.4473672287566903</v>
      </c>
      <c r="O52" s="125">
        <v>-0.588289969959083</v>
      </c>
      <c r="P52" s="125">
        <v>-1.3785746950514248</v>
      </c>
      <c r="Q52" s="125">
        <v>-0.23352457751444242</v>
      </c>
      <c r="R52" s="125">
        <v>0.36243615863290563</v>
      </c>
      <c r="S52" s="125">
        <v>-0.84635896889624618</v>
      </c>
      <c r="T52" s="125">
        <v>-0.10037518846544059</v>
      </c>
      <c r="U52" s="122">
        <v>3.2429774459024868E-2</v>
      </c>
      <c r="V52" s="122">
        <v>0.77607994693257532</v>
      </c>
      <c r="W52" s="94">
        <v>0.56486383632664128</v>
      </c>
      <c r="X52" s="56"/>
      <c r="Y52" s="95">
        <v>51</v>
      </c>
      <c r="Z52" s="122">
        <f>(幕後結果!$AB$2+幕後結果!$AB$4*幕後結果_最佳化!$N1053)*12/3</f>
        <v>1.7486890323665734</v>
      </c>
      <c r="AA52" s="122">
        <f>(幕後結果!$AC$2+幕後結果!$AC$4*幕後結果_最佳化!$O1053)*12/3</f>
        <v>-2.0628705562176899</v>
      </c>
      <c r="AB52" s="122">
        <f>(幕後結果!$AD$2+幕後結果!$AD$4*幕後結果_最佳化!$P1053)*12/3</f>
        <v>-0.35523049149178271</v>
      </c>
      <c r="AC52" s="122">
        <f>(幕後結果!$AE$2+幕後結果!$AE$4*幕後結果_最佳化!$Q1053)*12/3</f>
        <v>0.37796062253083978</v>
      </c>
      <c r="AD52" s="122">
        <f>(幕後結果!$AF$2+幕後結果!$AF$4*幕後結果_最佳化!$R1053)*12/3</f>
        <v>-0.10975394035174414</v>
      </c>
      <c r="AE52" s="122">
        <f>(幕後結果!$AG$2+幕後結果!$AG$4*幕後結果_最佳化!$S1053)*12/3</f>
        <v>-0.47719131286744743</v>
      </c>
      <c r="AF52" s="122">
        <f>(幕後結果!$AH$2+幕後結果!$AH$4*幕後結果_最佳化!$T1053)*12/3</f>
        <v>1.4548218165008102</v>
      </c>
      <c r="AG52" s="122">
        <f>(幕後結果!$AI$2+幕後結果!$AI$4*幕後結果_最佳化!$U1053)*12/3</f>
        <v>-7.9685794603104876E-3</v>
      </c>
      <c r="AH52" s="122">
        <f>(幕後結果!$AJ$2+幕後結果!$AJ$4*幕後結果_最佳化!$V1053)*12/3</f>
        <v>0.61705837028438426</v>
      </c>
      <c r="AI52" s="96">
        <f>(幕後結果!$AK$2+幕後結果!$AK$4*幕後結果_最佳化!$W1053)*12/3</f>
        <v>6.6085864617975776E-2</v>
      </c>
      <c r="AJ52" s="56"/>
      <c r="AK52" s="56"/>
      <c r="AL52" s="56"/>
      <c r="AM52" s="97">
        <v>51</v>
      </c>
      <c r="AN52" s="122">
        <f t="shared" si="1"/>
        <v>0.13926959806034689</v>
      </c>
      <c r="AO52" s="122">
        <f t="shared" si="2"/>
        <v>0.12930036803931536</v>
      </c>
      <c r="AP52" s="122">
        <f t="shared" si="3"/>
        <v>5.8436499344603939E-2</v>
      </c>
      <c r="AQ52" s="122">
        <f t="shared" si="4"/>
        <v>0.10244132935198191</v>
      </c>
      <c r="AR52" s="122">
        <f t="shared" si="5"/>
        <v>0.10759235079187837</v>
      </c>
      <c r="AS52" s="122">
        <f t="shared" si="6"/>
        <v>0.14380354615367597</v>
      </c>
      <c r="AT52" s="122">
        <f t="shared" si="7"/>
        <v>0.14925427517148032</v>
      </c>
      <c r="AU52" s="122">
        <f t="shared" si="8"/>
        <v>0.11840391692915864</v>
      </c>
      <c r="AV52" s="122">
        <f t="shared" si="9"/>
        <v>7.6711985023662785E-3</v>
      </c>
      <c r="AW52" s="122">
        <f t="shared" si="10"/>
        <v>4.3826917655192366E-2</v>
      </c>
      <c r="AX52" s="122">
        <f t="shared" si="11"/>
        <v>1</v>
      </c>
      <c r="AY52" s="122">
        <f>SUMPRODUCT(AN52:AW52,幕後結果_最佳化!$Z$1005:$AI$1005)</f>
        <v>8.7976113435862431E-3</v>
      </c>
      <c r="AZ52" s="122">
        <f>(SUMPRODUCT(AN52:AW52,MMULT(AN52:AW52,幕後結果!$AB$9:$AK$18)))*252</f>
        <v>4.9995091076096676E-2</v>
      </c>
      <c r="BA52" s="122">
        <f t="shared" si="12"/>
        <v>0.22359582079300291</v>
      </c>
      <c r="BB52" s="98">
        <f t="shared" si="13"/>
        <v>-0.15251800563832782</v>
      </c>
      <c r="BC52" s="56"/>
      <c r="BD52" s="56"/>
    </row>
    <row r="53" spans="1:56">
      <c r="A53" s="91">
        <v>52</v>
      </c>
      <c r="B53" s="122">
        <v>0.19937450261445511</v>
      </c>
      <c r="C53" s="122">
        <v>0.63692512218847908</v>
      </c>
      <c r="D53" s="122">
        <v>0.55232035581724381</v>
      </c>
      <c r="E53" s="122">
        <v>0.61726128227971055</v>
      </c>
      <c r="F53" s="122">
        <v>0.82072955027588601</v>
      </c>
      <c r="G53" s="122">
        <v>0.79314396752629324</v>
      </c>
      <c r="H53" s="122">
        <v>0.13595643723148298</v>
      </c>
      <c r="I53" s="122">
        <v>0.72768558824849849</v>
      </c>
      <c r="J53" s="122">
        <v>0.13812041919967122</v>
      </c>
      <c r="K53" s="100">
        <v>6.2996553447418169E-2</v>
      </c>
      <c r="L53" s="101"/>
      <c r="M53" s="102">
        <v>52</v>
      </c>
      <c r="N53" s="125">
        <v>-0.84385756174254511</v>
      </c>
      <c r="O53" s="125">
        <v>0.35025177243626637</v>
      </c>
      <c r="P53" s="125">
        <v>0.13152591382732501</v>
      </c>
      <c r="Q53" s="125">
        <v>0.29829576611218744</v>
      </c>
      <c r="R53" s="125">
        <v>0.9181489334894507</v>
      </c>
      <c r="S53" s="125">
        <v>0.81737866373510337</v>
      </c>
      <c r="T53" s="125">
        <v>-1.0986680706686505</v>
      </c>
      <c r="U53" s="122">
        <v>0.60582822729308639</v>
      </c>
      <c r="V53" s="122">
        <v>-1.0888028413041564</v>
      </c>
      <c r="W53" s="94">
        <v>-1.5300954396631086</v>
      </c>
      <c r="X53" s="56"/>
      <c r="Y53" s="95">
        <v>52</v>
      </c>
      <c r="Z53" s="122">
        <f>(幕後結果!$AB$2+幕後結果!$AB$4*幕後結果_最佳化!$N1054)*12/3</f>
        <v>-1.0959820156343576</v>
      </c>
      <c r="AA53" s="122">
        <f>(幕後結果!$AC$2+幕後結果!$AC$4*幕後結果_最佳化!$O1054)*12/3</f>
        <v>-0.9685648243845737</v>
      </c>
      <c r="AB53" s="122">
        <f>(幕後結果!$AD$2+幕後結果!$AD$4*幕後結果_最佳化!$P1054)*12/3</f>
        <v>0.35768339932539894</v>
      </c>
      <c r="AC53" s="122">
        <f>(幕後結果!$AE$2+幕後結果!$AE$4*幕後結果_最佳化!$Q1054)*12/3</f>
        <v>1.1455137361212977</v>
      </c>
      <c r="AD53" s="122">
        <f>(幕後結果!$AF$2+幕後結果!$AF$4*幕後結果_最佳化!$R1054)*12/3</f>
        <v>0.6460271922720765</v>
      </c>
      <c r="AE53" s="122">
        <f>(幕後結果!$AG$2+幕後結果!$AG$4*幕後結果_最佳化!$S1054)*12/3</f>
        <v>1.1162397930596333</v>
      </c>
      <c r="AF53" s="122">
        <f>(幕後結果!$AH$2+幕後結果!$AH$4*幕後結果_最佳化!$T1054)*12/3</f>
        <v>0.12015423854336538</v>
      </c>
      <c r="AG53" s="122">
        <f>(幕後結果!$AI$2+幕後結果!$AI$4*幕後結果_最佳化!$U1054)*12/3</f>
        <v>-0.41670805636650665</v>
      </c>
      <c r="AH53" s="122">
        <f>(幕後結果!$AJ$2+幕後結果!$AJ$4*幕後結果_最佳化!$V1054)*12/3</f>
        <v>-0.72950457134294755</v>
      </c>
      <c r="AI53" s="96">
        <f>(幕後結果!$AK$2+幕後結果!$AK$4*幕後結果_最佳化!$W1054)*12/3</f>
        <v>-1.1096222464382723</v>
      </c>
      <c r="AJ53" s="56"/>
      <c r="AK53" s="56"/>
      <c r="AL53" s="56"/>
      <c r="AM53" s="97">
        <v>52</v>
      </c>
      <c r="AN53" s="122">
        <f t="shared" si="1"/>
        <v>0.11981510464024968</v>
      </c>
      <c r="AO53" s="122">
        <f t="shared" si="2"/>
        <v>3.1945280960223518E-2</v>
      </c>
      <c r="AP53" s="122">
        <f t="shared" si="3"/>
        <v>0.12173427041435791</v>
      </c>
      <c r="AQ53" s="122">
        <f t="shared" si="4"/>
        <v>0.14804687099694178</v>
      </c>
      <c r="AR53" s="122">
        <f t="shared" si="5"/>
        <v>8.9894635510654131E-2</v>
      </c>
      <c r="AS53" s="122">
        <f t="shared" si="6"/>
        <v>0.11097809060488741</v>
      </c>
      <c r="AT53" s="122">
        <f t="shared" si="7"/>
        <v>0.15139162027146941</v>
      </c>
      <c r="AU53" s="122">
        <f t="shared" si="8"/>
        <v>1.0452271993975307E-2</v>
      </c>
      <c r="AV53" s="122">
        <f t="shared" si="9"/>
        <v>8.7356269632210284E-2</v>
      </c>
      <c r="AW53" s="122">
        <f t="shared" si="10"/>
        <v>0.12838558497503053</v>
      </c>
      <c r="AX53" s="122">
        <f t="shared" si="11"/>
        <v>1</v>
      </c>
      <c r="AY53" s="122">
        <f>SUMPRODUCT(AN53:AW53,幕後結果_最佳化!$Z$1005:$AI$1005)</f>
        <v>0.26806008982381824</v>
      </c>
      <c r="AZ53" s="122">
        <f>(SUMPRODUCT(AN53:AW53,MMULT(AN53:AW53,幕後結果!$AB$9:$AK$18)))*252</f>
        <v>4.2499208464093691E-2</v>
      </c>
      <c r="BA53" s="122">
        <f t="shared" si="12"/>
        <v>0.20615336151538663</v>
      </c>
      <c r="BB53" s="98">
        <f t="shared" si="13"/>
        <v>1.0921970331636479</v>
      </c>
      <c r="BC53" s="56"/>
      <c r="BD53" s="56"/>
    </row>
    <row r="54" spans="1:56">
      <c r="A54" s="91">
        <v>53</v>
      </c>
      <c r="B54" s="122">
        <v>0.25818703208520555</v>
      </c>
      <c r="C54" s="122">
        <v>0.99223727337064682</v>
      </c>
      <c r="D54" s="122">
        <v>0.13840121701778618</v>
      </c>
      <c r="E54" s="122">
        <v>0.55271908433443073</v>
      </c>
      <c r="F54" s="122">
        <v>0.60842939072040902</v>
      </c>
      <c r="G54" s="122">
        <v>0.72385866854354353</v>
      </c>
      <c r="H54" s="122">
        <v>0.56355912155176879</v>
      </c>
      <c r="I54" s="122">
        <v>0.31509294999767024</v>
      </c>
      <c r="J54" s="122">
        <v>0.40370155221134163</v>
      </c>
      <c r="K54" s="100">
        <v>0.26314382241543122</v>
      </c>
      <c r="L54" s="101"/>
      <c r="M54" s="102">
        <v>53</v>
      </c>
      <c r="N54" s="125">
        <v>-0.6489447875991744</v>
      </c>
      <c r="O54" s="125">
        <v>2.419884130775241</v>
      </c>
      <c r="P54" s="125">
        <v>-1.0875304837945725</v>
      </c>
      <c r="Q54" s="125">
        <v>0.13253412741149864</v>
      </c>
      <c r="R54" s="125">
        <v>0.27522781502347649</v>
      </c>
      <c r="S54" s="125">
        <v>0.59434309132902985</v>
      </c>
      <c r="T54" s="125">
        <v>0.15999913336618607</v>
      </c>
      <c r="U54" s="122">
        <v>-0.4814652100872403</v>
      </c>
      <c r="V54" s="122">
        <v>-0.24377755510041968</v>
      </c>
      <c r="W54" s="94">
        <v>-0.63368311754323781</v>
      </c>
      <c r="X54" s="56"/>
      <c r="Y54" s="95">
        <v>53</v>
      </c>
      <c r="Z54" s="122">
        <f>(幕後結果!$AB$2+幕後結果!$AB$4*幕後結果_最佳化!$N1055)*12/3</f>
        <v>-0.85398798353837124</v>
      </c>
      <c r="AA54" s="122">
        <f>(幕後結果!$AC$2+幕後結果!$AC$4*幕後結果_最佳化!$O1055)*12/3</f>
        <v>1.9004745097344762</v>
      </c>
      <c r="AB54" s="122">
        <f>(幕後結果!$AD$2+幕後結果!$AD$4*幕後結果_最佳化!$P1055)*12/3</f>
        <v>-0.42904729443442857</v>
      </c>
      <c r="AC54" s="122">
        <f>(幕後結果!$AE$2+幕後結果!$AE$4*幕後結果_最佳化!$Q1055)*12/3</f>
        <v>1.1076397610251512</v>
      </c>
      <c r="AD54" s="122">
        <f>(幕後結果!$AF$2+幕後結果!$AF$4*幕後結果_最佳化!$R1055)*12/3</f>
        <v>0.30132121847639137</v>
      </c>
      <c r="AE54" s="122">
        <f>(幕後結果!$AG$2+幕後結果!$AG$4*幕後結果_最佳化!$S1055)*12/3</f>
        <v>1.1483878127541622</v>
      </c>
      <c r="AF54" s="122">
        <f>(幕後結果!$AH$2+幕後結果!$AH$4*幕後結果_最佳化!$T1055)*12/3</f>
        <v>1.0951056092860525</v>
      </c>
      <c r="AG54" s="122">
        <f>(幕後結果!$AI$2+幕後結果!$AI$4*幕後結果_最佳化!$U1055)*12/3</f>
        <v>-1.7753750185962494</v>
      </c>
      <c r="AH54" s="122">
        <f>(幕後結果!$AJ$2+幕後結果!$AJ$4*幕後結果_最佳化!$V1055)*12/3</f>
        <v>0.48164524088874722</v>
      </c>
      <c r="AI54" s="96">
        <f>(幕後結果!$AK$2+幕後結果!$AK$4*幕後結果_最佳化!$W1055)*12/3</f>
        <v>-0.46580288147922372</v>
      </c>
      <c r="AJ54" s="56"/>
      <c r="AK54" s="56"/>
      <c r="AL54" s="56"/>
      <c r="AM54" s="97">
        <v>53</v>
      </c>
      <c r="AN54" s="122">
        <f t="shared" si="1"/>
        <v>1.3219898680819579E-2</v>
      </c>
      <c r="AO54" s="122">
        <f t="shared" si="2"/>
        <v>7.8923031240474978E-2</v>
      </c>
      <c r="AP54" s="122">
        <f t="shared" si="3"/>
        <v>0.1562523999339549</v>
      </c>
      <c r="AQ54" s="122">
        <f t="shared" si="4"/>
        <v>2.6614710627904842E-2</v>
      </c>
      <c r="AR54" s="122">
        <f t="shared" si="5"/>
        <v>2.6245787473715639E-2</v>
      </c>
      <c r="AS54" s="122">
        <f t="shared" si="6"/>
        <v>0.16680149734700844</v>
      </c>
      <c r="AT54" s="122">
        <f t="shared" si="7"/>
        <v>0.18824906462988258</v>
      </c>
      <c r="AU54" s="122">
        <f t="shared" si="8"/>
        <v>0.18746580109493341</v>
      </c>
      <c r="AV54" s="122">
        <f t="shared" si="9"/>
        <v>0.10662729143196339</v>
      </c>
      <c r="AW54" s="122">
        <f t="shared" si="10"/>
        <v>4.9600517539342075E-2</v>
      </c>
      <c r="AX54" s="122">
        <f t="shared" si="11"/>
        <v>0.99999999999999978</v>
      </c>
      <c r="AY54" s="122">
        <f>SUMPRODUCT(AN54:AW54,幕後結果_最佳化!$Z$1005:$AI$1005)</f>
        <v>7.9550070402337608E-2</v>
      </c>
      <c r="AZ54" s="122">
        <f>(SUMPRODUCT(AN54:AW54,MMULT(AN54:AW54,幕後結果!$AB$9:$AK$18)))*252</f>
        <v>5.1468028115863186E-2</v>
      </c>
      <c r="BA54" s="122">
        <f t="shared" si="12"/>
        <v>0.2268656609446727</v>
      </c>
      <c r="BB54" s="98">
        <f t="shared" si="13"/>
        <v>0.16154966004870924</v>
      </c>
      <c r="BC54" s="56"/>
      <c r="BD54" s="56"/>
    </row>
    <row r="55" spans="1:56">
      <c r="A55" s="91">
        <v>54</v>
      </c>
      <c r="B55" s="122">
        <v>6.2467767819897491E-2</v>
      </c>
      <c r="C55" s="122">
        <v>0.4766646268274255</v>
      </c>
      <c r="D55" s="122">
        <v>5.4025424571619185E-2</v>
      </c>
      <c r="E55" s="122">
        <v>0.25136757182461889</v>
      </c>
      <c r="F55" s="122">
        <v>0.96782519614776241</v>
      </c>
      <c r="G55" s="122">
        <v>0.90967040938088961</v>
      </c>
      <c r="H55" s="122">
        <v>0.34504152029535606</v>
      </c>
      <c r="I55" s="122">
        <v>7.3589822260728299E-2</v>
      </c>
      <c r="J55" s="122">
        <v>0.84644980487010635</v>
      </c>
      <c r="K55" s="100">
        <v>0.6377099216922868</v>
      </c>
      <c r="L55" s="101"/>
      <c r="M55" s="102">
        <v>54</v>
      </c>
      <c r="N55" s="125">
        <v>-1.5343826815105954</v>
      </c>
      <c r="O55" s="125">
        <v>-5.8526501338254815E-2</v>
      </c>
      <c r="P55" s="125">
        <v>-1.6070160417631438</v>
      </c>
      <c r="Q55" s="125">
        <v>-0.67019240689716808</v>
      </c>
      <c r="R55" s="125">
        <v>1.8497498797288627</v>
      </c>
      <c r="S55" s="125">
        <v>1.338728172801265</v>
      </c>
      <c r="T55" s="125">
        <v>-0.39874237559614656</v>
      </c>
      <c r="U55" s="122">
        <v>-1.449565779650662</v>
      </c>
      <c r="V55" s="122">
        <v>1.0213252015239511</v>
      </c>
      <c r="W55" s="94">
        <v>0.35234418309122895</v>
      </c>
      <c r="X55" s="56"/>
      <c r="Y55" s="95">
        <v>54</v>
      </c>
      <c r="Z55" s="122">
        <f>(幕後結果!$AB$2+幕後結果!$AB$4*幕後結果_最佳化!$N1056)*12/3</f>
        <v>-1.953303752142604</v>
      </c>
      <c r="AA55" s="122">
        <f>(幕後結果!$AC$2+幕後結果!$AC$4*幕後結果_最佳化!$O1056)*12/3</f>
        <v>-1.5918874228705509</v>
      </c>
      <c r="AB55" s="122">
        <f>(幕後結果!$AD$2+幕後結果!$AD$4*幕後結果_最佳化!$P1056)*12/3</f>
        <v>-1.3972894313637685</v>
      </c>
      <c r="AC55" s="122">
        <f>(幕後結果!$AE$2+幕後結果!$AE$4*幕後結果_最佳化!$Q1056)*12/3</f>
        <v>-7.8488123831798817E-2</v>
      </c>
      <c r="AD55" s="122">
        <f>(幕後結果!$AF$2+幕後結果!$AF$4*幕後結果_最佳化!$R1056)*12/3</f>
        <v>1.0046518855934148</v>
      </c>
      <c r="AE55" s="122">
        <f>(幕後結果!$AG$2+幕後結果!$AG$4*幕後結果_最佳化!$S1056)*12/3</f>
        <v>0.48030451215335096</v>
      </c>
      <c r="AF55" s="122">
        <f>(幕後結果!$AH$2+幕後結果!$AH$4*幕後結果_最佳化!$T1056)*12/3</f>
        <v>0.76205070956079834</v>
      </c>
      <c r="AG55" s="122">
        <f>(幕後結果!$AI$2+幕後結果!$AI$4*幕後結果_最佳化!$U1056)*12/3</f>
        <v>-2.9006211950462286</v>
      </c>
      <c r="AH55" s="122">
        <f>(幕後結果!$AJ$2+幕後結果!$AJ$4*幕後結果_最佳化!$V1056)*12/3</f>
        <v>0.21171772053639429</v>
      </c>
      <c r="AI55" s="96">
        <f>(幕後結果!$AK$2+幕後結果!$AK$4*幕後結果_最佳化!$W1056)*12/3</f>
        <v>-0.28807426636348976</v>
      </c>
      <c r="AJ55" s="56"/>
      <c r="AK55" s="56"/>
      <c r="AL55" s="56"/>
      <c r="AM55" s="97">
        <v>54</v>
      </c>
      <c r="AN55" s="122">
        <f t="shared" si="1"/>
        <v>0.14716756947342238</v>
      </c>
      <c r="AO55" s="122">
        <f t="shared" si="2"/>
        <v>5.842152433434835E-2</v>
      </c>
      <c r="AP55" s="122">
        <f t="shared" si="3"/>
        <v>1.9262253930186851E-2</v>
      </c>
      <c r="AQ55" s="122">
        <f t="shared" si="4"/>
        <v>0.10578686536663652</v>
      </c>
      <c r="AR55" s="122">
        <f t="shared" si="5"/>
        <v>3.6660197519998577E-2</v>
      </c>
      <c r="AS55" s="122">
        <f t="shared" si="6"/>
        <v>0.13437150864281688</v>
      </c>
      <c r="AT55" s="122">
        <f t="shared" si="7"/>
        <v>0.12550405095601644</v>
      </c>
      <c r="AU55" s="122">
        <f t="shared" si="8"/>
        <v>8.6027649602573905E-2</v>
      </c>
      <c r="AV55" s="122">
        <f t="shared" si="9"/>
        <v>0.1326184688087739</v>
      </c>
      <c r="AW55" s="122">
        <f t="shared" si="10"/>
        <v>0.1541799113652263</v>
      </c>
      <c r="AX55" s="122">
        <f t="shared" si="11"/>
        <v>1.0000000000000002</v>
      </c>
      <c r="AY55" s="122">
        <f>SUMPRODUCT(AN55:AW55,幕後結果_最佳化!$Z$1005:$AI$1005)</f>
        <v>6.5375641048498759E-2</v>
      </c>
      <c r="AZ55" s="122">
        <f>(SUMPRODUCT(AN55:AW55,MMULT(AN55:AW55,幕後結果!$AB$9:$AK$18)))*252</f>
        <v>4.8061159652543671E-2</v>
      </c>
      <c r="BA55" s="122">
        <f t="shared" si="12"/>
        <v>0.21922855574159053</v>
      </c>
      <c r="BB55" s="98">
        <f t="shared" si="13"/>
        <v>0.10252150306090273</v>
      </c>
      <c r="BC55" s="56"/>
      <c r="BD55" s="56"/>
    </row>
    <row r="56" spans="1:56">
      <c r="A56" s="91">
        <v>55</v>
      </c>
      <c r="B56" s="122">
        <v>0.11564427606002115</v>
      </c>
      <c r="C56" s="122">
        <v>0.65800017153349288</v>
      </c>
      <c r="D56" s="122">
        <v>0.57895373519629389</v>
      </c>
      <c r="E56" s="122">
        <v>0.87152211563836035</v>
      </c>
      <c r="F56" s="122">
        <v>0.60929169801588534</v>
      </c>
      <c r="G56" s="122">
        <v>0.52398383815224014</v>
      </c>
      <c r="H56" s="122">
        <v>0.32984815865279993</v>
      </c>
      <c r="I56" s="122">
        <v>0.20002550147500897</v>
      </c>
      <c r="J56" s="122">
        <v>0.20058804199114633</v>
      </c>
      <c r="K56" s="100">
        <v>0.84996184286853649</v>
      </c>
      <c r="L56" s="101"/>
      <c r="M56" s="102">
        <v>55</v>
      </c>
      <c r="N56" s="125">
        <v>-1.1970461889831727</v>
      </c>
      <c r="O56" s="125">
        <v>0.4070113433657403</v>
      </c>
      <c r="P56" s="125">
        <v>0.19921760375515854</v>
      </c>
      <c r="Q56" s="125">
        <v>1.1336157375343536</v>
      </c>
      <c r="R56" s="125">
        <v>0.27747343126841001</v>
      </c>
      <c r="S56" s="125">
        <v>6.0154826570525677E-2</v>
      </c>
      <c r="T56" s="125">
        <v>-0.44033248334399067</v>
      </c>
      <c r="U56" s="122">
        <v>-0.84153014797972558</v>
      </c>
      <c r="V56" s="122">
        <v>-0.83952265076840982</v>
      </c>
      <c r="W56" s="94">
        <v>1.0362697503773159</v>
      </c>
      <c r="X56" s="56"/>
      <c r="Y56" s="95">
        <v>55</v>
      </c>
      <c r="Z56" s="122">
        <f>(幕後結果!$AB$2+幕後結果!$AB$4*幕後結果_最佳化!$N1057)*12/3</f>
        <v>-1.5344834959608213</v>
      </c>
      <c r="AA56" s="122">
        <f>(幕後結果!$AC$2+幕後結果!$AC$4*幕後結果_最佳化!$O1057)*12/3</f>
        <v>-0.92103281622273547</v>
      </c>
      <c r="AB56" s="122">
        <f>(幕後結果!$AD$2+幕後結果!$AD$4*幕後結果_最佳化!$P1057)*12/3</f>
        <v>0.31569176202576871</v>
      </c>
      <c r="AC56" s="122">
        <f>(幕後結果!$AE$2+幕後結果!$AE$4*幕後結果_最佳化!$Q1057)*12/3</f>
        <v>1.7559897804887818</v>
      </c>
      <c r="AD56" s="122">
        <f>(幕後結果!$AF$2+幕後結果!$AF$4*幕後結果_最佳化!$R1057)*12/3</f>
        <v>0.31090658894859302</v>
      </c>
      <c r="AE56" s="122">
        <f>(幕後結果!$AG$2+幕後結果!$AG$4*幕後結果_最佳化!$S1057)*12/3</f>
        <v>0.91347307517138177</v>
      </c>
      <c r="AF56" s="122">
        <f>(幕後結果!$AH$2+幕後結果!$AH$4*幕後結果_最佳化!$T1057)*12/3</f>
        <v>0.45831570262632004</v>
      </c>
      <c r="AG56" s="122">
        <f>(幕後結果!$AI$2+幕後結果!$AI$4*幕後結果_最佳化!$U1057)*12/3</f>
        <v>-2.4205206538905135</v>
      </c>
      <c r="AH56" s="122">
        <f>(幕後結果!$AJ$2+幕後結果!$AJ$4*幕後結果_最佳化!$V1057)*12/3</f>
        <v>-0.66583558948460431</v>
      </c>
      <c r="AI56" s="96">
        <f>(幕後結果!$AK$2+幕後結果!$AK$4*幕後結果_最佳化!$W1057)*12/3</f>
        <v>-0.15930016191701751</v>
      </c>
      <c r="AJ56" s="56"/>
      <c r="AK56" s="56"/>
      <c r="AL56" s="56"/>
      <c r="AM56" s="97">
        <v>55</v>
      </c>
      <c r="AN56" s="122">
        <f t="shared" si="1"/>
        <v>0.1162683159394111</v>
      </c>
      <c r="AO56" s="122">
        <f t="shared" si="2"/>
        <v>9.0111721069246309E-2</v>
      </c>
      <c r="AP56" s="122">
        <f t="shared" si="3"/>
        <v>0.14860372737610852</v>
      </c>
      <c r="AQ56" s="122">
        <f t="shared" si="4"/>
        <v>0.14772514323461103</v>
      </c>
      <c r="AR56" s="122">
        <f t="shared" si="5"/>
        <v>0.14696346654141743</v>
      </c>
      <c r="AS56" s="122">
        <f t="shared" si="6"/>
        <v>7.8230790949352248E-3</v>
      </c>
      <c r="AT56" s="122">
        <f t="shared" si="7"/>
        <v>0.10869817474379383</v>
      </c>
      <c r="AU56" s="122">
        <f t="shared" si="8"/>
        <v>9.0834581890809146E-2</v>
      </c>
      <c r="AV56" s="122">
        <f t="shared" si="9"/>
        <v>3.1004417581369046E-2</v>
      </c>
      <c r="AW56" s="122">
        <f t="shared" si="10"/>
        <v>0.11196737252829861</v>
      </c>
      <c r="AX56" s="122">
        <f t="shared" si="11"/>
        <v>1.0000000000000004</v>
      </c>
      <c r="AY56" s="122">
        <f>SUMPRODUCT(AN56:AW56,幕後結果_最佳化!$Z$1005:$AI$1005)</f>
        <v>4.2415708300488242E-2</v>
      </c>
      <c r="AZ56" s="122">
        <f>(SUMPRODUCT(AN56:AW56,MMULT(AN56:AW56,幕後結果!$AB$9:$AK$18)))*252</f>
        <v>4.1308473194541E-2</v>
      </c>
      <c r="BA56" s="122">
        <f t="shared" si="12"/>
        <v>0.20324486019218543</v>
      </c>
      <c r="BB56" s="98">
        <f t="shared" si="13"/>
        <v>-2.3827992454708057E-3</v>
      </c>
      <c r="BC56" s="56"/>
      <c r="BD56" s="56"/>
    </row>
    <row r="57" spans="1:56">
      <c r="A57" s="91">
        <v>56</v>
      </c>
      <c r="B57" s="122">
        <v>0.97246525717638344</v>
      </c>
      <c r="C57" s="122">
        <v>0.67368326621823482</v>
      </c>
      <c r="D57" s="122">
        <v>8.6268758849616045E-2</v>
      </c>
      <c r="E57" s="122">
        <v>0.6650514521859674</v>
      </c>
      <c r="F57" s="122">
        <v>0.87489556256910461</v>
      </c>
      <c r="G57" s="122">
        <v>0.79074172441058588</v>
      </c>
      <c r="H57" s="122">
        <v>0.13361696620829799</v>
      </c>
      <c r="I57" s="122">
        <v>0.61426103259358311</v>
      </c>
      <c r="J57" s="122">
        <v>6.1078092421611441E-3</v>
      </c>
      <c r="K57" s="100">
        <v>0.59148411366440734</v>
      </c>
      <c r="L57" s="101"/>
      <c r="M57" s="102">
        <v>56</v>
      </c>
      <c r="N57" s="125">
        <v>1.9183275940666158</v>
      </c>
      <c r="O57" s="125">
        <v>0.45010675326582694</v>
      </c>
      <c r="P57" s="125">
        <v>-1.3640954783562855</v>
      </c>
      <c r="Q57" s="125">
        <v>0.4262892424840955</v>
      </c>
      <c r="R57" s="125">
        <v>1.1498421897952695</v>
      </c>
      <c r="S57" s="125">
        <v>0.80899755755122604</v>
      </c>
      <c r="T57" s="125">
        <v>-1.1094550336381441</v>
      </c>
      <c r="U57" s="122">
        <v>0.29044223739475777</v>
      </c>
      <c r="V57" s="122">
        <v>-2.5058536061116987</v>
      </c>
      <c r="W57" s="94">
        <v>0.23136433165281303</v>
      </c>
      <c r="X57" s="56"/>
      <c r="Y57" s="95">
        <v>56</v>
      </c>
      <c r="Z57" s="122">
        <f>(幕後結果!$AB$2+幕後結果!$AB$4*幕後結果_最佳化!$N1058)*12/3</f>
        <v>2.3334100608350083</v>
      </c>
      <c r="AA57" s="122">
        <f>(幕後結果!$AC$2+幕後結果!$AC$4*幕後結果_最佳化!$O1058)*12/3</f>
        <v>-0.59096471763405933</v>
      </c>
      <c r="AB57" s="122">
        <f>(幕後結果!$AD$2+幕後結果!$AD$4*幕後結果_最佳化!$P1058)*12/3</f>
        <v>-9.5383545954324411E-2</v>
      </c>
      <c r="AC57" s="122">
        <f>(幕後結果!$AE$2+幕後結果!$AE$4*幕後結果_最佳化!$Q1058)*12/3</f>
        <v>1.0675605797784193</v>
      </c>
      <c r="AD57" s="122">
        <f>(幕後結果!$AF$2+幕後結果!$AF$4*幕後結果_最佳化!$R1058)*12/3</f>
        <v>0.57211160848876363</v>
      </c>
      <c r="AE57" s="122">
        <f>(幕後結果!$AG$2+幕後結果!$AG$4*幕後結果_最佳化!$S1058)*12/3</f>
        <v>1.540954490957531</v>
      </c>
      <c r="AF57" s="122">
        <f>(幕後結果!$AH$2+幕後結果!$AH$4*幕後結果_最佳化!$T1058)*12/3</f>
        <v>0.66372922250282307</v>
      </c>
      <c r="AG57" s="122">
        <f>(幕後結果!$AI$2+幕後結果!$AI$4*幕後結果_最佳化!$U1058)*12/3</f>
        <v>0.66472691964923114</v>
      </c>
      <c r="AH57" s="122">
        <f>(幕後結果!$AJ$2+幕後結果!$AJ$4*幕後結果_最佳化!$V1058)*12/3</f>
        <v>-1.3117886029000161</v>
      </c>
      <c r="AI57" s="96">
        <f>(幕後結果!$AK$2+幕後結果!$AK$4*幕後結果_最佳化!$W1058)*12/3</f>
        <v>0.28177814891106728</v>
      </c>
      <c r="AJ57" s="56"/>
      <c r="AK57" s="56"/>
      <c r="AL57" s="56"/>
      <c r="AM57" s="97">
        <v>56</v>
      </c>
      <c r="AN57" s="122">
        <f t="shared" si="1"/>
        <v>0.1555220369327967</v>
      </c>
      <c r="AO57" s="122">
        <f t="shared" si="2"/>
        <v>0.14024655029521868</v>
      </c>
      <c r="AP57" s="122">
        <f t="shared" si="3"/>
        <v>7.6904882768489197E-2</v>
      </c>
      <c r="AQ57" s="122">
        <f t="shared" si="4"/>
        <v>0.16482911716024015</v>
      </c>
      <c r="AR57" s="122">
        <f t="shared" si="5"/>
        <v>5.3239325106629681E-2</v>
      </c>
      <c r="AS57" s="122">
        <f t="shared" si="6"/>
        <v>7.6715011338106445E-2</v>
      </c>
      <c r="AT57" s="122">
        <f t="shared" si="7"/>
        <v>0.10342305049129762</v>
      </c>
      <c r="AU57" s="122">
        <f t="shared" si="8"/>
        <v>6.0317286859202825E-2</v>
      </c>
      <c r="AV57" s="122">
        <f t="shared" si="9"/>
        <v>7.6314174175783553E-2</v>
      </c>
      <c r="AW57" s="122">
        <f t="shared" si="10"/>
        <v>9.2488564872235085E-2</v>
      </c>
      <c r="AX57" s="122">
        <f t="shared" si="11"/>
        <v>0.99999999999999989</v>
      </c>
      <c r="AY57" s="122">
        <f>SUMPRODUCT(AN57:AW57,幕後結果_最佳化!$Z$1005:$AI$1005)</f>
        <v>1.4886155344197377E-2</v>
      </c>
      <c r="AZ57" s="122">
        <f>(SUMPRODUCT(AN57:AW57,MMULT(AN57:AW57,幕後結果!$AB$9:$AK$18)))*252</f>
        <v>4.9253527102605742E-2</v>
      </c>
      <c r="BA57" s="122">
        <f t="shared" si="12"/>
        <v>0.22193135673582889</v>
      </c>
      <c r="BB57" s="98">
        <f t="shared" si="13"/>
        <v>-0.12622751948093702</v>
      </c>
      <c r="BC57" s="56"/>
      <c r="BD57" s="56"/>
    </row>
    <row r="58" spans="1:56">
      <c r="A58" s="91">
        <v>57</v>
      </c>
      <c r="B58" s="122">
        <v>0.39717389450820995</v>
      </c>
      <c r="C58" s="122">
        <v>0.93332239544837292</v>
      </c>
      <c r="D58" s="122">
        <v>5.0522082763663656E-2</v>
      </c>
      <c r="E58" s="122">
        <v>6.6391690629771682E-2</v>
      </c>
      <c r="F58" s="122">
        <v>0.35248139786698851</v>
      </c>
      <c r="G58" s="122">
        <v>0.95017645531589712</v>
      </c>
      <c r="H58" s="122">
        <v>0.61995780889636043</v>
      </c>
      <c r="I58" s="122">
        <v>0.16435233965218599</v>
      </c>
      <c r="J58" s="122">
        <v>0.42630729701976744</v>
      </c>
      <c r="K58" s="100">
        <v>0.3831218308948714</v>
      </c>
      <c r="L58" s="101"/>
      <c r="M58" s="102">
        <v>57</v>
      </c>
      <c r="N58" s="125">
        <v>-0.26066898074295641</v>
      </c>
      <c r="O58" s="125">
        <v>1.5010013627305878</v>
      </c>
      <c r="P58" s="125">
        <v>-1.6398124655074184</v>
      </c>
      <c r="Q58" s="125">
        <v>-1.5032158899885957</v>
      </c>
      <c r="R58" s="125">
        <v>-0.37862979195991237</v>
      </c>
      <c r="S58" s="125">
        <v>1.6465669450427005</v>
      </c>
      <c r="T58" s="125">
        <v>0.30536998106595376</v>
      </c>
      <c r="U58" s="122">
        <v>-0.97672628358995528</v>
      </c>
      <c r="V58" s="122">
        <v>-0.18578343664887167</v>
      </c>
      <c r="W58" s="94">
        <v>-0.29729190435759212</v>
      </c>
      <c r="X58" s="56"/>
      <c r="Y58" s="95">
        <v>57</v>
      </c>
      <c r="Z58" s="122">
        <f>(幕後結果!$AB$2+幕後結果!$AB$4*幕後結果_最佳化!$N1059)*12/3</f>
        <v>-0.37192400143453713</v>
      </c>
      <c r="AA58" s="122">
        <f>(幕後結果!$AC$2+幕後結果!$AC$4*幕後結果_最佳化!$O1059)*12/3</f>
        <v>0.66792241545621123</v>
      </c>
      <c r="AB58" s="122">
        <f>(幕後結果!$AD$2+幕後結果!$AD$4*幕後結果_最佳化!$P1059)*12/3</f>
        <v>-0.88367803418433966</v>
      </c>
      <c r="AC58" s="122">
        <f>(幕後結果!$AE$2+幕後結果!$AE$4*幕後結果_最佳化!$Q1059)*12/3</f>
        <v>-0.34458533130614133</v>
      </c>
      <c r="AD58" s="122">
        <f>(幕後結果!$AF$2+幕後結果!$AF$4*幕後結果_最佳化!$R1059)*12/3</f>
        <v>-0.44392053546508881</v>
      </c>
      <c r="AE58" s="122">
        <f>(幕後結果!$AG$2+幕後結果!$AG$4*幕後結果_最佳化!$S1059)*12/3</f>
        <v>0.69529326574525407</v>
      </c>
      <c r="AF58" s="122">
        <f>(幕後結果!$AH$2+幕後結果!$AH$4*幕後結果_最佳化!$T1059)*12/3</f>
        <v>1.2470042862785196</v>
      </c>
      <c r="AG58" s="122">
        <f>(幕後結果!$AI$2+幕後結果!$AI$4*幕後結果_最佳化!$U1059)*12/3</f>
        <v>-2.1308011975919658</v>
      </c>
      <c r="AH58" s="122">
        <f>(幕後結果!$AJ$2+幕後結果!$AJ$4*幕後結果_最佳化!$V1059)*12/3</f>
        <v>0.10761066923939833</v>
      </c>
      <c r="AI58" s="96">
        <f>(幕後結果!$AK$2+幕後結果!$AK$4*幕後結果_最佳化!$W1059)*12/3</f>
        <v>-0.49771483264374111</v>
      </c>
      <c r="AJ58" s="56"/>
      <c r="AK58" s="56"/>
      <c r="AL58" s="56"/>
      <c r="AM58" s="97">
        <v>57</v>
      </c>
      <c r="AN58" s="122">
        <f t="shared" si="1"/>
        <v>0.16922447327639059</v>
      </c>
      <c r="AO58" s="122">
        <f t="shared" si="2"/>
        <v>1.2305151571284782E-2</v>
      </c>
      <c r="AP58" s="122">
        <f t="shared" si="3"/>
        <v>0.18926025445199057</v>
      </c>
      <c r="AQ58" s="122">
        <f t="shared" si="4"/>
        <v>0.17601504254953429</v>
      </c>
      <c r="AR58" s="122">
        <f t="shared" si="5"/>
        <v>4.8779985023484455E-2</v>
      </c>
      <c r="AS58" s="122">
        <f t="shared" si="6"/>
        <v>5.5938725557064681E-2</v>
      </c>
      <c r="AT58" s="122">
        <f t="shared" si="7"/>
        <v>9.1130498477605251E-2</v>
      </c>
      <c r="AU58" s="122">
        <f t="shared" si="8"/>
        <v>7.3036417733441453E-2</v>
      </c>
      <c r="AV58" s="122">
        <f t="shared" si="9"/>
        <v>0.16141093865560205</v>
      </c>
      <c r="AW58" s="122">
        <f t="shared" si="10"/>
        <v>2.2898512703601877E-2</v>
      </c>
      <c r="AX58" s="122">
        <f t="shared" si="11"/>
        <v>1</v>
      </c>
      <c r="AY58" s="122">
        <f>SUMPRODUCT(AN58:AW58,幕後結果_最佳化!$Z$1005:$AI$1005)</f>
        <v>0.26254206818213932</v>
      </c>
      <c r="AZ58" s="122">
        <f>(SUMPRODUCT(AN58:AW58,MMULT(AN58:AW58,幕後結果!$AB$9:$AK$18)))*252</f>
        <v>5.1256226960505726E-2</v>
      </c>
      <c r="BA58" s="122">
        <f t="shared" si="12"/>
        <v>0.22639838109073512</v>
      </c>
      <c r="BB58" s="98">
        <f t="shared" si="13"/>
        <v>0.97015741510144449</v>
      </c>
      <c r="BC58" s="56"/>
      <c r="BD58" s="56"/>
    </row>
    <row r="59" spans="1:56">
      <c r="A59" s="91">
        <v>58</v>
      </c>
      <c r="B59" s="122">
        <v>2.87538931451361E-2</v>
      </c>
      <c r="C59" s="122">
        <v>0.91276863633264416</v>
      </c>
      <c r="D59" s="122">
        <v>0.5464339364023294</v>
      </c>
      <c r="E59" s="122">
        <v>0.92899179144765109</v>
      </c>
      <c r="F59" s="122">
        <v>0.38733366883905029</v>
      </c>
      <c r="G59" s="122">
        <v>0.14347365607302276</v>
      </c>
      <c r="H59" s="122">
        <v>0.29370791610193314</v>
      </c>
      <c r="I59" s="122">
        <v>0.38758617095108705</v>
      </c>
      <c r="J59" s="122">
        <v>0.68477013141267529</v>
      </c>
      <c r="K59" s="100">
        <v>0.54505822809756066</v>
      </c>
      <c r="L59" s="101"/>
      <c r="M59" s="102">
        <v>58</v>
      </c>
      <c r="N59" s="125">
        <v>-1.8994313388259847</v>
      </c>
      <c r="O59" s="125">
        <v>1.3580030154149159</v>
      </c>
      <c r="P59" s="125">
        <v>0.1166566711197118</v>
      </c>
      <c r="Q59" s="125">
        <v>1.468323328316272</v>
      </c>
      <c r="R59" s="125">
        <v>-0.28627521759683006</v>
      </c>
      <c r="S59" s="125">
        <v>-1.0648422721465429</v>
      </c>
      <c r="T59" s="125">
        <v>-0.54258461782443046</v>
      </c>
      <c r="U59" s="122">
        <v>-0.28561587676849426</v>
      </c>
      <c r="V59" s="122">
        <v>0.48107986599585428</v>
      </c>
      <c r="W59" s="94">
        <v>0.11318543353858457</v>
      </c>
      <c r="X59" s="56"/>
      <c r="Y59" s="95">
        <v>58</v>
      </c>
      <c r="Z59" s="122">
        <f>(幕後結果!$AB$2+幕後結果!$AB$4*幕後結果_最佳化!$N1060)*12/3</f>
        <v>-2.406530057515476</v>
      </c>
      <c r="AA59" s="122">
        <f>(幕後結果!$AC$2+幕後結果!$AC$4*幕後結果_最佳化!$O1060)*12/3</f>
        <v>0.32847627597229034</v>
      </c>
      <c r="AB59" s="122">
        <f>(幕後結果!$AD$2+幕後結果!$AD$4*幕後結果_最佳化!$P1060)*12/3</f>
        <v>0.12924058268050892</v>
      </c>
      <c r="AC59" s="122">
        <f>(幕後結果!$AE$2+幕後結果!$AE$4*幕後結果_最佳化!$Q1060)*12/3</f>
        <v>2.1019485816352192</v>
      </c>
      <c r="AD59" s="122">
        <f>(幕後結果!$AF$2+幕後結果!$AF$4*幕後結果_最佳化!$R1060)*12/3</f>
        <v>8.299532749626462E-2</v>
      </c>
      <c r="AE59" s="122">
        <f>(幕後結果!$AG$2+幕後結果!$AG$4*幕後結果_最佳化!$S1060)*12/3</f>
        <v>0.30204096694629168</v>
      </c>
      <c r="AF59" s="122">
        <f>(幕後結果!$AH$2+幕後結果!$AH$4*幕後結果_最佳化!$T1060)*12/3</f>
        <v>7.7942046158361755E-2</v>
      </c>
      <c r="AG59" s="122">
        <f>(幕後結果!$AI$2+幕後結果!$AI$4*幕後結果_最佳化!$U1060)*12/3</f>
        <v>-2.3394313869857424</v>
      </c>
      <c r="AH59" s="122">
        <f>(幕後結果!$AJ$2+幕後結果!$AJ$4*幕後結果_最佳化!$V1060)*12/3</f>
        <v>0.41466403363133392</v>
      </c>
      <c r="AI59" s="96">
        <f>(幕後結果!$AK$2+幕後結果!$AK$4*幕後結果_最佳化!$W1060)*12/3</f>
        <v>-0.7030597228280312</v>
      </c>
      <c r="AJ59" s="56"/>
      <c r="AK59" s="56"/>
      <c r="AL59" s="56"/>
      <c r="AM59" s="104">
        <v>58</v>
      </c>
      <c r="AN59" s="122">
        <f t="shared" si="1"/>
        <v>9.5155710139252087E-3</v>
      </c>
      <c r="AO59" s="122">
        <f t="shared" si="2"/>
        <v>9.3250821526962568E-2</v>
      </c>
      <c r="AP59" s="122">
        <f t="shared" si="3"/>
        <v>0.22530418076525008</v>
      </c>
      <c r="AQ59" s="122">
        <f t="shared" si="4"/>
        <v>7.7098833239588119E-2</v>
      </c>
      <c r="AR59" s="122">
        <f t="shared" si="5"/>
        <v>1.0053656531600594E-2</v>
      </c>
      <c r="AS59" s="122">
        <f t="shared" si="6"/>
        <v>0.19097332375633999</v>
      </c>
      <c r="AT59" s="122">
        <f t="shared" si="7"/>
        <v>1.8784791766216162E-2</v>
      </c>
      <c r="AU59" s="122">
        <f t="shared" si="8"/>
        <v>6.8451194744958435E-2</v>
      </c>
      <c r="AV59" s="122">
        <f t="shared" si="9"/>
        <v>8.1915044787158622E-2</v>
      </c>
      <c r="AW59" s="122">
        <f t="shared" si="10"/>
        <v>0.2246525818680003</v>
      </c>
      <c r="AX59" s="122">
        <f t="shared" si="11"/>
        <v>1</v>
      </c>
      <c r="AY59" s="122">
        <f>SUMPRODUCT(AN59:AW59,幕後結果_最佳化!$Z$1005:$AI$1005)</f>
        <v>-4.1399951668568184E-2</v>
      </c>
      <c r="AZ59" s="122">
        <f>(SUMPRODUCT(AN59:AW59,MMULT(AN59:AW59,幕後結果!$AB$9:$AK$18)))*252</f>
        <v>4.9394109326771976E-2</v>
      </c>
      <c r="BA59" s="122">
        <f t="shared" si="12"/>
        <v>0.22224785561793836</v>
      </c>
      <c r="BB59" s="98">
        <f t="shared" si="13"/>
        <v>-0.37930602945157982</v>
      </c>
      <c r="BC59" s="56"/>
      <c r="BD59" s="56"/>
    </row>
    <row r="60" spans="1:56">
      <c r="A60" s="91">
        <v>59</v>
      </c>
      <c r="B60" s="122">
        <v>0.50067844197057232</v>
      </c>
      <c r="C60" s="122">
        <v>0.93192499014890418</v>
      </c>
      <c r="D60" s="122">
        <v>0.73373687391976961</v>
      </c>
      <c r="E60" s="122">
        <v>0.40643778189445423</v>
      </c>
      <c r="F60" s="122">
        <v>2.7939991315955925E-2</v>
      </c>
      <c r="G60" s="122">
        <v>0.15002099540992941</v>
      </c>
      <c r="H60" s="122">
        <v>0.93931496577211693</v>
      </c>
      <c r="I60" s="122">
        <v>0.35389257031582799</v>
      </c>
      <c r="J60" s="122">
        <v>0.59202726631723301</v>
      </c>
      <c r="K60" s="100">
        <v>0.17439489504825012</v>
      </c>
      <c r="L60" s="101"/>
      <c r="M60" s="102">
        <v>59</v>
      </c>
      <c r="N60" s="125">
        <v>1.7006026458370573E-3</v>
      </c>
      <c r="O60" s="125">
        <v>1.4902823181317739</v>
      </c>
      <c r="P60" s="125">
        <v>0.62415430616520884</v>
      </c>
      <c r="Q60" s="125">
        <v>-0.23671800776339061</v>
      </c>
      <c r="R60" s="125">
        <v>-1.9119704635206731</v>
      </c>
      <c r="S60" s="125">
        <v>-1.0363433460019151</v>
      </c>
      <c r="T60" s="125">
        <v>1.5490484714324231</v>
      </c>
      <c r="U60" s="122">
        <v>-0.37483236741792381</v>
      </c>
      <c r="V60" s="122">
        <v>0.23276297189574058</v>
      </c>
      <c r="W60" s="94">
        <v>-0.93693928466470122</v>
      </c>
      <c r="X60" s="56"/>
      <c r="Y60" s="95">
        <v>59</v>
      </c>
      <c r="Z60" s="122">
        <f>(幕後結果!$AB$2+幕後結果!$AB$4*幕後結果_最佳化!$N1061)*12/3</f>
        <v>-4.6178941047187151E-2</v>
      </c>
      <c r="AA60" s="122">
        <f>(幕後結果!$AC$2+幕後結果!$AC$4*幕後結果_最佳化!$O1061)*12/3</f>
        <v>0.67594679088580667</v>
      </c>
      <c r="AB60" s="122">
        <f>(幕後結果!$AD$2+幕後結果!$AD$4*幕後結果_最佳化!$P1061)*12/3</f>
        <v>1.1547255570244155</v>
      </c>
      <c r="AC60" s="122">
        <f>(幕後結果!$AE$2+幕後結果!$AE$4*幕後結果_最佳化!$Q1061)*12/3</f>
        <v>1.1212956640482996</v>
      </c>
      <c r="AD60" s="122">
        <f>(幕後結果!$AF$2+幕後結果!$AF$4*幕後結果_最佳化!$R1061)*12/3</f>
        <v>-1.1610892289684489</v>
      </c>
      <c r="AE60" s="122">
        <f>(幕後結果!$AG$2+幕後結果!$AG$4*幕後結果_最佳化!$S1061)*12/3</f>
        <v>-0.24227281173491888</v>
      </c>
      <c r="AF60" s="122">
        <f>(幕後結果!$AH$2+幕後結果!$AH$4*幕後結果_最佳化!$T1061)*12/3</f>
        <v>2.2772415317839005</v>
      </c>
      <c r="AG60" s="122">
        <f>(幕後結果!$AI$2+幕後結果!$AI$4*幕後結果_最佳化!$U1061)*12/3</f>
        <v>-1.7114529443689532</v>
      </c>
      <c r="AH60" s="122">
        <f>(幕後結果!$AJ$2+幕後結果!$AJ$4*幕後結果_最佳化!$V1061)*12/3</f>
        <v>0.93264949005948961</v>
      </c>
      <c r="AI60" s="96">
        <f>(幕後結果!$AK$2+幕後結果!$AK$4*幕後結果_最佳化!$W1061)*12/3</f>
        <v>-0.99327129485691878</v>
      </c>
      <c r="AJ60" s="56"/>
      <c r="AK60" s="56"/>
      <c r="AL60" s="56"/>
      <c r="AM60" s="104">
        <v>59</v>
      </c>
      <c r="AN60" s="122">
        <f t="shared" si="1"/>
        <v>2.8306803284428812E-2</v>
      </c>
      <c r="AO60" s="122">
        <f t="shared" si="2"/>
        <v>1.5643195674898351E-3</v>
      </c>
      <c r="AP60" s="122">
        <f t="shared" si="3"/>
        <v>0.12184306784218241</v>
      </c>
      <c r="AQ60" s="122">
        <f t="shared" si="4"/>
        <v>0.11536836096911052</v>
      </c>
      <c r="AR60" s="122">
        <f t="shared" si="5"/>
        <v>7.2573996017265455E-2</v>
      </c>
      <c r="AS60" s="122">
        <f t="shared" si="6"/>
        <v>0.28188914751583027</v>
      </c>
      <c r="AT60" s="122">
        <f t="shared" si="7"/>
        <v>8.0233309750896306E-2</v>
      </c>
      <c r="AU60" s="122">
        <f t="shared" si="8"/>
        <v>2.5188467605997702E-3</v>
      </c>
      <c r="AV60" s="122">
        <f t="shared" si="9"/>
        <v>5.5849662611664873E-2</v>
      </c>
      <c r="AW60" s="122">
        <f t="shared" si="10"/>
        <v>0.23985248568053183</v>
      </c>
      <c r="AX60" s="122">
        <f t="shared" si="11"/>
        <v>1</v>
      </c>
      <c r="AY60" s="122">
        <f>SUMPRODUCT(AN60:AW60,幕後結果_最佳化!$Z$1005:$AI$1005)</f>
        <v>0.22056658163942372</v>
      </c>
      <c r="AZ60" s="122">
        <f>(SUMPRODUCT(AN60:AW60,MMULT(AN60:AW60,幕後結果!$AB$9:$AK$18)))*252</f>
        <v>4.7528273053400544E-2</v>
      </c>
      <c r="BA60" s="122">
        <f t="shared" si="12"/>
        <v>0.21800980036090245</v>
      </c>
      <c r="BB60" s="98">
        <f t="shared" si="13"/>
        <v>0.81494768283493269</v>
      </c>
      <c r="BC60" s="56"/>
      <c r="BD60" s="56"/>
    </row>
    <row r="61" spans="1:56">
      <c r="A61" s="91">
        <v>60</v>
      </c>
      <c r="B61" s="122">
        <v>0.97308495700649322</v>
      </c>
      <c r="C61" s="122">
        <v>0.2887018602734106</v>
      </c>
      <c r="D61" s="122">
        <v>0.15300487027329135</v>
      </c>
      <c r="E61" s="122">
        <v>0.38113898573665295</v>
      </c>
      <c r="F61" s="122">
        <v>0.85683905732898746</v>
      </c>
      <c r="G61" s="122">
        <v>0.4751337433468934</v>
      </c>
      <c r="H61" s="122">
        <v>4.5469431854860298E-2</v>
      </c>
      <c r="I61" s="122">
        <v>0.79216520827460624</v>
      </c>
      <c r="J61" s="122">
        <v>0.83848489806515492</v>
      </c>
      <c r="K61" s="100">
        <v>8.7443299410435715E-2</v>
      </c>
      <c r="L61" s="101"/>
      <c r="M61" s="102">
        <v>60</v>
      </c>
      <c r="N61" s="125">
        <v>1.9282013529898265</v>
      </c>
      <c r="O61" s="125">
        <v>-0.55718107212594858</v>
      </c>
      <c r="P61" s="125">
        <v>-1.0236306967607407</v>
      </c>
      <c r="Q61" s="125">
        <v>-0.30249076620672094</v>
      </c>
      <c r="R61" s="125">
        <v>1.0662251288014948</v>
      </c>
      <c r="S61" s="125">
        <v>-6.2370876856433999E-2</v>
      </c>
      <c r="T61" s="125">
        <v>-1.6904658634610219</v>
      </c>
      <c r="U61" s="122">
        <v>0.81395700267119675</v>
      </c>
      <c r="V61" s="122">
        <v>0.98825004561032748</v>
      </c>
      <c r="W61" s="94">
        <v>-1.3566683956506473</v>
      </c>
      <c r="X61" s="56"/>
      <c r="Y61" s="95">
        <v>60</v>
      </c>
      <c r="Z61" s="122">
        <f>(幕後結果!$AB$2+幕後結果!$AB$4*幕後結果_最佳化!$N1062)*12/3</f>
        <v>2.3456688301448843</v>
      </c>
      <c r="AA61" s="122">
        <f>(幕後結果!$AC$2+幕後結果!$AC$4*幕後結果_最佳化!$O1062)*12/3</f>
        <v>-1.9782229179575159</v>
      </c>
      <c r="AB61" s="122">
        <f>(幕後結果!$AD$2+幕後結果!$AD$4*幕後結果_最佳化!$P1062)*12/3</f>
        <v>0.10010929245958361</v>
      </c>
      <c r="AC61" s="122">
        <f>(幕後結果!$AE$2+幕後結果!$AE$4*幕後結果_最佳化!$Q1062)*12/3</f>
        <v>0.44564650486209012</v>
      </c>
      <c r="AD61" s="122">
        <f>(幕後結果!$AF$2+幕後結果!$AF$4*幕後結果_最佳化!$R1062)*12/3</f>
        <v>0.37733814804588189</v>
      </c>
      <c r="AE61" s="122">
        <f>(幕後結果!$AG$2+幕後結果!$AG$4*幕後結果_最佳化!$S1062)*12/3</f>
        <v>0.30137035307374782</v>
      </c>
      <c r="AF61" s="122">
        <f>(幕後結果!$AH$2+幕後結果!$AH$4*幕後結果_最佳化!$T1062)*12/3</f>
        <v>0.25506582970153624</v>
      </c>
      <c r="AG61" s="122">
        <f>(幕後結果!$AI$2+幕後結果!$AI$4*幕後結果_最佳化!$U1062)*12/3</f>
        <v>1.2761748986605248</v>
      </c>
      <c r="AH61" s="122">
        <f>(幕後結果!$AJ$2+幕後結果!$AJ$4*幕後結果_最佳化!$V1062)*12/3</f>
        <v>0.73678573848172091</v>
      </c>
      <c r="AI61" s="96">
        <f>(幕後結果!$AK$2+幕後結果!$AK$4*幕後結果_最佳化!$W1062)*12/3</f>
        <v>-0.54895492604673346</v>
      </c>
      <c r="AJ61" s="56"/>
      <c r="AK61" s="56"/>
      <c r="AL61" s="56"/>
      <c r="AM61" s="104">
        <v>60</v>
      </c>
      <c r="AN61" s="122">
        <f t="shared" si="1"/>
        <v>3.6535519146376969E-2</v>
      </c>
      <c r="AO61" s="122">
        <f t="shared" si="2"/>
        <v>0.15082208247647572</v>
      </c>
      <c r="AP61" s="122">
        <f t="shared" si="3"/>
        <v>0.1767546613645137</v>
      </c>
      <c r="AQ61" s="122">
        <f t="shared" si="4"/>
        <v>4.1567849524875446E-2</v>
      </c>
      <c r="AR61" s="122">
        <f t="shared" si="5"/>
        <v>0.2685887998594898</v>
      </c>
      <c r="AS61" s="122">
        <f t="shared" si="6"/>
        <v>0.1548384474203672</v>
      </c>
      <c r="AT61" s="122">
        <f t="shared" si="7"/>
        <v>8.1067603530164858E-2</v>
      </c>
      <c r="AU61" s="122">
        <f t="shared" si="8"/>
        <v>3.118228432246822E-2</v>
      </c>
      <c r="AV61" s="122">
        <f t="shared" si="9"/>
        <v>3.7224024214006252E-2</v>
      </c>
      <c r="AW61" s="122">
        <f t="shared" si="10"/>
        <v>2.1418728141261782E-2</v>
      </c>
      <c r="AX61" s="122">
        <f t="shared" si="11"/>
        <v>1</v>
      </c>
      <c r="AY61" s="122">
        <f>SUMPRODUCT(AN61:AW61,幕後結果_最佳化!$Z$1005:$AI$1005)</f>
        <v>-2.7972743663596887E-2</v>
      </c>
      <c r="AZ61" s="122">
        <f>(SUMPRODUCT(AN61:AW61,MMULT(AN61:AW61,幕後結果!$AB$9:$AK$18)))*252</f>
        <v>4.7426535804097586E-2</v>
      </c>
      <c r="BA61" s="122">
        <f t="shared" si="12"/>
        <v>0.21777634353643094</v>
      </c>
      <c r="BB61" s="98">
        <f t="shared" si="13"/>
        <v>-0.32543821111470206</v>
      </c>
      <c r="BC61" s="56"/>
      <c r="BD61" s="56"/>
    </row>
    <row r="62" spans="1:56">
      <c r="A62" s="91">
        <v>61</v>
      </c>
      <c r="B62" s="122">
        <v>0.8290122904179078</v>
      </c>
      <c r="C62" s="122">
        <v>0.35446929521896808</v>
      </c>
      <c r="D62" s="122">
        <v>0.99643937365129109</v>
      </c>
      <c r="E62" s="122">
        <v>0.9877567413171775</v>
      </c>
      <c r="F62" s="122">
        <v>0.60667873071234046</v>
      </c>
      <c r="G62" s="122">
        <v>0.28195500745874313</v>
      </c>
      <c r="H62" s="122">
        <v>0.26807799198513615</v>
      </c>
      <c r="I62" s="122">
        <v>0.87938752876615189</v>
      </c>
      <c r="J62" s="122">
        <v>0.32519797965493313</v>
      </c>
      <c r="K62" s="100">
        <v>0.84804011544291047</v>
      </c>
      <c r="L62" s="101"/>
      <c r="M62" s="102">
        <v>61</v>
      </c>
      <c r="N62" s="125">
        <v>0.95026932903389061</v>
      </c>
      <c r="O62" s="125">
        <v>-0.37328197494712095</v>
      </c>
      <c r="P62" s="125">
        <v>2.6911202230675393</v>
      </c>
      <c r="Q62" s="125">
        <v>2.2494085149033656</v>
      </c>
      <c r="R62" s="125">
        <v>0.2706730080129448</v>
      </c>
      <c r="S62" s="125">
        <v>-0.57704358195796235</v>
      </c>
      <c r="T62" s="125">
        <v>-0.61863629799673792</v>
      </c>
      <c r="U62" s="122">
        <v>1.1719305450220499</v>
      </c>
      <c r="V62" s="122">
        <v>-0.45321218475117692</v>
      </c>
      <c r="W62" s="94">
        <v>1.0280639028665493</v>
      </c>
      <c r="X62" s="56"/>
      <c r="Y62" s="95">
        <v>61</v>
      </c>
      <c r="Z62" s="122">
        <f>(幕後結果!$AB$2+幕後結果!$AB$4*幕後結果_最佳化!$N1063)*12/3</f>
        <v>1.1315169376741951</v>
      </c>
      <c r="AA62" s="122">
        <f>(幕後結果!$AC$2+幕後結果!$AC$4*幕後結果_最佳化!$O1063)*12/3</f>
        <v>-1.8097642467260069</v>
      </c>
      <c r="AB62" s="122">
        <f>(幕後結果!$AD$2+幕後結果!$AD$4*幕後結果_最佳化!$P1063)*12/3</f>
        <v>3.0410237204225798</v>
      </c>
      <c r="AC62" s="122">
        <f>(幕後結果!$AE$2+幕後結果!$AE$4*幕後結果_最佳化!$Q1063)*12/3</f>
        <v>3.1454408504097366</v>
      </c>
      <c r="AD62" s="122">
        <f>(幕後結果!$AF$2+幕後結果!$AF$4*幕後結果_最佳化!$R1063)*12/3</f>
        <v>0.47318346320958549</v>
      </c>
      <c r="AE62" s="122">
        <f>(幕後結果!$AG$2+幕後結果!$AG$4*幕後結果_最佳化!$S1063)*12/3</f>
        <v>1.7797000474975875</v>
      </c>
      <c r="AF62" s="122">
        <f>(幕後結果!$AH$2+幕後結果!$AH$4*幕後結果_最佳化!$T1063)*12/3</f>
        <v>0.90073239938572236</v>
      </c>
      <c r="AG62" s="122">
        <f>(幕後結果!$AI$2+幕後結果!$AI$4*幕後結果_最佳化!$U1063)*12/3</f>
        <v>0.96596816451832235</v>
      </c>
      <c r="AH62" s="122">
        <f>(幕後結果!$AJ$2+幕後結果!$AJ$4*幕後結果_最佳化!$V1063)*12/3</f>
        <v>0.27880057471683073</v>
      </c>
      <c r="AI62" s="96">
        <f>(幕後結果!$AK$2+幕後結果!$AK$4*幕後結果_最佳化!$W1063)*12/3</f>
        <v>0.33876468141507582</v>
      </c>
      <c r="AJ62" s="56"/>
      <c r="AK62" s="56"/>
      <c r="AL62" s="56"/>
      <c r="AM62" s="104">
        <v>61</v>
      </c>
      <c r="AN62" s="122">
        <f t="shared" si="1"/>
        <v>2.749855622087093E-3</v>
      </c>
      <c r="AO62" s="122">
        <f t="shared" si="2"/>
        <v>0.13376228699003767</v>
      </c>
      <c r="AP62" s="122">
        <f t="shared" si="3"/>
        <v>6.7643030118909792E-2</v>
      </c>
      <c r="AQ62" s="122">
        <f t="shared" si="4"/>
        <v>9.1889440648134688E-2</v>
      </c>
      <c r="AR62" s="122">
        <f t="shared" si="5"/>
        <v>9.2595624478526165E-2</v>
      </c>
      <c r="AS62" s="122">
        <f t="shared" si="6"/>
        <v>0.11312326095614948</v>
      </c>
      <c r="AT62" s="122">
        <f t="shared" si="7"/>
        <v>0.18098541938874069</v>
      </c>
      <c r="AU62" s="122">
        <f t="shared" si="8"/>
        <v>6.3561658999082157E-2</v>
      </c>
      <c r="AV62" s="122">
        <f t="shared" si="9"/>
        <v>0.18317911017451316</v>
      </c>
      <c r="AW62" s="122">
        <f t="shared" si="10"/>
        <v>7.0510312623818974E-2</v>
      </c>
      <c r="AX62" s="122">
        <f t="shared" si="11"/>
        <v>0.99999999999999989</v>
      </c>
      <c r="AY62" s="122">
        <f>SUMPRODUCT(AN62:AW62,幕後結果_最佳化!$Z$1005:$AI$1005)</f>
        <v>8.668432237617725E-2</v>
      </c>
      <c r="AZ62" s="122">
        <f>(SUMPRODUCT(AN62:AW62,MMULT(AN62:AW62,幕後結果!$AB$9:$AK$18)))*252</f>
        <v>4.6216830394671199E-2</v>
      </c>
      <c r="BA62" s="122">
        <f t="shared" si="12"/>
        <v>0.21498100007831203</v>
      </c>
      <c r="BB62" s="98">
        <f t="shared" si="13"/>
        <v>0.20366600936932916</v>
      </c>
      <c r="BC62" s="56"/>
      <c r="BD62" s="56"/>
    </row>
    <row r="63" spans="1:56">
      <c r="A63" s="91">
        <v>62</v>
      </c>
      <c r="B63" s="122">
        <v>0.11610771719714386</v>
      </c>
      <c r="C63" s="122">
        <v>0.66768151790194041</v>
      </c>
      <c r="D63" s="122">
        <v>0.59121060786096868</v>
      </c>
      <c r="E63" s="122">
        <v>0.42149190431824901</v>
      </c>
      <c r="F63" s="122">
        <v>0.50224972230037768</v>
      </c>
      <c r="G63" s="122">
        <v>0.45437295131659461</v>
      </c>
      <c r="H63" s="122">
        <v>0.84794811011376026</v>
      </c>
      <c r="I63" s="122">
        <v>0.41109556097049538</v>
      </c>
      <c r="J63" s="122">
        <v>0.21236562019248972</v>
      </c>
      <c r="K63" s="100">
        <v>0.58989409003509552</v>
      </c>
      <c r="L63" s="101"/>
      <c r="M63" s="102">
        <v>62</v>
      </c>
      <c r="N63" s="125">
        <v>-1.1946714164162593</v>
      </c>
      <c r="O63" s="125">
        <v>0.43352010377213224</v>
      </c>
      <c r="P63" s="125">
        <v>0.23066021451679353</v>
      </c>
      <c r="Q63" s="125">
        <v>-0.19807829221067308</v>
      </c>
      <c r="R63" s="125">
        <v>5.6392474171079229E-3</v>
      </c>
      <c r="S63" s="125">
        <v>-0.11462053471560871</v>
      </c>
      <c r="T63" s="125">
        <v>1.0276727721985528</v>
      </c>
      <c r="U63" s="122">
        <v>-0.22472769010202684</v>
      </c>
      <c r="V63" s="122">
        <v>-0.79823998058668011</v>
      </c>
      <c r="W63" s="94">
        <v>0.22727254567304669</v>
      </c>
      <c r="X63" s="56"/>
      <c r="Y63" s="95">
        <v>62</v>
      </c>
      <c r="Z63" s="122">
        <f>(幕後結果!$AB$2+幕後結果!$AB$4*幕後結果_最佳化!$N1064)*12/3</f>
        <v>-1.5315350961378542</v>
      </c>
      <c r="AA63" s="122">
        <f>(幕後結果!$AC$2+幕後結果!$AC$4*幕後結果_最佳化!$O1064)*12/3</f>
        <v>-0.88429547886962245</v>
      </c>
      <c r="AB63" s="122">
        <f>(幕後結果!$AD$2+幕後結果!$AD$4*幕後結果_最佳化!$P1064)*12/3</f>
        <v>0.34632693479942578</v>
      </c>
      <c r="AC63" s="122">
        <f>(幕後結果!$AE$2+幕後結果!$AE$4*幕後結果_最佳化!$Q1064)*12/3</f>
        <v>0.80244722571097571</v>
      </c>
      <c r="AD63" s="122">
        <f>(幕後結果!$AF$2+幕後結果!$AF$4*幕後結果_最佳化!$R1064)*12/3</f>
        <v>2.3314745699502912E-2</v>
      </c>
      <c r="AE63" s="122">
        <f>(幕後結果!$AG$2+幕後結果!$AG$4*幕後結果_最佳化!$S1064)*12/3</f>
        <v>3.8893499049269864E-2</v>
      </c>
      <c r="AF63" s="122">
        <f>(幕後結果!$AH$2+幕後結果!$AH$4*幕後結果_最佳化!$T1064)*12/3</f>
        <v>1.893715006431864</v>
      </c>
      <c r="AG63" s="122">
        <f>(幕後結果!$AI$2+幕後結果!$AI$4*幕後結果_最佳化!$U1064)*12/3</f>
        <v>-1.7275075911323257</v>
      </c>
      <c r="AH63" s="122">
        <f>(幕後結果!$AJ$2+幕後結果!$AJ$4*幕後結果_最佳化!$V1064)*12/3</f>
        <v>-0.32303774693577164</v>
      </c>
      <c r="AI63" s="96">
        <f>(幕後結果!$AK$2+幕後結果!$AK$4*幕後結果_最佳化!$W1064)*12/3</f>
        <v>-0.54923653726783395</v>
      </c>
      <c r="AJ63" s="56"/>
      <c r="AK63" s="56"/>
      <c r="AL63" s="56"/>
      <c r="AM63" s="104">
        <v>62</v>
      </c>
      <c r="AN63" s="122">
        <f t="shared" si="1"/>
        <v>0.19080860555779197</v>
      </c>
      <c r="AO63" s="122">
        <f t="shared" si="2"/>
        <v>0.15104477833064833</v>
      </c>
      <c r="AP63" s="122">
        <f t="shared" si="3"/>
        <v>0.10781454456756275</v>
      </c>
      <c r="AQ63" s="122">
        <f t="shared" si="4"/>
        <v>5.9388338024343387E-3</v>
      </c>
      <c r="AR63" s="122">
        <f t="shared" si="5"/>
        <v>0.14860409103756633</v>
      </c>
      <c r="AS63" s="122">
        <f t="shared" si="6"/>
        <v>6.475330868623963E-2</v>
      </c>
      <c r="AT63" s="122">
        <f t="shared" si="7"/>
        <v>6.5366393113240565E-2</v>
      </c>
      <c r="AU63" s="122">
        <f t="shared" si="8"/>
        <v>5.2424717120510771E-2</v>
      </c>
      <c r="AV63" s="122">
        <f t="shared" si="9"/>
        <v>0.15921111946039659</v>
      </c>
      <c r="AW63" s="122">
        <f t="shared" si="10"/>
        <v>5.4033608323608685E-2</v>
      </c>
      <c r="AX63" s="122">
        <f t="shared" si="11"/>
        <v>1</v>
      </c>
      <c r="AY63" s="122">
        <f>SUMPRODUCT(AN63:AW63,幕後結果_最佳化!$Z$1005:$AI$1005)</f>
        <v>-0.15360710255643675</v>
      </c>
      <c r="AZ63" s="122">
        <f>(SUMPRODUCT(AN63:AW63,MMULT(AN63:AW63,幕後結果!$AB$9:$AK$18)))*252</f>
        <v>5.4148293452812885E-2</v>
      </c>
      <c r="BA63" s="122">
        <f t="shared" si="12"/>
        <v>0.23269785871987067</v>
      </c>
      <c r="BB63" s="98">
        <f t="shared" si="13"/>
        <v>-0.84447318783882086</v>
      </c>
      <c r="BC63" s="56"/>
      <c r="BD63" s="56"/>
    </row>
    <row r="64" spans="1:56">
      <c r="A64" s="91">
        <v>63</v>
      </c>
      <c r="B64" s="122">
        <v>0.86010719975379124</v>
      </c>
      <c r="C64" s="122">
        <v>0.80571893906526948</v>
      </c>
      <c r="D64" s="122">
        <v>0.23211777827974966</v>
      </c>
      <c r="E64" s="122">
        <v>0.97527629175215558</v>
      </c>
      <c r="F64" s="122">
        <v>0.35538612341005149</v>
      </c>
      <c r="G64" s="122">
        <v>0.69960481460442336</v>
      </c>
      <c r="H64" s="122">
        <v>0.64304230692717868</v>
      </c>
      <c r="I64" s="122">
        <v>0.92248474328708885</v>
      </c>
      <c r="J64" s="122">
        <v>0.39980262608930417</v>
      </c>
      <c r="K64" s="100">
        <v>0.90754738521196909</v>
      </c>
      <c r="L64" s="101"/>
      <c r="M64" s="102">
        <v>63</v>
      </c>
      <c r="N64" s="125">
        <v>1.0808010967739616</v>
      </c>
      <c r="O64" s="125">
        <v>0.86222789568841851</v>
      </c>
      <c r="P64" s="125">
        <v>-0.73189025182574807</v>
      </c>
      <c r="Q64" s="125">
        <v>1.9647134142074398</v>
      </c>
      <c r="R64" s="125">
        <v>-0.37081913686968188</v>
      </c>
      <c r="S64" s="125">
        <v>0.52326425688916844</v>
      </c>
      <c r="T64" s="125">
        <v>0.36660271044295495</v>
      </c>
      <c r="U64" s="122">
        <v>1.4219853172274977</v>
      </c>
      <c r="V64" s="122">
        <v>-0.25385801424775839</v>
      </c>
      <c r="W64" s="94">
        <v>1.3258021835163305</v>
      </c>
      <c r="X64" s="56"/>
      <c r="Y64" s="95">
        <v>63</v>
      </c>
      <c r="Z64" s="122">
        <f>(幕後結果!$AB$2+幕後結果!$AB$4*幕後結果_最佳化!$N1065)*12/3</f>
        <v>1.2935787057182007</v>
      </c>
      <c r="AA64" s="122">
        <f>(幕後結果!$AC$2+幕後結果!$AC$4*幕後結果_最佳化!$O1065)*12/3</f>
        <v>-9.5800279804008737E-2</v>
      </c>
      <c r="AB64" s="122">
        <f>(幕後結果!$AD$2+幕後結果!$AD$4*幕後結果_最佳化!$P1065)*12/3</f>
        <v>0.24168150410638659</v>
      </c>
      <c r="AC64" s="122">
        <f>(幕後結果!$AE$2+幕後結果!$AE$4*幕後結果_最佳化!$Q1065)*12/3</f>
        <v>2.3536089515598033</v>
      </c>
      <c r="AD64" s="122">
        <f>(幕後結果!$AF$2+幕後結果!$AF$4*幕後結果_最佳化!$R1065)*12/3</f>
        <v>-0.18391598222404534</v>
      </c>
      <c r="AE64" s="122">
        <f>(幕後結果!$AG$2+幕後結果!$AG$4*幕後結果_最佳化!$S1065)*12/3</f>
        <v>2.0763590308959756</v>
      </c>
      <c r="AF64" s="122">
        <f>(幕後結果!$AH$2+幕後結果!$AH$4*幕後結果_最佳化!$T1065)*12/3</f>
        <v>1.3972257721211807</v>
      </c>
      <c r="AG64" s="122">
        <f>(幕後結果!$AI$2+幕後結果!$AI$4*幕後結果_最佳化!$U1065)*12/3</f>
        <v>1.2338516839489904</v>
      </c>
      <c r="AH64" s="122">
        <f>(幕後結果!$AJ$2+幕後結果!$AJ$4*幕後結果_最佳化!$V1065)*12/3</f>
        <v>0.61030454709287385</v>
      </c>
      <c r="AI64" s="96">
        <f>(幕後結果!$AK$2+幕後結果!$AK$4*幕後結果_最佳化!$W1065)*12/3</f>
        <v>0.66184086376349871</v>
      </c>
      <c r="AJ64" s="56"/>
      <c r="AK64" s="56"/>
      <c r="AL64" s="56"/>
      <c r="AM64" s="104">
        <v>63</v>
      </c>
      <c r="AN64" s="122">
        <f t="shared" si="1"/>
        <v>1.5284904341402549E-2</v>
      </c>
      <c r="AO64" s="122">
        <f t="shared" si="2"/>
        <v>0.10102580643611782</v>
      </c>
      <c r="AP64" s="122">
        <f t="shared" si="3"/>
        <v>0.11556372172272034</v>
      </c>
      <c r="AQ64" s="122">
        <f t="shared" si="4"/>
        <v>3.0009178700415539E-2</v>
      </c>
      <c r="AR64" s="122">
        <f t="shared" si="5"/>
        <v>0.16100172902700083</v>
      </c>
      <c r="AS64" s="122">
        <f t="shared" si="6"/>
        <v>7.3184799375059367E-2</v>
      </c>
      <c r="AT64" s="122">
        <f t="shared" si="7"/>
        <v>1.5812699252018589E-3</v>
      </c>
      <c r="AU64" s="122">
        <f t="shared" si="8"/>
        <v>0.19143723986709257</v>
      </c>
      <c r="AV64" s="122">
        <f t="shared" si="9"/>
        <v>0.13459307001710041</v>
      </c>
      <c r="AW64" s="122">
        <f t="shared" si="10"/>
        <v>0.1763182805878887</v>
      </c>
      <c r="AX64" s="122">
        <f t="shared" si="11"/>
        <v>0.99999999999999989</v>
      </c>
      <c r="AY64" s="122">
        <f>SUMPRODUCT(AN64:AW64,幕後結果_最佳化!$Z$1005:$AI$1005)</f>
        <v>-0.28266643009482928</v>
      </c>
      <c r="AZ64" s="122">
        <f>(SUMPRODUCT(AN64:AW64,MMULT(AN64:AW64,幕後結果!$AB$9:$AK$18)))*252</f>
        <v>4.616141454197692E-2</v>
      </c>
      <c r="BA64" s="122">
        <f t="shared" si="12"/>
        <v>0.21485207595454348</v>
      </c>
      <c r="BB64" s="98">
        <f t="shared" si="13"/>
        <v>-1.5153050239259023</v>
      </c>
      <c r="BC64" s="56"/>
      <c r="BD64" s="56"/>
    </row>
    <row r="65" spans="1:56">
      <c r="A65" s="91">
        <v>64</v>
      </c>
      <c r="B65" s="122">
        <v>0.55178852228155928</v>
      </c>
      <c r="C65" s="122">
        <v>0.37733721952802934</v>
      </c>
      <c r="D65" s="122">
        <v>2.4590160411341877E-3</v>
      </c>
      <c r="E65" s="122">
        <v>0.11478282211943336</v>
      </c>
      <c r="F65" s="122">
        <v>0.50718388083990606</v>
      </c>
      <c r="G65" s="122">
        <v>0.48869602024716485</v>
      </c>
      <c r="H65" s="122">
        <v>0.97495204763974619</v>
      </c>
      <c r="I65" s="122">
        <v>6.3874116660330493E-2</v>
      </c>
      <c r="J65" s="122">
        <v>0.73105226593053674</v>
      </c>
      <c r="K65" s="100">
        <v>0.58121583049207581</v>
      </c>
      <c r="L65" s="101"/>
      <c r="M65" s="102">
        <v>64</v>
      </c>
      <c r="N65" s="125">
        <v>0.13018134256012184</v>
      </c>
      <c r="O65" s="125">
        <v>-0.31248173882736113</v>
      </c>
      <c r="P65" s="125">
        <v>-2.8123541548091957</v>
      </c>
      <c r="Q65" s="125">
        <v>-1.2014784931073494</v>
      </c>
      <c r="R65" s="125">
        <v>1.8008292131486393E-2</v>
      </c>
      <c r="S65" s="125">
        <v>-2.8338667844118023E-2</v>
      </c>
      <c r="T65" s="125">
        <v>1.9591441745676978</v>
      </c>
      <c r="U65" s="122">
        <v>-1.5230418588338499</v>
      </c>
      <c r="V65" s="122">
        <v>0.6159985631095739</v>
      </c>
      <c r="W65" s="94">
        <v>0.20500484582178849</v>
      </c>
      <c r="X65" s="56"/>
      <c r="Y65" s="95">
        <v>64</v>
      </c>
      <c r="Z65" s="122">
        <f>(幕後結果!$AB$2+幕後結果!$AB$4*幕後結果_最佳化!$N1066)*12/3</f>
        <v>0.1133363725856877</v>
      </c>
      <c r="AA65" s="122">
        <f>(幕後結果!$AC$2+幕後結果!$AC$4*幕後結果_最佳化!$O1066)*12/3</f>
        <v>-1.7972304925158318</v>
      </c>
      <c r="AB65" s="122">
        <f>(幕後結果!$AD$2+幕後結果!$AD$4*幕後結果_最佳化!$P1066)*12/3</f>
        <v>-1.9655041789547922</v>
      </c>
      <c r="AC65" s="122">
        <f>(幕後結果!$AE$2+幕後結果!$AE$4*幕後結果_最佳化!$Q1066)*12/3</f>
        <v>-0.69268678179927312</v>
      </c>
      <c r="AD65" s="122">
        <f>(幕後結果!$AF$2+幕後結果!$AF$4*幕後結果_最佳化!$R1066)*12/3</f>
        <v>-0.48038347465511483</v>
      </c>
      <c r="AE65" s="122">
        <f>(幕後結果!$AG$2+幕後結果!$AG$4*幕後結果_最佳化!$S1066)*12/3</f>
        <v>-0.92177442801341147</v>
      </c>
      <c r="AF65" s="122">
        <f>(幕後結果!$AH$2+幕後結果!$AH$4*幕後結果_最佳化!$T1066)*12/3</f>
        <v>2.923606916927374</v>
      </c>
      <c r="AG65" s="122">
        <f>(幕後結果!$AI$2+幕後結果!$AI$4*幕後結果_最佳化!$U1066)*12/3</f>
        <v>-2.4617159408612608</v>
      </c>
      <c r="AH65" s="122">
        <f>(幕後結果!$AJ$2+幕後結果!$AJ$4*幕後結果_最佳化!$V1066)*12/3</f>
        <v>0.34076865163306014</v>
      </c>
      <c r="AI65" s="96">
        <f>(幕後結果!$AK$2+幕後結果!$AK$4*幕後結果_最佳化!$W1066)*12/3</f>
        <v>-0.36343166784288633</v>
      </c>
      <c r="AJ65" s="56"/>
      <c r="AK65" s="56"/>
      <c r="AL65" s="56"/>
      <c r="AM65" s="104">
        <v>64</v>
      </c>
      <c r="AN65" s="122">
        <f t="shared" si="1"/>
        <v>0.11374217897772845</v>
      </c>
      <c r="AO65" s="122">
        <f t="shared" si="2"/>
        <v>9.921818737571074E-2</v>
      </c>
      <c r="AP65" s="122">
        <f t="shared" si="3"/>
        <v>0.15026106091286501</v>
      </c>
      <c r="AQ65" s="122">
        <f t="shared" si="4"/>
        <v>7.8656130944892738E-2</v>
      </c>
      <c r="AR65" s="122">
        <f t="shared" si="5"/>
        <v>0.15509893394671681</v>
      </c>
      <c r="AS65" s="122">
        <f t="shared" si="6"/>
        <v>1.7434133742173803E-3</v>
      </c>
      <c r="AT65" s="122">
        <f t="shared" si="7"/>
        <v>9.2371839789719981E-2</v>
      </c>
      <c r="AU65" s="122">
        <f t="shared" si="8"/>
        <v>0.13184809707368145</v>
      </c>
      <c r="AV65" s="122">
        <f t="shared" si="9"/>
        <v>0.15101622720126009</v>
      </c>
      <c r="AW65" s="122">
        <f t="shared" si="10"/>
        <v>2.6043930403207401E-2</v>
      </c>
      <c r="AX65" s="122">
        <f t="shared" si="11"/>
        <v>1</v>
      </c>
      <c r="AY65" s="122">
        <f>SUMPRODUCT(AN65:AW65,幕後結果_最佳化!$Z$1005:$AI$1005)</f>
        <v>-3.4483325531235252E-2</v>
      </c>
      <c r="AZ65" s="122">
        <f>(SUMPRODUCT(AN65:AW65,MMULT(AN65:AW65,幕後結果!$AB$9:$AK$18)))*252</f>
        <v>4.7081981508448952E-2</v>
      </c>
      <c r="BA65" s="122">
        <f t="shared" si="12"/>
        <v>0.21698382775785147</v>
      </c>
      <c r="BB65" s="98">
        <f t="shared" si="13"/>
        <v>-0.356631765283416</v>
      </c>
      <c r="BC65" s="56"/>
      <c r="BD65" s="56"/>
    </row>
    <row r="66" spans="1:56">
      <c r="A66" s="91">
        <v>65</v>
      </c>
      <c r="B66" s="122">
        <v>0.20275404804761443</v>
      </c>
      <c r="C66" s="122">
        <v>0.39483624801405615</v>
      </c>
      <c r="D66" s="122">
        <v>0.57144411646371007</v>
      </c>
      <c r="E66" s="122">
        <v>0.91668548193494881</v>
      </c>
      <c r="F66" s="122">
        <v>0.85520043808126545</v>
      </c>
      <c r="G66" s="122">
        <v>0.55119720617224433</v>
      </c>
      <c r="H66" s="122">
        <v>9.5771719027597957E-2</v>
      </c>
      <c r="I66" s="122">
        <v>0.69673189944248648</v>
      </c>
      <c r="J66" s="122">
        <v>0.55193642813937327</v>
      </c>
      <c r="K66" s="100">
        <v>1.1632881120183125E-2</v>
      </c>
      <c r="L66" s="101"/>
      <c r="M66" s="102">
        <v>65</v>
      </c>
      <c r="N66" s="125">
        <v>-0.83182435232242768</v>
      </c>
      <c r="O66" s="125">
        <v>-0.26673591918640754</v>
      </c>
      <c r="P66" s="125">
        <v>0.18005197203057391</v>
      </c>
      <c r="Q66" s="125">
        <v>1.383116862211905</v>
      </c>
      <c r="R66" s="125">
        <v>1.0590014401666774</v>
      </c>
      <c r="S66" s="125">
        <v>0.12868666474886722</v>
      </c>
      <c r="T66" s="125">
        <v>-1.3060268172049287</v>
      </c>
      <c r="U66" s="122">
        <v>0.51502406871021156</v>
      </c>
      <c r="V66" s="122">
        <v>0.13055525156333292</v>
      </c>
      <c r="W66" s="94">
        <v>-2.2690421587999352</v>
      </c>
      <c r="X66" s="56"/>
      <c r="Y66" s="95">
        <v>65</v>
      </c>
      <c r="Z66" s="122">
        <f>(幕後結果!$AB$2+幕後結果!$AB$4*幕後結果_最佳化!$N1067)*12/3</f>
        <v>-1.0810421797029901</v>
      </c>
      <c r="AA66" s="122">
        <f>(幕後結果!$AC$2+幕後結果!$AC$4*幕後結果_最佳化!$O1067)*12/3</f>
        <v>-1.8177733526591424</v>
      </c>
      <c r="AB66" s="122">
        <f>(幕後結果!$AD$2+幕後結果!$AD$4*幕後結果_最佳化!$P1067)*12/3</f>
        <v>0.34066434109644278</v>
      </c>
      <c r="AC66" s="122">
        <f>(幕後結果!$AE$2+幕後結果!$AE$4*幕後結果_最佳化!$Q1067)*12/3</f>
        <v>1.8375782388987367</v>
      </c>
      <c r="AD66" s="122">
        <f>(幕後結果!$AF$2+幕後結果!$AF$4*幕後結果_最佳化!$R1067)*12/3</f>
        <v>0.76734014881910817</v>
      </c>
      <c r="AE66" s="122">
        <f>(幕後結果!$AG$2+幕後結果!$AG$4*幕後結果_最佳化!$S1067)*12/3</f>
        <v>1.0779883698002048</v>
      </c>
      <c r="AF66" s="122">
        <f>(幕後結果!$AH$2+幕後結果!$AH$4*幕後結果_最佳化!$T1067)*12/3</f>
        <v>-0.1033258943281361</v>
      </c>
      <c r="AG66" s="122">
        <f>(幕後結果!$AI$2+幕後結果!$AI$4*幕後結果_最佳化!$U1067)*12/3</f>
        <v>-0.51243735437781468</v>
      </c>
      <c r="AH66" s="122">
        <f>(幕後結果!$AJ$2+幕後結果!$AJ$4*幕後結果_最佳化!$V1067)*12/3</f>
        <v>-8.5477760503043343E-2</v>
      </c>
      <c r="AI66" s="96">
        <f>(幕後結果!$AK$2+幕後結果!$AK$4*幕後結果_最佳化!$W1067)*12/3</f>
        <v>-1.4412161648784501</v>
      </c>
      <c r="AJ66" s="56"/>
      <c r="AK66" s="56"/>
      <c r="AL66" s="56"/>
      <c r="AM66" s="104">
        <v>65</v>
      </c>
      <c r="AN66" s="122">
        <f t="shared" si="1"/>
        <v>0.12885448370731675</v>
      </c>
      <c r="AO66" s="122">
        <f t="shared" si="2"/>
        <v>0.13995209037285514</v>
      </c>
      <c r="AP66" s="122">
        <f t="shared" si="3"/>
        <v>0.16367270367654888</v>
      </c>
      <c r="AQ66" s="122">
        <f t="shared" si="4"/>
        <v>2.1855482362391136E-3</v>
      </c>
      <c r="AR66" s="122">
        <f t="shared" si="5"/>
        <v>0.17527785577963584</v>
      </c>
      <c r="AS66" s="122">
        <f t="shared" si="6"/>
        <v>8.3005108161205043E-2</v>
      </c>
      <c r="AT66" s="122">
        <f t="shared" si="7"/>
        <v>1.3232505035356536E-2</v>
      </c>
      <c r="AU66" s="122">
        <f t="shared" si="8"/>
        <v>2.9224153359420756E-2</v>
      </c>
      <c r="AV66" s="122">
        <f t="shared" si="9"/>
        <v>0.17653842525117966</v>
      </c>
      <c r="AW66" s="122">
        <f t="shared" si="10"/>
        <v>8.8057126420242188E-2</v>
      </c>
      <c r="AX66" s="122">
        <f t="shared" si="11"/>
        <v>1</v>
      </c>
      <c r="AY66" s="122">
        <f>SUMPRODUCT(AN66:AW66,幕後結果_最佳化!$Z$1005:$AI$1005)</f>
        <v>-0.16519315664119616</v>
      </c>
      <c r="AZ66" s="122">
        <f>(SUMPRODUCT(AN66:AW66,MMULT(AN66:AW66,幕後結果!$AB$9:$AK$18)))*252</f>
        <v>5.0245164900171863E-2</v>
      </c>
      <c r="BA66" s="122">
        <f t="shared" si="12"/>
        <v>0.22415433277135613</v>
      </c>
      <c r="BB66" s="98">
        <f t="shared" si="13"/>
        <v>-0.92834768825752367</v>
      </c>
      <c r="BC66" s="56"/>
      <c r="BD66" s="56"/>
    </row>
    <row r="67" spans="1:56">
      <c r="A67" s="91">
        <v>66</v>
      </c>
      <c r="B67" s="122">
        <v>0.22138387408545124</v>
      </c>
      <c r="C67" s="122">
        <v>0.72803723329388981</v>
      </c>
      <c r="D67" s="122">
        <v>0.55829296930162209</v>
      </c>
      <c r="E67" s="122">
        <v>0.37158562330823841</v>
      </c>
      <c r="F67" s="122">
        <v>0.67169380029175718</v>
      </c>
      <c r="G67" s="122">
        <v>0.21147000443231767</v>
      </c>
      <c r="H67" s="122">
        <v>0.18273269692175642</v>
      </c>
      <c r="I67" s="122">
        <v>0.36223931724210034</v>
      </c>
      <c r="J67" s="122">
        <v>0.26738958062395879</v>
      </c>
      <c r="K67" s="100">
        <v>0.10698295022332172</v>
      </c>
      <c r="L67" s="101"/>
      <c r="M67" s="102">
        <v>66</v>
      </c>
      <c r="N67" s="125">
        <v>-0.76752783837234162</v>
      </c>
      <c r="O67" s="125">
        <v>0.60688756139487254</v>
      </c>
      <c r="P67" s="125">
        <v>0.14664268336121519</v>
      </c>
      <c r="Q67" s="125">
        <v>-0.32765669907561662</v>
      </c>
      <c r="R67" s="125">
        <v>0.4445950858574147</v>
      </c>
      <c r="S67" s="125">
        <v>-0.8013310691739669</v>
      </c>
      <c r="T67" s="125">
        <v>-0.90499998744437693</v>
      </c>
      <c r="U67" s="122">
        <v>-0.3524795738674491</v>
      </c>
      <c r="V67" s="122">
        <v>-0.62072715212135599</v>
      </c>
      <c r="W67" s="94">
        <v>-1.2427339188845294</v>
      </c>
      <c r="X67" s="56"/>
      <c r="Y67" s="95">
        <v>66</v>
      </c>
      <c r="Z67" s="122">
        <f>(幕後結果!$AB$2+幕後結果!$AB$4*幕後結果_最佳化!$N1068)*12/3</f>
        <v>-1.0012148172898305</v>
      </c>
      <c r="AA67" s="122">
        <f>(幕後結果!$AC$2+幕後結果!$AC$4*幕後結果_最佳化!$O1068)*12/3</f>
        <v>-0.60827007769204866</v>
      </c>
      <c r="AB67" s="122">
        <f>(幕後結果!$AD$2+幕後結果!$AD$4*幕後結果_最佳化!$P1068)*12/3</f>
        <v>0.41982788702655505</v>
      </c>
      <c r="AC67" s="122">
        <f>(幕後結果!$AE$2+幕後結果!$AE$4*幕後結果_最佳化!$Q1068)*12/3</f>
        <v>0.74411629591406692</v>
      </c>
      <c r="AD67" s="122">
        <f>(幕後結果!$AF$2+幕後結果!$AF$4*幕後結果_最佳化!$R1068)*12/3</f>
        <v>0.30227347767838286</v>
      </c>
      <c r="AE67" s="122">
        <f>(幕後結果!$AG$2+幕後結果!$AG$4*幕後結果_最佳化!$S1068)*12/3</f>
        <v>-0.37063747470074154</v>
      </c>
      <c r="AF67" s="122">
        <f>(幕後結果!$AH$2+幕後結果!$AH$4*幕後結果_最佳化!$T1068)*12/3</f>
        <v>0.3408156383800709</v>
      </c>
      <c r="AG67" s="122">
        <f>(幕後結果!$AI$2+幕後結果!$AI$4*幕後結果_最佳化!$U1068)*12/3</f>
        <v>-1.6384277176416144</v>
      </c>
      <c r="AH67" s="122">
        <f>(幕後結果!$AJ$2+幕後結果!$AJ$4*幕後結果_最佳化!$V1068)*12/3</f>
        <v>-0.42534918318318377</v>
      </c>
      <c r="AI67" s="96">
        <f>(幕後結果!$AK$2+幕後結果!$AK$4*幕後結果_最佳化!$W1068)*12/3</f>
        <v>-1.1786716388642748</v>
      </c>
      <c r="AJ67" s="56"/>
      <c r="AK67" s="56"/>
      <c r="AL67" s="56"/>
      <c r="AM67" s="104">
        <v>66</v>
      </c>
      <c r="AN67" s="122">
        <f t="shared" si="1"/>
        <v>8.1127322311128569E-2</v>
      </c>
      <c r="AO67" s="122">
        <f t="shared" si="2"/>
        <v>2.7712863756944746E-3</v>
      </c>
      <c r="AP67" s="122">
        <f t="shared" si="3"/>
        <v>0.11352766145015299</v>
      </c>
      <c r="AQ67" s="122">
        <f t="shared" si="4"/>
        <v>0.11359196062037698</v>
      </c>
      <c r="AR67" s="122">
        <f t="shared" si="5"/>
        <v>0.19149892254341275</v>
      </c>
      <c r="AS67" s="122">
        <f t="shared" si="6"/>
        <v>0.13058338743942755</v>
      </c>
      <c r="AT67" s="122">
        <f t="shared" si="7"/>
        <v>0.19850684368023455</v>
      </c>
      <c r="AU67" s="122">
        <f t="shared" si="8"/>
        <v>9.8528038312657107E-2</v>
      </c>
      <c r="AV67" s="122">
        <f t="shared" si="9"/>
        <v>5.8853164398614079E-2</v>
      </c>
      <c r="AW67" s="122">
        <f t="shared" si="10"/>
        <v>1.1011412868300983E-2</v>
      </c>
      <c r="AX67" s="122">
        <f t="shared" si="11"/>
        <v>1</v>
      </c>
      <c r="AY67" s="122">
        <f>SUMPRODUCT(AN67:AW67,幕後結果_最佳化!$Z$1005:$AI$1005)</f>
        <v>0.30969858488885404</v>
      </c>
      <c r="AZ67" s="122">
        <f>(SUMPRODUCT(AN67:AW67,MMULT(AN67:AW67,幕後結果!$AB$9:$AK$18)))*252</f>
        <v>4.3179901164653645E-2</v>
      </c>
      <c r="BA67" s="122">
        <f t="shared" si="12"/>
        <v>0.20779774099988105</v>
      </c>
      <c r="BB67" s="98">
        <f t="shared" si="13"/>
        <v>1.283934000461568</v>
      </c>
      <c r="BC67" s="56"/>
      <c r="BD67" s="56"/>
    </row>
    <row r="68" spans="1:56">
      <c r="A68" s="91">
        <v>67</v>
      </c>
      <c r="B68" s="122">
        <v>0.73523149128203658</v>
      </c>
      <c r="C68" s="122">
        <v>0.72962456579597279</v>
      </c>
      <c r="D68" s="122">
        <v>0.87471785928621615</v>
      </c>
      <c r="E68" s="122">
        <v>0.81692022773819328</v>
      </c>
      <c r="F68" s="122">
        <v>0.71439640069218124</v>
      </c>
      <c r="G68" s="122">
        <v>3.9411471974334811E-2</v>
      </c>
      <c r="H68" s="122">
        <v>0.1807185728768792</v>
      </c>
      <c r="I68" s="122">
        <v>0.24837265032253097</v>
      </c>
      <c r="J68" s="122">
        <v>0.2902257657953935</v>
      </c>
      <c r="K68" s="100">
        <v>0.19138725041384919</v>
      </c>
      <c r="L68" s="101"/>
      <c r="M68" s="102">
        <v>67</v>
      </c>
      <c r="N68" s="125">
        <v>0.62871292105221122</v>
      </c>
      <c r="O68" s="125">
        <v>0.61167792731689508</v>
      </c>
      <c r="P68" s="125">
        <v>1.148979869658393</v>
      </c>
      <c r="Q68" s="125">
        <v>0.90369048756059456</v>
      </c>
      <c r="R68" s="125">
        <v>0.56627449068789659</v>
      </c>
      <c r="S68" s="125">
        <v>-1.7575568314150456</v>
      </c>
      <c r="T68" s="125">
        <v>-0.91263004743001563</v>
      </c>
      <c r="U68" s="122">
        <v>-0.67961968730646827</v>
      </c>
      <c r="V68" s="122">
        <v>-0.55272529232630108</v>
      </c>
      <c r="W68" s="94">
        <v>-0.87279559539875695</v>
      </c>
      <c r="X68" s="56"/>
      <c r="Y68" s="95">
        <v>67</v>
      </c>
      <c r="Z68" s="122">
        <f>(幕後結果!$AB$2+幕後結果!$AB$4*幕後結果_最佳化!$N1069)*12/3</f>
        <v>0.73228845172308554</v>
      </c>
      <c r="AA68" s="122">
        <f>(幕後結果!$AC$2+幕後結果!$AC$4*幕後結果_最佳化!$O1069)*12/3</f>
        <v>-0.48035612274692002</v>
      </c>
      <c r="AB68" s="122">
        <f>(幕後結果!$AD$2+幕後結果!$AD$4*幕後結果_最佳化!$P1069)*12/3</f>
        <v>1.7088048671384373</v>
      </c>
      <c r="AC68" s="122">
        <f>(幕後結果!$AE$2+幕後結果!$AE$4*幕後結果_最佳化!$Q1069)*12/3</f>
        <v>1.9573163372348683</v>
      </c>
      <c r="AD68" s="122">
        <f>(幕後結果!$AF$2+幕後結果!$AF$4*幕後結果_最佳化!$R1069)*12/3</f>
        <v>0.53083830024561374</v>
      </c>
      <c r="AE68" s="122">
        <f>(幕後結果!$AG$2+幕後結果!$AG$4*幕後結果_最佳化!$S1069)*12/3</f>
        <v>0.10585907944468564</v>
      </c>
      <c r="AF68" s="122">
        <f>(幕後結果!$AH$2+幕後結果!$AH$4*幕後結果_最佳化!$T1069)*12/3</f>
        <v>0.679599828967279</v>
      </c>
      <c r="AG68" s="122">
        <f>(幕後結果!$AI$2+幕後結果!$AI$4*幕後結果_最佳化!$U1069)*12/3</f>
        <v>-1.3570684270684998</v>
      </c>
      <c r="AH68" s="122">
        <f>(幕後結果!$AJ$2+幕後結果!$AJ$4*幕後結果_最佳化!$V1069)*12/3</f>
        <v>1.8557967492926694E-2</v>
      </c>
      <c r="AI68" s="96">
        <f>(幕後結果!$AK$2+幕後結果!$AK$4*幕後結果_最佳化!$W1069)*12/3</f>
        <v>-0.66740224493586575</v>
      </c>
      <c r="AJ68" s="56"/>
      <c r="AK68" s="56"/>
      <c r="AL68" s="56"/>
      <c r="AM68" s="104">
        <v>67</v>
      </c>
      <c r="AN68" s="122">
        <f t="shared" ref="AN68:AN131" si="14">B1069/SUM($B1069:$K1069)</f>
        <v>6.0142237546427654E-2</v>
      </c>
      <c r="AO68" s="122">
        <f t="shared" ref="AO68:AO131" si="15">C1069/SUM($B1069:$K1069)</f>
        <v>0.12877374445755743</v>
      </c>
      <c r="AP68" s="122">
        <f t="shared" ref="AP68:AP131" si="16">D1069/SUM($B1069:$K1069)</f>
        <v>7.7196502144689802E-2</v>
      </c>
      <c r="AQ68" s="122">
        <f t="shared" ref="AQ68:AQ131" si="17">E1069/SUM($B1069:$K1069)</f>
        <v>8.575200459629656E-2</v>
      </c>
      <c r="AR68" s="122">
        <f t="shared" ref="AR68:AR131" si="18">F1069/SUM($B1069:$K1069)</f>
        <v>0.21121981170338069</v>
      </c>
      <c r="AS68" s="122">
        <f t="shared" ref="AS68:AS131" si="19">G1069/SUM($B1069:$K1069)</f>
        <v>5.8270439422482202E-2</v>
      </c>
      <c r="AT68" s="122">
        <f t="shared" ref="AT68:AT131" si="20">H1069/SUM($B1069:$K1069)</f>
        <v>0.17555397085712282</v>
      </c>
      <c r="AU68" s="122">
        <f t="shared" ref="AU68:AU131" si="21">I1069/SUM($B1069:$K1069)</f>
        <v>0.1605589872452039</v>
      </c>
      <c r="AV68" s="122">
        <f t="shared" ref="AV68:AV131" si="22">J1069/SUM($B1069:$K1069)</f>
        <v>2.4387812909828868E-3</v>
      </c>
      <c r="AW68" s="122">
        <f t="shared" ref="AW68:AW131" si="23">K1069/SUM($B1069:$K1069)</f>
        <v>4.0093520735856078E-2</v>
      </c>
      <c r="AX68" s="122">
        <f t="shared" ref="AX68:AX131" si="24">SUM(AN68:AW68)</f>
        <v>0.99999999999999989</v>
      </c>
      <c r="AY68" s="122">
        <f>SUMPRODUCT(AN68:AW68,幕後結果_最佳化!$Z$1005:$AI$1005)</f>
        <v>-3.0553001887215308E-2</v>
      </c>
      <c r="AZ68" s="122">
        <f>(SUMPRODUCT(AN68:AW68,MMULT(AN68:AW68,幕後結果!$AB$9:$AK$18)))*252</f>
        <v>4.4463823519336171E-2</v>
      </c>
      <c r="BA68" s="122">
        <f t="shared" ref="BA68:BA131" si="25">AZ68^0.5</f>
        <v>0.21086446718054744</v>
      </c>
      <c r="BB68" s="98">
        <f t="shared" ref="BB68:BB131" si="26">(AY68-$BC$2)/$BA68</f>
        <v>-0.34834224499437833</v>
      </c>
      <c r="BC68" s="56"/>
      <c r="BD68" s="56"/>
    </row>
    <row r="69" spans="1:56">
      <c r="A69" s="91">
        <v>68</v>
      </c>
      <c r="B69" s="122">
        <v>0.47412701227432485</v>
      </c>
      <c r="C69" s="122">
        <v>0.71487766425003429</v>
      </c>
      <c r="D69" s="122">
        <v>0.76959385934007618</v>
      </c>
      <c r="E69" s="122">
        <v>0.53080383699629086</v>
      </c>
      <c r="F69" s="122">
        <v>0.13145418204133907</v>
      </c>
      <c r="G69" s="122">
        <v>0.95597811127951982</v>
      </c>
      <c r="H69" s="122">
        <v>0.57022277683947342</v>
      </c>
      <c r="I69" s="122">
        <v>3.9410293600867119E-2</v>
      </c>
      <c r="J69" s="122">
        <v>0.12103312309903891</v>
      </c>
      <c r="K69" s="100">
        <v>0.40079979062429727</v>
      </c>
      <c r="L69" s="101"/>
      <c r="M69" s="102">
        <v>68</v>
      </c>
      <c r="N69" s="125">
        <v>-6.4899492652791047E-2</v>
      </c>
      <c r="O69" s="125">
        <v>0.56769119482030195</v>
      </c>
      <c r="P69" s="125">
        <v>0.737509971882094</v>
      </c>
      <c r="Q69" s="125">
        <v>7.7290653607091933E-2</v>
      </c>
      <c r="R69" s="125">
        <v>-1.119543452775873</v>
      </c>
      <c r="S69" s="125">
        <v>1.7058082991152836</v>
      </c>
      <c r="T69" s="125">
        <v>0.1769413654073414</v>
      </c>
      <c r="U69" s="122">
        <v>-1.757570671772452</v>
      </c>
      <c r="V69" s="122">
        <v>-1.1698378062383326</v>
      </c>
      <c r="W69" s="94">
        <v>-0.25127748494375074</v>
      </c>
      <c r="X69" s="56"/>
      <c r="Y69" s="95">
        <v>68</v>
      </c>
      <c r="Z69" s="122">
        <f>(幕後結果!$AB$2+幕後結果!$AB$4*幕後結果_最佳化!$N1070)*12/3</f>
        <v>-0.12886631579788971</v>
      </c>
      <c r="AA69" s="122">
        <f>(幕後結果!$AC$2+幕後結果!$AC$4*幕後結果_最佳化!$O1070)*12/3</f>
        <v>-0.60123761369744921</v>
      </c>
      <c r="AB69" s="122">
        <f>(幕後結果!$AD$2+幕後結果!$AD$4*幕後結果_最佳化!$P1070)*12/3</f>
        <v>1.1391240285139701</v>
      </c>
      <c r="AC69" s="122">
        <f>(幕後結果!$AE$2+幕後結果!$AE$4*幕後結果_最佳化!$Q1070)*12/3</f>
        <v>1.2121249320460896</v>
      </c>
      <c r="AD69" s="122">
        <f>(幕後結果!$AF$2+幕後結果!$AF$4*幕後結果_最佳化!$R1070)*12/3</f>
        <v>-0.68986782891032561</v>
      </c>
      <c r="AE69" s="122">
        <f>(幕後結果!$AG$2+幕後結果!$AG$4*幕後結果_最佳化!$S1070)*12/3</f>
        <v>1.777867547294641</v>
      </c>
      <c r="AF69" s="122">
        <f>(幕後結果!$AH$2+幕後結果!$AH$4*幕後結果_最佳化!$T1070)*12/3</f>
        <v>1.0388441361860998</v>
      </c>
      <c r="AG69" s="122">
        <f>(幕後結果!$AI$2+幕後結果!$AI$4*幕後結果_最佳化!$U1070)*12/3</f>
        <v>-3.0496303362225032</v>
      </c>
      <c r="AH69" s="122">
        <f>(幕後結果!$AJ$2+幕後結果!$AJ$4*幕後結果_最佳化!$V1070)*12/3</f>
        <v>-0.70292851489441299</v>
      </c>
      <c r="AI69" s="96">
        <f>(幕後結果!$AK$2+幕後結果!$AK$4*幕後結果_最佳化!$W1070)*12/3</f>
        <v>-0.63902721927054851</v>
      </c>
      <c r="AJ69" s="56"/>
      <c r="AK69" s="56"/>
      <c r="AL69" s="56"/>
      <c r="AM69" s="104">
        <v>68</v>
      </c>
      <c r="AN69" s="122">
        <f t="shared" si="14"/>
        <v>0.14882574625266815</v>
      </c>
      <c r="AO69" s="122">
        <f t="shared" si="15"/>
        <v>0.14902014737091732</v>
      </c>
      <c r="AP69" s="122">
        <f t="shared" si="16"/>
        <v>0.11184088285406191</v>
      </c>
      <c r="AQ69" s="122">
        <f t="shared" si="17"/>
        <v>0.15308329455996389</v>
      </c>
      <c r="AR69" s="122">
        <f t="shared" si="18"/>
        <v>8.5128747974150112E-2</v>
      </c>
      <c r="AS69" s="122">
        <f t="shared" si="19"/>
        <v>6.2213706260880228E-2</v>
      </c>
      <c r="AT69" s="122">
        <f t="shared" si="20"/>
        <v>2.4993583039996794E-2</v>
      </c>
      <c r="AU69" s="122">
        <f t="shared" si="21"/>
        <v>8.6054849956552201E-2</v>
      </c>
      <c r="AV69" s="122">
        <f t="shared" si="22"/>
        <v>0.12952161160482722</v>
      </c>
      <c r="AW69" s="122">
        <f t="shared" si="23"/>
        <v>4.9317430125982324E-2</v>
      </c>
      <c r="AX69" s="122">
        <f t="shared" si="24"/>
        <v>1.0000000000000002</v>
      </c>
      <c r="AY69" s="122">
        <f>SUMPRODUCT(AN69:AW69,幕後結果_最佳化!$Z$1005:$AI$1005)</f>
        <v>-8.9274775854084554E-2</v>
      </c>
      <c r="AZ69" s="122">
        <f>(SUMPRODUCT(AN69:AW69,MMULT(AN69:AW69,幕後結果!$AB$9:$AK$18)))*252</f>
        <v>5.1903981773236921E-2</v>
      </c>
      <c r="BA69" s="122">
        <f t="shared" si="25"/>
        <v>0.22782445385260319</v>
      </c>
      <c r="BB69" s="98">
        <f t="shared" si="26"/>
        <v>-0.58016061761130511</v>
      </c>
      <c r="BC69" s="56"/>
      <c r="BD69" s="56"/>
    </row>
    <row r="70" spans="1:56">
      <c r="A70" s="91">
        <v>69</v>
      </c>
      <c r="B70" s="122">
        <v>0.70283461059240215</v>
      </c>
      <c r="C70" s="122">
        <v>0.63552280443793885</v>
      </c>
      <c r="D70" s="122">
        <v>0.87929282798066555</v>
      </c>
      <c r="E70" s="122">
        <v>0.83386269672883495</v>
      </c>
      <c r="F70" s="122">
        <v>0.2590790545602375</v>
      </c>
      <c r="G70" s="122">
        <v>0.33646780370621521</v>
      </c>
      <c r="H70" s="122">
        <v>0.5234964545179448</v>
      </c>
      <c r="I70" s="122">
        <v>0.56118793043910786</v>
      </c>
      <c r="J70" s="122">
        <v>0.94936947572078711</v>
      </c>
      <c r="K70" s="100">
        <v>0.86500824647132846</v>
      </c>
      <c r="L70" s="101"/>
      <c r="M70" s="102">
        <v>69</v>
      </c>
      <c r="N70" s="125">
        <v>0.53257071468406914</v>
      </c>
      <c r="O70" s="125">
        <v>0.34651675963424494</v>
      </c>
      <c r="P70" s="125">
        <v>1.1714589620213061</v>
      </c>
      <c r="Q70" s="125">
        <v>0.96954245886358681</v>
      </c>
      <c r="R70" s="125">
        <v>-0.6461872292438724</v>
      </c>
      <c r="S70" s="125">
        <v>-0.422122497686378</v>
      </c>
      <c r="T70" s="125">
        <v>5.8930969312754204E-2</v>
      </c>
      <c r="U70" s="122">
        <v>0.15398173253283562</v>
      </c>
      <c r="V70" s="122">
        <v>1.638770579513779</v>
      </c>
      <c r="W70" s="94">
        <v>1.1031005384279078</v>
      </c>
      <c r="X70" s="56"/>
      <c r="Y70" s="95">
        <v>69</v>
      </c>
      <c r="Z70" s="122">
        <f>(幕後結果!$AB$2+幕後結果!$AB$4*幕後結果_最佳化!$N1071)*12/3</f>
        <v>0.6129230572491573</v>
      </c>
      <c r="AA70" s="122">
        <f>(幕後結果!$AC$2+幕後結果!$AC$4*幕後結果_最佳化!$O1071)*12/3</f>
        <v>-0.85412087210404997</v>
      </c>
      <c r="AB70" s="122">
        <f>(幕後結果!$AD$2+幕後結果!$AD$4*幕後結果_最佳化!$P1071)*12/3</f>
        <v>1.6723833207922008</v>
      </c>
      <c r="AC70" s="122">
        <f>(幕後結果!$AE$2+幕後結果!$AE$4*幕後結果_最佳化!$Q1071)*12/3</f>
        <v>1.9587623638060621</v>
      </c>
      <c r="AD70" s="122">
        <f>(幕後結果!$AF$2+幕後結果!$AF$4*幕後結果_最佳化!$R1071)*12/3</f>
        <v>-0.30240987914779716</v>
      </c>
      <c r="AE70" s="122">
        <f>(幕後結果!$AG$2+幕後結果!$AG$4*幕後結果_最佳化!$S1071)*12/3</f>
        <v>0.91368494208253515</v>
      </c>
      <c r="AF70" s="122">
        <f>(幕後結果!$AH$2+幕後結果!$AH$4*幕後結果_最佳化!$T1071)*12/3</f>
        <v>1.2168133824982912</v>
      </c>
      <c r="AG70" s="122">
        <f>(幕後結果!$AI$2+幕後結果!$AI$4*幕後結果_最佳化!$U1071)*12/3</f>
        <v>-0.56772728219727764</v>
      </c>
      <c r="AH70" s="122">
        <f>(幕後結果!$AJ$2+幕後結果!$AJ$4*幕後結果_最佳化!$V1071)*12/3</f>
        <v>1.6014987741728384</v>
      </c>
      <c r="AI70" s="96">
        <f>(幕後結果!$AK$2+幕後結果!$AK$4*幕後結果_最佳化!$W1071)*12/3</f>
        <v>0.22478642207412455</v>
      </c>
      <c r="AJ70" s="56"/>
      <c r="AK70" s="56"/>
      <c r="AL70" s="56"/>
      <c r="AM70" s="104">
        <v>69</v>
      </c>
      <c r="AN70" s="122">
        <f t="shared" si="14"/>
        <v>5.6853375675827295E-2</v>
      </c>
      <c r="AO70" s="122">
        <f t="shared" si="15"/>
        <v>8.111230021803989E-2</v>
      </c>
      <c r="AP70" s="122">
        <f t="shared" si="16"/>
        <v>7.5398118172818468E-3</v>
      </c>
      <c r="AQ70" s="122">
        <f t="shared" si="17"/>
        <v>9.7897405319149505E-2</v>
      </c>
      <c r="AR70" s="122">
        <f t="shared" si="18"/>
        <v>0.18291940816979832</v>
      </c>
      <c r="AS70" s="122">
        <f t="shared" si="19"/>
        <v>0.1763428405879402</v>
      </c>
      <c r="AT70" s="122">
        <f t="shared" si="20"/>
        <v>8.5260167628512351E-2</v>
      </c>
      <c r="AU70" s="122">
        <f t="shared" si="21"/>
        <v>0.11662661157107618</v>
      </c>
      <c r="AV70" s="122">
        <f t="shared" si="22"/>
        <v>5.1247674144215723E-2</v>
      </c>
      <c r="AW70" s="122">
        <f t="shared" si="23"/>
        <v>0.14420040486815866</v>
      </c>
      <c r="AX70" s="122">
        <f t="shared" si="24"/>
        <v>0.99999999999999989</v>
      </c>
      <c r="AY70" s="122">
        <f>SUMPRODUCT(AN70:AW70,幕後結果_最佳化!$Z$1005:$AI$1005)</f>
        <v>-4.7798603725400235E-2</v>
      </c>
      <c r="AZ70" s="122">
        <f>(SUMPRODUCT(AN70:AW70,MMULT(AN70:AW70,幕後結果!$AB$9:$AK$18)))*252</f>
        <v>4.2969160914827796E-2</v>
      </c>
      <c r="BA70" s="122">
        <f t="shared" si="25"/>
        <v>0.20729004055870073</v>
      </c>
      <c r="BB70" s="98">
        <f t="shared" si="26"/>
        <v>-0.43754443523163888</v>
      </c>
      <c r="BC70" s="56"/>
      <c r="BD70" s="56"/>
    </row>
    <row r="71" spans="1:56">
      <c r="A71" s="91">
        <v>70</v>
      </c>
      <c r="B71" s="122">
        <v>5.9979201894285072E-2</v>
      </c>
      <c r="C71" s="122">
        <v>0.99275188880087684</v>
      </c>
      <c r="D71" s="122">
        <v>0.70517398531476339</v>
      </c>
      <c r="E71" s="122">
        <v>0.25609654595999087</v>
      </c>
      <c r="F71" s="122">
        <v>0.57909248133920777</v>
      </c>
      <c r="G71" s="122">
        <v>0.26654080451758611</v>
      </c>
      <c r="H71" s="122">
        <v>0.93885016567986268</v>
      </c>
      <c r="I71" s="122">
        <v>7.4730168463150726E-2</v>
      </c>
      <c r="J71" s="122">
        <v>0.36163302275016318</v>
      </c>
      <c r="K71" s="100">
        <v>0.89127061808254093</v>
      </c>
      <c r="L71" s="101"/>
      <c r="M71" s="102">
        <v>70</v>
      </c>
      <c r="N71" s="125">
        <v>-1.5549482118854447</v>
      </c>
      <c r="O71" s="125">
        <v>2.4447260050586337</v>
      </c>
      <c r="P71" s="125">
        <v>0.53934035355178289</v>
      </c>
      <c r="Q71" s="125">
        <v>-0.65542665911478004</v>
      </c>
      <c r="R71" s="125">
        <v>0.19957237161946276</v>
      </c>
      <c r="S71" s="125">
        <v>-0.62330881068389665</v>
      </c>
      <c r="T71" s="125">
        <v>1.5451926625210435</v>
      </c>
      <c r="U71" s="122">
        <v>-1.4414402822494008</v>
      </c>
      <c r="V71" s="122">
        <v>-0.35409719319731814</v>
      </c>
      <c r="W71" s="94">
        <v>1.2333136588868885</v>
      </c>
      <c r="X71" s="56"/>
      <c r="Y71" s="95">
        <v>70</v>
      </c>
      <c r="Z71" s="122">
        <f>(幕後結果!$AB$2+幕後結果!$AB$4*幕後結果_最佳化!$N1072)*12/3</f>
        <v>-1.9788368945416834</v>
      </c>
      <c r="AA71" s="122">
        <f>(幕後結果!$AC$2+幕後結果!$AC$4*幕後結果_最佳化!$O1072)*12/3</f>
        <v>1.8559902498222203</v>
      </c>
      <c r="AB71" s="122">
        <f>(幕後結果!$AD$2+幕後結果!$AD$4*幕後結果_最佳化!$P1072)*12/3</f>
        <v>0.70938599088696419</v>
      </c>
      <c r="AC71" s="122">
        <f>(幕後結果!$AE$2+幕後結果!$AE$4*幕後結果_最佳化!$Q1072)*12/3</f>
        <v>0.87009407736214195</v>
      </c>
      <c r="AD71" s="122">
        <f>(幕後結果!$AF$2+幕後結果!$AF$4*幕後結果_最佳化!$R1072)*12/3</f>
        <v>0.3806147527626676</v>
      </c>
      <c r="AE71" s="122">
        <f>(幕後結果!$AG$2+幕後結果!$AG$4*幕後結果_最佳化!$S1072)*12/3</f>
        <v>-6.7480510551550188E-2</v>
      </c>
      <c r="AF71" s="122">
        <f>(幕後結果!$AH$2+幕後結果!$AH$4*幕後結果_最佳化!$T1072)*12/3</f>
        <v>2.408666452001512</v>
      </c>
      <c r="AG71" s="122">
        <f>(幕後結果!$AI$2+幕後結果!$AI$4*幕後結果_最佳化!$U1072)*12/3</f>
        <v>-3.3969231327687486</v>
      </c>
      <c r="AH71" s="122">
        <f>(幕後結果!$AJ$2+幕後結果!$AJ$4*幕後結果_最佳化!$V1072)*12/3</f>
        <v>0.55824793824628904</v>
      </c>
      <c r="AI71" s="96">
        <f>(幕後結果!$AK$2+幕後結果!$AK$4*幕後結果_最佳化!$W1072)*12/3</f>
        <v>6.6778098472998815E-2</v>
      </c>
      <c r="AJ71" s="56"/>
      <c r="AK71" s="56"/>
      <c r="AL71" s="56"/>
      <c r="AM71" s="104">
        <v>70</v>
      </c>
      <c r="AN71" s="122">
        <f t="shared" si="14"/>
        <v>9.9759811368078377E-2</v>
      </c>
      <c r="AO71" s="122">
        <f t="shared" si="15"/>
        <v>0.14891649764754586</v>
      </c>
      <c r="AP71" s="122">
        <f t="shared" si="16"/>
        <v>8.3474433007216936E-2</v>
      </c>
      <c r="AQ71" s="122">
        <f t="shared" si="17"/>
        <v>7.0624292552102369E-2</v>
      </c>
      <c r="AR71" s="122">
        <f t="shared" si="18"/>
        <v>0.12644056794341219</v>
      </c>
      <c r="AS71" s="122">
        <f t="shared" si="19"/>
        <v>0.15887244272832282</v>
      </c>
      <c r="AT71" s="122">
        <f t="shared" si="20"/>
        <v>9.5062299204401332E-2</v>
      </c>
      <c r="AU71" s="122">
        <f t="shared" si="21"/>
        <v>1.2183021699446499E-2</v>
      </c>
      <c r="AV71" s="122">
        <f t="shared" si="22"/>
        <v>5.0565189420896522E-2</v>
      </c>
      <c r="AW71" s="122">
        <f t="shared" si="23"/>
        <v>0.1541014444285769</v>
      </c>
      <c r="AX71" s="122">
        <f t="shared" si="24"/>
        <v>0.99999999999999978</v>
      </c>
      <c r="AY71" s="122">
        <f>SUMPRODUCT(AN71:AW71,幕後結果_最佳化!$Z$1005:$AI$1005)</f>
        <v>-5.2282835149115914E-2</v>
      </c>
      <c r="AZ71" s="122">
        <f>(SUMPRODUCT(AN71:AW71,MMULT(AN71:AW71,幕後結果!$AB$9:$AK$18)))*252</f>
        <v>4.7158880887029513E-2</v>
      </c>
      <c r="BA71" s="122">
        <f t="shared" si="25"/>
        <v>0.21716095617543571</v>
      </c>
      <c r="BB71" s="98">
        <f t="shared" si="26"/>
        <v>-0.4383054708610763</v>
      </c>
      <c r="BC71" s="56"/>
      <c r="BD71" s="56"/>
    </row>
    <row r="72" spans="1:56">
      <c r="A72" s="91">
        <v>71</v>
      </c>
      <c r="B72" s="122">
        <v>0.1538246637048668</v>
      </c>
      <c r="C72" s="122">
        <v>0.1162925393828389</v>
      </c>
      <c r="D72" s="122">
        <v>0.34965149990370148</v>
      </c>
      <c r="E72" s="122">
        <v>8.3142737781527476E-2</v>
      </c>
      <c r="F72" s="122">
        <v>0.71706218355730211</v>
      </c>
      <c r="G72" s="122">
        <v>0.65958263800643802</v>
      </c>
      <c r="H72" s="122">
        <v>0.74923342776739688</v>
      </c>
      <c r="I72" s="122">
        <v>0.4697293362153705</v>
      </c>
      <c r="J72" s="122">
        <v>3.9767786803523997E-4</v>
      </c>
      <c r="K72" s="100">
        <v>0.18683411260286609</v>
      </c>
      <c r="L72" s="101"/>
      <c r="M72" s="102">
        <v>71</v>
      </c>
      <c r="N72" s="125">
        <v>-1.0201668692686292</v>
      </c>
      <c r="O72" s="125">
        <v>-1.1937262243674303</v>
      </c>
      <c r="P72" s="125">
        <v>-0.38626151465927422</v>
      </c>
      <c r="Q72" s="125">
        <v>-1.3842383781916876</v>
      </c>
      <c r="R72" s="125">
        <v>0.57413620834477586</v>
      </c>
      <c r="S72" s="125">
        <v>0.41132434039387072</v>
      </c>
      <c r="T72" s="125">
        <v>0.67207940883791417</v>
      </c>
      <c r="U72" s="122">
        <v>-7.5950257701709337E-2</v>
      </c>
      <c r="V72" s="122">
        <v>-3.3544059908008355</v>
      </c>
      <c r="W72" s="94">
        <v>-0.88962323604790305</v>
      </c>
      <c r="X72" s="56"/>
      <c r="Y72" s="95">
        <v>71</v>
      </c>
      <c r="Z72" s="122">
        <f>(幕後結果!$AB$2+幕後結果!$AB$4*幕後結果_最佳化!$N1073)*12/3</f>
        <v>-1.3148789063681834</v>
      </c>
      <c r="AA72" s="122">
        <f>(幕後結果!$AC$2+幕後結果!$AC$4*幕後結果_最佳化!$O1073)*12/3</f>
        <v>-3.1115977499641922</v>
      </c>
      <c r="AB72" s="122">
        <f>(幕後結果!$AD$2+幕後結果!$AD$4*幕後結果_最佳化!$P1073)*12/3</f>
        <v>-0.3006068464570183</v>
      </c>
      <c r="AC72" s="122">
        <f>(幕後結果!$AE$2+幕後結果!$AE$4*幕後結果_最佳化!$Q1073)*12/3</f>
        <v>-0.47429123210006563</v>
      </c>
      <c r="AD72" s="122">
        <f>(幕後結果!$AF$2+幕後結果!$AF$4*幕後結果_最佳化!$R1073)*12/3</f>
        <v>6.1595259913048123E-2</v>
      </c>
      <c r="AE72" s="122">
        <f>(幕後結果!$AG$2+幕後結果!$AG$4*幕後結果_最佳化!$S1073)*12/3</f>
        <v>-0.67106488517869123</v>
      </c>
      <c r="AF72" s="122">
        <f>(幕後結果!$AH$2+幕後結果!$AH$4*幕後結果_最佳化!$T1073)*12/3</f>
        <v>1.7931369042523695</v>
      </c>
      <c r="AG72" s="122">
        <f>(幕後結果!$AI$2+幕後結果!$AI$4*幕後結果_最佳化!$U1073)*12/3</f>
        <v>-1.2415494722762532</v>
      </c>
      <c r="AH72" s="122">
        <f>(幕後結果!$AJ$2+幕後結果!$AJ$4*幕後結果_最佳化!$V1073)*12/3</f>
        <v>-2.6766047428041966</v>
      </c>
      <c r="AI72" s="96">
        <f>(幕後結果!$AK$2+幕後結果!$AK$4*幕後結果_最佳化!$W1073)*12/3</f>
        <v>-1.2887919191849773</v>
      </c>
      <c r="AJ72" s="56"/>
      <c r="AK72" s="56"/>
      <c r="AL72" s="56"/>
      <c r="AM72" s="104">
        <v>71</v>
      </c>
      <c r="AN72" s="122">
        <f t="shared" si="14"/>
        <v>5.7035543678368036E-2</v>
      </c>
      <c r="AO72" s="122">
        <f t="shared" si="15"/>
        <v>8.2268568031746328E-2</v>
      </c>
      <c r="AP72" s="122">
        <f t="shared" si="16"/>
        <v>8.9185827488886524E-2</v>
      </c>
      <c r="AQ72" s="122">
        <f t="shared" si="17"/>
        <v>0.12668388633314459</v>
      </c>
      <c r="AR72" s="122">
        <f t="shared" si="18"/>
        <v>0.12732828256923434</v>
      </c>
      <c r="AS72" s="122">
        <f t="shared" si="19"/>
        <v>0.20384036683161738</v>
      </c>
      <c r="AT72" s="122">
        <f t="shared" si="20"/>
        <v>0.10939877055796225</v>
      </c>
      <c r="AU72" s="122">
        <f t="shared" si="21"/>
        <v>6.6242771854189461E-2</v>
      </c>
      <c r="AV72" s="122">
        <f t="shared" si="22"/>
        <v>5.1614859455873054E-2</v>
      </c>
      <c r="AW72" s="122">
        <f t="shared" si="23"/>
        <v>8.6401123198978039E-2</v>
      </c>
      <c r="AX72" s="122">
        <f t="shared" si="24"/>
        <v>1</v>
      </c>
      <c r="AY72" s="122">
        <f>SUMPRODUCT(AN72:AW72,幕後結果_最佳化!$Z$1005:$AI$1005)</f>
        <v>0.11581269425422497</v>
      </c>
      <c r="AZ72" s="122">
        <f>(SUMPRODUCT(AN72:AW72,MMULT(AN72:AW72,幕後結果!$AB$9:$AK$18)))*252</f>
        <v>4.4657083710173517E-2</v>
      </c>
      <c r="BA72" s="122">
        <f t="shared" si="25"/>
        <v>0.21132222720332453</v>
      </c>
      <c r="BB72" s="98">
        <f t="shared" si="26"/>
        <v>0.34503088112956398</v>
      </c>
      <c r="BC72" s="56"/>
      <c r="BD72" s="56"/>
    </row>
    <row r="73" spans="1:56">
      <c r="A73" s="91">
        <v>72</v>
      </c>
      <c r="B73" s="122">
        <v>0.49563625471465711</v>
      </c>
      <c r="C73" s="122">
        <v>0.60347450372048961</v>
      </c>
      <c r="D73" s="122">
        <v>0.65377273102075506</v>
      </c>
      <c r="E73" s="122">
        <v>7.5271008363046343E-2</v>
      </c>
      <c r="F73" s="122">
        <v>0.52211082741517401</v>
      </c>
      <c r="G73" s="122">
        <v>0.9289671631094949</v>
      </c>
      <c r="H73" s="122">
        <v>0.4784810371841981</v>
      </c>
      <c r="I73" s="122">
        <v>0.1003820309748289</v>
      </c>
      <c r="J73" s="122">
        <v>0.93280881657727921</v>
      </c>
      <c r="K73" s="100">
        <v>0.52890350723786206</v>
      </c>
      <c r="L73" s="101"/>
      <c r="M73" s="102">
        <v>72</v>
      </c>
      <c r="N73" s="125">
        <v>-1.0938505445285993E-2</v>
      </c>
      <c r="O73" s="125">
        <v>0.26235081015178457</v>
      </c>
      <c r="P73" s="125">
        <v>0.39552627025129822</v>
      </c>
      <c r="Q73" s="125">
        <v>-1.4376195995307635</v>
      </c>
      <c r="R73" s="125">
        <v>5.5452030568850605E-2</v>
      </c>
      <c r="S73" s="125">
        <v>1.4681419309902985</v>
      </c>
      <c r="T73" s="125">
        <v>-5.3966223980877803E-2</v>
      </c>
      <c r="U73" s="122">
        <v>-1.2793777592248952</v>
      </c>
      <c r="V73" s="122">
        <v>1.4970418580116551</v>
      </c>
      <c r="W73" s="94">
        <v>7.2513847807452278E-2</v>
      </c>
      <c r="X73" s="56"/>
      <c r="Y73" s="95">
        <v>72</v>
      </c>
      <c r="Z73" s="122">
        <f>(幕後結果!$AB$2+幕後結果!$AB$4*幕後結果_最佳化!$N1074)*12/3</f>
        <v>-6.1871030714014653E-2</v>
      </c>
      <c r="AA73" s="122">
        <f>(幕後結果!$AC$2+幕後結果!$AC$4*幕後結果_最佳化!$O1074)*12/3</f>
        <v>-1.0173305271960469</v>
      </c>
      <c r="AB73" s="122">
        <f>(幕後結果!$AD$2+幕後結果!$AD$4*幕後結果_最佳化!$P1074)*12/3</f>
        <v>0.82822505885498054</v>
      </c>
      <c r="AC73" s="122">
        <f>(幕後結果!$AE$2+幕後結果!$AE$4*幕後結果_最佳化!$Q1074)*12/3</f>
        <v>-1.6653326358727294E-2</v>
      </c>
      <c r="AD73" s="122">
        <f>(幕後結果!$AF$2+幕後結果!$AF$4*幕後結果_最佳化!$R1074)*12/3</f>
        <v>-9.436102391742314E-2</v>
      </c>
      <c r="AE73" s="122">
        <f>(幕後結果!$AG$2+幕後結果!$AG$4*幕後結果_最佳化!$S1074)*12/3</f>
        <v>0.75407434598403844</v>
      </c>
      <c r="AF73" s="122">
        <f>(幕後結果!$AH$2+幕後結果!$AH$4*幕後結果_最佳化!$T1074)*12/3</f>
        <v>1.2409091185061967</v>
      </c>
      <c r="AG73" s="122">
        <f>(幕後結果!$AI$2+幕後結果!$AI$4*幕後結果_最佳化!$U1074)*12/3</f>
        <v>-2.2404802426585029</v>
      </c>
      <c r="AH73" s="122">
        <f>(幕後結果!$AJ$2+幕後結果!$AJ$4*幕後結果_最佳化!$V1074)*12/3</f>
        <v>1.0773895441423398</v>
      </c>
      <c r="AI73" s="96">
        <f>(幕後結果!$AK$2+幕後結果!$AK$4*幕後結果_最佳化!$W1074)*12/3</f>
        <v>-0.31233470997062568</v>
      </c>
      <c r="AJ73" s="56"/>
      <c r="AK73" s="56"/>
      <c r="AL73" s="56"/>
      <c r="AM73" s="104">
        <v>72</v>
      </c>
      <c r="AN73" s="122">
        <f t="shared" si="14"/>
        <v>0.16730807679133669</v>
      </c>
      <c r="AO73" s="122">
        <f t="shared" si="15"/>
        <v>0.14305646948200126</v>
      </c>
      <c r="AP73" s="122">
        <f t="shared" si="16"/>
        <v>0.21227434661375277</v>
      </c>
      <c r="AQ73" s="122">
        <f t="shared" si="17"/>
        <v>0.12581618455813134</v>
      </c>
      <c r="AR73" s="122">
        <f t="shared" si="18"/>
        <v>8.6238674823293046E-2</v>
      </c>
      <c r="AS73" s="122">
        <f t="shared" si="19"/>
        <v>1.5226199146750276E-2</v>
      </c>
      <c r="AT73" s="122">
        <f t="shared" si="20"/>
        <v>9.2936194978157152E-2</v>
      </c>
      <c r="AU73" s="122">
        <f t="shared" si="21"/>
        <v>2.5907848349236769E-2</v>
      </c>
      <c r="AV73" s="122">
        <f t="shared" si="22"/>
        <v>8.0369354233618129E-2</v>
      </c>
      <c r="AW73" s="122">
        <f t="shared" si="23"/>
        <v>5.0866651023722509E-2</v>
      </c>
      <c r="AX73" s="122">
        <f t="shared" si="24"/>
        <v>1</v>
      </c>
      <c r="AY73" s="122">
        <f>SUMPRODUCT(AN73:AW73,幕後結果_最佳化!$Z$1005:$AI$1005)</f>
        <v>4.1352746971343557E-2</v>
      </c>
      <c r="AZ73" s="122">
        <f>(SUMPRODUCT(AN73:AW73,MMULT(AN73:AW73,幕後結果!$AB$9:$AK$18)))*252</f>
        <v>5.1847373459799485E-2</v>
      </c>
      <c r="BA73" s="122">
        <f t="shared" si="25"/>
        <v>0.22770018326694313</v>
      </c>
      <c r="BB73" s="98">
        <f t="shared" si="26"/>
        <v>-6.7951329966323727E-3</v>
      </c>
      <c r="BC73" s="56"/>
      <c r="BD73" s="56"/>
    </row>
    <row r="74" spans="1:56">
      <c r="A74" s="91">
        <v>73</v>
      </c>
      <c r="B74" s="122">
        <v>2.8146438569353727E-2</v>
      </c>
      <c r="C74" s="122">
        <v>0.58077535036939398</v>
      </c>
      <c r="D74" s="122">
        <v>7.9636658374220515E-2</v>
      </c>
      <c r="E74" s="122">
        <v>0.59345719188903145</v>
      </c>
      <c r="F74" s="122">
        <v>3.0301104813672985E-2</v>
      </c>
      <c r="G74" s="122">
        <v>0.42135154301685174</v>
      </c>
      <c r="H74" s="122">
        <v>0.46931076242601755</v>
      </c>
      <c r="I74" s="122">
        <v>0.95717576903874324</v>
      </c>
      <c r="J74" s="122">
        <v>0.13783705734390383</v>
      </c>
      <c r="K74" s="100">
        <v>9.6046821981371711E-2</v>
      </c>
      <c r="L74" s="101"/>
      <c r="M74" s="102">
        <v>73</v>
      </c>
      <c r="N74" s="125">
        <v>-1.9087614098991394</v>
      </c>
      <c r="O74" s="125">
        <v>0.20387740905045945</v>
      </c>
      <c r="P74" s="125">
        <v>-1.4075197779696929</v>
      </c>
      <c r="Q74" s="125">
        <v>0.23644727446183519</v>
      </c>
      <c r="R74" s="125">
        <v>-1.876386626403119</v>
      </c>
      <c r="S74" s="125">
        <v>-0.19843710881940907</v>
      </c>
      <c r="T74" s="125">
        <v>-7.7002539358305838E-2</v>
      </c>
      <c r="U74" s="122">
        <v>1.718812811718974</v>
      </c>
      <c r="V74" s="122">
        <v>-1.0900886064136812</v>
      </c>
      <c r="W74" s="94">
        <v>-1.3044105383870448</v>
      </c>
      <c r="X74" s="56"/>
      <c r="Y74" s="95">
        <v>73</v>
      </c>
      <c r="Z74" s="122">
        <f>(幕後結果!$AB$2+幕後結果!$AB$4*幕後結果_最佳化!$N1075)*12/3</f>
        <v>-2.4181138109593321</v>
      </c>
      <c r="AA74" s="122">
        <f>(幕後結果!$AC$2+幕後結果!$AC$4*幕後結果_最佳化!$O1075)*12/3</f>
        <v>-1.2628036212617892</v>
      </c>
      <c r="AB74" s="122">
        <f>(幕後結果!$AD$2+幕後結果!$AD$4*幕後結果_最佳化!$P1075)*12/3</f>
        <v>-1.3106413669059678</v>
      </c>
      <c r="AC74" s="122">
        <f>(幕後結果!$AE$2+幕後結果!$AE$4*幕後結果_最佳化!$Q1075)*12/3</f>
        <v>0.64909619799727747</v>
      </c>
      <c r="AD74" s="122">
        <f>(幕後結果!$AF$2+幕後結果!$AF$4*幕後結果_最佳化!$R1075)*12/3</f>
        <v>-1.363465402474602</v>
      </c>
      <c r="AE74" s="122">
        <f>(幕後結果!$AG$2+幕後結果!$AG$4*幕後結果_最佳化!$S1075)*12/3</f>
        <v>-0.48014004677886346</v>
      </c>
      <c r="AF74" s="122">
        <f>(幕後結果!$AH$2+幕後結果!$AH$4*幕後結果_最佳化!$T1075)*12/3</f>
        <v>0.11655083489928497</v>
      </c>
      <c r="AG74" s="122">
        <f>(幕後結果!$AI$2+幕後結果!$AI$4*幕後結果_最佳化!$U1075)*12/3</f>
        <v>-0.16843229330652876</v>
      </c>
      <c r="AH74" s="122">
        <f>(幕後結果!$AJ$2+幕後結果!$AJ$4*幕後結果_最佳化!$V1075)*12/3</f>
        <v>-1.0557808333811203</v>
      </c>
      <c r="AI74" s="96">
        <f>(幕後結果!$AK$2+幕後結果!$AK$4*幕後結果_最佳化!$W1075)*12/3</f>
        <v>-1.7757076270778722</v>
      </c>
      <c r="AJ74" s="56"/>
      <c r="AK74" s="56"/>
      <c r="AL74" s="56"/>
      <c r="AM74" s="104">
        <v>73</v>
      </c>
      <c r="AN74" s="122">
        <f t="shared" si="14"/>
        <v>0.17290950090871848</v>
      </c>
      <c r="AO74" s="122">
        <f t="shared" si="15"/>
        <v>9.5764913273537366E-2</v>
      </c>
      <c r="AP74" s="122">
        <f t="shared" si="16"/>
        <v>3.1265715683531724E-2</v>
      </c>
      <c r="AQ74" s="122">
        <f t="shared" si="17"/>
        <v>7.5278642780696056E-2</v>
      </c>
      <c r="AR74" s="122">
        <f t="shared" si="18"/>
        <v>0.10615373663822895</v>
      </c>
      <c r="AS74" s="122">
        <f t="shared" si="19"/>
        <v>0.18519334761838432</v>
      </c>
      <c r="AT74" s="122">
        <f t="shared" si="20"/>
        <v>5.8450316005613179E-2</v>
      </c>
      <c r="AU74" s="122">
        <f t="shared" si="21"/>
        <v>0.14740259590968557</v>
      </c>
      <c r="AV74" s="122">
        <f t="shared" si="22"/>
        <v>9.3761969499460904E-2</v>
      </c>
      <c r="AW74" s="122">
        <f t="shared" si="23"/>
        <v>3.3819261682143366E-2</v>
      </c>
      <c r="AX74" s="122">
        <f t="shared" si="24"/>
        <v>1</v>
      </c>
      <c r="AY74" s="122">
        <f>SUMPRODUCT(AN74:AW74,幕後結果_最佳化!$Z$1005:$AI$1005)</f>
        <v>-8.1919472641004146E-2</v>
      </c>
      <c r="AZ74" s="122">
        <f>(SUMPRODUCT(AN74:AW74,MMULT(AN74:AW74,幕後結果!$AB$9:$AK$18)))*252</f>
        <v>5.588850316093702E-2</v>
      </c>
      <c r="BA74" s="122">
        <f t="shared" si="25"/>
        <v>0.23640749387643578</v>
      </c>
      <c r="BB74" s="98">
        <f t="shared" si="26"/>
        <v>-0.5279844162057068</v>
      </c>
      <c r="BC74" s="56"/>
      <c r="BD74" s="56"/>
    </row>
    <row r="75" spans="1:56">
      <c r="A75" s="91">
        <v>74</v>
      </c>
      <c r="B75" s="122">
        <v>0.52626538872957807</v>
      </c>
      <c r="C75" s="122">
        <v>0.8649765372363607</v>
      </c>
      <c r="D75" s="122">
        <v>0.5638878689414617</v>
      </c>
      <c r="E75" s="122">
        <v>2.1488319883759432E-2</v>
      </c>
      <c r="F75" s="122">
        <v>0.52791496994685994</v>
      </c>
      <c r="G75" s="122">
        <v>0.14712104059482201</v>
      </c>
      <c r="H75" s="122">
        <v>0.59300196253788928</v>
      </c>
      <c r="I75" s="122">
        <v>0.14461614458269856</v>
      </c>
      <c r="J75" s="122">
        <v>0.44923174666584709</v>
      </c>
      <c r="K75" s="100">
        <v>0.29011762421605303</v>
      </c>
      <c r="L75" s="101"/>
      <c r="M75" s="102">
        <v>74</v>
      </c>
      <c r="N75" s="125">
        <v>6.5885201416120878E-2</v>
      </c>
      <c r="O75" s="125">
        <v>1.1029544983122843</v>
      </c>
      <c r="P75" s="125">
        <v>0.16083385219019619</v>
      </c>
      <c r="Q75" s="125">
        <v>-2.0239369471634792</v>
      </c>
      <c r="R75" s="125">
        <v>7.0029650212743863E-2</v>
      </c>
      <c r="S75" s="125">
        <v>-1.0488610352642687</v>
      </c>
      <c r="T75" s="125">
        <v>0.23527399851745379</v>
      </c>
      <c r="U75" s="122">
        <v>-1.0598072690402915</v>
      </c>
      <c r="V75" s="122">
        <v>-0.12760257488205234</v>
      </c>
      <c r="W75" s="94">
        <v>-0.5530411272697815</v>
      </c>
      <c r="X75" s="56"/>
      <c r="Y75" s="95">
        <v>74</v>
      </c>
      <c r="Z75" s="122">
        <f>(幕後結果!$AB$2+幕後結果!$AB$4*幕後結果_最佳化!$N1076)*12/3</f>
        <v>3.350947303007118E-2</v>
      </c>
      <c r="AA75" s="122">
        <f>(幕後結果!$AC$2+幕後結果!$AC$4*幕後結果_最佳化!$O1076)*12/3</f>
        <v>0.1477574918369613</v>
      </c>
      <c r="AB75" s="122">
        <f>(幕後結果!$AD$2+幕後結果!$AD$4*幕後結果_最佳化!$P1076)*12/3</f>
        <v>0.73350772059997615</v>
      </c>
      <c r="AC75" s="122">
        <f>(幕後結果!$AE$2+幕後結果!$AE$4*幕後結果_最佳化!$Q1076)*12/3</f>
        <v>-0.34712871202567497</v>
      </c>
      <c r="AD75" s="122">
        <f>(幕後結果!$AF$2+幕後結果!$AF$4*幕後結果_最佳化!$R1076)*12/3</f>
        <v>-6.6649939248660375E-2</v>
      </c>
      <c r="AE75" s="122">
        <f>(幕後結果!$AG$2+幕後結果!$AG$4*幕後結果_最佳化!$S1076)*12/3</f>
        <v>-1.2145243219578896</v>
      </c>
      <c r="AF75" s="122">
        <f>(幕後結果!$AH$2+幕後結果!$AH$4*幕後結果_最佳化!$T1076)*12/3</f>
        <v>1.6731738878404674</v>
      </c>
      <c r="AG75" s="122">
        <f>(幕後結果!$AI$2+幕後結果!$AI$4*幕後結果_最佳化!$U1076)*12/3</f>
        <v>-2.0909726398018007</v>
      </c>
      <c r="AH75" s="122">
        <f>(幕後結果!$AJ$2+幕後結果!$AJ$4*幕後結果_最佳化!$V1076)*12/3</f>
        <v>0.30476226023424308</v>
      </c>
      <c r="AI75" s="96">
        <f>(幕後結果!$AK$2+幕後結果!$AK$4*幕後結果_最佳化!$W1076)*12/3</f>
        <v>-0.7384707185558691</v>
      </c>
      <c r="AJ75" s="56"/>
      <c r="AK75" s="56"/>
      <c r="AL75" s="56"/>
      <c r="AM75" s="104">
        <v>74</v>
      </c>
      <c r="AN75" s="122">
        <f t="shared" si="14"/>
        <v>0.17698318031132126</v>
      </c>
      <c r="AO75" s="122">
        <f t="shared" si="15"/>
        <v>4.5580887296454752E-3</v>
      </c>
      <c r="AP75" s="122">
        <f t="shared" si="16"/>
        <v>1.9774537086159616E-2</v>
      </c>
      <c r="AQ75" s="122">
        <f t="shared" si="17"/>
        <v>0.14440198695122544</v>
      </c>
      <c r="AR75" s="122">
        <f t="shared" si="18"/>
        <v>1.4036032938465915E-2</v>
      </c>
      <c r="AS75" s="122">
        <f t="shared" si="19"/>
        <v>0.16418062708863537</v>
      </c>
      <c r="AT75" s="122">
        <f t="shared" si="20"/>
        <v>0.16450676509563392</v>
      </c>
      <c r="AU75" s="122">
        <f t="shared" si="21"/>
        <v>0.1170409315182404</v>
      </c>
      <c r="AV75" s="122">
        <f t="shared" si="22"/>
        <v>0.14379873974344673</v>
      </c>
      <c r="AW75" s="122">
        <f t="shared" si="23"/>
        <v>5.0719110537225734E-2</v>
      </c>
      <c r="AX75" s="122">
        <f t="shared" si="24"/>
        <v>0.99999999999999978</v>
      </c>
      <c r="AY75" s="122">
        <f>SUMPRODUCT(AN75:AW75,幕後結果_最佳化!$Z$1005:$AI$1005)</f>
        <v>0.25311220068773232</v>
      </c>
      <c r="AZ75" s="122">
        <f>(SUMPRODUCT(AN75:AW75,MMULT(AN75:AW75,幕後結果!$AB$9:$AK$18)))*252</f>
        <v>5.5104017063941295E-2</v>
      </c>
      <c r="BA75" s="122">
        <f t="shared" si="25"/>
        <v>0.23474244836403427</v>
      </c>
      <c r="BB75" s="98">
        <f t="shared" si="26"/>
        <v>0.89550144063309389</v>
      </c>
      <c r="BC75" s="56"/>
      <c r="BD75" s="56"/>
    </row>
    <row r="76" spans="1:56">
      <c r="A76" s="91">
        <v>75</v>
      </c>
      <c r="B76" s="122">
        <v>0.87623207489663546</v>
      </c>
      <c r="C76" s="122">
        <v>0.86544273498578694</v>
      </c>
      <c r="D76" s="122">
        <v>0.51086342072398616</v>
      </c>
      <c r="E76" s="122">
        <v>0.51271114824848119</v>
      </c>
      <c r="F76" s="122">
        <v>4.9785995989228837E-2</v>
      </c>
      <c r="G76" s="122">
        <v>0.92287125287691674</v>
      </c>
      <c r="H76" s="122">
        <v>0.60000253376815937</v>
      </c>
      <c r="I76" s="122">
        <v>5.1008413188851964E-2</v>
      </c>
      <c r="J76" s="122">
        <v>0.94696012096453219</v>
      </c>
      <c r="K76" s="100">
        <v>0.44473906752179726</v>
      </c>
      <c r="L76" s="101"/>
      <c r="M76" s="102">
        <v>75</v>
      </c>
      <c r="N76" s="125">
        <v>1.1563553175761836</v>
      </c>
      <c r="O76" s="125">
        <v>1.1051039943197978</v>
      </c>
      <c r="P76" s="125">
        <v>2.7233923677493013E-2</v>
      </c>
      <c r="Q76" s="125">
        <v>3.1867516563385469E-2</v>
      </c>
      <c r="R76" s="125">
        <v>-1.6469321538203285</v>
      </c>
      <c r="S76" s="125">
        <v>1.4246531286247737</v>
      </c>
      <c r="T76" s="125">
        <v>0.25335366148763711</v>
      </c>
      <c r="U76" s="122">
        <v>-1.6351537234998981</v>
      </c>
      <c r="V76" s="122">
        <v>1.6160673240068304</v>
      </c>
      <c r="W76" s="94">
        <v>-0.13896458435683764</v>
      </c>
      <c r="X76" s="56"/>
      <c r="Y76" s="95">
        <v>75</v>
      </c>
      <c r="Z76" s="122">
        <f>(幕後結果!$AB$2+幕後結果!$AB$4*幕後結果_最佳化!$N1077)*12/3</f>
        <v>1.3873830785416634</v>
      </c>
      <c r="AA76" s="122">
        <f>(幕後結果!$AC$2+幕後結果!$AC$4*幕後結果_最佳化!$O1077)*12/3</f>
        <v>0.24546523055692426</v>
      </c>
      <c r="AB76" s="122">
        <f>(幕後結果!$AD$2+幕後結果!$AD$4*幕後結果_最佳化!$P1077)*12/3</f>
        <v>0.94646469076434914</v>
      </c>
      <c r="AC76" s="122">
        <f>(幕後結果!$AE$2+幕後結果!$AE$4*幕後結果_最佳化!$Q1077)*12/3</f>
        <v>1.177476444968774</v>
      </c>
      <c r="AD76" s="122">
        <f>(幕後結果!$AF$2+幕後結果!$AF$4*幕後結果_最佳化!$R1077)*12/3</f>
        <v>-1.1051733091662979</v>
      </c>
      <c r="AE76" s="122">
        <f>(幕後結果!$AG$2+幕後結果!$AG$4*幕後結果_最佳化!$S1077)*12/3</f>
        <v>1.7635165530361807</v>
      </c>
      <c r="AF76" s="122">
        <f>(幕後結果!$AH$2+幕後結果!$AH$4*幕後結果_最佳化!$T1077)*12/3</f>
        <v>1.2248931771985299</v>
      </c>
      <c r="AG76" s="122">
        <f>(幕後結果!$AI$2+幕後結果!$AI$4*幕後結果_最佳化!$U1077)*12/3</f>
        <v>-2.4117839720950345</v>
      </c>
      <c r="AH76" s="122">
        <f>(幕後結果!$AJ$2+幕後結果!$AJ$4*幕後結果_最佳化!$V1077)*12/3</f>
        <v>1.5326963394719713</v>
      </c>
      <c r="AI76" s="96">
        <f>(幕後結果!$AK$2+幕後結果!$AK$4*幕後結果_最佳化!$W1077)*12/3</f>
        <v>-0.23406784650144211</v>
      </c>
      <c r="AJ76" s="56"/>
      <c r="AK76" s="56"/>
      <c r="AL76" s="56"/>
      <c r="AM76" s="104">
        <v>75</v>
      </c>
      <c r="AN76" s="122">
        <f t="shared" si="14"/>
        <v>0.1846214213763186</v>
      </c>
      <c r="AO76" s="122">
        <f t="shared" si="15"/>
        <v>8.2551270579749716E-2</v>
      </c>
      <c r="AP76" s="122">
        <f t="shared" si="16"/>
        <v>9.3550022151526552E-2</v>
      </c>
      <c r="AQ76" s="122">
        <f t="shared" si="17"/>
        <v>8.7041765303968566E-2</v>
      </c>
      <c r="AR76" s="122">
        <f t="shared" si="18"/>
        <v>7.6213461500003271E-2</v>
      </c>
      <c r="AS76" s="122">
        <f t="shared" si="19"/>
        <v>0.17524047566646739</v>
      </c>
      <c r="AT76" s="122">
        <f t="shared" si="20"/>
        <v>0.13216843973512626</v>
      </c>
      <c r="AU76" s="122">
        <f t="shared" si="21"/>
        <v>0.10453625679088765</v>
      </c>
      <c r="AV76" s="122">
        <f t="shared" si="22"/>
        <v>3.6174004526973197E-2</v>
      </c>
      <c r="AW76" s="122">
        <f t="shared" si="23"/>
        <v>2.7902882368978612E-2</v>
      </c>
      <c r="AX76" s="122">
        <f t="shared" si="24"/>
        <v>0.99999999999999978</v>
      </c>
      <c r="AY76" s="122">
        <f>SUMPRODUCT(AN76:AW76,幕後結果_最佳化!$Z$1005:$AI$1005)</f>
        <v>8.822854528791825E-2</v>
      </c>
      <c r="AZ76" s="122">
        <f>(SUMPRODUCT(AN76:AW76,MMULT(AN76:AW76,幕後結果!$AB$9:$AK$18)))*252</f>
        <v>5.4198495943874055E-2</v>
      </c>
      <c r="BA76" s="122">
        <f t="shared" si="25"/>
        <v>0.23280570427692285</v>
      </c>
      <c r="BB76" s="98">
        <f t="shared" si="26"/>
        <v>0.19470547523182616</v>
      </c>
      <c r="BC76" s="56"/>
      <c r="BD76" s="56"/>
    </row>
    <row r="77" spans="1:56">
      <c r="A77" s="91">
        <v>76</v>
      </c>
      <c r="B77" s="122">
        <v>0.15725091623797294</v>
      </c>
      <c r="C77" s="122">
        <v>0.82922608487161864</v>
      </c>
      <c r="D77" s="122">
        <v>0.51339827865803311</v>
      </c>
      <c r="E77" s="122">
        <v>0.37471363766049115</v>
      </c>
      <c r="F77" s="122">
        <v>0.66903817265519305</v>
      </c>
      <c r="G77" s="122">
        <v>0.48447830406361714</v>
      </c>
      <c r="H77" s="122">
        <v>0.8671599007629982</v>
      </c>
      <c r="I77" s="122">
        <v>0.98119832930123385</v>
      </c>
      <c r="J77" s="122">
        <v>0.21382844252784716</v>
      </c>
      <c r="K77" s="100">
        <v>0.8769834053324983</v>
      </c>
      <c r="L77" s="101"/>
      <c r="M77" s="102">
        <v>76</v>
      </c>
      <c r="N77" s="125">
        <v>-1.0058206905412816</v>
      </c>
      <c r="O77" s="125">
        <v>0.9511113961113935</v>
      </c>
      <c r="P77" s="125">
        <v>3.359082004210668E-2</v>
      </c>
      <c r="Q77" s="125">
        <v>-0.31939463933234175</v>
      </c>
      <c r="R77" s="125">
        <v>0.43725882235139341</v>
      </c>
      <c r="S77" s="125">
        <v>-3.891694314276023E-2</v>
      </c>
      <c r="T77" s="125">
        <v>1.1130657351395092</v>
      </c>
      <c r="U77" s="122">
        <v>2.0791524406076043</v>
      </c>
      <c r="V77" s="122">
        <v>-0.79320759185498135</v>
      </c>
      <c r="W77" s="94">
        <v>1.1600383578342113</v>
      </c>
      <c r="X77" s="56"/>
      <c r="Y77" s="95">
        <v>76</v>
      </c>
      <c r="Z77" s="122">
        <f>(幕後結果!$AB$2+幕後結果!$AB$4*幕後結果_最佳化!$N1078)*12/3</f>
        <v>-1.2970674024754376</v>
      </c>
      <c r="AA77" s="122">
        <f>(幕後結果!$AC$2+幕後結果!$AC$4*幕後結果_最佳化!$O1078)*12/3</f>
        <v>-0.15460862202737791</v>
      </c>
      <c r="AB77" s="122">
        <f>(幕後結果!$AD$2+幕後結果!$AD$4*幕後結果_最佳化!$P1078)*12/3</f>
        <v>0.28512284520743975</v>
      </c>
      <c r="AC77" s="122">
        <f>(幕後結果!$AE$2+幕後結果!$AE$4*幕後結果_最佳化!$Q1078)*12/3</f>
        <v>0.7688221446323894</v>
      </c>
      <c r="AD77" s="122">
        <f>(幕後結果!$AF$2+幕後結果!$AF$4*幕後結果_最佳化!$R1078)*12/3</f>
        <v>0.33400664251898265</v>
      </c>
      <c r="AE77" s="122">
        <f>(幕後結果!$AG$2+幕後結果!$AG$4*幕後結果_最佳化!$S1078)*12/3</f>
        <v>0.206354505603808</v>
      </c>
      <c r="AF77" s="122">
        <f>(幕後結果!$AH$2+幕後結果!$AH$4*幕後結果_最佳化!$T1078)*12/3</f>
        <v>2.1030717812068582</v>
      </c>
      <c r="AG77" s="122">
        <f>(幕後結果!$AI$2+幕後結果!$AI$4*幕後結果_最佳化!$U1078)*12/3</f>
        <v>1.0788562242693867</v>
      </c>
      <c r="AH77" s="122">
        <f>(幕後結果!$AJ$2+幕後結果!$AJ$4*幕後結果_最佳化!$V1078)*12/3</f>
        <v>0.17671092861626306</v>
      </c>
      <c r="AI77" s="96">
        <f>(幕後結果!$AK$2+幕後結果!$AK$4*幕後結果_最佳化!$W1078)*12/3</f>
        <v>0.13105127834583902</v>
      </c>
      <c r="AJ77" s="56"/>
      <c r="AK77" s="56"/>
      <c r="AL77" s="56"/>
      <c r="AM77" s="104">
        <v>76</v>
      </c>
      <c r="AN77" s="122">
        <f t="shared" si="14"/>
        <v>0.12272875504020035</v>
      </c>
      <c r="AO77" s="122">
        <f t="shared" si="15"/>
        <v>0.21462028102393541</v>
      </c>
      <c r="AP77" s="122">
        <f t="shared" si="16"/>
        <v>0.16478717738018106</v>
      </c>
      <c r="AQ77" s="122">
        <f t="shared" si="17"/>
        <v>5.2268476790643503E-2</v>
      </c>
      <c r="AR77" s="122">
        <f t="shared" si="18"/>
        <v>3.2980583341884243E-3</v>
      </c>
      <c r="AS77" s="122">
        <f t="shared" si="19"/>
        <v>0.11956966338487045</v>
      </c>
      <c r="AT77" s="122">
        <f t="shared" si="20"/>
        <v>4.9180950025701962E-2</v>
      </c>
      <c r="AU77" s="122">
        <f t="shared" si="21"/>
        <v>9.2775030227004465E-2</v>
      </c>
      <c r="AV77" s="122">
        <f t="shared" si="22"/>
        <v>3.639960311521219E-2</v>
      </c>
      <c r="AW77" s="122">
        <f t="shared" si="23"/>
        <v>0.14437200467806219</v>
      </c>
      <c r="AX77" s="122">
        <f t="shared" si="24"/>
        <v>1</v>
      </c>
      <c r="AY77" s="122">
        <f>SUMPRODUCT(AN77:AW77,幕後結果_最佳化!$Z$1005:$AI$1005)</f>
        <v>-0.24905421194576643</v>
      </c>
      <c r="AZ77" s="122">
        <f>(SUMPRODUCT(AN77:AW77,MMULT(AN77:AW77,幕後結果!$AB$9:$AK$18)))*252</f>
        <v>5.9871452607189339E-2</v>
      </c>
      <c r="BA77" s="122">
        <f t="shared" si="25"/>
        <v>0.24468643731761949</v>
      </c>
      <c r="BB77" s="98">
        <f t="shared" si="26"/>
        <v>-1.1931769294053278</v>
      </c>
      <c r="BC77" s="56"/>
      <c r="BD77" s="56"/>
    </row>
    <row r="78" spans="1:56">
      <c r="A78" s="91">
        <v>77</v>
      </c>
      <c r="B78" s="122">
        <v>0.35707425086014033</v>
      </c>
      <c r="C78" s="122">
        <v>0.52781957052945461</v>
      </c>
      <c r="D78" s="122">
        <v>0.1486828960440354</v>
      </c>
      <c r="E78" s="122">
        <v>3.9412725614009103E-2</v>
      </c>
      <c r="F78" s="122">
        <v>0.89816483847614381</v>
      </c>
      <c r="G78" s="122">
        <v>0.22527191695882642</v>
      </c>
      <c r="H78" s="122">
        <v>0.62564373904190318</v>
      </c>
      <c r="I78" s="122">
        <v>0.66775948271081087</v>
      </c>
      <c r="J78" s="122">
        <v>0.75569596653978977</v>
      </c>
      <c r="K78" s="100">
        <v>0.96934777911420955</v>
      </c>
      <c r="L78" s="101"/>
      <c r="M78" s="102">
        <v>77</v>
      </c>
      <c r="N78" s="125">
        <v>-0.36629025332810378</v>
      </c>
      <c r="O78" s="125">
        <v>6.9789934258920647E-2</v>
      </c>
      <c r="P78" s="125">
        <v>-1.042098978604227</v>
      </c>
      <c r="Q78" s="125">
        <v>-1.7575421074025861</v>
      </c>
      <c r="R78" s="125">
        <v>1.2711639656253995</v>
      </c>
      <c r="S78" s="125">
        <v>-0.75450868231968327</v>
      </c>
      <c r="T78" s="125">
        <v>0.32033746946094782</v>
      </c>
      <c r="U78" s="122">
        <v>0.43373479749641547</v>
      </c>
      <c r="V78" s="122">
        <v>0.69252440214128852</v>
      </c>
      <c r="W78" s="94">
        <v>1.8712932778592779</v>
      </c>
      <c r="X78" s="56"/>
      <c r="Y78" s="95">
        <v>77</v>
      </c>
      <c r="Z78" s="122">
        <f>(幕後結果!$AB$2+幕後結果!$AB$4*幕後結果_最佳化!$N1079)*12/3</f>
        <v>-0.50305813433230329</v>
      </c>
      <c r="AA78" s="122">
        <f>(幕後結果!$AC$2+幕後結果!$AC$4*幕後結果_最佳化!$O1079)*12/3</f>
        <v>-1.3135682200239791</v>
      </c>
      <c r="AB78" s="122">
        <f>(幕後結果!$AD$2+幕後結果!$AD$4*幕後結果_最佳化!$P1079)*12/3</f>
        <v>-0.54326244111150779</v>
      </c>
      <c r="AC78" s="122">
        <f>(幕後結果!$AE$2+幕後結果!$AE$4*幕後結果_最佳化!$Q1079)*12/3</f>
        <v>-0.64203269922247097</v>
      </c>
      <c r="AD78" s="122">
        <f>(幕後結果!$AF$2+幕後結果!$AF$4*幕後結果_最佳化!$R1079)*12/3</f>
        <v>0.54939456963588629</v>
      </c>
      <c r="AE78" s="122">
        <f>(幕後結果!$AG$2+幕後結果!$AG$4*幕後結果_最佳化!$S1079)*12/3</f>
        <v>-1.3161039540210147</v>
      </c>
      <c r="AF78" s="122">
        <f>(幕後結果!$AH$2+幕後結果!$AH$4*幕後結果_最佳化!$T1079)*12/3</f>
        <v>1.8032588099351772</v>
      </c>
      <c r="AG78" s="122">
        <f>(幕後結果!$AI$2+幕後結果!$AI$4*幕後結果_最佳化!$U1079)*12/3</f>
        <v>-0.31476084421225503</v>
      </c>
      <c r="AH78" s="122">
        <f>(幕後結果!$AJ$2+幕後結果!$AJ$4*幕後結果_最佳化!$V1079)*12/3</f>
        <v>0.61546040561505777</v>
      </c>
      <c r="AI78" s="96">
        <f>(幕後結果!$AK$2+幕後結果!$AK$4*幕後結果_最佳化!$W1079)*12/3</f>
        <v>0.43258235636649273</v>
      </c>
      <c r="AJ78" s="56"/>
      <c r="AK78" s="56"/>
      <c r="AL78" s="56"/>
      <c r="AM78" s="104">
        <v>77</v>
      </c>
      <c r="AN78" s="122">
        <f t="shared" si="14"/>
        <v>9.9330280384987858E-3</v>
      </c>
      <c r="AO78" s="122">
        <f t="shared" si="15"/>
        <v>0.1163111161051255</v>
      </c>
      <c r="AP78" s="122">
        <f t="shared" si="16"/>
        <v>0.13310490918158144</v>
      </c>
      <c r="AQ78" s="122">
        <f t="shared" si="17"/>
        <v>7.7765402845928311E-2</v>
      </c>
      <c r="AR78" s="122">
        <f t="shared" si="18"/>
        <v>0.14948353418802954</v>
      </c>
      <c r="AS78" s="122">
        <f t="shared" si="19"/>
        <v>4.9786100623150198E-2</v>
      </c>
      <c r="AT78" s="122">
        <f t="shared" si="20"/>
        <v>0.17342709040657933</v>
      </c>
      <c r="AU78" s="122">
        <f t="shared" si="21"/>
        <v>0.1550239745680301</v>
      </c>
      <c r="AV78" s="122">
        <f t="shared" si="22"/>
        <v>1.1789070280471523E-2</v>
      </c>
      <c r="AW78" s="122">
        <f t="shared" si="23"/>
        <v>0.12337577376260535</v>
      </c>
      <c r="AX78" s="122">
        <f t="shared" si="24"/>
        <v>1.0000000000000002</v>
      </c>
      <c r="AY78" s="122">
        <f>SUMPRODUCT(AN78:AW78,幕後結果_最佳化!$Z$1005:$AI$1005)</f>
        <v>-2.2722505064906126E-2</v>
      </c>
      <c r="AZ78" s="122">
        <f>(SUMPRODUCT(AN78:AW78,MMULT(AN78:AW78,幕後結果!$AB$9:$AK$18)))*252</f>
        <v>4.196040492965282E-2</v>
      </c>
      <c r="BA78" s="122">
        <f t="shared" si="25"/>
        <v>0.20484239046069741</v>
      </c>
      <c r="BB78" s="98">
        <f t="shared" si="26"/>
        <v>-0.32035607921445808</v>
      </c>
      <c r="BC78" s="56"/>
      <c r="BD78" s="56"/>
    </row>
    <row r="79" spans="1:56">
      <c r="A79" s="91">
        <v>78</v>
      </c>
      <c r="B79" s="122">
        <v>0.39836416773633387</v>
      </c>
      <c r="C79" s="122">
        <v>0.84091403750514893</v>
      </c>
      <c r="D79" s="122">
        <v>0.97895517139332866</v>
      </c>
      <c r="E79" s="122">
        <v>0.78724497995964726</v>
      </c>
      <c r="F79" s="122">
        <v>0.48447588280583442</v>
      </c>
      <c r="G79" s="122">
        <v>0.78435952904788997</v>
      </c>
      <c r="H79" s="122">
        <v>0.7864646214995441</v>
      </c>
      <c r="I79" s="122">
        <v>0.57699964778160084</v>
      </c>
      <c r="J79" s="122">
        <v>0.77469284514403491</v>
      </c>
      <c r="K79" s="100">
        <v>0.44901003280618235</v>
      </c>
      <c r="L79" s="101"/>
      <c r="M79" s="102">
        <v>78</v>
      </c>
      <c r="N79" s="125">
        <v>-0.2575835385094436</v>
      </c>
      <c r="O79" s="125">
        <v>0.99822157860606509</v>
      </c>
      <c r="P79" s="125">
        <v>2.0326325816759439</v>
      </c>
      <c r="Q79" s="125">
        <v>0.79689840022894132</v>
      </c>
      <c r="R79" s="125">
        <v>-3.8923016934419997E-2</v>
      </c>
      <c r="S79" s="125">
        <v>0.7870015788705802</v>
      </c>
      <c r="T79" s="125">
        <v>0.7942141763000109</v>
      </c>
      <c r="U79" s="122">
        <v>0.19422372790778161</v>
      </c>
      <c r="V79" s="122">
        <v>0.754391273967839</v>
      </c>
      <c r="W79" s="94">
        <v>-0.12816289214983295</v>
      </c>
      <c r="X79" s="56"/>
      <c r="Y79" s="95">
        <v>78</v>
      </c>
      <c r="Z79" s="122">
        <f>(幕後結果!$AB$2+幕後結果!$AB$4*幕後結果_最佳化!$N1080)*12/3</f>
        <v>-0.36809326940494835</v>
      </c>
      <c r="AA79" s="122">
        <f>(幕後結果!$AC$2+幕後結果!$AC$4*幕後結果_最佳化!$O1080)*12/3</f>
        <v>-2.4676714775352826E-2</v>
      </c>
      <c r="AB79" s="122">
        <f>(幕後結果!$AD$2+幕後結果!$AD$4*幕後結果_最佳化!$P1080)*12/3</f>
        <v>2.2463233455158003</v>
      </c>
      <c r="AC79" s="122">
        <f>(幕後結果!$AE$2+幕後結果!$AE$4*幕後結果_最佳化!$Q1080)*12/3</f>
        <v>2.1022751676344038</v>
      </c>
      <c r="AD79" s="122">
        <f>(幕後結果!$AF$2+幕後結果!$AF$4*幕後結果_最佳化!$R1080)*12/3</f>
        <v>0.27732163946370014</v>
      </c>
      <c r="AE79" s="122">
        <f>(幕後結果!$AG$2+幕後結果!$AG$4*幕後結果_最佳化!$S1080)*12/3</f>
        <v>1.9183730463530277</v>
      </c>
      <c r="AF79" s="122">
        <f>(幕後結果!$AH$2+幕後結果!$AH$4*幕後結果_最佳化!$T1080)*12/3</f>
        <v>1.8791981719903692</v>
      </c>
      <c r="AG79" s="122">
        <f>(幕後結果!$AI$2+幕後結果!$AI$4*幕後結果_最佳化!$U1080)*12/3</f>
        <v>-0.79354990656049917</v>
      </c>
      <c r="AH79" s="122">
        <f>(幕後結果!$AJ$2+幕後結果!$AJ$4*幕後結果_最佳化!$V1080)*12/3</f>
        <v>1.3273717382653598</v>
      </c>
      <c r="AI79" s="96">
        <f>(幕後結果!$AK$2+幕後結果!$AK$4*幕後結果_最佳化!$W1080)*12/3</f>
        <v>-0.20738965965930303</v>
      </c>
      <c r="AJ79" s="56"/>
      <c r="AK79" s="56"/>
      <c r="AL79" s="56"/>
      <c r="AM79" s="104">
        <v>78</v>
      </c>
      <c r="AN79" s="122">
        <f t="shared" si="14"/>
        <v>0.10474049191522408</v>
      </c>
      <c r="AO79" s="122">
        <f t="shared" si="15"/>
        <v>0.12662548496267126</v>
      </c>
      <c r="AP79" s="122">
        <f t="shared" si="16"/>
        <v>0.22097366197711524</v>
      </c>
      <c r="AQ79" s="122">
        <f t="shared" si="17"/>
        <v>6.1821449945619542E-2</v>
      </c>
      <c r="AR79" s="122">
        <f t="shared" si="18"/>
        <v>0.16255328172831543</v>
      </c>
      <c r="AS79" s="122">
        <f t="shared" si="19"/>
        <v>1.1224200826558178E-3</v>
      </c>
      <c r="AT79" s="122">
        <f t="shared" si="20"/>
        <v>4.0979678674676768E-3</v>
      </c>
      <c r="AU79" s="122">
        <f t="shared" si="21"/>
        <v>0.15331214034536952</v>
      </c>
      <c r="AV79" s="122">
        <f t="shared" si="22"/>
        <v>7.6654477743281393E-2</v>
      </c>
      <c r="AW79" s="122">
        <f t="shared" si="23"/>
        <v>8.8098623432280088E-2</v>
      </c>
      <c r="AX79" s="122">
        <f t="shared" si="24"/>
        <v>1</v>
      </c>
      <c r="AY79" s="122">
        <f>SUMPRODUCT(AN79:AW79,幕後結果_最佳化!$Z$1005:$AI$1005)</f>
        <v>-0.21527813494252859</v>
      </c>
      <c r="AZ79" s="122">
        <f>(SUMPRODUCT(AN79:AW79,MMULT(AN79:AW79,幕後結果!$AB$9:$AK$18)))*252</f>
        <v>4.9952705827079058E-2</v>
      </c>
      <c r="BA79" s="122">
        <f t="shared" si="25"/>
        <v>0.2235010197450541</v>
      </c>
      <c r="BB79" s="98">
        <f t="shared" si="26"/>
        <v>-1.1551541699318886</v>
      </c>
      <c r="BC79" s="56"/>
      <c r="BD79" s="56"/>
    </row>
    <row r="80" spans="1:56">
      <c r="A80" s="91">
        <v>79</v>
      </c>
      <c r="B80" s="122">
        <v>0.33468739646374313</v>
      </c>
      <c r="C80" s="122">
        <v>0.43830113776174739</v>
      </c>
      <c r="D80" s="122">
        <v>0.25492479182736294</v>
      </c>
      <c r="E80" s="122">
        <v>0.74395404036583557</v>
      </c>
      <c r="F80" s="122">
        <v>0.87988671143481278</v>
      </c>
      <c r="G80" s="122">
        <v>0.58159305709283493</v>
      </c>
      <c r="H80" s="122">
        <v>0.15895365768586367</v>
      </c>
      <c r="I80" s="122">
        <v>0.43232933103155102</v>
      </c>
      <c r="J80" s="122">
        <v>7.3696010196616202E-2</v>
      </c>
      <c r="K80" s="100">
        <v>0.94730922532568229</v>
      </c>
      <c r="L80" s="101"/>
      <c r="M80" s="102">
        <v>79</v>
      </c>
      <c r="N80" s="125">
        <v>-0.4270062259790231</v>
      </c>
      <c r="O80" s="125">
        <v>-0.15527785180499815</v>
      </c>
      <c r="P80" s="125">
        <v>-0.65907192405241899</v>
      </c>
      <c r="Q80" s="125">
        <v>0.65558385039395695</v>
      </c>
      <c r="R80" s="125">
        <v>1.174420652187284</v>
      </c>
      <c r="S80" s="125">
        <v>0.20597058832732326</v>
      </c>
      <c r="T80" s="125">
        <v>-0.99876753693039322</v>
      </c>
      <c r="U80" s="122">
        <v>-0.17044693661547031</v>
      </c>
      <c r="V80" s="122">
        <v>-1.4488050954995069</v>
      </c>
      <c r="W80" s="94">
        <v>1.6193054932207875</v>
      </c>
      <c r="X80" s="56"/>
      <c r="Y80" s="95">
        <v>79</v>
      </c>
      <c r="Z80" s="122">
        <f>(幕後結果!$AB$2+幕後結果!$AB$4*幕後結果_最佳化!$N1081)*12/3</f>
        <v>-0.57844007427441313</v>
      </c>
      <c r="AA80" s="122">
        <f>(幕後結果!$AC$2+幕後結果!$AC$4*幕後結果_最佳化!$O1081)*12/3</f>
        <v>-1.6290033546623619</v>
      </c>
      <c r="AB80" s="122">
        <f>(幕後結果!$AD$2+幕後結果!$AD$4*幕後結果_最佳化!$P1081)*12/3</f>
        <v>-0.25272737127571099</v>
      </c>
      <c r="AC80" s="122">
        <f>(幕後結果!$AE$2+幕後結果!$AE$4*幕後結果_最佳化!$Q1081)*12/3</f>
        <v>1.1555897413532015</v>
      </c>
      <c r="AD80" s="122">
        <f>(幕後結果!$AF$2+幕後結果!$AF$4*幕後結果_最佳化!$R1081)*12/3</f>
        <v>0.699660130971552</v>
      </c>
      <c r="AE80" s="122">
        <f>(幕後結果!$AG$2+幕後結果!$AG$4*幕後結果_最佳化!$S1081)*12/3</f>
        <v>0.7046511695732095</v>
      </c>
      <c r="AF80" s="122">
        <f>(幕後結果!$AH$2+幕後結果!$AH$4*幕後結果_最佳化!$T1081)*12/3</f>
        <v>0.30096377275432395</v>
      </c>
      <c r="AG80" s="122">
        <f>(幕後結果!$AI$2+幕後結果!$AI$4*幕後結果_最佳化!$U1081)*12/3</f>
        <v>-1.0589321654114299</v>
      </c>
      <c r="AH80" s="122">
        <f>(幕後結果!$AJ$2+幕後結果!$AJ$4*幕後結果_最佳化!$V1081)*12/3</f>
        <v>-1.1791234390714209</v>
      </c>
      <c r="AI80" s="96">
        <f>(幕後結果!$AK$2+幕後結果!$AK$4*幕後結果_最佳化!$W1081)*12/3</f>
        <v>0.29600174922010797</v>
      </c>
      <c r="AJ80" s="56"/>
      <c r="AK80" s="56"/>
      <c r="AL80" s="56"/>
      <c r="AM80" s="104">
        <v>79</v>
      </c>
      <c r="AN80" s="122">
        <f t="shared" si="14"/>
        <v>0.10779593264679738</v>
      </c>
      <c r="AO80" s="122">
        <f t="shared" si="15"/>
        <v>9.6012605081475355E-2</v>
      </c>
      <c r="AP80" s="122">
        <f t="shared" si="16"/>
        <v>9.9349522725280165E-2</v>
      </c>
      <c r="AQ80" s="122">
        <f t="shared" si="17"/>
        <v>5.1275479113746022E-3</v>
      </c>
      <c r="AR80" s="122">
        <f t="shared" si="18"/>
        <v>0.11930495962293776</v>
      </c>
      <c r="AS80" s="122">
        <f t="shared" si="19"/>
        <v>0.11408364230176221</v>
      </c>
      <c r="AT80" s="122">
        <f t="shared" si="20"/>
        <v>0.13723100506883515</v>
      </c>
      <c r="AU80" s="122">
        <f t="shared" si="21"/>
        <v>0.10901031465654132</v>
      </c>
      <c r="AV80" s="122">
        <f t="shared" si="22"/>
        <v>5.5184182916972919E-2</v>
      </c>
      <c r="AW80" s="122">
        <f t="shared" si="23"/>
        <v>0.1569002870680232</v>
      </c>
      <c r="AX80" s="122">
        <f t="shared" si="24"/>
        <v>1</v>
      </c>
      <c r="AY80" s="122">
        <f>SUMPRODUCT(AN80:AW80,幕後結果_最佳化!$Z$1005:$AI$1005)</f>
        <v>-6.8620921515644751E-2</v>
      </c>
      <c r="AZ80" s="122">
        <f>(SUMPRODUCT(AN80:AW80,MMULT(AN80:AW80,幕後結果!$AB$9:$AK$18)))*252</f>
        <v>4.5506565792728174E-2</v>
      </c>
      <c r="BA80" s="122">
        <f t="shared" si="25"/>
        <v>0.21332267997737178</v>
      </c>
      <c r="BB80" s="98">
        <f t="shared" si="26"/>
        <v>-0.5227804260075597</v>
      </c>
      <c r="BC80" s="56"/>
      <c r="BD80" s="56"/>
    </row>
    <row r="81" spans="1:56">
      <c r="A81" s="91">
        <v>80</v>
      </c>
      <c r="B81" s="122">
        <v>0.64310037234210604</v>
      </c>
      <c r="C81" s="122">
        <v>8.3015042210671686E-2</v>
      </c>
      <c r="D81" s="122">
        <v>0.51655021885131669</v>
      </c>
      <c r="E81" s="122">
        <v>0.66833218718631593</v>
      </c>
      <c r="F81" s="122">
        <v>3.262369799819842E-2</v>
      </c>
      <c r="G81" s="122">
        <v>4.6071024634537272E-2</v>
      </c>
      <c r="H81" s="122">
        <v>0.42629042392575789</v>
      </c>
      <c r="I81" s="122">
        <v>0.82010527973030856</v>
      </c>
      <c r="J81" s="122">
        <v>4.3012867092478979E-2</v>
      </c>
      <c r="K81" s="100">
        <v>0.9329472856228791</v>
      </c>
      <c r="L81" s="101"/>
      <c r="M81" s="102">
        <v>80</v>
      </c>
      <c r="N81" s="125">
        <v>0.36675838008207362</v>
      </c>
      <c r="O81" s="125">
        <v>-1.3850732042711791</v>
      </c>
      <c r="P81" s="125">
        <v>4.149715322625859E-2</v>
      </c>
      <c r="Q81" s="125">
        <v>0.43531248247526838</v>
      </c>
      <c r="R81" s="125">
        <v>-1.8435592731645603</v>
      </c>
      <c r="S81" s="125">
        <v>-1.6842050415461598</v>
      </c>
      <c r="T81" s="125">
        <v>-0.18582646763897523</v>
      </c>
      <c r="U81" s="122">
        <v>0.9157663800053002</v>
      </c>
      <c r="V81" s="122">
        <v>-1.7167452185572958</v>
      </c>
      <c r="W81" s="94">
        <v>1.4981070921815969</v>
      </c>
      <c r="X81" s="56"/>
      <c r="Y81" s="95">
        <v>80</v>
      </c>
      <c r="Z81" s="122">
        <f>(幕後結果!$AB$2+幕後結果!$AB$4*幕後結果_最佳化!$N1082)*12/3</f>
        <v>0.4070586874153424</v>
      </c>
      <c r="AA81" s="122">
        <f>(幕後結果!$AC$2+幕後結果!$AC$4*幕後結果_最佳化!$O1082)*12/3</f>
        <v>-3.2547847401964503</v>
      </c>
      <c r="AB81" s="122">
        <f>(幕後結果!$AD$2+幕後結果!$AD$4*幕後結果_最佳化!$P1082)*12/3</f>
        <v>0.46809025102030638</v>
      </c>
      <c r="AC81" s="122">
        <f>(幕後結果!$AE$2+幕後結果!$AE$4*幕後結果_最佳化!$Q1082)*12/3</f>
        <v>0.99550578353739627</v>
      </c>
      <c r="AD81" s="122">
        <f>(幕後結果!$AF$2+幕後結果!$AF$4*幕後結果_最佳化!$R1082)*12/3</f>
        <v>-1.4459032578946216</v>
      </c>
      <c r="AE81" s="122">
        <f>(幕後結果!$AG$2+幕後結果!$AG$4*幕後結果_最佳化!$S1082)*12/3</f>
        <v>-1.1077820547944945</v>
      </c>
      <c r="AF81" s="122">
        <f>(幕後結果!$AH$2+幕後結果!$AH$4*幕後結果_最佳化!$T1082)*12/3</f>
        <v>0.7147530098946776</v>
      </c>
      <c r="AG81" s="122">
        <f>(幕後結果!$AI$2+幕後結果!$AI$4*幕後結果_最佳化!$U1082)*12/3</f>
        <v>6.8194055639440365E-2</v>
      </c>
      <c r="AH81" s="122">
        <f>(幕後結果!$AJ$2+幕後結果!$AJ$4*幕後結果_最佳化!$V1082)*12/3</f>
        <v>-1.4833900721816509</v>
      </c>
      <c r="AI81" s="96">
        <f>(幕後結果!$AK$2+幕後結果!$AK$4*幕後結果_最佳化!$W1082)*12/3</f>
        <v>-0.36412142794597785</v>
      </c>
      <c r="AJ81" s="56"/>
      <c r="AK81" s="56"/>
      <c r="AL81" s="56"/>
      <c r="AM81" s="104">
        <v>80</v>
      </c>
      <c r="AN81" s="122">
        <f t="shared" si="14"/>
        <v>0.17816477030842934</v>
      </c>
      <c r="AO81" s="122">
        <f t="shared" si="15"/>
        <v>0.18436758226261638</v>
      </c>
      <c r="AP81" s="122">
        <f t="shared" si="16"/>
        <v>5.5341522754143023E-2</v>
      </c>
      <c r="AQ81" s="122">
        <f t="shared" si="17"/>
        <v>0.10937875688230811</v>
      </c>
      <c r="AR81" s="122">
        <f t="shared" si="18"/>
        <v>6.2727350931614162E-2</v>
      </c>
      <c r="AS81" s="122">
        <f t="shared" si="19"/>
        <v>0.11562281856200653</v>
      </c>
      <c r="AT81" s="122">
        <f t="shared" si="20"/>
        <v>3.7837227481969146E-2</v>
      </c>
      <c r="AU81" s="122">
        <f t="shared" si="21"/>
        <v>0.10476859500204204</v>
      </c>
      <c r="AV81" s="122">
        <f t="shared" si="22"/>
        <v>8.6205951367712644E-3</v>
      </c>
      <c r="AW81" s="122">
        <f t="shared" si="23"/>
        <v>0.14317078067810002</v>
      </c>
      <c r="AX81" s="122">
        <f t="shared" si="24"/>
        <v>1</v>
      </c>
      <c r="AY81" s="122">
        <f>SUMPRODUCT(AN81:AW81,幕後結果_最佳化!$Z$1005:$AI$1005)</f>
        <v>-0.23661631678422754</v>
      </c>
      <c r="AZ81" s="122">
        <f>(SUMPRODUCT(AN81:AW81,MMULT(AN81:AW81,幕後結果!$AB$9:$AK$18)))*252</f>
        <v>5.7021764253584538E-2</v>
      </c>
      <c r="BA81" s="122">
        <f t="shared" si="25"/>
        <v>0.23879230358950965</v>
      </c>
      <c r="BB81" s="98">
        <f t="shared" si="26"/>
        <v>-1.1705415651281776</v>
      </c>
      <c r="BC81" s="56"/>
      <c r="BD81" s="56"/>
    </row>
    <row r="82" spans="1:56">
      <c r="A82" s="91">
        <v>81</v>
      </c>
      <c r="B82" s="122">
        <v>0.66355775826892138</v>
      </c>
      <c r="C82" s="122">
        <v>0.83001334480749089</v>
      </c>
      <c r="D82" s="122">
        <v>0.3513175568584388</v>
      </c>
      <c r="E82" s="122">
        <v>0.5340548735572257</v>
      </c>
      <c r="F82" s="122">
        <v>0.8303897765360313</v>
      </c>
      <c r="G82" s="122">
        <v>0.80283916016259149</v>
      </c>
      <c r="H82" s="122">
        <v>0.25800278009896216</v>
      </c>
      <c r="I82" s="122">
        <v>0.61215133181861447</v>
      </c>
      <c r="J82" s="122">
        <v>0.41475635183533233</v>
      </c>
      <c r="K82" s="100">
        <v>0.671954465097375</v>
      </c>
      <c r="L82" s="101"/>
      <c r="M82" s="102">
        <v>81</v>
      </c>
      <c r="N82" s="125">
        <v>0.42219254373901566</v>
      </c>
      <c r="O82" s="125">
        <v>0.95421798958819026</v>
      </c>
      <c r="P82" s="125">
        <v>-0.38176576595065403</v>
      </c>
      <c r="Q82" s="125">
        <v>8.5466844964107197E-2</v>
      </c>
      <c r="R82" s="125">
        <v>0.95570667951800214</v>
      </c>
      <c r="S82" s="125">
        <v>0.85180617292878513</v>
      </c>
      <c r="T82" s="125">
        <v>-0.64951499067837903</v>
      </c>
      <c r="U82" s="122">
        <v>0.28493056800411837</v>
      </c>
      <c r="V82" s="122">
        <v>-0.21532658529084178</v>
      </c>
      <c r="W82" s="94">
        <v>0.44531646631909449</v>
      </c>
      <c r="X82" s="56"/>
      <c r="Y82" s="95">
        <v>81</v>
      </c>
      <c r="Z82" s="122">
        <f>(幕後結果!$AB$2+幕後結果!$AB$4*幕後結果_最佳化!$N1083)*12/3</f>
        <v>0.47588299530470007</v>
      </c>
      <c r="AA82" s="122">
        <f>(幕後結果!$AC$2+幕後結果!$AC$4*幕後結果_最佳化!$O1083)*12/3</f>
        <v>-2.6254474484425083E-2</v>
      </c>
      <c r="AB82" s="122">
        <f>(幕後結果!$AD$2+幕後結果!$AD$4*幕後結果_最佳化!$P1083)*12/3</f>
        <v>0.35585273015942837</v>
      </c>
      <c r="AC82" s="122">
        <f>(幕後結果!$AE$2+幕後結果!$AE$4*幕後結果_最佳化!$Q1083)*12/3</f>
        <v>1.0500905021362363</v>
      </c>
      <c r="AD82" s="122">
        <f>(幕後結果!$AF$2+幕後結果!$AF$4*幕後結果_最佳化!$R1083)*12/3</f>
        <v>0.6215186251219168</v>
      </c>
      <c r="AE82" s="122">
        <f>(幕後結果!$AG$2+幕後結果!$AG$4*幕後結果_最佳化!$S1083)*12/3</f>
        <v>1.3580124029847378</v>
      </c>
      <c r="AF82" s="122">
        <f>(幕後結果!$AH$2+幕後結果!$AH$4*幕後結果_最佳化!$T1083)*12/3</f>
        <v>0.80684786825748345</v>
      </c>
      <c r="AG82" s="122">
        <f>(幕後結果!$AI$2+幕後結果!$AI$4*幕後結果_最佳化!$U1083)*12/3</f>
        <v>-0.1552067963222904</v>
      </c>
      <c r="AH82" s="122">
        <f>(幕後結果!$AJ$2+幕後結果!$AJ$4*幕後結果_最佳化!$V1083)*12/3</f>
        <v>0.3043870048015172</v>
      </c>
      <c r="AI82" s="96">
        <f>(幕後結果!$AK$2+幕後結果!$AK$4*幕後結果_最佳化!$W1083)*12/3</f>
        <v>0.18566025438629405</v>
      </c>
      <c r="AJ82" s="56"/>
      <c r="AK82" s="56"/>
      <c r="AL82" s="56"/>
      <c r="AM82" s="104">
        <v>81</v>
      </c>
      <c r="AN82" s="122">
        <f t="shared" si="14"/>
        <v>9.9357729615316387E-2</v>
      </c>
      <c r="AO82" s="122">
        <f t="shared" si="15"/>
        <v>6.7387834706073135E-3</v>
      </c>
      <c r="AP82" s="122">
        <f t="shared" si="16"/>
        <v>1.9848472544746077E-2</v>
      </c>
      <c r="AQ82" s="122">
        <f t="shared" si="17"/>
        <v>3.8468211862083788E-2</v>
      </c>
      <c r="AR82" s="122">
        <f t="shared" si="18"/>
        <v>6.0460664303826149E-2</v>
      </c>
      <c r="AS82" s="122">
        <f t="shared" si="19"/>
        <v>8.6996538773785104E-2</v>
      </c>
      <c r="AT82" s="122">
        <f t="shared" si="20"/>
        <v>0.10942866910156709</v>
      </c>
      <c r="AU82" s="122">
        <f t="shared" si="21"/>
        <v>0.27549374320875775</v>
      </c>
      <c r="AV82" s="122">
        <f t="shared" si="22"/>
        <v>2.8315499925281925E-2</v>
      </c>
      <c r="AW82" s="122">
        <f t="shared" si="23"/>
        <v>0.27489168719402857</v>
      </c>
      <c r="AX82" s="122">
        <f t="shared" si="24"/>
        <v>1.0000000000000002</v>
      </c>
      <c r="AY82" s="122">
        <f>SUMPRODUCT(AN82:AW82,幕後結果_最佳化!$Z$1005:$AI$1005)</f>
        <v>-0.1640603845984942</v>
      </c>
      <c r="AZ82" s="122">
        <f>(SUMPRODUCT(AN82:AW82,MMULT(AN82:AW82,幕後結果!$AB$9:$AK$18)))*252</f>
        <v>5.8785225166986761E-2</v>
      </c>
      <c r="BA82" s="122">
        <f t="shared" si="25"/>
        <v>0.24245664595342969</v>
      </c>
      <c r="BB82" s="98">
        <f t="shared" si="26"/>
        <v>-0.85359749073756674</v>
      </c>
      <c r="BC82" s="56"/>
      <c r="BD82" s="56"/>
    </row>
    <row r="83" spans="1:56">
      <c r="A83" s="91">
        <v>82</v>
      </c>
      <c r="B83" s="122">
        <v>0.76008434677174153</v>
      </c>
      <c r="C83" s="122">
        <v>0.98465655043387867</v>
      </c>
      <c r="D83" s="122">
        <v>0.10629764576085576</v>
      </c>
      <c r="E83" s="122">
        <v>0.92393427894513636</v>
      </c>
      <c r="F83" s="122">
        <v>0.45391480381231419</v>
      </c>
      <c r="G83" s="122">
        <v>0.32593471141915598</v>
      </c>
      <c r="H83" s="122">
        <v>0.13917878741345979</v>
      </c>
      <c r="I83" s="122">
        <v>0.81637632049783626</v>
      </c>
      <c r="J83" s="122">
        <v>0.53206844248521157</v>
      </c>
      <c r="K83" s="100">
        <v>5.0310745663904033E-2</v>
      </c>
      <c r="L83" s="101"/>
      <c r="M83" s="102">
        <v>82</v>
      </c>
      <c r="N83" s="125">
        <v>0.70657391095735556</v>
      </c>
      <c r="O83" s="125">
        <v>2.1611092769784612</v>
      </c>
      <c r="P83" s="125">
        <v>-1.2464607466512807</v>
      </c>
      <c r="Q83" s="125">
        <v>1.4320432567190509</v>
      </c>
      <c r="R83" s="125">
        <v>-0.11577658568138036</v>
      </c>
      <c r="S83" s="125">
        <v>-0.45116667933997451</v>
      </c>
      <c r="T83" s="125">
        <v>-1.084016293053274</v>
      </c>
      <c r="U83" s="122">
        <v>0.90164146078798846</v>
      </c>
      <c r="V83" s="122">
        <v>8.0470427936894087E-2</v>
      </c>
      <c r="W83" s="94">
        <v>-1.6418480834797382</v>
      </c>
      <c r="X83" s="56"/>
      <c r="Y83" s="95">
        <v>82</v>
      </c>
      <c r="Z83" s="122">
        <f>(幕後結果!$AB$2+幕後結果!$AB$4*幕後結果_最佳化!$N1084)*12/3</f>
        <v>0.82895679464180727</v>
      </c>
      <c r="AA83" s="122">
        <f>(幕後結果!$AC$2+幕後結果!$AC$4*幕後結果_最佳化!$O1084)*12/3</f>
        <v>1.66163823143447</v>
      </c>
      <c r="AB83" s="122">
        <f>(幕後結果!$AD$2+幕後結果!$AD$4*幕後結果_最佳化!$P1084)*12/3</f>
        <v>-0.18469810279512966</v>
      </c>
      <c r="AC83" s="122">
        <f>(幕後結果!$AE$2+幕後結果!$AE$4*幕後結果_最佳化!$Q1084)*12/3</f>
        <v>2.0484845928163029</v>
      </c>
      <c r="AD83" s="122">
        <f>(幕後結果!$AF$2+幕後結果!$AF$4*幕後結果_最佳化!$R1084)*12/3</f>
        <v>5.0436540898866927E-2</v>
      </c>
      <c r="AE83" s="122">
        <f>(幕後結果!$AG$2+幕後結果!$AG$4*幕後結果_最佳化!$S1084)*12/3</f>
        <v>1.2562847395632244</v>
      </c>
      <c r="AF83" s="122">
        <f>(幕後結果!$AH$2+幕後結果!$AH$4*幕後結果_最佳化!$T1084)*12/3</f>
        <v>7.4511365056596945E-2</v>
      </c>
      <c r="AG83" s="122">
        <f>(幕後結果!$AI$2+幕後結果!$AI$4*幕後結果_最佳化!$U1084)*12/3</f>
        <v>0.37441614523890587</v>
      </c>
      <c r="AH83" s="122">
        <f>(幕後結果!$AJ$2+幕後結果!$AJ$4*幕後結果_最佳化!$V1084)*12/3</f>
        <v>0.79630375127039732</v>
      </c>
      <c r="AI83" s="96">
        <f>(幕後結果!$AK$2+幕後結果!$AK$4*幕後結果_最佳化!$W1084)*12/3</f>
        <v>-0.72731979389545165</v>
      </c>
      <c r="AJ83" s="56"/>
      <c r="AK83" s="56"/>
      <c r="AL83" s="56"/>
      <c r="AM83" s="104">
        <v>82</v>
      </c>
      <c r="AN83" s="122">
        <f t="shared" si="14"/>
        <v>0.17815950062208633</v>
      </c>
      <c r="AO83" s="122">
        <f t="shared" si="15"/>
        <v>8.232054767851088E-2</v>
      </c>
      <c r="AP83" s="122">
        <f t="shared" si="16"/>
        <v>9.9607742692255155E-2</v>
      </c>
      <c r="AQ83" s="122">
        <f t="shared" si="17"/>
        <v>0.17252406462622341</v>
      </c>
      <c r="AR83" s="122">
        <f t="shared" si="18"/>
        <v>4.1698837483734548E-2</v>
      </c>
      <c r="AS83" s="122">
        <f t="shared" si="19"/>
        <v>7.8463307760078274E-2</v>
      </c>
      <c r="AT83" s="122">
        <f t="shared" si="20"/>
        <v>0.10303203146833603</v>
      </c>
      <c r="AU83" s="122">
        <f t="shared" si="21"/>
        <v>8.0236576087467329E-2</v>
      </c>
      <c r="AV83" s="122">
        <f t="shared" si="22"/>
        <v>0.10354574573014613</v>
      </c>
      <c r="AW83" s="122">
        <f t="shared" si="23"/>
        <v>6.0411645851161988E-2</v>
      </c>
      <c r="AX83" s="122">
        <f t="shared" si="24"/>
        <v>1</v>
      </c>
      <c r="AY83" s="122">
        <f>SUMPRODUCT(AN83:AW83,幕後結果_最佳化!$Z$1005:$AI$1005)</f>
        <v>0.11497685290609609</v>
      </c>
      <c r="AZ83" s="122">
        <f>(SUMPRODUCT(AN83:AW83,MMULT(AN83:AW83,幕後結果!$AB$9:$AK$18)))*252</f>
        <v>5.012832600815257E-2</v>
      </c>
      <c r="BA83" s="122">
        <f t="shared" si="25"/>
        <v>0.22389355955040907</v>
      </c>
      <c r="BB83" s="98">
        <f t="shared" si="26"/>
        <v>0.32192463709465552</v>
      </c>
      <c r="BC83" s="56"/>
      <c r="BD83" s="56"/>
    </row>
    <row r="84" spans="1:56">
      <c r="A84" s="91">
        <v>83</v>
      </c>
      <c r="B84" s="122">
        <v>0.26564227162037035</v>
      </c>
      <c r="C84" s="122">
        <v>0.43932967589893979</v>
      </c>
      <c r="D84" s="122">
        <v>0.7105329429214553</v>
      </c>
      <c r="E84" s="122">
        <v>0.11399486514707591</v>
      </c>
      <c r="F84" s="122">
        <v>0.20271812978128545</v>
      </c>
      <c r="G84" s="122">
        <v>0.84207868046711898</v>
      </c>
      <c r="H84" s="122">
        <v>0.41516766251223824</v>
      </c>
      <c r="I84" s="122">
        <v>4.1730715589444189E-2</v>
      </c>
      <c r="J84" s="122">
        <v>0.96609406659938268</v>
      </c>
      <c r="K84" s="100">
        <v>0.43865972273273668</v>
      </c>
      <c r="L84" s="101"/>
      <c r="M84" s="102">
        <v>83</v>
      </c>
      <c r="N84" s="125">
        <v>-0.62604634546897986</v>
      </c>
      <c r="O84" s="125">
        <v>-0.15266894515994667</v>
      </c>
      <c r="P84" s="125">
        <v>0.55494231968286456</v>
      </c>
      <c r="Q84" s="125">
        <v>-1.2055534157168275</v>
      </c>
      <c r="R84" s="125">
        <v>-0.83195160864201012</v>
      </c>
      <c r="S84" s="125">
        <v>1.0030377677101017</v>
      </c>
      <c r="T84" s="125">
        <v>-0.21427152126938323</v>
      </c>
      <c r="U84" s="122">
        <v>-1.7309458036676846</v>
      </c>
      <c r="V84" s="122">
        <v>1.8262549558613523</v>
      </c>
      <c r="W84" s="94">
        <v>-0.15436817507043157</v>
      </c>
      <c r="X84" s="56"/>
      <c r="Y84" s="95">
        <v>83</v>
      </c>
      <c r="Z84" s="122">
        <f>(幕後結果!$AB$2+幕後結果!$AB$4*幕後結果_最佳化!$N1085)*12/3</f>
        <v>-0.82555841362354132</v>
      </c>
      <c r="AA84" s="122">
        <f>(幕後結果!$AC$2+幕後結果!$AC$4*幕後結果_最佳化!$O1085)*12/3</f>
        <v>-1.64270170650478</v>
      </c>
      <c r="AB84" s="122">
        <f>(幕後結果!$AD$2+幕後結果!$AD$4*幕後結果_最佳化!$P1085)*12/3</f>
        <v>0.73886050241734358</v>
      </c>
      <c r="AC84" s="122">
        <f>(幕後結果!$AE$2+幕後結果!$AE$4*幕後結果_最佳化!$Q1085)*12/3</f>
        <v>8.0763563668194482E-2</v>
      </c>
      <c r="AD84" s="122">
        <f>(幕後結果!$AF$2+幕後結果!$AF$4*幕後結果_最佳化!$R1085)*12/3</f>
        <v>-0.67843003922294631</v>
      </c>
      <c r="AE84" s="122">
        <f>(幕後結果!$AG$2+幕後結果!$AG$4*幕後結果_最佳化!$S1085)*12/3</f>
        <v>0.24776369080579641</v>
      </c>
      <c r="AF84" s="122">
        <f>(幕後結果!$AH$2+幕後結果!$AH$4*幕後結果_最佳化!$T1085)*12/3</f>
        <v>0.76382169511480003</v>
      </c>
      <c r="AG84" s="122">
        <f>(幕後結果!$AI$2+幕後結果!$AI$4*幕後結果_最佳化!$U1085)*12/3</f>
        <v>-3.2308860164570645</v>
      </c>
      <c r="AH84" s="122">
        <f>(幕後結果!$AJ$2+幕後結果!$AJ$4*幕後結果_最佳化!$V1085)*12/3</f>
        <v>0.91982514093766454</v>
      </c>
      <c r="AI84" s="96">
        <f>(幕後結果!$AK$2+幕後結果!$AK$4*幕後結果_最佳化!$W1085)*12/3</f>
        <v>-0.79930800617723508</v>
      </c>
      <c r="AJ84" s="56"/>
      <c r="AK84" s="56"/>
      <c r="AL84" s="56"/>
      <c r="AM84" s="104">
        <v>83</v>
      </c>
      <c r="AN84" s="122">
        <f t="shared" si="14"/>
        <v>0.10128765971705703</v>
      </c>
      <c r="AO84" s="122">
        <f t="shared" si="15"/>
        <v>0.11604811326012636</v>
      </c>
      <c r="AP84" s="122">
        <f t="shared" si="16"/>
        <v>2.0557853424720978E-2</v>
      </c>
      <c r="AQ84" s="122">
        <f t="shared" si="17"/>
        <v>0.21722636114326374</v>
      </c>
      <c r="AR84" s="122">
        <f t="shared" si="18"/>
        <v>5.2660532381875059E-3</v>
      </c>
      <c r="AS84" s="122">
        <f t="shared" si="19"/>
        <v>8.1608257786259533E-2</v>
      </c>
      <c r="AT84" s="122">
        <f t="shared" si="20"/>
        <v>0.18205087300146405</v>
      </c>
      <c r="AU84" s="122">
        <f t="shared" si="21"/>
        <v>4.926142490543977E-2</v>
      </c>
      <c r="AV84" s="122">
        <f t="shared" si="22"/>
        <v>0.14208278355571247</v>
      </c>
      <c r="AW84" s="122">
        <f t="shared" si="23"/>
        <v>8.4610619967768641E-2</v>
      </c>
      <c r="AX84" s="122">
        <f t="shared" si="24"/>
        <v>1</v>
      </c>
      <c r="AY84" s="122">
        <f>SUMPRODUCT(AN84:AW84,幕後結果_最佳化!$Z$1005:$AI$1005)</f>
        <v>0.19372744543865866</v>
      </c>
      <c r="AZ84" s="122">
        <f>(SUMPRODUCT(AN84:AW84,MMULT(AN84:AW84,幕後結果!$AB$9:$AK$18)))*252</f>
        <v>4.7667098335160057E-2</v>
      </c>
      <c r="BA84" s="122">
        <f t="shared" si="25"/>
        <v>0.21832796049787132</v>
      </c>
      <c r="BB84" s="98">
        <f t="shared" si="26"/>
        <v>0.69082972741885351</v>
      </c>
      <c r="BC84" s="56"/>
      <c r="BD84" s="56"/>
    </row>
    <row r="85" spans="1:56">
      <c r="A85" s="91">
        <v>84</v>
      </c>
      <c r="B85" s="122">
        <v>0.8266904860169817</v>
      </c>
      <c r="C85" s="122">
        <v>0.4567237014716099</v>
      </c>
      <c r="D85" s="122">
        <v>0.67347651033201794</v>
      </c>
      <c r="E85" s="122">
        <v>0.99026560429693977</v>
      </c>
      <c r="F85" s="122">
        <v>0.59302574321895718</v>
      </c>
      <c r="G85" s="122">
        <v>0.70984030320158298</v>
      </c>
      <c r="H85" s="122">
        <v>0.73701573512938023</v>
      </c>
      <c r="I85" s="122">
        <v>0.56656828590109476</v>
      </c>
      <c r="J85" s="122">
        <v>0.19601279474493571</v>
      </c>
      <c r="K85" s="100">
        <v>0.41944507499696093</v>
      </c>
      <c r="L85" s="101"/>
      <c r="M85" s="102">
        <v>84</v>
      </c>
      <c r="N85" s="125">
        <v>0.94116750168663688</v>
      </c>
      <c r="O85" s="125">
        <v>-0.10869122388029664</v>
      </c>
      <c r="P85" s="125">
        <v>0.44953331724000595</v>
      </c>
      <c r="Q85" s="125">
        <v>2.3364309702573522</v>
      </c>
      <c r="R85" s="125">
        <v>0.23533528113268873</v>
      </c>
      <c r="S85" s="125">
        <v>0.55291824483561425</v>
      </c>
      <c r="T85" s="125">
        <v>0.63417207489842409</v>
      </c>
      <c r="U85" s="122">
        <v>0.16764390573294413</v>
      </c>
      <c r="V85" s="122">
        <v>-0.85594972363414756</v>
      </c>
      <c r="W85" s="94">
        <v>-0.20331331373034447</v>
      </c>
      <c r="X85" s="56"/>
      <c r="Y85" s="95">
        <v>84</v>
      </c>
      <c r="Z85" s="122">
        <f>(幕後結果!$AB$2+幕後結果!$AB$4*幕後結果_最佳化!$N1086)*12/3</f>
        <v>1.1202165603188183</v>
      </c>
      <c r="AA85" s="122">
        <f>(幕後結果!$AC$2+幕後結果!$AC$4*幕後結果_最佳化!$O1086)*12/3</f>
        <v>-1.4459297086956842</v>
      </c>
      <c r="AB85" s="122">
        <f>(幕後結果!$AD$2+幕後結果!$AD$4*幕後結果_最佳化!$P1086)*12/3</f>
        <v>1.1240637045960873</v>
      </c>
      <c r="AC85" s="122">
        <f>(幕後結果!$AE$2+幕後結果!$AE$4*幕後結果_最佳化!$Q1086)*12/3</f>
        <v>2.7253576544821363</v>
      </c>
      <c r="AD85" s="122">
        <f>(幕後結果!$AF$2+幕後結果!$AF$4*幕後結果_最佳化!$R1086)*12/3</f>
        <v>0.26814873474128265</v>
      </c>
      <c r="AE85" s="122">
        <f>(幕後結果!$AG$2+幕後結果!$AG$4*幕後結果_最佳化!$S1086)*12/3</f>
        <v>2.3005668548203406</v>
      </c>
      <c r="AF85" s="122">
        <f>(幕後結果!$AH$2+幕後結果!$AH$4*幕後結果_最佳化!$T1086)*12/3</f>
        <v>1.8130369955179744</v>
      </c>
      <c r="AG85" s="122">
        <f>(幕後結果!$AI$2+幕後結果!$AI$4*幕後結果_最佳化!$U1086)*12/3</f>
        <v>-0.14047826203381375</v>
      </c>
      <c r="AH85" s="122">
        <f>(幕後結果!$AJ$2+幕後結果!$AJ$4*幕後結果_最佳化!$V1086)*12/3</f>
        <v>-4.3537412608155024E-2</v>
      </c>
      <c r="AI85" s="96">
        <f>(幕後結果!$AK$2+幕後結果!$AK$4*幕後結果_最佳化!$W1086)*12/3</f>
        <v>-8.4082443751513636E-2</v>
      </c>
      <c r="AJ85" s="56"/>
      <c r="AK85" s="56"/>
      <c r="AL85" s="56"/>
      <c r="AM85" s="104">
        <v>84</v>
      </c>
      <c r="AN85" s="122">
        <f t="shared" si="14"/>
        <v>0.15122543797631735</v>
      </c>
      <c r="AO85" s="122">
        <f t="shared" si="15"/>
        <v>5.9317384178658006E-2</v>
      </c>
      <c r="AP85" s="122">
        <f t="shared" si="16"/>
        <v>6.8804217301174447E-2</v>
      </c>
      <c r="AQ85" s="122">
        <f t="shared" si="17"/>
        <v>4.2806394013296098E-2</v>
      </c>
      <c r="AR85" s="122">
        <f t="shared" si="18"/>
        <v>0.15463859051381415</v>
      </c>
      <c r="AS85" s="122">
        <f t="shared" si="19"/>
        <v>2.1381451719219787E-2</v>
      </c>
      <c r="AT85" s="122">
        <f t="shared" si="20"/>
        <v>0.1771864122339695</v>
      </c>
      <c r="AU85" s="122">
        <f t="shared" si="21"/>
        <v>0.12245223718145165</v>
      </c>
      <c r="AV85" s="122">
        <f t="shared" si="22"/>
        <v>3.4419278140067955E-2</v>
      </c>
      <c r="AW85" s="122">
        <f t="shared" si="23"/>
        <v>0.16776859674203115</v>
      </c>
      <c r="AX85" s="122">
        <f t="shared" si="24"/>
        <v>1</v>
      </c>
      <c r="AY85" s="122">
        <f>SUMPRODUCT(AN85:AW85,幕後結果_最佳化!$Z$1005:$AI$1005)</f>
        <v>-3.0581535328417647E-3</v>
      </c>
      <c r="AZ85" s="122">
        <f>(SUMPRODUCT(AN85:AW85,MMULT(AN85:AW85,幕後結果!$AB$9:$AK$18)))*252</f>
        <v>4.6339031167897414E-2</v>
      </c>
      <c r="BA85" s="122">
        <f t="shared" si="25"/>
        <v>0.21526502541726888</v>
      </c>
      <c r="BB85" s="98">
        <f t="shared" si="26"/>
        <v>-0.21349568256040041</v>
      </c>
      <c r="BC85" s="56"/>
      <c r="BD85" s="56"/>
    </row>
    <row r="86" spans="1:56">
      <c r="A86" s="91">
        <v>85</v>
      </c>
      <c r="B86" s="122">
        <v>0.58978594723557332</v>
      </c>
      <c r="C86" s="122">
        <v>0.70924511525910194</v>
      </c>
      <c r="D86" s="122">
        <v>0.57733117074570339</v>
      </c>
      <c r="E86" s="122">
        <v>0.72706327641456303</v>
      </c>
      <c r="F86" s="122">
        <v>0.4136114795549708</v>
      </c>
      <c r="G86" s="122">
        <v>0.473852434234183</v>
      </c>
      <c r="H86" s="122">
        <v>0.51922414541902207</v>
      </c>
      <c r="I86" s="122">
        <v>0.4054308164846474</v>
      </c>
      <c r="J86" s="122">
        <v>0.71974212654670833</v>
      </c>
      <c r="K86" s="100">
        <v>0.18615985871997509</v>
      </c>
      <c r="L86" s="101"/>
      <c r="M86" s="102">
        <v>85</v>
      </c>
      <c r="N86" s="125">
        <v>0.22699438861427465</v>
      </c>
      <c r="O86" s="125">
        <v>0.55118075770257369</v>
      </c>
      <c r="P86" s="125">
        <v>0.19507062518096746</v>
      </c>
      <c r="Q86" s="125">
        <v>0.60395517069943461</v>
      </c>
      <c r="R86" s="125">
        <v>-0.2182645942439142</v>
      </c>
      <c r="S86" s="125">
        <v>-6.5589224217940681E-2</v>
      </c>
      <c r="T86" s="125">
        <v>4.8206450812194018E-2</v>
      </c>
      <c r="U86" s="122">
        <v>-0.23931461567524609</v>
      </c>
      <c r="V86" s="122">
        <v>0.5820756188371764</v>
      </c>
      <c r="W86" s="94">
        <v>-0.89213660369306302</v>
      </c>
      <c r="X86" s="56"/>
      <c r="Y86" s="95">
        <v>85</v>
      </c>
      <c r="Z86" s="122">
        <f>(幕後結果!$AB$2+幕後結果!$AB$4*幕後結果_最佳化!$N1087)*12/3</f>
        <v>0.23353464833802975</v>
      </c>
      <c r="AA86" s="122">
        <f>(幕後結果!$AC$2+幕後結果!$AC$4*幕後結果_最佳化!$O1087)*12/3</f>
        <v>-0.59862897871343379</v>
      </c>
      <c r="AB86" s="122">
        <f>(幕後結果!$AD$2+幕後結果!$AD$4*幕後結果_最佳化!$P1087)*12/3</f>
        <v>0.75563720935784684</v>
      </c>
      <c r="AC86" s="122">
        <f>(幕後結果!$AE$2+幕後結果!$AE$4*幕後結果_最佳化!$Q1087)*12/3</f>
        <v>1.4806941934076321</v>
      </c>
      <c r="AD86" s="122">
        <f>(幕後結果!$AF$2+幕後結果!$AF$4*幕後結果_最佳化!$R1087)*12/3</f>
        <v>-0.10569323797860514</v>
      </c>
      <c r="AE86" s="122">
        <f>(幕後結果!$AG$2+幕後結果!$AG$4*幕後結果_最佳化!$S1087)*12/3</f>
        <v>0.82125709685056636</v>
      </c>
      <c r="AF86" s="122">
        <f>(幕後結果!$AH$2+幕後結果!$AH$4*幕後結果_最佳化!$T1087)*12/3</f>
        <v>1.1772869715850751</v>
      </c>
      <c r="AG86" s="122">
        <f>(幕後結果!$AI$2+幕後結果!$AI$4*幕後結果_最佳化!$U1087)*12/3</f>
        <v>-1.0858038586726528</v>
      </c>
      <c r="AH86" s="122">
        <f>(幕後結果!$AJ$2+幕後結果!$AJ$4*幕後結果_最佳化!$V1087)*12/3</f>
        <v>0.74791489862127525</v>
      </c>
      <c r="AI86" s="96">
        <f>(幕後結果!$AK$2+幕後結果!$AK$4*幕後結果_最佳化!$W1087)*12/3</f>
        <v>-0.69168109526835053</v>
      </c>
      <c r="AJ86" s="56"/>
      <c r="AK86" s="56"/>
      <c r="AL86" s="56"/>
      <c r="AM86" s="104">
        <v>85</v>
      </c>
      <c r="AN86" s="122">
        <f t="shared" si="14"/>
        <v>9.5393610259002531E-2</v>
      </c>
      <c r="AO86" s="122">
        <f t="shared" si="15"/>
        <v>0.22388739588645654</v>
      </c>
      <c r="AP86" s="122">
        <f t="shared" si="16"/>
        <v>3.7323625406078073E-2</v>
      </c>
      <c r="AQ86" s="122">
        <f t="shared" si="17"/>
        <v>6.1881752368050248E-2</v>
      </c>
      <c r="AR86" s="122">
        <f t="shared" si="18"/>
        <v>0.1091326870267256</v>
      </c>
      <c r="AS86" s="122">
        <f t="shared" si="19"/>
        <v>0.11229293739640948</v>
      </c>
      <c r="AT86" s="122">
        <f t="shared" si="20"/>
        <v>0.1455253272978895</v>
      </c>
      <c r="AU86" s="122">
        <f t="shared" si="21"/>
        <v>0.18954188137900643</v>
      </c>
      <c r="AV86" s="122">
        <f t="shared" si="22"/>
        <v>1.2140062474114888E-2</v>
      </c>
      <c r="AW86" s="122">
        <f t="shared" si="23"/>
        <v>1.2880720506266697E-2</v>
      </c>
      <c r="AX86" s="122">
        <f t="shared" si="24"/>
        <v>0.99999999999999989</v>
      </c>
      <c r="AY86" s="122">
        <f>SUMPRODUCT(AN86:AW86,幕後結果_最佳化!$Z$1005:$AI$1005)</f>
        <v>-0.22640967160220421</v>
      </c>
      <c r="AZ86" s="122">
        <f>(SUMPRODUCT(AN86:AW86,MMULT(AN86:AW86,幕後結果!$AB$9:$AK$18)))*252</f>
        <v>5.85012898205753E-2</v>
      </c>
      <c r="BA86" s="122">
        <f t="shared" si="25"/>
        <v>0.24187039881013819</v>
      </c>
      <c r="BB86" s="98">
        <f t="shared" si="26"/>
        <v>-1.1134461799668387</v>
      </c>
      <c r="BC86" s="56"/>
      <c r="BD86" s="56"/>
    </row>
    <row r="87" spans="1:56">
      <c r="A87" s="91">
        <v>86</v>
      </c>
      <c r="B87" s="122">
        <v>0.16561709037731132</v>
      </c>
      <c r="C87" s="122">
        <v>0.62865360439519469</v>
      </c>
      <c r="D87" s="122">
        <v>0.56430721348560198</v>
      </c>
      <c r="E87" s="122">
        <v>0.43393723193534117</v>
      </c>
      <c r="F87" s="122">
        <v>0.51864209017211516</v>
      </c>
      <c r="G87" s="122">
        <v>0.55069543172558011</v>
      </c>
      <c r="H87" s="122">
        <v>0.68965444511252039</v>
      </c>
      <c r="I87" s="122">
        <v>0.93186667176202853</v>
      </c>
      <c r="J87" s="122">
        <v>0.53037804387863363</v>
      </c>
      <c r="K87" s="100">
        <v>0.65363904786051386</v>
      </c>
      <c r="L87" s="101"/>
      <c r="M87" s="102">
        <v>86</v>
      </c>
      <c r="N87" s="125">
        <v>-0.97163094752945378</v>
      </c>
      <c r="O87" s="125">
        <v>0.32828948840615935</v>
      </c>
      <c r="P87" s="125">
        <v>0.16189876798095798</v>
      </c>
      <c r="Q87" s="125">
        <v>-0.16635896655676599</v>
      </c>
      <c r="R87" s="125">
        <v>4.6745809340264122E-2</v>
      </c>
      <c r="S87" s="125">
        <v>0.12741854820364185</v>
      </c>
      <c r="T87" s="125">
        <v>0.49487110301794796</v>
      </c>
      <c r="U87" s="122">
        <v>1.4898386858165866</v>
      </c>
      <c r="V87" s="122">
        <v>7.6220199895140298E-2</v>
      </c>
      <c r="W87" s="94">
        <v>0.39516393860660948</v>
      </c>
      <c r="X87" s="56"/>
      <c r="Y87" s="95">
        <v>86</v>
      </c>
      <c r="Z87" s="122">
        <f>(幕後結果!$AB$2+幕後結果!$AB$4*幕後結果_最佳化!$N1088)*12/3</f>
        <v>-1.2546191134696492</v>
      </c>
      <c r="AA87" s="122">
        <f>(幕後結果!$AC$2+幕後結果!$AC$4*幕後結果_最佳化!$O1088)*12/3</f>
        <v>-1.009932053484659</v>
      </c>
      <c r="AB87" s="122">
        <f>(幕後結果!$AD$2+幕後結果!$AD$4*幕後結果_最佳化!$P1088)*12/3</f>
        <v>0.34327112159339185</v>
      </c>
      <c r="AC87" s="122">
        <f>(幕後結果!$AE$2+幕後結果!$AE$4*幕後結果_最佳化!$Q1088)*12/3</f>
        <v>0.80431686855799078</v>
      </c>
      <c r="AD87" s="122">
        <f>(幕後結果!$AF$2+幕後結果!$AF$4*幕後結果_最佳化!$R1088)*12/3</f>
        <v>2.6791461931173793E-2</v>
      </c>
      <c r="AE87" s="122">
        <f>(幕後結果!$AG$2+幕後結果!$AG$4*幕後結果_最佳化!$S1088)*12/3</f>
        <v>0.24468296082610211</v>
      </c>
      <c r="AF87" s="122">
        <f>(幕後結果!$AH$2+幕後結果!$AH$4*幕後結果_最佳化!$T1088)*12/3</f>
        <v>1.443322863746124</v>
      </c>
      <c r="AG87" s="122">
        <f>(幕後結果!$AI$2+幕後結果!$AI$4*幕後結果_最佳化!$U1088)*12/3</f>
        <v>0.38131115472013533</v>
      </c>
      <c r="AH87" s="122">
        <f>(幕後結果!$AJ$2+幕後結果!$AJ$4*幕後結果_最佳化!$V1088)*12/3</f>
        <v>0.37742055675859776</v>
      </c>
      <c r="AI87" s="96">
        <f>(幕後結果!$AK$2+幕後結果!$AK$4*幕後結果_最佳化!$W1088)*12/3</f>
        <v>-0.34957796862325807</v>
      </c>
      <c r="AJ87" s="56"/>
      <c r="AK87" s="56"/>
      <c r="AL87" s="56"/>
      <c r="AM87" s="104">
        <v>86</v>
      </c>
      <c r="AN87" s="122">
        <f t="shared" si="14"/>
        <v>9.8247750047118179E-2</v>
      </c>
      <c r="AO87" s="122">
        <f t="shared" si="15"/>
        <v>9.9150291418380887E-2</v>
      </c>
      <c r="AP87" s="122">
        <f t="shared" si="16"/>
        <v>0.1110770707126866</v>
      </c>
      <c r="AQ87" s="122">
        <f t="shared" si="17"/>
        <v>0.14437185096753538</v>
      </c>
      <c r="AR87" s="122">
        <f t="shared" si="18"/>
        <v>2.1353031339878616E-2</v>
      </c>
      <c r="AS87" s="122">
        <f t="shared" si="19"/>
        <v>0.14387317065551608</v>
      </c>
      <c r="AT87" s="122">
        <f t="shared" si="20"/>
        <v>5.9433838438623238E-2</v>
      </c>
      <c r="AU87" s="122">
        <f t="shared" si="21"/>
        <v>7.0609686623742229E-2</v>
      </c>
      <c r="AV87" s="122">
        <f t="shared" si="22"/>
        <v>0.11758289089626239</v>
      </c>
      <c r="AW87" s="122">
        <f t="shared" si="23"/>
        <v>0.13430041890025654</v>
      </c>
      <c r="AX87" s="122">
        <f t="shared" si="24"/>
        <v>1.0000000000000002</v>
      </c>
      <c r="AY87" s="122">
        <f>SUMPRODUCT(AN87:AW87,幕後結果_最佳化!$Z$1005:$AI$1005)</f>
        <v>2.680610668162909E-2</v>
      </c>
      <c r="AZ87" s="122">
        <f>(SUMPRODUCT(AN87:AW87,MMULT(AN87:AW87,幕後結果!$AB$9:$AK$18)))*252</f>
        <v>4.8240084656240023E-2</v>
      </c>
      <c r="BA87" s="122">
        <f t="shared" si="25"/>
        <v>0.21963625533194656</v>
      </c>
      <c r="BB87" s="98">
        <f t="shared" si="26"/>
        <v>-7.327521266490114E-2</v>
      </c>
      <c r="BC87" s="56"/>
      <c r="BD87" s="56"/>
    </row>
    <row r="88" spans="1:56">
      <c r="A88" s="91">
        <v>87</v>
      </c>
      <c r="B88" s="122">
        <v>0.24333252653085791</v>
      </c>
      <c r="C88" s="122">
        <v>0.1086157141434827</v>
      </c>
      <c r="D88" s="122">
        <v>0.20697732234397459</v>
      </c>
      <c r="E88" s="122">
        <v>0.31329699887349771</v>
      </c>
      <c r="F88" s="122">
        <v>0.30822789820570984</v>
      </c>
      <c r="G88" s="122">
        <v>0.64434834086712223</v>
      </c>
      <c r="H88" s="122">
        <v>0.50869268667109702</v>
      </c>
      <c r="I88" s="122">
        <v>0.82591848057574846</v>
      </c>
      <c r="J88" s="122">
        <v>6.5819113786145245E-3</v>
      </c>
      <c r="K88" s="100">
        <v>0.37796491214098404</v>
      </c>
      <c r="L88" s="101"/>
      <c r="M88" s="102">
        <v>87</v>
      </c>
      <c r="N88" s="125">
        <v>-0.69562284896647908</v>
      </c>
      <c r="O88" s="125">
        <v>-1.233923455711861</v>
      </c>
      <c r="P88" s="125">
        <v>-0.81695412540489765</v>
      </c>
      <c r="Q88" s="125">
        <v>-0.48652639219453464</v>
      </c>
      <c r="R88" s="125">
        <v>-0.50087969089442208</v>
      </c>
      <c r="S88" s="125">
        <v>0.37010625962535137</v>
      </c>
      <c r="T88" s="125">
        <v>2.1791058651010359E-2</v>
      </c>
      <c r="U88" s="122">
        <v>0.93815835031144645</v>
      </c>
      <c r="V88" s="122">
        <v>-2.479306246151634</v>
      </c>
      <c r="W88" s="94">
        <v>-0.31083004944560544</v>
      </c>
      <c r="X88" s="56"/>
      <c r="Y88" s="95">
        <v>87</v>
      </c>
      <c r="Z88" s="122">
        <f>(幕後結果!$AB$2+幕後結果!$AB$4*幕後結果_最佳化!$N1089)*12/3</f>
        <v>-0.91194114915484936</v>
      </c>
      <c r="AA88" s="122">
        <f>(幕後結果!$AC$2+幕後結果!$AC$4*幕後結果_最佳化!$O1089)*12/3</f>
        <v>-3.138794435110519</v>
      </c>
      <c r="AB88" s="122">
        <f>(幕後結果!$AD$2+幕後結果!$AD$4*幕後結果_最佳化!$P1089)*12/3</f>
        <v>-0.57989923697084766</v>
      </c>
      <c r="AC88" s="122">
        <f>(幕後結果!$AE$2+幕後結果!$AE$4*幕後結果_最佳化!$Q1089)*12/3</f>
        <v>8.7533793473281052E-2</v>
      </c>
      <c r="AD88" s="122">
        <f>(幕後結果!$AF$2+幕後結果!$AF$4*幕後結果_最佳化!$R1089)*12/3</f>
        <v>-0.64556458415747942</v>
      </c>
      <c r="AE88" s="122">
        <f>(幕後結果!$AG$2+幕後結果!$AG$4*幕後結果_最佳化!$S1089)*12/3</f>
        <v>-0.33209181023292877</v>
      </c>
      <c r="AF88" s="122">
        <f>(幕後結果!$AH$2+幕後結果!$AH$4*幕後結果_最佳化!$T1089)*12/3</f>
        <v>0.90173510980368843</v>
      </c>
      <c r="AG88" s="122">
        <f>(幕後結果!$AI$2+幕後結果!$AI$4*幕後結果_最佳化!$U1089)*12/3</f>
        <v>-0.10828863294720259</v>
      </c>
      <c r="AH88" s="122">
        <f>(幕後結果!$AJ$2+幕後結果!$AJ$4*幕後結果_最佳化!$V1089)*12/3</f>
        <v>-2.1474579692779168</v>
      </c>
      <c r="AI88" s="96">
        <f>(幕後結果!$AK$2+幕後結果!$AK$4*幕後結果_最佳化!$W1089)*12/3</f>
        <v>-1.0760726174282969</v>
      </c>
      <c r="AJ88" s="56"/>
      <c r="AK88" s="56"/>
      <c r="AL88" s="56"/>
      <c r="AM88" s="104">
        <v>87</v>
      </c>
      <c r="AN88" s="122">
        <f t="shared" si="14"/>
        <v>4.3121237763332008E-2</v>
      </c>
      <c r="AO88" s="122">
        <f t="shared" si="15"/>
        <v>9.6773272007492264E-2</v>
      </c>
      <c r="AP88" s="122">
        <f t="shared" si="16"/>
        <v>9.2078100978598532E-2</v>
      </c>
      <c r="AQ88" s="122">
        <f t="shared" si="17"/>
        <v>8.8798746021325134E-2</v>
      </c>
      <c r="AR88" s="122">
        <f t="shared" si="18"/>
        <v>9.1143594086885688E-2</v>
      </c>
      <c r="AS88" s="122">
        <f t="shared" si="19"/>
        <v>0.16657377512063465</v>
      </c>
      <c r="AT88" s="122">
        <f t="shared" si="20"/>
        <v>0.11611003642181256</v>
      </c>
      <c r="AU88" s="122">
        <f t="shared" si="21"/>
        <v>3.9208660049548059E-2</v>
      </c>
      <c r="AV88" s="122">
        <f t="shared" si="22"/>
        <v>0.14501718337929304</v>
      </c>
      <c r="AW88" s="122">
        <f t="shared" si="23"/>
        <v>0.12117539417107807</v>
      </c>
      <c r="AX88" s="122">
        <f t="shared" si="24"/>
        <v>1</v>
      </c>
      <c r="AY88" s="122">
        <f>SUMPRODUCT(AN88:AW88,幕後結果_最佳化!$Z$1005:$AI$1005)</f>
        <v>7.9846669457882435E-2</v>
      </c>
      <c r="AZ88" s="122">
        <f>(SUMPRODUCT(AN88:AW88,MMULT(AN88:AW88,幕後結果!$AB$9:$AK$18)))*252</f>
        <v>4.4069183870672358E-2</v>
      </c>
      <c r="BA88" s="122">
        <f t="shared" si="25"/>
        <v>0.20992661544137836</v>
      </c>
      <c r="BB88" s="98">
        <f t="shared" si="26"/>
        <v>0.17599802378655377</v>
      </c>
      <c r="BC88" s="56"/>
      <c r="BD88" s="56"/>
    </row>
    <row r="89" spans="1:56">
      <c r="A89" s="91">
        <v>88</v>
      </c>
      <c r="B89" s="122">
        <v>0.47586006238854472</v>
      </c>
      <c r="C89" s="122">
        <v>0.84449241831044319</v>
      </c>
      <c r="D89" s="122">
        <v>0.61360772951401787</v>
      </c>
      <c r="E89" s="122">
        <v>0.6468851165888343</v>
      </c>
      <c r="F89" s="122">
        <v>0.82659716101204705</v>
      </c>
      <c r="G89" s="122">
        <v>0.10413732013632648</v>
      </c>
      <c r="H89" s="122">
        <v>0.19134222660069433</v>
      </c>
      <c r="I89" s="122">
        <v>0.4151555983740669</v>
      </c>
      <c r="J89" s="122">
        <v>0.38727315008976815</v>
      </c>
      <c r="K89" s="100">
        <v>0.53507448849388961</v>
      </c>
      <c r="L89" s="101"/>
      <c r="M89" s="102">
        <v>88</v>
      </c>
      <c r="N89" s="125">
        <v>-6.0546823110744774E-2</v>
      </c>
      <c r="O89" s="125">
        <v>1.0130942104975051</v>
      </c>
      <c r="P89" s="125">
        <v>0.28873452407386424</v>
      </c>
      <c r="Q89" s="125">
        <v>0.37692442841450519</v>
      </c>
      <c r="R89" s="125">
        <v>0.9408032834038057</v>
      </c>
      <c r="S89" s="125">
        <v>-1.2583239022546304</v>
      </c>
      <c r="T89" s="125">
        <v>-0.87296078406154543</v>
      </c>
      <c r="U89" s="122">
        <v>-0.21430246391208424</v>
      </c>
      <c r="V89" s="122">
        <v>-0.28643326438744898</v>
      </c>
      <c r="W89" s="94">
        <v>8.8032276209741994E-2</v>
      </c>
      <c r="X89" s="56"/>
      <c r="Y89" s="95">
        <v>88</v>
      </c>
      <c r="Z89" s="122">
        <f>(幕後結果!$AB$2+幕後結果!$AB$4*幕後結果_最佳化!$N1090)*12/3</f>
        <v>-0.12346225720044561</v>
      </c>
      <c r="AA89" s="122">
        <f>(幕後結果!$AC$2+幕後結果!$AC$4*幕後結果_最佳化!$O1090)*12/3</f>
        <v>1.2938406146902892E-2</v>
      </c>
      <c r="AB89" s="122">
        <f>(幕後結果!$AD$2+幕後結果!$AD$4*幕後結果_最佳化!$P1090)*12/3</f>
        <v>0.79705715909154662</v>
      </c>
      <c r="AC89" s="122">
        <f>(幕後結果!$AE$2+幕後結果!$AE$4*幕後結果_最佳化!$Q1090)*12/3</f>
        <v>1.4009369372550136</v>
      </c>
      <c r="AD89" s="122">
        <f>(幕後結果!$AF$2+幕後結果!$AF$4*幕後結果_最佳化!$R1090)*12/3</f>
        <v>0.72588460795108956</v>
      </c>
      <c r="AE89" s="122">
        <f>(幕後結果!$AG$2+幕後結果!$AG$4*幕後結果_最佳化!$S1090)*12/3</f>
        <v>1.3891754887662255E-2</v>
      </c>
      <c r="AF89" s="122">
        <f>(幕後結果!$AH$2+幕後結果!$AH$4*幕後結果_最佳化!$T1090)*12/3</f>
        <v>0.60379395755866305</v>
      </c>
      <c r="AG89" s="122">
        <f>(幕後結果!$AI$2+幕後結果!$AI$4*幕後結果_最佳化!$U1090)*12/3</f>
        <v>-1.0903608778510292</v>
      </c>
      <c r="AH89" s="122">
        <f>(幕後結果!$AJ$2+幕後結果!$AJ$4*幕後結果_最佳化!$V1090)*12/3</f>
        <v>0.17504251913248528</v>
      </c>
      <c r="AI89" s="96">
        <f>(幕後結果!$AK$2+幕後結果!$AK$4*幕後結果_最佳化!$W1090)*12/3</f>
        <v>-0.25101400113202632</v>
      </c>
      <c r="AJ89" s="56"/>
      <c r="AK89" s="56"/>
      <c r="AL89" s="56"/>
      <c r="AM89" s="104">
        <v>88</v>
      </c>
      <c r="AN89" s="122">
        <f t="shared" si="14"/>
        <v>0.11345995664133085</v>
      </c>
      <c r="AO89" s="122">
        <f t="shared" si="15"/>
        <v>1.4574766489169051E-3</v>
      </c>
      <c r="AP89" s="122">
        <f t="shared" si="16"/>
        <v>0.16908060935126401</v>
      </c>
      <c r="AQ89" s="122">
        <f t="shared" si="17"/>
        <v>5.3147704496914194E-2</v>
      </c>
      <c r="AR89" s="122">
        <f t="shared" si="18"/>
        <v>7.8012055668976621E-2</v>
      </c>
      <c r="AS89" s="122">
        <f t="shared" si="19"/>
        <v>0.1787622164152331</v>
      </c>
      <c r="AT89" s="122">
        <f t="shared" si="20"/>
        <v>0.15243970376219751</v>
      </c>
      <c r="AU89" s="122">
        <f t="shared" si="21"/>
        <v>4.1380869084478758E-2</v>
      </c>
      <c r="AV89" s="122">
        <f t="shared" si="22"/>
        <v>1.5853255983630309E-2</v>
      </c>
      <c r="AW89" s="122">
        <f t="shared" si="23"/>
        <v>0.19640615194705771</v>
      </c>
      <c r="AX89" s="122">
        <f t="shared" si="24"/>
        <v>1</v>
      </c>
      <c r="AY89" s="122">
        <f>SUMPRODUCT(AN89:AW89,幕後結果_最佳化!$Z$1005:$AI$1005)</f>
        <v>0.21345467346836783</v>
      </c>
      <c r="AZ89" s="122">
        <f>(SUMPRODUCT(AN89:AW89,MMULT(AN89:AW89,幕後結果!$AB$9:$AK$18)))*252</f>
        <v>4.600331967941608E-2</v>
      </c>
      <c r="BA89" s="122">
        <f t="shared" si="25"/>
        <v>0.21448384479819471</v>
      </c>
      <c r="BB89" s="98">
        <f t="shared" si="26"/>
        <v>0.7951865728108366</v>
      </c>
      <c r="BC89" s="56"/>
      <c r="BD89" s="56"/>
    </row>
    <row r="90" spans="1:56">
      <c r="A90" s="91">
        <v>89</v>
      </c>
      <c r="B90" s="122">
        <v>0.58070872063629508</v>
      </c>
      <c r="C90" s="122">
        <v>0.18901395068076754</v>
      </c>
      <c r="D90" s="122">
        <v>0.53380967419512237</v>
      </c>
      <c r="E90" s="122">
        <v>0.25925190000642906</v>
      </c>
      <c r="F90" s="122">
        <v>0.80396435663842314</v>
      </c>
      <c r="G90" s="122">
        <v>0.39414450987481797</v>
      </c>
      <c r="H90" s="122">
        <v>0.49670801412321608</v>
      </c>
      <c r="I90" s="122">
        <v>0.78839965331899853</v>
      </c>
      <c r="J90" s="122">
        <v>0.26584716646297935</v>
      </c>
      <c r="K90" s="100">
        <v>0.1273615472557077</v>
      </c>
      <c r="L90" s="101"/>
      <c r="M90" s="102">
        <v>89</v>
      </c>
      <c r="N90" s="125">
        <v>0.20370688862701</v>
      </c>
      <c r="O90" s="125">
        <v>-0.88153577172935782</v>
      </c>
      <c r="P90" s="125">
        <v>8.4849988643258767E-2</v>
      </c>
      <c r="Q90" s="125">
        <v>-0.64565347105313109</v>
      </c>
      <c r="R90" s="125">
        <v>0.85586711462708787</v>
      </c>
      <c r="S90" s="125">
        <v>-0.26853307437445439</v>
      </c>
      <c r="T90" s="125">
        <v>-8.251878527356659E-3</v>
      </c>
      <c r="U90" s="122">
        <v>0.80088073606861565</v>
      </c>
      <c r="V90" s="122">
        <v>-0.62542168580930024</v>
      </c>
      <c r="W90" s="94">
        <v>-1.1389521931878803</v>
      </c>
      <c r="X90" s="56"/>
      <c r="Y90" s="95">
        <v>89</v>
      </c>
      <c r="Z90" s="122">
        <f>(幕後結果!$AB$2+幕後結果!$AB$4*幕後結果_最佳化!$N1091)*12/3</f>
        <v>0.20462204348634272</v>
      </c>
      <c r="AA90" s="122">
        <f>(幕後結果!$AC$2+幕後結果!$AC$4*幕後結果_最佳化!$O1091)*12/3</f>
        <v>-2.575040177176243</v>
      </c>
      <c r="AB90" s="122">
        <f>(幕後結果!$AD$2+幕後結果!$AD$4*幕後結果_最佳化!$P1091)*12/3</f>
        <v>0.50766503436491073</v>
      </c>
      <c r="AC90" s="122">
        <f>(幕後結果!$AE$2+幕後結果!$AE$4*幕後結果_最佳化!$Q1091)*12/3</f>
        <v>0.29927117647166879</v>
      </c>
      <c r="AD90" s="122">
        <f>(幕後結果!$AF$2+幕後結果!$AF$4*幕後結果_最佳化!$R1091)*12/3</f>
        <v>0.34561175959848739</v>
      </c>
      <c r="AE90" s="122">
        <f>(幕後結果!$AG$2+幕後結果!$AG$4*幕後結果_最佳化!$S1091)*12/3</f>
        <v>-0.30459895738963172</v>
      </c>
      <c r="AF90" s="122">
        <f>(幕後結果!$AH$2+幕後結果!$AH$4*幕後結果_最佳化!$T1091)*12/3</f>
        <v>1.4997529019166513</v>
      </c>
      <c r="AG90" s="122">
        <f>(幕後結果!$AI$2+幕後結果!$AI$4*幕後結果_最佳化!$U1091)*12/3</f>
        <v>0.37011170803815308</v>
      </c>
      <c r="AH90" s="122">
        <f>(幕後結果!$AJ$2+幕後結果!$AJ$4*幕後結果_最佳化!$V1091)*12/3</f>
        <v>-0.39030675414944255</v>
      </c>
      <c r="AI90" s="96">
        <f>(幕後結果!$AK$2+幕後結果!$AK$4*幕後結果_最佳化!$W1091)*12/3</f>
        <v>-0.9236578877976499</v>
      </c>
      <c r="AJ90" s="56"/>
      <c r="AK90" s="56"/>
      <c r="AL90" s="56"/>
      <c r="AM90" s="104">
        <v>89</v>
      </c>
      <c r="AN90" s="122">
        <f t="shared" si="14"/>
        <v>0.15047674361038921</v>
      </c>
      <c r="AO90" s="122">
        <f t="shared" si="15"/>
        <v>6.6740596827996823E-2</v>
      </c>
      <c r="AP90" s="122">
        <f t="shared" si="16"/>
        <v>1.4425088738390435E-2</v>
      </c>
      <c r="AQ90" s="122">
        <f t="shared" si="17"/>
        <v>0.14924156085642842</v>
      </c>
      <c r="AR90" s="122">
        <f t="shared" si="18"/>
        <v>8.6619573103863756E-2</v>
      </c>
      <c r="AS90" s="122">
        <f t="shared" si="19"/>
        <v>0.15858015749658605</v>
      </c>
      <c r="AT90" s="122">
        <f t="shared" si="20"/>
        <v>0.15397901976278242</v>
      </c>
      <c r="AU90" s="122">
        <f t="shared" si="21"/>
        <v>0.16809631024381483</v>
      </c>
      <c r="AV90" s="122">
        <f t="shared" si="22"/>
        <v>1.3990841380994055E-3</v>
      </c>
      <c r="AW90" s="122">
        <f t="shared" si="23"/>
        <v>5.0441865221648452E-2</v>
      </c>
      <c r="AX90" s="122">
        <f t="shared" si="24"/>
        <v>0.99999999999999978</v>
      </c>
      <c r="AY90" s="122">
        <f>SUMPRODUCT(AN90:AW90,幕後結果_最佳化!$Z$1005:$AI$1005)</f>
        <v>9.0415471270630487E-2</v>
      </c>
      <c r="AZ90" s="122">
        <f>(SUMPRODUCT(AN90:AW90,MMULT(AN90:AW90,幕後結果!$AB$9:$AK$18)))*252</f>
        <v>5.2505011870250744E-2</v>
      </c>
      <c r="BA90" s="122">
        <f t="shared" si="25"/>
        <v>0.22913972128430884</v>
      </c>
      <c r="BB90" s="98">
        <f t="shared" si="26"/>
        <v>0.20736462017283722</v>
      </c>
      <c r="BC90" s="56"/>
      <c r="BD90" s="56"/>
    </row>
    <row r="91" spans="1:56">
      <c r="A91" s="91">
        <v>90</v>
      </c>
      <c r="B91" s="122">
        <v>0.76733579229590476</v>
      </c>
      <c r="C91" s="122">
        <v>0.33751210279353239</v>
      </c>
      <c r="D91" s="122">
        <v>0.68283944253648654</v>
      </c>
      <c r="E91" s="122">
        <v>0.80824648012192157</v>
      </c>
      <c r="F91" s="122">
        <v>8.2512664343130648E-3</v>
      </c>
      <c r="G91" s="122">
        <v>0.57487211059249521</v>
      </c>
      <c r="H91" s="122">
        <v>5.5704653736724286E-2</v>
      </c>
      <c r="I91" s="122">
        <v>0.57944985959638262</v>
      </c>
      <c r="J91" s="122">
        <v>6.1833348377287933E-2</v>
      </c>
      <c r="K91" s="100">
        <v>0.18604602067022058</v>
      </c>
      <c r="L91" s="101"/>
      <c r="M91" s="102">
        <v>90</v>
      </c>
      <c r="N91" s="125">
        <v>0.73010105682624182</v>
      </c>
      <c r="O91" s="125">
        <v>-0.41926262856923024</v>
      </c>
      <c r="P91" s="125">
        <v>0.4756536949479126</v>
      </c>
      <c r="Q91" s="125">
        <v>0.87145266669912069</v>
      </c>
      <c r="R91" s="125">
        <v>-2.3976076097783321</v>
      </c>
      <c r="S91" s="125">
        <v>0.18879208082765739</v>
      </c>
      <c r="T91" s="125">
        <v>-1.5918905134845107</v>
      </c>
      <c r="U91" s="122">
        <v>0.20048628810774294</v>
      </c>
      <c r="V91" s="122">
        <v>-1.5395638752262772</v>
      </c>
      <c r="W91" s="94">
        <v>-0.89256150578677829</v>
      </c>
      <c r="X91" s="56"/>
      <c r="Y91" s="95">
        <v>90</v>
      </c>
      <c r="Z91" s="122">
        <f>(幕後結果!$AB$2+幕後結果!$AB$4*幕後結果_最佳化!$N1092)*12/3</f>
        <v>0.85816693193293381</v>
      </c>
      <c r="AA91" s="122">
        <f>(幕後結果!$AC$2+幕後結果!$AC$4*幕後結果_最佳化!$O1092)*12/3</f>
        <v>-1.8922582772495415</v>
      </c>
      <c r="AB91" s="122">
        <f>(幕後結果!$AD$2+幕後結果!$AD$4*幕後結果_最佳化!$P1092)*12/3</f>
        <v>1.0515702381918741</v>
      </c>
      <c r="AC91" s="122">
        <f>(幕後結果!$AE$2+幕後結果!$AE$4*幕後結果_最佳化!$Q1092)*12/3</f>
        <v>1.6028723248785404</v>
      </c>
      <c r="AD91" s="122">
        <f>(幕後結果!$AF$2+幕後結果!$AF$4*幕後結果_最佳化!$R1092)*12/3</f>
        <v>-1.6478761928477319</v>
      </c>
      <c r="AE91" s="122">
        <f>(幕後結果!$AG$2+幕後結果!$AG$4*幕後結果_最佳化!$S1092)*12/3</f>
        <v>0.85110371754963376</v>
      </c>
      <c r="AF91" s="122">
        <f>(幕後結果!$AH$2+幕後結果!$AH$4*幕後結果_最佳化!$T1092)*12/3</f>
        <v>-0.72833441872681293</v>
      </c>
      <c r="AG91" s="122">
        <f>(幕後結果!$AI$2+幕後結果!$AI$4*幕後結果_最佳化!$U1092)*12/3</f>
        <v>-0.65192854269438261</v>
      </c>
      <c r="AH91" s="122">
        <f>(幕後結果!$AJ$2+幕後結果!$AJ$4*幕後結果_最佳化!$V1092)*12/3</f>
        <v>-1.3404559750474803</v>
      </c>
      <c r="AI91" s="96">
        <f>(幕後結果!$AK$2+幕後結果!$AK$4*幕後結果_最佳化!$W1092)*12/3</f>
        <v>-1.2357560631333355</v>
      </c>
      <c r="AJ91" s="56"/>
      <c r="AK91" s="56"/>
      <c r="AL91" s="56"/>
      <c r="AM91" s="104">
        <v>90</v>
      </c>
      <c r="AN91" s="122">
        <f t="shared" si="14"/>
        <v>6.5400951910817157E-2</v>
      </c>
      <c r="AO91" s="122">
        <f t="shared" si="15"/>
        <v>4.7873144601966212E-2</v>
      </c>
      <c r="AP91" s="122">
        <f t="shared" si="16"/>
        <v>7.4523682709702027E-2</v>
      </c>
      <c r="AQ91" s="122">
        <f t="shared" si="17"/>
        <v>0.16614612544715607</v>
      </c>
      <c r="AR91" s="122">
        <f t="shared" si="18"/>
        <v>8.463703709264371E-2</v>
      </c>
      <c r="AS91" s="122">
        <f t="shared" si="19"/>
        <v>7.3466508113482057E-2</v>
      </c>
      <c r="AT91" s="122">
        <f t="shared" si="20"/>
        <v>7.974585498429021E-2</v>
      </c>
      <c r="AU91" s="122">
        <f t="shared" si="21"/>
        <v>9.4384121509804714E-2</v>
      </c>
      <c r="AV91" s="122">
        <f t="shared" si="22"/>
        <v>0.1185781942070555</v>
      </c>
      <c r="AW91" s="122">
        <f t="shared" si="23"/>
        <v>0.19524437942308231</v>
      </c>
      <c r="AX91" s="122">
        <f t="shared" si="24"/>
        <v>1</v>
      </c>
      <c r="AY91" s="122">
        <f>SUMPRODUCT(AN91:AW91,幕後結果_最佳化!$Z$1005:$AI$1005)</f>
        <v>5.7534436982068726E-2</v>
      </c>
      <c r="AZ91" s="122">
        <f>(SUMPRODUCT(AN91:AW91,MMULT(AN91:AW91,幕後結果!$AB$9:$AK$18)))*252</f>
        <v>3.9032160506833655E-2</v>
      </c>
      <c r="BA91" s="122">
        <f t="shared" si="25"/>
        <v>0.19756558533012183</v>
      </c>
      <c r="BB91" s="98">
        <f t="shared" si="26"/>
        <v>7.4073816842216422E-2</v>
      </c>
      <c r="BC91" s="56"/>
      <c r="BD91" s="56"/>
    </row>
    <row r="92" spans="1:56">
      <c r="A92" s="91">
        <v>91</v>
      </c>
      <c r="B92" s="122">
        <v>0.71290589516217051</v>
      </c>
      <c r="C92" s="122">
        <v>0.85885819209304737</v>
      </c>
      <c r="D92" s="122">
        <v>0.76731456878360671</v>
      </c>
      <c r="E92" s="122">
        <v>0.58465209693826625</v>
      </c>
      <c r="F92" s="122">
        <v>8.4195055043314149E-2</v>
      </c>
      <c r="G92" s="122">
        <v>0.32003596872173756</v>
      </c>
      <c r="H92" s="122">
        <v>0.74372672362139869</v>
      </c>
      <c r="I92" s="122">
        <v>0.85161164596307048</v>
      </c>
      <c r="J92" s="122">
        <v>0.97654542040854286</v>
      </c>
      <c r="K92" s="100">
        <v>0.55749227548862557</v>
      </c>
      <c r="L92" s="101"/>
      <c r="M92" s="102">
        <v>91</v>
      </c>
      <c r="N92" s="125">
        <v>0.56189404728029257</v>
      </c>
      <c r="O92" s="125">
        <v>1.0752035289877269</v>
      </c>
      <c r="P92" s="125">
        <v>0.73003161102590608</v>
      </c>
      <c r="Q92" s="125">
        <v>0.21380925663418165</v>
      </c>
      <c r="R92" s="125">
        <v>-1.3773951547509466</v>
      </c>
      <c r="S92" s="125">
        <v>-0.46759822088596642</v>
      </c>
      <c r="T92" s="125">
        <v>0.65487761641545861</v>
      </c>
      <c r="U92" s="122">
        <v>1.0433705491337457</v>
      </c>
      <c r="V92" s="122">
        <v>1.9871194694351324</v>
      </c>
      <c r="W92" s="94">
        <v>0.14461424571379181</v>
      </c>
      <c r="X92" s="56"/>
      <c r="Y92" s="95">
        <v>91</v>
      </c>
      <c r="Z92" s="122">
        <f>(幕後結果!$AB$2+幕後結果!$AB$4*幕後結果_最佳化!$N1093)*12/3</f>
        <v>0.64932945247203877</v>
      </c>
      <c r="AA92" s="122">
        <f>(幕後結果!$AC$2+幕後結果!$AC$4*幕後結果_最佳化!$O1093)*12/3</f>
        <v>0.15261039744588167</v>
      </c>
      <c r="AB92" s="122">
        <f>(幕後結果!$AD$2+幕後結果!$AD$4*幕後結果_最佳化!$P1093)*12/3</f>
        <v>1.3729718106286632</v>
      </c>
      <c r="AC92" s="122">
        <f>(幕後結果!$AE$2+幕後結果!$AE$4*幕後結果_最佳化!$Q1093)*12/3</f>
        <v>1.4345055859696287</v>
      </c>
      <c r="AD92" s="122">
        <f>(幕後結果!$AF$2+幕後結果!$AF$4*幕後結果_最佳化!$R1093)*12/3</f>
        <v>-0.82093586042500333</v>
      </c>
      <c r="AE92" s="122">
        <f>(幕後結果!$AG$2+幕後結果!$AG$4*幕後結果_最佳化!$S1093)*12/3</f>
        <v>0.50505894171456545</v>
      </c>
      <c r="AF92" s="122">
        <f>(幕後結果!$AH$2+幕後結果!$AH$4*幕後結果_最佳化!$T1093)*12/3</f>
        <v>1.6430111404481813</v>
      </c>
      <c r="AG92" s="122">
        <f>(幕後結果!$AI$2+幕後結果!$AI$4*幕後結果_最佳化!$U1093)*12/3</f>
        <v>0.33019886885363259</v>
      </c>
      <c r="AH92" s="122">
        <f>(幕後結果!$AJ$2+幕後結果!$AJ$4*幕後結果_最佳化!$V1093)*12/3</f>
        <v>2.1697645608563008</v>
      </c>
      <c r="AI92" s="96">
        <f>(幕後結果!$AK$2+幕後結果!$AK$4*幕後結果_最佳化!$W1093)*12/3</f>
        <v>-0.20318763020204869</v>
      </c>
      <c r="AJ92" s="56"/>
      <c r="AK92" s="56"/>
      <c r="AL92" s="56"/>
      <c r="AM92" s="104">
        <v>91</v>
      </c>
      <c r="AN92" s="122">
        <f t="shared" si="14"/>
        <v>6.7906185363483876E-2</v>
      </c>
      <c r="AO92" s="122">
        <f t="shared" si="15"/>
        <v>4.0566491105422549E-2</v>
      </c>
      <c r="AP92" s="122">
        <f t="shared" si="16"/>
        <v>0.15074055518928006</v>
      </c>
      <c r="AQ92" s="122">
        <f t="shared" si="17"/>
        <v>8.8396734809786326E-2</v>
      </c>
      <c r="AR92" s="122">
        <f t="shared" si="18"/>
        <v>0.17126085490986639</v>
      </c>
      <c r="AS92" s="122">
        <f t="shared" si="19"/>
        <v>0.14415845374977806</v>
      </c>
      <c r="AT92" s="122">
        <f t="shared" si="20"/>
        <v>0.11050955891691337</v>
      </c>
      <c r="AU92" s="122">
        <f t="shared" si="21"/>
        <v>7.4952546173102735E-2</v>
      </c>
      <c r="AV92" s="122">
        <f t="shared" si="22"/>
        <v>0.11012763137631731</v>
      </c>
      <c r="AW92" s="122">
        <f t="shared" si="23"/>
        <v>4.1380988406049146E-2</v>
      </c>
      <c r="AX92" s="122">
        <f t="shared" si="24"/>
        <v>1</v>
      </c>
      <c r="AY92" s="122">
        <f>SUMPRODUCT(AN92:AW92,幕後結果_最佳化!$Z$1005:$AI$1005)</f>
        <v>0.16365748572416258</v>
      </c>
      <c r="AZ92" s="122">
        <f>(SUMPRODUCT(AN92:AW92,MMULT(AN92:AW92,幕後結果!$AB$9:$AK$18)))*252</f>
        <v>4.2134527895820027E-2</v>
      </c>
      <c r="BA92" s="122">
        <f t="shared" si="25"/>
        <v>0.20526696737619529</v>
      </c>
      <c r="BB92" s="98">
        <f t="shared" si="26"/>
        <v>0.58829478151177073</v>
      </c>
      <c r="BC92" s="56"/>
      <c r="BD92" s="56"/>
    </row>
    <row r="93" spans="1:56">
      <c r="A93" s="91">
        <v>92</v>
      </c>
      <c r="B93" s="122">
        <v>0.32247617462333511</v>
      </c>
      <c r="C93" s="122">
        <v>0.26136975357374714</v>
      </c>
      <c r="D93" s="122">
        <v>0.58543349096183994</v>
      </c>
      <c r="E93" s="122">
        <v>8.1811245622517292E-2</v>
      </c>
      <c r="F93" s="122">
        <v>0.84951109999390084</v>
      </c>
      <c r="G93" s="122">
        <v>0.35657063451669058</v>
      </c>
      <c r="H93" s="122">
        <v>0.76255239894061</v>
      </c>
      <c r="I93" s="122">
        <v>0.41150289496013559</v>
      </c>
      <c r="J93" s="122">
        <v>4.6299814302039E-2</v>
      </c>
      <c r="K93" s="100">
        <v>7.008243617363763E-2</v>
      </c>
      <c r="L93" s="101"/>
      <c r="M93" s="102">
        <v>92</v>
      </c>
      <c r="N93" s="125">
        <v>-0.46078571813220726</v>
      </c>
      <c r="O93" s="125">
        <v>-0.63912824439302207</v>
      </c>
      <c r="P93" s="125">
        <v>0.21581363691671446</v>
      </c>
      <c r="Q93" s="125">
        <v>-1.3929910695182381</v>
      </c>
      <c r="R93" s="125">
        <v>1.0343388087516896</v>
      </c>
      <c r="S93" s="125">
        <v>-0.36764055749951607</v>
      </c>
      <c r="T93" s="125">
        <v>0.71453697298981111</v>
      </c>
      <c r="U93" s="122">
        <v>-0.2236806675023908</v>
      </c>
      <c r="V93" s="122">
        <v>-1.6818412441873327</v>
      </c>
      <c r="W93" s="94">
        <v>-1.4751773383456972</v>
      </c>
      <c r="X93" s="56"/>
      <c r="Y93" s="95">
        <v>92</v>
      </c>
      <c r="Z93" s="122">
        <f>(幕後結果!$AB$2+幕後結果!$AB$4*幕後結果_最佳化!$N1094)*12/3</f>
        <v>-0.6203790161638294</v>
      </c>
      <c r="AA93" s="122">
        <f>(幕後結果!$AC$2+幕後結果!$AC$4*幕後結果_最佳化!$O1094)*12/3</f>
        <v>-2.2987194154221848</v>
      </c>
      <c r="AB93" s="122">
        <f>(幕後結果!$AD$2+幕後結果!$AD$4*幕後結果_最佳化!$P1094)*12/3</f>
        <v>0.44555987995446594</v>
      </c>
      <c r="AC93" s="122">
        <f>(幕後結果!$AE$2+幕後結果!$AE$4*幕後結果_最佳化!$Q1094)*12/3</f>
        <v>-0.20942837761426403</v>
      </c>
      <c r="AD93" s="122">
        <f>(幕後結果!$AF$2+幕後結果!$AF$4*幕後結果_最佳化!$R1094)*12/3</f>
        <v>0.46841139147674243</v>
      </c>
      <c r="AE93" s="122">
        <f>(幕後結果!$AG$2+幕後結果!$AG$4*幕後結果_最佳化!$S1094)*12/3</f>
        <v>-0.82623089198598132</v>
      </c>
      <c r="AF93" s="122">
        <f>(幕後結果!$AH$2+幕後結果!$AH$4*幕後結果_最佳化!$T1094)*12/3</f>
        <v>2.1425874927098425</v>
      </c>
      <c r="AG93" s="122">
        <f>(幕後結果!$AI$2+幕後結果!$AI$4*幕後結果_最佳化!$U1094)*12/3</f>
        <v>-1.1170869397397918</v>
      </c>
      <c r="AH93" s="122">
        <f>(幕後結果!$AJ$2+幕後結果!$AJ$4*幕後結果_最佳化!$V1094)*12/3</f>
        <v>-1.1364665660790767</v>
      </c>
      <c r="AI93" s="96">
        <f>(幕後結果!$AK$2+幕後結果!$AK$4*幕後結果_最佳化!$W1094)*12/3</f>
        <v>-1.2486301069266594</v>
      </c>
      <c r="AJ93" s="56"/>
      <c r="AK93" s="56"/>
      <c r="AL93" s="56"/>
      <c r="AM93" s="104">
        <v>92</v>
      </c>
      <c r="AN93" s="122">
        <f t="shared" si="14"/>
        <v>7.5244274137415051E-2</v>
      </c>
      <c r="AO93" s="122">
        <f t="shared" si="15"/>
        <v>1.5862657557556954E-2</v>
      </c>
      <c r="AP93" s="122">
        <f t="shared" si="16"/>
        <v>0.16578546535965702</v>
      </c>
      <c r="AQ93" s="122">
        <f t="shared" si="17"/>
        <v>9.318790200992258E-2</v>
      </c>
      <c r="AR93" s="122">
        <f t="shared" si="18"/>
        <v>0.21007210104000801</v>
      </c>
      <c r="AS93" s="122">
        <f t="shared" si="19"/>
        <v>0.12806774846986743</v>
      </c>
      <c r="AT93" s="122">
        <f t="shared" si="20"/>
        <v>2.7261382206837444E-2</v>
      </c>
      <c r="AU93" s="122">
        <f t="shared" si="21"/>
        <v>4.2637518368934708E-2</v>
      </c>
      <c r="AV93" s="122">
        <f t="shared" si="22"/>
        <v>0.11404460092065349</v>
      </c>
      <c r="AW93" s="122">
        <f t="shared" si="23"/>
        <v>0.12783634992914744</v>
      </c>
      <c r="AX93" s="122">
        <f t="shared" si="24"/>
        <v>1.0000000000000002</v>
      </c>
      <c r="AY93" s="122">
        <f>SUMPRODUCT(AN93:AW93,幕後結果_最佳化!$Z$1005:$AI$1005)</f>
        <v>9.1873377461508587E-2</v>
      </c>
      <c r="AZ93" s="122">
        <f>(SUMPRODUCT(AN93:AW93,MMULT(AN93:AW93,幕後結果!$AB$9:$AK$18)))*252</f>
        <v>4.0303243108686139E-2</v>
      </c>
      <c r="BA93" s="122">
        <f t="shared" si="25"/>
        <v>0.2007566763738784</v>
      </c>
      <c r="BB93" s="98">
        <f t="shared" si="26"/>
        <v>0.24394395417417258</v>
      </c>
      <c r="BC93" s="56"/>
      <c r="BD93" s="56"/>
    </row>
    <row r="94" spans="1:56">
      <c r="A94" s="91">
        <v>93</v>
      </c>
      <c r="B94" s="122">
        <v>1.7327033504532574E-2</v>
      </c>
      <c r="C94" s="122">
        <v>0.50170925632046548</v>
      </c>
      <c r="D94" s="122">
        <v>0.17389499787542428</v>
      </c>
      <c r="E94" s="122">
        <v>0.18199721948902359</v>
      </c>
      <c r="F94" s="122">
        <v>8.8482304705056913E-2</v>
      </c>
      <c r="G94" s="122">
        <v>0.82864110599127416</v>
      </c>
      <c r="H94" s="122">
        <v>0.54069249442902989</v>
      </c>
      <c r="I94" s="122">
        <v>0.72703040696582</v>
      </c>
      <c r="J94" s="122">
        <v>0.24680403701248999</v>
      </c>
      <c r="K94" s="100">
        <v>0.65920467186949705</v>
      </c>
      <c r="L94" s="101"/>
      <c r="M94" s="102">
        <v>93</v>
      </c>
      <c r="N94" s="125">
        <v>-2.1123776900097324</v>
      </c>
      <c r="O94" s="125">
        <v>4.2844833296665011E-3</v>
      </c>
      <c r="P94" s="125">
        <v>-0.93888460197017942</v>
      </c>
      <c r="Q94" s="125">
        <v>-0.90778005326211464</v>
      </c>
      <c r="R94" s="125">
        <v>-1.350160175687797</v>
      </c>
      <c r="S94" s="125">
        <v>0.94880895206742388</v>
      </c>
      <c r="T94" s="125">
        <v>0.10217847706647153</v>
      </c>
      <c r="U94" s="122">
        <v>0.60385629799409168</v>
      </c>
      <c r="V94" s="122">
        <v>-0.68458145299359785</v>
      </c>
      <c r="W94" s="94">
        <v>0.41029350464156622</v>
      </c>
      <c r="X94" s="56"/>
      <c r="Y94" s="95">
        <v>93</v>
      </c>
      <c r="Z94" s="122">
        <f>(幕後結果!$AB$2+幕後結果!$AB$4*幕後結果_最佳化!$N1095)*12/3</f>
        <v>-2.6709136843432284</v>
      </c>
      <c r="AA94" s="122">
        <f>(幕後結果!$AC$2+幕後結果!$AC$4*幕後結果_最佳化!$O1095)*12/3</f>
        <v>-1.5555484442762328</v>
      </c>
      <c r="AB94" s="122">
        <f>(幕後結果!$AD$2+幕後結果!$AD$4*幕後結果_最佳化!$P1095)*12/3</f>
        <v>-0.98642585515261672</v>
      </c>
      <c r="AC94" s="122">
        <f>(幕後結果!$AE$2+幕後結果!$AE$4*幕後結果_最佳化!$Q1095)*12/3</f>
        <v>-0.11683229221451685</v>
      </c>
      <c r="AD94" s="122">
        <f>(幕後結果!$AF$2+幕後結果!$AF$4*幕後結果_最佳化!$R1095)*12/3</f>
        <v>-1.073183897041796</v>
      </c>
      <c r="AE94" s="122">
        <f>(幕後結果!$AG$2+幕後結果!$AG$4*幕後結果_最佳化!$S1095)*12/3</f>
        <v>-0.23044835960060028</v>
      </c>
      <c r="AF94" s="122">
        <f>(幕後結果!$AH$2+幕後結果!$AH$4*幕後結果_最佳化!$T1095)*12/3</f>
        <v>0.45492342249182993</v>
      </c>
      <c r="AG94" s="122">
        <f>(幕後結果!$AI$2+幕後結果!$AI$4*幕後結果_最佳化!$U1095)*12/3</f>
        <v>-1.386344414910502</v>
      </c>
      <c r="AH94" s="122">
        <f>(幕後結果!$AJ$2+幕後結果!$AJ$4*幕後結果_最佳化!$V1095)*12/3</f>
        <v>-0.91757294895181074</v>
      </c>
      <c r="AI94" s="96">
        <f>(幕後結果!$AK$2+幕後結果!$AK$4*幕後結果_最佳化!$W1095)*12/3</f>
        <v>-0.9768695140866267</v>
      </c>
      <c r="AJ94" s="56"/>
      <c r="AK94" s="56"/>
      <c r="AL94" s="56"/>
      <c r="AM94" s="104">
        <v>93</v>
      </c>
      <c r="AN94" s="122">
        <f t="shared" si="14"/>
        <v>0.18792901059150194</v>
      </c>
      <c r="AO94" s="122">
        <f t="shared" si="15"/>
        <v>5.9877067383732698E-5</v>
      </c>
      <c r="AP94" s="122">
        <f t="shared" si="16"/>
        <v>0.10496596584447497</v>
      </c>
      <c r="AQ94" s="122">
        <f t="shared" si="17"/>
        <v>8.719730566442864E-2</v>
      </c>
      <c r="AR94" s="122">
        <f t="shared" si="18"/>
        <v>6.488505145213383E-2</v>
      </c>
      <c r="AS94" s="122">
        <f t="shared" si="19"/>
        <v>0.2063299366066732</v>
      </c>
      <c r="AT94" s="122">
        <f t="shared" si="20"/>
        <v>0.21304031818490746</v>
      </c>
      <c r="AU94" s="122">
        <f t="shared" si="21"/>
        <v>2.3818040793998171E-2</v>
      </c>
      <c r="AV94" s="122">
        <f t="shared" si="22"/>
        <v>5.9394280964371486E-2</v>
      </c>
      <c r="AW94" s="122">
        <f t="shared" si="23"/>
        <v>5.2380212830126283E-2</v>
      </c>
      <c r="AX94" s="122">
        <f t="shared" si="24"/>
        <v>0.99999999999999967</v>
      </c>
      <c r="AY94" s="122">
        <f>SUMPRODUCT(AN94:AW94,幕後結果_最佳化!$Z$1005:$AI$1005)</f>
        <v>0.37473041526481021</v>
      </c>
      <c r="AZ94" s="122">
        <f>(SUMPRODUCT(AN94:AW94,MMULT(AN94:AW94,幕後結果!$AB$9:$AK$18)))*252</f>
        <v>5.4287125038276408E-2</v>
      </c>
      <c r="BA94" s="122">
        <f t="shared" si="25"/>
        <v>0.23299597644224762</v>
      </c>
      <c r="BB94" s="98">
        <f t="shared" si="26"/>
        <v>1.4241894659801584</v>
      </c>
      <c r="BC94" s="56"/>
      <c r="BD94" s="56"/>
    </row>
    <row r="95" spans="1:56">
      <c r="A95" s="91">
        <v>94</v>
      </c>
      <c r="B95" s="122">
        <v>0.9947219919792254</v>
      </c>
      <c r="C95" s="122">
        <v>0.20191965880962992</v>
      </c>
      <c r="D95" s="122">
        <v>5.2152165813262208E-2</v>
      </c>
      <c r="E95" s="122">
        <v>0.23202817511020557</v>
      </c>
      <c r="F95" s="122">
        <v>0.82879769404649251</v>
      </c>
      <c r="G95" s="122">
        <v>0.90481429092469146</v>
      </c>
      <c r="H95" s="122">
        <v>0.33991803841341683</v>
      </c>
      <c r="I95" s="122">
        <v>0.21461790013355286</v>
      </c>
      <c r="J95" s="122">
        <v>0.51062966571471025</v>
      </c>
      <c r="K95" s="100">
        <v>0.27407527916755314</v>
      </c>
      <c r="L95" s="101"/>
      <c r="M95" s="102">
        <v>94</v>
      </c>
      <c r="N95" s="125">
        <v>2.5570627934744543</v>
      </c>
      <c r="O95" s="125">
        <v>-0.83478403278336111</v>
      </c>
      <c r="P95" s="125">
        <v>-1.6243349984891509</v>
      </c>
      <c r="Q95" s="125">
        <v>-0.73218386652369272</v>
      </c>
      <c r="R95" s="125">
        <v>0.94942478052858992</v>
      </c>
      <c r="S95" s="125">
        <v>1.3094811520394736</v>
      </c>
      <c r="T95" s="125">
        <v>-0.41268682774221299</v>
      </c>
      <c r="U95" s="122">
        <v>-0.79050003761018739</v>
      </c>
      <c r="V95" s="122">
        <v>2.6647774075689433E-2</v>
      </c>
      <c r="W95" s="94">
        <v>-0.60053377532360053</v>
      </c>
      <c r="X95" s="56"/>
      <c r="Y95" s="95">
        <v>94</v>
      </c>
      <c r="Z95" s="122">
        <f>(幕後結果!$AB$2+幕後結果!$AB$4*幕後結果_最佳化!$N1096)*12/3</f>
        <v>3.1264320011653042</v>
      </c>
      <c r="AA95" s="122">
        <f>(幕後結果!$AC$2+幕後結果!$AC$4*幕後結果_最佳化!$O1096)*12/3</f>
        <v>-2.3061413700603053</v>
      </c>
      <c r="AB95" s="122">
        <f>(幕後結果!$AD$2+幕後結果!$AD$4*幕後結果_最佳化!$P1096)*12/3</f>
        <v>-0.25886133741182271</v>
      </c>
      <c r="AC95" s="122">
        <f>(幕後結果!$AE$2+幕後結果!$AE$4*幕後結果_最佳化!$Q1096)*12/3</f>
        <v>-1.8129658586054087E-2</v>
      </c>
      <c r="AD95" s="122">
        <f>(幕後結果!$AF$2+幕後結果!$AF$4*幕後結果_最佳化!$R1096)*12/3</f>
        <v>0.15005007723680644</v>
      </c>
      <c r="AE95" s="122">
        <f>(幕後結果!$AG$2+幕後結果!$AG$4*幕後結果_最佳化!$S1096)*12/3</f>
        <v>1.0056145046867733</v>
      </c>
      <c r="AF95" s="122">
        <f>(幕後結果!$AH$2+幕後結果!$AH$4*幕後結果_最佳化!$T1096)*12/3</f>
        <v>1.4891832219106202</v>
      </c>
      <c r="AG95" s="122">
        <f>(幕後結果!$AI$2+幕後結果!$AI$4*幕後結果_最佳化!$U1096)*12/3</f>
        <v>-0.17345540751395416</v>
      </c>
      <c r="AH95" s="122">
        <f>(幕後結果!$AJ$2+幕後結果!$AJ$4*幕後結果_最佳化!$V1096)*12/3</f>
        <v>7.6188243237137424E-2</v>
      </c>
      <c r="AI95" s="96">
        <f>(幕後結果!$AK$2+幕後結果!$AK$4*幕後結果_最佳化!$W1096)*12/3</f>
        <v>-6.8181549291529808E-2</v>
      </c>
      <c r="AJ95" s="56"/>
      <c r="AK95" s="56"/>
      <c r="AL95" s="56"/>
      <c r="AM95" s="104">
        <v>94</v>
      </c>
      <c r="AN95" s="122">
        <f t="shared" si="14"/>
        <v>0.17451934073723527</v>
      </c>
      <c r="AO95" s="122">
        <f t="shared" si="15"/>
        <v>0.17231825329116948</v>
      </c>
      <c r="AP95" s="122">
        <f t="shared" si="16"/>
        <v>3.3658856519739114E-2</v>
      </c>
      <c r="AQ95" s="122">
        <f t="shared" si="17"/>
        <v>7.9633174667943049E-2</v>
      </c>
      <c r="AR95" s="122">
        <f t="shared" si="18"/>
        <v>0.15658182007163593</v>
      </c>
      <c r="AS95" s="122">
        <f t="shared" si="19"/>
        <v>4.8231381346946725E-2</v>
      </c>
      <c r="AT95" s="122">
        <f t="shared" si="20"/>
        <v>0.15101554229681952</v>
      </c>
      <c r="AU95" s="122">
        <f t="shared" si="21"/>
        <v>4.5937366305313379E-2</v>
      </c>
      <c r="AV95" s="122">
        <f t="shared" si="22"/>
        <v>2.5590344213230993E-2</v>
      </c>
      <c r="AW95" s="122">
        <f t="shared" si="23"/>
        <v>0.11251392054996653</v>
      </c>
      <c r="AX95" s="122">
        <f t="shared" si="24"/>
        <v>1</v>
      </c>
      <c r="AY95" s="122">
        <f>SUMPRODUCT(AN95:AW95,幕後結果_最佳化!$Z$1005:$AI$1005)</f>
        <v>-8.9634714331918414E-2</v>
      </c>
      <c r="AZ95" s="122">
        <f>(SUMPRODUCT(AN95:AW95,MMULT(AN95:AW95,幕後結果!$AB$9:$AK$18)))*252</f>
        <v>4.9042641266625685E-2</v>
      </c>
      <c r="BA95" s="122">
        <f t="shared" si="25"/>
        <v>0.22145573206992336</v>
      </c>
      <c r="BB95" s="98">
        <f t="shared" si="26"/>
        <v>-0.5984704622144138</v>
      </c>
      <c r="BC95" s="56"/>
      <c r="BD95" s="56"/>
    </row>
    <row r="96" spans="1:56">
      <c r="A96" s="91">
        <v>95</v>
      </c>
      <c r="B96" s="122">
        <v>0.16067719916641932</v>
      </c>
      <c r="C96" s="122">
        <v>4.6176755195608266E-2</v>
      </c>
      <c r="D96" s="122">
        <v>0.10563263407771117</v>
      </c>
      <c r="E96" s="122">
        <v>2.3797217048578512E-2</v>
      </c>
      <c r="F96" s="122">
        <v>0.79849584138548302</v>
      </c>
      <c r="G96" s="122">
        <v>0.93828240001860408</v>
      </c>
      <c r="H96" s="122">
        <v>0.34559860583144331</v>
      </c>
      <c r="I96" s="122">
        <v>0.94221393923285812</v>
      </c>
      <c r="J96" s="122">
        <v>0.88090056712707021</v>
      </c>
      <c r="K96" s="100">
        <v>0.12247768743760123</v>
      </c>
      <c r="L96" s="101"/>
      <c r="M96" s="102">
        <v>95</v>
      </c>
      <c r="N96" s="125">
        <v>-0.99167846708590424</v>
      </c>
      <c r="O96" s="125">
        <v>-1.6831114910669667</v>
      </c>
      <c r="P96" s="125">
        <v>-1.2500938444035266</v>
      </c>
      <c r="Q96" s="125">
        <v>-1.9809718181726812</v>
      </c>
      <c r="R96" s="125">
        <v>0.8362605928943081</v>
      </c>
      <c r="S96" s="125">
        <v>1.5405136425246928</v>
      </c>
      <c r="T96" s="125">
        <v>-0.39723088123233602</v>
      </c>
      <c r="U96" s="122">
        <v>1.5736338557781619</v>
      </c>
      <c r="V96" s="122">
        <v>1.1795006808505464</v>
      </c>
      <c r="W96" s="94">
        <v>-1.1626898163298898</v>
      </c>
      <c r="X96" s="56"/>
      <c r="Y96" s="95">
        <v>95</v>
      </c>
      <c r="Z96" s="122">
        <f>(幕後結果!$AB$2+幕後結果!$AB$4*幕後結果_最佳化!$N1097)*12/3</f>
        <v>-1.2795091193315538</v>
      </c>
      <c r="AA96" s="122">
        <f>(幕後結果!$AC$2+幕後結果!$AC$4*幕後結果_最佳化!$O1097)*12/3</f>
        <v>-3.7835311203038593</v>
      </c>
      <c r="AB96" s="122">
        <f>(幕後結果!$AD$2+幕後結果!$AD$4*幕後結果_最佳化!$P1097)*12/3</f>
        <v>-1.0897625319116977</v>
      </c>
      <c r="AC96" s="122">
        <f>(幕後結果!$AE$2+幕後結果!$AE$4*幕後結果_最佳化!$Q1097)*12/3</f>
        <v>-1.19363095812716</v>
      </c>
      <c r="AD96" s="122">
        <f>(幕後結果!$AF$2+幕後結果!$AF$4*幕後結果_最佳化!$R1097)*12/3</f>
        <v>4.9448028361147145E-2</v>
      </c>
      <c r="AE96" s="122">
        <f>(幕後結果!$AG$2+幕後結果!$AG$4*幕後結果_最佳化!$S1097)*12/3</f>
        <v>-0.42995282300195603</v>
      </c>
      <c r="AF96" s="122">
        <f>(幕後結果!$AH$2+幕後結果!$AH$4*幕後結果_最佳化!$T1097)*12/3</f>
        <v>0.81665987019970265</v>
      </c>
      <c r="AG96" s="122">
        <f>(幕後結果!$AI$2+幕後結果!$AI$4*幕後結果_最佳化!$U1097)*12/3</f>
        <v>0.80261387157552333</v>
      </c>
      <c r="AH96" s="122">
        <f>(幕後結果!$AJ$2+幕後結果!$AJ$4*幕後結果_最佳化!$V1097)*12/3</f>
        <v>0.1752138653195113</v>
      </c>
      <c r="AI96" s="96">
        <f>(幕後結果!$AK$2+幕後結果!$AK$4*幕後結果_最佳化!$W1097)*12/3</f>
        <v>-1.1955159717986732</v>
      </c>
      <c r="AJ96" s="56"/>
      <c r="AK96" s="56"/>
      <c r="AL96" s="56"/>
      <c r="AM96" s="104">
        <v>95</v>
      </c>
      <c r="AN96" s="122">
        <f t="shared" si="14"/>
        <v>5.1728241298487777E-2</v>
      </c>
      <c r="AO96" s="122">
        <f t="shared" si="15"/>
        <v>0.1523897619761507</v>
      </c>
      <c r="AP96" s="122">
        <f t="shared" si="16"/>
        <v>8.0173097572486335E-2</v>
      </c>
      <c r="AQ96" s="122">
        <f t="shared" si="17"/>
        <v>9.7708970370223178E-2</v>
      </c>
      <c r="AR96" s="122">
        <f t="shared" si="18"/>
        <v>0.13043973730158154</v>
      </c>
      <c r="AS96" s="122">
        <f t="shared" si="19"/>
        <v>9.5123724427391962E-2</v>
      </c>
      <c r="AT96" s="122">
        <f t="shared" si="20"/>
        <v>5.1026362718378536E-2</v>
      </c>
      <c r="AU96" s="122">
        <f t="shared" si="21"/>
        <v>0.11214676256340449</v>
      </c>
      <c r="AV96" s="122">
        <f t="shared" si="22"/>
        <v>0.14879055006835606</v>
      </c>
      <c r="AW96" s="122">
        <f t="shared" si="23"/>
        <v>8.047279170353927E-2</v>
      </c>
      <c r="AX96" s="122">
        <f t="shared" si="24"/>
        <v>0.99999999999999989</v>
      </c>
      <c r="AY96" s="122">
        <f>SUMPRODUCT(AN96:AW96,幕後結果_最佳化!$Z$1005:$AI$1005)</f>
        <v>-0.14228452263939603</v>
      </c>
      <c r="AZ96" s="122">
        <f>(SUMPRODUCT(AN96:AW96,MMULT(AN96:AW96,幕後結果!$AB$9:$AK$18)))*252</f>
        <v>4.7148226255274921E-2</v>
      </c>
      <c r="BA96" s="122">
        <f t="shared" si="25"/>
        <v>0.21713642314285947</v>
      </c>
      <c r="BB96" s="98">
        <f t="shared" si="26"/>
        <v>-0.85284872965581882</v>
      </c>
      <c r="BC96" s="56"/>
      <c r="BD96" s="56"/>
    </row>
    <row r="97" spans="1:56">
      <c r="A97" s="91">
        <v>96</v>
      </c>
      <c r="B97" s="122">
        <v>1.8896921109738507E-2</v>
      </c>
      <c r="C97" s="122">
        <v>0.81270054058794239</v>
      </c>
      <c r="D97" s="122">
        <v>0.90605326803232122</v>
      </c>
      <c r="E97" s="122">
        <v>0.96809749584829885</v>
      </c>
      <c r="F97" s="122">
        <v>0.60791260753457688</v>
      </c>
      <c r="G97" s="122">
        <v>0.3375488068079191</v>
      </c>
      <c r="H97" s="122">
        <v>0.89249152124325093</v>
      </c>
      <c r="I97" s="122">
        <v>0.42234361266914644</v>
      </c>
      <c r="J97" s="122">
        <v>3.0243307976717038E-2</v>
      </c>
      <c r="K97" s="100">
        <v>0.34920982279298252</v>
      </c>
      <c r="L97" s="101"/>
      <c r="M97" s="102">
        <v>96</v>
      </c>
      <c r="N97" s="125">
        <v>-2.0770836188132127</v>
      </c>
      <c r="O97" s="125">
        <v>0.88789186912058327</v>
      </c>
      <c r="P97" s="125">
        <v>1.3168364143765641</v>
      </c>
      <c r="Q97" s="125">
        <v>1.8535399309291087</v>
      </c>
      <c r="R97" s="125">
        <v>0.27388267645559117</v>
      </c>
      <c r="S97" s="125">
        <v>-0.41916217514441562</v>
      </c>
      <c r="T97" s="125">
        <v>1.2398876363145104</v>
      </c>
      <c r="U97" s="122">
        <v>-0.1959015483563234</v>
      </c>
      <c r="V97" s="122">
        <v>-1.8772297191461687</v>
      </c>
      <c r="W97" s="94">
        <v>-0.38745465883913821</v>
      </c>
      <c r="X97" s="56"/>
      <c r="Y97" s="95">
        <v>96</v>
      </c>
      <c r="Z97" s="122">
        <f>(幕後結果!$AB$2+幕後結果!$AB$4*幕後結果_最佳化!$N1098)*12/3</f>
        <v>-2.6270943162414429</v>
      </c>
      <c r="AA97" s="122">
        <f>(幕後結果!$AC$2+幕後結果!$AC$4*幕後結果_最佳化!$O1098)*12/3</f>
        <v>-0.3348064992043509</v>
      </c>
      <c r="AB97" s="122">
        <f>(幕後結果!$AD$2+幕後結果!$AD$4*幕後結果_最佳化!$P1098)*12/3</f>
        <v>1.067278492688772</v>
      </c>
      <c r="AC97" s="122">
        <f>(幕後結果!$AE$2+幕後結果!$AE$4*幕後結果_最佳化!$Q1098)*12/3</f>
        <v>2.5722949551745877</v>
      </c>
      <c r="AD97" s="122">
        <f>(幕後結果!$AF$2+幕後結果!$AF$4*幕後結果_最佳化!$R1098)*12/3</f>
        <v>0.56356892787156176</v>
      </c>
      <c r="AE97" s="122">
        <f>(幕後結果!$AG$2+幕後結果!$AG$4*幕後結果_最佳化!$S1098)*12/3</f>
        <v>1.1028651799802878</v>
      </c>
      <c r="AF97" s="122">
        <f>(幕後結果!$AH$2+幕後結果!$AH$4*幕後結果_最佳化!$T1098)*12/3</f>
        <v>1.8428814867825896</v>
      </c>
      <c r="AG97" s="122">
        <f>(幕後結果!$AI$2+幕後結果!$AI$4*幕後結果_最佳化!$U1098)*12/3</f>
        <v>-2.1753597306554298</v>
      </c>
      <c r="AH97" s="122">
        <f>(幕後結果!$AJ$2+幕後結果!$AJ$4*幕後結果_最佳化!$V1098)*12/3</f>
        <v>-0.84901130919412993</v>
      </c>
      <c r="AI97" s="96">
        <f>(幕後結果!$AK$2+幕後結果!$AK$4*幕後結果_最佳化!$W1098)*12/3</f>
        <v>-0.83378796460656479</v>
      </c>
      <c r="AJ97" s="56"/>
      <c r="AK97" s="56"/>
      <c r="AL97" s="56"/>
      <c r="AM97" s="104">
        <v>96</v>
      </c>
      <c r="AN97" s="122">
        <f t="shared" si="14"/>
        <v>4.7521551785454696E-2</v>
      </c>
      <c r="AO97" s="122">
        <f t="shared" si="15"/>
        <v>7.0311403473969233E-2</v>
      </c>
      <c r="AP97" s="122">
        <f t="shared" si="16"/>
        <v>0.14493071943481828</v>
      </c>
      <c r="AQ97" s="122">
        <f t="shared" si="17"/>
        <v>0.14606697913820194</v>
      </c>
      <c r="AR97" s="122">
        <f t="shared" si="18"/>
        <v>0.11988321329580319</v>
      </c>
      <c r="AS97" s="122">
        <f t="shared" si="19"/>
        <v>0.20721039730728488</v>
      </c>
      <c r="AT97" s="122">
        <f t="shared" si="20"/>
        <v>8.5633837568566927E-3</v>
      </c>
      <c r="AU97" s="122">
        <f t="shared" si="21"/>
        <v>8.3071257386102007E-2</v>
      </c>
      <c r="AV97" s="122">
        <f t="shared" si="22"/>
        <v>0.14155116049403588</v>
      </c>
      <c r="AW97" s="122">
        <f t="shared" si="23"/>
        <v>3.0889933927473183E-2</v>
      </c>
      <c r="AX97" s="122">
        <f t="shared" si="24"/>
        <v>0.99999999999999989</v>
      </c>
      <c r="AY97" s="122">
        <f>SUMPRODUCT(AN97:AW97,幕後結果_最佳化!$Z$1005:$AI$1005)</f>
        <v>7.6714095454353259E-2</v>
      </c>
      <c r="AZ97" s="122">
        <f>(SUMPRODUCT(AN97:AW97,MMULT(AN97:AW97,幕後結果!$AB$9:$AK$18)))*252</f>
        <v>4.9855905355016848E-2</v>
      </c>
      <c r="BA97" s="122">
        <f t="shared" si="25"/>
        <v>0.22328435985311834</v>
      </c>
      <c r="BB97" s="98">
        <f t="shared" si="26"/>
        <v>0.15143960587565095</v>
      </c>
      <c r="BC97" s="56"/>
      <c r="BD97" s="56"/>
    </row>
    <row r="98" spans="1:56">
      <c r="A98" s="91">
        <v>97</v>
      </c>
      <c r="B98" s="122">
        <v>0.93792962822507953</v>
      </c>
      <c r="C98" s="122">
        <v>0.26787081077435126</v>
      </c>
      <c r="D98" s="122">
        <v>0.56842885835446322</v>
      </c>
      <c r="E98" s="122">
        <v>0.81521008345498558</v>
      </c>
      <c r="F98" s="122">
        <v>0.54026750697116932</v>
      </c>
      <c r="G98" s="122">
        <v>0.23129197459766093</v>
      </c>
      <c r="H98" s="122">
        <v>0.85558563246794805</v>
      </c>
      <c r="I98" s="122">
        <v>0.76610628604154263</v>
      </c>
      <c r="J98" s="122">
        <v>0.74348365273525996</v>
      </c>
      <c r="K98" s="100">
        <v>0.83865774806686599</v>
      </c>
      <c r="L98" s="101"/>
      <c r="M98" s="102">
        <v>97</v>
      </c>
      <c r="N98" s="125">
        <v>1.537623314384247</v>
      </c>
      <c r="O98" s="125">
        <v>-0.61926526726899389</v>
      </c>
      <c r="P98" s="125">
        <v>0.17237556200722101</v>
      </c>
      <c r="Q98" s="125">
        <v>0.8972606791589508</v>
      </c>
      <c r="R98" s="125">
        <v>0.10110767429970227</v>
      </c>
      <c r="S98" s="125">
        <v>-0.73459866843457888</v>
      </c>
      <c r="T98" s="125">
        <v>1.0606945555197014</v>
      </c>
      <c r="U98" s="122">
        <v>0.72608375377753931</v>
      </c>
      <c r="V98" s="122">
        <v>0.65412279821906794</v>
      </c>
      <c r="W98" s="94">
        <v>0.98895633909085068</v>
      </c>
      <c r="X98" s="56"/>
      <c r="Y98" s="95">
        <v>97</v>
      </c>
      <c r="Z98" s="122">
        <f>(幕後結果!$AB$2+幕後結果!$AB$4*幕後結果_最佳化!$N1099)*12/3</f>
        <v>1.860746511298905</v>
      </c>
      <c r="AA98" s="122">
        <f>(幕後結果!$AC$2+幕後結果!$AC$4*幕後結果_最佳化!$O1099)*12/3</f>
        <v>-2.0977148682125408</v>
      </c>
      <c r="AB98" s="122">
        <f>(幕後結果!$AD$2+幕後結果!$AD$4*幕後結果_最佳化!$P1099)*12/3</f>
        <v>1.0118451170858884</v>
      </c>
      <c r="AC98" s="122">
        <f>(幕後結果!$AE$2+幕後結果!$AE$4*幕後結果_最佳化!$Q1099)*12/3</f>
        <v>1.5635876088823715</v>
      </c>
      <c r="AD98" s="122">
        <f>(幕後結果!$AF$2+幕後結果!$AF$4*幕後結果_最佳化!$R1099)*12/3</f>
        <v>-4.7641212688290364E-2</v>
      </c>
      <c r="AE98" s="122">
        <f>(幕後結果!$AG$2+幕後結果!$AG$4*幕後結果_最佳化!$S1099)*12/3</f>
        <v>0.49969950151348924</v>
      </c>
      <c r="AF98" s="122">
        <f>(幕後結果!$AH$2+幕後結果!$AH$4*幕後結果_最佳化!$T1099)*12/3</f>
        <v>2.4935230341451149</v>
      </c>
      <c r="AG98" s="122">
        <f>(幕後結果!$AI$2+幕後結果!$AI$4*幕後結果_最佳化!$U1099)*12/3</f>
        <v>0.78134738871885911</v>
      </c>
      <c r="AH98" s="122">
        <f>(幕後結果!$AJ$2+幕後結果!$AJ$4*幕後結果_最佳化!$V1099)*12/3</f>
        <v>1.0270669071618674</v>
      </c>
      <c r="AI98" s="96">
        <f>(幕後結果!$AK$2+幕後結果!$AK$4*幕後結果_最佳化!$W1099)*12/3</f>
        <v>0.40629784252123263</v>
      </c>
      <c r="AJ98" s="56"/>
      <c r="AK98" s="56"/>
      <c r="AL98" s="56"/>
      <c r="AM98" s="104">
        <v>97</v>
      </c>
      <c r="AN98" s="122">
        <f t="shared" si="14"/>
        <v>1.3817431302413672E-2</v>
      </c>
      <c r="AO98" s="122">
        <f t="shared" si="15"/>
        <v>5.9624922317509622E-4</v>
      </c>
      <c r="AP98" s="122">
        <f t="shared" si="16"/>
        <v>0.21414977003130187</v>
      </c>
      <c r="AQ98" s="122">
        <f t="shared" si="17"/>
        <v>7.5763578442895774E-2</v>
      </c>
      <c r="AR98" s="122">
        <f t="shared" si="18"/>
        <v>0.17324405217919403</v>
      </c>
      <c r="AS98" s="122">
        <f t="shared" si="19"/>
        <v>9.1979721057486988E-2</v>
      </c>
      <c r="AT98" s="122">
        <f t="shared" si="20"/>
        <v>0.19254467242169881</v>
      </c>
      <c r="AU98" s="122">
        <f t="shared" si="21"/>
        <v>8.9176230402697301E-2</v>
      </c>
      <c r="AV98" s="122">
        <f t="shared" si="22"/>
        <v>0.1053919770482977</v>
      </c>
      <c r="AW98" s="122">
        <f t="shared" si="23"/>
        <v>4.3336317890838791E-2</v>
      </c>
      <c r="AX98" s="122">
        <f t="shared" si="24"/>
        <v>1</v>
      </c>
      <c r="AY98" s="122">
        <f>SUMPRODUCT(AN98:AW98,幕後結果_最佳化!$Z$1005:$AI$1005)</f>
        <v>0.30674129224270535</v>
      </c>
      <c r="AZ98" s="122">
        <f>(SUMPRODUCT(AN98:AW98,MMULT(AN98:AW98,幕後結果!$AB$9:$AK$18)))*252</f>
        <v>4.2348818804799036E-2</v>
      </c>
      <c r="BA98" s="122">
        <f t="shared" si="25"/>
        <v>0.20578828636440666</v>
      </c>
      <c r="BB98" s="98">
        <f t="shared" si="26"/>
        <v>1.2821006331502238</v>
      </c>
      <c r="BC98" s="56"/>
      <c r="BD98" s="56"/>
    </row>
    <row r="99" spans="1:56">
      <c r="A99" s="91">
        <v>98</v>
      </c>
      <c r="B99" s="122">
        <v>0.63190116419494924</v>
      </c>
      <c r="C99" s="122">
        <v>0.14420775681431208</v>
      </c>
      <c r="D99" s="122">
        <v>0.76232387813789493</v>
      </c>
      <c r="E99" s="122">
        <v>0.16620128735115314</v>
      </c>
      <c r="F99" s="122">
        <v>0.35214332355725109</v>
      </c>
      <c r="G99" s="122">
        <v>0.40205826466745354</v>
      </c>
      <c r="H99" s="122">
        <v>0.66177952867862744</v>
      </c>
      <c r="I99" s="122">
        <v>0.4869919149326225</v>
      </c>
      <c r="J99" s="122">
        <v>0.5029386046659976</v>
      </c>
      <c r="K99" s="100">
        <v>5.7738493527227819E-2</v>
      </c>
      <c r="L99" s="101"/>
      <c r="M99" s="102">
        <v>98</v>
      </c>
      <c r="N99" s="125">
        <v>0.33689285510599604</v>
      </c>
      <c r="O99" s="125">
        <v>-1.0616039635179688</v>
      </c>
      <c r="P99" s="125">
        <v>0.7137977620606798</v>
      </c>
      <c r="Q99" s="125">
        <v>-0.96928587520924525</v>
      </c>
      <c r="R99" s="125">
        <v>-0.37954034944309128</v>
      </c>
      <c r="S99" s="125">
        <v>-0.24802310588484527</v>
      </c>
      <c r="T99" s="125">
        <v>0.41732467481478225</v>
      </c>
      <c r="U99" s="122">
        <v>-3.2612213728472124E-2</v>
      </c>
      <c r="V99" s="122">
        <v>7.366056155417469E-3</v>
      </c>
      <c r="W99" s="94">
        <v>-1.5740452567273355</v>
      </c>
      <c r="X99" s="56"/>
      <c r="Y99" s="95">
        <v>98</v>
      </c>
      <c r="Z99" s="122">
        <f>(幕後結果!$AB$2+幕後結果!$AB$4*幕後結果_最佳化!$N1100)*12/3</f>
        <v>0.36997913302806418</v>
      </c>
      <c r="AA99" s="122">
        <f>(幕後結果!$AC$2+幕後結果!$AC$4*幕後結果_最佳化!$O1100)*12/3</f>
        <v>-2.8116154049039843</v>
      </c>
      <c r="AB99" s="122">
        <f>(幕後結果!$AD$2+幕後結果!$AD$4*幕後結果_最佳化!$P1100)*12/3</f>
        <v>1.0741239620415572</v>
      </c>
      <c r="AC99" s="122">
        <f>(幕後結果!$AE$2+幕後結果!$AE$4*幕後結果_最佳化!$Q1100)*12/3</f>
        <v>0.1896316182110519</v>
      </c>
      <c r="AD99" s="122">
        <f>(幕後結果!$AF$2+幕後結果!$AF$4*幕後結果_最佳化!$R1100)*12/3</f>
        <v>-0.47591315062046724</v>
      </c>
      <c r="AE99" s="122">
        <f>(幕後結果!$AG$2+幕後結果!$AG$4*幕後結果_最佳化!$S1100)*12/3</f>
        <v>-0.49011533314343003</v>
      </c>
      <c r="AF99" s="122">
        <f>(幕後結果!$AH$2+幕後結果!$AH$4*幕後結果_最佳化!$T1100)*12/3</f>
        <v>1.7226016462015357</v>
      </c>
      <c r="AG99" s="122">
        <f>(幕後結果!$AI$2+幕後結果!$AI$4*幕後結果_最佳化!$U1100)*12/3</f>
        <v>-0.71680699249896529</v>
      </c>
      <c r="AH99" s="122">
        <f>(幕後結果!$AJ$2+幕後結果!$AJ$4*幕後結果_最佳化!$V1100)*12/3</f>
        <v>-4.22124971852052E-2</v>
      </c>
      <c r="AI99" s="96">
        <f>(幕後結果!$AK$2+幕後結果!$AK$4*幕後結果_最佳化!$W1100)*12/3</f>
        <v>-1.3179226561821937</v>
      </c>
      <c r="AJ99" s="56"/>
      <c r="AK99" s="56"/>
      <c r="AL99" s="56"/>
      <c r="AM99" s="104">
        <v>98</v>
      </c>
      <c r="AN99" s="122">
        <f t="shared" si="14"/>
        <v>1.9753002290155443E-2</v>
      </c>
      <c r="AO99" s="122">
        <f t="shared" si="15"/>
        <v>0.16259073984228475</v>
      </c>
      <c r="AP99" s="122">
        <f t="shared" si="16"/>
        <v>0.13913028440027236</v>
      </c>
      <c r="AQ99" s="122">
        <f t="shared" si="17"/>
        <v>0.15620011907374728</v>
      </c>
      <c r="AR99" s="122">
        <f t="shared" si="18"/>
        <v>0.12651417230825465</v>
      </c>
      <c r="AS99" s="122">
        <f t="shared" si="19"/>
        <v>0.10288065197352228</v>
      </c>
      <c r="AT99" s="122">
        <f t="shared" si="20"/>
        <v>5.7830038588658504E-2</v>
      </c>
      <c r="AU99" s="122">
        <f t="shared" si="21"/>
        <v>0.14816723543933771</v>
      </c>
      <c r="AV99" s="122">
        <f t="shared" si="22"/>
        <v>1.3256278987908304E-2</v>
      </c>
      <c r="AW99" s="122">
        <f t="shared" si="23"/>
        <v>7.3677477095858743E-2</v>
      </c>
      <c r="AX99" s="122">
        <f t="shared" si="24"/>
        <v>1</v>
      </c>
      <c r="AY99" s="122">
        <f>SUMPRODUCT(AN99:AW99,幕後結果_最佳化!$Z$1005:$AI$1005)</f>
        <v>-0.10959242198730391</v>
      </c>
      <c r="AZ99" s="122">
        <f>(SUMPRODUCT(AN99:AW99,MMULT(AN99:AW99,幕後結果!$AB$9:$AK$18)))*252</f>
        <v>4.7711980960769583E-2</v>
      </c>
      <c r="BA99" s="122">
        <f t="shared" si="25"/>
        <v>0.21843072348177026</v>
      </c>
      <c r="BB99" s="98">
        <f t="shared" si="26"/>
        <v>-0.69812716616319137</v>
      </c>
      <c r="BC99" s="56"/>
      <c r="BD99" s="56"/>
    </row>
    <row r="100" spans="1:56">
      <c r="A100" s="91">
        <v>99</v>
      </c>
      <c r="B100" s="122">
        <v>0.6425776238117924</v>
      </c>
      <c r="C100" s="122">
        <v>0.26176109482807419</v>
      </c>
      <c r="D100" s="122">
        <v>0.84396691480573582</v>
      </c>
      <c r="E100" s="122">
        <v>0.50066028883700864</v>
      </c>
      <c r="F100" s="122">
        <v>0.6944509891410553</v>
      </c>
      <c r="G100" s="122">
        <v>0.73354416461217076</v>
      </c>
      <c r="H100" s="122">
        <v>0.69973893686511568</v>
      </c>
      <c r="I100" s="122">
        <v>0.50330416507682552</v>
      </c>
      <c r="J100" s="122">
        <v>0.55980861960459438</v>
      </c>
      <c r="K100" s="100">
        <v>0.77788591022188047</v>
      </c>
      <c r="L100" s="101"/>
      <c r="M100" s="102">
        <v>99</v>
      </c>
      <c r="N100" s="125">
        <v>0.36535724453502227</v>
      </c>
      <c r="O100" s="125">
        <v>-0.63792548126113691</v>
      </c>
      <c r="P100" s="125">
        <v>1.0108960800643265</v>
      </c>
      <c r="Q100" s="125">
        <v>1.655099423919328E-3</v>
      </c>
      <c r="R100" s="125">
        <v>0.50850672837040023</v>
      </c>
      <c r="S100" s="125">
        <v>0.6235674835266195</v>
      </c>
      <c r="T100" s="125">
        <v>0.52364981578123615</v>
      </c>
      <c r="U100" s="122">
        <v>8.2824082978153277E-3</v>
      </c>
      <c r="V100" s="122">
        <v>0.15048401565763672</v>
      </c>
      <c r="W100" s="94">
        <v>0.76507282694070311</v>
      </c>
      <c r="X100" s="56"/>
      <c r="Y100" s="95">
        <v>99</v>
      </c>
      <c r="Z100" s="122">
        <f>(幕後結果!$AB$2+幕後結果!$AB$4*幕後結果_最佳化!$N1101)*12/3</f>
        <v>0.40531910702080881</v>
      </c>
      <c r="AA100" s="122">
        <f>(幕後結果!$AC$2+幕後結果!$AC$4*幕後結果_最佳化!$O1101)*12/3</f>
        <v>-2.2252824278730245</v>
      </c>
      <c r="AB100" s="122">
        <f>(幕後結果!$AD$2+幕後結果!$AD$4*幕後結果_最佳化!$P1101)*12/3</f>
        <v>1.3829985695276246</v>
      </c>
      <c r="AC100" s="122">
        <f>(幕後結果!$AE$2+幕後結果!$AE$4*幕後結果_最佳化!$Q1101)*12/3</f>
        <v>1.0387523452490564</v>
      </c>
      <c r="AD100" s="122">
        <f>(幕後結果!$AF$2+幕後結果!$AF$4*幕後結果_最佳化!$R1101)*12/3</f>
        <v>0.27637873057154272</v>
      </c>
      <c r="AE100" s="122">
        <f>(幕後結果!$AG$2+幕後結果!$AG$4*幕後結果_最佳化!$S1101)*12/3</f>
        <v>0.93723886861293459</v>
      </c>
      <c r="AF100" s="122">
        <f>(幕後結果!$AH$2+幕後結果!$AH$4*幕後結果_最佳化!$T1101)*12/3</f>
        <v>1.9156135677709714</v>
      </c>
      <c r="AG100" s="122">
        <f>(幕後結果!$AI$2+幕後結果!$AI$4*幕後結果_最佳化!$U1101)*12/3</f>
        <v>-0.5039640302339532</v>
      </c>
      <c r="AH100" s="122">
        <f>(幕後結果!$AJ$2+幕後結果!$AJ$4*幕後結果_最佳化!$V1101)*12/3</f>
        <v>0.3492310587433563</v>
      </c>
      <c r="AI100" s="96">
        <f>(幕後結果!$AK$2+幕後結果!$AK$4*幕後結果_最佳化!$W1101)*12/3</f>
        <v>8.9879311899500436E-2</v>
      </c>
      <c r="AJ100" s="56"/>
      <c r="AK100" s="56"/>
      <c r="AL100" s="56"/>
      <c r="AM100" s="104">
        <v>99</v>
      </c>
      <c r="AN100" s="122">
        <f t="shared" si="14"/>
        <v>0.12060583233690171</v>
      </c>
      <c r="AO100" s="122">
        <f t="shared" si="15"/>
        <v>0.12950592650437812</v>
      </c>
      <c r="AP100" s="122">
        <f t="shared" si="16"/>
        <v>0.15203127956170134</v>
      </c>
      <c r="AQ100" s="122">
        <f t="shared" si="17"/>
        <v>2.5732825858660359E-2</v>
      </c>
      <c r="AR100" s="122">
        <f t="shared" si="18"/>
        <v>3.3805310787631854E-2</v>
      </c>
      <c r="AS100" s="122">
        <f t="shared" si="19"/>
        <v>4.2327395586635522E-2</v>
      </c>
      <c r="AT100" s="122">
        <f t="shared" si="20"/>
        <v>0.15137956968635949</v>
      </c>
      <c r="AU100" s="122">
        <f t="shared" si="21"/>
        <v>7.4157110461150311E-2</v>
      </c>
      <c r="AV100" s="122">
        <f t="shared" si="22"/>
        <v>0.11894246646336387</v>
      </c>
      <c r="AW100" s="122">
        <f t="shared" si="23"/>
        <v>0.15151228275321749</v>
      </c>
      <c r="AX100" s="122">
        <f t="shared" si="24"/>
        <v>1</v>
      </c>
      <c r="AY100" s="122">
        <f>SUMPRODUCT(AN100:AW100,幕後結果_最佳化!$Z$1005:$AI$1005)</f>
        <v>-4.1349696458820265E-2</v>
      </c>
      <c r="AZ100" s="122">
        <f>(SUMPRODUCT(AN100:AW100,MMULT(AN100:AW100,幕後結果!$AB$9:$AK$18)))*252</f>
        <v>4.9943042803180335E-2</v>
      </c>
      <c r="BA100" s="122">
        <f t="shared" si="25"/>
        <v>0.22347940129501945</v>
      </c>
      <c r="BB100" s="98">
        <f t="shared" si="26"/>
        <v>-0.37699088135465619</v>
      </c>
      <c r="BC100" s="56"/>
      <c r="BD100" s="56"/>
    </row>
    <row r="101" spans="1:56">
      <c r="A101" s="91">
        <v>100</v>
      </c>
      <c r="B101" s="122">
        <v>0.80116007398563904</v>
      </c>
      <c r="C101" s="122">
        <v>0.80958420026374389</v>
      </c>
      <c r="D101" s="122">
        <v>0.65952298092423089</v>
      </c>
      <c r="E101" s="122">
        <v>0.5366550937264698</v>
      </c>
      <c r="F101" s="122">
        <v>0.74411485583365411</v>
      </c>
      <c r="G101" s="122">
        <v>0.98485094412146901</v>
      </c>
      <c r="H101" s="122">
        <v>0.6654705652359072</v>
      </c>
      <c r="I101" s="122">
        <v>0.4866173747999476</v>
      </c>
      <c r="J101" s="122">
        <v>0.77689163933723737</v>
      </c>
      <c r="K101" s="100">
        <v>0.40255863827673255</v>
      </c>
      <c r="L101" s="101"/>
      <c r="M101" s="102">
        <v>100</v>
      </c>
      <c r="N101" s="125">
        <v>0.84577217262938931</v>
      </c>
      <c r="O101" s="125">
        <v>0.87636507301007094</v>
      </c>
      <c r="P101" s="125">
        <v>0.41116160723507594</v>
      </c>
      <c r="Q101" s="125">
        <v>9.2010354806718278E-2</v>
      </c>
      <c r="R101" s="125">
        <v>0.65608367389887501</v>
      </c>
      <c r="S101" s="125">
        <v>2.1661711380586204</v>
      </c>
      <c r="T101" s="125">
        <v>0.42744001180885016</v>
      </c>
      <c r="U101" s="122">
        <v>-3.3551560524740953E-2</v>
      </c>
      <c r="V101" s="122">
        <v>0.76173744619934491</v>
      </c>
      <c r="W101" s="94">
        <v>-0.24672988499177312</v>
      </c>
      <c r="X101" s="56"/>
      <c r="Y101" s="95">
        <v>100</v>
      </c>
      <c r="Z101" s="122">
        <f>(幕後結果!$AB$2+幕後結果!$AB$4*幕後結果_最佳化!$N1102)*12/3</f>
        <v>1.001778451666657</v>
      </c>
      <c r="AA101" s="122">
        <f>(幕後結果!$AC$2+幕後結果!$AC$4*幕後結果_最佳化!$O1102)*12/3</f>
        <v>-9.673872387011806E-2</v>
      </c>
      <c r="AB101" s="122">
        <f>(幕後結果!$AD$2+幕後結果!$AD$4*幕後結果_最佳化!$P1102)*12/3</f>
        <v>1.1621515500121951</v>
      </c>
      <c r="AC101" s="122">
        <f>(幕後結果!$AE$2+幕後結果!$AE$4*幕後結果_最佳化!$Q1102)*12/3</f>
        <v>1.2535183007422714</v>
      </c>
      <c r="AD101" s="122">
        <f>(幕後結果!$AF$2+幕後結果!$AF$4*幕後結果_最佳化!$R1102)*12/3</f>
        <v>0.47283369865985936</v>
      </c>
      <c r="AE101" s="122">
        <f>(幕後結果!$AG$2+幕後結果!$AG$4*幕後結果_最佳化!$S1102)*12/3</f>
        <v>2.5080072252464789</v>
      </c>
      <c r="AF101" s="122">
        <f>(幕後結果!$AH$2+幕後結果!$AH$4*幕後結果_最佳化!$T1102)*12/3</f>
        <v>1.8332873411766251</v>
      </c>
      <c r="AG101" s="122">
        <f>(幕後結果!$AI$2+幕後結果!$AI$4*幕後結果_最佳化!$U1102)*12/3</f>
        <v>-0.28847081416580866</v>
      </c>
      <c r="AH101" s="122">
        <f>(幕後結果!$AJ$2+幕後結果!$AJ$4*幕後結果_最佳化!$V1102)*12/3</f>
        <v>1.2614204628704218</v>
      </c>
      <c r="AI101" s="96">
        <f>(幕後結果!$AK$2+幕後結果!$AK$4*幕後結果_最佳化!$W1102)*12/3</f>
        <v>0.11947993058148615</v>
      </c>
      <c r="AJ101" s="56"/>
      <c r="AK101" s="56"/>
      <c r="AL101" s="56"/>
      <c r="AM101" s="104">
        <v>100</v>
      </c>
      <c r="AN101" s="122">
        <f t="shared" si="14"/>
        <v>0.14953179452216445</v>
      </c>
      <c r="AO101" s="122">
        <f t="shared" si="15"/>
        <v>5.0385550220295505E-2</v>
      </c>
      <c r="AP101" s="122">
        <f t="shared" si="16"/>
        <v>0.15353765065048353</v>
      </c>
      <c r="AQ101" s="122">
        <f t="shared" si="17"/>
        <v>0.14492467891226998</v>
      </c>
      <c r="AR101" s="122">
        <f t="shared" si="18"/>
        <v>6.925605935332857E-2</v>
      </c>
      <c r="AS101" s="122">
        <f t="shared" si="19"/>
        <v>0.14538933592763589</v>
      </c>
      <c r="AT101" s="122">
        <f t="shared" si="20"/>
        <v>7.0809174947867676E-2</v>
      </c>
      <c r="AU101" s="122">
        <f t="shared" si="21"/>
        <v>7.9192909726888056E-2</v>
      </c>
      <c r="AV101" s="122">
        <f t="shared" si="22"/>
        <v>3.8991616913798918E-2</v>
      </c>
      <c r="AW101" s="122">
        <f t="shared" si="23"/>
        <v>9.7981228825267275E-2</v>
      </c>
      <c r="AX101" s="122">
        <f t="shared" si="24"/>
        <v>0.99999999999999989</v>
      </c>
      <c r="AY101" s="122">
        <f>SUMPRODUCT(AN101:AW101,幕後結果_最佳化!$Z$1005:$AI$1005)</f>
        <v>0.12116667935562256</v>
      </c>
      <c r="AZ101" s="122">
        <f>(SUMPRODUCT(AN101:AW101,MMULT(AN101:AW101,幕後結果!$AB$9:$AK$18)))*252</f>
        <v>4.9125289873952323E-2</v>
      </c>
      <c r="BA101" s="122">
        <f t="shared" si="25"/>
        <v>0.22164225651701058</v>
      </c>
      <c r="BB101" s="98">
        <f t="shared" si="26"/>
        <v>0.35312165011104624</v>
      </c>
      <c r="BC101" s="56"/>
      <c r="BD101" s="56"/>
    </row>
    <row r="102" spans="1:56">
      <c r="A102" s="91">
        <v>101</v>
      </c>
      <c r="B102" s="122">
        <v>0.78346520714457313</v>
      </c>
      <c r="C102" s="122">
        <v>0.48973382778521679</v>
      </c>
      <c r="D102" s="122">
        <v>0.66264195384372848</v>
      </c>
      <c r="E102" s="122">
        <v>0.63014701238386706</v>
      </c>
      <c r="F102" s="122">
        <v>0.36223582450387215</v>
      </c>
      <c r="G102" s="122">
        <v>0.38048381226029604</v>
      </c>
      <c r="H102" s="122">
        <v>0.64258186549478791</v>
      </c>
      <c r="I102" s="122">
        <v>0.48110492837605889</v>
      </c>
      <c r="J102" s="122">
        <v>0.7050968343545525</v>
      </c>
      <c r="K102" s="100">
        <v>0.85271599843162993</v>
      </c>
      <c r="L102" s="101"/>
      <c r="M102" s="102">
        <v>101</v>
      </c>
      <c r="N102" s="125">
        <v>0.78394976782217873</v>
      </c>
      <c r="O102" s="125">
        <v>-2.5736318373306182E-2</v>
      </c>
      <c r="P102" s="125">
        <v>0.4196843048207714</v>
      </c>
      <c r="Q102" s="125">
        <v>0.33224273717860908</v>
      </c>
      <c r="R102" s="125">
        <v>-0.35248888999572442</v>
      </c>
      <c r="S102" s="125">
        <v>-0.30421037049555089</v>
      </c>
      <c r="T102" s="125">
        <v>0.36536861073106669</v>
      </c>
      <c r="U102" s="122">
        <v>-4.7380642482782336E-2</v>
      </c>
      <c r="V102" s="122">
        <v>0.53911670267231626</v>
      </c>
      <c r="W102" s="94">
        <v>1.0481532555592536</v>
      </c>
      <c r="X102" s="56"/>
      <c r="Y102" s="95">
        <v>101</v>
      </c>
      <c r="Z102" s="122">
        <f>(幕後結果!$AB$2+幕後結果!$AB$4*幕後結果_最佳化!$N1103)*12/3</f>
        <v>0.92502282044177564</v>
      </c>
      <c r="AA102" s="122">
        <f>(幕後結果!$AC$2+幕後結果!$AC$4*幕後結果_最佳化!$O1103)*12/3</f>
        <v>-1.345271673596302</v>
      </c>
      <c r="AB102" s="122">
        <f>(幕後結果!$AD$2+幕後結果!$AD$4*幕後結果_最佳化!$P1103)*12/3</f>
        <v>1.0592903811694723</v>
      </c>
      <c r="AC102" s="122">
        <f>(幕後結果!$AE$2+幕後結果!$AE$4*幕後結果_最佳化!$Q1103)*12/3</f>
        <v>1.2699651545044477</v>
      </c>
      <c r="AD102" s="122">
        <f>(幕後結果!$AF$2+幕後結果!$AF$4*幕後結果_最佳化!$R1103)*12/3</f>
        <v>-0.28147405278531301</v>
      </c>
      <c r="AE102" s="122">
        <f>(幕後結果!$AG$2+幕後結果!$AG$4*幕後結果_最佳化!$S1103)*12/3</f>
        <v>0.4960634521875526</v>
      </c>
      <c r="AF102" s="122">
        <f>(幕後結果!$AH$2+幕後結果!$AH$4*幕後結果_最佳化!$T1103)*12/3</f>
        <v>1.6261981666177217</v>
      </c>
      <c r="AG102" s="122">
        <f>(幕後結果!$AI$2+幕後結果!$AI$4*幕後結果_最佳化!$U1103)*12/3</f>
        <v>-0.57918868268324952</v>
      </c>
      <c r="AH102" s="122">
        <f>(幕後結果!$AJ$2+幕後結果!$AJ$4*幕後結果_最佳化!$V1103)*12/3</f>
        <v>0.7355257135103187</v>
      </c>
      <c r="AI102" s="96">
        <f>(幕後結果!$AK$2+幕後結果!$AK$4*幕後結果_最佳化!$W1103)*12/3</f>
        <v>0.18711767252033371</v>
      </c>
      <c r="AJ102" s="56"/>
      <c r="AK102" s="56"/>
      <c r="AL102" s="56"/>
      <c r="AM102" s="104">
        <v>101</v>
      </c>
      <c r="AN102" s="122">
        <f t="shared" si="14"/>
        <v>0.17281727246860745</v>
      </c>
      <c r="AO102" s="122">
        <f t="shared" si="15"/>
        <v>0.13237316799415552</v>
      </c>
      <c r="AP102" s="122">
        <f t="shared" si="16"/>
        <v>6.4717541690695907E-2</v>
      </c>
      <c r="AQ102" s="122">
        <f t="shared" si="17"/>
        <v>0.14881882524942638</v>
      </c>
      <c r="AR102" s="122">
        <f t="shared" si="18"/>
        <v>2.7354405914213425E-2</v>
      </c>
      <c r="AS102" s="122">
        <f t="shared" si="19"/>
        <v>0.13596507915971021</v>
      </c>
      <c r="AT102" s="122">
        <f t="shared" si="20"/>
        <v>8.3224780229646782E-3</v>
      </c>
      <c r="AU102" s="122">
        <f t="shared" si="21"/>
        <v>9.7232756482811378E-2</v>
      </c>
      <c r="AV102" s="122">
        <f t="shared" si="22"/>
        <v>5.0511518121330118E-2</v>
      </c>
      <c r="AW102" s="122">
        <f t="shared" si="23"/>
        <v>0.16188695489608479</v>
      </c>
      <c r="AX102" s="122">
        <f t="shared" si="24"/>
        <v>1</v>
      </c>
      <c r="AY102" s="122">
        <f>SUMPRODUCT(AN102:AW102,幕後結果_最佳化!$Z$1005:$AI$1005)</f>
        <v>-0.14521611632867337</v>
      </c>
      <c r="AZ102" s="122">
        <f>(SUMPRODUCT(AN102:AW102,MMULT(AN102:AW102,幕後結果!$AB$9:$AK$18)))*252</f>
        <v>5.5649684493053547E-2</v>
      </c>
      <c r="BA102" s="122">
        <f t="shared" si="25"/>
        <v>0.23590185351763041</v>
      </c>
      <c r="BB102" s="98">
        <f t="shared" si="26"/>
        <v>-0.79743382056391632</v>
      </c>
      <c r="BC102" s="56"/>
      <c r="BD102" s="56"/>
    </row>
    <row r="103" spans="1:56">
      <c r="A103" s="91">
        <v>102</v>
      </c>
      <c r="B103" s="122">
        <v>0.37764786077979728</v>
      </c>
      <c r="C103" s="122">
        <v>0.15137515581939076</v>
      </c>
      <c r="D103" s="122">
        <v>0.94007110621782264</v>
      </c>
      <c r="E103" s="122">
        <v>0.71602677836288353</v>
      </c>
      <c r="F103" s="122">
        <v>0.96676264760160624</v>
      </c>
      <c r="G103" s="122">
        <v>0.35495286355752942</v>
      </c>
      <c r="H103" s="122">
        <v>0.82709289159953547</v>
      </c>
      <c r="I103" s="122">
        <v>0.64440767847748637</v>
      </c>
      <c r="J103" s="122">
        <v>0.66937109777280379</v>
      </c>
      <c r="K103" s="100">
        <v>0.42346675192070249</v>
      </c>
      <c r="L103" s="101"/>
      <c r="M103" s="102">
        <v>102</v>
      </c>
      <c r="N103" s="125">
        <v>-0.31166422154268891</v>
      </c>
      <c r="O103" s="125">
        <v>-1.0305533718243489</v>
      </c>
      <c r="P103" s="125">
        <v>1.5553707862301065</v>
      </c>
      <c r="Q103" s="125">
        <v>0.5710784831975495</v>
      </c>
      <c r="R103" s="125">
        <v>1.8352091575929801</v>
      </c>
      <c r="S103" s="125">
        <v>-0.37198270387783233</v>
      </c>
      <c r="T103" s="125">
        <v>0.94273939670236184</v>
      </c>
      <c r="U103" s="122">
        <v>0.37026554552191193</v>
      </c>
      <c r="V103" s="122">
        <v>0.43817724225021887</v>
      </c>
      <c r="W103" s="94">
        <v>-0.19303251476855979</v>
      </c>
      <c r="X103" s="56"/>
      <c r="Y103" s="95">
        <v>102</v>
      </c>
      <c r="Z103" s="122">
        <f>(幕後結果!$AB$2+幕後結果!$AB$4*幕後結果_最佳化!$N1104)*12/3</f>
        <v>-0.43523716288877695</v>
      </c>
      <c r="AA103" s="122">
        <f>(幕後結果!$AC$2+幕後結果!$AC$4*幕後結果_最佳化!$O1104)*12/3</f>
        <v>-2.825175354536404</v>
      </c>
      <c r="AB103" s="122">
        <f>(幕後結果!$AD$2+幕後結果!$AD$4*幕後結果_最佳化!$P1104)*12/3</f>
        <v>1.6107007852345658</v>
      </c>
      <c r="AC103" s="122">
        <f>(幕後結果!$AE$2+幕後結果!$AE$4*幕後結果_最佳化!$Q1104)*12/3</f>
        <v>1.4717643193881791</v>
      </c>
      <c r="AD103" s="122">
        <f>(幕後結果!$AF$2+幕後結果!$AF$4*幕後結果_最佳化!$R1104)*12/3</f>
        <v>1.2517249866572269</v>
      </c>
      <c r="AE103" s="122">
        <f>(幕後結果!$AG$2+幕後結果!$AG$4*幕後結果_最佳化!$S1104)*12/3</f>
        <v>0.50932031407494749</v>
      </c>
      <c r="AF103" s="122">
        <f>(幕後結果!$AH$2+幕後結果!$AH$4*幕後結果_最佳化!$T1104)*12/3</f>
        <v>2.4852321467282152</v>
      </c>
      <c r="AG103" s="122">
        <f>(幕後結果!$AI$2+幕後結果!$AI$4*幕後結果_最佳化!$U1104)*12/3</f>
        <v>-0.24107081166379951</v>
      </c>
      <c r="AH103" s="122">
        <f>(幕後結果!$AJ$2+幕後結果!$AJ$4*幕後結果_最佳化!$V1104)*12/3</f>
        <v>0.60682461862810833</v>
      </c>
      <c r="AI103" s="96">
        <f>(幕後結果!$AK$2+幕後結果!$AK$4*幕後結果_最佳化!$W1104)*12/3</f>
        <v>-0.29325773058686322</v>
      </c>
      <c r="AJ103" s="56"/>
      <c r="AK103" s="56"/>
      <c r="AL103" s="56"/>
      <c r="AM103" s="104">
        <v>102</v>
      </c>
      <c r="AN103" s="122">
        <f t="shared" si="14"/>
        <v>7.4689584720346772E-2</v>
      </c>
      <c r="AO103" s="122">
        <f t="shared" si="15"/>
        <v>0.13477356474435759</v>
      </c>
      <c r="AP103" s="122">
        <f t="shared" si="16"/>
        <v>3.763270846086008E-2</v>
      </c>
      <c r="AQ103" s="122">
        <f t="shared" si="17"/>
        <v>0.13112398813628931</v>
      </c>
      <c r="AR103" s="122">
        <f t="shared" si="18"/>
        <v>0.15505544748246528</v>
      </c>
      <c r="AS103" s="122">
        <f t="shared" si="19"/>
        <v>0.14349450323480475</v>
      </c>
      <c r="AT103" s="122">
        <f t="shared" si="20"/>
        <v>4.8794631569543369E-2</v>
      </c>
      <c r="AU103" s="122">
        <f t="shared" si="21"/>
        <v>0.13580611286848635</v>
      </c>
      <c r="AV103" s="122">
        <f t="shared" si="22"/>
        <v>0.13250243778607917</v>
      </c>
      <c r="AW103" s="122">
        <f t="shared" si="23"/>
        <v>6.1270209967672932E-3</v>
      </c>
      <c r="AX103" s="122">
        <f t="shared" si="24"/>
        <v>0.99999999999999989</v>
      </c>
      <c r="AY103" s="122">
        <f>SUMPRODUCT(AN103:AW103,幕後結果_最佳化!$Z$1005:$AI$1005)</f>
        <v>-8.4659057065397961E-2</v>
      </c>
      <c r="AZ103" s="122">
        <f>(SUMPRODUCT(AN103:AW103,MMULT(AN103:AW103,幕後結果!$AB$9:$AK$18)))*252</f>
        <v>4.9510794948755543E-2</v>
      </c>
      <c r="BA103" s="122">
        <f t="shared" si="25"/>
        <v>0.22251021313358976</v>
      </c>
      <c r="BB103" s="98">
        <f t="shared" si="26"/>
        <v>-0.57327281866749458</v>
      </c>
      <c r="BC103" s="56"/>
      <c r="BD103" s="56"/>
    </row>
    <row r="104" spans="1:56">
      <c r="A104" s="91">
        <v>103</v>
      </c>
      <c r="B104" s="122">
        <v>0.26339594230663432</v>
      </c>
      <c r="C104" s="122">
        <v>2.2193448922647407E-2</v>
      </c>
      <c r="D104" s="122">
        <v>0.70608818477712121</v>
      </c>
      <c r="E104" s="122">
        <v>0.24019273968385657</v>
      </c>
      <c r="F104" s="122">
        <v>0.56506852270273655</v>
      </c>
      <c r="G104" s="122">
        <v>0.31904591609234245</v>
      </c>
      <c r="H104" s="122">
        <v>2.5156499260294618E-2</v>
      </c>
      <c r="I104" s="122">
        <v>0.80780227499207213</v>
      </c>
      <c r="J104" s="122">
        <v>0.30464622778801509</v>
      </c>
      <c r="K104" s="100">
        <v>0.20799026109046093</v>
      </c>
      <c r="L104" s="101"/>
      <c r="M104" s="102">
        <v>103</v>
      </c>
      <c r="N104" s="125">
        <v>-0.63291081543523187</v>
      </c>
      <c r="O104" s="125">
        <v>-2.0104186536226218</v>
      </c>
      <c r="P104" s="125">
        <v>0.54199256114828931</v>
      </c>
      <c r="Q104" s="125">
        <v>-0.70568270396543142</v>
      </c>
      <c r="R104" s="125">
        <v>0.16383256536040117</v>
      </c>
      <c r="S104" s="125">
        <v>-0.47036840637247213</v>
      </c>
      <c r="T104" s="125">
        <v>-1.9572932681622888</v>
      </c>
      <c r="U104" s="122">
        <v>0.86982609230384045</v>
      </c>
      <c r="V104" s="122">
        <v>-0.51108369074186122</v>
      </c>
      <c r="W104" s="94">
        <v>-0.8134143717210095</v>
      </c>
      <c r="X104" s="56"/>
      <c r="Y104" s="95">
        <v>103</v>
      </c>
      <c r="Z104" s="122">
        <f>(幕後結果!$AB$2+幕後結果!$AB$4*幕後結果_最佳化!$N1105)*12/3</f>
        <v>-0.83408099903455835</v>
      </c>
      <c r="AA104" s="122">
        <f>(幕後結果!$AC$2+幕後結果!$AC$4*幕後結果_最佳化!$O1105)*12/3</f>
        <v>-4.2034127061986251</v>
      </c>
      <c r="AB104" s="122">
        <f>(幕後結果!$AD$2+幕後結果!$AD$4*幕後結果_最佳化!$P1105)*12/3</f>
        <v>0.53689754611160945</v>
      </c>
      <c r="AC104" s="122">
        <f>(幕後結果!$AE$2+幕後結果!$AE$4*幕後結果_最佳化!$Q1105)*12/3</f>
        <v>0.11834966159661742</v>
      </c>
      <c r="AD104" s="122">
        <f>(幕後結果!$AF$2+幕後結果!$AF$4*幕後結果_最佳化!$R1105)*12/3</f>
        <v>-0.17234489758786822</v>
      </c>
      <c r="AE104" s="122">
        <f>(幕後結果!$AG$2+幕後結果!$AG$4*幕後結果_最佳化!$S1105)*12/3</f>
        <v>-0.93660308483717036</v>
      </c>
      <c r="AF104" s="122">
        <f>(幕後結果!$AH$2+幕後結果!$AH$4*幕後結果_最佳化!$T1105)*12/3</f>
        <v>-0.59001977047118048</v>
      </c>
      <c r="AG104" s="122">
        <f>(幕後結果!$AI$2+幕後結果!$AI$4*幕後結果_最佳化!$U1105)*12/3</f>
        <v>-6.361626477276916E-2</v>
      </c>
      <c r="AH104" s="122">
        <f>(幕後結果!$AJ$2+幕後結果!$AJ$4*幕後結果_最佳化!$V1105)*12/3</f>
        <v>-1.2180003965180339</v>
      </c>
      <c r="AI104" s="96">
        <f>(幕後結果!$AK$2+幕後結果!$AK$4*幕後結果_最佳化!$W1105)*12/3</f>
        <v>-1.372444388247591</v>
      </c>
      <c r="AJ104" s="56"/>
      <c r="AK104" s="56"/>
      <c r="AL104" s="56"/>
      <c r="AM104" s="104">
        <v>103</v>
      </c>
      <c r="AN104" s="122">
        <f t="shared" si="14"/>
        <v>1.201380728726195E-2</v>
      </c>
      <c r="AO104" s="122">
        <f t="shared" si="15"/>
        <v>0.12494304393280696</v>
      </c>
      <c r="AP104" s="122">
        <f t="shared" si="16"/>
        <v>0.14258174700522203</v>
      </c>
      <c r="AQ104" s="122">
        <f t="shared" si="17"/>
        <v>3.5074575363080902E-2</v>
      </c>
      <c r="AR104" s="122">
        <f t="shared" si="18"/>
        <v>4.2618186653585875E-2</v>
      </c>
      <c r="AS104" s="122">
        <f t="shared" si="19"/>
        <v>0.1873133169302727</v>
      </c>
      <c r="AT104" s="122">
        <f t="shared" si="20"/>
        <v>0.17679633726402497</v>
      </c>
      <c r="AU104" s="122">
        <f t="shared" si="21"/>
        <v>4.4686968091685077E-2</v>
      </c>
      <c r="AV104" s="122">
        <f t="shared" si="22"/>
        <v>0.1702449475379848</v>
      </c>
      <c r="AW104" s="122">
        <f t="shared" si="23"/>
        <v>6.3727069934074704E-2</v>
      </c>
      <c r="AX104" s="122">
        <f t="shared" si="24"/>
        <v>1</v>
      </c>
      <c r="AY104" s="122">
        <f>SUMPRODUCT(AN104:AW104,幕後結果_最佳化!$Z$1005:$AI$1005)</f>
        <v>0.12085943583322827</v>
      </c>
      <c r="AZ104" s="122">
        <f>(SUMPRODUCT(AN104:AW104,MMULT(AN104:AW104,幕後結果!$AB$9:$AK$18)))*252</f>
        <v>5.0161950715748381E-2</v>
      </c>
      <c r="BA104" s="122">
        <f t="shared" si="25"/>
        <v>0.22396863779500106</v>
      </c>
      <c r="BB104" s="98">
        <f t="shared" si="26"/>
        <v>0.34808193058076586</v>
      </c>
      <c r="BC104" s="56"/>
      <c r="BD104" s="56"/>
    </row>
    <row r="105" spans="1:56">
      <c r="A105" s="91">
        <v>104</v>
      </c>
      <c r="B105" s="122">
        <v>0.36387902599711319</v>
      </c>
      <c r="C105" s="122">
        <v>0.95136724364060177</v>
      </c>
      <c r="D105" s="122">
        <v>0.73698351120476246</v>
      </c>
      <c r="E105" s="122">
        <v>0.83846374758367404</v>
      </c>
      <c r="F105" s="122">
        <v>0.66564853471057295</v>
      </c>
      <c r="G105" s="122">
        <v>0.8727686713081193</v>
      </c>
      <c r="H105" s="122">
        <v>0.36246733967674993</v>
      </c>
      <c r="I105" s="122">
        <v>0.74207712890657307</v>
      </c>
      <c r="J105" s="122">
        <v>0.26149183837304091</v>
      </c>
      <c r="K105" s="100">
        <v>0.44974433722650886</v>
      </c>
      <c r="L105" s="101"/>
      <c r="M105" s="102">
        <v>104</v>
      </c>
      <c r="N105" s="125">
        <v>-0.34810936424481997</v>
      </c>
      <c r="O105" s="125">
        <v>1.6582574534203334</v>
      </c>
      <c r="P105" s="125">
        <v>0.63407331382766829</v>
      </c>
      <c r="Q105" s="125">
        <v>0.98816365512095461</v>
      </c>
      <c r="R105" s="125">
        <v>0.42792883828402123</v>
      </c>
      <c r="S105" s="125">
        <v>1.1395767951717939</v>
      </c>
      <c r="T105" s="125">
        <v>-0.35187143919261288</v>
      </c>
      <c r="U105" s="122">
        <v>0.64976235006660898</v>
      </c>
      <c r="V105" s="122">
        <v>-0.63875292516011839</v>
      </c>
      <c r="W105" s="94">
        <v>-0.12630730445091076</v>
      </c>
      <c r="X105" s="56"/>
      <c r="Y105" s="95">
        <v>104</v>
      </c>
      <c r="Z105" s="122">
        <f>(幕後結果!$AB$2+幕後結果!$AB$4*幕後結果_最佳化!$N1106)*12/3</f>
        <v>-0.48048564427519952</v>
      </c>
      <c r="AA105" s="122">
        <f>(幕後結果!$AC$2+幕後結果!$AC$4*幕後結果_最佳化!$O1106)*12/3</f>
        <v>0.8770355125858279</v>
      </c>
      <c r="AB105" s="122">
        <f>(幕後結果!$AD$2+幕後結果!$AD$4*幕後結果_最佳化!$P1106)*12/3</f>
        <v>1.0750190931315338</v>
      </c>
      <c r="AC105" s="122">
        <f>(幕後結果!$AE$2+幕後結果!$AE$4*幕後結果_最佳化!$Q1106)*12/3</f>
        <v>2.0200888380757043</v>
      </c>
      <c r="AD105" s="122">
        <f>(幕後結果!$AF$2+幕後結果!$AF$4*幕後結果_最佳化!$R1106)*12/3</f>
        <v>0.54724300873492904</v>
      </c>
      <c r="AE105" s="122">
        <f>(幕後結果!$AG$2+幕後結果!$AG$4*幕後結果_最佳化!$S1106)*12/3</f>
        <v>2.2186427218427998</v>
      </c>
      <c r="AF105" s="122">
        <f>(幕後結果!$AH$2+幕後結果!$AH$4*幕後結果_最佳化!$T1106)*12/3</f>
        <v>0.75757532632045876</v>
      </c>
      <c r="AG105" s="122">
        <f>(幕後結果!$AI$2+幕後結果!$AI$4*幕後結果_最佳化!$U1106)*12/3</f>
        <v>-0.25798490815095099</v>
      </c>
      <c r="AH105" s="122">
        <f>(幕後結果!$AJ$2+幕後結果!$AJ$4*幕後結果_最佳化!$V1106)*12/3</f>
        <v>0.27740426743177626</v>
      </c>
      <c r="AI105" s="96">
        <f>(幕後結果!$AK$2+幕後結果!$AK$4*幕後結果_最佳化!$W1106)*12/3</f>
        <v>-0.14494362368540831</v>
      </c>
      <c r="AJ105" s="56"/>
      <c r="AK105" s="56"/>
      <c r="AL105" s="56"/>
      <c r="AM105" s="104">
        <v>104</v>
      </c>
      <c r="AN105" s="122">
        <f t="shared" si="14"/>
        <v>0.17703062584432727</v>
      </c>
      <c r="AO105" s="122">
        <f t="shared" si="15"/>
        <v>0.17355881106045359</v>
      </c>
      <c r="AP105" s="122">
        <f t="shared" si="16"/>
        <v>0.12836924621240384</v>
      </c>
      <c r="AQ105" s="122">
        <f t="shared" si="17"/>
        <v>8.1223600687903783E-2</v>
      </c>
      <c r="AR105" s="122">
        <f t="shared" si="18"/>
        <v>1.85973717071755E-2</v>
      </c>
      <c r="AS105" s="122">
        <f t="shared" si="19"/>
        <v>7.7931701449203666E-2</v>
      </c>
      <c r="AT105" s="122">
        <f t="shared" si="20"/>
        <v>1.9152411280396121E-2</v>
      </c>
      <c r="AU105" s="122">
        <f t="shared" si="21"/>
        <v>0.12158175187591476</v>
      </c>
      <c r="AV105" s="122">
        <f t="shared" si="22"/>
        <v>0.14904732401769036</v>
      </c>
      <c r="AW105" s="122">
        <f t="shared" si="23"/>
        <v>5.3507155864531149E-2</v>
      </c>
      <c r="AX105" s="122">
        <f t="shared" si="24"/>
        <v>1.0000000000000002</v>
      </c>
      <c r="AY105" s="122">
        <f>SUMPRODUCT(AN105:AW105,幕後結果_最佳化!$Z$1005:$AI$1005)</f>
        <v>-0.20581381726510997</v>
      </c>
      <c r="AZ105" s="122">
        <f>(SUMPRODUCT(AN105:AW105,MMULT(AN105:AW105,幕後結果!$AB$9:$AK$18)))*252</f>
        <v>6.2254904330814279E-2</v>
      </c>
      <c r="BA105" s="122">
        <f t="shared" si="25"/>
        <v>0.24950932714192126</v>
      </c>
      <c r="BB105" s="98">
        <f t="shared" si="26"/>
        <v>-0.99681170284925336</v>
      </c>
      <c r="BC105" s="56"/>
      <c r="BD105" s="56"/>
    </row>
    <row r="106" spans="1:56">
      <c r="A106" s="91">
        <v>105</v>
      </c>
      <c r="B106" s="122">
        <v>0.95807468722784361</v>
      </c>
      <c r="C106" s="122">
        <v>0.21842591488736063</v>
      </c>
      <c r="D106" s="122">
        <v>0.51078599153672566</v>
      </c>
      <c r="E106" s="122">
        <v>0.91160536099328882</v>
      </c>
      <c r="F106" s="122">
        <v>0.16278357028999557</v>
      </c>
      <c r="G106" s="122">
        <v>0.83001840983363206</v>
      </c>
      <c r="H106" s="122">
        <v>0.14919234605009701</v>
      </c>
      <c r="I106" s="122">
        <v>0.33006945065312365</v>
      </c>
      <c r="J106" s="122">
        <v>0.14080879614967579</v>
      </c>
      <c r="K106" s="100">
        <v>4.152947431721965E-2</v>
      </c>
      <c r="L106" s="101"/>
      <c r="M106" s="102">
        <v>105</v>
      </c>
      <c r="N106" s="125">
        <v>1.7287679997257497</v>
      </c>
      <c r="O106" s="125">
        <v>-0.7775203554567236</v>
      </c>
      <c r="P106" s="125">
        <v>2.7039766010615914E-2</v>
      </c>
      <c r="Q106" s="125">
        <v>1.350707096882527</v>
      </c>
      <c r="R106" s="125">
        <v>-0.98308188205291125</v>
      </c>
      <c r="S106" s="125">
        <v>0.95423800641715895</v>
      </c>
      <c r="T106" s="125">
        <v>-1.0399035949840025</v>
      </c>
      <c r="U106" s="122">
        <v>-0.43972139991290321</v>
      </c>
      <c r="V106" s="122">
        <v>-1.076692660671525</v>
      </c>
      <c r="W106" s="94">
        <v>-1.7332066322789104</v>
      </c>
      <c r="X106" s="56"/>
      <c r="Y106" s="95">
        <v>105</v>
      </c>
      <c r="Z106" s="122">
        <f>(幕後結果!$AB$2+幕後結果!$AB$4*幕後結果_最佳化!$N1107)*12/3</f>
        <v>2.0980622712474277</v>
      </c>
      <c r="AA106" s="122">
        <f>(幕後結果!$AC$2+幕後結果!$AC$4*幕後結果_最佳化!$O1107)*12/3</f>
        <v>-2.2991943008355542</v>
      </c>
      <c r="AB106" s="122">
        <f>(幕後結果!$AD$2+幕後結果!$AD$4*幕後結果_最佳化!$P1107)*12/3</f>
        <v>0.92748828375132142</v>
      </c>
      <c r="AC106" s="122">
        <f>(幕後結果!$AE$2+幕後結果!$AE$4*幕後結果_最佳化!$Q1107)*12/3</f>
        <v>1.8421483931667684</v>
      </c>
      <c r="AD106" s="122">
        <f>(幕後結果!$AF$2+幕後結果!$AF$4*幕後結果_最佳化!$R1107)*12/3</f>
        <v>-0.77799962106767173</v>
      </c>
      <c r="AE106" s="122">
        <f>(幕後結果!$AG$2+幕後結果!$AG$4*幕後結果_最佳化!$S1107)*12/3</f>
        <v>1.8491017165740213</v>
      </c>
      <c r="AF106" s="122">
        <f>(幕後結果!$AH$2+幕後結果!$AH$4*幕後結果_最佳化!$T1107)*12/3</f>
        <v>0.21930654349248113</v>
      </c>
      <c r="AG106" s="122">
        <f>(幕後結果!$AI$2+幕後結果!$AI$4*幕後結果_最佳化!$U1107)*12/3</f>
        <v>-0.58925395860757768</v>
      </c>
      <c r="AH106" s="122">
        <f>(幕後結果!$AJ$2+幕後結果!$AJ$4*幕後結果_最佳化!$V1107)*12/3</f>
        <v>-0.83088937365018489</v>
      </c>
      <c r="AI106" s="96">
        <f>(幕後結果!$AK$2+幕後結果!$AK$4*幕後結果_最佳化!$W1107)*12/3</f>
        <v>-1.0565970129329088</v>
      </c>
      <c r="AJ106" s="56"/>
      <c r="AK106" s="56"/>
      <c r="AL106" s="56"/>
      <c r="AM106" s="104">
        <v>105</v>
      </c>
      <c r="AN106" s="122">
        <f t="shared" si="14"/>
        <v>0.11921438350828781</v>
      </c>
      <c r="AO106" s="122">
        <f t="shared" si="15"/>
        <v>3.5335949966150006E-2</v>
      </c>
      <c r="AP106" s="122">
        <f t="shared" si="16"/>
        <v>0.13423559025764423</v>
      </c>
      <c r="AQ106" s="122">
        <f t="shared" si="17"/>
        <v>2.4640209397191349E-2</v>
      </c>
      <c r="AR106" s="122">
        <f t="shared" si="18"/>
        <v>7.8195647254090866E-2</v>
      </c>
      <c r="AS106" s="122">
        <f t="shared" si="19"/>
        <v>0.17332015167377265</v>
      </c>
      <c r="AT106" s="122">
        <f t="shared" si="20"/>
        <v>0.17675540195531456</v>
      </c>
      <c r="AU106" s="122">
        <f t="shared" si="21"/>
        <v>0.12973914090404035</v>
      </c>
      <c r="AV106" s="122">
        <f t="shared" si="22"/>
        <v>6.1537885374103568E-2</v>
      </c>
      <c r="AW106" s="122">
        <f t="shared" si="23"/>
        <v>6.7025639709404713E-2</v>
      </c>
      <c r="AX106" s="122">
        <f t="shared" si="24"/>
        <v>1.0000000000000002</v>
      </c>
      <c r="AY106" s="122">
        <f>SUMPRODUCT(AN106:AW106,幕後結果_最佳化!$Z$1005:$AI$1005)</f>
        <v>0.14172741965090024</v>
      </c>
      <c r="AZ106" s="122">
        <f>(SUMPRODUCT(AN106:AW106,MMULT(AN106:AW106,幕後結果!$AB$9:$AK$18)))*252</f>
        <v>5.0593567713090232E-2</v>
      </c>
      <c r="BA106" s="122">
        <f t="shared" si="25"/>
        <v>0.22493013962804148</v>
      </c>
      <c r="BB106" s="98">
        <f t="shared" si="26"/>
        <v>0.43936939626822552</v>
      </c>
      <c r="BC106" s="56"/>
      <c r="BD106" s="56"/>
    </row>
    <row r="107" spans="1:56">
      <c r="A107" s="91">
        <v>106</v>
      </c>
      <c r="B107" s="122">
        <v>0.72181301790700392</v>
      </c>
      <c r="C107" s="122">
        <v>0.5314701870729357</v>
      </c>
      <c r="D107" s="122">
        <v>0.6323871146458877</v>
      </c>
      <c r="E107" s="122">
        <v>0.26265936480953478</v>
      </c>
      <c r="F107" s="122">
        <v>0.57756068849680808</v>
      </c>
      <c r="G107" s="122">
        <v>0.21219971954237393</v>
      </c>
      <c r="H107" s="122">
        <v>0.50717492399315867</v>
      </c>
      <c r="I107" s="122">
        <v>0.32865939555833479</v>
      </c>
      <c r="J107" s="122">
        <v>0.97764862648948059</v>
      </c>
      <c r="K107" s="100">
        <v>0.52079203543104713</v>
      </c>
      <c r="L107" s="101"/>
      <c r="M107" s="102">
        <v>106</v>
      </c>
      <c r="N107" s="125">
        <v>0.58823589943222143</v>
      </c>
      <c r="O107" s="125">
        <v>7.8966051295885284E-2</v>
      </c>
      <c r="P107" s="125">
        <v>0.33818235672158325</v>
      </c>
      <c r="Q107" s="125">
        <v>-0.63516818647498918</v>
      </c>
      <c r="R107" s="125">
        <v>0.19565702534627058</v>
      </c>
      <c r="S107" s="125">
        <v>-0.79881198661325725</v>
      </c>
      <c r="T107" s="125">
        <v>1.7985837009928493E-2</v>
      </c>
      <c r="U107" s="122">
        <v>-0.44361799797955509</v>
      </c>
      <c r="V107" s="122">
        <v>2.0074408109757269</v>
      </c>
      <c r="W107" s="94">
        <v>5.2141520790539388E-2</v>
      </c>
      <c r="X107" s="56"/>
      <c r="Y107" s="95">
        <v>106</v>
      </c>
      <c r="Z107" s="122">
        <f>(幕後結果!$AB$2+幕後結果!$AB$4*幕後結果_最佳化!$N1108)*12/3</f>
        <v>0.68203418946599614</v>
      </c>
      <c r="AA107" s="122">
        <f>(幕後結果!$AC$2+幕後結果!$AC$4*幕後結果_最佳化!$O1108)*12/3</f>
        <v>-1.2179887863757042</v>
      </c>
      <c r="AB107" s="122">
        <f>(幕後結果!$AD$2+幕後結果!$AD$4*幕後結果_最佳化!$P1108)*12/3</f>
        <v>0.94040290659048953</v>
      </c>
      <c r="AC107" s="122">
        <f>(幕後結果!$AE$2+幕後結果!$AE$4*幕後結果_最佳化!$Q1108)*12/3</f>
        <v>0.55568885161297699</v>
      </c>
      <c r="AD107" s="122">
        <f>(幕後結果!$AF$2+幕後結果!$AF$4*幕後結果_最佳化!$R1108)*12/3</f>
        <v>1.7896581113435131E-2</v>
      </c>
      <c r="AE107" s="122">
        <f>(幕後結果!$AG$2+幕後結果!$AG$4*幕後結果_最佳化!$S1108)*12/3</f>
        <v>-0.37416282545852059</v>
      </c>
      <c r="AF107" s="122">
        <f>(幕後結果!$AH$2+幕後結果!$AH$4*幕後結果_最佳化!$T1108)*12/3</f>
        <v>1.4952712186575201</v>
      </c>
      <c r="AG107" s="122">
        <f>(幕後結果!$AI$2+幕後結果!$AI$4*幕後結果_最佳化!$U1108)*12/3</f>
        <v>-1.0565919155280197</v>
      </c>
      <c r="AH107" s="122">
        <f>(幕後結果!$AJ$2+幕後結果!$AJ$4*幕後結果_最佳化!$V1108)*12/3</f>
        <v>1.6422509366369242</v>
      </c>
      <c r="AI107" s="96">
        <f>(幕後結果!$AK$2+幕後結果!$AK$4*幕後結果_最佳化!$W1108)*12/3</f>
        <v>-0.25778607703370293</v>
      </c>
      <c r="AJ107" s="56"/>
      <c r="AK107" s="56"/>
      <c r="AL107" s="56"/>
      <c r="AM107" s="104">
        <v>106</v>
      </c>
      <c r="AN107" s="122">
        <f t="shared" si="14"/>
        <v>6.5380634352461858E-2</v>
      </c>
      <c r="AO107" s="122">
        <f t="shared" si="15"/>
        <v>0.18645778438282434</v>
      </c>
      <c r="AP107" s="122">
        <f t="shared" si="16"/>
        <v>9.3868871457519681E-2</v>
      </c>
      <c r="AQ107" s="122">
        <f t="shared" si="17"/>
        <v>0.11642200157104299</v>
      </c>
      <c r="AR107" s="122">
        <f t="shared" si="18"/>
        <v>0.20187389351799651</v>
      </c>
      <c r="AS107" s="122">
        <f t="shared" si="19"/>
        <v>7.3915426173610868E-2</v>
      </c>
      <c r="AT107" s="122">
        <f t="shared" si="20"/>
        <v>5.5001711377795408E-2</v>
      </c>
      <c r="AU107" s="122">
        <f t="shared" si="21"/>
        <v>1.5241528012261264E-2</v>
      </c>
      <c r="AV107" s="122">
        <f t="shared" si="22"/>
        <v>4.197599858008913E-2</v>
      </c>
      <c r="AW107" s="122">
        <f t="shared" si="23"/>
        <v>0.14986215057439792</v>
      </c>
      <c r="AX107" s="122">
        <f t="shared" si="24"/>
        <v>1</v>
      </c>
      <c r="AY107" s="122">
        <f>SUMPRODUCT(AN107:AW107,幕後結果_最佳化!$Z$1005:$AI$1005)</f>
        <v>-0.14379214984714017</v>
      </c>
      <c r="AZ107" s="122">
        <f>(SUMPRODUCT(AN107:AW107,MMULT(AN107:AW107,幕後結果!$AB$9:$AK$18)))*252</f>
        <v>4.5886563182846479E-2</v>
      </c>
      <c r="BA107" s="122">
        <f t="shared" si="25"/>
        <v>0.214211491715189</v>
      </c>
      <c r="BB107" s="98">
        <f t="shared" si="26"/>
        <v>-0.87153190686595861</v>
      </c>
      <c r="BC107" s="56"/>
      <c r="BD107" s="56"/>
    </row>
    <row r="108" spans="1:56">
      <c r="A108" s="91">
        <v>107</v>
      </c>
      <c r="B108" s="122">
        <v>0.48326012913161809</v>
      </c>
      <c r="C108" s="122">
        <v>0.74442245801688744</v>
      </c>
      <c r="D108" s="122">
        <v>0.84062453089569011</v>
      </c>
      <c r="E108" s="122">
        <v>0.19372427123334379</v>
      </c>
      <c r="F108" s="122">
        <v>4.9868411841032856E-2</v>
      </c>
      <c r="G108" s="122">
        <v>0.3083773888677277</v>
      </c>
      <c r="H108" s="122">
        <v>3.8387826457051188E-2</v>
      </c>
      <c r="I108" s="122">
        <v>0.89940707313620627</v>
      </c>
      <c r="J108" s="122">
        <v>0.91104853635027583</v>
      </c>
      <c r="K108" s="100">
        <v>0.30484107173840091</v>
      </c>
      <c r="L108" s="101"/>
      <c r="M108" s="102">
        <v>107</v>
      </c>
      <c r="N108" s="125">
        <v>-4.1972954537525545E-2</v>
      </c>
      <c r="O108" s="125">
        <v>0.657040175698822</v>
      </c>
      <c r="P108" s="125">
        <v>0.99702796067580146</v>
      </c>
      <c r="Q108" s="125">
        <v>-0.86425369277271147</v>
      </c>
      <c r="R108" s="125">
        <v>-1.6461308427136638</v>
      </c>
      <c r="S108" s="125">
        <v>-0.50045493852101652</v>
      </c>
      <c r="T108" s="125">
        <v>-1.7697088615954877</v>
      </c>
      <c r="U108" s="122">
        <v>1.2781803194861407</v>
      </c>
      <c r="V108" s="122">
        <v>1.3472400677382004</v>
      </c>
      <c r="W108" s="94">
        <v>-0.5105272288804662</v>
      </c>
      <c r="X108" s="56"/>
      <c r="Y108" s="95">
        <v>107</v>
      </c>
      <c r="Z108" s="122">
        <f>(幕後結果!$AB$2+幕後結果!$AB$4*幕後結果_最佳化!$N1109)*12/3</f>
        <v>-0.10040186330164419</v>
      </c>
      <c r="AA108" s="122">
        <f>(幕後結果!$AC$2+幕後結果!$AC$4*幕後結果_最佳化!$O1109)*12/3</f>
        <v>-0.47611622807431497</v>
      </c>
      <c r="AB108" s="122">
        <f>(幕後結果!$AD$2+幕後結果!$AD$4*幕後結果_最佳化!$P1109)*12/3</f>
        <v>1.3798321649999414</v>
      </c>
      <c r="AC108" s="122">
        <f>(幕後結果!$AE$2+幕後結果!$AE$4*幕後結果_最佳化!$Q1109)*12/3</f>
        <v>0.60736383389734505</v>
      </c>
      <c r="AD108" s="122">
        <f>(幕後結果!$AF$2+幕後結果!$AF$4*幕後結果_最佳化!$R1109)*12/3</f>
        <v>-1.0880877910997777</v>
      </c>
      <c r="AE108" s="122">
        <f>(幕後結果!$AG$2+幕後結果!$AG$4*幕後結果_最佳化!$S1109)*12/3</f>
        <v>-0.32597735589769239</v>
      </c>
      <c r="AF108" s="122">
        <f>(幕後結果!$AH$2+幕後結果!$AH$4*幕後結果_最佳化!$T1109)*12/3</f>
        <v>-0.66492857371634484</v>
      </c>
      <c r="AG108" s="122">
        <f>(幕後結果!$AI$2+幕後結果!$AI$4*幕後結果_最佳化!$U1109)*12/3</f>
        <v>0.26361682385191743</v>
      </c>
      <c r="AH108" s="122">
        <f>(幕後結果!$AJ$2+幕後結果!$AJ$4*幕後結果_最佳化!$V1109)*12/3</f>
        <v>1.0085011664463912</v>
      </c>
      <c r="AI108" s="96">
        <f>(幕後結果!$AK$2+幕後結果!$AK$4*幕後結果_最佳化!$W1109)*12/3</f>
        <v>-0.9714195865134001</v>
      </c>
      <c r="AJ108" s="56"/>
      <c r="AK108" s="56"/>
      <c r="AL108" s="56"/>
      <c r="AM108" s="104">
        <v>107</v>
      </c>
      <c r="AN108" s="122">
        <f t="shared" si="14"/>
        <v>1.1492726500715434E-2</v>
      </c>
      <c r="AO108" s="122">
        <f t="shared" si="15"/>
        <v>0.1561722080779053</v>
      </c>
      <c r="AP108" s="122">
        <f t="shared" si="16"/>
        <v>8.3239402287688488E-2</v>
      </c>
      <c r="AQ108" s="122">
        <f t="shared" si="17"/>
        <v>0.12106367441927053</v>
      </c>
      <c r="AR108" s="122">
        <f t="shared" si="18"/>
        <v>8.4350379438919459E-2</v>
      </c>
      <c r="AS108" s="122">
        <f t="shared" si="19"/>
        <v>0.1123419517674176</v>
      </c>
      <c r="AT108" s="122">
        <f t="shared" si="20"/>
        <v>0.15309980676043722</v>
      </c>
      <c r="AU108" s="122">
        <f t="shared" si="21"/>
        <v>4.1717704243244905E-2</v>
      </c>
      <c r="AV108" s="122">
        <f t="shared" si="22"/>
        <v>0.18534753919291985</v>
      </c>
      <c r="AW108" s="122">
        <f t="shared" si="23"/>
        <v>5.117460731148122E-2</v>
      </c>
      <c r="AX108" s="122">
        <f t="shared" si="24"/>
        <v>1</v>
      </c>
      <c r="AY108" s="122">
        <f>SUMPRODUCT(AN108:AW108,幕後結果_最佳化!$Z$1005:$AI$1005)</f>
        <v>7.8708967613543498E-2</v>
      </c>
      <c r="AZ108" s="122">
        <f>(SUMPRODUCT(AN108:AW108,MMULT(AN108:AW108,幕後結果!$AB$9:$AK$18)))*252</f>
        <v>4.8526334815655631E-2</v>
      </c>
      <c r="BA108" s="122">
        <f t="shared" si="25"/>
        <v>0.22028693746033973</v>
      </c>
      <c r="BB108" s="98">
        <f t="shared" si="26"/>
        <v>0.16255601910118031</v>
      </c>
      <c r="BC108" s="56"/>
      <c r="BD108" s="56"/>
    </row>
    <row r="109" spans="1:56">
      <c r="A109" s="91">
        <v>108</v>
      </c>
      <c r="B109" s="122">
        <v>5.6984575408083993E-2</v>
      </c>
      <c r="C109" s="122">
        <v>0.93285190037837551</v>
      </c>
      <c r="D109" s="122">
        <v>0.96194504599628483</v>
      </c>
      <c r="E109" s="122">
        <v>0.54163207104484057</v>
      </c>
      <c r="F109" s="122">
        <v>0.75834640009500331</v>
      </c>
      <c r="G109" s="122">
        <v>0.77213614960085253</v>
      </c>
      <c r="H109" s="122">
        <v>0.55485685259069473</v>
      </c>
      <c r="I109" s="122">
        <v>0.17840631773828486</v>
      </c>
      <c r="J109" s="122">
        <v>0.47712035834136457</v>
      </c>
      <c r="K109" s="100">
        <v>0.85320172662258509</v>
      </c>
      <c r="L109" s="101"/>
      <c r="M109" s="102">
        <v>108</v>
      </c>
      <c r="N109" s="125">
        <v>-1.5806016391158253</v>
      </c>
      <c r="O109" s="125">
        <v>1.4973731170755857</v>
      </c>
      <c r="P109" s="125">
        <v>1.7737173929095669</v>
      </c>
      <c r="Q109" s="125">
        <v>0.10454626164295286</v>
      </c>
      <c r="R109" s="125">
        <v>0.70099329468448557</v>
      </c>
      <c r="S109" s="125">
        <v>0.74590020599988793</v>
      </c>
      <c r="T109" s="125">
        <v>0.13794195148302657</v>
      </c>
      <c r="U109" s="122">
        <v>-0.92145555483668529</v>
      </c>
      <c r="V109" s="122">
        <v>-5.7382231756267013E-2</v>
      </c>
      <c r="W109" s="94">
        <v>1.0502644461120749</v>
      </c>
      <c r="X109" s="56"/>
      <c r="Y109" s="95">
        <v>108</v>
      </c>
      <c r="Z109" s="122">
        <f>(幕後結果!$AB$2+幕後結果!$AB$4*幕後結果_最佳化!$N1110)*12/3</f>
        <v>-2.010686917301066</v>
      </c>
      <c r="AA109" s="122">
        <f>(幕後結果!$AC$2+幕後結果!$AC$4*幕後結果_最佳化!$O1110)*12/3</f>
        <v>0.5482399819773498</v>
      </c>
      <c r="AB109" s="122">
        <f>(幕後結果!$AD$2+幕後結果!$AD$4*幕後結果_最佳化!$P1110)*12/3</f>
        <v>1.6743451624790044</v>
      </c>
      <c r="AC109" s="122">
        <f>(幕後結果!$AE$2+幕後結果!$AE$4*幕後結果_最佳化!$Q1110)*12/3</f>
        <v>1.5467374411890467</v>
      </c>
      <c r="AD109" s="122">
        <f>(幕後結果!$AF$2+幕後結果!$AF$4*幕後結果_最佳化!$R1110)*12/3</f>
        <v>0.79786555118955682</v>
      </c>
      <c r="AE109" s="122">
        <f>(幕後結果!$AG$2+幕後結果!$AG$4*幕後結果_最佳化!$S1110)*12/3</f>
        <v>1.3778384977659475</v>
      </c>
      <c r="AF109" s="122">
        <f>(幕後結果!$AH$2+幕後結果!$AH$4*幕後結果_最佳化!$T1110)*12/3</f>
        <v>1.1853799639083586</v>
      </c>
      <c r="AG109" s="122">
        <f>(幕後結果!$AI$2+幕後結果!$AI$4*幕後結果_最佳化!$U1110)*12/3</f>
        <v>-2.646947623381867</v>
      </c>
      <c r="AH109" s="122">
        <f>(幕後結果!$AJ$2+幕後結果!$AJ$4*幕後結果_最佳化!$V1110)*12/3</f>
        <v>0.42699451498741264</v>
      </c>
      <c r="AI109" s="96">
        <f>(幕後結果!$AK$2+幕後結果!$AK$4*幕後結果_最佳化!$W1110)*12/3</f>
        <v>5.3109619422567034E-2</v>
      </c>
      <c r="AJ109" s="56"/>
      <c r="AK109" s="56"/>
      <c r="AL109" s="56"/>
      <c r="AM109" s="104">
        <v>108</v>
      </c>
      <c r="AN109" s="122">
        <f t="shared" si="14"/>
        <v>7.1376354718266477E-2</v>
      </c>
      <c r="AO109" s="122">
        <f t="shared" si="15"/>
        <v>0.215546927607464</v>
      </c>
      <c r="AP109" s="122">
        <f t="shared" si="16"/>
        <v>6.7454181674192676E-2</v>
      </c>
      <c r="AQ109" s="122">
        <f t="shared" si="17"/>
        <v>6.8140908786290658E-2</v>
      </c>
      <c r="AR109" s="122">
        <f t="shared" si="18"/>
        <v>0.13950637991308407</v>
      </c>
      <c r="AS109" s="122">
        <f t="shared" si="19"/>
        <v>0.10375184668581522</v>
      </c>
      <c r="AT109" s="122">
        <f t="shared" si="20"/>
        <v>0.20085415220537725</v>
      </c>
      <c r="AU109" s="122">
        <f t="shared" si="21"/>
        <v>7.6904122680560474E-2</v>
      </c>
      <c r="AV109" s="122">
        <f t="shared" si="22"/>
        <v>6.1599143893450083E-3</v>
      </c>
      <c r="AW109" s="122">
        <f t="shared" si="23"/>
        <v>5.0305211339604104E-2</v>
      </c>
      <c r="AX109" s="122">
        <f t="shared" si="24"/>
        <v>0.99999999999999989</v>
      </c>
      <c r="AY109" s="122">
        <f>SUMPRODUCT(AN109:AW109,幕後結果_最佳化!$Z$1005:$AI$1005)</f>
        <v>-6.2560816186070373E-2</v>
      </c>
      <c r="AZ109" s="122">
        <f>(SUMPRODUCT(AN109:AW109,MMULT(AN109:AW109,幕後結果!$AB$9:$AK$18)))*252</f>
        <v>5.1038632202405801E-2</v>
      </c>
      <c r="BA109" s="122">
        <f t="shared" si="25"/>
        <v>0.22591731275492324</v>
      </c>
      <c r="BB109" s="98">
        <f t="shared" si="26"/>
        <v>-0.46681157322579803</v>
      </c>
      <c r="BC109" s="56"/>
      <c r="BD109" s="56"/>
    </row>
    <row r="110" spans="1:56">
      <c r="A110" s="91">
        <v>109</v>
      </c>
      <c r="B110" s="122">
        <v>0.68805596388887258</v>
      </c>
      <c r="C110" s="122">
        <v>0.63470418025561393</v>
      </c>
      <c r="D110" s="122">
        <v>0.37758883948145772</v>
      </c>
      <c r="E110" s="122">
        <v>0.42249225703766635</v>
      </c>
      <c r="F110" s="122">
        <v>0.7897161913189279</v>
      </c>
      <c r="G110" s="122">
        <v>0.69365813085444628</v>
      </c>
      <c r="H110" s="122">
        <v>0.44960530658785625</v>
      </c>
      <c r="I110" s="122">
        <v>0.41384940809967241</v>
      </c>
      <c r="J110" s="122">
        <v>0.33602738635472296</v>
      </c>
      <c r="K110" s="100">
        <v>0.89846085504585038</v>
      </c>
      <c r="L110" s="101"/>
      <c r="M110" s="102">
        <v>109</v>
      </c>
      <c r="N110" s="125">
        <v>0.49034742643728418</v>
      </c>
      <c r="O110" s="125">
        <v>0.34433862534797516</v>
      </c>
      <c r="P110" s="125">
        <v>-0.31181953236288701</v>
      </c>
      <c r="Q110" s="125">
        <v>-0.19552174762340194</v>
      </c>
      <c r="R110" s="125">
        <v>0.80543687910016626</v>
      </c>
      <c r="S110" s="125">
        <v>0.50624632476811704</v>
      </c>
      <c r="T110" s="125">
        <v>-0.12665860138705587</v>
      </c>
      <c r="U110" s="122">
        <v>-0.21765385991161848</v>
      </c>
      <c r="V110" s="122">
        <v>-0.42332963870818979</v>
      </c>
      <c r="W110" s="94">
        <v>1.2728302345091285</v>
      </c>
      <c r="X110" s="56"/>
      <c r="Y110" s="95">
        <v>109</v>
      </c>
      <c r="Z110" s="122">
        <f>(幕後結果!$AB$2+幕後結果!$AB$4*幕後結果_最佳化!$N1111)*12/3</f>
        <v>0.56050071696850057</v>
      </c>
      <c r="AA110" s="122">
        <f>(幕後結果!$AC$2+幕後結果!$AC$4*幕後結果_最佳化!$O1111)*12/3</f>
        <v>-0.86079107351015194</v>
      </c>
      <c r="AB110" s="122">
        <f>(幕後結果!$AD$2+幕後結果!$AD$4*幕後結果_最佳化!$P1111)*12/3</f>
        <v>0.37500711088381022</v>
      </c>
      <c r="AC110" s="122">
        <f>(幕後結果!$AE$2+幕後結果!$AE$4*幕後結果_最佳化!$Q1111)*12/3</f>
        <v>0.76135536579499108</v>
      </c>
      <c r="AD110" s="122">
        <f>(幕後結果!$AF$2+幕後結果!$AF$4*幕後結果_最佳化!$R1111)*12/3</f>
        <v>0.43426468074335051</v>
      </c>
      <c r="AE110" s="122">
        <f>(幕後結果!$AG$2+幕後結果!$AG$4*幕後結果_最佳化!$S1111)*12/3</f>
        <v>0.80695125300729431</v>
      </c>
      <c r="AF110" s="122">
        <f>(幕後結果!$AH$2+幕後結果!$AH$4*幕後結果_最佳化!$T1111)*12/3</f>
        <v>1.3246175657846464</v>
      </c>
      <c r="AG110" s="122">
        <f>(幕後結果!$AI$2+幕後結果!$AI$4*幕後結果_最佳化!$U1111)*12/3</f>
        <v>-0.70084934929625076</v>
      </c>
      <c r="AH110" s="122">
        <f>(幕後結果!$AJ$2+幕後結果!$AJ$4*幕後結果_最佳化!$V1111)*12/3</f>
        <v>1.4123516203028583E-2</v>
      </c>
      <c r="AI110" s="96">
        <f>(幕後結果!$AK$2+幕後結果!$AK$4*幕後結果_最佳化!$W1111)*12/3</f>
        <v>0.42307561112507658</v>
      </c>
      <c r="AJ110" s="56"/>
      <c r="AK110" s="56"/>
      <c r="AL110" s="56"/>
      <c r="AM110" s="104">
        <v>109</v>
      </c>
      <c r="AN110" s="122">
        <f t="shared" si="14"/>
        <v>0.10691089649775942</v>
      </c>
      <c r="AO110" s="122">
        <f t="shared" si="15"/>
        <v>0.11814886242183184</v>
      </c>
      <c r="AP110" s="122">
        <f t="shared" si="16"/>
        <v>0.17806241324811592</v>
      </c>
      <c r="AQ110" s="122">
        <f t="shared" si="17"/>
        <v>0.10699050391797421</v>
      </c>
      <c r="AR110" s="122">
        <f t="shared" si="18"/>
        <v>0.10802425579212749</v>
      </c>
      <c r="AS110" s="122">
        <f t="shared" si="19"/>
        <v>3.1805164351524022E-2</v>
      </c>
      <c r="AT110" s="122">
        <f t="shared" si="20"/>
        <v>0.11658443584064222</v>
      </c>
      <c r="AU110" s="122">
        <f t="shared" si="21"/>
        <v>0.17012384018217505</v>
      </c>
      <c r="AV110" s="122">
        <f t="shared" si="22"/>
        <v>5.0944870717233366E-2</v>
      </c>
      <c r="AW110" s="122">
        <f t="shared" si="23"/>
        <v>1.240475703061643E-2</v>
      </c>
      <c r="AX110" s="122">
        <f t="shared" si="24"/>
        <v>1</v>
      </c>
      <c r="AY110" s="122">
        <f>SUMPRODUCT(AN110:AW110,幕後結果_最佳化!$Z$1005:$AI$1005)</f>
        <v>-1.8395823061772568E-2</v>
      </c>
      <c r="AZ110" s="122">
        <f>(SUMPRODUCT(AN110:AW110,MMULT(AN110:AW110,幕後結果!$AB$9:$AK$18)))*252</f>
        <v>5.0009799025293795E-2</v>
      </c>
      <c r="BA110" s="122">
        <f t="shared" si="25"/>
        <v>0.22362870796320805</v>
      </c>
      <c r="BB110" s="98">
        <f t="shared" si="26"/>
        <v>-0.27409639674641911</v>
      </c>
      <c r="BC110" s="56"/>
      <c r="BD110" s="56"/>
    </row>
    <row r="111" spans="1:56">
      <c r="A111" s="91">
        <v>110</v>
      </c>
      <c r="B111" s="122">
        <v>0.42951560250772158</v>
      </c>
      <c r="C111" s="122">
        <v>0.30563243705940346</v>
      </c>
      <c r="D111" s="122">
        <v>0.21929449202184204</v>
      </c>
      <c r="E111" s="122">
        <v>0.89115168934191691</v>
      </c>
      <c r="F111" s="122">
        <v>0.22068025839191119</v>
      </c>
      <c r="G111" s="122">
        <v>0.20145018359644551</v>
      </c>
      <c r="H111" s="122">
        <v>0.31679465176497712</v>
      </c>
      <c r="I111" s="122">
        <v>0.91377416854628746</v>
      </c>
      <c r="J111" s="122">
        <v>0.38511613949766255</v>
      </c>
      <c r="K111" s="100">
        <v>9.5070555137376722E-2</v>
      </c>
      <c r="L111" s="101"/>
      <c r="M111" s="102">
        <v>110</v>
      </c>
      <c r="N111" s="125">
        <v>-0.17760753696478926</v>
      </c>
      <c r="O111" s="125">
        <v>-0.508268761848652</v>
      </c>
      <c r="P111" s="125">
        <v>-0.77457813072480175</v>
      </c>
      <c r="Q111" s="125">
        <v>1.2326761289574459</v>
      </c>
      <c r="R111" s="125">
        <v>-0.76989780380072226</v>
      </c>
      <c r="S111" s="125">
        <v>-0.83645253734231861</v>
      </c>
      <c r="T111" s="125">
        <v>-0.476680987347259</v>
      </c>
      <c r="U111" s="122">
        <v>1.3643683531644319</v>
      </c>
      <c r="V111" s="122">
        <v>-0.29207107856992059</v>
      </c>
      <c r="W111" s="94">
        <v>-1.3101617858808081</v>
      </c>
      <c r="X111" s="56"/>
      <c r="Y111" s="95">
        <v>110</v>
      </c>
      <c r="Z111" s="122">
        <f>(幕後結果!$AB$2+幕後結果!$AB$4*幕後結果_最佳化!$N1112)*12/3</f>
        <v>-0.2687990329457729</v>
      </c>
      <c r="AA111" s="122">
        <f>(幕後結果!$AC$2+幕後結果!$AC$4*幕後結果_最佳化!$O1112)*12/3</f>
        <v>-2.0937815480372994</v>
      </c>
      <c r="AB111" s="122">
        <f>(幕後結果!$AD$2+幕後結果!$AD$4*幕後結果_最佳化!$P1112)*12/3</f>
        <v>-0.31348668840544902</v>
      </c>
      <c r="AC111" s="122">
        <f>(幕後結果!$AE$2+幕後結果!$AE$4*幕後結果_最佳化!$Q1112)*12/3</f>
        <v>1.5006206375611617</v>
      </c>
      <c r="AD111" s="122">
        <f>(幕後結果!$AF$2+幕後結果!$AF$4*幕後結果_最佳化!$R1112)*12/3</f>
        <v>-0.61964780332787339</v>
      </c>
      <c r="AE111" s="122">
        <f>(幕後結果!$AG$2+幕後結果!$AG$4*幕後結果_最佳化!$S1112)*12/3</f>
        <v>1.3553576926864541E-2</v>
      </c>
      <c r="AF111" s="122">
        <f>(幕後結果!$AH$2+幕後結果!$AH$4*幕後結果_最佳化!$T1112)*12/3</f>
        <v>0.3803408225088345</v>
      </c>
      <c r="AG111" s="122">
        <f>(幕後結果!$AI$2+幕後結果!$AI$4*幕後結果_最佳化!$U1112)*12/3</f>
        <v>0.47316551986834732</v>
      </c>
      <c r="AH111" s="122">
        <f>(幕後結果!$AJ$2+幕後結果!$AJ$4*幕後結果_最佳化!$V1112)*12/3</f>
        <v>-0.320139462666375</v>
      </c>
      <c r="AI111" s="96">
        <f>(幕後結果!$AK$2+幕後結果!$AK$4*幕後結果_最佳化!$W1112)*12/3</f>
        <v>-1.2607244094656647</v>
      </c>
      <c r="AJ111" s="56"/>
      <c r="AK111" s="56"/>
      <c r="AL111" s="56"/>
      <c r="AM111" s="104">
        <v>110</v>
      </c>
      <c r="AN111" s="122">
        <f t="shared" si="14"/>
        <v>0.12374543280625602</v>
      </c>
      <c r="AO111" s="122">
        <f t="shared" si="15"/>
        <v>5.4971411499354309E-3</v>
      </c>
      <c r="AP111" s="122">
        <f t="shared" si="16"/>
        <v>6.5422882272882329E-2</v>
      </c>
      <c r="AQ111" s="122">
        <f t="shared" si="17"/>
        <v>0.10400160429959389</v>
      </c>
      <c r="AR111" s="122">
        <f t="shared" si="18"/>
        <v>6.1267645994882998E-2</v>
      </c>
      <c r="AS111" s="122">
        <f t="shared" si="19"/>
        <v>0.13269950484142734</v>
      </c>
      <c r="AT111" s="122">
        <f t="shared" si="20"/>
        <v>0.13236320492068276</v>
      </c>
      <c r="AU111" s="122">
        <f t="shared" si="21"/>
        <v>9.6629520312407499E-2</v>
      </c>
      <c r="AV111" s="122">
        <f t="shared" si="22"/>
        <v>0.15700119702062429</v>
      </c>
      <c r="AW111" s="122">
        <f t="shared" si="23"/>
        <v>0.12137186638130741</v>
      </c>
      <c r="AX111" s="122">
        <f t="shared" si="24"/>
        <v>0.99999999999999989</v>
      </c>
      <c r="AY111" s="122">
        <f>SUMPRODUCT(AN111:AW111,幕後結果_最佳化!$Z$1005:$AI$1005)</f>
        <v>0.17453681120077408</v>
      </c>
      <c r="AZ111" s="122">
        <f>(SUMPRODUCT(AN111:AW111,MMULT(AN111:AW111,幕後結果!$AB$9:$AK$18)))*252</f>
        <v>4.5983271501303713E-2</v>
      </c>
      <c r="BA111" s="122">
        <f t="shared" si="25"/>
        <v>0.21443710383537573</v>
      </c>
      <c r="BB111" s="98">
        <f t="shared" si="26"/>
        <v>0.61387142824794083</v>
      </c>
      <c r="BC111" s="56"/>
      <c r="BD111" s="56"/>
    </row>
    <row r="112" spans="1:56">
      <c r="A112" s="91">
        <v>111</v>
      </c>
      <c r="B112" s="122">
        <v>0.99329562226395485</v>
      </c>
      <c r="C112" s="122">
        <v>0.53209602142001722</v>
      </c>
      <c r="D112" s="122">
        <v>0.1156781366050077</v>
      </c>
      <c r="E112" s="122">
        <v>0.64640687414490938</v>
      </c>
      <c r="F112" s="122">
        <v>0.83668260215963719</v>
      </c>
      <c r="G112" s="122">
        <v>0.85616511299235043</v>
      </c>
      <c r="H112" s="122">
        <v>0.56109610740833182</v>
      </c>
      <c r="I112" s="122">
        <v>0.32919688719352469</v>
      </c>
      <c r="J112" s="122">
        <v>0.85493546283525368</v>
      </c>
      <c r="K112" s="100">
        <v>0.54894374685594904</v>
      </c>
      <c r="L112" s="101"/>
      <c r="M112" s="102">
        <v>111</v>
      </c>
      <c r="N112" s="125">
        <v>2.4727242627934354</v>
      </c>
      <c r="O112" s="125">
        <v>8.0539782456737499E-2</v>
      </c>
      <c r="P112" s="125">
        <v>-1.1968724516095954</v>
      </c>
      <c r="Q112" s="125">
        <v>0.37563771034577936</v>
      </c>
      <c r="R112" s="125">
        <v>0.98091472446322658</v>
      </c>
      <c r="S112" s="125">
        <v>1.0632473954830066</v>
      </c>
      <c r="T112" s="125">
        <v>0.15374882560008041</v>
      </c>
      <c r="U112" s="122">
        <v>-0.44213188253412466</v>
      </c>
      <c r="V112" s="122">
        <v>1.057838506218453</v>
      </c>
      <c r="W112" s="94">
        <v>0.1229931702086671</v>
      </c>
      <c r="X112" s="56"/>
      <c r="Y112" s="95">
        <v>111</v>
      </c>
      <c r="Z112" s="122">
        <f>(幕後結果!$AB$2+幕後結果!$AB$4*幕後結果_最佳化!$N1113)*12/3</f>
        <v>3.0217214649254456</v>
      </c>
      <c r="AA112" s="122">
        <f>(幕後結果!$AC$2+幕後結果!$AC$4*幕後結果_最佳化!$O1113)*12/3</f>
        <v>-1.0520861596374502</v>
      </c>
      <c r="AB112" s="122">
        <f>(幕後結果!$AD$2+幕後結果!$AD$4*幕後結果_最佳化!$P1113)*12/3</f>
        <v>0.17886126480122</v>
      </c>
      <c r="AC112" s="122">
        <f>(幕後結果!$AE$2+幕後結果!$AE$4*幕後結果_最佳化!$Q1113)*12/3</f>
        <v>1.0393296860937189</v>
      </c>
      <c r="AD112" s="122">
        <f>(幕後結果!$AF$2+幕後結果!$AF$4*幕後結果_最佳化!$R1113)*12/3</f>
        <v>0.4086655172186931</v>
      </c>
      <c r="AE112" s="122">
        <f>(幕後結果!$AG$2+幕後結果!$AG$4*幕後結果_最佳化!$S1113)*12/3</f>
        <v>1.7359590201638249</v>
      </c>
      <c r="AF112" s="122">
        <f>(幕後結果!$AH$2+幕後結果!$AH$4*幕後結果_最佳化!$T1113)*12/3</f>
        <v>1.9284856346259855</v>
      </c>
      <c r="AG112" s="122">
        <f>(幕後結果!$AI$2+幕後結果!$AI$4*幕後結果_最佳化!$U1113)*12/3</f>
        <v>0.11534595432900663</v>
      </c>
      <c r="AH112" s="122">
        <f>(幕後結果!$AJ$2+幕後結果!$AJ$4*幕後結果_最佳化!$V1113)*12/3</f>
        <v>1.2942840837050615</v>
      </c>
      <c r="AI112" s="96">
        <f>(幕後結果!$AK$2+幕後結果!$AK$4*幕後結果_最佳化!$W1113)*12/3</f>
        <v>0.5068637542455301</v>
      </c>
      <c r="AJ112" s="56"/>
      <c r="AK112" s="56"/>
      <c r="AL112" s="56"/>
      <c r="AM112" s="104">
        <v>111</v>
      </c>
      <c r="AN112" s="122">
        <f t="shared" si="14"/>
        <v>0.13664275373703644</v>
      </c>
      <c r="AO112" s="122">
        <f t="shared" si="15"/>
        <v>0.15709339803925546</v>
      </c>
      <c r="AP112" s="122">
        <f t="shared" si="16"/>
        <v>0.10427311878784122</v>
      </c>
      <c r="AQ112" s="122">
        <f t="shared" si="17"/>
        <v>7.4765945524101429E-2</v>
      </c>
      <c r="AR112" s="122">
        <f t="shared" si="18"/>
        <v>0.12254677396225187</v>
      </c>
      <c r="AS112" s="122">
        <f t="shared" si="19"/>
        <v>0.10845447697081105</v>
      </c>
      <c r="AT112" s="122">
        <f t="shared" si="20"/>
        <v>7.6904841890024306E-2</v>
      </c>
      <c r="AU112" s="122">
        <f t="shared" si="21"/>
        <v>6.7849868536816261E-3</v>
      </c>
      <c r="AV112" s="122">
        <f t="shared" si="22"/>
        <v>0.14690773381413122</v>
      </c>
      <c r="AW112" s="122">
        <f t="shared" si="23"/>
        <v>6.5625970420865501E-2</v>
      </c>
      <c r="AX112" s="122">
        <f t="shared" si="24"/>
        <v>1.0000000000000002</v>
      </c>
      <c r="AY112" s="122">
        <f>SUMPRODUCT(AN112:AW112,幕後結果_最佳化!$Z$1005:$AI$1005)</f>
        <v>-4.0026632751489342E-2</v>
      </c>
      <c r="AZ112" s="122">
        <f>(SUMPRODUCT(AN112:AW112,MMULT(AN112:AW112,幕後結果!$AB$9:$AK$18)))*252</f>
        <v>5.0699439054643691E-2</v>
      </c>
      <c r="BA112" s="122">
        <f t="shared" si="25"/>
        <v>0.22516535935761453</v>
      </c>
      <c r="BB112" s="98">
        <f t="shared" si="26"/>
        <v>-0.36829214310795794</v>
      </c>
      <c r="BC112" s="56"/>
      <c r="BD112" s="56"/>
    </row>
    <row r="113" spans="1:56">
      <c r="A113" s="91">
        <v>112</v>
      </c>
      <c r="B113" s="122">
        <v>0.63219772674712393</v>
      </c>
      <c r="C113" s="122">
        <v>3.3731897617878204E-2</v>
      </c>
      <c r="D113" s="122">
        <v>0.57629665182191037</v>
      </c>
      <c r="E113" s="122">
        <v>0.9478997565148537</v>
      </c>
      <c r="F113" s="122">
        <v>0.74592597258867821</v>
      </c>
      <c r="G113" s="122">
        <v>0.77078651484387639</v>
      </c>
      <c r="H113" s="122">
        <v>0.20965349150857859</v>
      </c>
      <c r="I113" s="122">
        <v>0.85357289753758159</v>
      </c>
      <c r="J113" s="122">
        <v>0.36566914735571854</v>
      </c>
      <c r="K113" s="100">
        <v>0.73481752887081964</v>
      </c>
      <c r="L113" s="101"/>
      <c r="M113" s="102">
        <v>112</v>
      </c>
      <c r="N113" s="125">
        <v>0.33767973666754003</v>
      </c>
      <c r="O113" s="125">
        <v>-1.8285717013490939</v>
      </c>
      <c r="P113" s="125">
        <v>0.1924283383798317</v>
      </c>
      <c r="Q113" s="125">
        <v>1.6248220233145103</v>
      </c>
      <c r="R113" s="125">
        <v>0.66172410273307491</v>
      </c>
      <c r="S113" s="125">
        <v>0.74143955217077362</v>
      </c>
      <c r="T113" s="125">
        <v>-0.80762414474194388</v>
      </c>
      <c r="U113" s="122">
        <v>1.0518808805486186</v>
      </c>
      <c r="V113" s="122">
        <v>-0.3433458457739107</v>
      </c>
      <c r="W113" s="94">
        <v>0.62744902213305465</v>
      </c>
      <c r="X113" s="56"/>
      <c r="Y113" s="95">
        <v>112</v>
      </c>
      <c r="Z113" s="122">
        <f>(幕後結果!$AB$2+幕後結果!$AB$4*幕後結果_最佳化!$N1114)*12/3</f>
        <v>0.37095608614310188</v>
      </c>
      <c r="AA113" s="122">
        <f>(幕後結果!$AC$2+幕後結果!$AC$4*幕後結果_最佳化!$O1114)*12/3</f>
        <v>-3.86848451258221</v>
      </c>
      <c r="AB113" s="122">
        <f>(幕後結果!$AD$2+幕後結果!$AD$4*幕後結果_最佳化!$P1114)*12/3</f>
        <v>0.5449866999147891</v>
      </c>
      <c r="AC113" s="122">
        <f>(幕後結果!$AE$2+幕後結果!$AE$4*幕後結果_最佳化!$Q1114)*12/3</f>
        <v>1.8151952244819516</v>
      </c>
      <c r="AD113" s="122">
        <f>(幕後結果!$AF$2+幕後結果!$AF$4*幕後結果_最佳化!$R1114)*12/3</f>
        <v>0.30492398794717057</v>
      </c>
      <c r="AE113" s="122">
        <f>(幕後結果!$AG$2+幕後結果!$AG$4*幕後結果_最佳化!$S1114)*12/3</f>
        <v>1.4689747235026502</v>
      </c>
      <c r="AF113" s="122">
        <f>(幕後結果!$AH$2+幕後結果!$AH$4*幕後結果_最佳化!$T1114)*12/3</f>
        <v>0.49623481757495008</v>
      </c>
      <c r="AG113" s="122">
        <f>(幕後結果!$AI$2+幕後結果!$AI$4*幕後結果_最佳化!$U1114)*12/3</f>
        <v>0.74270322489723073</v>
      </c>
      <c r="AH113" s="122">
        <f>(幕後結果!$AJ$2+幕後結果!$AJ$4*幕後結果_最佳化!$V1114)*12/3</f>
        <v>-0.55249909829802069</v>
      </c>
      <c r="AI113" s="96">
        <f>(幕後結果!$AK$2+幕後結果!$AK$4*幕後結果_最佳化!$W1114)*12/3</f>
        <v>-7.6774434741111175E-2</v>
      </c>
      <c r="AJ113" s="56"/>
      <c r="AK113" s="56"/>
      <c r="AL113" s="56"/>
      <c r="AM113" s="104">
        <v>112</v>
      </c>
      <c r="AN113" s="122">
        <f t="shared" si="14"/>
        <v>0.12094130194805083</v>
      </c>
      <c r="AO113" s="122">
        <f t="shared" si="15"/>
        <v>0.1130677329637553</v>
      </c>
      <c r="AP113" s="122">
        <f t="shared" si="16"/>
        <v>0.14745041728125199</v>
      </c>
      <c r="AQ113" s="122">
        <f t="shared" si="17"/>
        <v>0.12496814732673114</v>
      </c>
      <c r="AR113" s="122">
        <f t="shared" si="18"/>
        <v>0.15879620587414561</v>
      </c>
      <c r="AS113" s="122">
        <f t="shared" si="19"/>
        <v>9.6063240311433332E-2</v>
      </c>
      <c r="AT113" s="122">
        <f t="shared" si="20"/>
        <v>2.1878973152224465E-2</v>
      </c>
      <c r="AU113" s="122">
        <f t="shared" si="21"/>
        <v>0.14932079337002838</v>
      </c>
      <c r="AV113" s="122">
        <f t="shared" si="22"/>
        <v>6.3072080457206137E-2</v>
      </c>
      <c r="AW113" s="122">
        <f t="shared" si="23"/>
        <v>4.4411073151728485E-3</v>
      </c>
      <c r="AX113" s="122">
        <f t="shared" si="24"/>
        <v>0.99999999999999989</v>
      </c>
      <c r="AY113" s="122">
        <f>SUMPRODUCT(AN113:AW113,幕後結果_最佳化!$Z$1005:$AI$1005)</f>
        <v>-8.2307772936586823E-2</v>
      </c>
      <c r="AZ113" s="122">
        <f>(SUMPRODUCT(AN113:AW113,MMULT(AN113:AW113,幕後結果!$AB$9:$AK$18)))*252</f>
        <v>5.0152515133388496E-2</v>
      </c>
      <c r="BA113" s="122">
        <f t="shared" si="25"/>
        <v>0.22394757228732912</v>
      </c>
      <c r="BB113" s="98">
        <f t="shared" si="26"/>
        <v>-0.55909412929890046</v>
      </c>
      <c r="BC113" s="56"/>
      <c r="BD113" s="56"/>
    </row>
    <row r="114" spans="1:56">
      <c r="A114" s="91">
        <v>113</v>
      </c>
      <c r="B114" s="122">
        <v>4.338562883809427E-2</v>
      </c>
      <c r="C114" s="122">
        <v>0.42931032639351785</v>
      </c>
      <c r="D114" s="122">
        <v>0.50047962485760089</v>
      </c>
      <c r="E114" s="122">
        <v>0.32138435333335957</v>
      </c>
      <c r="F114" s="122">
        <v>0.38470798763059366</v>
      </c>
      <c r="G114" s="122">
        <v>0.91205353953306156</v>
      </c>
      <c r="H114" s="122">
        <v>0.3521823713598784</v>
      </c>
      <c r="I114" s="122">
        <v>9.6487084763227982E-2</v>
      </c>
      <c r="J114" s="122">
        <v>0.59061624612409291</v>
      </c>
      <c r="K114" s="100">
        <v>0.32985637931640444</v>
      </c>
      <c r="L114" s="101"/>
      <c r="M114" s="102">
        <v>113</v>
      </c>
      <c r="N114" s="125">
        <v>-1.7126809173019233</v>
      </c>
      <c r="O114" s="125">
        <v>-0.17813029211533496</v>
      </c>
      <c r="P114" s="125">
        <v>1.2022415188951082E-3</v>
      </c>
      <c r="Q114" s="125">
        <v>-0.46383117398945339</v>
      </c>
      <c r="R114" s="125">
        <v>-0.29313891168347028</v>
      </c>
      <c r="S114" s="125">
        <v>1.353509488158583</v>
      </c>
      <c r="T114" s="125">
        <v>-0.3794351634005339</v>
      </c>
      <c r="U114" s="122">
        <v>-1.3018309839121656</v>
      </c>
      <c r="V114" s="122">
        <v>0.22913047510776335</v>
      </c>
      <c r="W114" s="94">
        <v>-0.44030977957787487</v>
      </c>
      <c r="X114" s="56"/>
      <c r="Y114" s="95">
        <v>113</v>
      </c>
      <c r="Z114" s="122">
        <f>(幕後結果!$AB$2+幕後結果!$AB$4*幕後結果_最佳化!$N1115)*12/3</f>
        <v>-2.1746699975535222</v>
      </c>
      <c r="AA114" s="122">
        <f>(幕後結果!$AC$2+幕後結果!$AC$4*幕後結果_最佳化!$O1115)*12/3</f>
        <v>-1.7722016243593544</v>
      </c>
      <c r="AB114" s="122">
        <f>(幕後結果!$AD$2+幕後結果!$AD$4*幕後結果_最佳化!$P1115)*12/3</f>
        <v>-7.0507827151251701E-2</v>
      </c>
      <c r="AC114" s="122">
        <f>(幕後結果!$AE$2+幕後結果!$AE$4*幕後結果_最佳化!$Q1115)*12/3</f>
        <v>0.41895835800352749</v>
      </c>
      <c r="AD114" s="122">
        <f>(幕後結果!$AF$2+幕後結果!$AF$4*幕後結果_最佳化!$R1115)*12/3</f>
        <v>-0.26937335885199387</v>
      </c>
      <c r="AE114" s="122">
        <f>(幕後結果!$AG$2+幕後結果!$AG$4*幕後結果_最佳化!$S1115)*12/3</f>
        <v>0.62430886173955935</v>
      </c>
      <c r="AF114" s="122">
        <f>(幕後結果!$AH$2+幕後結果!$AH$4*幕後結果_最佳化!$T1115)*12/3</f>
        <v>0.35530570002527578</v>
      </c>
      <c r="AG114" s="122">
        <f>(幕後結果!$AI$2+幕後結果!$AI$4*幕後結果_最佳化!$U1115)*12/3</f>
        <v>-3.1907821633124382</v>
      </c>
      <c r="AH114" s="122">
        <f>(幕後結果!$AJ$2+幕後結果!$AJ$4*幕後結果_最佳化!$V1115)*12/3</f>
        <v>-0.38221235733121767</v>
      </c>
      <c r="AI114" s="96">
        <f>(幕後結果!$AK$2+幕後結果!$AK$4*幕後結果_最佳化!$W1115)*12/3</f>
        <v>-1.0799644001131523</v>
      </c>
      <c r="AJ114" s="56"/>
      <c r="AK114" s="56"/>
      <c r="AL114" s="56"/>
      <c r="AM114" s="104">
        <v>113</v>
      </c>
      <c r="AN114" s="122">
        <f t="shared" si="14"/>
        <v>3.82178426034223E-2</v>
      </c>
      <c r="AO114" s="122">
        <f t="shared" si="15"/>
        <v>0.12807630785526905</v>
      </c>
      <c r="AP114" s="122">
        <f t="shared" si="16"/>
        <v>6.5063412192701148E-2</v>
      </c>
      <c r="AQ114" s="122">
        <f t="shared" si="17"/>
        <v>0.21690511687995961</v>
      </c>
      <c r="AR114" s="122">
        <f t="shared" si="18"/>
        <v>2.2289398019577069E-3</v>
      </c>
      <c r="AS114" s="122">
        <f t="shared" si="19"/>
        <v>9.2199985026601344E-2</v>
      </c>
      <c r="AT114" s="122">
        <f t="shared" si="20"/>
        <v>0.22446226364609143</v>
      </c>
      <c r="AU114" s="122">
        <f t="shared" si="21"/>
        <v>4.7080895783116035E-2</v>
      </c>
      <c r="AV114" s="122">
        <f t="shared" si="22"/>
        <v>4.2739767766273619E-2</v>
      </c>
      <c r="AW114" s="122">
        <f t="shared" si="23"/>
        <v>0.14302546844460765</v>
      </c>
      <c r="AX114" s="122">
        <f t="shared" si="24"/>
        <v>0.99999999999999989</v>
      </c>
      <c r="AY114" s="122">
        <f>SUMPRODUCT(AN114:AW114,幕後結果_最佳化!$Z$1005:$AI$1005)</f>
        <v>0.21850785485183569</v>
      </c>
      <c r="AZ114" s="122">
        <f>(SUMPRODUCT(AN114:AW114,MMULT(AN114:AW114,幕後結果!$AB$9:$AK$18)))*252</f>
        <v>4.4928788049219778E-2</v>
      </c>
      <c r="BA114" s="122">
        <f t="shared" si="25"/>
        <v>0.21196411972128626</v>
      </c>
      <c r="BB114" s="98">
        <f t="shared" si="26"/>
        <v>0.82847915525865523</v>
      </c>
      <c r="BC114" s="56"/>
      <c r="BD114" s="56"/>
    </row>
    <row r="115" spans="1:56">
      <c r="A115" s="91">
        <v>114</v>
      </c>
      <c r="B115" s="122">
        <v>0.41214863868344787</v>
      </c>
      <c r="C115" s="122">
        <v>0.76282620216488173</v>
      </c>
      <c r="D115" s="122">
        <v>0.51139093009262626</v>
      </c>
      <c r="E115" s="122">
        <v>0.8213053970281865</v>
      </c>
      <c r="F115" s="122">
        <v>0.10860714771755453</v>
      </c>
      <c r="G115" s="122">
        <v>0.60463210944150059</v>
      </c>
      <c r="H115" s="122">
        <v>0.45153187156540087</v>
      </c>
      <c r="I115" s="122">
        <v>0.87146504963919158</v>
      </c>
      <c r="J115" s="122">
        <v>4.9643571279442966E-3</v>
      </c>
      <c r="K115" s="100">
        <v>0.18673293180105222</v>
      </c>
      <c r="L115" s="101"/>
      <c r="M115" s="102">
        <v>114</v>
      </c>
      <c r="N115" s="125">
        <v>-0.22202133177310365</v>
      </c>
      <c r="O115" s="125">
        <v>0.71542317638647157</v>
      </c>
      <c r="P115" s="125">
        <v>2.8556708233788308E-2</v>
      </c>
      <c r="Q115" s="125">
        <v>0.92035130611894433</v>
      </c>
      <c r="R115" s="125">
        <v>-1.2339694308624845</v>
      </c>
      <c r="S115" s="125">
        <v>0.26535528242584228</v>
      </c>
      <c r="T115" s="125">
        <v>-0.12179200849485902</v>
      </c>
      <c r="U115" s="122">
        <v>1.1333438101097668</v>
      </c>
      <c r="V115" s="122">
        <v>-2.5783021375590889</v>
      </c>
      <c r="W115" s="94">
        <v>-0.89000004185127179</v>
      </c>
      <c r="X115" s="56"/>
      <c r="Y115" s="95">
        <v>114</v>
      </c>
      <c r="Z115" s="122">
        <f>(幕後結果!$AB$2+幕後結果!$AB$4*幕後結果_最佳化!$N1116)*12/3</f>
        <v>-0.32394099751727928</v>
      </c>
      <c r="AA115" s="122">
        <f>(幕後結果!$AC$2+幕後結果!$AC$4*幕後結果_最佳化!$O1116)*12/3</f>
        <v>-0.41130371192205023</v>
      </c>
      <c r="AB115" s="122">
        <f>(幕後結果!$AD$2+幕後結果!$AD$4*幕後結果_最佳化!$P1116)*12/3</f>
        <v>0.49289147074791434</v>
      </c>
      <c r="AC115" s="122">
        <f>(幕後結果!$AE$2+幕後結果!$AE$4*幕後結果_最佳化!$Q1116)*12/3</f>
        <v>1.6725488355608984</v>
      </c>
      <c r="AD115" s="122">
        <f>(幕後結果!$AF$2+幕後結果!$AF$4*幕後結果_最佳化!$R1116)*12/3</f>
        <v>-0.74343977825295104</v>
      </c>
      <c r="AE115" s="122">
        <f>(幕後結果!$AG$2+幕後結果!$AG$4*幕後結果_最佳化!$S1116)*12/3</f>
        <v>1.0538840715857698</v>
      </c>
      <c r="AF115" s="122">
        <f>(幕後結果!$AH$2+幕後結果!$AH$4*幕後結果_最佳化!$T1116)*12/3</f>
        <v>0.62603259781383536</v>
      </c>
      <c r="AG115" s="122">
        <f>(幕後結果!$AI$2+幕後結果!$AI$4*幕後結果_最佳化!$U1116)*12/3</f>
        <v>9.7042870788445756E-2</v>
      </c>
      <c r="AH115" s="122">
        <f>(幕後結果!$AJ$2+幕後結果!$AJ$4*幕後結果_最佳化!$V1116)*12/3</f>
        <v>-1.4344313325189395</v>
      </c>
      <c r="AI115" s="96">
        <f>(幕後結果!$AK$2+幕後結果!$AK$4*幕後結果_最佳化!$W1116)*12/3</f>
        <v>-1.0134366550504343</v>
      </c>
      <c r="AJ115" s="56"/>
      <c r="AK115" s="56"/>
      <c r="AL115" s="56"/>
      <c r="AM115" s="104">
        <v>114</v>
      </c>
      <c r="AN115" s="122">
        <f t="shared" si="14"/>
        <v>9.2465180270284941E-2</v>
      </c>
      <c r="AO115" s="122">
        <f t="shared" si="15"/>
        <v>4.5189862921218273E-2</v>
      </c>
      <c r="AP115" s="122">
        <f t="shared" si="16"/>
        <v>0.12170713745924666</v>
      </c>
      <c r="AQ115" s="122">
        <f t="shared" si="17"/>
        <v>3.6205803304036784E-2</v>
      </c>
      <c r="AR115" s="122">
        <f t="shared" si="18"/>
        <v>0.12988215387683957</v>
      </c>
      <c r="AS115" s="122">
        <f t="shared" si="19"/>
        <v>8.4553910396012094E-2</v>
      </c>
      <c r="AT115" s="122">
        <f t="shared" si="20"/>
        <v>0.12731934941223907</v>
      </c>
      <c r="AU115" s="122">
        <f t="shared" si="21"/>
        <v>0.1279718162058146</v>
      </c>
      <c r="AV115" s="122">
        <f t="shared" si="22"/>
        <v>0.1151682869572888</v>
      </c>
      <c r="AW115" s="122">
        <f t="shared" si="23"/>
        <v>0.11953649919701924</v>
      </c>
      <c r="AX115" s="122">
        <f t="shared" si="24"/>
        <v>1</v>
      </c>
      <c r="AY115" s="122">
        <f>SUMPRODUCT(AN115:AW115,幕後結果_最佳化!$Z$1005:$AI$1005)</f>
        <v>2.7085370469459816E-2</v>
      </c>
      <c r="AZ115" s="122">
        <f>(SUMPRODUCT(AN115:AW115,MMULT(AN115:AW115,幕後結果!$AB$9:$AK$18)))*252</f>
        <v>4.3821617591919867E-2</v>
      </c>
      <c r="BA115" s="122">
        <f t="shared" si="25"/>
        <v>0.20933613541842189</v>
      </c>
      <c r="BB115" s="98">
        <f t="shared" si="26"/>
        <v>-7.5546582050585009E-2</v>
      </c>
      <c r="BC115" s="56"/>
      <c r="BD115" s="56"/>
    </row>
    <row r="116" spans="1:56">
      <c r="A116" s="91">
        <v>115</v>
      </c>
      <c r="B116" s="122">
        <v>0.26828154752084998</v>
      </c>
      <c r="C116" s="122">
        <v>0.1120455909840552</v>
      </c>
      <c r="D116" s="122">
        <v>0.10679901106469947</v>
      </c>
      <c r="E116" s="122">
        <v>0.11570656752976172</v>
      </c>
      <c r="F116" s="122">
        <v>0.77523867443729655</v>
      </c>
      <c r="G116" s="122">
        <v>0.5236410713109283</v>
      </c>
      <c r="H116" s="122">
        <v>0.24844479265479102</v>
      </c>
      <c r="I116" s="122">
        <v>0.59315050012438308</v>
      </c>
      <c r="J116" s="122">
        <v>0.98167047166467181</v>
      </c>
      <c r="K116" s="100">
        <v>0.88210244461011889</v>
      </c>
      <c r="L116" s="101"/>
      <c r="M116" s="102">
        <v>115</v>
      </c>
      <c r="N116" s="125">
        <v>-0.61801857395551851</v>
      </c>
      <c r="O116" s="125">
        <v>-1.215721104177385</v>
      </c>
      <c r="P116" s="125">
        <v>-1.2437325225556737</v>
      </c>
      <c r="Q116" s="125">
        <v>-1.1967266013408915</v>
      </c>
      <c r="R116" s="125">
        <v>0.75621107928059128</v>
      </c>
      <c r="S116" s="125">
        <v>5.9294103751981582E-2</v>
      </c>
      <c r="T116" s="125">
        <v>-0.67939189287671831</v>
      </c>
      <c r="U116" s="122">
        <v>0.2356567931160404</v>
      </c>
      <c r="V116" s="122">
        <v>2.0895409396719562</v>
      </c>
      <c r="W116" s="94">
        <v>1.1855625204596085</v>
      </c>
      <c r="X116" s="56"/>
      <c r="Y116" s="95">
        <v>115</v>
      </c>
      <c r="Z116" s="122">
        <f>(幕後結果!$AB$2+幕後結果!$AB$4*幕後結果_最佳化!$N1117)*12/3</f>
        <v>-0.81559153071488799</v>
      </c>
      <c r="AA116" s="122">
        <f>(幕後結果!$AC$2+幕後結果!$AC$4*幕後結果_最佳化!$O1117)*12/3</f>
        <v>-3.1069676140824192</v>
      </c>
      <c r="AB116" s="122">
        <f>(幕後結果!$AD$2+幕後結果!$AD$4*幕後結果_最佳化!$P1117)*12/3</f>
        <v>-0.92424436140360788</v>
      </c>
      <c r="AC116" s="122">
        <f>(幕後結果!$AE$2+幕後結果!$AE$4*幕後結果_最佳化!$Q1117)*12/3</f>
        <v>-0.52030630769983288</v>
      </c>
      <c r="AD116" s="122">
        <f>(幕後結果!$AF$2+幕後結果!$AF$4*幕後結果_最佳化!$R1117)*12/3</f>
        <v>9.8425289075318598E-2</v>
      </c>
      <c r="AE116" s="122">
        <f>(幕後結果!$AG$2+幕後結果!$AG$4*幕後結果_最佳化!$S1117)*12/3</f>
        <v>-0.88525703806519795</v>
      </c>
      <c r="AF116" s="122">
        <f>(幕後結果!$AH$2+幕後結果!$AH$4*幕後結果_最佳化!$T1117)*12/3</f>
        <v>0.60852041543280888</v>
      </c>
      <c r="AG116" s="122">
        <f>(幕後結果!$AI$2+幕後結果!$AI$4*幕後結果_最佳化!$U1117)*12/3</f>
        <v>-0.67221335912985769</v>
      </c>
      <c r="AH116" s="122">
        <f>(幕後結果!$AJ$2+幕後結果!$AJ$4*幕後結果_最佳化!$V1117)*12/3</f>
        <v>0.84047202657165199</v>
      </c>
      <c r="AI116" s="96">
        <f>(幕後結果!$AK$2+幕後結果!$AK$4*幕後結果_最佳化!$W1117)*12/3</f>
        <v>-0.10489996613815705</v>
      </c>
      <c r="AJ116" s="56"/>
      <c r="AK116" s="56"/>
      <c r="AL116" s="56"/>
      <c r="AM116" s="104">
        <v>115</v>
      </c>
      <c r="AN116" s="122">
        <f t="shared" si="14"/>
        <v>0.1577480998439692</v>
      </c>
      <c r="AO116" s="122">
        <f t="shared" si="15"/>
        <v>0.14792105136481515</v>
      </c>
      <c r="AP116" s="122">
        <f t="shared" si="16"/>
        <v>0.15613646419221433</v>
      </c>
      <c r="AQ116" s="122">
        <f t="shared" si="17"/>
        <v>6.4313522422027383E-2</v>
      </c>
      <c r="AR116" s="122">
        <f t="shared" si="18"/>
        <v>2.8952218797728326E-2</v>
      </c>
      <c r="AS116" s="122">
        <f t="shared" si="19"/>
        <v>0.11385396761565111</v>
      </c>
      <c r="AT116" s="122">
        <f t="shared" si="20"/>
        <v>9.0120176065321564E-2</v>
      </c>
      <c r="AU116" s="122">
        <f t="shared" si="21"/>
        <v>5.5962917575370669E-2</v>
      </c>
      <c r="AV116" s="122">
        <f t="shared" si="22"/>
        <v>0.12179572459452219</v>
      </c>
      <c r="AW116" s="122">
        <f t="shared" si="23"/>
        <v>6.3195857528380153E-2</v>
      </c>
      <c r="AX116" s="122">
        <f t="shared" si="24"/>
        <v>1</v>
      </c>
      <c r="AY116" s="122">
        <f>SUMPRODUCT(AN116:AW116,幕後結果_最佳化!$Z$1005:$AI$1005)</f>
        <v>-3.1203827758807538E-2</v>
      </c>
      <c r="AZ116" s="122">
        <f>(SUMPRODUCT(AN116:AW116,MMULT(AN116:AW116,幕後結果!$AB$9:$AK$18)))*252</f>
        <v>5.5528384621599335E-2</v>
      </c>
      <c r="BA116" s="122">
        <f t="shared" si="25"/>
        <v>0.23564461509145362</v>
      </c>
      <c r="BB116" s="98">
        <f t="shared" si="26"/>
        <v>-0.31447282480886679</v>
      </c>
      <c r="BC116" s="56"/>
      <c r="BD116" s="56"/>
    </row>
    <row r="117" spans="1:56">
      <c r="A117" s="91">
        <v>116</v>
      </c>
      <c r="B117" s="122">
        <v>0.40851658042277572</v>
      </c>
      <c r="C117" s="122">
        <v>0.96057109268078911</v>
      </c>
      <c r="D117" s="122">
        <v>0.6812664755194402</v>
      </c>
      <c r="E117" s="122">
        <v>0.97919684882676417</v>
      </c>
      <c r="F117" s="122">
        <v>9.0574682111605131E-2</v>
      </c>
      <c r="G117" s="122">
        <v>0.35367011084688271</v>
      </c>
      <c r="H117" s="122">
        <v>0.42930332528471538</v>
      </c>
      <c r="I117" s="122">
        <v>0.84894625987533656</v>
      </c>
      <c r="J117" s="122">
        <v>0.22825297845771075</v>
      </c>
      <c r="K117" s="100">
        <v>0.6677174677520108</v>
      </c>
      <c r="L117" s="101"/>
      <c r="M117" s="102">
        <v>116</v>
      </c>
      <c r="N117" s="125">
        <v>-0.23136254464009867</v>
      </c>
      <c r="O117" s="125">
        <v>1.7573520872798678</v>
      </c>
      <c r="P117" s="125">
        <v>0.47124323252566769</v>
      </c>
      <c r="Q117" s="125">
        <v>2.0374366691567345</v>
      </c>
      <c r="R117" s="125">
        <v>-1.3372245083396133</v>
      </c>
      <c r="S117" s="125">
        <v>-0.37543063929309889</v>
      </c>
      <c r="T117" s="125">
        <v>-0.17814812196247454</v>
      </c>
      <c r="U117" s="122">
        <v>1.0319245158044388</v>
      </c>
      <c r="V117" s="122">
        <v>-0.74461258629774552</v>
      </c>
      <c r="W117" s="94">
        <v>0.43361909732707732</v>
      </c>
      <c r="X117" s="56"/>
      <c r="Y117" s="95">
        <v>116</v>
      </c>
      <c r="Z117" s="122">
        <f>(幕後結果!$AB$2+幕後結果!$AB$4*幕後結果_最佳化!$N1118)*12/3</f>
        <v>-0.33553858405969988</v>
      </c>
      <c r="AA117" s="122">
        <f>(幕後結果!$AC$2+幕後結果!$AC$4*幕後結果_最佳化!$O1118)*12/3</f>
        <v>1.0237387008214383</v>
      </c>
      <c r="AB117" s="122">
        <f>(幕後結果!$AD$2+幕後結果!$AD$4*幕後結果_最佳化!$P1118)*12/3</f>
        <v>0.97924357789671934</v>
      </c>
      <c r="AC117" s="122">
        <f>(幕後結果!$AE$2+幕後結果!$AE$4*幕後結果_最佳化!$Q1118)*12/3</f>
        <v>2.7666876323734519</v>
      </c>
      <c r="AD117" s="122">
        <f>(幕後結果!$AF$2+幕後結果!$AF$4*幕後結果_最佳化!$R1118)*12/3</f>
        <v>-0.56216055580745306</v>
      </c>
      <c r="AE117" s="122">
        <f>(幕後結果!$AG$2+幕後結果!$AG$4*幕後結果_最佳化!$S1118)*12/3</f>
        <v>1.539718821221199</v>
      </c>
      <c r="AF117" s="122">
        <f>(幕後結果!$AH$2+幕後結果!$AH$4*幕後結果_最佳化!$T1118)*12/3</f>
        <v>0.49301755405495779</v>
      </c>
      <c r="AG117" s="122">
        <f>(幕後結果!$AI$2+幕後結果!$AI$4*幕後結果_最佳化!$U1118)*12/3</f>
        <v>-0.14803615855750696</v>
      </c>
      <c r="AH117" s="122">
        <f>(幕後結果!$AJ$2+幕後結果!$AJ$4*幕後結果_最佳化!$V1118)*12/3</f>
        <v>0.2108024714316078</v>
      </c>
      <c r="AI117" s="96">
        <f>(幕後結果!$AK$2+幕後結果!$AK$4*幕後結果_最佳化!$W1118)*12/3</f>
        <v>-0.20906242302656994</v>
      </c>
      <c r="AJ117" s="56"/>
      <c r="AK117" s="56"/>
      <c r="AL117" s="56"/>
      <c r="AM117" s="104">
        <v>116</v>
      </c>
      <c r="AN117" s="122">
        <f t="shared" si="14"/>
        <v>7.1008548877138894E-2</v>
      </c>
      <c r="AO117" s="122">
        <f t="shared" si="15"/>
        <v>0.19596035353243554</v>
      </c>
      <c r="AP117" s="122">
        <f t="shared" si="16"/>
        <v>7.4728984355866113E-2</v>
      </c>
      <c r="AQ117" s="122">
        <f t="shared" si="17"/>
        <v>6.0159840811788691E-2</v>
      </c>
      <c r="AR117" s="122">
        <f t="shared" si="18"/>
        <v>0.11929418845792604</v>
      </c>
      <c r="AS117" s="122">
        <f t="shared" si="19"/>
        <v>0.17867094741243483</v>
      </c>
      <c r="AT117" s="122">
        <f t="shared" si="20"/>
        <v>7.5219768073345072E-2</v>
      </c>
      <c r="AU117" s="122">
        <f t="shared" si="21"/>
        <v>0.14455336008877348</v>
      </c>
      <c r="AV117" s="122">
        <f t="shared" si="22"/>
        <v>5.4326848223371804E-2</v>
      </c>
      <c r="AW117" s="122">
        <f t="shared" si="23"/>
        <v>2.6077160166919529E-2</v>
      </c>
      <c r="AX117" s="122">
        <f t="shared" si="24"/>
        <v>1.0000000000000002</v>
      </c>
      <c r="AY117" s="122">
        <f>SUMPRODUCT(AN117:AW117,幕後結果_最佳化!$Z$1005:$AI$1005)</f>
        <v>-0.19721863673985171</v>
      </c>
      <c r="AZ117" s="122">
        <f>(SUMPRODUCT(AN117:AW117,MMULT(AN117:AW117,幕後結果!$AB$9:$AK$18)))*252</f>
        <v>5.5419021551078071E-2</v>
      </c>
      <c r="BA117" s="122">
        <f t="shared" si="25"/>
        <v>0.23541244986422888</v>
      </c>
      <c r="BB117" s="98">
        <f t="shared" si="26"/>
        <v>-1.0199912403882507</v>
      </c>
      <c r="BC117" s="56"/>
      <c r="BD117" s="56"/>
    </row>
    <row r="118" spans="1:56">
      <c r="A118" s="91">
        <v>117</v>
      </c>
      <c r="B118" s="122">
        <v>0.26885273975864421</v>
      </c>
      <c r="C118" s="122">
        <v>3.8588178431121722E-2</v>
      </c>
      <c r="D118" s="122">
        <v>7.9363485202468276E-2</v>
      </c>
      <c r="E118" s="122">
        <v>9.3726718062919101E-2</v>
      </c>
      <c r="F118" s="122">
        <v>2.2333367680097416E-2</v>
      </c>
      <c r="G118" s="122">
        <v>0.41513702932092911</v>
      </c>
      <c r="H118" s="122">
        <v>0.69983478818284106</v>
      </c>
      <c r="I118" s="122">
        <v>0.88355881464239272</v>
      </c>
      <c r="J118" s="122">
        <v>0.45599293899726212</v>
      </c>
      <c r="K118" s="100">
        <v>0.35735300238841794</v>
      </c>
      <c r="L118" s="101"/>
      <c r="M118" s="102">
        <v>117</v>
      </c>
      <c r="N118" s="125">
        <v>-0.61628645105716284</v>
      </c>
      <c r="O118" s="125">
        <v>-1.7673098157961931</v>
      </c>
      <c r="P118" s="125">
        <v>-1.4093660061334488</v>
      </c>
      <c r="Q118" s="125">
        <v>-1.3181500100042502</v>
      </c>
      <c r="R118" s="125">
        <v>-2.0077794326019061</v>
      </c>
      <c r="S118" s="125">
        <v>-0.21435009105343392</v>
      </c>
      <c r="T118" s="125">
        <v>0.52392540556881761</v>
      </c>
      <c r="U118" s="122">
        <v>1.1929668127467099</v>
      </c>
      <c r="V118" s="122">
        <v>-0.11053401130757882</v>
      </c>
      <c r="W118" s="94">
        <v>-0.3655431474786221</v>
      </c>
      <c r="X118" s="56"/>
      <c r="Y118" s="95">
        <v>117</v>
      </c>
      <c r="Z118" s="122">
        <f>(幕後結果!$AB$2+幕後結果!$AB$4*幕後結果_最佳化!$N1119)*12/3</f>
        <v>-0.81344101284297798</v>
      </c>
      <c r="AA118" s="122">
        <f>(幕後結果!$AC$2+幕後結果!$AC$4*幕後結果_最佳化!$O1119)*12/3</f>
        <v>-3.8669465891752117</v>
      </c>
      <c r="AB118" s="122">
        <f>(幕後結果!$AD$2+幕後結果!$AD$4*幕後結果_最佳化!$P1119)*12/3</f>
        <v>-1.1231741482417203</v>
      </c>
      <c r="AC118" s="122">
        <f>(幕後結果!$AE$2+幕後結果!$AE$4*幕後結果_最佳化!$Q1119)*12/3</f>
        <v>-0.74273791843629888</v>
      </c>
      <c r="AD118" s="122">
        <f>(幕後結果!$AF$2+幕後結果!$AF$4*幕後結果_最佳化!$R1119)*12/3</f>
        <v>-1.8473976631777933</v>
      </c>
      <c r="AE118" s="122">
        <f>(幕後結果!$AG$2+幕後結果!$AG$4*幕後結果_最佳化!$S1119)*12/3</f>
        <v>-1.5933523258286433</v>
      </c>
      <c r="AF118" s="122">
        <f>(幕後結果!$AH$2+幕後結果!$AH$4*幕後結果_最佳化!$T1119)*12/3</f>
        <v>1.1058417336288404</v>
      </c>
      <c r="AG118" s="122">
        <f>(幕後結果!$AI$2+幕後結果!$AI$4*幕後結果_最佳化!$U1119)*12/3</f>
        <v>-6.566620561295089E-3</v>
      </c>
      <c r="AH118" s="122">
        <f>(幕後結果!$AJ$2+幕後結果!$AJ$4*幕後結果_最佳化!$V1119)*12/3</f>
        <v>-0.75437023338443066</v>
      </c>
      <c r="AI118" s="96">
        <f>(幕後結果!$AK$2+幕後結果!$AK$4*幕後結果_最佳化!$W1119)*12/3</f>
        <v>-1.3862172838129141</v>
      </c>
      <c r="AJ118" s="56"/>
      <c r="AK118" s="56"/>
      <c r="AL118" s="56"/>
      <c r="AM118" s="104">
        <v>117</v>
      </c>
      <c r="AN118" s="122">
        <f t="shared" si="14"/>
        <v>0.1244332468245625</v>
      </c>
      <c r="AO118" s="122">
        <f t="shared" si="15"/>
        <v>8.1549252339742917E-2</v>
      </c>
      <c r="AP118" s="122">
        <f t="shared" si="16"/>
        <v>8.4981670321726474E-2</v>
      </c>
      <c r="AQ118" s="122">
        <f t="shared" si="17"/>
        <v>9.8099514695954682E-2</v>
      </c>
      <c r="AR118" s="122">
        <f t="shared" si="18"/>
        <v>0.12641385688205795</v>
      </c>
      <c r="AS118" s="122">
        <f t="shared" si="19"/>
        <v>0.13052918228335234</v>
      </c>
      <c r="AT118" s="122">
        <f t="shared" si="20"/>
        <v>0.1414865071930575</v>
      </c>
      <c r="AU118" s="122">
        <f t="shared" si="21"/>
        <v>5.3006386115283598E-2</v>
      </c>
      <c r="AV118" s="122">
        <f t="shared" si="22"/>
        <v>0.13614296138926826</v>
      </c>
      <c r="AW118" s="122">
        <f t="shared" si="23"/>
        <v>2.3357421954993893E-2</v>
      </c>
      <c r="AX118" s="122">
        <f t="shared" si="24"/>
        <v>1</v>
      </c>
      <c r="AY118" s="122">
        <f>SUMPRODUCT(AN118:AW118,幕後結果_最佳化!$Z$1005:$AI$1005)</f>
        <v>0.14550316660792148</v>
      </c>
      <c r="AZ118" s="122">
        <f>(SUMPRODUCT(AN118:AW118,MMULT(AN118:AW118,幕後結果!$AB$9:$AK$18)))*252</f>
        <v>4.5688041038461517E-2</v>
      </c>
      <c r="BA118" s="122">
        <f t="shared" si="25"/>
        <v>0.21374761060292935</v>
      </c>
      <c r="BB118" s="98">
        <f t="shared" si="26"/>
        <v>0.48002018042916705</v>
      </c>
      <c r="BC118" s="56"/>
      <c r="BD118" s="56"/>
    </row>
    <row r="119" spans="1:56">
      <c r="A119" s="91">
        <v>118</v>
      </c>
      <c r="B119" s="122">
        <v>0.72710920448834471</v>
      </c>
      <c r="C119" s="122">
        <v>3.075799667246959E-2</v>
      </c>
      <c r="D119" s="122">
        <v>0.6460811137395861</v>
      </c>
      <c r="E119" s="122">
        <v>0.21651186628020103</v>
      </c>
      <c r="F119" s="122">
        <v>0.35124699647466406</v>
      </c>
      <c r="G119" s="122">
        <v>0.28216237538422906</v>
      </c>
      <c r="H119" s="122">
        <v>7.800279405455246E-2</v>
      </c>
      <c r="I119" s="122">
        <v>8.0006961812602251E-2</v>
      </c>
      <c r="J119" s="122">
        <v>0.53846011208792133</v>
      </c>
      <c r="K119" s="100">
        <v>0.24508137409860686</v>
      </c>
      <c r="L119" s="101"/>
      <c r="M119" s="102">
        <v>118</v>
      </c>
      <c r="N119" s="125">
        <v>0.60409333419602851</v>
      </c>
      <c r="O119" s="125">
        <v>-1.8697683495350288</v>
      </c>
      <c r="P119" s="125">
        <v>0.37476160345045922</v>
      </c>
      <c r="Q119" s="125">
        <v>-0.78402791191854948</v>
      </c>
      <c r="R119" s="125">
        <v>-0.38195601162396381</v>
      </c>
      <c r="S119" s="125">
        <v>-0.57642973492592886</v>
      </c>
      <c r="T119" s="125">
        <v>-1.4186345484119123</v>
      </c>
      <c r="U119" s="122">
        <v>-1.4050247333755312</v>
      </c>
      <c r="V119" s="122">
        <v>9.6555023195226825E-2</v>
      </c>
      <c r="W119" s="94">
        <v>-0.69004999447890214</v>
      </c>
      <c r="X119" s="56"/>
      <c r="Y119" s="95">
        <v>118</v>
      </c>
      <c r="Z119" s="122">
        <f>(幕後結果!$AB$2+幕後結果!$AB$4*幕後結果_最佳化!$N1120)*12/3</f>
        <v>0.70172199389060574</v>
      </c>
      <c r="AA119" s="122">
        <f>(幕後結果!$AC$2+幕後結果!$AC$4*幕後結果_最佳化!$O1120)*12/3</f>
        <v>-3.9021091330910789</v>
      </c>
      <c r="AB119" s="122">
        <f>(幕後結果!$AD$2+幕後結果!$AD$4*幕後結果_最佳化!$P1120)*12/3</f>
        <v>0.77893193938632299</v>
      </c>
      <c r="AC119" s="122">
        <f>(幕後結果!$AE$2+幕後結果!$AE$4*幕後結果_最佳化!$Q1120)*12/3</f>
        <v>0.12013239804125431</v>
      </c>
      <c r="AD119" s="122">
        <f>(幕後結果!$AF$2+幕後結果!$AF$4*幕後結果_最佳化!$R1120)*12/3</f>
        <v>-0.59417579751605476</v>
      </c>
      <c r="AE119" s="122">
        <f>(幕後結果!$AG$2+幕後結果!$AG$4*幕後結果_最佳化!$S1120)*12/3</f>
        <v>-0.84155585725199822</v>
      </c>
      <c r="AF119" s="122">
        <f>(幕後結果!$AH$2+幕後結果!$AH$4*幕後結果_最佳化!$T1120)*12/3</f>
        <v>6.3449718046619585E-2</v>
      </c>
      <c r="AG119" s="122">
        <f>(幕後結果!$AI$2+幕後結果!$AI$4*幕後結果_最佳化!$U1120)*12/3</f>
        <v>-2.1548660603061096</v>
      </c>
      <c r="AH119" s="122">
        <f>(幕後結果!$AJ$2+幕後結果!$AJ$4*幕後結果_最佳化!$V1120)*12/3</f>
        <v>-0.73529976462603808</v>
      </c>
      <c r="AI119" s="96">
        <f>(幕後結果!$AK$2+幕後結果!$AK$4*幕後結果_最佳化!$W1120)*12/3</f>
        <v>-1.1415559312222794</v>
      </c>
      <c r="AJ119" s="56"/>
      <c r="AK119" s="56"/>
      <c r="AL119" s="56"/>
      <c r="AM119" s="104">
        <v>118</v>
      </c>
      <c r="AN119" s="122">
        <f t="shared" si="14"/>
        <v>2.9629497199620648E-2</v>
      </c>
      <c r="AO119" s="122">
        <f t="shared" si="15"/>
        <v>0.11241005747943479</v>
      </c>
      <c r="AP119" s="122">
        <f t="shared" si="16"/>
        <v>0.10154822113553547</v>
      </c>
      <c r="AQ119" s="122">
        <f t="shared" si="17"/>
        <v>0.11781072660612182</v>
      </c>
      <c r="AR119" s="122">
        <f t="shared" si="18"/>
        <v>7.0138752899801954E-2</v>
      </c>
      <c r="AS119" s="122">
        <f t="shared" si="19"/>
        <v>9.4657409101791976E-2</v>
      </c>
      <c r="AT119" s="122">
        <f t="shared" si="20"/>
        <v>0.12527165012601757</v>
      </c>
      <c r="AU119" s="122">
        <f t="shared" si="21"/>
        <v>0.11369978414901652</v>
      </c>
      <c r="AV119" s="122">
        <f t="shared" si="22"/>
        <v>0.17018203573074409</v>
      </c>
      <c r="AW119" s="122">
        <f t="shared" si="23"/>
        <v>6.4651865571915365E-2</v>
      </c>
      <c r="AX119" s="122">
        <f t="shared" si="24"/>
        <v>1.0000000000000002</v>
      </c>
      <c r="AY119" s="122">
        <f>SUMPRODUCT(AN119:AW119,幕後結果_最佳化!$Z$1005:$AI$1005)</f>
        <v>4.3606866446588496E-2</v>
      </c>
      <c r="AZ119" s="122">
        <f>(SUMPRODUCT(AN119:AW119,MMULT(AN119:AW119,幕後結果!$AB$9:$AK$18)))*252</f>
        <v>4.522032926930581E-2</v>
      </c>
      <c r="BA119" s="122">
        <f t="shared" si="25"/>
        <v>0.21265072129975437</v>
      </c>
      <c r="BB119" s="98">
        <f t="shared" si="26"/>
        <v>3.3240726495918651E-3</v>
      </c>
      <c r="BC119" s="56"/>
      <c r="BD119" s="56"/>
    </row>
    <row r="120" spans="1:56">
      <c r="A120" s="91">
        <v>119</v>
      </c>
      <c r="B120" s="122">
        <v>0.38800874622660331</v>
      </c>
      <c r="C120" s="122">
        <v>0.59710170580918032</v>
      </c>
      <c r="D120" s="122">
        <v>0.41528283089939966</v>
      </c>
      <c r="E120" s="122">
        <v>5.7676436737766901E-2</v>
      </c>
      <c r="F120" s="122">
        <v>0.8909278035244983</v>
      </c>
      <c r="G120" s="122">
        <v>0.28052803847532881</v>
      </c>
      <c r="H120" s="122">
        <v>9.5620909042825053E-2</v>
      </c>
      <c r="I120" s="122">
        <v>0.8355168808489466</v>
      </c>
      <c r="J120" s="122">
        <v>0.23877626610428559</v>
      </c>
      <c r="K120" s="100">
        <v>0.86828353498641975</v>
      </c>
      <c r="L120" s="101"/>
      <c r="M120" s="102">
        <v>119</v>
      </c>
      <c r="N120" s="125">
        <v>-0.28451271352945545</v>
      </c>
      <c r="O120" s="125">
        <v>0.24585227587317834</v>
      </c>
      <c r="P120" s="125">
        <v>-0.21397614254690731</v>
      </c>
      <c r="Q120" s="125">
        <v>-1.5745823761383109</v>
      </c>
      <c r="R120" s="125">
        <v>1.2314773231140157</v>
      </c>
      <c r="S120" s="125">
        <v>-0.58127359030078829</v>
      </c>
      <c r="T120" s="125">
        <v>-1.3069143023978913</v>
      </c>
      <c r="U120" s="122">
        <v>0.97619823384386628</v>
      </c>
      <c r="V120" s="122">
        <v>-0.7102444962146911</v>
      </c>
      <c r="W120" s="94">
        <v>1.1183139523528765</v>
      </c>
      <c r="X120" s="56"/>
      <c r="Y120" s="95">
        <v>119</v>
      </c>
      <c r="Z120" s="122">
        <f>(幕後結果!$AB$2+幕後結果!$AB$4*幕後結果_最佳化!$N1121)*12/3</f>
        <v>-0.40152719733887499</v>
      </c>
      <c r="AA120" s="122">
        <f>(幕後結果!$AC$2+幕後結果!$AC$4*幕後結果_最佳化!$O1121)*12/3</f>
        <v>-1.0638362258777228</v>
      </c>
      <c r="AB120" s="122">
        <f>(幕後結果!$AD$2+幕後結果!$AD$4*幕後結果_最佳化!$P1121)*12/3</f>
        <v>0.21635824451976551</v>
      </c>
      <c r="AC120" s="122">
        <f>(幕後結果!$AE$2+幕後結果!$AE$4*幕後結果_最佳化!$Q1121)*12/3</f>
        <v>-0.27880502526491235</v>
      </c>
      <c r="AD120" s="122">
        <f>(幕後結果!$AF$2+幕後結果!$AF$4*幕後結果_最佳化!$R1121)*12/3</f>
        <v>0.63462810456229679</v>
      </c>
      <c r="AE120" s="122">
        <f>(幕後結果!$AG$2+幕後結果!$AG$4*幕後結果_最佳化!$S1121)*12/3</f>
        <v>-0.87705703698713711</v>
      </c>
      <c r="AF120" s="122">
        <f>(幕後結果!$AH$2+幕後結果!$AH$4*幕後結果_最佳化!$T1121)*12/3</f>
        <v>0.34654881607652377</v>
      </c>
      <c r="AG120" s="122">
        <f>(幕後結果!$AI$2+幕後結果!$AI$4*幕後結果_最佳化!$U1121)*12/3</f>
        <v>0.3215137252923812</v>
      </c>
      <c r="AH120" s="122">
        <f>(幕後結果!$AJ$2+幕後結果!$AJ$4*幕後結果_最佳化!$V1121)*12/3</f>
        <v>-0.44139352987839087</v>
      </c>
      <c r="AI120" s="96">
        <f>(幕後結果!$AK$2+幕後結果!$AK$4*幕後結果_最佳化!$W1121)*12/3</f>
        <v>2.434978513317404E-2</v>
      </c>
      <c r="AJ120" s="56"/>
      <c r="AK120" s="56"/>
      <c r="AL120" s="56"/>
      <c r="AM120" s="104">
        <v>119</v>
      </c>
      <c r="AN120" s="122">
        <f t="shared" si="14"/>
        <v>7.4820515917881386E-2</v>
      </c>
      <c r="AO120" s="122">
        <f t="shared" si="15"/>
        <v>3.5496701561936309E-2</v>
      </c>
      <c r="AP120" s="122">
        <f t="shared" si="16"/>
        <v>0.15276011286471533</v>
      </c>
      <c r="AQ120" s="122">
        <f t="shared" si="17"/>
        <v>0.14083322738186121</v>
      </c>
      <c r="AR120" s="122">
        <f t="shared" si="18"/>
        <v>6.9127967466052306E-2</v>
      </c>
      <c r="AS120" s="122">
        <f t="shared" si="19"/>
        <v>2.022453620298411E-2</v>
      </c>
      <c r="AT120" s="122">
        <f t="shared" si="20"/>
        <v>0.15963608379565239</v>
      </c>
      <c r="AU120" s="122">
        <f t="shared" si="21"/>
        <v>0.15749790288096005</v>
      </c>
      <c r="AV120" s="122">
        <f t="shared" si="22"/>
        <v>0.11166802570863513</v>
      </c>
      <c r="AW120" s="122">
        <f t="shared" si="23"/>
        <v>7.793492621932166E-2</v>
      </c>
      <c r="AX120" s="122">
        <f t="shared" si="24"/>
        <v>0.99999999999999978</v>
      </c>
      <c r="AY120" s="122">
        <f>SUMPRODUCT(AN120:AW120,幕後結果_最佳化!$Z$1005:$AI$1005)</f>
        <v>0.16150269441502085</v>
      </c>
      <c r="AZ120" s="122">
        <f>(SUMPRODUCT(AN120:AW120,MMULT(AN120:AW120,幕後結果!$AB$9:$AK$18)))*252</f>
        <v>4.5110436690115982E-2</v>
      </c>
      <c r="BA120" s="122">
        <f t="shared" si="25"/>
        <v>0.2123921766217296</v>
      </c>
      <c r="BB120" s="98">
        <f t="shared" si="26"/>
        <v>0.55841366806204085</v>
      </c>
      <c r="BC120" s="56"/>
      <c r="BD120" s="56"/>
    </row>
    <row r="121" spans="1:56">
      <c r="A121" s="91">
        <v>120</v>
      </c>
      <c r="B121" s="122">
        <v>0.40714531601297121</v>
      </c>
      <c r="C121" s="122">
        <v>0.58435804367235633</v>
      </c>
      <c r="D121" s="122">
        <v>0.30811857364672313</v>
      </c>
      <c r="E121" s="122">
        <v>0.71269609427222291</v>
      </c>
      <c r="F121" s="122">
        <v>0.57982249393652863</v>
      </c>
      <c r="G121" s="122">
        <v>0.99802346217150983</v>
      </c>
      <c r="H121" s="122">
        <v>0.80662846204300154</v>
      </c>
      <c r="I121" s="122">
        <v>0.68076882404567129</v>
      </c>
      <c r="J121" s="122">
        <v>0.80304682740435274</v>
      </c>
      <c r="K121" s="100">
        <v>0.94997548125995479</v>
      </c>
      <c r="L121" s="101"/>
      <c r="M121" s="102">
        <v>120</v>
      </c>
      <c r="N121" s="125">
        <v>-0.23489448260102488</v>
      </c>
      <c r="O121" s="125">
        <v>0.21305519346695992</v>
      </c>
      <c r="P121" s="125">
        <v>-0.50119037530865329</v>
      </c>
      <c r="Q121" s="125">
        <v>0.56127833054919951</v>
      </c>
      <c r="R121" s="125">
        <v>0.20143939705655778</v>
      </c>
      <c r="S121" s="125">
        <v>2.8818821407559194</v>
      </c>
      <c r="T121" s="125">
        <v>0.86553889779057958</v>
      </c>
      <c r="U121" s="122">
        <v>0.4698497719126753</v>
      </c>
      <c r="V121" s="122">
        <v>0.85255460559906515</v>
      </c>
      <c r="W121" s="94">
        <v>1.6446159404680971</v>
      </c>
      <c r="X121" s="56"/>
      <c r="Y121" s="95">
        <v>120</v>
      </c>
      <c r="Z121" s="122">
        <f>(幕後結果!$AB$2+幕後結果!$AB$4*幕後結果_最佳化!$N1122)*12/3</f>
        <v>-0.339923663036867</v>
      </c>
      <c r="AA121" s="122">
        <f>(幕後結果!$AC$2+幕後結果!$AC$4*幕後結果_最佳化!$O1122)*12/3</f>
        <v>-1.1047219135964603</v>
      </c>
      <c r="AB121" s="122">
        <f>(幕後結果!$AD$2+幕後結果!$AD$4*幕後結果_最佳化!$P1122)*12/3</f>
        <v>-2.074054431373723E-2</v>
      </c>
      <c r="AC121" s="122">
        <f>(幕後結果!$AE$2+幕後結果!$AE$4*幕後結果_最佳化!$Q1122)*12/3</f>
        <v>1.1995959126765172</v>
      </c>
      <c r="AD121" s="122">
        <f>(幕後結果!$AF$2+幕後結果!$AF$4*幕後結果_最佳化!$R1122)*12/3</f>
        <v>8.5900416979169503E-2</v>
      </c>
      <c r="AE121" s="122">
        <f>(幕後結果!$AG$2+幕後結果!$AG$4*幕後結果_最佳化!$S1122)*12/3</f>
        <v>2.6749576739301495</v>
      </c>
      <c r="AF121" s="122">
        <f>(幕後結果!$AH$2+幕後結果!$AH$4*幕後結果_最佳化!$T1122)*12/3</f>
        <v>1.7447450392672035</v>
      </c>
      <c r="AG121" s="122">
        <f>(幕後結果!$AI$2+幕後結果!$AI$4*幕後結果_最佳化!$U1122)*12/3</f>
        <v>-0.26607027357454271</v>
      </c>
      <c r="AH121" s="122">
        <f>(幕後結果!$AJ$2+幕後結果!$AJ$4*幕後結果_最佳化!$V1122)*12/3</f>
        <v>0.91152796147984994</v>
      </c>
      <c r="AI121" s="96">
        <f>(幕後結果!$AK$2+幕後結果!$AK$4*幕後結果_最佳化!$W1122)*12/3</f>
        <v>0.66409784399388005</v>
      </c>
      <c r="AJ121" s="56"/>
      <c r="AK121" s="56"/>
      <c r="AL121" s="56"/>
      <c r="AM121" s="104">
        <v>120</v>
      </c>
      <c r="AN121" s="122">
        <f t="shared" si="14"/>
        <v>6.2080415048103285E-2</v>
      </c>
      <c r="AO121" s="122">
        <f t="shared" si="15"/>
        <v>0.18341228457901804</v>
      </c>
      <c r="AP121" s="122">
        <f t="shared" si="16"/>
        <v>0.12329924146870953</v>
      </c>
      <c r="AQ121" s="122">
        <f t="shared" si="17"/>
        <v>7.5315402556713137E-2</v>
      </c>
      <c r="AR121" s="122">
        <f t="shared" si="18"/>
        <v>7.5028585388011368E-2</v>
      </c>
      <c r="AS121" s="122">
        <f t="shared" si="19"/>
        <v>0.16704426162332561</v>
      </c>
      <c r="AT121" s="122">
        <f t="shared" si="20"/>
        <v>5.3311714831895708E-2</v>
      </c>
      <c r="AU121" s="122">
        <f t="shared" si="21"/>
        <v>6.677393678055245E-3</v>
      </c>
      <c r="AV121" s="122">
        <f t="shared" si="22"/>
        <v>0.15230393684511556</v>
      </c>
      <c r="AW121" s="122">
        <f t="shared" si="23"/>
        <v>0.1015267639810525</v>
      </c>
      <c r="AX121" s="122">
        <f t="shared" si="24"/>
        <v>1</v>
      </c>
      <c r="AY121" s="122">
        <f>SUMPRODUCT(AN121:AW121,幕後結果_最佳化!$Z$1005:$AI$1005)</f>
        <v>-8.3093867747922157E-2</v>
      </c>
      <c r="AZ121" s="122">
        <f>(SUMPRODUCT(AN121:AW121,MMULT(AN121:AW121,幕後結果!$AB$9:$AK$18)))*252</f>
        <v>5.4770998487350141E-2</v>
      </c>
      <c r="BA121" s="122">
        <f t="shared" si="25"/>
        <v>0.23403204585558393</v>
      </c>
      <c r="BB121" s="98">
        <f t="shared" si="26"/>
        <v>-0.53836160465678373</v>
      </c>
      <c r="BC121" s="56"/>
      <c r="BD121" s="56"/>
    </row>
    <row r="122" spans="1:56">
      <c r="A122" s="91">
        <v>121</v>
      </c>
      <c r="B122" s="122">
        <v>4.2262634269186083E-2</v>
      </c>
      <c r="C122" s="122">
        <v>0.58405092612184517</v>
      </c>
      <c r="D122" s="122">
        <v>0.84656692484311824</v>
      </c>
      <c r="E122" s="122">
        <v>0.14193795906709816</v>
      </c>
      <c r="F122" s="122">
        <v>0.28155040305427015</v>
      </c>
      <c r="G122" s="122">
        <v>0.22103687472502731</v>
      </c>
      <c r="H122" s="122">
        <v>0.48220394725339233</v>
      </c>
      <c r="I122" s="122">
        <v>0.69394307918301656</v>
      </c>
      <c r="J122" s="122">
        <v>0.89736982302269341</v>
      </c>
      <c r="K122" s="100">
        <v>0.62158795090570695</v>
      </c>
      <c r="L122" s="101"/>
      <c r="M122" s="102">
        <v>121</v>
      </c>
      <c r="N122" s="125">
        <v>-1.7250122298305981</v>
      </c>
      <c r="O122" s="125">
        <v>0.2122677578709774</v>
      </c>
      <c r="P122" s="125">
        <v>1.0218198971068266</v>
      </c>
      <c r="Q122" s="125">
        <v>-1.0716530008567351</v>
      </c>
      <c r="R122" s="125">
        <v>-0.57824191166481598</v>
      </c>
      <c r="S122" s="125">
        <v>-0.76869608522350863</v>
      </c>
      <c r="T122" s="125">
        <v>-4.4622893439780847E-2</v>
      </c>
      <c r="U122" s="122">
        <v>0.50705840141036307</v>
      </c>
      <c r="V122" s="122">
        <v>1.2667062232735857</v>
      </c>
      <c r="W122" s="94">
        <v>0.30965398541954231</v>
      </c>
      <c r="X122" s="56"/>
      <c r="Y122" s="95">
        <v>121</v>
      </c>
      <c r="Z122" s="122">
        <f>(幕後結果!$AB$2+幕後結果!$AB$4*幕後結果_最佳化!$N1123)*12/3</f>
        <v>-2.1899799435176321</v>
      </c>
      <c r="AA122" s="122">
        <f>(幕後結果!$AC$2+幕後結果!$AC$4*幕後結果_最佳化!$O1123)*12/3</f>
        <v>-1.2352760476365019</v>
      </c>
      <c r="AB122" s="122">
        <f>(幕後結果!$AD$2+幕後結果!$AD$4*幕後結果_最佳化!$P1123)*12/3</f>
        <v>0.84922798960227952</v>
      </c>
      <c r="AC122" s="122">
        <f>(幕後結果!$AE$2+幕後結果!$AE$4*幕後結果_最佳化!$Q1123)*12/3</f>
        <v>0.28560578032353923</v>
      </c>
      <c r="AD122" s="122">
        <f>(幕後結果!$AF$2+幕後結果!$AF$4*幕後結果_最佳化!$R1123)*12/3</f>
        <v>-0.36901997087560129</v>
      </c>
      <c r="AE122" s="122">
        <f>(幕後結果!$AG$2+幕後結果!$AG$4*幕後結果_最佳化!$S1123)*12/3</f>
        <v>-1.0002305373242872</v>
      </c>
      <c r="AF122" s="122">
        <f>(幕後結果!$AH$2+幕後結果!$AH$4*幕後結果_最佳化!$T1123)*12/3</f>
        <v>0.82677569486219882</v>
      </c>
      <c r="AG122" s="122">
        <f>(幕後結果!$AI$2+幕後結果!$AI$4*幕後結果_最佳化!$U1123)*12/3</f>
        <v>-1.2705690797112585</v>
      </c>
      <c r="AH122" s="122">
        <f>(幕後結果!$AJ$2+幕後結果!$AJ$4*幕後結果_最佳化!$V1123)*12/3</f>
        <v>0.81804450423261033</v>
      </c>
      <c r="AI122" s="96">
        <f>(幕後結果!$AK$2+幕後結果!$AK$4*幕後結果_最佳化!$W1123)*12/3</f>
        <v>-0.8182181134602674</v>
      </c>
      <c r="AJ122" s="56"/>
      <c r="AK122" s="56"/>
      <c r="AL122" s="56"/>
      <c r="AM122" s="104">
        <v>121</v>
      </c>
      <c r="AN122" s="122">
        <f t="shared" si="14"/>
        <v>2.5782122896125439E-2</v>
      </c>
      <c r="AO122" s="122">
        <f t="shared" si="15"/>
        <v>0.25473802524698996</v>
      </c>
      <c r="AP122" s="122">
        <f t="shared" si="16"/>
        <v>0.15477798445633387</v>
      </c>
      <c r="AQ122" s="122">
        <f t="shared" si="17"/>
        <v>5.6873875941146693E-2</v>
      </c>
      <c r="AR122" s="122">
        <f t="shared" si="18"/>
        <v>4.3567568389172376E-2</v>
      </c>
      <c r="AS122" s="122">
        <f t="shared" si="19"/>
        <v>7.2242786825580524E-4</v>
      </c>
      <c r="AT122" s="122">
        <f t="shared" si="20"/>
        <v>0.24021007412171605</v>
      </c>
      <c r="AU122" s="122">
        <f t="shared" si="21"/>
        <v>5.0934865797719268E-2</v>
      </c>
      <c r="AV122" s="122">
        <f t="shared" si="22"/>
        <v>4.69194028799957E-2</v>
      </c>
      <c r="AW122" s="122">
        <f t="shared" si="23"/>
        <v>0.12547365240254477</v>
      </c>
      <c r="AX122" s="122">
        <f t="shared" si="24"/>
        <v>1</v>
      </c>
      <c r="AY122" s="122">
        <f>SUMPRODUCT(AN122:AW122,幕後結果_最佳化!$Z$1005:$AI$1005)</f>
        <v>-7.6313652484339897E-2</v>
      </c>
      <c r="AZ122" s="122">
        <f>(SUMPRODUCT(AN122:AW122,MMULT(AN122:AW122,幕後結果!$AB$9:$AK$18)))*252</f>
        <v>5.661266942655558E-2</v>
      </c>
      <c r="BA122" s="122">
        <f t="shared" si="25"/>
        <v>0.23793417036347592</v>
      </c>
      <c r="BB122" s="98">
        <f t="shared" si="26"/>
        <v>-0.50103628370076181</v>
      </c>
      <c r="BC122" s="56"/>
      <c r="BD122" s="56"/>
    </row>
    <row r="123" spans="1:56">
      <c r="A123" s="91">
        <v>122</v>
      </c>
      <c r="B123" s="122">
        <v>0.38008711733648415</v>
      </c>
      <c r="C123" s="122">
        <v>0.16399611469865771</v>
      </c>
      <c r="D123" s="122">
        <v>0.7733105340223998</v>
      </c>
      <c r="E123" s="122">
        <v>0.13471255608447774</v>
      </c>
      <c r="F123" s="122">
        <v>7.2229676539832699E-2</v>
      </c>
      <c r="G123" s="122">
        <v>0.76367076404189671</v>
      </c>
      <c r="H123" s="122">
        <v>6.9126928521452413E-3</v>
      </c>
      <c r="I123" s="122">
        <v>0.58196571322259305</v>
      </c>
      <c r="J123" s="122">
        <v>0.27109276015040873</v>
      </c>
      <c r="K123" s="100">
        <v>0.73814823069952418</v>
      </c>
      <c r="L123" s="101"/>
      <c r="M123" s="102">
        <v>122</v>
      </c>
      <c r="N123" s="125">
        <v>-0.30525199484949267</v>
      </c>
      <c r="O123" s="125">
        <v>-0.97816600000667231</v>
      </c>
      <c r="P123" s="125">
        <v>0.74979375265036108</v>
      </c>
      <c r="Q123" s="125">
        <v>-1.1043874276443773</v>
      </c>
      <c r="R123" s="125">
        <v>-1.4593843423371482</v>
      </c>
      <c r="S123" s="125">
        <v>0.71816026990390514</v>
      </c>
      <c r="T123" s="125">
        <v>-2.4617685380550025</v>
      </c>
      <c r="U123" s="122">
        <v>0.20692481857009343</v>
      </c>
      <c r="V123" s="122">
        <v>-0.60951139769978679</v>
      </c>
      <c r="W123" s="94">
        <v>0.63764693057939192</v>
      </c>
      <c r="X123" s="56"/>
      <c r="Y123" s="95">
        <v>122</v>
      </c>
      <c r="Z123" s="122">
        <f>(幕後結果!$AB$2+幕後結果!$AB$4*幕後結果_最佳化!$N1124)*12/3</f>
        <v>-0.42727606029291176</v>
      </c>
      <c r="AA123" s="122">
        <f>(幕後結果!$AC$2+幕後結果!$AC$4*幕後結果_最佳化!$O1124)*12/3</f>
        <v>-2.7524246088908595</v>
      </c>
      <c r="AB123" s="122">
        <f>(幕後結果!$AD$2+幕後結果!$AD$4*幕後結果_最佳化!$P1124)*12/3</f>
        <v>0.92036703447190371</v>
      </c>
      <c r="AC123" s="122">
        <f>(幕後結果!$AE$2+幕後結果!$AE$4*幕後結果_最佳化!$Q1124)*12/3</f>
        <v>7.6335438174813586E-2</v>
      </c>
      <c r="AD123" s="122">
        <f>(幕後結果!$AF$2+幕後結果!$AF$4*幕後結果_最佳化!$R1124)*12/3</f>
        <v>-1.1760956836617773</v>
      </c>
      <c r="AE123" s="122">
        <f>(幕後結果!$AG$2+幕後結果!$AG$4*幕後結果_最佳化!$S1124)*12/3</f>
        <v>-7.3571947286178774E-2</v>
      </c>
      <c r="AF123" s="122">
        <f>(幕後結果!$AH$2+幕後結果!$AH$4*幕後結果_最佳化!$T1124)*12/3</f>
        <v>-1.3580547230558502</v>
      </c>
      <c r="AG123" s="122">
        <f>(幕後結果!$AI$2+幕後結果!$AI$4*幕後結果_最佳化!$U1124)*12/3</f>
        <v>-0.93376197432029961</v>
      </c>
      <c r="AH123" s="122">
        <f>(幕後結果!$AJ$2+幕後結果!$AJ$4*幕後結果_最佳化!$V1124)*12/3</f>
        <v>-1.1993921542107808</v>
      </c>
      <c r="AI123" s="96">
        <f>(幕後結果!$AK$2+幕後結果!$AK$4*幕後結果_最佳化!$W1124)*12/3</f>
        <v>-0.79095103195297256</v>
      </c>
      <c r="AJ123" s="56"/>
      <c r="AK123" s="56"/>
      <c r="AL123" s="56"/>
      <c r="AM123" s="104">
        <v>122</v>
      </c>
      <c r="AN123" s="122">
        <f t="shared" si="14"/>
        <v>0.12752611572570599</v>
      </c>
      <c r="AO123" s="122">
        <f t="shared" si="15"/>
        <v>0.13638161470191779</v>
      </c>
      <c r="AP123" s="122">
        <f t="shared" si="16"/>
        <v>0.11308449919273027</v>
      </c>
      <c r="AQ123" s="122">
        <f t="shared" si="17"/>
        <v>0.16944559847007792</v>
      </c>
      <c r="AR123" s="122">
        <f t="shared" si="18"/>
        <v>0.11584637323143102</v>
      </c>
      <c r="AS123" s="122">
        <f t="shared" si="19"/>
        <v>0.11773993473098021</v>
      </c>
      <c r="AT123" s="122">
        <f t="shared" si="20"/>
        <v>8.9806650324335997E-3</v>
      </c>
      <c r="AU123" s="122">
        <f t="shared" si="21"/>
        <v>9.7563723069964484E-3</v>
      </c>
      <c r="AV123" s="122">
        <f t="shared" si="22"/>
        <v>7.5082817142246183E-2</v>
      </c>
      <c r="AW123" s="122">
        <f t="shared" si="23"/>
        <v>0.12615600946548072</v>
      </c>
      <c r="AX123" s="122">
        <f t="shared" si="24"/>
        <v>1</v>
      </c>
      <c r="AY123" s="122">
        <f>SUMPRODUCT(AN123:AW123,幕後結果_最佳化!$Z$1005:$AI$1005)</f>
        <v>-3.596738696923768E-2</v>
      </c>
      <c r="AZ123" s="122">
        <f>(SUMPRODUCT(AN123:AW123,MMULT(AN123:AW123,幕後結果!$AB$9:$AK$18)))*252</f>
        <v>4.9279766417396384E-2</v>
      </c>
      <c r="BA123" s="122">
        <f t="shared" si="25"/>
        <v>0.22199046469926673</v>
      </c>
      <c r="BB123" s="98">
        <f t="shared" si="26"/>
        <v>-0.35527375951070833</v>
      </c>
      <c r="BC123" s="56"/>
      <c r="BD123" s="56"/>
    </row>
    <row r="124" spans="1:56">
      <c r="A124" s="91">
        <v>123</v>
      </c>
      <c r="B124" s="122">
        <v>0.28612167149471279</v>
      </c>
      <c r="C124" s="122">
        <v>0.89014035181404116</v>
      </c>
      <c r="D124" s="122">
        <v>0.80622756112642469</v>
      </c>
      <c r="E124" s="122">
        <v>8.1733777496837856E-2</v>
      </c>
      <c r="F124" s="122">
        <v>0.12567069758663774</v>
      </c>
      <c r="G124" s="122">
        <v>0.68793062235754987</v>
      </c>
      <c r="H124" s="122">
        <v>0.11645446136561044</v>
      </c>
      <c r="I124" s="122">
        <v>0.94658166269552924</v>
      </c>
      <c r="J124" s="122">
        <v>9.4491895999866404E-3</v>
      </c>
      <c r="K124" s="100">
        <v>2.926639895670835E-2</v>
      </c>
      <c r="L124" s="101"/>
      <c r="M124" s="102">
        <v>123</v>
      </c>
      <c r="N124" s="125">
        <v>-0.56475070144190143</v>
      </c>
      <c r="O124" s="125">
        <v>1.227274872973793</v>
      </c>
      <c r="P124" s="125">
        <v>0.86407830183712464</v>
      </c>
      <c r="Q124" s="125">
        <v>-1.393503607165304</v>
      </c>
      <c r="R124" s="125">
        <v>-1.1470973350336684</v>
      </c>
      <c r="S124" s="125">
        <v>0.48999313698112573</v>
      </c>
      <c r="T124" s="125">
        <v>-1.1928990209292083</v>
      </c>
      <c r="U124" s="122">
        <v>1.6125759149455334</v>
      </c>
      <c r="V124" s="122">
        <v>-2.3475294481747744</v>
      </c>
      <c r="W124" s="94">
        <v>-1.8916862388332525</v>
      </c>
      <c r="X124" s="56"/>
      <c r="Y124" s="95">
        <v>123</v>
      </c>
      <c r="Z124" s="122">
        <f>(幕後結果!$AB$2+幕後結果!$AB$4*幕後結果_最佳化!$N1125)*12/3</f>
        <v>-0.74945678245429759</v>
      </c>
      <c r="AA124" s="122">
        <f>(幕後結果!$AC$2+幕後結果!$AC$4*幕後結果_最佳化!$O1125)*12/3</f>
        <v>0.26428718759350356</v>
      </c>
      <c r="AB124" s="122">
        <f>(幕後結果!$AD$2+幕後結果!$AD$4*幕後結果_最佳化!$P1125)*12/3</f>
        <v>1.1651699874589381</v>
      </c>
      <c r="AC124" s="122">
        <f>(幕後結果!$AE$2+幕後結果!$AE$4*幕後結果_最佳化!$Q1125)*12/3</f>
        <v>0.25976027782934275</v>
      </c>
      <c r="AD124" s="122">
        <f>(幕後結果!$AF$2+幕後結果!$AF$4*幕後結果_最佳化!$R1125)*12/3</f>
        <v>-0.7266353157413995</v>
      </c>
      <c r="AE124" s="122">
        <f>(幕後結果!$AG$2+幕後結果!$AG$4*幕後結果_最佳化!$S1125)*12/3</f>
        <v>0.16446589823892549</v>
      </c>
      <c r="AF124" s="122">
        <f>(幕後結果!$AH$2+幕後結果!$AH$4*幕後結果_最佳化!$T1125)*12/3</f>
        <v>-0.1445713847635175</v>
      </c>
      <c r="AG124" s="122">
        <f>(幕後結果!$AI$2+幕後結果!$AI$4*幕後結果_最佳化!$U1125)*12/3</f>
        <v>0.49952128966369624</v>
      </c>
      <c r="AH124" s="122">
        <f>(幕後結果!$AJ$2+幕後結果!$AJ$4*幕後結果_最佳化!$V1125)*12/3</f>
        <v>-1.2966752786701259</v>
      </c>
      <c r="AI124" s="96">
        <f>(幕後結果!$AK$2+幕後結果!$AK$4*幕後結果_最佳化!$W1125)*12/3</f>
        <v>-1.6106013231250957</v>
      </c>
      <c r="AJ124" s="56"/>
      <c r="AK124" s="56"/>
      <c r="AL124" s="56"/>
      <c r="AM124" s="104">
        <v>123</v>
      </c>
      <c r="AN124" s="122">
        <f t="shared" si="14"/>
        <v>0.14936910311023058</v>
      </c>
      <c r="AO124" s="122">
        <f t="shared" si="15"/>
        <v>0.13863333919594831</v>
      </c>
      <c r="AP124" s="122">
        <f t="shared" si="16"/>
        <v>1.1232821884213571E-2</v>
      </c>
      <c r="AQ124" s="122">
        <f t="shared" si="17"/>
        <v>0.10461006732734636</v>
      </c>
      <c r="AR124" s="122">
        <f t="shared" si="18"/>
        <v>0.1513262436324013</v>
      </c>
      <c r="AS124" s="122">
        <f t="shared" si="19"/>
        <v>5.1780216077070569E-2</v>
      </c>
      <c r="AT124" s="122">
        <f t="shared" si="20"/>
        <v>3.0207965301712183E-2</v>
      </c>
      <c r="AU124" s="122">
        <f t="shared" si="21"/>
        <v>0.11351613519494833</v>
      </c>
      <c r="AV124" s="122">
        <f t="shared" si="22"/>
        <v>9.5963600515702338E-2</v>
      </c>
      <c r="AW124" s="122">
        <f t="shared" si="23"/>
        <v>0.15336050776042665</v>
      </c>
      <c r="AX124" s="122">
        <f t="shared" si="24"/>
        <v>1.0000000000000002</v>
      </c>
      <c r="AY124" s="122">
        <f>SUMPRODUCT(AN124:AW124,幕後結果_最佳化!$Z$1005:$AI$1005)</f>
        <v>-0.23023846133923881</v>
      </c>
      <c r="AZ124" s="122">
        <f>(SUMPRODUCT(AN124:AW124,MMULT(AN124:AW124,幕後結果!$AB$9:$AK$18)))*252</f>
        <v>4.7796886083578537E-2</v>
      </c>
      <c r="BA124" s="122">
        <f t="shared" si="25"/>
        <v>0.2186249896136728</v>
      </c>
      <c r="BB124" s="98">
        <f t="shared" si="26"/>
        <v>-1.2493469379776554</v>
      </c>
      <c r="BC124" s="56"/>
      <c r="BD124" s="56"/>
    </row>
    <row r="125" spans="1:56">
      <c r="A125" s="91">
        <v>124</v>
      </c>
      <c r="B125" s="122">
        <v>0.32343154540749697</v>
      </c>
      <c r="C125" s="122">
        <v>0.94980510711537613</v>
      </c>
      <c r="D125" s="122">
        <v>0.57627925725248419</v>
      </c>
      <c r="E125" s="122">
        <v>0.4234498326592544</v>
      </c>
      <c r="F125" s="122">
        <v>0.92939599648348747</v>
      </c>
      <c r="G125" s="122">
        <v>0.92835936468137903</v>
      </c>
      <c r="H125" s="122">
        <v>0.8251738022235966</v>
      </c>
      <c r="I125" s="122">
        <v>0.52469712353801001</v>
      </c>
      <c r="J125" s="122">
        <v>0.7992714738811082</v>
      </c>
      <c r="K125" s="100">
        <v>0.39075116696755918</v>
      </c>
      <c r="L125" s="101"/>
      <c r="M125" s="102">
        <v>124</v>
      </c>
      <c r="N125" s="125">
        <v>-0.45812437088949243</v>
      </c>
      <c r="O125" s="125">
        <v>1.6429668811226847</v>
      </c>
      <c r="P125" s="125">
        <v>0.19238392207409594</v>
      </c>
      <c r="Q125" s="125">
        <v>-0.19307572279102639</v>
      </c>
      <c r="R125" s="125">
        <v>1.4713073850019525</v>
      </c>
      <c r="S125" s="125">
        <v>1.4636804827588494</v>
      </c>
      <c r="T125" s="125">
        <v>0.93526374295825421</v>
      </c>
      <c r="U125" s="122">
        <v>6.1946103202613602E-2</v>
      </c>
      <c r="V125" s="122">
        <v>0.83902184316551687</v>
      </c>
      <c r="W125" s="94">
        <v>-0.27736176953630265</v>
      </c>
      <c r="X125" s="56"/>
      <c r="Y125" s="95">
        <v>124</v>
      </c>
      <c r="Z125" s="122">
        <f>(幕後結果!$AB$2+幕後結果!$AB$4*幕後結果_最佳化!$N1126)*12/3</f>
        <v>-0.61707481943838349</v>
      </c>
      <c r="AA125" s="122">
        <f>(幕後結果!$AC$2+幕後結果!$AC$4*幕後結果_最佳化!$O1126)*12/3</f>
        <v>0.84640532688724213</v>
      </c>
      <c r="AB125" s="122">
        <f>(幕後結果!$AD$2+幕後結果!$AD$4*幕後結果_最佳化!$P1126)*12/3</f>
        <v>0.65785279887700454</v>
      </c>
      <c r="AC125" s="122">
        <f>(幕後結果!$AE$2+幕後結果!$AE$4*幕後結果_最佳化!$Q1126)*12/3</f>
        <v>1.0501872857225645</v>
      </c>
      <c r="AD125" s="122">
        <f>(幕後結果!$AF$2+幕後結果!$AF$4*幕後結果_最佳化!$R1126)*12/3</f>
        <v>1.1104274453845282</v>
      </c>
      <c r="AE125" s="122">
        <f>(幕後結果!$AG$2+幕後結果!$AG$4*幕後結果_最佳化!$S1126)*12/3</f>
        <v>1.796991586237497</v>
      </c>
      <c r="AF125" s="122">
        <f>(幕後結果!$AH$2+幕後結果!$AH$4*幕後結果_最佳化!$T1126)*12/3</f>
        <v>2.227000947584143</v>
      </c>
      <c r="AG125" s="122">
        <f>(幕後結果!$AI$2+幕後結果!$AI$4*幕後結果_最佳化!$U1126)*12/3</f>
        <v>-0.76410736597745121</v>
      </c>
      <c r="AH125" s="122">
        <f>(幕後結果!$AJ$2+幕後結果!$AJ$4*幕後結果_最佳化!$V1126)*12/3</f>
        <v>1.4565796365538821</v>
      </c>
      <c r="AI125" s="96">
        <f>(幕後結果!$AK$2+幕後結果!$AK$4*幕後結果_最佳化!$W1126)*12/3</f>
        <v>1.8408370484814141E-2</v>
      </c>
      <c r="AJ125" s="56"/>
      <c r="AK125" s="56"/>
      <c r="AL125" s="56"/>
      <c r="AM125" s="104">
        <v>124</v>
      </c>
      <c r="AN125" s="122">
        <f t="shared" si="14"/>
        <v>6.1685936172021991E-2</v>
      </c>
      <c r="AO125" s="122">
        <f t="shared" si="15"/>
        <v>1.3496054214945465E-2</v>
      </c>
      <c r="AP125" s="122">
        <f t="shared" si="16"/>
        <v>7.5415530873271214E-2</v>
      </c>
      <c r="AQ125" s="122">
        <f t="shared" si="17"/>
        <v>0.15663878795979042</v>
      </c>
      <c r="AR125" s="122">
        <f t="shared" si="18"/>
        <v>9.0558147175047399E-2</v>
      </c>
      <c r="AS125" s="122">
        <f t="shared" si="19"/>
        <v>0.16895888571561285</v>
      </c>
      <c r="AT125" s="122">
        <f t="shared" si="20"/>
        <v>0.10140924086733948</v>
      </c>
      <c r="AU125" s="122">
        <f t="shared" si="21"/>
        <v>9.4097319318096534E-2</v>
      </c>
      <c r="AV125" s="122">
        <f t="shared" si="22"/>
        <v>0.13602296160926397</v>
      </c>
      <c r="AW125" s="122">
        <f t="shared" si="23"/>
        <v>0.10171713609461065</v>
      </c>
      <c r="AX125" s="122">
        <f t="shared" si="24"/>
        <v>1</v>
      </c>
      <c r="AY125" s="122">
        <f>SUMPRODUCT(AN125:AW125,幕後結果_最佳化!$Z$1005:$AI$1005)</f>
        <v>0.19821053579935799</v>
      </c>
      <c r="AZ125" s="122">
        <f>(SUMPRODUCT(AN125:AW125,MMULT(AN125:AW125,幕後結果!$AB$9:$AK$18)))*252</f>
        <v>4.2932022827578534E-2</v>
      </c>
      <c r="BA125" s="122">
        <f t="shared" si="25"/>
        <v>0.20720044118577194</v>
      </c>
      <c r="BB125" s="98">
        <f t="shared" si="26"/>
        <v>0.74956662693642406</v>
      </c>
      <c r="BC125" s="56"/>
      <c r="BD125" s="56"/>
    </row>
    <row r="126" spans="1:56">
      <c r="A126" s="91">
        <v>125</v>
      </c>
      <c r="B126" s="122">
        <v>0.55938673579510101</v>
      </c>
      <c r="C126" s="122">
        <v>0.44043265602547121</v>
      </c>
      <c r="D126" s="122">
        <v>0.26893747781493116</v>
      </c>
      <c r="E126" s="122">
        <v>0.65082561876384637</v>
      </c>
      <c r="F126" s="122">
        <v>0.95948761192832488</v>
      </c>
      <c r="G126" s="122">
        <v>0.8478222145182619</v>
      </c>
      <c r="H126" s="122">
        <v>0.5568687929995868</v>
      </c>
      <c r="I126" s="122">
        <v>0.40260151641876907</v>
      </c>
      <c r="J126" s="122">
        <v>0.69916968160573001</v>
      </c>
      <c r="K126" s="100">
        <v>0.5777446677427438</v>
      </c>
      <c r="L126" s="101"/>
      <c r="M126" s="102">
        <v>125</v>
      </c>
      <c r="N126" s="125">
        <v>0.14941455374353396</v>
      </c>
      <c r="O126" s="125">
        <v>-0.14987236868967582</v>
      </c>
      <c r="P126" s="125">
        <v>-0.61602964306025221</v>
      </c>
      <c r="Q126" s="125">
        <v>0.38755042435847314</v>
      </c>
      <c r="R126" s="125">
        <v>1.7447707850709822</v>
      </c>
      <c r="S126" s="125">
        <v>1.0271378227191168</v>
      </c>
      <c r="T126" s="125">
        <v>0.14303515875118331</v>
      </c>
      <c r="U126" s="122">
        <v>-0.24661908520266712</v>
      </c>
      <c r="V126" s="122">
        <v>0.52201392273471836</v>
      </c>
      <c r="W126" s="94">
        <v>0.19612712671622623</v>
      </c>
      <c r="X126" s="56"/>
      <c r="Y126" s="95">
        <v>125</v>
      </c>
      <c r="Z126" s="122">
        <f>(幕後結果!$AB$2+幕後結果!$AB$4*幕後結果_最佳化!$N1127)*12/3</f>
        <v>0.13721537356385841</v>
      </c>
      <c r="AA126" s="122">
        <f>(幕後結果!$AC$2+幕後結果!$AC$4*幕後結果_最佳化!$O1127)*12/3</f>
        <v>-1.57147184276317</v>
      </c>
      <c r="AB126" s="122">
        <f>(幕後結果!$AD$2+幕後結果!$AD$4*幕後結果_最佳化!$P1127)*12/3</f>
        <v>-4.1299106212832726E-2</v>
      </c>
      <c r="AC126" s="122">
        <f>(幕後結果!$AE$2+幕後結果!$AE$4*幕後結果_最佳化!$Q1127)*12/3</f>
        <v>1.0066406050000034</v>
      </c>
      <c r="AD126" s="122">
        <f>(幕後結果!$AF$2+幕後結果!$AF$4*幕後結果_最佳化!$R1127)*12/3</f>
        <v>1.0436525703491821</v>
      </c>
      <c r="AE126" s="122">
        <f>(幕後結果!$AG$2+幕後結果!$AG$4*幕後結果_最佳化!$S1127)*12/3</f>
        <v>1.3437730883888463</v>
      </c>
      <c r="AF126" s="122">
        <f>(幕後結果!$AH$2+幕後結果!$AH$4*幕後結果_最佳化!$T1127)*12/3</f>
        <v>1.61058288468955</v>
      </c>
      <c r="AG126" s="122">
        <f>(幕後結果!$AI$2+幕後結果!$AI$4*幕後結果_最佳化!$U1127)*12/3</f>
        <v>-0.70466653432534043</v>
      </c>
      <c r="AH126" s="122">
        <f>(幕後結果!$AJ$2+幕後結果!$AJ$4*幕後結果_最佳化!$V1127)*12/3</f>
        <v>0.54553006545770666</v>
      </c>
      <c r="AI126" s="96">
        <f>(幕後結果!$AK$2+幕後結果!$AK$4*幕後結果_最佳化!$W1127)*12/3</f>
        <v>9.8774997924662544E-2</v>
      </c>
      <c r="AJ126" s="56"/>
      <c r="AK126" s="56"/>
      <c r="AL126" s="56"/>
      <c r="AM126" s="104">
        <v>125</v>
      </c>
      <c r="AN126" s="122">
        <f t="shared" si="14"/>
        <v>3.6442971141314388E-2</v>
      </c>
      <c r="AO126" s="122">
        <f t="shared" si="15"/>
        <v>0.17729201224498467</v>
      </c>
      <c r="AP126" s="122">
        <f t="shared" si="16"/>
        <v>1.6086260151824874E-3</v>
      </c>
      <c r="AQ126" s="122">
        <f t="shared" si="17"/>
        <v>0.24031756093294218</v>
      </c>
      <c r="AR126" s="122">
        <f t="shared" si="18"/>
        <v>9.2143111330525038E-2</v>
      </c>
      <c r="AS126" s="122">
        <f t="shared" si="19"/>
        <v>0.10947095316739248</v>
      </c>
      <c r="AT126" s="122">
        <f t="shared" si="20"/>
        <v>4.203069280708039E-2</v>
      </c>
      <c r="AU126" s="122">
        <f t="shared" si="21"/>
        <v>0.24676762042801625</v>
      </c>
      <c r="AV126" s="122">
        <f t="shared" si="22"/>
        <v>4.0022940600957665E-2</v>
      </c>
      <c r="AW126" s="122">
        <f t="shared" si="23"/>
        <v>1.3903511331604619E-2</v>
      </c>
      <c r="AX126" s="122">
        <f t="shared" si="24"/>
        <v>1.0000000000000002</v>
      </c>
      <c r="AY126" s="122">
        <f>SUMPRODUCT(AN126:AW126,幕後結果_最佳化!$Z$1005:$AI$1005)</f>
        <v>-0.17879336154898259</v>
      </c>
      <c r="AZ126" s="122">
        <f>(SUMPRODUCT(AN126:AW126,MMULT(AN126:AW126,幕後結果!$AB$9:$AK$18)))*252</f>
        <v>5.8711623892887463E-2</v>
      </c>
      <c r="BA126" s="122">
        <f t="shared" si="25"/>
        <v>0.24230481607447976</v>
      </c>
      <c r="BB126" s="98">
        <f t="shared" si="26"/>
        <v>-0.91493584461333355</v>
      </c>
      <c r="BC126" s="56"/>
      <c r="BD126" s="56"/>
    </row>
    <row r="127" spans="1:56">
      <c r="A127" s="91">
        <v>126</v>
      </c>
      <c r="B127" s="122">
        <v>0.47300867423269177</v>
      </c>
      <c r="C127" s="122">
        <v>0.20969348875265803</v>
      </c>
      <c r="D127" s="122">
        <v>0.31868906900809346</v>
      </c>
      <c r="E127" s="122">
        <v>0.64776323017847526</v>
      </c>
      <c r="F127" s="122">
        <v>5.1521542193783576E-2</v>
      </c>
      <c r="G127" s="122">
        <v>0.13469071575580926</v>
      </c>
      <c r="H127" s="122">
        <v>0.39056999945609316</v>
      </c>
      <c r="I127" s="122">
        <v>0.34084332555498809</v>
      </c>
      <c r="J127" s="122">
        <v>0.4249996559547411</v>
      </c>
      <c r="K127" s="100">
        <v>0.8292210522750787</v>
      </c>
      <c r="L127" s="101"/>
      <c r="M127" s="102">
        <v>126</v>
      </c>
      <c r="N127" s="125">
        <v>-6.7708920013540966E-2</v>
      </c>
      <c r="O127" s="125">
        <v>-0.80748523541780348</v>
      </c>
      <c r="P127" s="125">
        <v>-0.47136775560035171</v>
      </c>
      <c r="Q127" s="125">
        <v>0.37928863311507149</v>
      </c>
      <c r="R127" s="125">
        <v>-1.6302764412027311</v>
      </c>
      <c r="S127" s="125">
        <v>-1.1044881721998856</v>
      </c>
      <c r="T127" s="125">
        <v>-0.27783372795126576</v>
      </c>
      <c r="U127" s="122">
        <v>-0.41016263137546427</v>
      </c>
      <c r="V127" s="122">
        <v>-0.18911930422724962</v>
      </c>
      <c r="W127" s="94">
        <v>0.95109156659392691</v>
      </c>
      <c r="X127" s="56"/>
      <c r="Y127" s="95">
        <v>126</v>
      </c>
      <c r="Z127" s="122">
        <f>(幕後結果!$AB$2+幕後結果!$AB$4*幕後結果_最佳化!$N1128)*12/3</f>
        <v>-0.13235436145265311</v>
      </c>
      <c r="AA127" s="122">
        <f>(幕後結果!$AC$2+幕後結果!$AC$4*幕後結果_最佳化!$O1128)*12/3</f>
        <v>-2.4965751203524533</v>
      </c>
      <c r="AB127" s="122">
        <f>(幕後結果!$AD$2+幕後結果!$AD$4*幕後結果_最佳化!$P1128)*12/3</f>
        <v>-4.8213513403534303E-2</v>
      </c>
      <c r="AC127" s="122">
        <f>(幕後結果!$AE$2+幕後結果!$AE$4*幕後結果_最佳化!$Q1128)*12/3</f>
        <v>0.90803604181026187</v>
      </c>
      <c r="AD127" s="122">
        <f>(幕後結果!$AF$2+幕後結果!$AF$4*幕後結果_最佳化!$R1128)*12/3</f>
        <v>-1.276830012615487</v>
      </c>
      <c r="AE127" s="122">
        <f>(幕後結果!$AG$2+幕後結果!$AG$4*幕後結果_最佳化!$S1128)*12/3</f>
        <v>-0.73359919541999263</v>
      </c>
      <c r="AF127" s="122">
        <f>(幕後結果!$AH$2+幕後結果!$AH$4*幕後結果_最佳化!$T1128)*12/3</f>
        <v>0.51439739577037458</v>
      </c>
      <c r="AG127" s="122">
        <f>(幕後結果!$AI$2+幕後結果!$AI$4*幕後結果_最佳化!$U1128)*12/3</f>
        <v>-1.6449542297911099</v>
      </c>
      <c r="AH127" s="122">
        <f>(幕後結果!$AJ$2+幕後結果!$AJ$4*幕後結果_最佳化!$V1128)*12/3</f>
        <v>-0.5488149351500835</v>
      </c>
      <c r="AI127" s="96">
        <f>(幕後結果!$AK$2+幕後結果!$AK$4*幕後結果_最佳化!$W1128)*12/3</f>
        <v>-0.53624830959162484</v>
      </c>
      <c r="AJ127" s="56"/>
      <c r="AK127" s="56"/>
      <c r="AL127" s="56"/>
      <c r="AM127" s="104">
        <v>126</v>
      </c>
      <c r="AN127" s="122">
        <f t="shared" si="14"/>
        <v>3.6425645826934638E-2</v>
      </c>
      <c r="AO127" s="122">
        <f t="shared" si="15"/>
        <v>4.3719807546409015E-2</v>
      </c>
      <c r="AP127" s="122">
        <f t="shared" si="16"/>
        <v>2.6851090139122023E-3</v>
      </c>
      <c r="AQ127" s="122">
        <f t="shared" si="17"/>
        <v>0.21792707005251513</v>
      </c>
      <c r="AR127" s="122">
        <f t="shared" si="18"/>
        <v>6.9350905903627066E-2</v>
      </c>
      <c r="AS127" s="122">
        <f t="shared" si="19"/>
        <v>0.1810946707639485</v>
      </c>
      <c r="AT127" s="122">
        <f t="shared" si="20"/>
        <v>1.0268075568944787E-3</v>
      </c>
      <c r="AU127" s="122">
        <f t="shared" si="21"/>
        <v>0.17361334927645353</v>
      </c>
      <c r="AV127" s="122">
        <f t="shared" si="22"/>
        <v>0.21366496109188418</v>
      </c>
      <c r="AW127" s="122">
        <f t="shared" si="23"/>
        <v>6.0491672967421375E-2</v>
      </c>
      <c r="AX127" s="122">
        <f t="shared" si="24"/>
        <v>1</v>
      </c>
      <c r="AY127" s="122">
        <f>SUMPRODUCT(AN127:AW127,幕後結果_最佳化!$Z$1005:$AI$1005)</f>
        <v>3.042142197975136E-2</v>
      </c>
      <c r="AZ127" s="122">
        <f>(SUMPRODUCT(AN127:AW127,MMULT(AN127:AW127,幕後結果!$AB$9:$AK$18)))*252</f>
        <v>5.2758380606537127E-2</v>
      </c>
      <c r="BA127" s="122">
        <f t="shared" si="25"/>
        <v>0.22969192542738007</v>
      </c>
      <c r="BB127" s="98">
        <f t="shared" si="26"/>
        <v>-5.4327456209138252E-2</v>
      </c>
      <c r="BC127" s="56"/>
      <c r="BD127" s="56"/>
    </row>
    <row r="128" spans="1:56">
      <c r="A128" s="91">
        <v>127</v>
      </c>
      <c r="B128" s="122">
        <v>0.20490598164683727</v>
      </c>
      <c r="C128" s="122">
        <v>0.75192239728527199</v>
      </c>
      <c r="D128" s="122">
        <v>0.87598250929718913</v>
      </c>
      <c r="E128" s="122">
        <v>0.28604394811714551</v>
      </c>
      <c r="F128" s="122">
        <v>0.14430017472763357</v>
      </c>
      <c r="G128" s="122">
        <v>0.74508723568735702</v>
      </c>
      <c r="H128" s="122">
        <v>0.63548521385032974</v>
      </c>
      <c r="I128" s="122">
        <v>0.6866619379992831</v>
      </c>
      <c r="J128" s="122">
        <v>0.95102320056014888</v>
      </c>
      <c r="K128" s="100">
        <v>0.763326060521474</v>
      </c>
      <c r="L128" s="101"/>
      <c r="M128" s="102">
        <v>127</v>
      </c>
      <c r="N128" s="125">
        <v>-0.82422457965746077</v>
      </c>
      <c r="O128" s="125">
        <v>0.68055168799143873</v>
      </c>
      <c r="P128" s="125">
        <v>1.155135405596815</v>
      </c>
      <c r="Q128" s="125">
        <v>-0.56497922306333281</v>
      </c>
      <c r="R128" s="125">
        <v>-1.0611970726998814</v>
      </c>
      <c r="S128" s="125">
        <v>0.65910938637503236</v>
      </c>
      <c r="T128" s="125">
        <v>0.34641670545602615</v>
      </c>
      <c r="U128" s="122">
        <v>0.48641053308417298</v>
      </c>
      <c r="V128" s="122">
        <v>1.6548565542770339</v>
      </c>
      <c r="W128" s="94">
        <v>0.71704249072987591</v>
      </c>
      <c r="X128" s="56"/>
      <c r="Y128" s="95">
        <v>127</v>
      </c>
      <c r="Z128" s="122">
        <f>(幕後結果!$AB$2+幕後結果!$AB$4*幕後結果_最佳化!$N1129)*12/3</f>
        <v>-1.071606678934552</v>
      </c>
      <c r="AA128" s="122">
        <f>(幕後結果!$AC$2+幕後結果!$AC$4*幕後結果_最佳化!$O1129)*12/3</f>
        <v>-0.51168163963297686</v>
      </c>
      <c r="AB128" s="122">
        <f>(幕後結果!$AD$2+幕後結果!$AD$4*幕後結果_最佳化!$P1129)*12/3</f>
        <v>1.2835331746050298</v>
      </c>
      <c r="AC128" s="122">
        <f>(幕後結果!$AE$2+幕後結果!$AE$4*幕後結果_最佳化!$Q1129)*12/3</f>
        <v>0.81912915969634936</v>
      </c>
      <c r="AD128" s="122">
        <f>(幕後結果!$AF$2+幕後結果!$AF$4*幕後結果_最佳化!$R1129)*12/3</f>
        <v>-0.62186064785121364</v>
      </c>
      <c r="AE128" s="122">
        <f>(幕後結果!$AG$2+幕後結果!$AG$4*幕後結果_最佳化!$S1129)*12/3</f>
        <v>0.61052428009924342</v>
      </c>
      <c r="AF128" s="122">
        <f>(幕後結果!$AH$2+幕後結果!$AH$4*幕後結果_最佳化!$T1129)*12/3</f>
        <v>1.1765930751649749</v>
      </c>
      <c r="AG128" s="122">
        <f>(幕後結果!$AI$2+幕後結果!$AI$4*幕後結果_最佳化!$U1129)*12/3</f>
        <v>-0.88262011633590765</v>
      </c>
      <c r="AH128" s="122">
        <f>(幕後結果!$AJ$2+幕後結果!$AJ$4*幕後結果_最佳化!$V1129)*12/3</f>
        <v>1.4624412319258056</v>
      </c>
      <c r="AI128" s="96">
        <f>(幕後結果!$AK$2+幕後結果!$AK$4*幕後結果_最佳化!$W1129)*12/3</f>
        <v>-0.2701078418851014</v>
      </c>
      <c r="AJ128" s="56"/>
      <c r="AK128" s="56"/>
      <c r="AL128" s="56"/>
      <c r="AM128" s="104">
        <v>127</v>
      </c>
      <c r="AN128" s="122">
        <f t="shared" si="14"/>
        <v>0.1695611514628953</v>
      </c>
      <c r="AO128" s="122">
        <f t="shared" si="15"/>
        <v>0.15586806799532016</v>
      </c>
      <c r="AP128" s="122">
        <f t="shared" si="16"/>
        <v>0.18757348479670041</v>
      </c>
      <c r="AQ128" s="122">
        <f t="shared" si="17"/>
        <v>2.6800855542229163E-2</v>
      </c>
      <c r="AR128" s="122">
        <f t="shared" si="18"/>
        <v>1.1705948546180754E-2</v>
      </c>
      <c r="AS128" s="122">
        <f t="shared" si="19"/>
        <v>0.14442225542928722</v>
      </c>
      <c r="AT128" s="122">
        <f t="shared" si="20"/>
        <v>0.10635716493487819</v>
      </c>
      <c r="AU128" s="122">
        <f t="shared" si="21"/>
        <v>4.5846089850694875E-2</v>
      </c>
      <c r="AV128" s="122">
        <f t="shared" si="22"/>
        <v>0.10858208097206305</v>
      </c>
      <c r="AW128" s="122">
        <f t="shared" si="23"/>
        <v>4.328290046975089E-2</v>
      </c>
      <c r="AX128" s="122">
        <f t="shared" si="24"/>
        <v>1</v>
      </c>
      <c r="AY128" s="122">
        <f>SUMPRODUCT(AN128:AW128,幕後結果_最佳化!$Z$1005:$AI$1005)</f>
        <v>-1.7351845299983182E-2</v>
      </c>
      <c r="AZ128" s="122">
        <f>(SUMPRODUCT(AN128:AW128,MMULT(AN128:AW128,幕後結果!$AB$9:$AK$18)))*252</f>
        <v>6.0199582086474149E-2</v>
      </c>
      <c r="BA128" s="122">
        <f t="shared" si="25"/>
        <v>0.24535603128204153</v>
      </c>
      <c r="BB128" s="98">
        <f t="shared" si="26"/>
        <v>-0.24556904097752752</v>
      </c>
      <c r="BC128" s="56"/>
      <c r="BD128" s="56"/>
    </row>
    <row r="129" spans="1:56">
      <c r="A129" s="91">
        <v>128</v>
      </c>
      <c r="B129" s="122">
        <v>0.83949469991870007</v>
      </c>
      <c r="C129" s="122">
        <v>0.83643658195339565</v>
      </c>
      <c r="D129" s="122">
        <v>8.9834673634329842E-2</v>
      </c>
      <c r="E129" s="122">
        <v>0.97281415198399612</v>
      </c>
      <c r="F129" s="122">
        <v>0.29382085123298274</v>
      </c>
      <c r="G129" s="122">
        <v>0.37023028985322504</v>
      </c>
      <c r="H129" s="122">
        <v>0.74704050612813222</v>
      </c>
      <c r="I129" s="122">
        <v>0.15219223632094825</v>
      </c>
      <c r="J129" s="122">
        <v>0.16357700598541203</v>
      </c>
      <c r="K129" s="100">
        <v>4.7651401275326633E-2</v>
      </c>
      <c r="L129" s="101"/>
      <c r="M129" s="102">
        <v>128</v>
      </c>
      <c r="N129" s="125">
        <v>0.99238326332783622</v>
      </c>
      <c r="O129" s="125">
        <v>0.97991751574846109</v>
      </c>
      <c r="P129" s="125">
        <v>-1.3417738075813785</v>
      </c>
      <c r="Q129" s="125">
        <v>1.9238634950383038</v>
      </c>
      <c r="R129" s="125">
        <v>-0.54225666748080981</v>
      </c>
      <c r="S129" s="125">
        <v>-0.3312434803098363</v>
      </c>
      <c r="T129" s="125">
        <v>0.66520561790578281</v>
      </c>
      <c r="U129" s="122">
        <v>-1.0270764377163064</v>
      </c>
      <c r="V129" s="122">
        <v>-0.97986246732205973</v>
      </c>
      <c r="W129" s="94">
        <v>-1.6680651089270417</v>
      </c>
      <c r="X129" s="56"/>
      <c r="Y129" s="95">
        <v>128</v>
      </c>
      <c r="Z129" s="122">
        <f>(幕後結果!$AB$2+幕後結果!$AB$4*幕後結果_最佳化!$N1130)*12/3</f>
        <v>1.1838035095113031</v>
      </c>
      <c r="AA129" s="122">
        <f>(幕後結果!$AC$2+幕後結果!$AC$4*幕後結果_最佳化!$O1130)*12/3</f>
        <v>5.8702409494840735E-2</v>
      </c>
      <c r="AB129" s="122">
        <f>(幕後結果!$AD$2+幕後結果!$AD$4*幕後結果_最佳化!$P1130)*12/3</f>
        <v>-0.30112099961521221</v>
      </c>
      <c r="AC129" s="122">
        <f>(幕後結果!$AE$2+幕後結果!$AE$4*幕後結果_最佳化!$Q1130)*12/3</f>
        <v>2.1953105612107029</v>
      </c>
      <c r="AD129" s="122">
        <f>(幕後結果!$AF$2+幕後結果!$AF$4*幕後結果_最佳化!$R1130)*12/3</f>
        <v>-0.34557868464326119</v>
      </c>
      <c r="AE129" s="122">
        <f>(幕後結果!$AG$2+幕後結果!$AG$4*幕後結果_最佳化!$S1130)*12/3</f>
        <v>1.3125036292789396</v>
      </c>
      <c r="AF129" s="122">
        <f>(幕後結果!$AH$2+幕後結果!$AH$4*幕後結果_最佳化!$T1130)*12/3</f>
        <v>1.6074962192907407</v>
      </c>
      <c r="AG129" s="122">
        <f>(幕後結果!$AI$2+幕後結果!$AI$4*幕後結果_最佳化!$U1130)*12/3</f>
        <v>-1.7021249077974108</v>
      </c>
      <c r="AH129" s="122">
        <f>(幕後結果!$AJ$2+幕後結果!$AJ$4*幕後結果_最佳化!$V1130)*12/3</f>
        <v>-0.16985824050263554</v>
      </c>
      <c r="AI129" s="96">
        <f>(幕後結果!$AK$2+幕後結果!$AK$4*幕後結果_最佳化!$W1130)*12/3</f>
        <v>-0.87116231396450594</v>
      </c>
      <c r="AJ129" s="56"/>
      <c r="AK129" s="56"/>
      <c r="AL129" s="56"/>
      <c r="AM129" s="104">
        <v>128</v>
      </c>
      <c r="AN129" s="122">
        <f t="shared" si="14"/>
        <v>0.18357856334095823</v>
      </c>
      <c r="AO129" s="122">
        <f t="shared" si="15"/>
        <v>0.1330674039914094</v>
      </c>
      <c r="AP129" s="122">
        <f t="shared" si="16"/>
        <v>8.9171510697448279E-3</v>
      </c>
      <c r="AQ129" s="122">
        <f t="shared" si="17"/>
        <v>2.0463549947281775E-2</v>
      </c>
      <c r="AR129" s="122">
        <f t="shared" si="18"/>
        <v>8.9361150646257312E-2</v>
      </c>
      <c r="AS129" s="122">
        <f t="shared" si="19"/>
        <v>0.14268982232966554</v>
      </c>
      <c r="AT129" s="122">
        <f t="shared" si="20"/>
        <v>0.17397855148363472</v>
      </c>
      <c r="AU129" s="122">
        <f t="shared" si="21"/>
        <v>1.777540522090024E-2</v>
      </c>
      <c r="AV129" s="122">
        <f t="shared" si="22"/>
        <v>3.0036617956648089E-2</v>
      </c>
      <c r="AW129" s="122">
        <f t="shared" si="23"/>
        <v>0.20013178401349987</v>
      </c>
      <c r="AX129" s="122">
        <f t="shared" si="24"/>
        <v>1</v>
      </c>
      <c r="AY129" s="122">
        <f>SUMPRODUCT(AN129:AW129,幕後結果_最佳化!$Z$1005:$AI$1005)</f>
        <v>-4.4889298699816324E-2</v>
      </c>
      <c r="AZ129" s="122">
        <f>(SUMPRODUCT(AN129:AW129,MMULT(AN129:AW129,幕後結果!$AB$9:$AK$18)))*252</f>
        <v>5.1968995649817946E-2</v>
      </c>
      <c r="BA129" s="122">
        <f t="shared" si="25"/>
        <v>0.22796709334861895</v>
      </c>
      <c r="BB129" s="98">
        <f t="shared" si="26"/>
        <v>-0.38509636373511347</v>
      </c>
      <c r="BC129" s="56"/>
      <c r="BD129" s="56"/>
    </row>
    <row r="130" spans="1:56">
      <c r="A130" s="91">
        <v>129</v>
      </c>
      <c r="B130" s="122">
        <v>0.68739307470066069</v>
      </c>
      <c r="C130" s="122">
        <v>0.85837443602765262</v>
      </c>
      <c r="D130" s="122">
        <v>0.84074919429016859</v>
      </c>
      <c r="E130" s="122">
        <v>0.27008570960420442</v>
      </c>
      <c r="F130" s="122">
        <v>0.65708706180889709</v>
      </c>
      <c r="G130" s="122">
        <v>0.28798778542272974</v>
      </c>
      <c r="H130" s="122">
        <v>0.92657892883673343</v>
      </c>
      <c r="I130" s="122">
        <v>0.35718539994291754</v>
      </c>
      <c r="J130" s="122">
        <v>0.92764619034606777</v>
      </c>
      <c r="K130" s="100">
        <v>0.8971133610781703</v>
      </c>
      <c r="L130" s="101"/>
      <c r="M130" s="102">
        <v>129</v>
      </c>
      <c r="N130" s="125">
        <v>0.48847440526574193</v>
      </c>
      <c r="O130" s="125">
        <v>1.0730445504012209</v>
      </c>
      <c r="P130" s="125">
        <v>0.99754176594679622</v>
      </c>
      <c r="Q130" s="125">
        <v>-0.61255379259078957</v>
      </c>
      <c r="R130" s="125">
        <v>0.40452611723399884</v>
      </c>
      <c r="S130" s="125">
        <v>-0.55927277774600059</v>
      </c>
      <c r="T130" s="125">
        <v>1.450776367528914</v>
      </c>
      <c r="U130" s="122">
        <v>-0.36599232866470643</v>
      </c>
      <c r="V130" s="122">
        <v>1.4584824129017491</v>
      </c>
      <c r="W130" s="94">
        <v>1.2652735692272248</v>
      </c>
      <c r="X130" s="56"/>
      <c r="Y130" s="95">
        <v>129</v>
      </c>
      <c r="Z130" s="122">
        <f>(幕後結果!$AB$2+幕後結果!$AB$4*幕後結果_最佳化!$N1131)*12/3</f>
        <v>0.55817526678959517</v>
      </c>
      <c r="AA130" s="122">
        <f>(幕後結果!$AC$2+幕後結果!$AC$4*幕後結果_最佳化!$O1131)*12/3</f>
        <v>0.1432560964932208</v>
      </c>
      <c r="AB130" s="122">
        <f>(幕後結果!$AD$2+幕後結果!$AD$4*幕後結果_最佳化!$P1131)*12/3</f>
        <v>1.5822891108750288</v>
      </c>
      <c r="AC130" s="122">
        <f>(幕後結果!$AE$2+幕後結果!$AE$4*幕後結果_最佳化!$Q1131)*12/3</f>
        <v>0.89358077681747972</v>
      </c>
      <c r="AD130" s="122">
        <f>(幕後結果!$AF$2+幕後結果!$AF$4*幕後結果_最佳化!$R1131)*12/3</f>
        <v>0.33743485067637852</v>
      </c>
      <c r="AE130" s="122">
        <f>(幕後結果!$AG$2+幕後結果!$AG$4*幕後結果_最佳化!$S1131)*12/3</f>
        <v>0.18978352955277888</v>
      </c>
      <c r="AF130" s="122">
        <f>(幕後結果!$AH$2+幕後結果!$AH$4*幕後結果_最佳化!$T1131)*12/3</f>
        <v>2.8741151102798228</v>
      </c>
      <c r="AG130" s="122">
        <f>(幕後結果!$AI$2+幕後結果!$AI$4*幕後結果_最佳化!$U1131)*12/3</f>
        <v>-1.0140861475808782</v>
      </c>
      <c r="AH130" s="122">
        <f>(幕後結果!$AJ$2+幕後結果!$AJ$4*幕後結果_最佳化!$V1131)*12/3</f>
        <v>1.9416591617603354</v>
      </c>
      <c r="AI130" s="96">
        <f>(幕後結果!$AK$2+幕後結果!$AK$4*幕後結果_最佳化!$W1131)*12/3</f>
        <v>0.5217751495052263</v>
      </c>
      <c r="AJ130" s="56"/>
      <c r="AK130" s="56"/>
      <c r="AL130" s="56"/>
      <c r="AM130" s="104">
        <v>129</v>
      </c>
      <c r="AN130" s="122">
        <f t="shared" si="14"/>
        <v>2.3291688144364921E-2</v>
      </c>
      <c r="AO130" s="122">
        <f t="shared" si="15"/>
        <v>0.10889874330711868</v>
      </c>
      <c r="AP130" s="122">
        <f t="shared" si="16"/>
        <v>0.13671214018928712</v>
      </c>
      <c r="AQ130" s="122">
        <f t="shared" si="17"/>
        <v>0.11409284254652804</v>
      </c>
      <c r="AR130" s="122">
        <f t="shared" si="18"/>
        <v>6.5757303902978625E-2</v>
      </c>
      <c r="AS130" s="122">
        <f t="shared" si="19"/>
        <v>7.7800875943163497E-2</v>
      </c>
      <c r="AT130" s="122">
        <f t="shared" si="20"/>
        <v>0.1393733776416605</v>
      </c>
      <c r="AU130" s="122">
        <f t="shared" si="21"/>
        <v>0.12794643316695262</v>
      </c>
      <c r="AV130" s="122">
        <f t="shared" si="22"/>
        <v>9.2462128638170785E-2</v>
      </c>
      <c r="AW130" s="122">
        <f t="shared" si="23"/>
        <v>0.11366446651977521</v>
      </c>
      <c r="AX130" s="122">
        <f t="shared" si="24"/>
        <v>1</v>
      </c>
      <c r="AY130" s="122">
        <f>SUMPRODUCT(AN130:AW130,幕後結果_最佳化!$Z$1005:$AI$1005)</f>
        <v>3.1062058067036567E-2</v>
      </c>
      <c r="AZ130" s="122">
        <f>(SUMPRODUCT(AN130:AW130,MMULT(AN130:AW130,幕後結果!$AB$9:$AK$18)))*252</f>
        <v>4.3033689321106863E-2</v>
      </c>
      <c r="BA130" s="122">
        <f t="shared" si="25"/>
        <v>0.20744562979515105</v>
      </c>
      <c r="BB130" s="98">
        <f t="shared" si="26"/>
        <v>-5.7065275101978265E-2</v>
      </c>
      <c r="BC130" s="56"/>
      <c r="BD130" s="56"/>
    </row>
    <row r="131" spans="1:56">
      <c r="A131" s="91">
        <v>130</v>
      </c>
      <c r="B131" s="122">
        <v>0.26449995855955422</v>
      </c>
      <c r="C131" s="122">
        <v>0.4224519517214198</v>
      </c>
      <c r="D131" s="122">
        <v>0.88118415974709774</v>
      </c>
      <c r="E131" s="122">
        <v>0.33917759499275646</v>
      </c>
      <c r="F131" s="122">
        <v>0.87525831273877164</v>
      </c>
      <c r="G131" s="122">
        <v>0.22410067148680635</v>
      </c>
      <c r="H131" s="122">
        <v>0.37108939016222542</v>
      </c>
      <c r="I131" s="122">
        <v>0.86858923257215714</v>
      </c>
      <c r="J131" s="122">
        <v>0.27777963579763365</v>
      </c>
      <c r="K131" s="100">
        <v>0.80204732893424979</v>
      </c>
      <c r="L131" s="101"/>
      <c r="M131" s="102">
        <v>130</v>
      </c>
      <c r="N131" s="125">
        <v>-0.62953338849359342</v>
      </c>
      <c r="O131" s="125">
        <v>-0.19562472881404355</v>
      </c>
      <c r="P131" s="125">
        <v>1.1809271102701098</v>
      </c>
      <c r="Q131" s="125">
        <v>-0.41470866277570878</v>
      </c>
      <c r="R131" s="125">
        <v>1.1516051248053276</v>
      </c>
      <c r="S131" s="125">
        <v>-0.75841706845240298</v>
      </c>
      <c r="T131" s="125">
        <v>-0.32896944874839107</v>
      </c>
      <c r="U131" s="122">
        <v>1.1197471301867614</v>
      </c>
      <c r="V131" s="122">
        <v>-0.58945025683700047</v>
      </c>
      <c r="W131" s="94">
        <v>0.84895678004249753</v>
      </c>
      <c r="X131" s="56"/>
      <c r="Y131" s="95">
        <v>130</v>
      </c>
      <c r="Z131" s="122">
        <f>(幕後結果!$AB$2+幕後結果!$AB$4*幕後結果_最佳化!$N1132)*12/3</f>
        <v>-0.82988775327471165</v>
      </c>
      <c r="AA131" s="122">
        <f>(幕後結果!$AC$2+幕後結果!$AC$4*幕後結果_最佳化!$O1132)*12/3</f>
        <v>-1.7022008810379046</v>
      </c>
      <c r="AB131" s="122">
        <f>(幕後結果!$AD$2+幕後結果!$AD$4*幕後結果_最佳化!$P1132)*12/3</f>
        <v>1.2755161088301947</v>
      </c>
      <c r="AC131" s="122">
        <f>(幕後結果!$AE$2+幕後結果!$AE$4*幕後結果_最佳化!$Q1132)*12/3</f>
        <v>0.79417561977350015</v>
      </c>
      <c r="AD131" s="122">
        <f>(幕後結果!$AF$2+幕後結果!$AF$4*幕後結果_最佳化!$R1132)*12/3</f>
        <v>0.77760642088511434</v>
      </c>
      <c r="AE131" s="122">
        <f>(幕後結果!$AG$2+幕後結果!$AG$4*幕後結果_最佳化!$S1132)*12/3</f>
        <v>-0.30440470536652808</v>
      </c>
      <c r="AF131" s="122">
        <f>(幕後結果!$AH$2+幕後結果!$AH$4*幕後結果_最佳化!$T1132)*12/3</f>
        <v>1.1594914831862788</v>
      </c>
      <c r="AG131" s="122">
        <f>(幕後結果!$AI$2+幕後結果!$AI$4*幕後結果_最佳化!$U1132)*12/3</f>
        <v>0.29266373981946892</v>
      </c>
      <c r="AH131" s="122">
        <f>(幕後結果!$AJ$2+幕後結果!$AJ$4*幕後結果_最佳化!$V1132)*12/3</f>
        <v>-0.17956928575022721</v>
      </c>
      <c r="AI131" s="96">
        <f>(幕後結果!$AK$2+幕後結果!$AK$4*幕後結果_最佳化!$W1132)*12/3</f>
        <v>-0.10653721510654851</v>
      </c>
      <c r="AJ131" s="56"/>
      <c r="AK131" s="56"/>
      <c r="AL131" s="56"/>
      <c r="AM131" s="104">
        <v>130</v>
      </c>
      <c r="AN131" s="122">
        <f t="shared" si="14"/>
        <v>7.4105285648623051E-2</v>
      </c>
      <c r="AO131" s="122">
        <f t="shared" si="15"/>
        <v>6.9445483889611984E-2</v>
      </c>
      <c r="AP131" s="122">
        <f t="shared" si="16"/>
        <v>0.15296731386768639</v>
      </c>
      <c r="AQ131" s="122">
        <f t="shared" si="17"/>
        <v>5.3927937652119513E-2</v>
      </c>
      <c r="AR131" s="122">
        <f t="shared" si="18"/>
        <v>0.11431321556506073</v>
      </c>
      <c r="AS131" s="122">
        <f t="shared" si="19"/>
        <v>0.15794643758513277</v>
      </c>
      <c r="AT131" s="122">
        <f t="shared" si="20"/>
        <v>0.10466953667140856</v>
      </c>
      <c r="AU131" s="122">
        <f t="shared" si="21"/>
        <v>0.11158186827347978</v>
      </c>
      <c r="AV131" s="122">
        <f t="shared" si="22"/>
        <v>6.0488539733564037E-2</v>
      </c>
      <c r="AW131" s="122">
        <f t="shared" si="23"/>
        <v>0.1005543811133132</v>
      </c>
      <c r="AX131" s="122">
        <f t="shared" si="24"/>
        <v>1</v>
      </c>
      <c r="AY131" s="122">
        <f>SUMPRODUCT(AN131:AW131,幕後結果_最佳化!$Z$1005:$AI$1005)</f>
        <v>3.56404120668758E-2</v>
      </c>
      <c r="AZ131" s="122">
        <f>(SUMPRODUCT(AN131:AW131,MMULT(AN131:AW131,幕後結果!$AB$9:$AK$18)))*252</f>
        <v>4.4725743627216971E-2</v>
      </c>
      <c r="BA131" s="122">
        <f t="shared" si="25"/>
        <v>0.21148461794470294</v>
      </c>
      <c r="BB131" s="98">
        <f t="shared" si="26"/>
        <v>-3.4326789360266244E-2</v>
      </c>
      <c r="BC131" s="56"/>
      <c r="BD131" s="56"/>
    </row>
    <row r="132" spans="1:56">
      <c r="A132" s="91">
        <v>131</v>
      </c>
      <c r="B132" s="122">
        <v>0.22198729381566618</v>
      </c>
      <c r="C132" s="122">
        <v>0.95114408275178342</v>
      </c>
      <c r="D132" s="122">
        <v>0.31112441520765022</v>
      </c>
      <c r="E132" s="122">
        <v>0.92852986540650972</v>
      </c>
      <c r="F132" s="122">
        <v>0.51084148709999311</v>
      </c>
      <c r="G132" s="122">
        <v>0.81487936384579562</v>
      </c>
      <c r="H132" s="122">
        <v>0.79883841085645479</v>
      </c>
      <c r="I132" s="122">
        <v>0.10242120088981732</v>
      </c>
      <c r="J132" s="122">
        <v>5.3341410189789773E-2</v>
      </c>
      <c r="K132" s="100">
        <v>0.35007401354294676</v>
      </c>
      <c r="L132" s="101"/>
      <c r="M132" s="102">
        <v>131</v>
      </c>
      <c r="N132" s="125">
        <v>-0.76549878842072694</v>
      </c>
      <c r="O132" s="125">
        <v>1.656049304557158</v>
      </c>
      <c r="P132" s="125">
        <v>-0.49266568130592192</v>
      </c>
      <c r="Q132" s="125">
        <v>1.4649290753283264</v>
      </c>
      <c r="R132" s="125">
        <v>2.7178923884051503E-2</v>
      </c>
      <c r="S132" s="125">
        <v>0.89602151534365526</v>
      </c>
      <c r="T132" s="125">
        <v>0.83747935225071535</v>
      </c>
      <c r="U132" s="122">
        <v>-1.2678755359708627</v>
      </c>
      <c r="V132" s="122">
        <v>-1.6132840029860729</v>
      </c>
      <c r="W132" s="94">
        <v>-0.38512065298106285</v>
      </c>
      <c r="X132" s="56"/>
      <c r="Y132" s="95">
        <v>131</v>
      </c>
      <c r="Z132" s="122">
        <f>(幕後結果!$AB$2+幕後結果!$AB$4*幕後結果_最佳化!$N1133)*12/3</f>
        <v>-0.99869564951710055</v>
      </c>
      <c r="AA132" s="122">
        <f>(幕後結果!$AC$2+幕後結果!$AC$4*幕後結果_最佳化!$O1133)*12/3</f>
        <v>0.83772761151548691</v>
      </c>
      <c r="AB132" s="122">
        <f>(幕後結果!$AD$2+幕後結果!$AD$4*幕後結果_最佳化!$P1133)*12/3</f>
        <v>-2.6609356247280169E-2</v>
      </c>
      <c r="AC132" s="122">
        <f>(幕後結果!$AE$2+幕後結果!$AE$4*幕後結果_最佳化!$Q1133)*12/3</f>
        <v>2.0749585875881578</v>
      </c>
      <c r="AD132" s="122">
        <f>(幕後結果!$AF$2+幕後結果!$AF$4*幕後結果_最佳化!$R1133)*12/3</f>
        <v>0.22355393088390049</v>
      </c>
      <c r="AE132" s="122">
        <f>(幕後結果!$AG$2+幕後結果!$AG$4*幕後結果_最佳化!$S1133)*12/3</f>
        <v>1.9669293338405831</v>
      </c>
      <c r="AF132" s="122">
        <f>(幕後結果!$AH$2+幕後結果!$AH$4*幕後結果_最佳化!$T1133)*12/3</f>
        <v>1.5464832137986673</v>
      </c>
      <c r="AG132" s="122">
        <f>(幕後結果!$AI$2+幕後結果!$AI$4*幕後結果_最佳化!$U1133)*12/3</f>
        <v>-2.7508595723590297</v>
      </c>
      <c r="AH132" s="122">
        <f>(幕後結果!$AJ$2+幕後結果!$AJ$4*幕後結果_最佳化!$V1133)*12/3</f>
        <v>-0.60824976185398272</v>
      </c>
      <c r="AI132" s="96">
        <f>(幕後結果!$AK$2+幕後結果!$AK$4*幕後結果_最佳化!$W1133)*12/3</f>
        <v>-0.46009630945017643</v>
      </c>
      <c r="AJ132" s="56"/>
      <c r="AK132" s="56"/>
      <c r="AL132" s="56"/>
      <c r="AM132" s="104">
        <v>131</v>
      </c>
      <c r="AN132" s="122">
        <f t="shared" ref="AN132:AN195" si="27">B1133/SUM($B1133:$K1133)</f>
        <v>2.0375033028012628E-2</v>
      </c>
      <c r="AO132" s="122">
        <f t="shared" ref="AO132:AO195" si="28">C1133/SUM($B1133:$K1133)</f>
        <v>0.170682386593182</v>
      </c>
      <c r="AP132" s="122">
        <f t="shared" ref="AP132:AP195" si="29">D1133/SUM($B1133:$K1133)</f>
        <v>0.14877912963813328</v>
      </c>
      <c r="AQ132" s="122">
        <f t="shared" ref="AQ132:AQ195" si="30">E1133/SUM($B1133:$K1133)</f>
        <v>8.464289544375006E-2</v>
      </c>
      <c r="AR132" s="122">
        <f t="shared" ref="AR132:AR195" si="31">F1133/SUM($B1133:$K1133)</f>
        <v>0.14522237404295787</v>
      </c>
      <c r="AS132" s="122">
        <f t="shared" ref="AS132:AS195" si="32">G1133/SUM($B1133:$K1133)</f>
        <v>0.20960938666549903</v>
      </c>
      <c r="AT132" s="122">
        <f t="shared" ref="AT132:AT195" si="33">H1133/SUM($B1133:$K1133)</f>
        <v>1.2577902081065727E-2</v>
      </c>
      <c r="AU132" s="122">
        <f t="shared" ref="AU132:AU195" si="34">I1133/SUM($B1133:$K1133)</f>
        <v>0.19180311885052789</v>
      </c>
      <c r="AV132" s="122">
        <f t="shared" ref="AV132:AV195" si="35">J1133/SUM($B1133:$K1133)</f>
        <v>1.3746662291371416E-2</v>
      </c>
      <c r="AW132" s="122">
        <f t="shared" ref="AW132:AW195" si="36">K1133/SUM($B1133:$K1133)</f>
        <v>2.5611113654999498E-3</v>
      </c>
      <c r="AX132" s="122">
        <f t="shared" ref="AX132:AX195" si="37">SUM(AN132:AW132)</f>
        <v>0.99999999999999989</v>
      </c>
      <c r="AY132" s="122">
        <f>SUMPRODUCT(AN132:AW132,幕後結果_最佳化!$Z$1005:$AI$1005)</f>
        <v>-0.20306465399137405</v>
      </c>
      <c r="AZ132" s="122">
        <f>(SUMPRODUCT(AN132:AW132,MMULT(AN132:AW132,幕後結果!$AB$9:$AK$18)))*252</f>
        <v>5.8243338857584752E-2</v>
      </c>
      <c r="BA132" s="122">
        <f t="shared" ref="BA132:BA195" si="38">AZ132^0.5</f>
        <v>0.24133656759302921</v>
      </c>
      <c r="BB132" s="98">
        <f t="shared" ref="BB132:BB195" si="39">(AY132-$BC$2)/$BA132</f>
        <v>-1.0191768965826566</v>
      </c>
      <c r="BC132" s="56"/>
      <c r="BD132" s="56"/>
    </row>
    <row r="133" spans="1:56">
      <c r="A133" s="91">
        <v>132</v>
      </c>
      <c r="B133" s="122">
        <v>0.24322224289986005</v>
      </c>
      <c r="C133" s="122">
        <v>0.77860478401677558</v>
      </c>
      <c r="D133" s="122">
        <v>2.8531619778919826E-3</v>
      </c>
      <c r="E133" s="122">
        <v>0.26450650358636718</v>
      </c>
      <c r="F133" s="122">
        <v>0.4390036375162818</v>
      </c>
      <c r="G133" s="122">
        <v>0.66980737440998306</v>
      </c>
      <c r="H133" s="122">
        <v>0.50660046730074604</v>
      </c>
      <c r="I133" s="122">
        <v>0.66342161725355786</v>
      </c>
      <c r="J133" s="122">
        <v>0.25777291063997598</v>
      </c>
      <c r="K133" s="100">
        <v>0.53544248262113814</v>
      </c>
      <c r="L133" s="101"/>
      <c r="M133" s="102">
        <v>132</v>
      </c>
      <c r="N133" s="125">
        <v>-0.69597500069112073</v>
      </c>
      <c r="O133" s="125">
        <v>0.76748967115303113</v>
      </c>
      <c r="P133" s="125">
        <v>-2.7641960683089364</v>
      </c>
      <c r="Q133" s="125">
        <v>-0.6295133872614822</v>
      </c>
      <c r="R133" s="125">
        <v>-0.15349583442187742</v>
      </c>
      <c r="S133" s="125">
        <v>0.43938133149219749</v>
      </c>
      <c r="T133" s="125">
        <v>1.6545672852770896E-2</v>
      </c>
      <c r="U133" s="122">
        <v>0.4218195079712716</v>
      </c>
      <c r="V133" s="122">
        <v>-0.65022666199368984</v>
      </c>
      <c r="W133" s="94">
        <v>8.8958319753480772E-2</v>
      </c>
      <c r="X133" s="56"/>
      <c r="Y133" s="95">
        <v>132</v>
      </c>
      <c r="Z133" s="122">
        <f>(幕後結果!$AB$2+幕後結果!$AB$4*幕後結果_最佳化!$N1134)*12/3</f>
        <v>-0.91237836326834243</v>
      </c>
      <c r="AA133" s="122">
        <f>(幕後結果!$AC$2+幕後結果!$AC$4*幕後結果_最佳化!$O1134)*12/3</f>
        <v>-0.38073178452051265</v>
      </c>
      <c r="AB133" s="122">
        <f>(幕後結果!$AD$2+幕後結果!$AD$4*幕後結果_最佳化!$P1134)*12/3</f>
        <v>-2.0629375795740699</v>
      </c>
      <c r="AC133" s="122">
        <f>(幕後結果!$AE$2+幕後結果!$AE$4*幕後結果_最佳化!$Q1134)*12/3</f>
        <v>-0.12892022690684168</v>
      </c>
      <c r="AD133" s="122">
        <f>(幕後結果!$AF$2+幕後結果!$AF$4*幕後結果_最佳化!$R1134)*12/3</f>
        <v>-0.39314325997616467</v>
      </c>
      <c r="AE133" s="122">
        <f>(幕後結果!$AG$2+幕後結果!$AG$4*幕後結果_最佳化!$S1134)*12/3</f>
        <v>-0.17130618835075506</v>
      </c>
      <c r="AF133" s="122">
        <f>(幕後結果!$AH$2+幕後結果!$AH$4*幕後結果_最佳化!$T1134)*12/3</f>
        <v>0.81908326366845829</v>
      </c>
      <c r="AG133" s="122">
        <f>(幕後結果!$AI$2+幕後結果!$AI$4*幕後結果_最佳化!$U1134)*12/3</f>
        <v>-0.7303378230868095</v>
      </c>
      <c r="AH133" s="122">
        <f>(幕後結果!$AJ$2+幕後結果!$AJ$4*幕後結果_最佳化!$V1134)*12/3</f>
        <v>-0.49992592935586577</v>
      </c>
      <c r="AI133" s="96">
        <f>(幕後結果!$AK$2+幕後結果!$AK$4*幕後結果_最佳化!$W1134)*12/3</f>
        <v>-0.52807679877907698</v>
      </c>
      <c r="AJ133" s="56"/>
      <c r="AK133" s="56"/>
      <c r="AL133" s="56"/>
      <c r="AM133" s="104">
        <v>132</v>
      </c>
      <c r="AN133" s="122">
        <f t="shared" si="27"/>
        <v>0.16231897975496748</v>
      </c>
      <c r="AO133" s="122">
        <f t="shared" si="28"/>
        <v>0.13787223029666287</v>
      </c>
      <c r="AP133" s="122">
        <f t="shared" si="29"/>
        <v>2.5929430336212887E-2</v>
      </c>
      <c r="AQ133" s="122">
        <f t="shared" si="30"/>
        <v>0.11009685879173636</v>
      </c>
      <c r="AR133" s="122">
        <f t="shared" si="31"/>
        <v>0.1442451526062655</v>
      </c>
      <c r="AS133" s="122">
        <f t="shared" si="32"/>
        <v>7.3272445074295284E-2</v>
      </c>
      <c r="AT133" s="122">
        <f t="shared" si="33"/>
        <v>6.961311774920681E-2</v>
      </c>
      <c r="AU133" s="122">
        <f t="shared" si="34"/>
        <v>8.2886483741019451E-2</v>
      </c>
      <c r="AV133" s="122">
        <f t="shared" si="35"/>
        <v>6.2027580707386898E-2</v>
      </c>
      <c r="AW133" s="122">
        <f t="shared" si="36"/>
        <v>0.13173772094224651</v>
      </c>
      <c r="AX133" s="122">
        <f t="shared" si="37"/>
        <v>1.0000000000000002</v>
      </c>
      <c r="AY133" s="122">
        <f>SUMPRODUCT(AN133:AW133,幕後結果_最佳化!$Z$1005:$AI$1005)</f>
        <v>-0.1354672303361672</v>
      </c>
      <c r="AZ133" s="122">
        <f>(SUMPRODUCT(AN133:AW133,MMULT(AN133:AW133,幕後結果!$AB$9:$AK$18)))*252</f>
        <v>4.705498062749517E-2</v>
      </c>
      <c r="BA133" s="122">
        <f t="shared" si="38"/>
        <v>0.21692160018655396</v>
      </c>
      <c r="BB133" s="98">
        <f t="shared" si="39"/>
        <v>-0.8222658793903892</v>
      </c>
      <c r="BC133" s="56"/>
      <c r="BD133" s="56"/>
    </row>
    <row r="134" spans="1:56">
      <c r="A134" s="91">
        <v>133</v>
      </c>
      <c r="B134" s="122">
        <v>0.79179487534102955</v>
      </c>
      <c r="C134" s="122">
        <v>0.25584837177764541</v>
      </c>
      <c r="D134" s="122">
        <v>4.0330946074435436E-2</v>
      </c>
      <c r="E134" s="122">
        <v>0.24609966311905596</v>
      </c>
      <c r="F134" s="122">
        <v>0.11799321226059489</v>
      </c>
      <c r="G134" s="122">
        <v>0.43433142970803829</v>
      </c>
      <c r="H134" s="122">
        <v>0.52613705730920768</v>
      </c>
      <c r="I134" s="122">
        <v>0.33842013651616565</v>
      </c>
      <c r="J134" s="122">
        <v>0.87782471594409572</v>
      </c>
      <c r="K134" s="100">
        <v>0.35343239766708567</v>
      </c>
      <c r="L134" s="101"/>
      <c r="M134" s="102">
        <v>133</v>
      </c>
      <c r="N134" s="125">
        <v>0.81266483260914868</v>
      </c>
      <c r="O134" s="125">
        <v>-0.65619798757158365</v>
      </c>
      <c r="P134" s="125">
        <v>-1.746858464781327</v>
      </c>
      <c r="Q134" s="125">
        <v>-0.68681498390486218</v>
      </c>
      <c r="R134" s="125">
        <v>-1.1850784655306137</v>
      </c>
      <c r="S134" s="125">
        <v>-0.16535717446370032</v>
      </c>
      <c r="T134" s="125">
        <v>6.5562826727009083E-2</v>
      </c>
      <c r="U134" s="122">
        <v>-0.4167787143636979</v>
      </c>
      <c r="V134" s="122">
        <v>1.1641812474868753</v>
      </c>
      <c r="W134" s="94">
        <v>-0.37607008232492217</v>
      </c>
      <c r="X134" s="56"/>
      <c r="Y134" s="95">
        <v>133</v>
      </c>
      <c r="Z134" s="122">
        <f>(幕後結果!$AB$2+幕後結果!$AB$4*幕後結果_最佳化!$N1135)*12/3</f>
        <v>0.960674020524665</v>
      </c>
      <c r="AA134" s="122">
        <f>(幕後結果!$AC$2+幕後結果!$AC$4*幕後結果_最佳化!$O1135)*12/3</f>
        <v>-2.2115989213627127</v>
      </c>
      <c r="AB134" s="122">
        <f>(幕後結果!$AD$2+幕後結果!$AD$4*幕後結果_最佳化!$P1135)*12/3</f>
        <v>-0.87220148117148144</v>
      </c>
      <c r="AC134" s="122">
        <f>(幕後結果!$AE$2+幕後結果!$AE$4*幕後結果_最佳化!$Q1135)*12/3</f>
        <v>-8.7118503705299277E-2</v>
      </c>
      <c r="AD134" s="122">
        <f>(幕後結果!$AF$2+幕後結果!$AF$4*幕後結果_最佳化!$R1135)*12/3</f>
        <v>-1.2071325179914063</v>
      </c>
      <c r="AE134" s="122">
        <f>(幕後結果!$AG$2+幕後結果!$AG$4*幕後結果_最佳化!$S1135)*12/3</f>
        <v>-0.60164787944478204</v>
      </c>
      <c r="AF134" s="122">
        <f>(幕後結果!$AH$2+幕後結果!$AH$4*幕後結果_最佳化!$T1135)*12/3</f>
        <v>1.096385040832589</v>
      </c>
      <c r="AG134" s="122">
        <f>(幕後結果!$AI$2+幕後結果!$AI$4*幕後結果_最佳化!$U1135)*12/3</f>
        <v>-1.064444612103576</v>
      </c>
      <c r="AH134" s="122">
        <f>(幕後結果!$AJ$2+幕後結果!$AJ$4*幕後結果_最佳化!$V1135)*12/3</f>
        <v>0.53068129835351907</v>
      </c>
      <c r="AI134" s="96">
        <f>(幕後結果!$AK$2+幕後結果!$AK$4*幕後結果_最佳化!$W1135)*12/3</f>
        <v>-0.75068252044926931</v>
      </c>
      <c r="AJ134" s="56"/>
      <c r="AK134" s="56"/>
      <c r="AL134" s="56"/>
      <c r="AM134" s="104">
        <v>133</v>
      </c>
      <c r="AN134" s="122">
        <f t="shared" si="27"/>
        <v>8.0258207617450297E-2</v>
      </c>
      <c r="AO134" s="122">
        <f t="shared" si="28"/>
        <v>0.16368772338347731</v>
      </c>
      <c r="AP134" s="122">
        <f t="shared" si="29"/>
        <v>0.13082521893221993</v>
      </c>
      <c r="AQ134" s="122">
        <f t="shared" si="30"/>
        <v>0.14808350724501085</v>
      </c>
      <c r="AR134" s="122">
        <f t="shared" si="31"/>
        <v>0.13063610348169602</v>
      </c>
      <c r="AS134" s="122">
        <f t="shared" si="32"/>
        <v>5.4913367985250053E-2</v>
      </c>
      <c r="AT134" s="122">
        <f t="shared" si="33"/>
        <v>0.10046345185291077</v>
      </c>
      <c r="AU134" s="122">
        <f t="shared" si="34"/>
        <v>3.9860044406919155E-2</v>
      </c>
      <c r="AV134" s="122">
        <f t="shared" si="35"/>
        <v>0.10791658944001438</v>
      </c>
      <c r="AW134" s="122">
        <f t="shared" si="36"/>
        <v>4.3355785655051451E-2</v>
      </c>
      <c r="AX134" s="122">
        <f t="shared" si="37"/>
        <v>1</v>
      </c>
      <c r="AY134" s="122">
        <f>SUMPRODUCT(AN134:AW134,幕後結果_最佳化!$Z$1005:$AI$1005)</f>
        <v>1.6974592397614893E-2</v>
      </c>
      <c r="AZ134" s="122">
        <f>(SUMPRODUCT(AN134:AW134,MMULT(AN134:AW134,幕後結果!$AB$9:$AK$18)))*252</f>
        <v>4.6465766699480174E-2</v>
      </c>
      <c r="BA134" s="122">
        <f t="shared" si="38"/>
        <v>0.21555919534893467</v>
      </c>
      <c r="BB134" s="98">
        <f t="shared" si="39"/>
        <v>-0.12027047865166952</v>
      </c>
      <c r="BC134" s="56"/>
      <c r="BD134" s="56"/>
    </row>
    <row r="135" spans="1:56">
      <c r="A135" s="91">
        <v>134</v>
      </c>
      <c r="B135" s="122">
        <v>0.98913978362076693</v>
      </c>
      <c r="C135" s="122">
        <v>0.66983779936648213</v>
      </c>
      <c r="D135" s="122">
        <v>0.28926247021266938</v>
      </c>
      <c r="E135" s="122">
        <v>0.33244750116880639</v>
      </c>
      <c r="F135" s="122">
        <v>0.48437405313451043</v>
      </c>
      <c r="G135" s="122">
        <v>0.86901766839424432</v>
      </c>
      <c r="H135" s="122">
        <v>0.74234378749356567</v>
      </c>
      <c r="I135" s="122">
        <v>0.71117039508353463</v>
      </c>
      <c r="J135" s="122">
        <v>0.11554970886992399</v>
      </c>
      <c r="K135" s="100">
        <v>0.81163908941909679</v>
      </c>
      <c r="L135" s="101"/>
      <c r="M135" s="102">
        <v>134</v>
      </c>
      <c r="N135" s="125">
        <v>2.2952215157132625</v>
      </c>
      <c r="O135" s="125">
        <v>0.43946532572785835</v>
      </c>
      <c r="P135" s="125">
        <v>-0.55554061097337593</v>
      </c>
      <c r="Q135" s="125">
        <v>-0.43316486448153108</v>
      </c>
      <c r="R135" s="125">
        <v>-3.9178460765052568E-2</v>
      </c>
      <c r="S135" s="125">
        <v>1.1217596110539547</v>
      </c>
      <c r="T135" s="125">
        <v>0.65058808316470962</v>
      </c>
      <c r="U135" s="122">
        <v>0.55680713298945073</v>
      </c>
      <c r="V135" s="122">
        <v>-1.1975316016878477</v>
      </c>
      <c r="W135" s="94">
        <v>0.88395256236464437</v>
      </c>
      <c r="X135" s="56"/>
      <c r="Y135" s="95">
        <v>134</v>
      </c>
      <c r="Z135" s="122">
        <f>(幕後結果!$AB$2+幕後結果!$AB$4*幕後結果_最佳化!$N1136)*12/3</f>
        <v>2.8013428588395808</v>
      </c>
      <c r="AA135" s="122">
        <f>(幕後結果!$AC$2+幕後結果!$AC$4*幕後結果_最佳化!$O1136)*12/3</f>
        <v>-0.57288292465858315</v>
      </c>
      <c r="AB135" s="122">
        <f>(幕後結果!$AD$2+幕後結果!$AD$4*幕後結果_最佳化!$P1136)*12/3</f>
        <v>0.71721329367090936</v>
      </c>
      <c r="AC135" s="122">
        <f>(幕後結果!$AE$2+幕後結果!$AE$4*幕後結果_最佳化!$Q1136)*12/3</f>
        <v>0.655539365425305</v>
      </c>
      <c r="AD135" s="122">
        <f>(幕後結果!$AF$2+幕後結果!$AF$4*幕後結果_最佳化!$R1136)*12/3</f>
        <v>-0.23600110623614903</v>
      </c>
      <c r="AE135" s="122">
        <f>(幕後結果!$AG$2+幕後結果!$AG$4*幕後結果_最佳化!$S1136)*12/3</f>
        <v>1.4066476055071175</v>
      </c>
      <c r="AF135" s="122">
        <f>(幕後結果!$AH$2+幕後結果!$AH$4*幕後結果_最佳化!$T1136)*12/3</f>
        <v>2.2377934910304971</v>
      </c>
      <c r="AG135" s="122">
        <f>(幕後結果!$AI$2+幕後結果!$AI$4*幕後結果_最佳化!$U1136)*12/3</f>
        <v>1.002647065803864</v>
      </c>
      <c r="AH135" s="122">
        <f>(幕後結果!$AJ$2+幕後結果!$AJ$4*幕後結果_最佳化!$V1136)*12/3</f>
        <v>-1.2129431185220751E-3</v>
      </c>
      <c r="AI135" s="96">
        <f>(幕後結果!$AK$2+幕後結果!$AK$4*幕後結果_最佳化!$W1136)*12/3</f>
        <v>0.59455014863883826</v>
      </c>
      <c r="AJ135" s="56"/>
      <c r="AK135" s="56"/>
      <c r="AL135" s="56"/>
      <c r="AM135" s="104">
        <v>134</v>
      </c>
      <c r="AN135" s="122">
        <f t="shared" si="27"/>
        <v>0.13200633628475542</v>
      </c>
      <c r="AO135" s="122">
        <f t="shared" si="28"/>
        <v>7.4159426638908824E-3</v>
      </c>
      <c r="AP135" s="122">
        <f t="shared" si="29"/>
        <v>8.5628587738904138E-2</v>
      </c>
      <c r="AQ135" s="122">
        <f t="shared" si="30"/>
        <v>0.11911282313152817</v>
      </c>
      <c r="AR135" s="122">
        <f t="shared" si="31"/>
        <v>5.1102657632751597E-2</v>
      </c>
      <c r="AS135" s="122">
        <f t="shared" si="32"/>
        <v>0.13668567800213338</v>
      </c>
      <c r="AT135" s="122">
        <f t="shared" si="33"/>
        <v>0.14323263755898982</v>
      </c>
      <c r="AU135" s="122">
        <f t="shared" si="34"/>
        <v>0.14579077165038862</v>
      </c>
      <c r="AV135" s="122">
        <f t="shared" si="35"/>
        <v>4.7668177993699858E-2</v>
      </c>
      <c r="AW135" s="122">
        <f t="shared" si="36"/>
        <v>0.13135638734295815</v>
      </c>
      <c r="AX135" s="122">
        <f t="shared" si="37"/>
        <v>1</v>
      </c>
      <c r="AY135" s="122">
        <f>SUMPRODUCT(AN135:AW135,幕後結果_最佳化!$Z$1005:$AI$1005)</f>
        <v>0.15230675570009683</v>
      </c>
      <c r="AZ135" s="122">
        <f>(SUMPRODUCT(AN135:AW135,MMULT(AN135:AW135,幕後結果!$AB$9:$AK$18)))*252</f>
        <v>4.905731095315629E-2</v>
      </c>
      <c r="BA135" s="122">
        <f t="shared" si="38"/>
        <v>0.22148885062945334</v>
      </c>
      <c r="BB135" s="98">
        <f t="shared" si="39"/>
        <v>0.49396055552761103</v>
      </c>
      <c r="BC135" s="56"/>
      <c r="BD135" s="56"/>
    </row>
    <row r="136" spans="1:56">
      <c r="A136" s="91">
        <v>135</v>
      </c>
      <c r="B136" s="122">
        <v>0.59613819286639091</v>
      </c>
      <c r="C136" s="122">
        <v>0.73866528381937391</v>
      </c>
      <c r="D136" s="122">
        <v>7.0546899329498425E-2</v>
      </c>
      <c r="E136" s="122">
        <v>0.9216276043638667</v>
      </c>
      <c r="F136" s="122">
        <v>0.47845225857284945</v>
      </c>
      <c r="G136" s="122">
        <v>0.88908957089186713</v>
      </c>
      <c r="H136" s="122">
        <v>0.52885581515076341</v>
      </c>
      <c r="I136" s="122">
        <v>0.75561380087009655</v>
      </c>
      <c r="J136" s="122">
        <v>0.46101332159912145</v>
      </c>
      <c r="K136" s="100">
        <v>0.4404420380006171</v>
      </c>
      <c r="L136" s="101"/>
      <c r="M136" s="102">
        <v>135</v>
      </c>
      <c r="N136" s="125">
        <v>0.24336376134093843</v>
      </c>
      <c r="O136" s="125">
        <v>0.63923597473638472</v>
      </c>
      <c r="P136" s="125">
        <v>-1.4717300160659161</v>
      </c>
      <c r="Q136" s="125">
        <v>1.4161049082161563</v>
      </c>
      <c r="R136" s="125">
        <v>-5.4038466523820113E-2</v>
      </c>
      <c r="S136" s="125">
        <v>1.2217006293449053</v>
      </c>
      <c r="T136" s="125">
        <v>7.2393987277781388E-2</v>
      </c>
      <c r="U136" s="122">
        <v>0.69226265458728087</v>
      </c>
      <c r="V136" s="122">
        <v>-9.7881181514407833E-2</v>
      </c>
      <c r="W136" s="94">
        <v>-0.14984858600157358</v>
      </c>
      <c r="X136" s="56"/>
      <c r="Y136" s="95">
        <v>135</v>
      </c>
      <c r="Z136" s="122">
        <f>(幕後結果!$AB$2+幕後結果!$AB$4*幕後結果_最佳化!$N1137)*12/3</f>
        <v>0.25385804954360519</v>
      </c>
      <c r="AA136" s="122">
        <f>(幕後結果!$AC$2+幕後結果!$AC$4*幕後結果_最佳化!$O1137)*12/3</f>
        <v>-0.47586021381793148</v>
      </c>
      <c r="AB136" s="122">
        <f>(幕後結果!$AD$2+幕後結果!$AD$4*幕後結果_最佳化!$P1137)*12/3</f>
        <v>-0.67384763571475481</v>
      </c>
      <c r="AC136" s="122">
        <f>(幕後結果!$AE$2+幕後結果!$AE$4*幕後結果_最佳化!$Q1137)*12/3</f>
        <v>1.6929107492676894</v>
      </c>
      <c r="AD136" s="122">
        <f>(幕後結果!$AF$2+幕後結果!$AF$4*幕後結果_最佳化!$R1137)*12/3</f>
        <v>-8.0759094736329209E-2</v>
      </c>
      <c r="AE136" s="122">
        <f>(幕後結果!$AG$2+幕後結果!$AG$4*幕後結果_最佳化!$S1137)*12/3</f>
        <v>1.9420665435826123</v>
      </c>
      <c r="AF136" s="122">
        <f>(幕後結果!$AH$2+幕後結果!$AH$4*幕後結果_最佳化!$T1137)*12/3</f>
        <v>0.97379215008659259</v>
      </c>
      <c r="AG136" s="122">
        <f>(幕後結果!$AI$2+幕後結果!$AI$4*幕後結果_最佳化!$U1137)*12/3</f>
        <v>7.5604688824645216E-2</v>
      </c>
      <c r="AH136" s="122">
        <f>(幕後結果!$AJ$2+幕後結果!$AJ$4*幕後結果_最佳化!$V1137)*12/3</f>
        <v>0.26490033074486136</v>
      </c>
      <c r="AI136" s="96">
        <f>(幕後結果!$AK$2+幕後結果!$AK$4*幕後結果_最佳化!$W1137)*12/3</f>
        <v>-0.18072463664667771</v>
      </c>
      <c r="AJ136" s="56"/>
      <c r="AK136" s="56"/>
      <c r="AL136" s="56"/>
      <c r="AM136" s="104">
        <v>135</v>
      </c>
      <c r="AN136" s="122">
        <f t="shared" si="27"/>
        <v>7.327271516059905E-2</v>
      </c>
      <c r="AO136" s="122">
        <f t="shared" si="28"/>
        <v>0.10021190416383947</v>
      </c>
      <c r="AP136" s="122">
        <f t="shared" si="29"/>
        <v>0.15365371168548791</v>
      </c>
      <c r="AQ136" s="122">
        <f t="shared" si="30"/>
        <v>6.9088615670019643E-2</v>
      </c>
      <c r="AR136" s="122">
        <f t="shared" si="31"/>
        <v>8.3019252072259637E-3</v>
      </c>
      <c r="AS136" s="122">
        <f t="shared" si="32"/>
        <v>7.9699141745726149E-2</v>
      </c>
      <c r="AT136" s="122">
        <f t="shared" si="33"/>
        <v>6.0414202840165902E-2</v>
      </c>
      <c r="AU136" s="122">
        <f t="shared" si="34"/>
        <v>9.0361432587074367E-2</v>
      </c>
      <c r="AV136" s="122">
        <f t="shared" si="35"/>
        <v>0.21468640415633353</v>
      </c>
      <c r="AW136" s="122">
        <f t="shared" si="36"/>
        <v>0.1503099467835281</v>
      </c>
      <c r="AX136" s="122">
        <f t="shared" si="37"/>
        <v>1</v>
      </c>
      <c r="AY136" s="122">
        <f>SUMPRODUCT(AN136:AW136,幕後結果_最佳化!$Z$1005:$AI$1005)</f>
        <v>-5.1470260756688341E-2</v>
      </c>
      <c r="AZ136" s="122">
        <f>(SUMPRODUCT(AN136:AW136,MMULT(AN136:AW136,幕後結果!$AB$9:$AK$18)))*252</f>
        <v>4.8834285921947003E-2</v>
      </c>
      <c r="BA136" s="122">
        <f t="shared" si="38"/>
        <v>0.22098480925608213</v>
      </c>
      <c r="BB136" s="98">
        <f t="shared" si="39"/>
        <v>-0.42704410802884629</v>
      </c>
      <c r="BC136" s="56"/>
      <c r="BD136" s="56"/>
    </row>
    <row r="137" spans="1:56">
      <c r="A137" s="91">
        <v>136</v>
      </c>
      <c r="B137" s="122">
        <v>7.6023481848080721E-2</v>
      </c>
      <c r="C137" s="122">
        <v>0.86083988139165757</v>
      </c>
      <c r="D137" s="122">
        <v>0.54923003679229887</v>
      </c>
      <c r="E137" s="122">
        <v>0.73848124237485102</v>
      </c>
      <c r="F137" s="122">
        <v>0.93086558761715987</v>
      </c>
      <c r="G137" s="122">
        <v>0.84195578543597493</v>
      </c>
      <c r="H137" s="122">
        <v>0.44750003393456228</v>
      </c>
      <c r="I137" s="122">
        <v>0.77609850721491491</v>
      </c>
      <c r="J137" s="122">
        <v>0.77526988220976101</v>
      </c>
      <c r="K137" s="100">
        <v>0.65090159662094194</v>
      </c>
      <c r="L137" s="101"/>
      <c r="M137" s="102">
        <v>136</v>
      </c>
      <c r="N137" s="125">
        <v>-1.4323385215723288</v>
      </c>
      <c r="O137" s="125">
        <v>1.0841005089581066</v>
      </c>
      <c r="P137" s="125">
        <v>0.12371627330638961</v>
      </c>
      <c r="Q137" s="125">
        <v>0.63867018074841542</v>
      </c>
      <c r="R137" s="125">
        <v>1.4822686563327723</v>
      </c>
      <c r="S137" s="125">
        <v>1.0025284580991611</v>
      </c>
      <c r="T137" s="125">
        <v>-0.13198005458164161</v>
      </c>
      <c r="U137" s="122">
        <v>0.75908287004645181</v>
      </c>
      <c r="V137" s="122">
        <v>0.75631520225883664</v>
      </c>
      <c r="W137" s="94">
        <v>0.38775573372228533</v>
      </c>
      <c r="X137" s="56"/>
      <c r="Y137" s="95">
        <v>136</v>
      </c>
      <c r="Z137" s="122">
        <f>(幕後結果!$AB$2+幕後結果!$AB$4*幕後結果_最佳化!$N1138)*12/3</f>
        <v>-1.8266107848712807</v>
      </c>
      <c r="AA137" s="122">
        <f>(幕後結果!$AC$2+幕後結果!$AC$4*幕後結果_最佳化!$O1138)*12/3</f>
        <v>-8.3979591360894279E-3</v>
      </c>
      <c r="AB137" s="122">
        <f>(幕後結果!$AD$2+幕後結果!$AD$4*幕後結果_最佳化!$P1138)*12/3</f>
        <v>0.24821448507334054</v>
      </c>
      <c r="AC137" s="122">
        <f>(幕後結果!$AE$2+幕後結果!$AE$4*幕後結果_最佳化!$Q1138)*12/3</f>
        <v>1.4824172638241571</v>
      </c>
      <c r="AD137" s="122">
        <f>(幕後結果!$AF$2+幕後結果!$AF$4*幕後結果_最佳化!$R1138)*12/3</f>
        <v>1.1561767585723053</v>
      </c>
      <c r="AE137" s="122">
        <f>(幕後結果!$AG$2+幕後結果!$AG$4*幕後結果_最佳化!$S1138)*12/3</f>
        <v>1.5558757536210086</v>
      </c>
      <c r="AF137" s="122">
        <f>(幕後結果!$AH$2+幕後結果!$AH$4*幕後結果_最佳化!$T1138)*12/3</f>
        <v>0.95957382033220562</v>
      </c>
      <c r="AG137" s="122">
        <f>(幕後結果!$AI$2+幕後結果!$AI$4*幕後結果_最佳化!$U1138)*12/3</f>
        <v>-0.46998838188030961</v>
      </c>
      <c r="AH137" s="122">
        <f>(幕後結果!$AJ$2+幕後結果!$AJ$4*幕後結果_最佳化!$V1138)*12/3</f>
        <v>0.92032822075269527</v>
      </c>
      <c r="AI137" s="96">
        <f>(幕後結果!$AK$2+幕後結果!$AK$4*幕後結果_最佳化!$W1138)*12/3</f>
        <v>-1.3376644392661619E-2</v>
      </c>
      <c r="AJ137" s="56"/>
      <c r="AK137" s="56"/>
      <c r="AL137" s="56"/>
      <c r="AM137" s="104">
        <v>136</v>
      </c>
      <c r="AN137" s="122">
        <f t="shared" si="27"/>
        <v>0.13890507810629554</v>
      </c>
      <c r="AO137" s="122">
        <f t="shared" si="28"/>
        <v>0.12643133758325686</v>
      </c>
      <c r="AP137" s="122">
        <f t="shared" si="29"/>
        <v>0.10818222198434049</v>
      </c>
      <c r="AQ137" s="122">
        <f t="shared" si="30"/>
        <v>0.10873462573023138</v>
      </c>
      <c r="AR137" s="122">
        <f t="shared" si="31"/>
        <v>5.823545165335791E-2</v>
      </c>
      <c r="AS137" s="122">
        <f t="shared" si="32"/>
        <v>0.10716584058237459</v>
      </c>
      <c r="AT137" s="122">
        <f t="shared" si="33"/>
        <v>8.8891024584337022E-2</v>
      </c>
      <c r="AU137" s="122">
        <f t="shared" si="34"/>
        <v>0.12891102577741637</v>
      </c>
      <c r="AV137" s="122">
        <f t="shared" si="35"/>
        <v>0.1219791577042002</v>
      </c>
      <c r="AW137" s="122">
        <f t="shared" si="36"/>
        <v>1.2564236294189681E-2</v>
      </c>
      <c r="AX137" s="122">
        <f t="shared" si="37"/>
        <v>1.0000000000000002</v>
      </c>
      <c r="AY137" s="122">
        <f>SUMPRODUCT(AN137:AW137,幕後結果_最佳化!$Z$1005:$AI$1005)</f>
        <v>-2.251447457041654E-2</v>
      </c>
      <c r="AZ137" s="122">
        <f>(SUMPRODUCT(AN137:AW137,MMULT(AN137:AW137,幕後結果!$AB$9:$AK$18)))*252</f>
        <v>5.3097918570098421E-2</v>
      </c>
      <c r="BA137" s="122">
        <f t="shared" si="38"/>
        <v>0.23042985607359656</v>
      </c>
      <c r="BB137" s="98">
        <f t="shared" si="39"/>
        <v>-0.28388020408919556</v>
      </c>
      <c r="BC137" s="56"/>
      <c r="BD137" s="56"/>
    </row>
    <row r="138" spans="1:56">
      <c r="A138" s="91">
        <v>137</v>
      </c>
      <c r="B138" s="122">
        <v>0.66995507526751163</v>
      </c>
      <c r="C138" s="122">
        <v>0.15438095538893482</v>
      </c>
      <c r="D138" s="122">
        <v>0.26012509346796397</v>
      </c>
      <c r="E138" s="122">
        <v>0.30543468902482984</v>
      </c>
      <c r="F138" s="122">
        <v>0.88022862219480857</v>
      </c>
      <c r="G138" s="122">
        <v>0.60532767412187027</v>
      </c>
      <c r="H138" s="122">
        <v>0.151183398427434</v>
      </c>
      <c r="I138" s="122">
        <v>0.1259516790678874</v>
      </c>
      <c r="J138" s="122">
        <v>0.57358264275127269</v>
      </c>
      <c r="K138" s="100">
        <v>0.79150340303418565</v>
      </c>
      <c r="L138" s="101"/>
      <c r="M138" s="102">
        <v>137</v>
      </c>
      <c r="N138" s="125">
        <v>0.43978911854927288</v>
      </c>
      <c r="O138" s="125">
        <v>-1.0178233552198244</v>
      </c>
      <c r="P138" s="125">
        <v>-0.64295979698292727</v>
      </c>
      <c r="Q138" s="125">
        <v>-0.50883286897659175</v>
      </c>
      <c r="R138" s="125">
        <v>1.1761304400052159</v>
      </c>
      <c r="S138" s="125">
        <v>0.26716171542125988</v>
      </c>
      <c r="T138" s="125">
        <v>-1.0313711663558525</v>
      </c>
      <c r="U138" s="122">
        <v>-1.1457385254238592</v>
      </c>
      <c r="V138" s="122">
        <v>0.18550276149391273</v>
      </c>
      <c r="W138" s="94">
        <v>0.81164877748281938</v>
      </c>
      <c r="X138" s="56"/>
      <c r="Y138" s="95">
        <v>137</v>
      </c>
      <c r="Z138" s="122">
        <f>(幕後結果!$AB$2+幕後結果!$AB$4*幕後結果_最佳化!$N1139)*12/3</f>
        <v>0.49773002974422115</v>
      </c>
      <c r="AA138" s="122">
        <f>(幕後結果!$AC$2+幕後結果!$AC$4*幕後結果_最佳化!$O1139)*12/3</f>
        <v>-2.7423423844113639</v>
      </c>
      <c r="AB138" s="122">
        <f>(幕後結果!$AD$2+幕後結果!$AD$4*幕後結果_最佳化!$P1139)*12/3</f>
        <v>-6.531699239517641E-2</v>
      </c>
      <c r="AC138" s="122">
        <f>(幕後結果!$AE$2+幕後結果!$AE$4*幕後結果_最佳化!$Q1139)*12/3</f>
        <v>0.21739616688218866</v>
      </c>
      <c r="AD138" s="122">
        <f>(幕後結果!$AF$2+幕後結果!$AF$4*幕後結果_最佳化!$R1139)*12/3</f>
        <v>0.47758382151147954</v>
      </c>
      <c r="AE138" s="122">
        <f>(幕後結果!$AG$2+幕後結果!$AG$4*幕後結果_最佳化!$S1139)*12/3</f>
        <v>7.3564579640136296E-2</v>
      </c>
      <c r="AF138" s="122">
        <f>(幕後結果!$AH$2+幕後結果!$AH$4*幕後結果_最佳化!$T1139)*12/3</f>
        <v>0.58869791577906416</v>
      </c>
      <c r="AG138" s="122">
        <f>(幕後結果!$AI$2+幕後結果!$AI$4*幕後結果_最佳化!$U1139)*12/3</f>
        <v>-1.6752566640890825</v>
      </c>
      <c r="AH138" s="122">
        <f>(幕後結果!$AJ$2+幕後結果!$AJ$4*幕後結果_最佳化!$V1139)*12/3</f>
        <v>-0.3090911392041234</v>
      </c>
      <c r="AI138" s="96">
        <f>(幕後結果!$AK$2+幕後結果!$AK$4*幕後結果_最佳化!$W1139)*12/3</f>
        <v>-9.5544418186706004E-3</v>
      </c>
      <c r="AJ138" s="56"/>
      <c r="AK138" s="56"/>
      <c r="AL138" s="56"/>
      <c r="AM138" s="104">
        <v>137</v>
      </c>
      <c r="AN138" s="122">
        <f t="shared" si="27"/>
        <v>0.14443005953092752</v>
      </c>
      <c r="AO138" s="122">
        <f t="shared" si="28"/>
        <v>0.111836550276461</v>
      </c>
      <c r="AP138" s="122">
        <f t="shared" si="29"/>
        <v>0.1313989525219636</v>
      </c>
      <c r="AQ138" s="122">
        <f t="shared" si="30"/>
        <v>3.3202775838693174E-2</v>
      </c>
      <c r="AR138" s="122">
        <f t="shared" si="31"/>
        <v>5.8730977377087566E-2</v>
      </c>
      <c r="AS138" s="122">
        <f t="shared" si="32"/>
        <v>0.10652004902195995</v>
      </c>
      <c r="AT138" s="122">
        <f t="shared" si="33"/>
        <v>0.11265126587705608</v>
      </c>
      <c r="AU138" s="122">
        <f t="shared" si="34"/>
        <v>0.12168952860231251</v>
      </c>
      <c r="AV138" s="122">
        <f t="shared" si="35"/>
        <v>6.7499202045896323E-2</v>
      </c>
      <c r="AW138" s="122">
        <f t="shared" si="36"/>
        <v>0.11204063890764214</v>
      </c>
      <c r="AX138" s="122">
        <f t="shared" si="37"/>
        <v>0.99999999999999989</v>
      </c>
      <c r="AY138" s="122">
        <f>SUMPRODUCT(AN138:AW138,幕後結果_最佳化!$Z$1005:$AI$1005)</f>
        <v>-7.2462980567968779E-2</v>
      </c>
      <c r="AZ138" s="122">
        <f>(SUMPRODUCT(AN138:AW138,MMULT(AN138:AW138,幕後結果!$AB$9:$AK$18)))*252</f>
        <v>5.1363270479548299E-2</v>
      </c>
      <c r="BA138" s="122">
        <f t="shared" si="38"/>
        <v>0.2266346630141742</v>
      </c>
      <c r="BB138" s="98">
        <f t="shared" si="39"/>
        <v>-0.50902619675946814</v>
      </c>
      <c r="BC138" s="56"/>
      <c r="BD138" s="56"/>
    </row>
    <row r="139" spans="1:56">
      <c r="A139" s="91">
        <v>138</v>
      </c>
      <c r="B139" s="122">
        <v>0.67144355588218141</v>
      </c>
      <c r="C139" s="122">
        <v>0.23587369959387505</v>
      </c>
      <c r="D139" s="122">
        <v>0.30479722625971073</v>
      </c>
      <c r="E139" s="122">
        <v>0.38907015116819998</v>
      </c>
      <c r="F139" s="122">
        <v>0.2062852756577549</v>
      </c>
      <c r="G139" s="122">
        <v>0.24879007999106673</v>
      </c>
      <c r="H139" s="122">
        <v>0.25145942873959104</v>
      </c>
      <c r="I139" s="122">
        <v>0.66056107983976187</v>
      </c>
      <c r="J139" s="122">
        <v>0.94947876954426258</v>
      </c>
      <c r="K139" s="100">
        <v>0.56470164460704098</v>
      </c>
      <c r="L139" s="101"/>
      <c r="M139" s="102">
        <v>138</v>
      </c>
      <c r="N139" s="125">
        <v>0.44390276107738041</v>
      </c>
      <c r="O139" s="125">
        <v>-0.71963882766368592</v>
      </c>
      <c r="P139" s="125">
        <v>-0.51065243497387447</v>
      </c>
      <c r="Q139" s="125">
        <v>-0.28174336247265369</v>
      </c>
      <c r="R139" s="125">
        <v>-0.81937840589022182</v>
      </c>
      <c r="S139" s="125">
        <v>-0.67830211179200317</v>
      </c>
      <c r="T139" s="125">
        <v>-0.66990420738341505</v>
      </c>
      <c r="U139" s="122">
        <v>0.41399490208798467</v>
      </c>
      <c r="V139" s="122">
        <v>1.6398206613769559</v>
      </c>
      <c r="W139" s="94">
        <v>0.1629005842787028</v>
      </c>
      <c r="X139" s="56"/>
      <c r="Y139" s="95">
        <v>138</v>
      </c>
      <c r="Z139" s="122">
        <f>(幕後結果!$AB$2+幕後結果!$AB$4*幕後結果_最佳化!$N1140)*12/3</f>
        <v>0.50283732425764294</v>
      </c>
      <c r="AA139" s="122">
        <f>(幕後結果!$AC$2+幕後結果!$AC$4*幕後結果_最佳化!$O1140)*12/3</f>
        <v>-2.3310649453864469</v>
      </c>
      <c r="AB139" s="122">
        <f>(幕後結果!$AD$2+幕後結果!$AD$4*幕後結果_最佳化!$P1140)*12/3</f>
        <v>8.0777916728373034E-2</v>
      </c>
      <c r="AC139" s="122">
        <f>(幕後結果!$AE$2+幕後結果!$AE$4*幕後結果_最佳化!$Q1140)*12/3</f>
        <v>0.46509890439081492</v>
      </c>
      <c r="AD139" s="122">
        <f>(幕後結果!$AF$2+幕後結果!$AF$4*幕後結果_最佳化!$R1140)*12/3</f>
        <v>-0.80016582615679355</v>
      </c>
      <c r="AE139" s="122">
        <f>(幕後結果!$AG$2+幕後結果!$AG$4*幕後結果_最佳化!$S1140)*12/3</f>
        <v>-0.58352189127840393</v>
      </c>
      <c r="AF139" s="122">
        <f>(幕後結果!$AH$2+幕後結果!$AH$4*幕後結果_最佳化!$T1140)*12/3</f>
        <v>0.49587068398476947</v>
      </c>
      <c r="AG139" s="122">
        <f>(幕後結果!$AI$2+幕後結果!$AI$4*幕後結果_最佳化!$U1140)*12/3</f>
        <v>-0.27376720907857255</v>
      </c>
      <c r="AH139" s="122">
        <f>(幕後結果!$AJ$2+幕後結果!$AJ$4*幕後結果_最佳化!$V1140)*12/3</f>
        <v>0.89941428523016376</v>
      </c>
      <c r="AI139" s="96">
        <f>(幕後結果!$AK$2+幕後結果!$AK$4*幕後結果_最佳化!$W1140)*12/3</f>
        <v>-0.53834983051993224</v>
      </c>
      <c r="AJ139" s="56"/>
      <c r="AK139" s="56"/>
      <c r="AL139" s="56"/>
      <c r="AM139" s="104">
        <v>138</v>
      </c>
      <c r="AN139" s="122">
        <f t="shared" si="27"/>
        <v>0.23503730393851957</v>
      </c>
      <c r="AO139" s="122">
        <f t="shared" si="28"/>
        <v>1.1841722564133296E-2</v>
      </c>
      <c r="AP139" s="122">
        <f t="shared" si="29"/>
        <v>0.20366930235715819</v>
      </c>
      <c r="AQ139" s="122">
        <f t="shared" si="30"/>
        <v>2.3296343874090016E-2</v>
      </c>
      <c r="AR139" s="122">
        <f t="shared" si="31"/>
        <v>4.2624375373274001E-2</v>
      </c>
      <c r="AS139" s="122">
        <f t="shared" si="32"/>
        <v>6.0528481476660137E-2</v>
      </c>
      <c r="AT139" s="122">
        <f t="shared" si="33"/>
        <v>0.17918459290484634</v>
      </c>
      <c r="AU139" s="122">
        <f t="shared" si="34"/>
        <v>1.2509955107965071E-2</v>
      </c>
      <c r="AV139" s="122">
        <f t="shared" si="35"/>
        <v>0.10448400920239859</v>
      </c>
      <c r="AW139" s="122">
        <f t="shared" si="36"/>
        <v>0.12682391320095474</v>
      </c>
      <c r="AX139" s="122">
        <f t="shared" si="37"/>
        <v>1</v>
      </c>
      <c r="AY139" s="122">
        <f>SUMPRODUCT(AN139:AW139,幕後結果_最佳化!$Z$1005:$AI$1005)</f>
        <v>0.23540918924632959</v>
      </c>
      <c r="AZ139" s="122">
        <f>(SUMPRODUCT(AN139:AW139,MMULT(AN139:AW139,幕後結果!$AB$9:$AK$18)))*252</f>
        <v>5.86999764004901E-2</v>
      </c>
      <c r="BA139" s="122">
        <f t="shared" si="38"/>
        <v>0.24228078008890863</v>
      </c>
      <c r="BB139" s="98">
        <f t="shared" si="39"/>
        <v>0.7945706183366481</v>
      </c>
      <c r="BC139" s="56"/>
      <c r="BD139" s="56"/>
    </row>
    <row r="140" spans="1:56">
      <c r="A140" s="91">
        <v>139</v>
      </c>
      <c r="B140" s="122">
        <v>0.41049144644871172</v>
      </c>
      <c r="C140" s="122">
        <v>0.95222414730387328</v>
      </c>
      <c r="D140" s="122">
        <v>1.0254984788770072E-2</v>
      </c>
      <c r="E140" s="122">
        <v>0.33336087333890574</v>
      </c>
      <c r="F140" s="122">
        <v>0.49052666948555346</v>
      </c>
      <c r="G140" s="122">
        <v>0.31537540173111789</v>
      </c>
      <c r="H140" s="122">
        <v>0.71452544630161441</v>
      </c>
      <c r="I140" s="122">
        <v>0.43824304932060221</v>
      </c>
      <c r="J140" s="122">
        <v>0.76010728655731796</v>
      </c>
      <c r="K140" s="100">
        <v>0.6975197250647136</v>
      </c>
      <c r="L140" s="101"/>
      <c r="M140" s="102">
        <v>139</v>
      </c>
      <c r="N140" s="125">
        <v>-0.22628097695714483</v>
      </c>
      <c r="O140" s="125">
        <v>1.6668124422527981</v>
      </c>
      <c r="P140" s="125">
        <v>-2.3168855048486092</v>
      </c>
      <c r="Q140" s="125">
        <v>-0.43065155789436699</v>
      </c>
      <c r="R140" s="125">
        <v>-2.3748350215740711E-2</v>
      </c>
      <c r="S140" s="125">
        <v>-0.48067035537968028</v>
      </c>
      <c r="T140" s="125">
        <v>0.56665425293178306</v>
      </c>
      <c r="U140" s="122">
        <v>-0.15542522561450742</v>
      </c>
      <c r="V140" s="122">
        <v>0.70664771848445096</v>
      </c>
      <c r="W140" s="94">
        <v>0.51728023424282399</v>
      </c>
      <c r="X140" s="56"/>
      <c r="Y140" s="95">
        <v>139</v>
      </c>
      <c r="Z140" s="122">
        <f>(幕後結果!$AB$2+幕後結果!$AB$4*幕後結果_最佳化!$N1141)*12/3</f>
        <v>-0.32922956168612205</v>
      </c>
      <c r="AA140" s="122">
        <f>(幕後結果!$AC$2+幕後結果!$AC$4*幕後結果_最佳化!$O1141)*12/3</f>
        <v>0.89940997950703017</v>
      </c>
      <c r="AB140" s="122">
        <f>(幕後結果!$AD$2+幕後結果!$AD$4*幕後結果_最佳化!$P1141)*12/3</f>
        <v>-1.4427887331974538</v>
      </c>
      <c r="AC140" s="122">
        <f>(幕後結果!$AE$2+幕後結果!$AE$4*幕後結果_最佳化!$Q1141)*12/3</f>
        <v>0.30431473014300237</v>
      </c>
      <c r="AD140" s="122">
        <f>(幕後結果!$AF$2+幕後結果!$AF$4*幕後結果_最佳化!$R1141)*12/3</f>
        <v>-0.16504659466447341</v>
      </c>
      <c r="AE140" s="122">
        <f>(幕後結果!$AG$2+幕後結果!$AG$4*幕後結果_最佳化!$S1141)*12/3</f>
        <v>-0.30621364232045012</v>
      </c>
      <c r="AF140" s="122">
        <f>(幕後結果!$AH$2+幕後結果!$AH$4*幕後結果_最佳化!$T1141)*12/3</f>
        <v>1.5127710390319453</v>
      </c>
      <c r="AG140" s="122">
        <f>(幕後結果!$AI$2+幕後結果!$AI$4*幕後結果_最佳化!$U1141)*12/3</f>
        <v>-1.2250682533944994</v>
      </c>
      <c r="AH140" s="122">
        <f>(幕後結果!$AJ$2+幕後結果!$AJ$4*幕後結果_最佳化!$V1141)*12/3</f>
        <v>0.92719272120980245</v>
      </c>
      <c r="AI140" s="96">
        <f>(幕後結果!$AK$2+幕後結果!$AK$4*幕後結果_最佳化!$W1141)*12/3</f>
        <v>-6.7154120118444127E-2</v>
      </c>
      <c r="AJ140" s="56"/>
      <c r="AK140" s="56"/>
      <c r="AL140" s="56"/>
      <c r="AM140" s="104">
        <v>139</v>
      </c>
      <c r="AN140" s="122">
        <f t="shared" si="27"/>
        <v>2.0095224580060928E-2</v>
      </c>
      <c r="AO140" s="122">
        <f t="shared" si="28"/>
        <v>8.0307125903264803E-2</v>
      </c>
      <c r="AP140" s="122">
        <f t="shared" si="29"/>
        <v>0.15574217664919981</v>
      </c>
      <c r="AQ140" s="122">
        <f t="shared" si="30"/>
        <v>2.4108853864826869E-2</v>
      </c>
      <c r="AR140" s="122">
        <f t="shared" si="31"/>
        <v>0.19602840722602494</v>
      </c>
      <c r="AS140" s="122">
        <f t="shared" si="32"/>
        <v>0.12322515700116436</v>
      </c>
      <c r="AT140" s="122">
        <f t="shared" si="33"/>
        <v>5.7911199379283351E-2</v>
      </c>
      <c r="AU140" s="122">
        <f t="shared" si="34"/>
        <v>0.10022517762049592</v>
      </c>
      <c r="AV140" s="122">
        <f t="shared" si="35"/>
        <v>0.2242664953087086</v>
      </c>
      <c r="AW140" s="122">
        <f t="shared" si="36"/>
        <v>1.8090182466970358E-2</v>
      </c>
      <c r="AX140" s="122">
        <f t="shared" si="37"/>
        <v>0.99999999999999989</v>
      </c>
      <c r="AY140" s="122">
        <f>SUMPRODUCT(AN140:AW140,幕後結果_最佳化!$Z$1005:$AI$1005)</f>
        <v>-1.2595918905310427E-2</v>
      </c>
      <c r="AZ140" s="122">
        <f>(SUMPRODUCT(AN140:AW140,MMULT(AN140:AW140,幕後結果!$AB$9:$AK$18)))*252</f>
        <v>4.5506422575354206E-2</v>
      </c>
      <c r="BA140" s="122">
        <f t="shared" si="38"/>
        <v>0.21332234429462424</v>
      </c>
      <c r="BB140" s="98">
        <f t="shared" si="39"/>
        <v>-0.26015052051304938</v>
      </c>
      <c r="BC140" s="56"/>
      <c r="BD140" s="56"/>
    </row>
    <row r="141" spans="1:56">
      <c r="A141" s="91">
        <v>140</v>
      </c>
      <c r="B141" s="122">
        <v>0.81406574035883672</v>
      </c>
      <c r="C141" s="122">
        <v>0.23504787947702033</v>
      </c>
      <c r="D141" s="122">
        <v>0.588846718496153</v>
      </c>
      <c r="E141" s="122">
        <v>0.44506258084031325</v>
      </c>
      <c r="F141" s="122">
        <v>0.5551474221913737</v>
      </c>
      <c r="G141" s="122">
        <v>0.33322141459578236</v>
      </c>
      <c r="H141" s="122">
        <v>0.12834010166452514</v>
      </c>
      <c r="I141" s="122">
        <v>0.76102064556587168</v>
      </c>
      <c r="J141" s="122">
        <v>0.37526979486143297</v>
      </c>
      <c r="K141" s="100">
        <v>8.6927671874065915E-2</v>
      </c>
      <c r="L141" s="101"/>
      <c r="M141" s="102">
        <v>140</v>
      </c>
      <c r="N141" s="125">
        <v>0.89297881219159836</v>
      </c>
      <c r="O141" s="125">
        <v>-0.72232325440974732</v>
      </c>
      <c r="P141" s="125">
        <v>0.22457930868426423</v>
      </c>
      <c r="Q141" s="125">
        <v>-0.1381458353148606</v>
      </c>
      <c r="R141" s="125">
        <v>0.13867730140375073</v>
      </c>
      <c r="S141" s="125">
        <v>-0.4310351272065962</v>
      </c>
      <c r="T141" s="125">
        <v>-1.1342726370243299</v>
      </c>
      <c r="U141" s="122">
        <v>0.7095895385269837</v>
      </c>
      <c r="V141" s="122">
        <v>-0.31792795127733187</v>
      </c>
      <c r="W141" s="94">
        <v>-1.3599196760965333</v>
      </c>
      <c r="X141" s="56"/>
      <c r="Y141" s="95">
        <v>140</v>
      </c>
      <c r="Z141" s="122">
        <f>(幕後結果!$AB$2+幕後結果!$AB$4*幕後結果_最佳化!$N1142)*12/3</f>
        <v>1.0603878737508041</v>
      </c>
      <c r="AA141" s="122">
        <f>(幕後結果!$AC$2+幕後結果!$AC$4*幕後結果_最佳化!$O1142)*12/3</f>
        <v>-2.2957462753916289</v>
      </c>
      <c r="AB141" s="122">
        <f>(幕後結果!$AD$2+幕後結果!$AD$4*幕後結果_最佳化!$P1142)*12/3</f>
        <v>0.85242897440014742</v>
      </c>
      <c r="AC141" s="122">
        <f>(幕後結果!$AE$2+幕後結果!$AE$4*幕後結果_最佳化!$Q1142)*12/3</f>
        <v>0.76883554753264483</v>
      </c>
      <c r="AD141" s="122">
        <f>(幕後結果!$AF$2+幕後結果!$AF$4*幕後結果_最佳化!$R1142)*12/3</f>
        <v>-8.9927646445766937E-2</v>
      </c>
      <c r="AE141" s="122">
        <f>(幕後結果!$AG$2+幕後結果!$AG$4*幕後結果_最佳化!$S1142)*12/3</f>
        <v>1.6949568438612284E-4</v>
      </c>
      <c r="AF141" s="122">
        <f>(幕後結果!$AH$2+幕後結果!$AH$4*幕後結果_最佳化!$T1142)*12/3</f>
        <v>0.41988959056452452</v>
      </c>
      <c r="AG141" s="122">
        <f>(幕後結果!$AI$2+幕後結果!$AI$4*幕後結果_最佳化!$U1142)*12/3</f>
        <v>0.45817543078979672</v>
      </c>
      <c r="AH141" s="122">
        <f>(幕後結果!$AJ$2+幕後結果!$AJ$4*幕後結果_最佳化!$V1142)*12/3</f>
        <v>-0.25355841457902095</v>
      </c>
      <c r="AI141" s="96">
        <f>(幕後結果!$AK$2+幕後結果!$AK$4*幕後結果_最佳化!$W1142)*12/3</f>
        <v>-1.0085955597617375</v>
      </c>
      <c r="AJ141" s="56"/>
      <c r="AK141" s="56"/>
      <c r="AL141" s="56"/>
      <c r="AM141" s="104">
        <v>140</v>
      </c>
      <c r="AN141" s="122">
        <f t="shared" si="27"/>
        <v>0.12081429274994092</v>
      </c>
      <c r="AO141" s="122">
        <f t="shared" si="28"/>
        <v>2.7441983205603739E-2</v>
      </c>
      <c r="AP141" s="122">
        <f t="shared" si="29"/>
        <v>0.1042780852165857</v>
      </c>
      <c r="AQ141" s="122">
        <f t="shared" si="30"/>
        <v>0.10624718637167131</v>
      </c>
      <c r="AR141" s="122">
        <f t="shared" si="31"/>
        <v>0.10817355452422059</v>
      </c>
      <c r="AS141" s="122">
        <f t="shared" si="32"/>
        <v>8.8250531587901554E-2</v>
      </c>
      <c r="AT141" s="122">
        <f t="shared" si="33"/>
        <v>0.1634973156900178</v>
      </c>
      <c r="AU141" s="122">
        <f t="shared" si="34"/>
        <v>4.1995547746971708E-2</v>
      </c>
      <c r="AV141" s="122">
        <f t="shared" si="35"/>
        <v>0.16387678041565315</v>
      </c>
      <c r="AW141" s="122">
        <f t="shared" si="36"/>
        <v>7.5424722491433296E-2</v>
      </c>
      <c r="AX141" s="122">
        <f t="shared" si="37"/>
        <v>0.99999999999999967</v>
      </c>
      <c r="AY141" s="122">
        <f>SUMPRODUCT(AN141:AW141,幕後結果_最佳化!$Z$1005:$AI$1005)</f>
        <v>0.24211696686742548</v>
      </c>
      <c r="AZ141" s="122">
        <f>(SUMPRODUCT(AN141:AW141,MMULT(AN141:AW141,幕後結果!$AB$9:$AK$18)))*252</f>
        <v>4.3411891582593357E-2</v>
      </c>
      <c r="BA141" s="122">
        <f t="shared" si="38"/>
        <v>0.20835520531676993</v>
      </c>
      <c r="BB141" s="98">
        <f t="shared" si="39"/>
        <v>0.95614105999679133</v>
      </c>
      <c r="BC141" s="56"/>
      <c r="BD141" s="56"/>
    </row>
    <row r="142" spans="1:56">
      <c r="A142" s="91">
        <v>141</v>
      </c>
      <c r="B142" s="122">
        <v>0.17132987807676714</v>
      </c>
      <c r="C142" s="122">
        <v>0.73805960115944802</v>
      </c>
      <c r="D142" s="122">
        <v>0.81272790494949598</v>
      </c>
      <c r="E142" s="122">
        <v>0.31184154677265696</v>
      </c>
      <c r="F142" s="122">
        <v>0.8888098127703008</v>
      </c>
      <c r="G142" s="122">
        <v>0.98639898413124771</v>
      </c>
      <c r="H142" s="122">
        <v>0.37189621672467266</v>
      </c>
      <c r="I142" s="122">
        <v>0.50368497917337884</v>
      </c>
      <c r="J142" s="122">
        <v>0.36344735507333881</v>
      </c>
      <c r="K142" s="100">
        <v>0.708783843729895</v>
      </c>
      <c r="L142" s="101"/>
      <c r="M142" s="102">
        <v>141</v>
      </c>
      <c r="N142" s="125">
        <v>-0.94892303856699389</v>
      </c>
      <c r="O142" s="125">
        <v>0.63737470970651389</v>
      </c>
      <c r="P142" s="125">
        <v>0.88799360715097375</v>
      </c>
      <c r="Q142" s="125">
        <v>-0.49063716779667776</v>
      </c>
      <c r="R142" s="125">
        <v>1.2202229358464591</v>
      </c>
      <c r="S142" s="125">
        <v>2.2086063723265887</v>
      </c>
      <c r="T142" s="125">
        <v>-0.32683533353378869</v>
      </c>
      <c r="U142" s="122">
        <v>9.2370043394009917E-3</v>
      </c>
      <c r="V142" s="122">
        <v>-0.34925922082071814</v>
      </c>
      <c r="W142" s="94">
        <v>0.5498353464443142</v>
      </c>
      <c r="X142" s="56"/>
      <c r="Y142" s="95">
        <v>141</v>
      </c>
      <c r="Z142" s="122">
        <f>(幕後結果!$AB$2+幕後結果!$AB$4*幕後結果_最佳化!$N1143)*12/3</f>
        <v>-1.2264261000848404</v>
      </c>
      <c r="AA142" s="122">
        <f>(幕後結果!$AC$2+幕後結果!$AC$4*幕後結果_最佳化!$O1143)*12/3</f>
        <v>-0.58201709930699763</v>
      </c>
      <c r="AB142" s="122">
        <f>(幕後結果!$AD$2+幕後結果!$AD$4*幕後結果_最佳化!$P1143)*12/3</f>
        <v>1.0102609090554591</v>
      </c>
      <c r="AC142" s="122">
        <f>(幕後結果!$AE$2+幕後結果!$AE$4*幕後結果_最佳化!$Q1143)*12/3</f>
        <v>0.79516493344711348</v>
      </c>
      <c r="AD142" s="122">
        <f>(幕後結果!$AF$2+幕後結果!$AF$4*幕後結果_最佳化!$R1143)*12/3</f>
        <v>0.89276883955860564</v>
      </c>
      <c r="AE142" s="122">
        <f>(幕後結果!$AG$2+幕後結果!$AG$4*幕後結果_最佳化!$S1143)*12/3</f>
        <v>1.9172519360825195</v>
      </c>
      <c r="AF142" s="122">
        <f>(幕後結果!$AH$2+幕後結果!$AH$4*幕後結果_最佳化!$T1143)*12/3</f>
        <v>0.95008417092469066</v>
      </c>
      <c r="AG142" s="122">
        <f>(幕後結果!$AI$2+幕後結果!$AI$4*幕後結果_最佳化!$U1143)*12/3</f>
        <v>-1.0413038405713229</v>
      </c>
      <c r="AH142" s="122">
        <f>(幕後結果!$AJ$2+幕後結果!$AJ$4*幕後結果_最佳化!$V1143)*12/3</f>
        <v>1.0080495941001411E-2</v>
      </c>
      <c r="AI142" s="96">
        <f>(幕後結果!$AK$2+幕後結果!$AK$4*幕後結果_最佳化!$W1143)*12/3</f>
        <v>1.0351945676944974E-2</v>
      </c>
      <c r="AJ142" s="56"/>
      <c r="AK142" s="56"/>
      <c r="AL142" s="56"/>
      <c r="AM142" s="104">
        <v>141</v>
      </c>
      <c r="AN142" s="122">
        <f t="shared" si="27"/>
        <v>6.1587624805026234E-2</v>
      </c>
      <c r="AO142" s="122">
        <f t="shared" si="28"/>
        <v>6.3293759668620067E-2</v>
      </c>
      <c r="AP142" s="122">
        <f t="shared" si="29"/>
        <v>0.14513097525864815</v>
      </c>
      <c r="AQ142" s="122">
        <f t="shared" si="30"/>
        <v>0.19436219879721189</v>
      </c>
      <c r="AR142" s="122">
        <f t="shared" si="31"/>
        <v>0.16110032094719554</v>
      </c>
      <c r="AS142" s="122">
        <f t="shared" si="32"/>
        <v>1.5167181450335689E-2</v>
      </c>
      <c r="AT142" s="122">
        <f t="shared" si="33"/>
        <v>0.11101180952710502</v>
      </c>
      <c r="AU142" s="122">
        <f t="shared" si="34"/>
        <v>6.8351684909781621E-2</v>
      </c>
      <c r="AV142" s="122">
        <f t="shared" si="35"/>
        <v>5.9456787344047995E-2</v>
      </c>
      <c r="AW142" s="122">
        <f t="shared" si="36"/>
        <v>0.12053765729202802</v>
      </c>
      <c r="AX142" s="122">
        <f t="shared" si="37"/>
        <v>1.0000000000000002</v>
      </c>
      <c r="AY142" s="122">
        <f>SUMPRODUCT(AN142:AW142,幕後結果_最佳化!$Z$1005:$AI$1005)</f>
        <v>0.14533066821349422</v>
      </c>
      <c r="AZ142" s="122">
        <f>(SUMPRODUCT(AN142:AW142,MMULT(AN142:AW142,幕後結果!$AB$9:$AK$18)))*252</f>
        <v>3.7220029773208665E-2</v>
      </c>
      <c r="BA142" s="122">
        <f t="shared" si="38"/>
        <v>0.19292493300039959</v>
      </c>
      <c r="BB142" s="98">
        <f t="shared" si="39"/>
        <v>0.53093535719036411</v>
      </c>
      <c r="BC142" s="56"/>
      <c r="BD142" s="56"/>
    </row>
    <row r="143" spans="1:56">
      <c r="A143" s="91">
        <v>142</v>
      </c>
      <c r="B143" s="122">
        <v>0.63646485061290958</v>
      </c>
      <c r="C143" s="122">
        <v>0.48433419027608959</v>
      </c>
      <c r="D143" s="122">
        <v>0.92915830437935587</v>
      </c>
      <c r="E143" s="122">
        <v>0.34205726517172996</v>
      </c>
      <c r="F143" s="122">
        <v>0.95402961451935009</v>
      </c>
      <c r="G143" s="122">
        <v>0.72525016281416677</v>
      </c>
      <c r="H143" s="122">
        <v>0.23853946775048063</v>
      </c>
      <c r="I143" s="122">
        <v>0.71081056882811877</v>
      </c>
      <c r="J143" s="122">
        <v>5.7545969170991862E-2</v>
      </c>
      <c r="K143" s="100">
        <v>0.64749508922370147</v>
      </c>
      <c r="L143" s="101"/>
      <c r="M143" s="102">
        <v>142</v>
      </c>
      <c r="N143" s="125">
        <v>0.34902532274816683</v>
      </c>
      <c r="O143" s="125">
        <v>-3.9278459045806402E-2</v>
      </c>
      <c r="P143" s="125">
        <v>1.4695510306172519</v>
      </c>
      <c r="Q143" s="125">
        <v>-0.4068549429653221</v>
      </c>
      <c r="R143" s="125">
        <v>1.6852478068378074</v>
      </c>
      <c r="S143" s="125">
        <v>0.59851002111536822</v>
      </c>
      <c r="T143" s="125">
        <v>-0.71100855331518731</v>
      </c>
      <c r="U143" s="122">
        <v>0.55575425360480868</v>
      </c>
      <c r="V143" s="122">
        <v>-1.5757130943706745</v>
      </c>
      <c r="W143" s="94">
        <v>0.37856647479821226</v>
      </c>
      <c r="X143" s="56"/>
      <c r="Y143" s="95">
        <v>142</v>
      </c>
      <c r="Z143" s="122">
        <f>(幕後結果!$AB$2+幕後結果!$AB$4*幕後結果_最佳化!$N1144)*12/3</f>
        <v>0.38504220304441611</v>
      </c>
      <c r="AA143" s="122">
        <f>(幕後結果!$AC$2+幕後結果!$AC$4*幕後結果_最佳化!$O1144)*12/3</f>
        <v>-1.4017221735260128</v>
      </c>
      <c r="AB143" s="122">
        <f>(幕後結果!$AD$2+幕後結果!$AD$4*幕後結果_最佳化!$P1144)*12/3</f>
        <v>1.8360512164863934</v>
      </c>
      <c r="AC143" s="122">
        <f>(幕後結果!$AE$2+幕後結果!$AE$4*幕後結果_最佳化!$Q1144)*12/3</f>
        <v>0.95324950586573554</v>
      </c>
      <c r="AD143" s="122">
        <f>(幕後結果!$AF$2+幕後結果!$AF$4*幕後結果_最佳化!$R1144)*12/3</f>
        <v>1.1448736426088753</v>
      </c>
      <c r="AE143" s="122">
        <f>(幕後結果!$AG$2+幕後結果!$AG$4*幕後結果_最佳化!$S1144)*12/3</f>
        <v>1.0438806847501332</v>
      </c>
      <c r="AF143" s="122">
        <f>(幕後結果!$AH$2+幕後結果!$AH$4*幕後結果_最佳化!$T1144)*12/3</f>
        <v>1.1114063434358061</v>
      </c>
      <c r="AG143" s="122">
        <f>(幕後結果!$AI$2+幕後結果!$AI$4*幕後結果_最佳化!$U1144)*12/3</f>
        <v>0.2796593794354485</v>
      </c>
      <c r="AH143" s="122">
        <f>(幕後結果!$AJ$2+幕後結果!$AJ$4*幕後結果_最佳化!$V1144)*12/3</f>
        <v>-0.68974924619952971</v>
      </c>
      <c r="AI143" s="96">
        <f>(幕後結果!$AK$2+幕後結果!$AK$4*幕後結果_最佳化!$W1144)*12/3</f>
        <v>5.0900036534751558E-2</v>
      </c>
      <c r="AJ143" s="56"/>
      <c r="AK143" s="56"/>
      <c r="AL143" s="56"/>
      <c r="AM143" s="104">
        <v>142</v>
      </c>
      <c r="AN143" s="122">
        <f t="shared" si="27"/>
        <v>5.0100545258350171E-2</v>
      </c>
      <c r="AO143" s="122">
        <f t="shared" si="28"/>
        <v>0.12461430972735224</v>
      </c>
      <c r="AP143" s="122">
        <f t="shared" si="29"/>
        <v>8.4815321387391757E-2</v>
      </c>
      <c r="AQ143" s="122">
        <f t="shared" si="30"/>
        <v>0.1635889828321436</v>
      </c>
      <c r="AR143" s="122">
        <f t="shared" si="31"/>
        <v>0.10166451605988483</v>
      </c>
      <c r="AS143" s="122">
        <f t="shared" si="32"/>
        <v>9.0058821311678403E-2</v>
      </c>
      <c r="AT143" s="122">
        <f t="shared" si="33"/>
        <v>0.1946577144429604</v>
      </c>
      <c r="AU143" s="122">
        <f t="shared" si="34"/>
        <v>4.2884877618238948E-2</v>
      </c>
      <c r="AV143" s="122">
        <f t="shared" si="35"/>
        <v>3.7644825292691288E-2</v>
      </c>
      <c r="AW143" s="122">
        <f t="shared" si="36"/>
        <v>0.10997008606930841</v>
      </c>
      <c r="AX143" s="122">
        <f t="shared" si="37"/>
        <v>1.0000000000000002</v>
      </c>
      <c r="AY143" s="122">
        <f>SUMPRODUCT(AN143:AW143,幕後結果_最佳化!$Z$1005:$AI$1005)</f>
        <v>0.15686919669084365</v>
      </c>
      <c r="AZ143" s="122">
        <f>(SUMPRODUCT(AN143:AW143,MMULT(AN143:AW143,幕後結果!$AB$9:$AK$18)))*252</f>
        <v>4.2083882588189139E-2</v>
      </c>
      <c r="BA143" s="122">
        <f t="shared" si="38"/>
        <v>0.20514356579768506</v>
      </c>
      <c r="BB143" s="98">
        <f t="shared" si="39"/>
        <v>0.555558231854278</v>
      </c>
      <c r="BC143" s="56"/>
      <c r="BD143" s="56"/>
    </row>
    <row r="144" spans="1:56">
      <c r="A144" s="91">
        <v>143</v>
      </c>
      <c r="B144" s="122">
        <v>0.57701388720384439</v>
      </c>
      <c r="C144" s="122">
        <v>0.36662078288626132</v>
      </c>
      <c r="D144" s="122">
        <v>4.3621253307593033E-3</v>
      </c>
      <c r="E144" s="122">
        <v>0.78145770810192605</v>
      </c>
      <c r="F144" s="122">
        <v>0.86754484290617695</v>
      </c>
      <c r="G144" s="122">
        <v>0.46821672646079482</v>
      </c>
      <c r="H144" s="122">
        <v>0.51764256071439019</v>
      </c>
      <c r="I144" s="122">
        <v>0.56943401243388192</v>
      </c>
      <c r="J144" s="122">
        <v>0.90405229567374201</v>
      </c>
      <c r="K144" s="100">
        <v>0.55298320833834214</v>
      </c>
      <c r="L144" s="101"/>
      <c r="M144" s="102">
        <v>143</v>
      </c>
      <c r="N144" s="125">
        <v>0.19426010058352128</v>
      </c>
      <c r="O144" s="125">
        <v>-0.34081671568234995</v>
      </c>
      <c r="P144" s="125">
        <v>-2.6226747803635986</v>
      </c>
      <c r="Q144" s="125">
        <v>0.77712574893817343</v>
      </c>
      <c r="R144" s="125">
        <v>1.1148602469986182</v>
      </c>
      <c r="S144" s="125">
        <v>-7.975331789216189E-2</v>
      </c>
      <c r="T144" s="125">
        <v>4.423776602586451E-2</v>
      </c>
      <c r="U144" s="122">
        <v>0.1749333877503465</v>
      </c>
      <c r="V144" s="122">
        <v>1.3049924794155214</v>
      </c>
      <c r="W144" s="94">
        <v>0.13320205797491022</v>
      </c>
      <c r="X144" s="56"/>
      <c r="Y144" s="95">
        <v>143</v>
      </c>
      <c r="Z144" s="122">
        <f>(幕後結果!$AB$2+幕後結果!$AB$4*幕後結果_最佳化!$N1145)*12/3</f>
        <v>0.19289338004164494</v>
      </c>
      <c r="AA144" s="122">
        <f>(幕後結果!$AC$2+幕後結果!$AC$4*幕後結果_最佳化!$O1145)*12/3</f>
        <v>-1.8307106694106876</v>
      </c>
      <c r="AB144" s="122">
        <f>(幕後結果!$AD$2+幕後結果!$AD$4*幕後結果_最佳化!$P1145)*12/3</f>
        <v>-1.7848307310633595</v>
      </c>
      <c r="AC144" s="122">
        <f>(幕後結果!$AE$2+幕後結果!$AE$4*幕後結果_最佳化!$Q1145)*12/3</f>
        <v>0.78573418000391992</v>
      </c>
      <c r="AD144" s="122">
        <f>(幕後結果!$AF$2+幕後結果!$AF$4*幕後結果_最佳化!$R1145)*12/3</f>
        <v>0.43457829079080068</v>
      </c>
      <c r="AE144" s="122">
        <f>(幕後結果!$AG$2+幕後結果!$AG$4*幕後結果_最佳化!$S1145)*12/3</f>
        <v>0.27915856103044195</v>
      </c>
      <c r="AF144" s="122">
        <f>(幕後結果!$AH$2+幕後結果!$AH$4*幕後結果_最佳化!$T1145)*12/3</f>
        <v>1.2425517600381355</v>
      </c>
      <c r="AG144" s="122">
        <f>(幕後結果!$AI$2+幕後結果!$AI$4*幕後結果_最佳化!$U1145)*12/3</f>
        <v>-0.33923245373605604</v>
      </c>
      <c r="AH144" s="122">
        <f>(幕後結果!$AJ$2+幕後結果!$AJ$4*幕後結果_最佳化!$V1145)*12/3</f>
        <v>0.80546868137009386</v>
      </c>
      <c r="AI144" s="96">
        <f>(幕後結果!$AK$2+幕後結果!$AK$4*幕後結果_最佳化!$W1145)*12/3</f>
        <v>-9.8503640738204168E-2</v>
      </c>
      <c r="AJ144" s="56"/>
      <c r="AK144" s="56"/>
      <c r="AL144" s="56"/>
      <c r="AM144" s="104">
        <v>143</v>
      </c>
      <c r="AN144" s="122">
        <f t="shared" si="27"/>
        <v>0.3089204286128534</v>
      </c>
      <c r="AO144" s="122">
        <f t="shared" si="28"/>
        <v>4.3800413998070012E-2</v>
      </c>
      <c r="AP144" s="122">
        <f t="shared" si="29"/>
        <v>1.394787121935036E-2</v>
      </c>
      <c r="AQ144" s="122">
        <f t="shared" si="30"/>
        <v>0.15263407052813385</v>
      </c>
      <c r="AR144" s="122">
        <f t="shared" si="31"/>
        <v>0.17450984858830987</v>
      </c>
      <c r="AS144" s="122">
        <f t="shared" si="32"/>
        <v>0.16383511724998018</v>
      </c>
      <c r="AT144" s="122">
        <f t="shared" si="33"/>
        <v>4.6735363152012772E-2</v>
      </c>
      <c r="AU144" s="122">
        <f t="shared" si="34"/>
        <v>1.6148514423687699E-2</v>
      </c>
      <c r="AV144" s="122">
        <f t="shared" si="35"/>
        <v>4.7783041271538922E-3</v>
      </c>
      <c r="AW144" s="122">
        <f t="shared" si="36"/>
        <v>7.4690068100447829E-2</v>
      </c>
      <c r="AX144" s="122">
        <f t="shared" si="37"/>
        <v>0.99999999999999989</v>
      </c>
      <c r="AY144" s="122">
        <f>SUMPRODUCT(AN144:AW144,幕後結果_最佳化!$Z$1005:$AI$1005)</f>
        <v>9.3344996323596385E-2</v>
      </c>
      <c r="AZ144" s="122">
        <f>(SUMPRODUCT(AN144:AW144,MMULT(AN144:AW144,幕後結果!$AB$9:$AK$18)))*252</f>
        <v>5.9236484731977269E-2</v>
      </c>
      <c r="BA144" s="122">
        <f t="shared" si="38"/>
        <v>0.24338546532604874</v>
      </c>
      <c r="BB144" s="98">
        <f t="shared" si="39"/>
        <v>0.20726379965220307</v>
      </c>
      <c r="BC144" s="56"/>
      <c r="BD144" s="56"/>
    </row>
    <row r="145" spans="1:56">
      <c r="A145" s="91">
        <v>144</v>
      </c>
      <c r="B145" s="122">
        <v>0.5718649851608848</v>
      </c>
      <c r="C145" s="122">
        <v>0.33403914312681793</v>
      </c>
      <c r="D145" s="122">
        <v>0.9312748045584911</v>
      </c>
      <c r="E145" s="122">
        <v>0.14634458586573329</v>
      </c>
      <c r="F145" s="122">
        <v>0.96373566762894702</v>
      </c>
      <c r="G145" s="122">
        <v>0.28987189181596085</v>
      </c>
      <c r="H145" s="122">
        <v>5.0091381610102514E-2</v>
      </c>
      <c r="I145" s="122">
        <v>0.16942294179469242</v>
      </c>
      <c r="J145" s="122">
        <v>0.93689458083423061</v>
      </c>
      <c r="K145" s="100">
        <v>0.11372695150461887</v>
      </c>
      <c r="L145" s="101"/>
      <c r="M145" s="102">
        <v>144</v>
      </c>
      <c r="N145" s="125">
        <v>0.18112427670956419</v>
      </c>
      <c r="O145" s="125">
        <v>-0.42878693689639846</v>
      </c>
      <c r="P145" s="125">
        <v>1.4853528040540305</v>
      </c>
      <c r="Q145" s="125">
        <v>-1.052240610596753</v>
      </c>
      <c r="R145" s="125">
        <v>1.7957853299582129</v>
      </c>
      <c r="S145" s="125">
        <v>-0.5537590109177104</v>
      </c>
      <c r="T145" s="125">
        <v>-1.6439682385758314</v>
      </c>
      <c r="U145" s="122">
        <v>-0.95644811953822817</v>
      </c>
      <c r="V145" s="122">
        <v>1.5292162706230783</v>
      </c>
      <c r="W145" s="94">
        <v>-1.2069435016790939</v>
      </c>
      <c r="X145" s="56"/>
      <c r="Y145" s="95">
        <v>144</v>
      </c>
      <c r="Z145" s="122">
        <f>(幕後結果!$AB$2+幕後結果!$AB$4*幕後結果_最佳化!$N1146)*12/3</f>
        <v>0.17658459269749996</v>
      </c>
      <c r="AA145" s="122">
        <f>(幕後結果!$AC$2+幕後結果!$AC$4*幕後結果_最佳化!$O1146)*12/3</f>
        <v>-1.9530813567374672</v>
      </c>
      <c r="AB145" s="122">
        <f>(幕後結果!$AD$2+幕後結果!$AD$4*幕後結果_最佳化!$P1146)*12/3</f>
        <v>1.7596057838550427</v>
      </c>
      <c r="AC145" s="122">
        <f>(幕後結果!$AE$2+幕後結果!$AE$4*幕後結果_最佳化!$Q1146)*12/3</f>
        <v>0.41157545586298588</v>
      </c>
      <c r="AD145" s="122">
        <f>(幕後結果!$AF$2+幕後結果!$AF$4*幕後結果_最佳化!$R1146)*12/3</f>
        <v>1.1307608754050194</v>
      </c>
      <c r="AE145" s="122">
        <f>(幕後結果!$AG$2+幕後結果!$AG$4*幕後結果_最佳化!$S1146)*12/3</f>
        <v>-0.27464701267576919</v>
      </c>
      <c r="AF145" s="122">
        <f>(幕後結果!$AH$2+幕後結果!$AH$4*幕後結果_最佳化!$T1146)*12/3</f>
        <v>0.35527644544426784</v>
      </c>
      <c r="AG145" s="122">
        <f>(幕後結果!$AI$2+幕後結果!$AI$4*幕後結果_最佳化!$U1146)*12/3</f>
        <v>-1.5608106608417043</v>
      </c>
      <c r="AH145" s="122">
        <f>(幕後結果!$AJ$2+幕後結果!$AJ$4*幕後結果_最佳化!$V1146)*12/3</f>
        <v>0.93438761808367332</v>
      </c>
      <c r="AI145" s="96">
        <f>(幕後結果!$AK$2+幕後結果!$AK$4*幕後結果_最佳化!$W1146)*12/3</f>
        <v>-0.82504538395490579</v>
      </c>
      <c r="AJ145" s="56"/>
      <c r="AK145" s="56"/>
      <c r="AL145" s="56"/>
      <c r="AM145" s="104">
        <v>144</v>
      </c>
      <c r="AN145" s="122">
        <f t="shared" si="27"/>
        <v>9.1889522924451066E-3</v>
      </c>
      <c r="AO145" s="122">
        <f t="shared" si="28"/>
        <v>1.0144423101666003E-2</v>
      </c>
      <c r="AP145" s="122">
        <f t="shared" si="29"/>
        <v>7.067121543796541E-2</v>
      </c>
      <c r="AQ145" s="122">
        <f t="shared" si="30"/>
        <v>0.20705426860066711</v>
      </c>
      <c r="AR145" s="122">
        <f t="shared" si="31"/>
        <v>0.12112118119040345</v>
      </c>
      <c r="AS145" s="122">
        <f t="shared" si="32"/>
        <v>0.18084390466058423</v>
      </c>
      <c r="AT145" s="122">
        <f t="shared" si="33"/>
        <v>7.8204307110802562E-2</v>
      </c>
      <c r="AU145" s="122">
        <f t="shared" si="34"/>
        <v>2.587582393758979E-2</v>
      </c>
      <c r="AV145" s="122">
        <f t="shared" si="35"/>
        <v>0.25236915615003991</v>
      </c>
      <c r="AW145" s="122">
        <f t="shared" si="36"/>
        <v>4.4526767517836491E-2</v>
      </c>
      <c r="AX145" s="122">
        <f t="shared" si="37"/>
        <v>1</v>
      </c>
      <c r="AY145" s="122">
        <f>SUMPRODUCT(AN145:AW145,幕後結果_最佳化!$Z$1005:$AI$1005)</f>
        <v>0.31364094811050675</v>
      </c>
      <c r="AZ145" s="122">
        <f>(SUMPRODUCT(AN145:AW145,MMULT(AN145:AW145,幕後結果!$AB$9:$AK$18)))*252</f>
        <v>4.5464247652764245E-2</v>
      </c>
      <c r="BA145" s="122">
        <f t="shared" si="38"/>
        <v>0.2132234688132717</v>
      </c>
      <c r="BB145" s="98">
        <f t="shared" si="39"/>
        <v>1.2697521038249566</v>
      </c>
      <c r="BC145" s="56"/>
      <c r="BD145" s="56"/>
    </row>
    <row r="146" spans="1:56">
      <c r="A146" s="91">
        <v>145</v>
      </c>
      <c r="B146" s="122">
        <v>0.22312374688280512</v>
      </c>
      <c r="C146" s="122">
        <v>0.72622712295842584</v>
      </c>
      <c r="D146" s="122">
        <v>0.21055184820625406</v>
      </c>
      <c r="E146" s="122">
        <v>0.19288323156796561</v>
      </c>
      <c r="F146" s="122">
        <v>0.91785457616392163</v>
      </c>
      <c r="G146" s="122">
        <v>1.142980208776545E-2</v>
      </c>
      <c r="H146" s="122">
        <v>0.4873973941938583</v>
      </c>
      <c r="I146" s="122">
        <v>0.33274149774327566</v>
      </c>
      <c r="J146" s="122">
        <v>0.95992675226686752</v>
      </c>
      <c r="K146" s="100">
        <v>0.65499059031560214</v>
      </c>
      <c r="L146" s="101"/>
      <c r="M146" s="102">
        <v>145</v>
      </c>
      <c r="N146" s="125">
        <v>-0.76168589821156074</v>
      </c>
      <c r="O146" s="125">
        <v>0.6014418161995132</v>
      </c>
      <c r="P146" s="125">
        <v>-0.8045079213303743</v>
      </c>
      <c r="Q146" s="125">
        <v>-0.86732043488125965</v>
      </c>
      <c r="R146" s="125">
        <v>1.3907842923717313</v>
      </c>
      <c r="S146" s="125">
        <v>-2.2757729226437697</v>
      </c>
      <c r="T146" s="125">
        <v>-3.1595303999051555E-2</v>
      </c>
      <c r="U146" s="122">
        <v>-0.43235558252854883</v>
      </c>
      <c r="V146" s="122">
        <v>1.7498367026665949</v>
      </c>
      <c r="W146" s="94">
        <v>0.39882952641656527</v>
      </c>
      <c r="X146" s="56"/>
      <c r="Y146" s="95">
        <v>145</v>
      </c>
      <c r="Z146" s="122">
        <f>(幕後結果!$AB$2+幕後結果!$AB$4*幕後結果_最佳化!$N1147)*12/3</f>
        <v>-0.99396175416462496</v>
      </c>
      <c r="AA146" s="122">
        <f>(幕後結果!$AC$2+幕後結果!$AC$4*幕後結果_最佳化!$O1147)*12/3</f>
        <v>-0.61526713431533453</v>
      </c>
      <c r="AB146" s="122">
        <f>(幕後結果!$AD$2+幕後結果!$AD$4*幕後結果_最佳化!$P1147)*12/3</f>
        <v>-0.40261018332486853</v>
      </c>
      <c r="AC146" s="122">
        <f>(幕後結果!$AE$2+幕後結果!$AE$4*幕後結果_最佳化!$Q1147)*12/3</f>
        <v>0.1279609248939545</v>
      </c>
      <c r="AD146" s="122">
        <f>(幕後結果!$AF$2+幕後結果!$AF$4*幕後結果_最佳化!$R1147)*12/3</f>
        <v>0.80050754781804245</v>
      </c>
      <c r="AE146" s="122">
        <f>(幕後結果!$AG$2+幕後結果!$AG$4*幕後結果_最佳化!$S1147)*12/3</f>
        <v>-1.8273289476284686</v>
      </c>
      <c r="AF146" s="122">
        <f>(幕後結果!$AH$2+幕後結果!$AH$4*幕後結果_最佳化!$T1147)*12/3</f>
        <v>1.4096706595026376</v>
      </c>
      <c r="AG146" s="122">
        <f>(幕後結果!$AI$2+幕後結果!$AI$4*幕後結果_最佳化!$U1147)*12/3</f>
        <v>-1.6117499655815397</v>
      </c>
      <c r="AH146" s="122">
        <f>(幕後結果!$AJ$2+幕後結果!$AJ$4*幕後結果_最佳化!$V1147)*12/3</f>
        <v>1.3380654421796179</v>
      </c>
      <c r="AI146" s="96">
        <f>(幕後結果!$AK$2+幕後結果!$AK$4*幕後結果_最佳化!$W1147)*12/3</f>
        <v>-0.28382631572908912</v>
      </c>
      <c r="AJ146" s="56"/>
      <c r="AK146" s="56"/>
      <c r="AL146" s="56"/>
      <c r="AM146" s="104">
        <v>145</v>
      </c>
      <c r="AN146" s="122">
        <f t="shared" si="27"/>
        <v>3.1969081293993507E-4</v>
      </c>
      <c r="AO146" s="122">
        <f t="shared" si="28"/>
        <v>0.21947852129685549</v>
      </c>
      <c r="AP146" s="122">
        <f t="shared" si="29"/>
        <v>0.15240598405512942</v>
      </c>
      <c r="AQ146" s="122">
        <f t="shared" si="30"/>
        <v>9.3802935973716708E-2</v>
      </c>
      <c r="AR146" s="122">
        <f t="shared" si="31"/>
        <v>9.8115188524244668E-2</v>
      </c>
      <c r="AS146" s="122">
        <f t="shared" si="32"/>
        <v>8.2124126106153467E-2</v>
      </c>
      <c r="AT146" s="122">
        <f t="shared" si="33"/>
        <v>9.9550933719855482E-3</v>
      </c>
      <c r="AU146" s="122">
        <f t="shared" si="34"/>
        <v>0.21956494731475104</v>
      </c>
      <c r="AV146" s="122">
        <f t="shared" si="35"/>
        <v>6.7473685054311991E-2</v>
      </c>
      <c r="AW146" s="122">
        <f t="shared" si="36"/>
        <v>5.6759827489911679E-2</v>
      </c>
      <c r="AX146" s="122">
        <f t="shared" si="37"/>
        <v>1</v>
      </c>
      <c r="AY146" s="122">
        <f>SUMPRODUCT(AN146:AW146,幕後結果_最佳化!$Z$1005:$AI$1005)</f>
        <v>-0.3432240901184474</v>
      </c>
      <c r="AZ146" s="122">
        <f>(SUMPRODUCT(AN146:AW146,MMULT(AN146:AW146,幕後結果!$AB$9:$AK$18)))*252</f>
        <v>5.8966267322611905E-2</v>
      </c>
      <c r="BA146" s="122">
        <f t="shared" si="38"/>
        <v>0.24282970848438604</v>
      </c>
      <c r="BB146" s="98">
        <f t="shared" si="39"/>
        <v>-1.5901023500313398</v>
      </c>
      <c r="BC146" s="56"/>
      <c r="BD146" s="56"/>
    </row>
    <row r="147" spans="1:56">
      <c r="A147" s="91">
        <v>146</v>
      </c>
      <c r="B147" s="122">
        <v>1.7947785746922351E-2</v>
      </c>
      <c r="C147" s="122">
        <v>0.18262608786837187</v>
      </c>
      <c r="D147" s="122">
        <v>0.56220234445724682</v>
      </c>
      <c r="E147" s="122">
        <v>0.90340526831599566</v>
      </c>
      <c r="F147" s="122">
        <v>0.49220916397261893</v>
      </c>
      <c r="G147" s="122">
        <v>0.784164237750542</v>
      </c>
      <c r="H147" s="122">
        <v>0.2327984993390666</v>
      </c>
      <c r="I147" s="122">
        <v>0.62168588426341542</v>
      </c>
      <c r="J147" s="122">
        <v>0.30199221970428991</v>
      </c>
      <c r="K147" s="100">
        <v>5.0500687538576727E-2</v>
      </c>
      <c r="L147" s="101"/>
      <c r="M147" s="102">
        <v>146</v>
      </c>
      <c r="N147" s="125">
        <v>-2.0981083910377105</v>
      </c>
      <c r="O147" s="125">
        <v>-0.90540253032651441</v>
      </c>
      <c r="P147" s="125">
        <v>0.15655532838318539</v>
      </c>
      <c r="Q147" s="125">
        <v>1.3012015836132356</v>
      </c>
      <c r="R147" s="125">
        <v>-1.9529971317778956E-2</v>
      </c>
      <c r="S147" s="125">
        <v>0.78633453612307702</v>
      </c>
      <c r="T147" s="125">
        <v>-0.72966169830139471</v>
      </c>
      <c r="U147" s="122">
        <v>0.30991153401918708</v>
      </c>
      <c r="V147" s="122">
        <v>-0.51867924221790074</v>
      </c>
      <c r="W147" s="94">
        <v>-1.6400182372441736</v>
      </c>
      <c r="X147" s="56"/>
      <c r="Y147" s="95">
        <v>146</v>
      </c>
      <c r="Z147" s="122">
        <f>(幕後結果!$AB$2+幕後結果!$AB$4*幕後結果_最佳化!$N1148)*12/3</f>
        <v>-2.6531976305412202</v>
      </c>
      <c r="AA147" s="122">
        <f>(幕後結果!$AC$2+幕後結果!$AC$4*幕後結果_最佳化!$O1148)*12/3</f>
        <v>-2.807923701401934</v>
      </c>
      <c r="AB147" s="122">
        <f>(幕後結果!$AD$2+幕後結果!$AD$4*幕後結果_最佳化!$P1148)*12/3</f>
        <v>-0.12592913992596466</v>
      </c>
      <c r="AC147" s="122">
        <f>(幕後結果!$AE$2+幕後結果!$AE$4*幕後結果_最佳化!$Q1148)*12/3</f>
        <v>1.586707507057433</v>
      </c>
      <c r="AD147" s="122">
        <f>(幕後結果!$AF$2+幕後結果!$AF$4*幕後結果_最佳化!$R1148)*12/3</f>
        <v>1.1253053489210116E-2</v>
      </c>
      <c r="AE147" s="122">
        <f>(幕後結果!$AG$2+幕後結果!$AG$4*幕後結果_最佳化!$S1148)*12/3</f>
        <v>0.96911793800419987</v>
      </c>
      <c r="AF147" s="122">
        <f>(幕後結果!$AH$2+幕後結果!$AH$4*幕後結果_最佳化!$T1148)*12/3</f>
        <v>-0.12336391822116477</v>
      </c>
      <c r="AG147" s="122">
        <f>(幕後結果!$AI$2+幕後結果!$AI$4*幕後結果_最佳化!$U1148)*12/3</f>
        <v>-1.5056535949164285</v>
      </c>
      <c r="AH147" s="122">
        <f>(幕後結果!$AJ$2+幕後結果!$AJ$4*幕後結果_最佳化!$V1148)*12/3</f>
        <v>-0.99607226914876501</v>
      </c>
      <c r="AI147" s="96">
        <f>(幕後結果!$AK$2+幕後結果!$AK$4*幕後結果_最佳化!$W1148)*12/3</f>
        <v>-1.6850744056706712</v>
      </c>
      <c r="AJ147" s="56"/>
      <c r="AK147" s="56"/>
      <c r="AL147" s="56"/>
      <c r="AM147" s="104">
        <v>146</v>
      </c>
      <c r="AN147" s="122">
        <f t="shared" si="27"/>
        <v>7.9490436828564257E-2</v>
      </c>
      <c r="AO147" s="122">
        <f t="shared" si="28"/>
        <v>0.11895145421238747</v>
      </c>
      <c r="AP147" s="122">
        <f t="shared" si="29"/>
        <v>3.1361682042122391E-2</v>
      </c>
      <c r="AQ147" s="122">
        <f t="shared" si="30"/>
        <v>5.1745880989318364E-2</v>
      </c>
      <c r="AR147" s="122">
        <f t="shared" si="31"/>
        <v>9.8117932650054529E-2</v>
      </c>
      <c r="AS147" s="122">
        <f t="shared" si="32"/>
        <v>0.1199302687990849</v>
      </c>
      <c r="AT147" s="122">
        <f t="shared" si="33"/>
        <v>3.9598227768691721E-2</v>
      </c>
      <c r="AU147" s="122">
        <f t="shared" si="34"/>
        <v>0.19344069395775348</v>
      </c>
      <c r="AV147" s="122">
        <f t="shared" si="35"/>
        <v>0.10980037709358863</v>
      </c>
      <c r="AW147" s="122">
        <f t="shared" si="36"/>
        <v>0.15756304565843421</v>
      </c>
      <c r="AX147" s="122">
        <f t="shared" si="37"/>
        <v>0.99999999999999978</v>
      </c>
      <c r="AY147" s="122">
        <f>SUMPRODUCT(AN147:AW147,幕後結果_最佳化!$Z$1005:$AI$1005)</f>
        <v>-0.25946758527325442</v>
      </c>
      <c r="AZ147" s="122">
        <f>(SUMPRODUCT(AN147:AW147,MMULT(AN147:AW147,幕後結果!$AB$9:$AK$18)))*252</f>
        <v>5.1011580898415732E-2</v>
      </c>
      <c r="BA147" s="122">
        <f t="shared" si="38"/>
        <v>0.22585743489736115</v>
      </c>
      <c r="BB147" s="98">
        <f t="shared" si="39"/>
        <v>-1.3387541809755459</v>
      </c>
      <c r="BC147" s="56"/>
      <c r="BD147" s="56"/>
    </row>
    <row r="148" spans="1:56">
      <c r="A148" s="91">
        <v>147</v>
      </c>
      <c r="B148" s="122">
        <v>0.83614024095556339</v>
      </c>
      <c r="C148" s="122">
        <v>0.70863016632364939</v>
      </c>
      <c r="D148" s="122">
        <v>0.97130982625568518</v>
      </c>
      <c r="E148" s="122">
        <v>0.90579848614172431</v>
      </c>
      <c r="F148" s="122">
        <v>0.80334081547275682</v>
      </c>
      <c r="G148" s="122">
        <v>8.7779424362610214E-2</v>
      </c>
      <c r="H148" s="122">
        <v>0.1147146355315769</v>
      </c>
      <c r="I148" s="122">
        <v>0.3364748892359033</v>
      </c>
      <c r="J148" s="122">
        <v>8.5266644460113561E-2</v>
      </c>
      <c r="K148" s="100">
        <v>0.61307607953045018</v>
      </c>
      <c r="L148" s="101"/>
      <c r="M148" s="102">
        <v>147</v>
      </c>
      <c r="N148" s="125">
        <v>0.97871763098420828</v>
      </c>
      <c r="O148" s="125">
        <v>0.54938732975206228</v>
      </c>
      <c r="P148" s="125">
        <v>1.9004022834696253</v>
      </c>
      <c r="Q148" s="125">
        <v>1.315318069741392</v>
      </c>
      <c r="R148" s="125">
        <v>0.85361495584196778</v>
      </c>
      <c r="S148" s="125">
        <v>-1.3545566630764487</v>
      </c>
      <c r="T148" s="125">
        <v>-1.201830331894969</v>
      </c>
      <c r="U148" s="122">
        <v>-0.42210308197177709</v>
      </c>
      <c r="V148" s="122">
        <v>-1.3704922630500438</v>
      </c>
      <c r="W148" s="94">
        <v>0.28734542944435781</v>
      </c>
      <c r="X148" s="56"/>
      <c r="Y148" s="95">
        <v>147</v>
      </c>
      <c r="Z148" s="122">
        <f>(幕後結果!$AB$2+幕後結果!$AB$4*幕後結果_最佳化!$N1149)*12/3</f>
        <v>1.1668369382513644</v>
      </c>
      <c r="AA148" s="122">
        <f>(幕後結果!$AC$2+幕後結果!$AC$4*幕後結果_最佳化!$O1149)*12/3</f>
        <v>-0.53578692386762317</v>
      </c>
      <c r="AB148" s="122">
        <f>(幕後結果!$AD$2+幕後結果!$AD$4*幕後結果_最佳化!$P1149)*12/3</f>
        <v>2.4585838727965541</v>
      </c>
      <c r="AC148" s="122">
        <f>(幕後結果!$AE$2+幕後結果!$AE$4*幕後結果_最佳化!$Q1149)*12/3</f>
        <v>2.4430182618390699</v>
      </c>
      <c r="AD148" s="122">
        <f>(幕後結果!$AF$2+幕後結果!$AF$4*幕後結果_最佳化!$R1149)*12/3</f>
        <v>0.81107480937155285</v>
      </c>
      <c r="AE148" s="122">
        <f>(幕後結果!$AG$2+幕後結果!$AG$4*幕後結果_最佳化!$S1149)*12/3</f>
        <v>0.85202152463485226</v>
      </c>
      <c r="AF148" s="122">
        <f>(幕後結果!$AH$2+幕後結果!$AH$4*幕後結果_最佳化!$T1149)*12/3</f>
        <v>0.55839413256424408</v>
      </c>
      <c r="AG148" s="122">
        <f>(幕後結果!$AI$2+幕後結果!$AI$4*幕後結果_最佳化!$U1149)*12/3</f>
        <v>-0.82606577723109709</v>
      </c>
      <c r="AH148" s="122">
        <f>(幕後結果!$AJ$2+幕後結果!$AJ$4*幕後結果_最佳化!$V1149)*12/3</f>
        <v>-0.40723763968930954</v>
      </c>
      <c r="AI148" s="96">
        <f>(幕後結果!$AK$2+幕後結果!$AK$4*幕後結果_最佳化!$W1149)*12/3</f>
        <v>-8.3974261160664199E-3</v>
      </c>
      <c r="AJ148" s="56"/>
      <c r="AK148" s="56"/>
      <c r="AL148" s="56"/>
      <c r="AM148" s="104">
        <v>147</v>
      </c>
      <c r="AN148" s="122">
        <f t="shared" si="27"/>
        <v>0.13572461518123585</v>
      </c>
      <c r="AO148" s="122">
        <f t="shared" si="28"/>
        <v>0.18499518945195914</v>
      </c>
      <c r="AP148" s="122">
        <f t="shared" si="29"/>
        <v>2.0847419752381711E-2</v>
      </c>
      <c r="AQ148" s="122">
        <f t="shared" si="30"/>
        <v>0.1805200366838568</v>
      </c>
      <c r="AR148" s="122">
        <f t="shared" si="31"/>
        <v>4.3305810676896032E-2</v>
      </c>
      <c r="AS148" s="122">
        <f t="shared" si="32"/>
        <v>0.17001815976112961</v>
      </c>
      <c r="AT148" s="122">
        <f t="shared" si="33"/>
        <v>2.502347227990313E-2</v>
      </c>
      <c r="AU148" s="122">
        <f t="shared" si="34"/>
        <v>9.8203726514634063E-2</v>
      </c>
      <c r="AV148" s="122">
        <f t="shared" si="35"/>
        <v>8.2740536883241355E-3</v>
      </c>
      <c r="AW148" s="122">
        <f t="shared" si="36"/>
        <v>0.13308751600967958</v>
      </c>
      <c r="AX148" s="122">
        <f t="shared" si="37"/>
        <v>0.99999999999999989</v>
      </c>
      <c r="AY148" s="122">
        <f>SUMPRODUCT(AN148:AW148,幕後結果_最佳化!$Z$1005:$AI$1005)</f>
        <v>-0.17284053382335968</v>
      </c>
      <c r="AZ148" s="122">
        <f>(SUMPRODUCT(AN148:AW148,MMULT(AN148:AW148,幕後結果!$AB$9:$AK$18)))*252</f>
        <v>5.8414818096224355E-2</v>
      </c>
      <c r="BA148" s="122">
        <f t="shared" si="38"/>
        <v>0.24169157638656824</v>
      </c>
      <c r="BB148" s="98">
        <f t="shared" si="39"/>
        <v>-0.89262744299494434</v>
      </c>
      <c r="BC148" s="56"/>
      <c r="BD148" s="56"/>
    </row>
    <row r="149" spans="1:56">
      <c r="A149" s="91">
        <v>148</v>
      </c>
      <c r="B149" s="122">
        <v>0.40423615277685521</v>
      </c>
      <c r="C149" s="122">
        <v>0.35939840478268814</v>
      </c>
      <c r="D149" s="122">
        <v>0.44459119522267754</v>
      </c>
      <c r="E149" s="122">
        <v>0.66806422483352401</v>
      </c>
      <c r="F149" s="122">
        <v>0.75769630981070368</v>
      </c>
      <c r="G149" s="122">
        <v>0.95422422667664808</v>
      </c>
      <c r="H149" s="122">
        <v>0.86768589659923756</v>
      </c>
      <c r="I149" s="122">
        <v>0.21184032811561404</v>
      </c>
      <c r="J149" s="122">
        <v>0.59697655089537638</v>
      </c>
      <c r="K149" s="100">
        <v>0.73881057784334869</v>
      </c>
      <c r="L149" s="101"/>
      <c r="M149" s="102">
        <v>148</v>
      </c>
      <c r="N149" s="125">
        <v>-0.24239732676986209</v>
      </c>
      <c r="O149" s="125">
        <v>-0.36006729497310036</v>
      </c>
      <c r="P149" s="125">
        <v>-0.13933885126337484</v>
      </c>
      <c r="Q149" s="125">
        <v>0.43457416575322039</v>
      </c>
      <c r="R149" s="125">
        <v>0.69891143566220759</v>
      </c>
      <c r="S149" s="125">
        <v>1.6872694804474013</v>
      </c>
      <c r="T149" s="125">
        <v>1.1155187064440724</v>
      </c>
      <c r="U149" s="122">
        <v>-0.80005202354454452</v>
      </c>
      <c r="V149" s="122">
        <v>0.2455289461052042</v>
      </c>
      <c r="W149" s="94">
        <v>0.6396827930839869</v>
      </c>
      <c r="X149" s="56"/>
      <c r="Y149" s="95">
        <v>148</v>
      </c>
      <c r="Z149" s="122">
        <f>(幕後結果!$AB$2+幕後結果!$AB$4*幕後結果_最佳化!$N1150)*12/3</f>
        <v>-0.34923882219246577</v>
      </c>
      <c r="AA149" s="122">
        <f>(幕後結果!$AC$2+幕後結果!$AC$4*幕後結果_最佳化!$O1150)*12/3</f>
        <v>-1.8951783843529173</v>
      </c>
      <c r="AB149" s="122">
        <f>(幕後結果!$AD$2+幕後結果!$AD$4*幕後結果_最佳化!$P1150)*12/3</f>
        <v>0.2321343981851893</v>
      </c>
      <c r="AC149" s="122">
        <f>(幕後結果!$AE$2+幕後結果!$AE$4*幕後結果_最佳化!$Q1150)*12/3</f>
        <v>1.0934070407319101</v>
      </c>
      <c r="AD149" s="122">
        <f>(幕後結果!$AF$2+幕後結果!$AF$4*幕後結果_最佳化!$R1150)*12/3</f>
        <v>0.38243002833117973</v>
      </c>
      <c r="AE149" s="122">
        <f>(幕後結果!$AG$2+幕後結果!$AG$4*幕後結果_最佳化!$S1150)*12/3</f>
        <v>1.6998768492134759</v>
      </c>
      <c r="AF149" s="122">
        <f>(幕後結果!$AH$2+幕後結果!$AH$4*幕後結果_最佳化!$T1150)*12/3</f>
        <v>2.1859490455248674</v>
      </c>
      <c r="AG149" s="122">
        <f>(幕後結果!$AI$2+幕後結果!$AI$4*幕後結果_最佳化!$U1150)*12/3</f>
        <v>-1.6730116088909011</v>
      </c>
      <c r="AH149" s="122">
        <f>(幕後結果!$AJ$2+幕後結果!$AJ$4*幕後結果_最佳化!$V1150)*12/3</f>
        <v>0.298751363933974</v>
      </c>
      <c r="AI149" s="96">
        <f>(幕後結果!$AK$2+幕後結果!$AK$4*幕後結果_最佳化!$W1150)*12/3</f>
        <v>7.8737584037413655E-2</v>
      </c>
      <c r="AJ149" s="56"/>
      <c r="AK149" s="56"/>
      <c r="AL149" s="56"/>
      <c r="AM149" s="104">
        <v>148</v>
      </c>
      <c r="AN149" s="122">
        <f t="shared" si="27"/>
        <v>0.15539921950822752</v>
      </c>
      <c r="AO149" s="122">
        <f t="shared" si="28"/>
        <v>0.15529795352461093</v>
      </c>
      <c r="AP149" s="122">
        <f t="shared" si="29"/>
        <v>1.0204801735096653E-2</v>
      </c>
      <c r="AQ149" s="122">
        <f t="shared" si="30"/>
        <v>0.14995411105429582</v>
      </c>
      <c r="AR149" s="122">
        <f t="shared" si="31"/>
        <v>6.4123445457770212E-2</v>
      </c>
      <c r="AS149" s="122">
        <f t="shared" si="32"/>
        <v>0.13248997895832143</v>
      </c>
      <c r="AT149" s="122">
        <f t="shared" si="33"/>
        <v>9.6039832231831601E-2</v>
      </c>
      <c r="AU149" s="122">
        <f t="shared" si="34"/>
        <v>0.12689803036495595</v>
      </c>
      <c r="AV149" s="122">
        <f t="shared" si="35"/>
        <v>5.6024084735984782E-2</v>
      </c>
      <c r="AW149" s="122">
        <f t="shared" si="36"/>
        <v>5.3568542428904922E-2</v>
      </c>
      <c r="AX149" s="122">
        <f t="shared" si="37"/>
        <v>0.99999999999999989</v>
      </c>
      <c r="AY149" s="122">
        <f>SUMPRODUCT(AN149:AW149,幕後結果_最佳化!$Z$1005:$AI$1005)</f>
        <v>-7.6667056782504239E-2</v>
      </c>
      <c r="AZ149" s="122">
        <f>(SUMPRODUCT(AN149:AW149,MMULT(AN149:AW149,幕後結果!$AB$9:$AK$18)))*252</f>
        <v>5.4369300099053594E-2</v>
      </c>
      <c r="BA149" s="122">
        <f t="shared" si="38"/>
        <v>0.23317225413640791</v>
      </c>
      <c r="BB149" s="98">
        <f t="shared" si="39"/>
        <v>-0.51278423852503652</v>
      </c>
      <c r="BC149" s="56"/>
      <c r="BD149" s="56"/>
    </row>
    <row r="150" spans="1:56">
      <c r="A150" s="91">
        <v>149</v>
      </c>
      <c r="B150" s="122">
        <v>0.49260094307751134</v>
      </c>
      <c r="C150" s="122">
        <v>0.77498522350482935</v>
      </c>
      <c r="D150" s="122">
        <v>0.83266666882167573</v>
      </c>
      <c r="E150" s="122">
        <v>0.44096308445644339</v>
      </c>
      <c r="F150" s="122">
        <v>0.74702651380147356</v>
      </c>
      <c r="G150" s="122">
        <v>8.7812694197788588E-2</v>
      </c>
      <c r="H150" s="122">
        <v>0.76046067949265983</v>
      </c>
      <c r="I150" s="122">
        <v>0.27313858101343125</v>
      </c>
      <c r="J150" s="122">
        <v>0.81707355937922177</v>
      </c>
      <c r="K150" s="100">
        <v>2.1963498452532981E-3</v>
      </c>
      <c r="L150" s="101"/>
      <c r="M150" s="102">
        <v>149</v>
      </c>
      <c r="N150" s="125">
        <v>-1.8547748695575263E-2</v>
      </c>
      <c r="O150" s="125">
        <v>0.75536575792559868</v>
      </c>
      <c r="P150" s="125">
        <v>0.9647567518823752</v>
      </c>
      <c r="Q150" s="125">
        <v>-0.14852790026956122</v>
      </c>
      <c r="R150" s="125">
        <v>0.66516185956155038</v>
      </c>
      <c r="S150" s="125">
        <v>-1.3543479709248671</v>
      </c>
      <c r="T150" s="125">
        <v>0.70778522820847567</v>
      </c>
      <c r="U150" s="122">
        <v>-0.60334806808536356</v>
      </c>
      <c r="V150" s="122">
        <v>0.90426880984709157</v>
      </c>
      <c r="W150" s="94">
        <v>-2.8484917162294474</v>
      </c>
      <c r="X150" s="56"/>
      <c r="Y150" s="95">
        <v>149</v>
      </c>
      <c r="Z150" s="122">
        <f>(幕後結果!$AB$2+幕後結果!$AB$4*幕後結果_最佳化!$N1151)*12/3</f>
        <v>-7.1318289691418596E-2</v>
      </c>
      <c r="AA150" s="122">
        <f>(幕後結果!$AC$2+幕後結果!$AC$4*幕後結果_最佳化!$O1151)*12/3</f>
        <v>-0.33858110436799205</v>
      </c>
      <c r="AB150" s="122">
        <f>(幕後結果!$AD$2+幕後結果!$AD$4*幕後結果_最佳化!$P1151)*12/3</f>
        <v>1.3689286933408766</v>
      </c>
      <c r="AC150" s="122">
        <f>(幕後結果!$AE$2+幕後結果!$AE$4*幕後結果_最佳化!$Q1151)*12/3</f>
        <v>1.1371755165822344</v>
      </c>
      <c r="AD150" s="122">
        <f>(幕後結果!$AF$2+幕後結果!$AF$4*幕後結果_最佳化!$R1151)*12/3</f>
        <v>0.53262802211475968</v>
      </c>
      <c r="AE150" s="122">
        <f>(幕後結果!$AG$2+幕後結果!$AG$4*幕後結果_最佳化!$S1151)*12/3</f>
        <v>-0.30500601039550312</v>
      </c>
      <c r="AF150" s="122">
        <f>(幕後結果!$AH$2+幕後結果!$AH$4*幕後結果_最佳化!$T1151)*12/3</f>
        <v>2.1214576142852763</v>
      </c>
      <c r="AG150" s="122">
        <f>(幕後結果!$AI$2+幕後結果!$AI$4*幕後結果_最佳化!$U1151)*12/3</f>
        <v>-1.5362261421258572</v>
      </c>
      <c r="AH150" s="122">
        <f>(幕後結果!$AJ$2+幕後結果!$AJ$4*幕後結果_最佳化!$V1151)*12/3</f>
        <v>1.2230028586667314</v>
      </c>
      <c r="AI150" s="96">
        <f>(幕後結果!$AK$2+幕後結果!$AK$4*幕後結果_最佳化!$W1151)*12/3</f>
        <v>-1.5289768261899026</v>
      </c>
      <c r="AJ150" s="56"/>
      <c r="AK150" s="56"/>
      <c r="AL150" s="56"/>
      <c r="AM150" s="104">
        <v>149</v>
      </c>
      <c r="AN150" s="122">
        <f t="shared" si="27"/>
        <v>0.10255457223591559</v>
      </c>
      <c r="AO150" s="122">
        <f t="shared" si="28"/>
        <v>5.3268348465570804E-2</v>
      </c>
      <c r="AP150" s="122">
        <f t="shared" si="29"/>
        <v>0.15985191414974964</v>
      </c>
      <c r="AQ150" s="122">
        <f t="shared" si="30"/>
        <v>0.11859617439399815</v>
      </c>
      <c r="AR150" s="122">
        <f t="shared" si="31"/>
        <v>4.7152861713834933E-2</v>
      </c>
      <c r="AS150" s="122">
        <f t="shared" si="32"/>
        <v>8.3031864872603917E-2</v>
      </c>
      <c r="AT150" s="122">
        <f t="shared" si="33"/>
        <v>0.15710493452331997</v>
      </c>
      <c r="AU150" s="122">
        <f t="shared" si="34"/>
        <v>0.15906861545352005</v>
      </c>
      <c r="AV150" s="122">
        <f t="shared" si="35"/>
        <v>1.2600095017453832E-2</v>
      </c>
      <c r="AW150" s="122">
        <f t="shared" si="36"/>
        <v>0.1067706191740332</v>
      </c>
      <c r="AX150" s="122">
        <f t="shared" si="37"/>
        <v>1.0000000000000002</v>
      </c>
      <c r="AY150" s="122">
        <f>SUMPRODUCT(AN150:AW150,幕後結果_最佳化!$Z$1005:$AI$1005)</f>
        <v>0.11292419238789564</v>
      </c>
      <c r="AZ150" s="122">
        <f>(SUMPRODUCT(AN150:AW150,MMULT(AN150:AW150,幕後結果!$AB$9:$AK$18)))*252</f>
        <v>4.8008321217927655E-2</v>
      </c>
      <c r="BA150" s="122">
        <f t="shared" si="38"/>
        <v>0.21910801267394958</v>
      </c>
      <c r="BB150" s="98">
        <f t="shared" si="39"/>
        <v>0.31958754740794121</v>
      </c>
      <c r="BC150" s="56"/>
      <c r="BD150" s="56"/>
    </row>
    <row r="151" spans="1:56">
      <c r="A151" s="91">
        <v>150</v>
      </c>
      <c r="B151" s="122">
        <v>0.9675930509317765</v>
      </c>
      <c r="C151" s="122">
        <v>0.16101129921404467</v>
      </c>
      <c r="D151" s="122">
        <v>1.1320639844672797E-2</v>
      </c>
      <c r="E151" s="122">
        <v>0.5581280632638792</v>
      </c>
      <c r="F151" s="122">
        <v>0.94234162524798282</v>
      </c>
      <c r="G151" s="122">
        <v>0.23486863690302662</v>
      </c>
      <c r="H151" s="122">
        <v>0.18360589187938192</v>
      </c>
      <c r="I151" s="122">
        <v>8.5061162738215623E-2</v>
      </c>
      <c r="J151" s="122">
        <v>0.65031068960722482</v>
      </c>
      <c r="K151" s="100">
        <v>0.2850372095899889</v>
      </c>
      <c r="L151" s="101"/>
      <c r="M151" s="102">
        <v>150</v>
      </c>
      <c r="N151" s="125">
        <v>1.8465395784356582</v>
      </c>
      <c r="O151" s="125">
        <v>-0.99031004466995709</v>
      </c>
      <c r="P151" s="125">
        <v>-2.2794339906608654</v>
      </c>
      <c r="Q151" s="125">
        <v>0.14622486959025285</v>
      </c>
      <c r="R151" s="125">
        <v>1.5747387932145127</v>
      </c>
      <c r="S151" s="125">
        <v>-0.72290659122879053</v>
      </c>
      <c r="T151" s="125">
        <v>-0.90170841106732258</v>
      </c>
      <c r="U151" s="122">
        <v>-1.371810860427146</v>
      </c>
      <c r="V151" s="122">
        <v>0.38615939917772157</v>
      </c>
      <c r="W151" s="94">
        <v>-0.56794190077121653</v>
      </c>
      <c r="X151" s="56"/>
      <c r="Y151" s="95">
        <v>150</v>
      </c>
      <c r="Z151" s="122">
        <f>(幕後結果!$AB$2+幕後結果!$AB$4*幕後結果_最佳化!$N1152)*12/3</f>
        <v>2.2442816215366856</v>
      </c>
      <c r="AA151" s="122">
        <f>(幕後結果!$AC$2+幕後結果!$AC$4*幕後結果_最佳化!$O1152)*12/3</f>
        <v>-2.5822014185367848</v>
      </c>
      <c r="AB151" s="122">
        <f>(幕後結果!$AD$2+幕後結果!$AD$4*幕後結果_最佳化!$P1152)*12/3</f>
        <v>-1.0559333225843046</v>
      </c>
      <c r="AC151" s="122">
        <f>(幕後結果!$AE$2+幕後結果!$AE$4*幕後結果_最佳化!$Q1152)*12/3</f>
        <v>0.39518839716681153</v>
      </c>
      <c r="AD151" s="122">
        <f>(幕後結果!$AF$2+幕後結果!$AF$4*幕後結果_最佳化!$R1152)*12/3</f>
        <v>0.59006576928899401</v>
      </c>
      <c r="AE151" s="122">
        <f>(幕後結果!$AG$2+幕後結果!$AG$4*幕後結果_最佳化!$S1152)*12/3</f>
        <v>-0.24460807111535254</v>
      </c>
      <c r="AF151" s="122">
        <f>(幕後結果!$AH$2+幕後結果!$AH$4*幕後結果_最佳化!$T1152)*12/3</f>
        <v>0.97272640213015527</v>
      </c>
      <c r="AG151" s="122">
        <f>(幕後結果!$AI$2+幕後結果!$AI$4*幕後結果_最佳化!$U1152)*12/3</f>
        <v>-1.2003218852365891</v>
      </c>
      <c r="AH151" s="122">
        <f>(幕後結果!$AJ$2+幕後結果!$AJ$4*幕後結果_最佳化!$V1152)*12/3</f>
        <v>-9.6049051937988628E-3</v>
      </c>
      <c r="AI151" s="96">
        <f>(幕後結果!$AK$2+幕後結果!$AK$4*幕後結果_最佳化!$W1152)*12/3</f>
        <v>-0.26858131400149443</v>
      </c>
      <c r="AJ151" s="56"/>
      <c r="AK151" s="56"/>
      <c r="AL151" s="56"/>
      <c r="AM151" s="104">
        <v>150</v>
      </c>
      <c r="AN151" s="122">
        <f t="shared" si="27"/>
        <v>0.14423976078136599</v>
      </c>
      <c r="AO151" s="122">
        <f t="shared" si="28"/>
        <v>9.5410319431704041E-2</v>
      </c>
      <c r="AP151" s="122">
        <f t="shared" si="29"/>
        <v>9.8989498287305841E-2</v>
      </c>
      <c r="AQ151" s="122">
        <f t="shared" si="30"/>
        <v>8.6450776370788837E-2</v>
      </c>
      <c r="AR151" s="122">
        <f t="shared" si="31"/>
        <v>0.14195757558551861</v>
      </c>
      <c r="AS151" s="122">
        <f t="shared" si="32"/>
        <v>5.0505138665274653E-2</v>
      </c>
      <c r="AT151" s="122">
        <f t="shared" si="33"/>
        <v>0.1421376803784504</v>
      </c>
      <c r="AU151" s="122">
        <f t="shared" si="34"/>
        <v>0.12664340218006759</v>
      </c>
      <c r="AV151" s="122">
        <f t="shared" si="35"/>
        <v>1.3411368573105164E-2</v>
      </c>
      <c r="AW151" s="122">
        <f t="shared" si="36"/>
        <v>0.10025447974641886</v>
      </c>
      <c r="AX151" s="122">
        <f t="shared" si="37"/>
        <v>1</v>
      </c>
      <c r="AY151" s="122">
        <f>SUMPRODUCT(AN151:AW151,幕後結果_最佳化!$Z$1005:$AI$1005)</f>
        <v>-1.2022689667182174E-2</v>
      </c>
      <c r="AZ151" s="122">
        <f>(SUMPRODUCT(AN151:AW151,MMULT(AN151:AW151,幕後結果!$AB$9:$AK$18)))*252</f>
        <v>4.5841810410498535E-2</v>
      </c>
      <c r="BA151" s="122">
        <f t="shared" si="38"/>
        <v>0.21410700691593101</v>
      </c>
      <c r="BB151" s="98">
        <f t="shared" si="39"/>
        <v>-0.25651981435968385</v>
      </c>
      <c r="BC151" s="56"/>
      <c r="BD151" s="56"/>
    </row>
    <row r="152" spans="1:56">
      <c r="A152" s="91">
        <v>151</v>
      </c>
      <c r="B152" s="122">
        <v>0.77578597282459505</v>
      </c>
      <c r="C152" s="122">
        <v>0.24999207093731846</v>
      </c>
      <c r="D152" s="122">
        <v>0.31257237066185706</v>
      </c>
      <c r="E152" s="122">
        <v>0.95074966714813924</v>
      </c>
      <c r="F152" s="122">
        <v>0.34956426782851557</v>
      </c>
      <c r="G152" s="122">
        <v>2.3160894958771161E-2</v>
      </c>
      <c r="H152" s="122">
        <v>0.79823316437447933</v>
      </c>
      <c r="I152" s="122">
        <v>0.34465143116801888</v>
      </c>
      <c r="J152" s="122">
        <v>0.46895379177666885</v>
      </c>
      <c r="K152" s="100">
        <v>0.32328170604592921</v>
      </c>
      <c r="L152" s="101"/>
      <c r="M152" s="102">
        <v>151</v>
      </c>
      <c r="N152" s="125">
        <v>0.75803830051759302</v>
      </c>
      <c r="O152" s="125">
        <v>-0.67451470209652498</v>
      </c>
      <c r="P152" s="125">
        <v>-0.48857199845993304</v>
      </c>
      <c r="Q152" s="125">
        <v>1.6521662441283387</v>
      </c>
      <c r="R152" s="125">
        <v>-0.38649711929349401</v>
      </c>
      <c r="S152" s="125">
        <v>-1.9924492344447529</v>
      </c>
      <c r="T152" s="125">
        <v>0.83532690770678697</v>
      </c>
      <c r="U152" s="122">
        <v>-0.39980131467859092</v>
      </c>
      <c r="V152" s="122">
        <v>-7.7900019936842188E-2</v>
      </c>
      <c r="W152" s="94">
        <v>-0.45854155886033759</v>
      </c>
      <c r="X152" s="56"/>
      <c r="Y152" s="95">
        <v>151</v>
      </c>
      <c r="Z152" s="122">
        <f>(幕後結果!$AB$2+幕後結果!$AB$4*幕後結果_最佳化!$N1153)*12/3</f>
        <v>0.89285242792585107</v>
      </c>
      <c r="AA152" s="122">
        <f>(幕後結果!$AC$2+幕後結果!$AC$4*幕後結果_最佳化!$O1153)*12/3</f>
        <v>-2.2415869200437673</v>
      </c>
      <c r="AB152" s="122">
        <f>(幕後結果!$AD$2+幕後結果!$AD$4*幕後結果_最佳化!$P1153)*12/3</f>
        <v>0.19909304552167698</v>
      </c>
      <c r="AC152" s="122">
        <f>(幕後結果!$AE$2+幕後結果!$AE$4*幕後結果_最佳化!$Q1153)*12/3</f>
        <v>1.8992047682555624</v>
      </c>
      <c r="AD152" s="122">
        <f>(幕後結果!$AF$2+幕後結果!$AF$4*幕後結果_最佳化!$R1153)*12/3</f>
        <v>-0.35328796544432989</v>
      </c>
      <c r="AE152" s="122">
        <f>(幕後結果!$AG$2+幕後結果!$AG$4*幕後結果_最佳化!$S1153)*12/3</f>
        <v>-0.35195758890692447</v>
      </c>
      <c r="AF152" s="122">
        <f>(幕後結果!$AH$2+幕後結果!$AH$4*幕後結果_最佳化!$T1153)*12/3</f>
        <v>1.9273430066525392</v>
      </c>
      <c r="AG152" s="122">
        <f>(幕後結果!$AI$2+幕後結果!$AI$4*幕後結果_最佳化!$U1153)*12/3</f>
        <v>-1.0620822634081768</v>
      </c>
      <c r="AH152" s="122">
        <f>(幕後結果!$AJ$2+幕後結果!$AJ$4*幕後結果_最佳化!$V1153)*12/3</f>
        <v>9.4251036530820939E-2</v>
      </c>
      <c r="AI152" s="96">
        <f>(幕後結果!$AK$2+幕後結果!$AK$4*幕後結果_最佳化!$W1153)*12/3</f>
        <v>-0.65001973803954438</v>
      </c>
      <c r="AJ152" s="56"/>
      <c r="AK152" s="56"/>
      <c r="AL152" s="56"/>
      <c r="AM152" s="104">
        <v>151</v>
      </c>
      <c r="AN152" s="122">
        <f t="shared" si="27"/>
        <v>9.8517337968210855E-2</v>
      </c>
      <c r="AO152" s="122">
        <f t="shared" si="28"/>
        <v>4.0052036816062966E-2</v>
      </c>
      <c r="AP152" s="122">
        <f t="shared" si="29"/>
        <v>4.1606776744663378E-2</v>
      </c>
      <c r="AQ152" s="122">
        <f t="shared" si="30"/>
        <v>0.10272644472708144</v>
      </c>
      <c r="AR152" s="122">
        <f t="shared" si="31"/>
        <v>0.11880374085757078</v>
      </c>
      <c r="AS152" s="122">
        <f t="shared" si="32"/>
        <v>0.16261948308201962</v>
      </c>
      <c r="AT152" s="122">
        <f t="shared" si="33"/>
        <v>0.14025365188421809</v>
      </c>
      <c r="AU152" s="122">
        <f t="shared" si="34"/>
        <v>6.643351288390989E-2</v>
      </c>
      <c r="AV152" s="122">
        <f t="shared" si="35"/>
        <v>0.18785995617854426</v>
      </c>
      <c r="AW152" s="122">
        <f t="shared" si="36"/>
        <v>4.11270588577188E-2</v>
      </c>
      <c r="AX152" s="122">
        <f t="shared" si="37"/>
        <v>1</v>
      </c>
      <c r="AY152" s="122">
        <f>SUMPRODUCT(AN152:AW152,幕後結果_最佳化!$Z$1005:$AI$1005)</f>
        <v>0.19103505701610846</v>
      </c>
      <c r="AZ152" s="122">
        <f>(SUMPRODUCT(AN152:AW152,MMULT(AN152:AW152,幕後結果!$AB$9:$AK$18)))*252</f>
        <v>4.4970100564979028E-2</v>
      </c>
      <c r="BA152" s="122">
        <f t="shared" si="38"/>
        <v>0.21206154900164959</v>
      </c>
      <c r="BB152" s="98">
        <f t="shared" si="39"/>
        <v>0.69854746281682656</v>
      </c>
      <c r="BC152" s="56"/>
      <c r="BD152" s="56"/>
    </row>
    <row r="153" spans="1:56">
      <c r="A153" s="91">
        <v>152</v>
      </c>
      <c r="B153" s="122">
        <v>0.43208157449262785</v>
      </c>
      <c r="C153" s="122">
        <v>0.38270307916074797</v>
      </c>
      <c r="D153" s="122">
        <v>0.5499822248672015</v>
      </c>
      <c r="E153" s="122">
        <v>8.3837981130144845E-2</v>
      </c>
      <c r="F153" s="122">
        <v>0.5207800222130512</v>
      </c>
      <c r="G153" s="122">
        <v>0.60803187003053738</v>
      </c>
      <c r="H153" s="122">
        <v>0.78774211380565218</v>
      </c>
      <c r="I153" s="122">
        <v>0.11583448958120357</v>
      </c>
      <c r="J153" s="122">
        <v>0.82659372027554889</v>
      </c>
      <c r="K153" s="100">
        <v>0.44903602376157359</v>
      </c>
      <c r="L153" s="101"/>
      <c r="M153" s="102">
        <v>152</v>
      </c>
      <c r="N153" s="125">
        <v>-0.17107709106545618</v>
      </c>
      <c r="O153" s="125">
        <v>-0.2983891641962404</v>
      </c>
      <c r="P153" s="125">
        <v>0.12561643815481408</v>
      </c>
      <c r="Q153" s="125">
        <v>-1.3797099689764216</v>
      </c>
      <c r="R153" s="125">
        <v>5.211136718027097E-2</v>
      </c>
      <c r="S153" s="125">
        <v>0.27419306156843232</v>
      </c>
      <c r="T153" s="125">
        <v>0.79861140505854311</v>
      </c>
      <c r="U153" s="122">
        <v>-1.1960706776331116</v>
      </c>
      <c r="V153" s="122">
        <v>0.94078985767167878</v>
      </c>
      <c r="W153" s="94">
        <v>-0.12809720549408382</v>
      </c>
      <c r="X153" s="56"/>
      <c r="Y153" s="95">
        <v>152</v>
      </c>
      <c r="Z153" s="122">
        <f>(幕後結果!$AB$2+幕後結果!$AB$4*幕後結果_最佳化!$N1154)*12/3</f>
        <v>-0.26069115524760889</v>
      </c>
      <c r="AA153" s="122">
        <f>(幕後結果!$AC$2+幕後結果!$AC$4*幕後結果_最佳化!$O1154)*12/3</f>
        <v>-1.8039847581578907</v>
      </c>
      <c r="AB153" s="122">
        <f>(幕後結果!$AD$2+幕後結果!$AD$4*幕後結果_最佳化!$P1154)*12/3</f>
        <v>0.489315822289553</v>
      </c>
      <c r="AC153" s="122">
        <f>(幕後結果!$AE$2+幕後結果!$AE$4*幕後結果_最佳化!$Q1154)*12/3</f>
        <v>-0.14484794226610487</v>
      </c>
      <c r="AD153" s="122">
        <f>(幕後結果!$AF$2+幕後結果!$AF$4*幕後結果_最佳化!$R1154)*12/3</f>
        <v>-0.1735222201801169</v>
      </c>
      <c r="AE153" s="122">
        <f>(幕後結果!$AG$2+幕後結果!$AG$4*幕後結果_最佳化!$S1154)*12/3</f>
        <v>-0.31366635752561089</v>
      </c>
      <c r="AF153" s="122">
        <f>(幕後結果!$AH$2+幕後結果!$AH$4*幕後結果_最佳化!$T1154)*12/3</f>
        <v>2.0225136839137661</v>
      </c>
      <c r="AG153" s="122">
        <f>(幕後結果!$AI$2+幕後結果!$AI$4*幕後結果_最佳化!$U1154)*12/3</f>
        <v>-2.2443017098013995</v>
      </c>
      <c r="AH153" s="122">
        <f>(幕後結果!$AJ$2+幕後結果!$AJ$4*幕後結果_最佳化!$V1154)*12/3</f>
        <v>0.64097591431050671</v>
      </c>
      <c r="AI153" s="96">
        <f>(幕後結果!$AK$2+幕後結果!$AK$4*幕後結果_最佳化!$W1154)*12/3</f>
        <v>-0.57620151054555402</v>
      </c>
      <c r="AJ153" s="56"/>
      <c r="AK153" s="56"/>
      <c r="AL153" s="56"/>
      <c r="AM153" s="104">
        <v>152</v>
      </c>
      <c r="AN153" s="122">
        <f t="shared" si="27"/>
        <v>0.1036015280644602</v>
      </c>
      <c r="AO153" s="122">
        <f t="shared" si="28"/>
        <v>0.12488057545141043</v>
      </c>
      <c r="AP153" s="122">
        <f t="shared" si="29"/>
        <v>7.8411511278289117E-2</v>
      </c>
      <c r="AQ153" s="122">
        <f t="shared" si="30"/>
        <v>0.15021090547721569</v>
      </c>
      <c r="AR153" s="122">
        <f t="shared" si="31"/>
        <v>8.7702317453690268E-2</v>
      </c>
      <c r="AS153" s="122">
        <f t="shared" si="32"/>
        <v>3.2574805977115831E-2</v>
      </c>
      <c r="AT153" s="122">
        <f t="shared" si="33"/>
        <v>0.13007980101121799</v>
      </c>
      <c r="AU153" s="122">
        <f t="shared" si="34"/>
        <v>0.16922041534868562</v>
      </c>
      <c r="AV153" s="122">
        <f t="shared" si="35"/>
        <v>0.12029965782057414</v>
      </c>
      <c r="AW153" s="122">
        <f t="shared" si="36"/>
        <v>3.0184821173405178E-3</v>
      </c>
      <c r="AX153" s="122">
        <f t="shared" si="37"/>
        <v>0.99999999999999978</v>
      </c>
      <c r="AY153" s="122">
        <f>SUMPRODUCT(AN153:AW153,幕後結果_最佳化!$Z$1005:$AI$1005)</f>
        <v>-1.068486307811147E-3</v>
      </c>
      <c r="AZ153" s="122">
        <f>(SUMPRODUCT(AN153:AW153,MMULT(AN153:AW153,幕後結果!$AB$9:$AK$18)))*252</f>
        <v>4.9553486010726552E-2</v>
      </c>
      <c r="BA153" s="122">
        <f t="shared" si="38"/>
        <v>0.2226061230306268</v>
      </c>
      <c r="BB153" s="98">
        <f t="shared" si="39"/>
        <v>-0.19751696722988088</v>
      </c>
      <c r="BC153" s="56"/>
      <c r="BD153" s="56"/>
    </row>
    <row r="154" spans="1:56">
      <c r="A154" s="91">
        <v>153</v>
      </c>
      <c r="B154" s="122">
        <v>0.39009775324131546</v>
      </c>
      <c r="C154" s="122">
        <v>0.90566503573741852</v>
      </c>
      <c r="D154" s="122">
        <v>0.52857105525730574</v>
      </c>
      <c r="E154" s="122">
        <v>0.79625816408610683</v>
      </c>
      <c r="F154" s="122">
        <v>0.86225710683776757</v>
      </c>
      <c r="G154" s="122">
        <v>0.62424765714035568</v>
      </c>
      <c r="H154" s="122">
        <v>0.19576298748823162</v>
      </c>
      <c r="I154" s="122">
        <v>0.66545649229154158</v>
      </c>
      <c r="J154" s="122">
        <v>0.19481839994309946</v>
      </c>
      <c r="K154" s="100">
        <v>4.7842674841259258E-2</v>
      </c>
      <c r="L154" s="101"/>
      <c r="M154" s="102">
        <v>153</v>
      </c>
      <c r="N154" s="125">
        <v>-0.27906426503227016</v>
      </c>
      <c r="O154" s="125">
        <v>1.3145239954042323</v>
      </c>
      <c r="P154" s="125">
        <v>7.167834566190795E-2</v>
      </c>
      <c r="Q154" s="125">
        <v>0.82832993931007382</v>
      </c>
      <c r="R154" s="125">
        <v>1.0905162790832863</v>
      </c>
      <c r="S154" s="125">
        <v>0.31665593813367277</v>
      </c>
      <c r="T154" s="125">
        <v>-0.85685328132111183</v>
      </c>
      <c r="U154" s="122">
        <v>0.42740136219168434</v>
      </c>
      <c r="V154" s="122">
        <v>-0.86027621665832932</v>
      </c>
      <c r="W154" s="94">
        <v>-1.6661409212420284</v>
      </c>
      <c r="X154" s="56"/>
      <c r="Y154" s="95">
        <v>153</v>
      </c>
      <c r="Z154" s="122">
        <f>(幕後結果!$AB$2+幕後結果!$AB$4*幕後結果_最佳化!$N1155)*12/3</f>
        <v>-0.39476267394477799</v>
      </c>
      <c r="AA154" s="122">
        <f>(幕後結果!$AC$2+幕後結果!$AC$4*幕後結果_最佳化!$O1155)*12/3</f>
        <v>0.40934472827890467</v>
      </c>
      <c r="AB154" s="122">
        <f>(幕後結果!$AD$2+幕後結果!$AD$4*幕後結果_最佳化!$P1155)*12/3</f>
        <v>0.57389967762278371</v>
      </c>
      <c r="AC154" s="122">
        <f>(幕後結果!$AE$2+幕後結果!$AE$4*幕後結果_最佳化!$Q1155)*12/3</f>
        <v>1.7162456947434626</v>
      </c>
      <c r="AD154" s="122">
        <f>(幕後結果!$AF$2+幕後結果!$AF$4*幕後結果_最佳化!$R1155)*12/3</f>
        <v>0.88448898716959956</v>
      </c>
      <c r="AE154" s="122">
        <f>(幕後結果!$AG$2+幕後結果!$AG$4*幕後結果_最佳化!$S1155)*12/3</f>
        <v>1.4171415067929309</v>
      </c>
      <c r="AF154" s="122">
        <f>(幕後結果!$AH$2+幕後結果!$AH$4*幕後結果_最佳化!$T1155)*12/3</f>
        <v>0.46935845134024118</v>
      </c>
      <c r="AG154" s="122">
        <f>(幕後結果!$AI$2+幕後結果!$AI$4*幕後結果_最佳化!$U1155)*12/3</f>
        <v>-0.38546650165572299</v>
      </c>
      <c r="AH154" s="122">
        <f>(幕後結果!$AJ$2+幕後結果!$AJ$4*幕後結果_最佳化!$V1155)*12/3</f>
        <v>-0.10052083333414426</v>
      </c>
      <c r="AI154" s="96">
        <f>(幕後結果!$AK$2+幕後結果!$AK$4*幕後結果_最佳化!$W1155)*12/3</f>
        <v>-0.86798457401104201</v>
      </c>
      <c r="AJ154" s="56"/>
      <c r="AK154" s="56"/>
      <c r="AL154" s="56"/>
      <c r="AM154" s="104">
        <v>153</v>
      </c>
      <c r="AN154" s="122">
        <f t="shared" si="27"/>
        <v>6.3437772126134304E-3</v>
      </c>
      <c r="AO154" s="122">
        <f t="shared" si="28"/>
        <v>8.2007118518665836E-3</v>
      </c>
      <c r="AP154" s="122">
        <f t="shared" si="29"/>
        <v>0.1016293871765028</v>
      </c>
      <c r="AQ154" s="122">
        <f t="shared" si="30"/>
        <v>8.3458119260702623E-2</v>
      </c>
      <c r="AR154" s="122">
        <f t="shared" si="31"/>
        <v>0.13968422206116071</v>
      </c>
      <c r="AS154" s="122">
        <f t="shared" si="32"/>
        <v>0.10588098152517543</v>
      </c>
      <c r="AT154" s="122">
        <f t="shared" si="33"/>
        <v>0.14113010897832665</v>
      </c>
      <c r="AU154" s="122">
        <f t="shared" si="34"/>
        <v>0.18294156498522429</v>
      </c>
      <c r="AV154" s="122">
        <f t="shared" si="35"/>
        <v>5.5715308380559665E-2</v>
      </c>
      <c r="AW154" s="122">
        <f t="shared" si="36"/>
        <v>0.17501581856786771</v>
      </c>
      <c r="AX154" s="122">
        <f t="shared" si="37"/>
        <v>1</v>
      </c>
      <c r="AY154" s="122">
        <f>SUMPRODUCT(AN154:AW154,幕後結果_最佳化!$Z$1005:$AI$1005)</f>
        <v>6.8303078688307442E-2</v>
      </c>
      <c r="AZ154" s="122">
        <f>(SUMPRODUCT(AN154:AW154,MMULT(AN154:AW154,幕後結果!$AB$9:$AK$18)))*252</f>
        <v>4.147523014955673E-2</v>
      </c>
      <c r="BA154" s="122">
        <f t="shared" si="38"/>
        <v>0.20365468359347086</v>
      </c>
      <c r="BB154" s="98">
        <f t="shared" si="39"/>
        <v>0.1247360396533589</v>
      </c>
      <c r="BC154" s="56"/>
      <c r="BD154" s="56"/>
    </row>
    <row r="155" spans="1:56">
      <c r="A155" s="91">
        <v>154</v>
      </c>
      <c r="B155" s="122">
        <v>0.77024458091475489</v>
      </c>
      <c r="C155" s="122">
        <v>0.98220898144334212</v>
      </c>
      <c r="D155" s="122">
        <v>0.50850424746242617</v>
      </c>
      <c r="E155" s="122">
        <v>0.47578372400281976</v>
      </c>
      <c r="F155" s="122">
        <v>0.78648968867154823</v>
      </c>
      <c r="G155" s="122">
        <v>0.66404884304920464</v>
      </c>
      <c r="H155" s="122">
        <v>0.83934993659233936</v>
      </c>
      <c r="I155" s="122">
        <v>0.67816870956639952</v>
      </c>
      <c r="J155" s="122">
        <v>0.96365165585190415</v>
      </c>
      <c r="K155" s="100">
        <v>0.85003790292753489</v>
      </c>
      <c r="L155" s="101"/>
      <c r="M155" s="102">
        <v>154</v>
      </c>
      <c r="N155" s="125">
        <v>0.73965256396098622</v>
      </c>
      <c r="O155" s="125">
        <v>2.1016717815325694</v>
      </c>
      <c r="P155" s="125">
        <v>2.1318601856620406E-2</v>
      </c>
      <c r="Q155" s="125">
        <v>-6.0738527242487392E-2</v>
      </c>
      <c r="R155" s="125">
        <v>0.79430031165204906</v>
      </c>
      <c r="S155" s="125">
        <v>0.42353863866309016</v>
      </c>
      <c r="T155" s="125">
        <v>0.99178969252730531</v>
      </c>
      <c r="U155" s="122">
        <v>0.46258399797339195</v>
      </c>
      <c r="V155" s="122">
        <v>1.7947302512064685</v>
      </c>
      <c r="W155" s="94">
        <v>1.0365959659229445</v>
      </c>
      <c r="X155" s="56"/>
      <c r="Y155" s="95">
        <v>154</v>
      </c>
      <c r="Z155" s="122">
        <f>(幕後結果!$AB$2+幕後結果!$AB$4*幕後結果_最佳化!$N1156)*12/3</f>
        <v>0.87002560940694185</v>
      </c>
      <c r="AA155" s="122">
        <f>(幕後結果!$AC$2+幕後結果!$AC$4*幕後結果_最佳化!$O1156)*12/3</f>
        <v>1.5826030692746691</v>
      </c>
      <c r="AB155" s="122">
        <f>(幕後結果!$AD$2+幕後結果!$AD$4*幕後結果_最佳化!$P1156)*12/3</f>
        <v>0.91705545955871182</v>
      </c>
      <c r="AC155" s="122">
        <f>(幕後結果!$AE$2+幕後結果!$AE$4*幕後結果_最佳化!$Q1156)*12/3</f>
        <v>1.2565377819634032</v>
      </c>
      <c r="AD155" s="122">
        <f>(幕後結果!$AF$2+幕後結果!$AF$4*幕後結果_最佳化!$R1156)*12/3</f>
        <v>0.65393692253891011</v>
      </c>
      <c r="AE155" s="122">
        <f>(幕後結果!$AG$2+幕後結果!$AG$4*幕後結果_最佳化!$S1156)*12/3</f>
        <v>1.3866446381821291</v>
      </c>
      <c r="AF155" s="122">
        <f>(幕後結果!$AH$2+幕後結果!$AH$4*幕後結果_最佳化!$T1156)*12/3</f>
        <v>2.4140597538536239</v>
      </c>
      <c r="AG155" s="122">
        <f>(幕後結果!$AI$2+幕後結果!$AI$4*幕後結果_最佳化!$U1156)*12/3</f>
        <v>0.11965018981502107</v>
      </c>
      <c r="AH155" s="122">
        <f>(幕後結果!$AJ$2+幕後結果!$AJ$4*幕後結果_最佳化!$V1156)*12/3</f>
        <v>2.4890822082599309</v>
      </c>
      <c r="AI155" s="96">
        <f>(幕後結果!$AK$2+幕後結果!$AK$4*幕後結果_最佳化!$W1156)*12/3</f>
        <v>0.80026409259485431</v>
      </c>
      <c r="AJ155" s="56"/>
      <c r="AK155" s="56"/>
      <c r="AL155" s="56"/>
      <c r="AM155" s="104">
        <v>154</v>
      </c>
      <c r="AN155" s="122">
        <f t="shared" si="27"/>
        <v>0.11493945208344541</v>
      </c>
      <c r="AO155" s="122">
        <f t="shared" si="28"/>
        <v>7.8105827698700279E-3</v>
      </c>
      <c r="AP155" s="122">
        <f t="shared" si="29"/>
        <v>0.19586476052418936</v>
      </c>
      <c r="AQ155" s="122">
        <f t="shared" si="30"/>
        <v>6.8975149099709671E-2</v>
      </c>
      <c r="AR155" s="122">
        <f t="shared" si="31"/>
        <v>0.24530102710096105</v>
      </c>
      <c r="AS155" s="122">
        <f t="shared" si="32"/>
        <v>2.7351237750310946E-2</v>
      </c>
      <c r="AT155" s="122">
        <f t="shared" si="33"/>
        <v>0.10932658690071166</v>
      </c>
      <c r="AU155" s="122">
        <f t="shared" si="34"/>
        <v>9.2657693010242709E-2</v>
      </c>
      <c r="AV155" s="122">
        <f t="shared" si="35"/>
        <v>4.3809182036149648E-2</v>
      </c>
      <c r="AW155" s="122">
        <f t="shared" si="36"/>
        <v>9.3964328724409449E-2</v>
      </c>
      <c r="AX155" s="122">
        <f t="shared" si="37"/>
        <v>0.99999999999999989</v>
      </c>
      <c r="AY155" s="122">
        <f>SUMPRODUCT(AN155:AW155,幕後結果_最佳化!$Z$1005:$AI$1005)</f>
        <v>0.11894212115866898</v>
      </c>
      <c r="AZ155" s="122">
        <f>(SUMPRODUCT(AN155:AW155,MMULT(AN155:AW155,幕後結果!$AB$9:$AK$18)))*252</f>
        <v>4.199074100501262E-2</v>
      </c>
      <c r="BA155" s="122">
        <f t="shared" si="38"/>
        <v>0.20491642443936167</v>
      </c>
      <c r="BB155" s="98">
        <f t="shared" si="39"/>
        <v>0.37108846382965838</v>
      </c>
      <c r="BC155" s="56"/>
      <c r="BD155" s="56"/>
    </row>
    <row r="156" spans="1:56">
      <c r="A156" s="91">
        <v>155</v>
      </c>
      <c r="B156" s="122">
        <v>0.49607214802372002</v>
      </c>
      <c r="C156" s="122">
        <v>0.53402530764445943</v>
      </c>
      <c r="D156" s="122">
        <v>0.14459054432103469</v>
      </c>
      <c r="E156" s="122">
        <v>4.0873712048671518E-2</v>
      </c>
      <c r="F156" s="122">
        <v>0.77719922942215169</v>
      </c>
      <c r="G156" s="122">
        <v>0.78794098211375929</v>
      </c>
      <c r="H156" s="122">
        <v>0.250624880552764</v>
      </c>
      <c r="I156" s="122">
        <v>0.83320925567545001</v>
      </c>
      <c r="J156" s="122">
        <v>0.10873527379808623</v>
      </c>
      <c r="K156" s="100">
        <v>0.17631228376890062</v>
      </c>
      <c r="L156" s="101"/>
      <c r="M156" s="102">
        <v>155</v>
      </c>
      <c r="N156" s="125">
        <v>-9.8458238960975834E-3</v>
      </c>
      <c r="O156" s="125">
        <v>8.5392463278649355E-2</v>
      </c>
      <c r="P156" s="125">
        <v>-1.0599197964079143</v>
      </c>
      <c r="Q156" s="125">
        <v>-1.7406358804779776</v>
      </c>
      <c r="R156" s="125">
        <v>0.76276838106625167</v>
      </c>
      <c r="S156" s="125">
        <v>0.79929731436461848</v>
      </c>
      <c r="T156" s="125">
        <v>-0.67252463704293763</v>
      </c>
      <c r="U156" s="122">
        <v>0.96692507860790766</v>
      </c>
      <c r="V156" s="122">
        <v>-1.233282063043349</v>
      </c>
      <c r="W156" s="94">
        <v>-0.92951053609075807</v>
      </c>
      <c r="X156" s="56"/>
      <c r="Y156" s="95">
        <v>155</v>
      </c>
      <c r="Z156" s="122">
        <f>(幕後結果!$AB$2+幕後結果!$AB$4*幕後結果_最佳化!$N1157)*12/3</f>
        <v>-6.0514411502949027E-2</v>
      </c>
      <c r="AA156" s="122">
        <f>(幕後結果!$AC$2+幕後結果!$AC$4*幕後結果_最佳化!$O1157)*12/3</f>
        <v>-1.2610970966392467</v>
      </c>
      <c r="AB156" s="122">
        <f>(幕後結果!$AD$2+幕後結果!$AD$4*幕後結果_最佳化!$P1157)*12/3</f>
        <v>-0.44975533512646998</v>
      </c>
      <c r="AC156" s="122">
        <f>(幕後結果!$AE$2+幕後結果!$AE$4*幕後結果_最佳化!$Q1157)*12/3</f>
        <v>-0.61004300155845947</v>
      </c>
      <c r="AD156" s="122">
        <f>(幕後結果!$AF$2+幕後結果!$AF$4*幕後結果_最佳化!$R1157)*12/3</f>
        <v>0.19518425196199071</v>
      </c>
      <c r="AE156" s="122">
        <f>(幕後結果!$AG$2+幕後結果!$AG$4*幕後結果_最佳化!$S1157)*12/3</f>
        <v>-0.14610589817102237</v>
      </c>
      <c r="AF156" s="122">
        <f>(幕後結果!$AH$2+幕後結果!$AH$4*幕後結果_最佳化!$T1157)*12/3</f>
        <v>0.77887920296862057</v>
      </c>
      <c r="AG156" s="122">
        <f>(幕後結果!$AI$2+幕後結果!$AI$4*幕後結果_最佳化!$U1157)*12/3</f>
        <v>0.45675849233930244</v>
      </c>
      <c r="AH156" s="122">
        <f>(幕後結果!$AJ$2+幕後結果!$AJ$4*幕後結果_最佳化!$V1157)*12/3</f>
        <v>-0.82350437635021956</v>
      </c>
      <c r="AI156" s="96">
        <f>(幕後結果!$AK$2+幕後結果!$AK$4*幕後結果_最佳化!$W1157)*12/3</f>
        <v>-0.82409142137520341</v>
      </c>
      <c r="AJ156" s="56"/>
      <c r="AK156" s="56"/>
      <c r="AL156" s="56"/>
      <c r="AM156" s="104">
        <v>155</v>
      </c>
      <c r="AN156" s="122">
        <f t="shared" si="27"/>
        <v>5.791519449300341E-3</v>
      </c>
      <c r="AO156" s="122">
        <f t="shared" si="28"/>
        <v>9.424640302172034E-2</v>
      </c>
      <c r="AP156" s="122">
        <f t="shared" si="29"/>
        <v>0.1555920682223878</v>
      </c>
      <c r="AQ156" s="122">
        <f t="shared" si="30"/>
        <v>0.1218699202259997</v>
      </c>
      <c r="AR156" s="122">
        <f t="shared" si="31"/>
        <v>0.14665649672684464</v>
      </c>
      <c r="AS156" s="122">
        <f t="shared" si="32"/>
        <v>6.4731050085531386E-2</v>
      </c>
      <c r="AT156" s="122">
        <f t="shared" si="33"/>
        <v>2.3791492972934019E-2</v>
      </c>
      <c r="AU156" s="122">
        <f t="shared" si="34"/>
        <v>0.16546268957204693</v>
      </c>
      <c r="AV156" s="122">
        <f t="shared" si="35"/>
        <v>0.11067834956849118</v>
      </c>
      <c r="AW156" s="122">
        <f t="shared" si="36"/>
        <v>0.11118001015474362</v>
      </c>
      <c r="AX156" s="122">
        <f t="shared" si="37"/>
        <v>1</v>
      </c>
      <c r="AY156" s="122">
        <f>SUMPRODUCT(AN156:AW156,幕後結果_最佳化!$Z$1005:$AI$1005)</f>
        <v>-0.10608530694205176</v>
      </c>
      <c r="AZ156" s="122">
        <f>(SUMPRODUCT(AN156:AW156,MMULT(AN156:AW156,幕後結果!$AB$9:$AK$18)))*252</f>
        <v>4.3395573842237127E-2</v>
      </c>
      <c r="BA156" s="122">
        <f t="shared" si="38"/>
        <v>0.20831604317055641</v>
      </c>
      <c r="BB156" s="98">
        <f t="shared" si="39"/>
        <v>-0.7151888288319288</v>
      </c>
      <c r="BC156" s="56"/>
      <c r="BD156" s="56"/>
    </row>
    <row r="157" spans="1:56">
      <c r="A157" s="91">
        <v>156</v>
      </c>
      <c r="B157" s="122">
        <v>0.72697352497040812</v>
      </c>
      <c r="C157" s="122">
        <v>0.15796313050951372</v>
      </c>
      <c r="D157" s="122">
        <v>0.77786600504500969</v>
      </c>
      <c r="E157" s="122">
        <v>0.73970024683667246</v>
      </c>
      <c r="F157" s="122">
        <v>0.17813943673859955</v>
      </c>
      <c r="G157" s="122">
        <v>9.4908200549422617E-2</v>
      </c>
      <c r="H157" s="122">
        <v>0.95781170904946</v>
      </c>
      <c r="I157" s="122">
        <v>0.34768733111894523</v>
      </c>
      <c r="J157" s="122">
        <v>0.4398538453380485</v>
      </c>
      <c r="K157" s="100">
        <v>0.52307546822581452</v>
      </c>
      <c r="L157" s="101"/>
      <c r="M157" s="102">
        <v>156</v>
      </c>
      <c r="N157" s="125">
        <v>0.60368520846846674</v>
      </c>
      <c r="O157" s="125">
        <v>-1.0028644627345584</v>
      </c>
      <c r="P157" s="125">
        <v>0.7650059696060304</v>
      </c>
      <c r="Q157" s="125">
        <v>0.64242155745708784</v>
      </c>
      <c r="R157" s="125">
        <v>-0.92247881919946284</v>
      </c>
      <c r="S157" s="125">
        <v>-1.3111224382802318</v>
      </c>
      <c r="T157" s="125">
        <v>1.7258378857278038</v>
      </c>
      <c r="U157" s="122">
        <v>-0.39157175316204468</v>
      </c>
      <c r="V157" s="122">
        <v>-0.15133978008967586</v>
      </c>
      <c r="W157" s="94">
        <v>5.7873911927554832E-2</v>
      </c>
      <c r="X157" s="56"/>
      <c r="Y157" s="95">
        <v>156</v>
      </c>
      <c r="Z157" s="122">
        <f>(幕後結果!$AB$2+幕後結果!$AB$4*幕後結果_最佳化!$N1158)*12/3</f>
        <v>0.70121528523157162</v>
      </c>
      <c r="AA157" s="122">
        <f>(幕後結果!$AC$2+幕後結果!$AC$4*幕後結果_最佳化!$O1158)*12/3</f>
        <v>-2.7074878157889057</v>
      </c>
      <c r="AB157" s="122">
        <f>(幕後結果!$AD$2+幕後結果!$AD$4*幕後結果_最佳化!$P1158)*12/3</f>
        <v>1.2047861213099571</v>
      </c>
      <c r="AC157" s="122">
        <f>(幕後結果!$AE$2+幕後結果!$AE$4*幕後結果_最佳化!$Q1158)*12/3</f>
        <v>1.3964936950076015</v>
      </c>
      <c r="AD157" s="122">
        <f>(幕後結果!$AF$2+幕後結果!$AF$4*幕後結果_最佳化!$R1158)*12/3</f>
        <v>-0.70595715107380741</v>
      </c>
      <c r="AE157" s="122">
        <f>(幕後結果!$AG$2+幕後結果!$AG$4*幕後結果_最佳化!$S1158)*12/3</f>
        <v>-0.34922498007289454</v>
      </c>
      <c r="AF157" s="122">
        <f>(幕後結果!$AH$2+幕後結果!$AH$4*幕後結果_最佳化!$T1158)*12/3</f>
        <v>2.7614088014358971</v>
      </c>
      <c r="AG157" s="122">
        <f>(幕後結果!$AI$2+幕後結果!$AI$4*幕後結果_最佳化!$U1158)*12/3</f>
        <v>-1.1557316484188225</v>
      </c>
      <c r="AH157" s="122">
        <f>(幕後結果!$AJ$2+幕後結果!$AJ$4*幕後結果_最佳化!$V1158)*12/3</f>
        <v>0.14536026406930722</v>
      </c>
      <c r="AI157" s="96">
        <f>(幕後結果!$AK$2+幕後結果!$AK$4*幕後結果_最佳化!$W1158)*12/3</f>
        <v>-0.54209821148079662</v>
      </c>
      <c r="AJ157" s="56"/>
      <c r="AK157" s="56"/>
      <c r="AL157" s="56"/>
      <c r="AM157" s="104">
        <v>156</v>
      </c>
      <c r="AN157" s="122">
        <f t="shared" si="27"/>
        <v>6.7792429411428316E-4</v>
      </c>
      <c r="AO157" s="122">
        <f t="shared" si="28"/>
        <v>0.15351967161484845</v>
      </c>
      <c r="AP157" s="122">
        <f t="shared" si="29"/>
        <v>0.19409501226366727</v>
      </c>
      <c r="AQ157" s="122">
        <f t="shared" si="30"/>
        <v>0.12031098573841514</v>
      </c>
      <c r="AR157" s="122">
        <f t="shared" si="31"/>
        <v>8.9265648885221455E-2</v>
      </c>
      <c r="AS157" s="122">
        <f t="shared" si="32"/>
        <v>8.0607554176236589E-3</v>
      </c>
      <c r="AT157" s="122">
        <f t="shared" si="33"/>
        <v>0.15523647677786928</v>
      </c>
      <c r="AU157" s="122">
        <f t="shared" si="34"/>
        <v>9.2677662968014621E-2</v>
      </c>
      <c r="AV157" s="122">
        <f t="shared" si="35"/>
        <v>0.16604650810291177</v>
      </c>
      <c r="AW157" s="122">
        <f t="shared" si="36"/>
        <v>2.0109353937314174E-2</v>
      </c>
      <c r="AX157" s="122">
        <f t="shared" si="37"/>
        <v>1</v>
      </c>
      <c r="AY157" s="122">
        <f>SUMPRODUCT(AN157:AW157,幕後結果_最佳化!$Z$1005:$AI$1005)</f>
        <v>6.6160199481340776E-2</v>
      </c>
      <c r="AZ157" s="122">
        <f>(SUMPRODUCT(AN157:AW157,MMULT(AN157:AW157,幕後結果!$AB$9:$AK$18)))*252</f>
        <v>4.8061409701367852E-2</v>
      </c>
      <c r="BA157" s="122">
        <f t="shared" si="38"/>
        <v>0.21922912603339878</v>
      </c>
      <c r="BB157" s="98">
        <f t="shared" si="39"/>
        <v>0.10609995077842516</v>
      </c>
      <c r="BC157" s="56"/>
      <c r="BD157" s="56"/>
    </row>
    <row r="158" spans="1:56">
      <c r="A158" s="91">
        <v>157</v>
      </c>
      <c r="B158" s="122">
        <v>0.31054764803384427</v>
      </c>
      <c r="C158" s="122">
        <v>0.32687524537276369</v>
      </c>
      <c r="D158" s="122">
        <v>0.10822787692522962</v>
      </c>
      <c r="E158" s="122">
        <v>0.5256833089228059</v>
      </c>
      <c r="F158" s="122">
        <v>3.5758379894702319E-2</v>
      </c>
      <c r="G158" s="122">
        <v>0.3737930847918427</v>
      </c>
      <c r="H158" s="122">
        <v>0.47876339217568242</v>
      </c>
      <c r="I158" s="122">
        <v>0.62231755007024447</v>
      </c>
      <c r="J158" s="122">
        <v>7.5857549891345855E-2</v>
      </c>
      <c r="K158" s="100">
        <v>0.10810971893331667</v>
      </c>
      <c r="L158" s="101"/>
      <c r="M158" s="102">
        <v>157</v>
      </c>
      <c r="N158" s="125">
        <v>-0.49429862499369548</v>
      </c>
      <c r="O158" s="125">
        <v>-0.44855806465862846</v>
      </c>
      <c r="P158" s="125">
        <v>-1.2360075591820936</v>
      </c>
      <c r="Q158" s="125">
        <v>6.4423043402227098E-2</v>
      </c>
      <c r="R158" s="125">
        <v>-1.802182101334332</v>
      </c>
      <c r="S158" s="125">
        <v>-0.32182381762074203</v>
      </c>
      <c r="T158" s="125">
        <v>-5.3257447099032851E-2</v>
      </c>
      <c r="U158" s="122">
        <v>0.31157320587239296</v>
      </c>
      <c r="V158" s="122">
        <v>-1.4334996467910521</v>
      </c>
      <c r="W158" s="94">
        <v>-1.2366435674842804</v>
      </c>
      <c r="X158" s="56"/>
      <c r="Y158" s="95">
        <v>157</v>
      </c>
      <c r="Z158" s="122">
        <f>(幕後結果!$AB$2+幕後結果!$AB$4*幕後結果_最佳化!$N1159)*12/3</f>
        <v>-0.66198697897853664</v>
      </c>
      <c r="AA158" s="122">
        <f>(幕後結果!$AC$2+幕後結果!$AC$4*幕後結果_最佳化!$O1159)*12/3</f>
        <v>-2.0390115812834391</v>
      </c>
      <c r="AB158" s="122">
        <f>(幕後結果!$AD$2+幕後結果!$AD$4*幕後結果_最佳化!$P1159)*12/3</f>
        <v>-0.80237620909082763</v>
      </c>
      <c r="AC158" s="122">
        <f>(幕後結果!$AE$2+幕後結果!$AE$4*幕後結果_最佳化!$Q1159)*12/3</f>
        <v>0.53614909789951359</v>
      </c>
      <c r="AD158" s="122">
        <f>(幕後結果!$AF$2+幕後結果!$AF$4*幕後結果_最佳化!$R1159)*12/3</f>
        <v>-1.4371361570273666</v>
      </c>
      <c r="AE158" s="122">
        <f>(幕後結果!$AG$2+幕後結果!$AG$4*幕後結果_最佳化!$S1159)*12/3</f>
        <v>-0.49261511594206442</v>
      </c>
      <c r="AF158" s="122">
        <f>(幕後結果!$AH$2+幕後結果!$AH$4*幕後結果_最佳化!$T1159)*12/3</f>
        <v>0.51905889971323027</v>
      </c>
      <c r="AG158" s="122">
        <f>(幕後結果!$AI$2+幕後結果!$AI$4*幕後結果_最佳化!$U1159)*12/3</f>
        <v>-1.0290629569811511</v>
      </c>
      <c r="AH158" s="122">
        <f>(幕後結果!$AJ$2+幕後結果!$AJ$4*幕後結果_最佳化!$V1159)*12/3</f>
        <v>-1.3597840193712998</v>
      </c>
      <c r="AI158" s="96">
        <f>(幕後結果!$AK$2+幕後結果!$AK$4*幕後結果_最佳化!$W1159)*12/3</f>
        <v>-1.5725622193668283</v>
      </c>
      <c r="AJ158" s="56"/>
      <c r="AK158" s="56"/>
      <c r="AL158" s="56"/>
      <c r="AM158" s="104">
        <v>157</v>
      </c>
      <c r="AN158" s="122">
        <f t="shared" si="27"/>
        <v>8.9271487442419958E-2</v>
      </c>
      <c r="AO158" s="122">
        <f t="shared" si="28"/>
        <v>0.17496564470494072</v>
      </c>
      <c r="AP158" s="122">
        <f t="shared" si="29"/>
        <v>5.5716436854089522E-2</v>
      </c>
      <c r="AQ158" s="122">
        <f t="shared" si="30"/>
        <v>3.3557636452132022E-3</v>
      </c>
      <c r="AR158" s="122">
        <f t="shared" si="31"/>
        <v>4.8819426895280321E-2</v>
      </c>
      <c r="AS158" s="122">
        <f t="shared" si="32"/>
        <v>0.10945808638006807</v>
      </c>
      <c r="AT158" s="122">
        <f t="shared" si="33"/>
        <v>6.461907615098067E-2</v>
      </c>
      <c r="AU158" s="122">
        <f t="shared" si="34"/>
        <v>0.13639602758329869</v>
      </c>
      <c r="AV158" s="122">
        <f t="shared" si="35"/>
        <v>0.13922403329001484</v>
      </c>
      <c r="AW158" s="122">
        <f t="shared" si="36"/>
        <v>0.17817401705369404</v>
      </c>
      <c r="AX158" s="122">
        <f t="shared" si="37"/>
        <v>1</v>
      </c>
      <c r="AY158" s="122">
        <f>SUMPRODUCT(AN158:AW158,幕後結果_最佳化!$Z$1005:$AI$1005)</f>
        <v>-0.30313420141683156</v>
      </c>
      <c r="AZ158" s="122">
        <f>(SUMPRODUCT(AN158:AW158,MMULT(AN158:AW158,幕後結果!$AB$9:$AK$18)))*252</f>
        <v>5.4279293396523723E-2</v>
      </c>
      <c r="BA158" s="122">
        <f t="shared" si="38"/>
        <v>0.23297916944766484</v>
      </c>
      <c r="BB158" s="98">
        <f t="shared" si="39"/>
        <v>-1.4852581122904329</v>
      </c>
      <c r="BC158" s="56"/>
      <c r="BD158" s="56"/>
    </row>
    <row r="159" spans="1:56">
      <c r="A159" s="91">
        <v>158</v>
      </c>
      <c r="B159" s="122">
        <v>3.4763549916010161E-2</v>
      </c>
      <c r="C159" s="122">
        <v>0.59580740859265768</v>
      </c>
      <c r="D159" s="122">
        <v>0.29232620578196133</v>
      </c>
      <c r="E159" s="122">
        <v>0.14370306694136747</v>
      </c>
      <c r="F159" s="122">
        <v>0.50216880227939176</v>
      </c>
      <c r="G159" s="122">
        <v>0.94632272872885204</v>
      </c>
      <c r="H159" s="122">
        <v>9.7673753059309032E-2</v>
      </c>
      <c r="I159" s="122">
        <v>0.39721286549531487</v>
      </c>
      <c r="J159" s="122">
        <v>9.9003109910867693E-2</v>
      </c>
      <c r="K159" s="100">
        <v>0.39910163872362658</v>
      </c>
      <c r="L159" s="101"/>
      <c r="M159" s="102">
        <v>158</v>
      </c>
      <c r="N159" s="125">
        <v>-1.8149792402858134</v>
      </c>
      <c r="O159" s="125">
        <v>0.24250977592141157</v>
      </c>
      <c r="P159" s="125">
        <v>-0.54660168448717139</v>
      </c>
      <c r="Q159" s="125">
        <v>-1.0638290828788599</v>
      </c>
      <c r="R159" s="125">
        <v>5.436407893902909E-3</v>
      </c>
      <c r="S159" s="125">
        <v>1.6101984369315177</v>
      </c>
      <c r="T159" s="125">
        <v>-1.2949209339821777</v>
      </c>
      <c r="U159" s="122">
        <v>-0.26056792048312727</v>
      </c>
      <c r="V159" s="122">
        <v>-1.2872527122091231</v>
      </c>
      <c r="W159" s="94">
        <v>-0.25567308779567666</v>
      </c>
      <c r="X159" s="56"/>
      <c r="Y159" s="95">
        <v>158</v>
      </c>
      <c r="Z159" s="122">
        <f>(幕後結果!$AB$2+幕後結果!$AB$4*幕後結果_最佳化!$N1160)*12/3</f>
        <v>-2.3016785210550128</v>
      </c>
      <c r="AA159" s="122">
        <f>(幕後結果!$AC$2+幕後結果!$AC$4*幕後結果_最佳化!$O1160)*12/3</f>
        <v>-1.2014171316199271</v>
      </c>
      <c r="AB159" s="122">
        <f>(幕後結果!$AD$2+幕後結果!$AD$4*幕後結果_最佳化!$P1160)*12/3</f>
        <v>-0.53296424276644405</v>
      </c>
      <c r="AC159" s="122">
        <f>(幕後結果!$AE$2+幕後結果!$AE$4*幕後結果_最佳化!$Q1160)*12/3</f>
        <v>-7.858284352210021E-2</v>
      </c>
      <c r="AD159" s="122">
        <f>(幕後結果!$AF$2+幕後結果!$AF$4*幕後結果_最佳化!$R1160)*12/3</f>
        <v>-0.12152012133947138</v>
      </c>
      <c r="AE159" s="122">
        <f>(幕後結果!$AG$2+幕後結果!$AG$4*幕後結果_最佳化!$S1160)*12/3</f>
        <v>0.49534059012518372</v>
      </c>
      <c r="AF159" s="122">
        <f>(幕後結果!$AH$2+幕後結果!$AH$4*幕後結果_最佳化!$T1160)*12/3</f>
        <v>-0.44444846283254158</v>
      </c>
      <c r="AG159" s="122">
        <f>(幕後結果!$AI$2+幕後結果!$AI$4*幕後結果_最佳化!$U1160)*12/3</f>
        <v>-1.9959144465687675</v>
      </c>
      <c r="AH159" s="122">
        <f>(幕後結果!$AJ$2+幕後結果!$AJ$4*幕後結果_最佳化!$V1160)*12/3</f>
        <v>-1.4232642587636024</v>
      </c>
      <c r="AI159" s="96">
        <f>(幕後結果!$AK$2+幕後結果!$AK$4*幕後結果_最佳化!$W1160)*12/3</f>
        <v>-1.0220936277251171</v>
      </c>
      <c r="AJ159" s="56"/>
      <c r="AK159" s="56"/>
      <c r="AL159" s="56"/>
      <c r="AM159" s="104">
        <v>158</v>
      </c>
      <c r="AN159" s="122">
        <f t="shared" si="27"/>
        <v>0.10432567044044137</v>
      </c>
      <c r="AO159" s="122">
        <f t="shared" si="28"/>
        <v>1.6308379060610223E-2</v>
      </c>
      <c r="AP159" s="122">
        <f t="shared" si="29"/>
        <v>5.4452191926394895E-2</v>
      </c>
      <c r="AQ159" s="122">
        <f t="shared" si="30"/>
        <v>0.18104685419907363</v>
      </c>
      <c r="AR159" s="122">
        <f t="shared" si="31"/>
        <v>0.13880295603782147</v>
      </c>
      <c r="AS159" s="122">
        <f t="shared" si="32"/>
        <v>0.17002273619664168</v>
      </c>
      <c r="AT159" s="122">
        <f t="shared" si="33"/>
        <v>0.14096722640684917</v>
      </c>
      <c r="AU159" s="122">
        <f t="shared" si="34"/>
        <v>1.7539595676469809E-2</v>
      </c>
      <c r="AV159" s="122">
        <f t="shared" si="35"/>
        <v>0.11798476333432228</v>
      </c>
      <c r="AW159" s="122">
        <f t="shared" si="36"/>
        <v>5.8549626721375508E-2</v>
      </c>
      <c r="AX159" s="122">
        <f t="shared" si="37"/>
        <v>1</v>
      </c>
      <c r="AY159" s="122">
        <f>SUMPRODUCT(AN159:AW159,幕後結果_最佳化!$Z$1005:$AI$1005)</f>
        <v>0.32324940476417624</v>
      </c>
      <c r="AZ159" s="122">
        <f>(SUMPRODUCT(AN159:AW159,MMULT(AN159:AW159,幕後結果!$AB$9:$AK$18)))*252</f>
        <v>4.3235863584310218E-2</v>
      </c>
      <c r="BA159" s="122">
        <f t="shared" si="38"/>
        <v>0.20793235338520608</v>
      </c>
      <c r="BB159" s="98">
        <f t="shared" si="39"/>
        <v>1.3482721673659588</v>
      </c>
      <c r="BC159" s="56"/>
      <c r="BD159" s="56"/>
    </row>
    <row r="160" spans="1:56">
      <c r="A160" s="91">
        <v>159</v>
      </c>
      <c r="B160" s="122">
        <v>0.25842929069189147</v>
      </c>
      <c r="C160" s="122">
        <v>0.46214822051295301</v>
      </c>
      <c r="D160" s="122">
        <v>0.16360659424832047</v>
      </c>
      <c r="E160" s="122">
        <v>5.6626481824134434E-2</v>
      </c>
      <c r="F160" s="122">
        <v>0.82679779028611788</v>
      </c>
      <c r="G160" s="122">
        <v>3.3011913728156594E-2</v>
      </c>
      <c r="H160" s="122">
        <v>8.413371324109109E-2</v>
      </c>
      <c r="I160" s="122">
        <v>0.3953777590093932</v>
      </c>
      <c r="J160" s="122">
        <v>0.80615840514925696</v>
      </c>
      <c r="K160" s="100">
        <v>0.50515036454165285</v>
      </c>
      <c r="L160" s="101"/>
      <c r="M160" s="102">
        <v>159</v>
      </c>
      <c r="N160" s="125">
        <v>-0.64819539283025474</v>
      </c>
      <c r="O160" s="125">
        <v>-9.5023147546407782E-2</v>
      </c>
      <c r="P160" s="125">
        <v>-0.9797426075133947</v>
      </c>
      <c r="Q160" s="125">
        <v>-1.5837397124412944</v>
      </c>
      <c r="R160" s="125">
        <v>0.94158643102668327</v>
      </c>
      <c r="S160" s="125">
        <v>-1.8382618658574976</v>
      </c>
      <c r="T160" s="125">
        <v>-1.3777922921443344</v>
      </c>
      <c r="U160" s="122">
        <v>-0.26532965957058108</v>
      </c>
      <c r="V160" s="122">
        <v>0.86382653336194914</v>
      </c>
      <c r="W160" s="94">
        <v>1.2910408023995837E-2</v>
      </c>
      <c r="X160" s="56"/>
      <c r="Y160" s="95">
        <v>159</v>
      </c>
      <c r="Z160" s="122">
        <f>(幕後結果!$AB$2+幕後結果!$AB$4*幕後結果_最佳化!$N1161)*12/3</f>
        <v>-0.85305757216559419</v>
      </c>
      <c r="AA160" s="122">
        <f>(幕後結果!$AC$2+幕後結果!$AC$4*幕後結果_最佳化!$O1161)*12/3</f>
        <v>-1.5651860150301173</v>
      </c>
      <c r="AB160" s="122">
        <f>(幕後結果!$AD$2+幕後結果!$AD$4*幕後結果_最佳化!$P1161)*12/3</f>
        <v>-0.59090889188090878</v>
      </c>
      <c r="AC160" s="122">
        <f>(幕後結果!$AE$2+幕後結果!$AE$4*幕後結果_最佳化!$Q1161)*12/3</f>
        <v>-0.54660773197179591</v>
      </c>
      <c r="AD160" s="122">
        <f>(幕後結果!$AF$2+幕後結果!$AF$4*幕後結果_最佳化!$R1161)*12/3</f>
        <v>0.34093695130147461</v>
      </c>
      <c r="AE160" s="122">
        <f>(幕後結果!$AG$2+幕後結果!$AG$4*幕後結果_最佳化!$S1161)*12/3</f>
        <v>-2.1340607950889456</v>
      </c>
      <c r="AF160" s="122">
        <f>(幕後結果!$AH$2+幕後結果!$AH$4*幕後結果_最佳化!$T1161)*12/3</f>
        <v>0.13213505364657108</v>
      </c>
      <c r="AG160" s="122">
        <f>(幕後結果!$AI$2+幕後結果!$AI$4*幕後結果_最佳化!$U1161)*12/3</f>
        <v>-1.3801733033609385</v>
      </c>
      <c r="AH160" s="122">
        <f>(幕後結果!$AJ$2+幕後結果!$AJ$4*幕後結果_最佳化!$V1161)*12/3</f>
        <v>0.2042949498584421</v>
      </c>
      <c r="AI160" s="96">
        <f>(幕後結果!$AK$2+幕後結果!$AK$4*幕後結果_最佳化!$W1161)*12/3</f>
        <v>-0.73032371844190314</v>
      </c>
      <c r="AJ160" s="56"/>
      <c r="AK160" s="56"/>
      <c r="AL160" s="56"/>
      <c r="AM160" s="104">
        <v>159</v>
      </c>
      <c r="AN160" s="122">
        <f t="shared" si="27"/>
        <v>0.10871845770661458</v>
      </c>
      <c r="AO160" s="122">
        <f t="shared" si="28"/>
        <v>8.6480277226480844E-4</v>
      </c>
      <c r="AP160" s="122">
        <f t="shared" si="29"/>
        <v>7.048144687816757E-2</v>
      </c>
      <c r="AQ160" s="122">
        <f t="shared" si="30"/>
        <v>6.481199633192862E-2</v>
      </c>
      <c r="AR160" s="122">
        <f t="shared" si="31"/>
        <v>5.133205610412548E-2</v>
      </c>
      <c r="AS160" s="122">
        <f t="shared" si="32"/>
        <v>0.13363911546328819</v>
      </c>
      <c r="AT160" s="122">
        <f t="shared" si="33"/>
        <v>0.1795815996986985</v>
      </c>
      <c r="AU160" s="122">
        <f t="shared" si="34"/>
        <v>0.10400235744909102</v>
      </c>
      <c r="AV160" s="122">
        <f t="shared" si="35"/>
        <v>0.10270581947101204</v>
      </c>
      <c r="AW160" s="122">
        <f t="shared" si="36"/>
        <v>0.18386234812480912</v>
      </c>
      <c r="AX160" s="122">
        <f t="shared" si="37"/>
        <v>1</v>
      </c>
      <c r="AY160" s="122">
        <f>SUMPRODUCT(AN160:AW160,幕後結果_最佳化!$Z$1005:$AI$1005)</f>
        <v>0.1688546616250233</v>
      </c>
      <c r="AZ160" s="122">
        <f>(SUMPRODUCT(AN160:AW160,MMULT(AN160:AW160,幕後結果!$AB$9:$AK$18)))*252</f>
        <v>4.581175276149866E-2</v>
      </c>
      <c r="BA160" s="122">
        <f t="shared" si="38"/>
        <v>0.21403680235300343</v>
      </c>
      <c r="BB160" s="98">
        <f t="shared" si="39"/>
        <v>0.58847198351099772</v>
      </c>
      <c r="BC160" s="56"/>
      <c r="BD160" s="56"/>
    </row>
    <row r="161" spans="1:56">
      <c r="A161" s="91">
        <v>160</v>
      </c>
      <c r="B161" s="122">
        <v>0.71692678406443733</v>
      </c>
      <c r="C161" s="122">
        <v>0.80633485377050573</v>
      </c>
      <c r="D161" s="122">
        <v>0.50383199381069832</v>
      </c>
      <c r="E161" s="122">
        <v>0.23453183192085914</v>
      </c>
      <c r="F161" s="122">
        <v>0.22721234207022789</v>
      </c>
      <c r="G161" s="122">
        <v>0.79768602740525507</v>
      </c>
      <c r="H161" s="122">
        <v>0.21334980936353909</v>
      </c>
      <c r="I161" s="122">
        <v>0.3561723012546536</v>
      </c>
      <c r="J161" s="122">
        <v>0.25671194528603047</v>
      </c>
      <c r="K161" s="100">
        <v>0.50244589993656996</v>
      </c>
      <c r="L161" s="101"/>
      <c r="M161" s="102">
        <v>160</v>
      </c>
      <c r="N161" s="125">
        <v>0.57373604633408937</v>
      </c>
      <c r="O161" s="125">
        <v>0.86446901867870829</v>
      </c>
      <c r="P161" s="125">
        <v>9.6055317431127472E-3</v>
      </c>
      <c r="Q161" s="125">
        <v>-0.72400337374550561</v>
      </c>
      <c r="R161" s="125">
        <v>-0.7480588121536883</v>
      </c>
      <c r="S161" s="125">
        <v>0.83338444390016253</v>
      </c>
      <c r="T161" s="125">
        <v>-0.79485196526841384</v>
      </c>
      <c r="U161" s="122">
        <v>-0.36870904984834413</v>
      </c>
      <c r="V161" s="122">
        <v>-0.65351567001451427</v>
      </c>
      <c r="W161" s="94">
        <v>6.1310003475720841E-3</v>
      </c>
      <c r="X161" s="56"/>
      <c r="Y161" s="95">
        <v>160</v>
      </c>
      <c r="Z161" s="122">
        <f>(幕後結果!$AB$2+幕後結果!$AB$4*幕後結果_最佳化!$N1162)*12/3</f>
        <v>0.66403189109721183</v>
      </c>
      <c r="AA161" s="122">
        <f>(幕後結果!$AC$2+幕後結果!$AC$4*幕後結果_最佳化!$O1162)*12/3</f>
        <v>-0.13676823318645925</v>
      </c>
      <c r="AB161" s="122">
        <f>(幕後結果!$AD$2+幕後結果!$AD$4*幕後結果_最佳化!$P1162)*12/3</f>
        <v>0.7312855927775237</v>
      </c>
      <c r="AC161" s="122">
        <f>(幕後結果!$AE$2+幕後結果!$AE$4*幕後結果_最佳化!$Q1162)*12/3</f>
        <v>0.54885900619311778</v>
      </c>
      <c r="AD161" s="122">
        <f>(幕後結果!$AF$2+幕後結果!$AF$4*幕後結果_最佳化!$R1162)*12/3</f>
        <v>-0.56924589619250321</v>
      </c>
      <c r="AE161" s="122">
        <f>(幕後結果!$AG$2+幕後結果!$AG$4*幕後結果_最佳化!$S1162)*12/3</f>
        <v>0.81402448079442868</v>
      </c>
      <c r="AF161" s="122">
        <f>(幕後結果!$AH$2+幕後結果!$AH$4*幕後結果_最佳化!$T1162)*12/3</f>
        <v>0.42963749193789447</v>
      </c>
      <c r="AG161" s="122">
        <f>(幕後結果!$AI$2+幕後結果!$AI$4*幕後結果_最佳化!$U1162)*12/3</f>
        <v>-1.1065290913790164</v>
      </c>
      <c r="AH161" s="122">
        <f>(幕後結果!$AJ$2+幕後結果!$AJ$4*幕後結果_最佳化!$V1162)*12/3</f>
        <v>-0.22095763826379064</v>
      </c>
      <c r="AI161" s="96">
        <f>(幕後結果!$AK$2+幕後結果!$AK$4*幕後結果_最佳化!$W1162)*12/3</f>
        <v>-0.38907619269294158</v>
      </c>
      <c r="AJ161" s="56"/>
      <c r="AK161" s="56"/>
      <c r="AL161" s="56"/>
      <c r="AM161" s="104">
        <v>160</v>
      </c>
      <c r="AN161" s="122">
        <f t="shared" si="27"/>
        <v>6.3089823582750768E-2</v>
      </c>
      <c r="AO161" s="122">
        <f t="shared" si="28"/>
        <v>8.6760475602076795E-2</v>
      </c>
      <c r="AP161" s="122">
        <f t="shared" si="29"/>
        <v>5.4365288359498484E-2</v>
      </c>
      <c r="AQ161" s="122">
        <f t="shared" si="30"/>
        <v>0.12091543342012018</v>
      </c>
      <c r="AR161" s="122">
        <f t="shared" si="31"/>
        <v>4.5674290633924003E-3</v>
      </c>
      <c r="AS161" s="122">
        <f t="shared" si="32"/>
        <v>6.2248337523487907E-2</v>
      </c>
      <c r="AT161" s="122">
        <f t="shared" si="33"/>
        <v>0.15881992281433083</v>
      </c>
      <c r="AU161" s="122">
        <f t="shared" si="34"/>
        <v>0.11686905848691301</v>
      </c>
      <c r="AV161" s="122">
        <f t="shared" si="35"/>
        <v>0.16752841342772698</v>
      </c>
      <c r="AW161" s="122">
        <f t="shared" si="36"/>
        <v>0.16483581771970277</v>
      </c>
      <c r="AX161" s="122">
        <f t="shared" si="37"/>
        <v>1</v>
      </c>
      <c r="AY161" s="122">
        <f>SUMPRODUCT(AN161:AW161,幕後結果_最佳化!$Z$1005:$AI$1005)</f>
        <v>5.0801109307409442E-2</v>
      </c>
      <c r="AZ161" s="122">
        <f>(SUMPRODUCT(AN161:AW161,MMULT(AN161:AW161,幕後結果!$AB$9:$AK$18)))*252</f>
        <v>4.5151089405908208E-2</v>
      </c>
      <c r="BA161" s="122">
        <f t="shared" si="38"/>
        <v>0.21248785707872392</v>
      </c>
      <c r="BB161" s="98">
        <f t="shared" si="39"/>
        <v>3.7183815659085809E-2</v>
      </c>
      <c r="BC161" s="56"/>
      <c r="BD161" s="56"/>
    </row>
    <row r="162" spans="1:56">
      <c r="A162" s="91">
        <v>161</v>
      </c>
      <c r="B162" s="122">
        <v>0.35477433899817834</v>
      </c>
      <c r="C162" s="122">
        <v>0.90109583576540464</v>
      </c>
      <c r="D162" s="122">
        <v>8.6038882519780424E-2</v>
      </c>
      <c r="E162" s="122">
        <v>0.10415416683493706</v>
      </c>
      <c r="F162" s="122">
        <v>0.23635235217578465</v>
      </c>
      <c r="G162" s="122">
        <v>0.188000500877189</v>
      </c>
      <c r="H162" s="122">
        <v>0.13284186853078661</v>
      </c>
      <c r="I162" s="122">
        <v>0.11399622711271218</v>
      </c>
      <c r="J162" s="122">
        <v>3.9555683600878355E-2</v>
      </c>
      <c r="K162" s="100">
        <v>0.49452861620687272</v>
      </c>
      <c r="L162" s="101"/>
      <c r="M162" s="102">
        <v>161</v>
      </c>
      <c r="N162" s="125">
        <v>-0.37246229768743916</v>
      </c>
      <c r="O162" s="125">
        <v>1.2878208619364311</v>
      </c>
      <c r="P162" s="125">
        <v>-1.3655579100558701</v>
      </c>
      <c r="Q162" s="125">
        <v>-1.2582307044534899</v>
      </c>
      <c r="R162" s="125">
        <v>-0.71808528227669322</v>
      </c>
      <c r="S162" s="125">
        <v>-0.88528859099254298</v>
      </c>
      <c r="T162" s="125">
        <v>-1.1130574953723331</v>
      </c>
      <c r="U162" s="122">
        <v>-1.2055463550268779</v>
      </c>
      <c r="V162" s="122">
        <v>-1.7558655576273123</v>
      </c>
      <c r="W162" s="94">
        <v>-1.3715155287733836E-2</v>
      </c>
      <c r="X162" s="56"/>
      <c r="Y162" s="95">
        <v>161</v>
      </c>
      <c r="Z162" s="122">
        <f>(幕後結果!$AB$2+幕後結果!$AB$4*幕後結果_最佳化!$N1163)*12/3</f>
        <v>-0.5107210384562384</v>
      </c>
      <c r="AA162" s="122">
        <f>(幕後結果!$AC$2+幕後結果!$AC$4*幕後結果_最佳化!$O1163)*12/3</f>
        <v>0.36443096800633334</v>
      </c>
      <c r="AB162" s="122">
        <f>(幕後結果!$AD$2+幕後結果!$AD$4*幕後結果_最佳化!$P1163)*12/3</f>
        <v>-0.70151020391431007</v>
      </c>
      <c r="AC162" s="122">
        <f>(幕後結果!$AE$2+幕後結果!$AE$4*幕後結果_最佳化!$Q1163)*12/3</f>
        <v>-0.14582560045101278</v>
      </c>
      <c r="AD162" s="122">
        <f>(幕後結果!$AF$2+幕後結果!$AF$4*幕後結果_最佳化!$R1163)*12/3</f>
        <v>-0.64434715100689033</v>
      </c>
      <c r="AE162" s="122">
        <f>(幕後結果!$AG$2+幕後結果!$AG$4*幕後結果_最佳化!$S1163)*12/3</f>
        <v>-1.0779382578522465</v>
      </c>
      <c r="AF162" s="122">
        <f>(幕後結果!$AH$2+幕後結果!$AH$4*幕後結果_最佳化!$T1163)*12/3</f>
        <v>-5.4854600019203836E-2</v>
      </c>
      <c r="AG162" s="122">
        <f>(幕後結果!$AI$2+幕後結果!$AI$4*幕後結果_最佳化!$U1163)*12/3</f>
        <v>-2.6335794456993744</v>
      </c>
      <c r="AH162" s="122">
        <f>(幕後結果!$AJ$2+幕後結果!$AJ$4*幕後結果_最佳化!$V1163)*12/3</f>
        <v>-1.3390325957748361</v>
      </c>
      <c r="AI162" s="96">
        <f>(幕後結果!$AK$2+幕後結果!$AK$4*幕後結果_最佳化!$W1163)*12/3</f>
        <v>-0.82782355448786482</v>
      </c>
      <c r="AJ162" s="56"/>
      <c r="AK162" s="56"/>
      <c r="AL162" s="56"/>
      <c r="AM162" s="104">
        <v>161</v>
      </c>
      <c r="AN162" s="122">
        <f t="shared" si="27"/>
        <v>0.20234329045573318</v>
      </c>
      <c r="AO162" s="122">
        <f t="shared" si="28"/>
        <v>0.14065491397607952</v>
      </c>
      <c r="AP162" s="122">
        <f t="shared" si="29"/>
        <v>6.8180112881920565E-2</v>
      </c>
      <c r="AQ162" s="122">
        <f t="shared" si="30"/>
        <v>5.7033925998278237E-2</v>
      </c>
      <c r="AR162" s="122">
        <f t="shared" si="31"/>
        <v>5.5401286273360842E-2</v>
      </c>
      <c r="AS162" s="122">
        <f t="shared" si="32"/>
        <v>0.14055163151479355</v>
      </c>
      <c r="AT162" s="122">
        <f t="shared" si="33"/>
        <v>5.0886021344765088E-2</v>
      </c>
      <c r="AU162" s="122">
        <f t="shared" si="34"/>
        <v>4.8089879529404307E-2</v>
      </c>
      <c r="AV162" s="122">
        <f t="shared" si="35"/>
        <v>0.18015771807805642</v>
      </c>
      <c r="AW162" s="122">
        <f t="shared" si="36"/>
        <v>5.6701219947608426E-2</v>
      </c>
      <c r="AX162" s="122">
        <f t="shared" si="37"/>
        <v>1.0000000000000002</v>
      </c>
      <c r="AY162" s="122">
        <f>SUMPRODUCT(AN162:AW162,幕後結果_最佳化!$Z$1005:$AI$1005)</f>
        <v>-9.0417603613721101E-2</v>
      </c>
      <c r="AZ162" s="122">
        <f>(SUMPRODUCT(AN162:AW162,MMULT(AN162:AW162,幕後結果!$AB$9:$AK$18)))*252</f>
        <v>5.8842881811004749E-2</v>
      </c>
      <c r="BA162" s="122">
        <f t="shared" si="38"/>
        <v>0.242575517748607</v>
      </c>
      <c r="BB162" s="98">
        <f t="shared" si="39"/>
        <v>-0.54959216350878715</v>
      </c>
      <c r="BC162" s="56"/>
      <c r="BD162" s="56"/>
    </row>
    <row r="163" spans="1:56">
      <c r="A163" s="91">
        <v>162</v>
      </c>
      <c r="B163" s="122">
        <v>3.805686429237487E-2</v>
      </c>
      <c r="C163" s="122">
        <v>0.88959934280567765</v>
      </c>
      <c r="D163" s="122">
        <v>3.0234396719546197E-3</v>
      </c>
      <c r="E163" s="122">
        <v>0.91962693611433188</v>
      </c>
      <c r="F163" s="122">
        <v>0.71264263852245313</v>
      </c>
      <c r="G163" s="122">
        <v>0.91723113628215858</v>
      </c>
      <c r="H163" s="122">
        <v>0.41509322713607633</v>
      </c>
      <c r="I163" s="122">
        <v>0.83294295898529613</v>
      </c>
      <c r="J163" s="122">
        <v>3.9881543153064358E-2</v>
      </c>
      <c r="K163" s="100">
        <v>0.68540353253550856</v>
      </c>
      <c r="L163" s="101"/>
      <c r="M163" s="102">
        <v>162</v>
      </c>
      <c r="N163" s="125">
        <v>-1.7736943073079654</v>
      </c>
      <c r="O163" s="125">
        <v>1.2244001456932614</v>
      </c>
      <c r="P163" s="125">
        <v>-2.7452284188958678</v>
      </c>
      <c r="Q163" s="125">
        <v>1.4025665655029853</v>
      </c>
      <c r="R163" s="125">
        <v>0.56112148439638521</v>
      </c>
      <c r="S163" s="125">
        <v>1.3866853575062701</v>
      </c>
      <c r="T163" s="125">
        <v>-0.21446243973411752</v>
      </c>
      <c r="U163" s="122">
        <v>0.96586031613533208</v>
      </c>
      <c r="V163" s="122">
        <v>-1.7520623559801305</v>
      </c>
      <c r="W163" s="94">
        <v>0.48286311239150848</v>
      </c>
      <c r="X163" s="56"/>
      <c r="Y163" s="95">
        <v>162</v>
      </c>
      <c r="Z163" s="122">
        <f>(幕後結果!$AB$2+幕後結果!$AB$4*幕後結果_最佳化!$N1164)*12/3</f>
        <v>-2.2504211961309255</v>
      </c>
      <c r="AA163" s="122">
        <f>(幕後結果!$AC$2+幕後結果!$AC$4*幕後結果_最佳化!$O1164)*12/3</f>
        <v>0.15528644939943748</v>
      </c>
      <c r="AB163" s="122">
        <f>(幕後結果!$AD$2+幕後結果!$AD$4*幕後結果_最佳化!$P1164)*12/3</f>
        <v>-2.3246952669681309</v>
      </c>
      <c r="AC163" s="122">
        <f>(幕後結果!$AE$2+幕後結果!$AE$4*幕後結果_最佳化!$Q1164)*12/3</f>
        <v>1.3639839417436523</v>
      </c>
      <c r="AD163" s="122">
        <f>(幕後結果!$AF$2+幕後結果!$AF$4*幕後結果_最佳化!$R1164)*12/3</f>
        <v>0.34971589962761485</v>
      </c>
      <c r="AE163" s="122">
        <f>(幕後結果!$AG$2+幕後結果!$AG$4*幕後結果_最佳化!$S1164)*12/3</f>
        <v>1.600571744190586</v>
      </c>
      <c r="AF163" s="122">
        <f>(幕後結果!$AH$2+幕後結果!$AH$4*幕後結果_最佳化!$T1164)*12/3</f>
        <v>0.2793601116060983</v>
      </c>
      <c r="AG163" s="122">
        <f>(幕後結果!$AI$2+幕後結果!$AI$4*幕後結果_最佳化!$U1164)*12/3</f>
        <v>-0.54725624756044278</v>
      </c>
      <c r="AH163" s="122">
        <f>(幕後結果!$AJ$2+幕後結果!$AJ$4*幕後結果_最佳化!$V1164)*12/3</f>
        <v>-1.1970820605234529</v>
      </c>
      <c r="AI163" s="96">
        <f>(幕後結果!$AK$2+幕後結果!$AK$4*幕後結果_最佳化!$W1164)*12/3</f>
        <v>-0.25436141923931865</v>
      </c>
      <c r="AJ163" s="56"/>
      <c r="AK163" s="56"/>
      <c r="AL163" s="56"/>
      <c r="AM163" s="104">
        <v>162</v>
      </c>
      <c r="AN163" s="122">
        <f t="shared" si="27"/>
        <v>0.17164536887503851</v>
      </c>
      <c r="AO163" s="122">
        <f t="shared" si="28"/>
        <v>0.16678676244213136</v>
      </c>
      <c r="AP163" s="122">
        <f t="shared" si="29"/>
        <v>0.12822814922479034</v>
      </c>
      <c r="AQ163" s="122">
        <f t="shared" si="30"/>
        <v>2.6541561999684417E-2</v>
      </c>
      <c r="AR163" s="122">
        <f t="shared" si="31"/>
        <v>0.18342777066711374</v>
      </c>
      <c r="AS163" s="122">
        <f t="shared" si="32"/>
        <v>6.930082340986099E-2</v>
      </c>
      <c r="AT163" s="122">
        <f t="shared" si="33"/>
        <v>6.506163643718553E-3</v>
      </c>
      <c r="AU163" s="122">
        <f t="shared" si="34"/>
        <v>2.7171602027459985E-2</v>
      </c>
      <c r="AV163" s="122">
        <f t="shared" si="35"/>
        <v>5.8399604139311563E-2</v>
      </c>
      <c r="AW163" s="122">
        <f t="shared" si="36"/>
        <v>0.16199219357089029</v>
      </c>
      <c r="AX163" s="122">
        <f t="shared" si="37"/>
        <v>0.99999999999999978</v>
      </c>
      <c r="AY163" s="122">
        <f>SUMPRODUCT(AN163:AW163,幕後結果_最佳化!$Z$1005:$AI$1005)</f>
        <v>-0.25645138459220368</v>
      </c>
      <c r="AZ163" s="122">
        <f>(SUMPRODUCT(AN163:AW163,MMULT(AN163:AW163,幕後結果!$AB$9:$AK$18)))*252</f>
        <v>5.0775162196663129E-2</v>
      </c>
      <c r="BA163" s="122">
        <f t="shared" si="38"/>
        <v>0.22533344668881966</v>
      </c>
      <c r="BB163" s="98">
        <f t="shared" si="39"/>
        <v>-1.3284818076989746</v>
      </c>
      <c r="BC163" s="56"/>
      <c r="BD163" s="56"/>
    </row>
    <row r="164" spans="1:56">
      <c r="A164" s="91">
        <v>163</v>
      </c>
      <c r="B164" s="122">
        <v>4.6683326147090032E-2</v>
      </c>
      <c r="C164" s="122">
        <v>0.80774421286212306</v>
      </c>
      <c r="D164" s="122">
        <v>0.96322269549762041</v>
      </c>
      <c r="E164" s="122">
        <v>0.44502136622214983</v>
      </c>
      <c r="F164" s="122">
        <v>0.27633377304733409</v>
      </c>
      <c r="G164" s="122">
        <v>0.4051920483243896</v>
      </c>
      <c r="H164" s="122">
        <v>0.32007613205439855</v>
      </c>
      <c r="I164" s="122">
        <v>0.31790760972725218</v>
      </c>
      <c r="J164" s="122">
        <v>0.11788600067812949</v>
      </c>
      <c r="K164" s="100">
        <v>0.78138961604430746</v>
      </c>
      <c r="L164" s="101"/>
      <c r="M164" s="102">
        <v>163</v>
      </c>
      <c r="N164" s="125">
        <v>-1.6778998476662577</v>
      </c>
      <c r="O164" s="125">
        <v>0.86961365253548917</v>
      </c>
      <c r="P164" s="125">
        <v>1.7893739669877415</v>
      </c>
      <c r="Q164" s="125">
        <v>-0.13825013630743641</v>
      </c>
      <c r="R164" s="125">
        <v>-0.5937676241996791</v>
      </c>
      <c r="S164" s="125">
        <v>-0.23993055045421877</v>
      </c>
      <c r="T164" s="125">
        <v>-0.4674859189856122</v>
      </c>
      <c r="U164" s="122">
        <v>-0.47355787707580699</v>
      </c>
      <c r="V164" s="122">
        <v>-1.1856210098716784</v>
      </c>
      <c r="W164" s="94">
        <v>0.7768949212155829</v>
      </c>
      <c r="X164" s="56"/>
      <c r="Y164" s="95">
        <v>163</v>
      </c>
      <c r="Z164" s="122">
        <f>(幕後結果!$AB$2+幕後結果!$AB$4*幕後結果_最佳化!$N1165)*12/3</f>
        <v>-2.1314875467432182</v>
      </c>
      <c r="AA164" s="122">
        <f>(幕後結果!$AC$2+幕後結果!$AC$4*幕後結果_最佳化!$O1165)*12/3</f>
        <v>-0.32531210325174631</v>
      </c>
      <c r="AB164" s="122">
        <f>(幕後結果!$AD$2+幕後結果!$AD$4*幕後結果_最佳化!$P1165)*12/3</f>
        <v>1.5948403479615028</v>
      </c>
      <c r="AC164" s="122">
        <f>(幕後結果!$AE$2+幕後結果!$AE$4*幕後結果_最佳化!$Q1165)*12/3</f>
        <v>1.2599505512762441</v>
      </c>
      <c r="AD164" s="122">
        <f>(幕後結果!$AF$2+幕後結果!$AF$4*幕後結果_最佳化!$R1165)*12/3</f>
        <v>-0.15684834178343687</v>
      </c>
      <c r="AE164" s="122">
        <f>(幕後結果!$AG$2+幕後結果!$AG$4*幕後結果_最佳化!$S1165)*12/3</f>
        <v>0.21928796726209465</v>
      </c>
      <c r="AF164" s="122">
        <f>(幕後結果!$AH$2+幕後結果!$AH$4*幕後結果_最佳化!$T1165)*12/3</f>
        <v>0.38243167714945803</v>
      </c>
      <c r="AG164" s="122">
        <f>(幕後結果!$AI$2+幕後結果!$AI$4*幕後結果_最佳化!$U1165)*12/3</f>
        <v>-2.414057300256522</v>
      </c>
      <c r="AH164" s="122">
        <f>(幕後結果!$AJ$2+幕後結果!$AJ$4*幕後結果_最佳化!$V1165)*12/3</f>
        <v>-0.7416086400138665</v>
      </c>
      <c r="AI164" s="96">
        <f>(幕後結果!$AK$2+幕後結果!$AK$4*幕後結果_最佳化!$W1165)*12/3</f>
        <v>-0.57046763335271322</v>
      </c>
      <c r="AJ164" s="56"/>
      <c r="AK164" s="56"/>
      <c r="AL164" s="56"/>
      <c r="AM164" s="104">
        <v>163</v>
      </c>
      <c r="AN164" s="122">
        <f t="shared" si="27"/>
        <v>2.069648718599677E-2</v>
      </c>
      <c r="AO164" s="122">
        <f t="shared" si="28"/>
        <v>0.11100039051083464</v>
      </c>
      <c r="AP164" s="122">
        <f t="shared" si="29"/>
        <v>6.9969324557712639E-2</v>
      </c>
      <c r="AQ164" s="122">
        <f t="shared" si="30"/>
        <v>0.10673537764008778</v>
      </c>
      <c r="AR164" s="122">
        <f t="shared" si="31"/>
        <v>0.11853220409771439</v>
      </c>
      <c r="AS164" s="122">
        <f t="shared" si="32"/>
        <v>0.16552198074043428</v>
      </c>
      <c r="AT164" s="122">
        <f t="shared" si="33"/>
        <v>8.054088638750688E-2</v>
      </c>
      <c r="AU164" s="122">
        <f t="shared" si="34"/>
        <v>0.17097587023732938</v>
      </c>
      <c r="AV164" s="122">
        <f t="shared" si="35"/>
        <v>7.6392916274337003E-2</v>
      </c>
      <c r="AW164" s="122">
        <f t="shared" si="36"/>
        <v>7.9634562368046238E-2</v>
      </c>
      <c r="AX164" s="122">
        <f t="shared" si="37"/>
        <v>1.0000000000000002</v>
      </c>
      <c r="AY164" s="122">
        <f>SUMPRODUCT(AN164:AW164,幕後結果_最佳化!$Z$1005:$AI$1005)</f>
        <v>-7.1601503092116964E-2</v>
      </c>
      <c r="AZ164" s="122">
        <f>(SUMPRODUCT(AN164:AW164,MMULT(AN164:AW164,幕後結果!$AB$9:$AK$18)))*252</f>
        <v>4.7012133900242642E-2</v>
      </c>
      <c r="BA164" s="122">
        <f t="shared" si="38"/>
        <v>0.21682281683495083</v>
      </c>
      <c r="BB164" s="98">
        <f t="shared" si="39"/>
        <v>-0.52808788652200489</v>
      </c>
      <c r="BC164" s="56"/>
      <c r="BD164" s="56"/>
    </row>
    <row r="165" spans="1:56">
      <c r="A165" s="91">
        <v>164</v>
      </c>
      <c r="B165" s="122">
        <v>0.1626283581417971</v>
      </c>
      <c r="C165" s="122">
        <v>0.16081293366559524</v>
      </c>
      <c r="D165" s="122">
        <v>0.52026286859898963</v>
      </c>
      <c r="E165" s="122">
        <v>0.46383567504800638</v>
      </c>
      <c r="F165" s="122">
        <v>0.82459687752056698</v>
      </c>
      <c r="G165" s="122">
        <v>0.91111543179030163</v>
      </c>
      <c r="H165" s="122">
        <v>0.90628398457697323</v>
      </c>
      <c r="I165" s="122">
        <v>0.77593916588775436</v>
      </c>
      <c r="J165" s="122">
        <v>0.3752572000295018</v>
      </c>
      <c r="K165" s="100">
        <v>3.4163208839766757E-2</v>
      </c>
      <c r="L165" s="101"/>
      <c r="M165" s="102">
        <v>164</v>
      </c>
      <c r="N165" s="125">
        <v>-0.98371285728267466</v>
      </c>
      <c r="O165" s="125">
        <v>-0.99112229560964549</v>
      </c>
      <c r="P165" s="125">
        <v>5.0813337521887887E-2</v>
      </c>
      <c r="Q165" s="125">
        <v>-9.0775031505006945E-2</v>
      </c>
      <c r="R165" s="125">
        <v>0.93302657976277958</v>
      </c>
      <c r="S165" s="125">
        <v>1.3476557317426732</v>
      </c>
      <c r="T165" s="125">
        <v>1.3182139682743654</v>
      </c>
      <c r="U165" s="122">
        <v>0.75855020733040812</v>
      </c>
      <c r="V165" s="122">
        <v>-0.31796115856861834</v>
      </c>
      <c r="W165" s="94">
        <v>-1.8228479855619857</v>
      </c>
      <c r="X165" s="56"/>
      <c r="Y165" s="95">
        <v>164</v>
      </c>
      <c r="Z165" s="122">
        <f>(幕後結果!$AB$2+幕後結果!$AB$4*幕後結果_最佳化!$N1166)*12/3</f>
        <v>-1.2696194133189096</v>
      </c>
      <c r="AA165" s="122">
        <f>(幕後結果!$AC$2+幕後結果!$AC$4*幕後結果_最佳化!$O1166)*12/3</f>
        <v>-2.8292274511732614</v>
      </c>
      <c r="AB165" s="122">
        <f>(幕後結果!$AD$2+幕後結果!$AD$4*幕後結果_最佳化!$P1166)*12/3</f>
        <v>0.10943275174620226</v>
      </c>
      <c r="AC165" s="122">
        <f>(幕後結果!$AE$2+幕後結果!$AE$4*幕後結果_最佳化!$Q1166)*12/3</f>
        <v>0.6039302034920716</v>
      </c>
      <c r="AD165" s="122">
        <f>(幕後結果!$AF$2+幕後結果!$AF$4*幕後結果_最佳化!$R1166)*12/3</f>
        <v>0.47380133021244469</v>
      </c>
      <c r="AE165" s="122">
        <f>(幕後結果!$AG$2+幕後結果!$AG$4*幕後結果_最佳化!$S1166)*12/3</f>
        <v>0.90032167733706048</v>
      </c>
      <c r="AF165" s="122">
        <f>(幕後結果!$AH$2+幕後結果!$AH$4*幕後結果_最佳化!$T1166)*12/3</f>
        <v>2.3442229599339903</v>
      </c>
      <c r="AG165" s="122">
        <f>(幕後結果!$AI$2+幕後結果!$AI$4*幕後結果_最佳化!$U1166)*12/3</f>
        <v>-0.18663701579131731</v>
      </c>
      <c r="AH165" s="122">
        <f>(幕後結果!$AJ$2+幕後結果!$AJ$4*幕後結果_最佳化!$V1166)*12/3</f>
        <v>-0.18706138978381415</v>
      </c>
      <c r="AI165" s="96">
        <f>(幕後結果!$AK$2+幕後結果!$AK$4*幕後結果_最佳化!$W1166)*12/3</f>
        <v>-1.2480874818870891</v>
      </c>
      <c r="AJ165" s="56"/>
      <c r="AK165" s="56"/>
      <c r="AL165" s="56"/>
      <c r="AM165" s="104">
        <v>164</v>
      </c>
      <c r="AN165" s="122">
        <f t="shared" si="27"/>
        <v>3.3689356673068029E-2</v>
      </c>
      <c r="AO165" s="122">
        <f t="shared" si="28"/>
        <v>0.1943327603667637</v>
      </c>
      <c r="AP165" s="122">
        <f t="shared" si="29"/>
        <v>3.9450776553309926E-2</v>
      </c>
      <c r="AQ165" s="122">
        <f t="shared" si="30"/>
        <v>0.22618584181374649</v>
      </c>
      <c r="AR165" s="122">
        <f t="shared" si="31"/>
        <v>7.6489802179380714E-2</v>
      </c>
      <c r="AS165" s="122">
        <f t="shared" si="32"/>
        <v>1.3232912354507746E-2</v>
      </c>
      <c r="AT165" s="122">
        <f t="shared" si="33"/>
        <v>1.3150984847344192E-2</v>
      </c>
      <c r="AU165" s="122">
        <f t="shared" si="34"/>
        <v>0.22748246181746151</v>
      </c>
      <c r="AV165" s="122">
        <f t="shared" si="35"/>
        <v>0.15832208761932801</v>
      </c>
      <c r="AW165" s="122">
        <f t="shared" si="36"/>
        <v>1.7663015775089622E-2</v>
      </c>
      <c r="AX165" s="122">
        <f t="shared" si="37"/>
        <v>0.99999999999999989</v>
      </c>
      <c r="AY165" s="122">
        <f>SUMPRODUCT(AN165:AW165,幕後結果_最佳化!$Z$1005:$AI$1005)</f>
        <v>-0.23786858616702961</v>
      </c>
      <c r="AZ165" s="122">
        <f>(SUMPRODUCT(AN165:AW165,MMULT(AN165:AW165,幕後結果!$AB$9:$AK$18)))*252</f>
        <v>5.8478168071674198E-2</v>
      </c>
      <c r="BA165" s="122">
        <f t="shared" si="38"/>
        <v>0.24182259628015368</v>
      </c>
      <c r="BB165" s="98">
        <f t="shared" si="39"/>
        <v>-1.1610519053469952</v>
      </c>
      <c r="BC165" s="56"/>
      <c r="BD165" s="56"/>
    </row>
    <row r="166" spans="1:56">
      <c r="A166" s="91">
        <v>165</v>
      </c>
      <c r="B166" s="122">
        <v>0.87112375705195055</v>
      </c>
      <c r="C166" s="122">
        <v>0.32068737539669523</v>
      </c>
      <c r="D166" s="122">
        <v>0.91483837141720747</v>
      </c>
      <c r="E166" s="122">
        <v>0.33437004692676564</v>
      </c>
      <c r="F166" s="122">
        <v>0.23046664280242846</v>
      </c>
      <c r="G166" s="122">
        <v>0.60815599274798737</v>
      </c>
      <c r="H166" s="122">
        <v>0.68025658704151892</v>
      </c>
      <c r="I166" s="122">
        <v>0.86885739189727618</v>
      </c>
      <c r="J166" s="122">
        <v>0.50931181011333138</v>
      </c>
      <c r="K166" s="100">
        <v>0.58019979370734043</v>
      </c>
      <c r="L166" s="101"/>
      <c r="M166" s="102">
        <v>165</v>
      </c>
      <c r="N166" s="125">
        <v>1.1317192498125974</v>
      </c>
      <c r="O166" s="125">
        <v>-0.46577752954145513</v>
      </c>
      <c r="P166" s="125">
        <v>1.3711658628916856</v>
      </c>
      <c r="Q166" s="125">
        <v>-0.42787779555985234</v>
      </c>
      <c r="R166" s="125">
        <v>-0.73731093216284127</v>
      </c>
      <c r="S166" s="125">
        <v>0.2745161236447633</v>
      </c>
      <c r="T166" s="125">
        <v>0.46841642290551677</v>
      </c>
      <c r="U166" s="122">
        <v>1.1210062167183998</v>
      </c>
      <c r="V166" s="122">
        <v>2.334336636113727E-2</v>
      </c>
      <c r="W166" s="94">
        <v>0.20240462553572572</v>
      </c>
      <c r="X166" s="56"/>
      <c r="Y166" s="95">
        <v>165</v>
      </c>
      <c r="Z166" s="122">
        <f>(幕後結果!$AB$2+幕後結果!$AB$4*幕後結果_最佳化!$N1167)*12/3</f>
        <v>1.3567961588320554</v>
      </c>
      <c r="AA166" s="122">
        <f>(幕後結果!$AC$2+幕後結果!$AC$4*幕後結果_最佳化!$O1167)*12/3</f>
        <v>-1.9214645766984002</v>
      </c>
      <c r="AB166" s="122">
        <f>(幕後結果!$AD$2+幕後結果!$AD$4*幕後結果_最佳化!$P1167)*12/3</f>
        <v>1.9432703529514992</v>
      </c>
      <c r="AC166" s="122">
        <f>(幕後結果!$AE$2+幕後結果!$AE$4*幕後結果_最佳化!$Q1167)*12/3</f>
        <v>0.88763796357801483</v>
      </c>
      <c r="AD166" s="122">
        <f>(幕後結果!$AF$2+幕後結果!$AF$4*幕後結果_最佳化!$R1167)*12/3</f>
        <v>-0.57264383115311879</v>
      </c>
      <c r="AE166" s="122">
        <f>(幕後結果!$AG$2+幕後結果!$AG$4*幕後結果_最佳化!$S1167)*12/3</f>
        <v>0.5986089481407163</v>
      </c>
      <c r="AF166" s="122">
        <f>(幕後結果!$AH$2+幕後結果!$AH$4*幕後結果_最佳化!$T1167)*12/3</f>
        <v>1.8392255919863245</v>
      </c>
      <c r="AG166" s="122">
        <f>(幕後結果!$AI$2+幕後結果!$AI$4*幕後結果_最佳化!$U1167)*12/3</f>
        <v>0.93712430669509716</v>
      </c>
      <c r="AH166" s="122">
        <f>(幕後結果!$AJ$2+幕後結果!$AJ$4*幕後結果_最佳化!$V1167)*12/3</f>
        <v>0.5116814055490817</v>
      </c>
      <c r="AI166" s="96">
        <f>(幕後結果!$AK$2+幕後結果!$AK$4*幕後結果_最佳化!$W1167)*12/3</f>
        <v>-0.20842526257941349</v>
      </c>
      <c r="AJ166" s="56"/>
      <c r="AK166" s="56"/>
      <c r="AL166" s="56"/>
      <c r="AM166" s="104">
        <v>165</v>
      </c>
      <c r="AN166" s="122">
        <f t="shared" si="27"/>
        <v>4.6723649410849791E-2</v>
      </c>
      <c r="AO166" s="122">
        <f t="shared" si="28"/>
        <v>0.15181193343561195</v>
      </c>
      <c r="AP166" s="122">
        <f t="shared" si="29"/>
        <v>8.600647608639532E-2</v>
      </c>
      <c r="AQ166" s="122">
        <f t="shared" si="30"/>
        <v>0.13417088656214335</v>
      </c>
      <c r="AR166" s="122">
        <f t="shared" si="31"/>
        <v>3.702148759263435E-2</v>
      </c>
      <c r="AS166" s="122">
        <f t="shared" si="32"/>
        <v>8.4017240467323603E-2</v>
      </c>
      <c r="AT166" s="122">
        <f t="shared" si="33"/>
        <v>0.10164596867947921</v>
      </c>
      <c r="AU166" s="122">
        <f t="shared" si="34"/>
        <v>0.1627496472262239</v>
      </c>
      <c r="AV166" s="122">
        <f t="shared" si="35"/>
        <v>0.1345622189778837</v>
      </c>
      <c r="AW166" s="122">
        <f t="shared" si="36"/>
        <v>6.1290491561454913E-2</v>
      </c>
      <c r="AX166" s="122">
        <f t="shared" si="37"/>
        <v>1</v>
      </c>
      <c r="AY166" s="122">
        <f>SUMPRODUCT(AN166:AW166,幕後結果_最佳化!$Z$1005:$AI$1005)</f>
        <v>-7.6604291624263313E-2</v>
      </c>
      <c r="AZ166" s="122">
        <f>(SUMPRODUCT(AN166:AW166,MMULT(AN166:AW166,幕後結果!$AB$9:$AK$18)))*252</f>
        <v>5.0361212615340871E-2</v>
      </c>
      <c r="BA166" s="122">
        <f t="shared" si="38"/>
        <v>0.224413040207874</v>
      </c>
      <c r="BB166" s="98">
        <f t="shared" si="39"/>
        <v>-0.53251937371182345</v>
      </c>
      <c r="BC166" s="56"/>
      <c r="BD166" s="56"/>
    </row>
    <row r="167" spans="1:56">
      <c r="A167" s="91">
        <v>166</v>
      </c>
      <c r="B167" s="122">
        <v>0.48063458319921937</v>
      </c>
      <c r="C167" s="122">
        <v>8.635055559990179E-2</v>
      </c>
      <c r="D167" s="122">
        <v>0.87527492343804902</v>
      </c>
      <c r="E167" s="122">
        <v>0.35458383537533056</v>
      </c>
      <c r="F167" s="122">
        <v>0.68641416152159596</v>
      </c>
      <c r="G167" s="122">
        <v>0.50857630946432075</v>
      </c>
      <c r="H167" s="122">
        <v>0.95314195177436467</v>
      </c>
      <c r="I167" s="122">
        <v>0.69864606968964504</v>
      </c>
      <c r="J167" s="122">
        <v>0.84860611767307903</v>
      </c>
      <c r="K167" s="100">
        <v>0.45923679355881553</v>
      </c>
      <c r="L167" s="101"/>
      <c r="M167" s="102">
        <v>166</v>
      </c>
      <c r="N167" s="125">
        <v>-4.8560980385206766E-2</v>
      </c>
      <c r="O167" s="125">
        <v>-1.363575805304247</v>
      </c>
      <c r="P167" s="125">
        <v>1.1516859371124757</v>
      </c>
      <c r="Q167" s="125">
        <v>-0.37297416692391477</v>
      </c>
      <c r="R167" s="125">
        <v>0.48571157326131109</v>
      </c>
      <c r="S167" s="125">
        <v>2.149927590891058E-2</v>
      </c>
      <c r="T167" s="125">
        <v>1.6761128182052354</v>
      </c>
      <c r="U167" s="122">
        <v>0.52051042947149806</v>
      </c>
      <c r="V167" s="122">
        <v>1.0304735451620717</v>
      </c>
      <c r="W167" s="94">
        <v>-0.10235665511512708</v>
      </c>
      <c r="X167" s="56"/>
      <c r="Y167" s="95">
        <v>166</v>
      </c>
      <c r="Z167" s="122">
        <f>(幕後結果!$AB$2+幕後結果!$AB$4*幕後結果_最佳化!$N1168)*12/3</f>
        <v>-0.10858122940753252</v>
      </c>
      <c r="AA167" s="122">
        <f>(幕後結果!$AC$2+幕後結果!$AC$4*幕後結果_最佳化!$O1168)*12/3</f>
        <v>-3.2612448099273279</v>
      </c>
      <c r="AB167" s="122">
        <f>(幕後結果!$AD$2+幕後結果!$AD$4*幕後結果_最佳化!$P1168)*12/3</f>
        <v>1.3065501512270392</v>
      </c>
      <c r="AC167" s="122">
        <f>(幕後結果!$AE$2+幕後結果!$AE$4*幕後結果_最佳化!$Q1168)*12/3</f>
        <v>0.65006812724494645</v>
      </c>
      <c r="AD167" s="122">
        <f>(幕後結果!$AF$2+幕後結果!$AF$4*幕後結果_最佳化!$R1168)*12/3</f>
        <v>0.1797327641817815</v>
      </c>
      <c r="AE167" s="122">
        <f>(幕後結果!$AG$2+幕後結果!$AG$4*幕後結果_最佳化!$S1168)*12/3</f>
        <v>4.0486403962126327E-2</v>
      </c>
      <c r="AF167" s="122">
        <f>(幕後結果!$AH$2+幕後結果!$AH$4*幕後結果_最佳化!$T1168)*12/3</f>
        <v>2.9613337024058795</v>
      </c>
      <c r="AG167" s="122">
        <f>(幕後結果!$AI$2+幕後結果!$AI$4*幕後結果_最佳化!$U1168)*12/3</f>
        <v>-0.10209557463620555</v>
      </c>
      <c r="AH167" s="122">
        <f>(幕後結果!$AJ$2+幕後結果!$AJ$4*幕後結果_最佳化!$V1168)*12/3</f>
        <v>0.93451535631868232</v>
      </c>
      <c r="AI167" s="96">
        <f>(幕後結果!$AK$2+幕後結果!$AK$4*幕後結果_最佳化!$W1168)*12/3</f>
        <v>-0.43660711679546743</v>
      </c>
      <c r="AJ167" s="56"/>
      <c r="AK167" s="56"/>
      <c r="AL167" s="56"/>
      <c r="AM167" s="104">
        <v>166</v>
      </c>
      <c r="AN167" s="122">
        <f t="shared" si="27"/>
        <v>0.23263891458618172</v>
      </c>
      <c r="AO167" s="122">
        <f t="shared" si="28"/>
        <v>2.7201072196718051E-2</v>
      </c>
      <c r="AP167" s="122">
        <f t="shared" si="29"/>
        <v>6.2262559405978572E-2</v>
      </c>
      <c r="AQ167" s="122">
        <f t="shared" si="30"/>
        <v>0.14649290618287233</v>
      </c>
      <c r="AR167" s="122">
        <f t="shared" si="31"/>
        <v>9.5489211885447123E-2</v>
      </c>
      <c r="AS167" s="122">
        <f t="shared" si="32"/>
        <v>0.13528028838699807</v>
      </c>
      <c r="AT167" s="122">
        <f t="shared" si="33"/>
        <v>6.9793736787849853E-3</v>
      </c>
      <c r="AU167" s="122">
        <f t="shared" si="34"/>
        <v>0.2230825837160301</v>
      </c>
      <c r="AV167" s="122">
        <f t="shared" si="35"/>
        <v>5.1421812330923064E-2</v>
      </c>
      <c r="AW167" s="122">
        <f t="shared" si="36"/>
        <v>1.9151277630065959E-2</v>
      </c>
      <c r="AX167" s="122">
        <f t="shared" si="37"/>
        <v>0.99999999999999989</v>
      </c>
      <c r="AY167" s="122">
        <f>SUMPRODUCT(AN167:AW167,幕後結果_最佳化!$Z$1005:$AI$1005)</f>
        <v>-4.7281293448959358E-2</v>
      </c>
      <c r="AZ167" s="122">
        <f>(SUMPRODUCT(AN167:AW167,MMULT(AN167:AW167,幕後結果!$AB$9:$AK$18)))*252</f>
        <v>6.6975587107374668E-2</v>
      </c>
      <c r="BA167" s="122">
        <f t="shared" si="38"/>
        <v>0.25879642019814469</v>
      </c>
      <c r="BB167" s="98">
        <f t="shared" si="39"/>
        <v>-0.34846422288188156</v>
      </c>
      <c r="BC167" s="56"/>
      <c r="BD167" s="56"/>
    </row>
    <row r="168" spans="1:56">
      <c r="A168" s="91">
        <v>167</v>
      </c>
      <c r="B168" s="122">
        <v>0.51997915144546103</v>
      </c>
      <c r="C168" s="122">
        <v>0.49512237983305507</v>
      </c>
      <c r="D168" s="122">
        <v>0.4218706960191807</v>
      </c>
      <c r="E168" s="122">
        <v>0.79812463390168498</v>
      </c>
      <c r="F168" s="122">
        <v>0.89081010326752086</v>
      </c>
      <c r="G168" s="122">
        <v>0.98340130940967718</v>
      </c>
      <c r="H168" s="122">
        <v>0.62230937169528122</v>
      </c>
      <c r="I168" s="122">
        <v>0.20755053927353284</v>
      </c>
      <c r="J168" s="122">
        <v>0.26701101100798019</v>
      </c>
      <c r="K168" s="100">
        <v>4.6433384073793604E-2</v>
      </c>
      <c r="L168" s="101"/>
      <c r="M168" s="102">
        <v>167</v>
      </c>
      <c r="N168" s="125">
        <v>5.0101258189329721E-2</v>
      </c>
      <c r="O168" s="125">
        <v>-1.2226685248140166E-2</v>
      </c>
      <c r="P168" s="125">
        <v>-0.19711008439040173</v>
      </c>
      <c r="Q168" s="125">
        <v>0.83494134878364024</v>
      </c>
      <c r="R168" s="125">
        <v>1.2308478013983191</v>
      </c>
      <c r="S168" s="125">
        <v>2.1296879900021559</v>
      </c>
      <c r="T168" s="125">
        <v>0.31155168619846269</v>
      </c>
      <c r="U168" s="122">
        <v>-0.81494974233009254</v>
      </c>
      <c r="V168" s="122">
        <v>-0.62187810679470612</v>
      </c>
      <c r="W168" s="94">
        <v>-1.6804655678750118</v>
      </c>
      <c r="X168" s="56"/>
      <c r="Y168" s="95">
        <v>167</v>
      </c>
      <c r="Z168" s="122">
        <f>(幕後結果!$AB$2+幕後結果!$AB$4*幕後結果_最佳化!$N1169)*12/3</f>
        <v>1.3912912052411755E-2</v>
      </c>
      <c r="AA168" s="122">
        <f>(幕後結果!$AC$2+幕後結果!$AC$4*幕後結果_最佳化!$O1169)*12/3</f>
        <v>-1.3904148958031854</v>
      </c>
      <c r="AB168" s="122">
        <f>(幕後結果!$AD$2+幕後結果!$AD$4*幕後結果_最佳化!$P1169)*12/3</f>
        <v>0.30553100194209659</v>
      </c>
      <c r="AC168" s="122">
        <f>(幕後結果!$AE$2+幕後結果!$AE$4*幕後結果_最佳化!$Q1169)*12/3</f>
        <v>1.4477233216602636</v>
      </c>
      <c r="AD168" s="122">
        <f>(幕後結果!$AF$2+幕後結果!$AF$4*幕後結果_最佳化!$R1169)*12/3</f>
        <v>0.79484675428184914</v>
      </c>
      <c r="AE168" s="122">
        <f>(幕後結果!$AG$2+幕後結果!$AG$4*幕後結果_最佳化!$S1169)*12/3</f>
        <v>2.4362148543069169</v>
      </c>
      <c r="AF168" s="122">
        <f>(幕後結果!$AH$2+幕後結果!$AH$4*幕後結果_最佳化!$T1169)*12/3</f>
        <v>1.564891310934498</v>
      </c>
      <c r="AG168" s="122">
        <f>(幕後結果!$AI$2+幕後結果!$AI$4*幕後結果_最佳化!$U1169)*12/3</f>
        <v>-1.4626175539495312</v>
      </c>
      <c r="AH168" s="122">
        <f>(幕後結果!$AJ$2+幕後結果!$AJ$4*幕後結果_最佳化!$V1169)*12/3</f>
        <v>-0.2430865983604252</v>
      </c>
      <c r="AI168" s="96">
        <f>(幕後結果!$AK$2+幕後結果!$AK$4*幕後結果_最佳化!$W1169)*12/3</f>
        <v>-0.77120504902714426</v>
      </c>
      <c r="AJ168" s="56"/>
      <c r="AK168" s="56"/>
      <c r="AL168" s="56"/>
      <c r="AM168" s="104">
        <v>167</v>
      </c>
      <c r="AN168" s="122">
        <f t="shared" si="27"/>
        <v>5.1840826234040072E-2</v>
      </c>
      <c r="AO168" s="122">
        <f t="shared" si="28"/>
        <v>6.2036278590798945E-2</v>
      </c>
      <c r="AP168" s="122">
        <f t="shared" si="29"/>
        <v>8.6777162815866379E-2</v>
      </c>
      <c r="AQ168" s="122">
        <f t="shared" si="30"/>
        <v>0.12542922746809712</v>
      </c>
      <c r="AR168" s="122">
        <f t="shared" si="31"/>
        <v>7.9335256119090966E-2</v>
      </c>
      <c r="AS168" s="122">
        <f t="shared" si="32"/>
        <v>9.1488769164978528E-2</v>
      </c>
      <c r="AT168" s="122">
        <f t="shared" si="33"/>
        <v>0.17858887325766867</v>
      </c>
      <c r="AU168" s="122">
        <f t="shared" si="34"/>
        <v>0.18624754151434547</v>
      </c>
      <c r="AV168" s="122">
        <f t="shared" si="35"/>
        <v>4.0436678151943718E-2</v>
      </c>
      <c r="AW168" s="122">
        <f t="shared" si="36"/>
        <v>9.7819386683170154E-2</v>
      </c>
      <c r="AX168" s="122">
        <f t="shared" si="37"/>
        <v>1</v>
      </c>
      <c r="AY168" s="122">
        <f>SUMPRODUCT(AN168:AW168,幕後結果_最佳化!$Z$1005:$AI$1005)</f>
        <v>9.0425407486491444E-2</v>
      </c>
      <c r="AZ168" s="122">
        <f>(SUMPRODUCT(AN168:AW168,MMULT(AN168:AW168,幕後結果!$AB$9:$AK$18)))*252</f>
        <v>4.5255884601493129E-2</v>
      </c>
      <c r="BA168" s="122">
        <f t="shared" si="38"/>
        <v>0.21273430518252839</v>
      </c>
      <c r="BB168" s="98">
        <f t="shared" si="39"/>
        <v>0.22340264982516156</v>
      </c>
      <c r="BC168" s="56"/>
      <c r="BD168" s="56"/>
    </row>
    <row r="169" spans="1:56">
      <c r="A169" s="91">
        <v>168</v>
      </c>
      <c r="B169" s="122">
        <v>0.85665912876523187</v>
      </c>
      <c r="C169" s="122">
        <v>0.28837210566295313</v>
      </c>
      <c r="D169" s="122">
        <v>6.8628022507062347E-2</v>
      </c>
      <c r="E169" s="122">
        <v>0.67837735453348147</v>
      </c>
      <c r="F169" s="122">
        <v>0.60074346173317217</v>
      </c>
      <c r="G169" s="122">
        <v>0.66923356631962339</v>
      </c>
      <c r="H169" s="122">
        <v>0.18997924495776575</v>
      </c>
      <c r="I169" s="122">
        <v>0.43580523710846064</v>
      </c>
      <c r="J169" s="122">
        <v>0.22433111117782389</v>
      </c>
      <c r="K169" s="100">
        <v>0.98240872578977978</v>
      </c>
      <c r="L169" s="101"/>
      <c r="M169" s="102">
        <v>168</v>
      </c>
      <c r="N169" s="125">
        <v>1.0654292139470629</v>
      </c>
      <c r="O169" s="125">
        <v>-0.55814670318899351</v>
      </c>
      <c r="P169" s="125">
        <v>-1.486087247300159</v>
      </c>
      <c r="Q169" s="125">
        <v>0.46316613117623345</v>
      </c>
      <c r="R169" s="125">
        <v>0.25527193257370068</v>
      </c>
      <c r="S169" s="125">
        <v>0.43779779798842966</v>
      </c>
      <c r="T169" s="125">
        <v>-0.8779727813999143</v>
      </c>
      <c r="U169" s="122">
        <v>-0.1616131843267333</v>
      </c>
      <c r="V169" s="122">
        <v>-0.75764718889643812</v>
      </c>
      <c r="W169" s="94">
        <v>2.1062510780627042</v>
      </c>
      <c r="X169" s="56"/>
      <c r="Y169" s="95">
        <v>168</v>
      </c>
      <c r="Z169" s="122">
        <f>(幕後結果!$AB$2+幕後結果!$AB$4*幕後結果_最佳化!$N1170)*12/3</f>
        <v>1.2744937384935691</v>
      </c>
      <c r="AA169" s="122">
        <f>(幕後結果!$AC$2+幕後結果!$AC$4*幕後結果_最佳化!$O1170)*12/3</f>
        <v>-2.0545156489130698</v>
      </c>
      <c r="AB169" s="122">
        <f>(幕後結果!$AD$2+幕後結果!$AD$4*幕後結果_最佳化!$P1170)*12/3</f>
        <v>-0.56030147575316847</v>
      </c>
      <c r="AC169" s="122">
        <f>(幕後結果!$AE$2+幕後結果!$AE$4*幕後結果_最佳化!$Q1170)*12/3</f>
        <v>0.8402892095193254</v>
      </c>
      <c r="AD169" s="122">
        <f>(幕後結果!$AF$2+幕後結果!$AF$4*幕後結果_最佳化!$R1170)*12/3</f>
        <v>-0.11643167036844411</v>
      </c>
      <c r="AE169" s="122">
        <f>(幕後結果!$AG$2+幕後結果!$AG$4*幕後結果_最佳化!$S1170)*12/3</f>
        <v>0.73961513358767583</v>
      </c>
      <c r="AF169" s="122">
        <f>(幕後結果!$AH$2+幕後結果!$AH$4*幕後結果_最佳化!$T1170)*12/3</f>
        <v>0.49081228265149091</v>
      </c>
      <c r="AG169" s="122">
        <f>(幕後結果!$AI$2+幕後結果!$AI$4*幕後結果_最佳化!$U1170)*12/3</f>
        <v>-0.40482182092513758</v>
      </c>
      <c r="AH169" s="122">
        <f>(幕後結果!$AJ$2+幕後結果!$AJ$4*幕後結果_最佳化!$V1170)*12/3</f>
        <v>-0.69046195519600084</v>
      </c>
      <c r="AI169" s="96">
        <f>(幕後結果!$AK$2+幕後結果!$AK$4*幕後結果_最佳化!$W1170)*12/3</f>
        <v>0.67106999969414061</v>
      </c>
      <c r="AJ169" s="56"/>
      <c r="AK169" s="56"/>
      <c r="AL169" s="56"/>
      <c r="AM169" s="104">
        <v>168</v>
      </c>
      <c r="AN169" s="122">
        <f t="shared" si="27"/>
        <v>0.11227823875690372</v>
      </c>
      <c r="AO169" s="122">
        <f t="shared" si="28"/>
        <v>5.9232048564181912E-2</v>
      </c>
      <c r="AP169" s="122">
        <f t="shared" si="29"/>
        <v>0.13168978977698237</v>
      </c>
      <c r="AQ169" s="122">
        <f t="shared" si="30"/>
        <v>6.9700370334741718E-2</v>
      </c>
      <c r="AR169" s="122">
        <f t="shared" si="31"/>
        <v>0.12427529188944386</v>
      </c>
      <c r="AS169" s="122">
        <f t="shared" si="32"/>
        <v>0.15258315934174535</v>
      </c>
      <c r="AT169" s="122">
        <f t="shared" si="33"/>
        <v>1.6443424956617061E-2</v>
      </c>
      <c r="AU169" s="122">
        <f t="shared" si="34"/>
        <v>2.8573747433262811E-2</v>
      </c>
      <c r="AV169" s="122">
        <f t="shared" si="35"/>
        <v>0.16172346215701089</v>
      </c>
      <c r="AW169" s="122">
        <f t="shared" si="36"/>
        <v>0.14350046678911021</v>
      </c>
      <c r="AX169" s="122">
        <f t="shared" si="37"/>
        <v>1</v>
      </c>
      <c r="AY169" s="122">
        <f>SUMPRODUCT(AN169:AW169,幕後結果_最佳化!$Z$1005:$AI$1005)</f>
        <v>4.8923107533485125E-3</v>
      </c>
      <c r="AZ169" s="122">
        <f>(SUMPRODUCT(AN169:AW169,MMULT(AN169:AW169,幕後結果!$AB$9:$AK$18)))*252</f>
        <v>4.5340899800740797E-2</v>
      </c>
      <c r="BA169" s="122">
        <f t="shared" si="38"/>
        <v>0.21293402687391416</v>
      </c>
      <c r="BB169" s="98">
        <f t="shared" si="39"/>
        <v>-0.17849514145128714</v>
      </c>
      <c r="BC169" s="56"/>
      <c r="BD169" s="56"/>
    </row>
    <row r="170" spans="1:56">
      <c r="A170" s="91">
        <v>169</v>
      </c>
      <c r="B170" s="122">
        <v>0.58198311014086412</v>
      </c>
      <c r="C170" s="122">
        <v>0.20558289684252729</v>
      </c>
      <c r="D170" s="122">
        <v>0.93011494048864529</v>
      </c>
      <c r="E170" s="122">
        <v>0.1033641838148236</v>
      </c>
      <c r="F170" s="122">
        <v>0.26975974638818201</v>
      </c>
      <c r="G170" s="122">
        <v>0.65617741070053603</v>
      </c>
      <c r="H170" s="122">
        <v>0.54239817673264157</v>
      </c>
      <c r="I170" s="122">
        <v>0.56808438992701715</v>
      </c>
      <c r="J170" s="122">
        <v>0.3849634211654176</v>
      </c>
      <c r="K170" s="100">
        <v>0.89825736333471462</v>
      </c>
      <c r="L170" s="101"/>
      <c r="M170" s="102">
        <v>169</v>
      </c>
      <c r="N170" s="125">
        <v>0.20696937004066707</v>
      </c>
      <c r="O170" s="125">
        <v>-0.82184381439379195</v>
      </c>
      <c r="P170" s="125">
        <v>1.4766476227695886</v>
      </c>
      <c r="Q170" s="125">
        <v>-1.2626127942278371</v>
      </c>
      <c r="R170" s="125">
        <v>-0.61353977279554317</v>
      </c>
      <c r="S170" s="125">
        <v>0.40205278632776026</v>
      </c>
      <c r="T170" s="125">
        <v>0.10647732325721798</v>
      </c>
      <c r="U170" s="122">
        <v>0.17149924996610613</v>
      </c>
      <c r="V170" s="122">
        <v>-0.29247059101594935</v>
      </c>
      <c r="W170" s="94">
        <v>1.2716844061450903</v>
      </c>
      <c r="X170" s="56"/>
      <c r="Y170" s="95">
        <v>169</v>
      </c>
      <c r="Z170" s="122">
        <f>(幕後結果!$AB$2+幕後結果!$AB$4*幕後結果_最佳化!$N1171)*12/3</f>
        <v>0.20867257858030408</v>
      </c>
      <c r="AA170" s="122">
        <f>(幕後結果!$AC$2+幕後結果!$AC$4*幕後結果_最佳化!$O1171)*12/3</f>
        <v>-2.4924968458311731</v>
      </c>
      <c r="AB170" s="122">
        <f>(幕後結果!$AD$2+幕後結果!$AD$4*幕後結果_最佳化!$P1171)*12/3</f>
        <v>1.7199309342228346</v>
      </c>
      <c r="AC170" s="122">
        <f>(幕後結果!$AE$2+幕後結果!$AE$4*幕後結果_最佳化!$Q1171)*12/3</f>
        <v>0.19050231089116931</v>
      </c>
      <c r="AD170" s="122">
        <f>(幕後結果!$AF$2+幕後結果!$AF$4*幕後結果_最佳化!$R1171)*12/3</f>
        <v>-0.55216465310616381</v>
      </c>
      <c r="AE170" s="122">
        <f>(幕後結果!$AG$2+幕後結果!$AG$4*幕後結果_最佳化!$S1171)*12/3</f>
        <v>-2.530388634910935E-2</v>
      </c>
      <c r="AF170" s="122">
        <f>(幕後結果!$AH$2+幕後結果!$AH$4*幕後結果_最佳化!$T1171)*12/3</f>
        <v>1.4094624192325795</v>
      </c>
      <c r="AG170" s="122">
        <f>(幕後結果!$AI$2+幕後結果!$AI$4*幕後結果_最佳化!$U1171)*12/3</f>
        <v>-0.57195631247510881</v>
      </c>
      <c r="AH170" s="122">
        <f>(幕後結果!$AJ$2+幕後結果!$AJ$4*幕後結果_最佳化!$V1171)*12/3</f>
        <v>-0.18257593921422011</v>
      </c>
      <c r="AI170" s="96">
        <f>(幕後結果!$AK$2+幕後結果!$AK$4*幕後結果_最佳化!$W1171)*12/3</f>
        <v>-7.7826588009500819E-2</v>
      </c>
      <c r="AJ170" s="56"/>
      <c r="AK170" s="56"/>
      <c r="AL170" s="56"/>
      <c r="AM170" s="104">
        <v>169</v>
      </c>
      <c r="AN170" s="122">
        <f t="shared" si="27"/>
        <v>8.4031036544952309E-2</v>
      </c>
      <c r="AO170" s="122">
        <f t="shared" si="28"/>
        <v>0.14346105513538229</v>
      </c>
      <c r="AP170" s="122">
        <f t="shared" si="29"/>
        <v>0.19160705442317602</v>
      </c>
      <c r="AQ170" s="122">
        <f t="shared" si="30"/>
        <v>3.4988632609497208E-2</v>
      </c>
      <c r="AR170" s="122">
        <f t="shared" si="31"/>
        <v>0.14061988265230954</v>
      </c>
      <c r="AS170" s="122">
        <f t="shared" si="32"/>
        <v>0.14089345415016868</v>
      </c>
      <c r="AT170" s="122">
        <f t="shared" si="33"/>
        <v>1.351860489679611E-2</v>
      </c>
      <c r="AU170" s="122">
        <f t="shared" si="34"/>
        <v>1.1785839569225996E-2</v>
      </c>
      <c r="AV170" s="122">
        <f t="shared" si="35"/>
        <v>0.13132068548511505</v>
      </c>
      <c r="AW170" s="122">
        <f t="shared" si="36"/>
        <v>0.10777375453337672</v>
      </c>
      <c r="AX170" s="122">
        <f t="shared" si="37"/>
        <v>0.99999999999999989</v>
      </c>
      <c r="AY170" s="122">
        <f>SUMPRODUCT(AN170:AW170,幕後結果_最佳化!$Z$1005:$AI$1005)</f>
        <v>-0.10407626665516126</v>
      </c>
      <c r="AZ170" s="122">
        <f>(SUMPRODUCT(AN170:AW170,MMULT(AN170:AW170,幕後結果!$AB$9:$AK$18)))*252</f>
        <v>5.0419871787947761E-2</v>
      </c>
      <c r="BA170" s="122">
        <f t="shared" si="38"/>
        <v>0.22454369683415243</v>
      </c>
      <c r="BB170" s="98">
        <f t="shared" si="39"/>
        <v>-0.65455529915728461</v>
      </c>
      <c r="BC170" s="56"/>
      <c r="BD170" s="56"/>
    </row>
    <row r="171" spans="1:56">
      <c r="A171" s="91">
        <v>170</v>
      </c>
      <c r="B171" s="122">
        <v>0.90414057297511241</v>
      </c>
      <c r="C171" s="122">
        <v>0.70827228302506939</v>
      </c>
      <c r="D171" s="122">
        <v>0.38715099990214608</v>
      </c>
      <c r="E171" s="122">
        <v>0.76107113479258404</v>
      </c>
      <c r="F171" s="122">
        <v>0.55774706407166552</v>
      </c>
      <c r="G171" s="122">
        <v>0.33342290654430595</v>
      </c>
      <c r="H171" s="122">
        <v>0.66555627802360395</v>
      </c>
      <c r="I171" s="122">
        <v>0.9465241550121708</v>
      </c>
      <c r="J171" s="122">
        <v>0.64407575067417211</v>
      </c>
      <c r="K171" s="100">
        <v>7.8673992104427271E-2</v>
      </c>
      <c r="L171" s="101"/>
      <c r="M171" s="102">
        <v>170</v>
      </c>
      <c r="N171" s="125">
        <v>1.3055111467403546</v>
      </c>
      <c r="O171" s="125">
        <v>0.54834441742806406</v>
      </c>
      <c r="P171" s="125">
        <v>-0.28675228559442872</v>
      </c>
      <c r="Q171" s="125">
        <v>0.70975233730295051</v>
      </c>
      <c r="R171" s="125">
        <v>0.14525964942170422</v>
      </c>
      <c r="S171" s="125">
        <v>-0.4304809612442827</v>
      </c>
      <c r="T171" s="125">
        <v>0.42767542526722779</v>
      </c>
      <c r="U171" s="122">
        <v>1.6120471038458015</v>
      </c>
      <c r="V171" s="122">
        <v>0.36937463900965845</v>
      </c>
      <c r="W171" s="94">
        <v>-1.4140474048944742</v>
      </c>
      <c r="X171" s="56"/>
      <c r="Y171" s="95">
        <v>170</v>
      </c>
      <c r="Z171" s="122">
        <f>(幕後結果!$AB$2+幕後結果!$AB$4*幕後結果_最佳化!$N1172)*12/3</f>
        <v>1.5725675574384017</v>
      </c>
      <c r="AA171" s="122">
        <f>(幕後結果!$AC$2+幕後結果!$AC$4*幕後結果_最佳化!$O1172)*12/3</f>
        <v>-0.50883065439010966</v>
      </c>
      <c r="AB171" s="122">
        <f>(幕後結果!$AD$2+幕後結果!$AD$4*幕後結果_最佳化!$P1172)*12/3</f>
        <v>0.66294559312861778</v>
      </c>
      <c r="AC171" s="122">
        <f>(幕後結果!$AE$2+幕後結果!$AE$4*幕後結果_最佳化!$Q1172)*12/3</f>
        <v>1.5075804153582879</v>
      </c>
      <c r="AD171" s="122">
        <f>(幕後結果!$AF$2+幕後結果!$AF$4*幕後結果_最佳化!$R1172)*12/3</f>
        <v>5.9065627184075292E-2</v>
      </c>
      <c r="AE171" s="122">
        <f>(幕後結果!$AG$2+幕後結果!$AG$4*幕後結果_最佳化!$S1172)*12/3</f>
        <v>0.78874877260877962</v>
      </c>
      <c r="AF171" s="122">
        <f>(幕後結果!$AH$2+幕後結果!$AH$4*幕後結果_最佳化!$T1172)*12/3</f>
        <v>1.825243507298443</v>
      </c>
      <c r="AG171" s="122">
        <f>(幕後結果!$AI$2+幕後結果!$AI$4*幕後結果_最佳化!$U1172)*12/3</f>
        <v>1.6465578255914775</v>
      </c>
      <c r="AH171" s="122">
        <f>(幕後結果!$AJ$2+幕後結果!$AJ$4*幕後結果_最佳化!$V1172)*12/3</f>
        <v>1.0833242986619704</v>
      </c>
      <c r="AI171" s="96">
        <f>(幕後結果!$AK$2+幕後結果!$AK$4*幕後結果_最佳化!$W1172)*12/3</f>
        <v>-0.56521051367877706</v>
      </c>
      <c r="AJ171" s="56"/>
      <c r="AK171" s="56"/>
      <c r="AL171" s="56"/>
      <c r="AM171" s="104">
        <v>170</v>
      </c>
      <c r="AN171" s="122">
        <f t="shared" si="27"/>
        <v>1.848473745348702E-2</v>
      </c>
      <c r="AO171" s="122">
        <f t="shared" si="28"/>
        <v>6.6051799711529649E-2</v>
      </c>
      <c r="AP171" s="122">
        <f t="shared" si="29"/>
        <v>0.13375370296116096</v>
      </c>
      <c r="AQ171" s="122">
        <f t="shared" si="30"/>
        <v>4.842890591381057E-2</v>
      </c>
      <c r="AR171" s="122">
        <f t="shared" si="31"/>
        <v>0.16054020418692191</v>
      </c>
      <c r="AS171" s="122">
        <f t="shared" si="32"/>
        <v>3.2864503894099915E-2</v>
      </c>
      <c r="AT171" s="122">
        <f t="shared" si="33"/>
        <v>9.3734102826336971E-2</v>
      </c>
      <c r="AU171" s="122">
        <f t="shared" si="34"/>
        <v>0.14086062359854482</v>
      </c>
      <c r="AV171" s="122">
        <f t="shared" si="35"/>
        <v>0.14652619898220046</v>
      </c>
      <c r="AW171" s="122">
        <f t="shared" si="36"/>
        <v>0.1587552204719076</v>
      </c>
      <c r="AX171" s="122">
        <f t="shared" si="37"/>
        <v>0.99999999999999978</v>
      </c>
      <c r="AY171" s="122">
        <f>SUMPRODUCT(AN171:AW171,幕後結果_最佳化!$Z$1005:$AI$1005)</f>
        <v>-6.5047302628198161E-2</v>
      </c>
      <c r="AZ171" s="122">
        <f>(SUMPRODUCT(AN171:AW171,MMULT(AN171:AW171,幕後結果!$AB$9:$AK$18)))*252</f>
        <v>4.0376339560969178E-2</v>
      </c>
      <c r="BA171" s="122">
        <f t="shared" si="38"/>
        <v>0.20093864626041746</v>
      </c>
      <c r="BB171" s="98">
        <f t="shared" si="39"/>
        <v>-0.53721523777112501</v>
      </c>
      <c r="BC171" s="56"/>
      <c r="BD171" s="56"/>
    </row>
    <row r="172" spans="1:56">
      <c r="A172" s="91">
        <v>171</v>
      </c>
      <c r="B172" s="122">
        <v>0.77245039188329789</v>
      </c>
      <c r="C172" s="122">
        <v>0.87619183764138309</v>
      </c>
      <c r="D172" s="122">
        <v>0.32079573712179199</v>
      </c>
      <c r="E172" s="122">
        <v>0.35595527587429743</v>
      </c>
      <c r="F172" s="122">
        <v>0.80810420301549413</v>
      </c>
      <c r="G172" s="122">
        <v>0.97633815441699601</v>
      </c>
      <c r="H172" s="122">
        <v>0.85689194259034052</v>
      </c>
      <c r="I172" s="122">
        <v>0.98752106008703233</v>
      </c>
      <c r="J172" s="122">
        <v>0.67265506877243131</v>
      </c>
      <c r="K172" s="100">
        <v>0.97021640812942755</v>
      </c>
      <c r="L172" s="101"/>
      <c r="M172" s="102">
        <v>171</v>
      </c>
      <c r="N172" s="125">
        <v>0.74694093288392183</v>
      </c>
      <c r="O172" s="125">
        <v>1.1561585158264693</v>
      </c>
      <c r="P172" s="125">
        <v>-0.46547480680130732</v>
      </c>
      <c r="Q172" s="125">
        <v>-0.36929137759693881</v>
      </c>
      <c r="R172" s="125">
        <v>0.87093143068648138</v>
      </c>
      <c r="S172" s="125">
        <v>1.9833917210839227</v>
      </c>
      <c r="T172" s="125">
        <v>1.0664591954793692</v>
      </c>
      <c r="U172" s="122">
        <v>2.2420540411589394</v>
      </c>
      <c r="V172" s="122">
        <v>0.44725651206151085</v>
      </c>
      <c r="W172" s="94">
        <v>1.8839836747292364</v>
      </c>
      <c r="X172" s="56"/>
      <c r="Y172" s="95">
        <v>171</v>
      </c>
      <c r="Z172" s="122">
        <f>(幕後結果!$AB$2+幕後結果!$AB$4*幕後結果_最佳化!$N1173)*12/3</f>
        <v>0.87907448673586908</v>
      </c>
      <c r="AA172" s="122">
        <f>(幕後結果!$AC$2+幕後結果!$AC$4*幕後結果_最佳化!$O1173)*12/3</f>
        <v>0.28025008547510155</v>
      </c>
      <c r="AB172" s="122">
        <f>(幕後結果!$AD$2+幕後結果!$AD$4*幕後結果_最佳化!$P1173)*12/3</f>
        <v>0.40168334535993139</v>
      </c>
      <c r="AC172" s="122">
        <f>(幕後結果!$AE$2+幕後結果!$AE$4*幕後結果_最佳化!$Q1173)*12/3</f>
        <v>0.75487163411154901</v>
      </c>
      <c r="AD172" s="122">
        <f>(幕後結果!$AF$2+幕後結果!$AF$4*幕後結果_最佳化!$R1173)*12/3</f>
        <v>0.52831748268283429</v>
      </c>
      <c r="AE172" s="122">
        <f>(幕後結果!$AG$2+幕後結果!$AG$4*幕後結果_最佳化!$S1173)*12/3</f>
        <v>2.0304198106977278</v>
      </c>
      <c r="AF172" s="122">
        <f>(幕後結果!$AH$2+幕後結果!$AH$4*幕後結果_最佳化!$T1173)*12/3</f>
        <v>2.43311719847684</v>
      </c>
      <c r="AG172" s="122">
        <f>(幕後結果!$AI$2+幕後結果!$AI$4*幕後結果_最佳化!$U1173)*12/3</f>
        <v>2.317661940267429</v>
      </c>
      <c r="AH172" s="122">
        <f>(幕後結果!$AJ$2+幕後結果!$AJ$4*幕後結果_最佳化!$V1173)*12/3</f>
        <v>1.4135889519616007</v>
      </c>
      <c r="AI172" s="96">
        <f>(幕後結果!$AK$2+幕後結果!$AK$4*幕後結果_最佳化!$W1173)*12/3</f>
        <v>1.166012550827586</v>
      </c>
      <c r="AJ172" s="56"/>
      <c r="AK172" s="56"/>
      <c r="AL172" s="56"/>
      <c r="AM172" s="104">
        <v>171</v>
      </c>
      <c r="AN172" s="122">
        <f t="shared" si="27"/>
        <v>0.11999167821596199</v>
      </c>
      <c r="AO172" s="122">
        <f t="shared" si="28"/>
        <v>0.12915256688848009</v>
      </c>
      <c r="AP172" s="122">
        <f t="shared" si="29"/>
        <v>0.16561655502295053</v>
      </c>
      <c r="AQ172" s="122">
        <f t="shared" si="30"/>
        <v>0.14125901868662025</v>
      </c>
      <c r="AR172" s="122">
        <f t="shared" si="31"/>
        <v>4.6815849643535544E-2</v>
      </c>
      <c r="AS172" s="122">
        <f t="shared" si="32"/>
        <v>3.86465026799723E-2</v>
      </c>
      <c r="AT172" s="122">
        <f t="shared" si="33"/>
        <v>6.3002237880123088E-2</v>
      </c>
      <c r="AU172" s="122">
        <f t="shared" si="34"/>
        <v>7.8228248356227159E-2</v>
      </c>
      <c r="AV172" s="122">
        <f t="shared" si="35"/>
        <v>0.12569623016552497</v>
      </c>
      <c r="AW172" s="122">
        <f t="shared" si="36"/>
        <v>9.1591112460604002E-2</v>
      </c>
      <c r="AX172" s="122">
        <f t="shared" si="37"/>
        <v>1</v>
      </c>
      <c r="AY172" s="122">
        <f>SUMPRODUCT(AN172:AW172,幕後結果_最佳化!$Z$1005:$AI$1005)</f>
        <v>-1.8578904393971654E-2</v>
      </c>
      <c r="AZ172" s="122">
        <f>(SUMPRODUCT(AN172:AW172,MMULT(AN172:AW172,幕後結果!$AB$9:$AK$18)))*252</f>
        <v>4.8830162717324654E-2</v>
      </c>
      <c r="BA172" s="122">
        <f t="shared" si="38"/>
        <v>0.22097547990065472</v>
      </c>
      <c r="BB172" s="98">
        <f t="shared" si="39"/>
        <v>-0.27821595600385662</v>
      </c>
      <c r="BC172" s="56"/>
      <c r="BD172" s="56"/>
    </row>
    <row r="173" spans="1:56">
      <c r="A173" s="91">
        <v>172</v>
      </c>
      <c r="B173" s="122">
        <v>0.30218141733624115</v>
      </c>
      <c r="C173" s="122">
        <v>0.52601096476949727</v>
      </c>
      <c r="D173" s="122">
        <v>3.7231803211615899E-2</v>
      </c>
      <c r="E173" s="122">
        <v>0.16270396702994194</v>
      </c>
      <c r="F173" s="122">
        <v>0.59794721907412751</v>
      </c>
      <c r="G173" s="122">
        <v>3.7636911228668968E-2</v>
      </c>
      <c r="H173" s="122">
        <v>0.56951091258313236</v>
      </c>
      <c r="I173" s="122">
        <v>0.33374846364475941</v>
      </c>
      <c r="J173" s="122">
        <v>0.83828085667411711</v>
      </c>
      <c r="K173" s="100">
        <v>0.3793443244916761</v>
      </c>
      <c r="L173" s="101"/>
      <c r="M173" s="102">
        <v>172</v>
      </c>
      <c r="N173" s="125">
        <v>-0.51813678776852745</v>
      </c>
      <c r="O173" s="125">
        <v>6.5246082850029627E-2</v>
      </c>
      <c r="P173" s="125">
        <v>-1.7837542511406657</v>
      </c>
      <c r="Q173" s="125">
        <v>-0.98340543980774675</v>
      </c>
      <c r="R173" s="125">
        <v>0.24803728096720604</v>
      </c>
      <c r="S173" s="125">
        <v>-1.7787922853377607</v>
      </c>
      <c r="T173" s="125">
        <v>0.17512912326292226</v>
      </c>
      <c r="U173" s="122">
        <v>-0.42958585645281328</v>
      </c>
      <c r="V173" s="122">
        <v>0.98741693292820842</v>
      </c>
      <c r="W173" s="94">
        <v>-0.30720328013783399</v>
      </c>
      <c r="X173" s="56"/>
      <c r="Y173" s="95">
        <v>172</v>
      </c>
      <c r="Z173" s="122">
        <f>(幕後結果!$AB$2+幕後結果!$AB$4*幕後結果_最佳化!$N1174)*12/3</f>
        <v>-0.69158325943267851</v>
      </c>
      <c r="AA173" s="122">
        <f>(幕後結果!$AC$2+幕後結果!$AC$4*幕後結果_最佳化!$O1174)*12/3</f>
        <v>-1.3330231759815627</v>
      </c>
      <c r="AB173" s="122">
        <f>(幕後結果!$AD$2+幕後結果!$AD$4*幕後結果_最佳化!$P1174)*12/3</f>
        <v>-1.2316901740586577</v>
      </c>
      <c r="AC173" s="122">
        <f>(幕後結果!$AE$2+幕後結果!$AE$4*幕後結果_最佳化!$Q1174)*12/3</f>
        <v>-0.26533153072659577</v>
      </c>
      <c r="AD173" s="122">
        <f>(幕後結果!$AF$2+幕後結果!$AF$4*幕後結果_最佳化!$R1174)*12/3</f>
        <v>-0.1411750855651622</v>
      </c>
      <c r="AE173" s="122">
        <f>(幕後結果!$AG$2+幕後結果!$AG$4*幕後結果_最佳化!$S1174)*12/3</f>
        <v>-1.9071109985903807</v>
      </c>
      <c r="AF173" s="122">
        <f>(幕後結果!$AH$2+幕後結果!$AH$4*幕後結果_最佳化!$T1174)*12/3</f>
        <v>1.3131244750346314</v>
      </c>
      <c r="AG173" s="122">
        <f>(幕後結果!$AI$2+幕後結果!$AI$4*幕後結果_最佳化!$U1174)*12/3</f>
        <v>-1.6180599321725804</v>
      </c>
      <c r="AH173" s="122">
        <f>(幕後結果!$AJ$2+幕後結果!$AJ$4*幕後結果_最佳化!$V1174)*12/3</f>
        <v>0.51948389224890468</v>
      </c>
      <c r="AI173" s="96">
        <f>(幕後結果!$AK$2+幕後結果!$AK$4*幕後結果_最佳化!$W1174)*12/3</f>
        <v>-0.8175267690415452</v>
      </c>
      <c r="AJ173" s="56"/>
      <c r="AK173" s="56"/>
      <c r="AL173" s="56"/>
      <c r="AM173" s="104">
        <v>172</v>
      </c>
      <c r="AN173" s="122">
        <f t="shared" si="27"/>
        <v>0.11418338170674912</v>
      </c>
      <c r="AO173" s="122">
        <f t="shared" si="28"/>
        <v>8.714663784507648E-2</v>
      </c>
      <c r="AP173" s="122">
        <f t="shared" si="29"/>
        <v>7.7327113084662127E-2</v>
      </c>
      <c r="AQ173" s="122">
        <f t="shared" si="30"/>
        <v>0.26422521498180096</v>
      </c>
      <c r="AR173" s="122">
        <f t="shared" si="31"/>
        <v>1.376487489604576E-2</v>
      </c>
      <c r="AS173" s="122">
        <f t="shared" si="32"/>
        <v>8.0153557492518915E-2</v>
      </c>
      <c r="AT173" s="122">
        <f t="shared" si="33"/>
        <v>2.7551867988512221E-2</v>
      </c>
      <c r="AU173" s="122">
        <f t="shared" si="34"/>
        <v>0.1620288867042213</v>
      </c>
      <c r="AV173" s="122">
        <f t="shared" si="35"/>
        <v>9.021607001488751E-3</v>
      </c>
      <c r="AW173" s="122">
        <f t="shared" si="36"/>
        <v>0.16459685829892443</v>
      </c>
      <c r="AX173" s="122">
        <f t="shared" si="37"/>
        <v>1</v>
      </c>
      <c r="AY173" s="122">
        <f>SUMPRODUCT(AN173:AW173,幕後結果_最佳化!$Z$1005:$AI$1005)</f>
        <v>-2.2311289526626477E-2</v>
      </c>
      <c r="AZ173" s="122">
        <f>(SUMPRODUCT(AN173:AW173,MMULT(AN173:AW173,幕後結果!$AB$9:$AK$18)))*252</f>
        <v>5.0561373706354572E-2</v>
      </c>
      <c r="BA173" s="122">
        <f t="shared" si="38"/>
        <v>0.2248585637825577</v>
      </c>
      <c r="BB173" s="98">
        <f t="shared" si="39"/>
        <v>-0.2900102554674634</v>
      </c>
      <c r="BC173" s="56"/>
      <c r="BD173" s="56"/>
    </row>
    <row r="174" spans="1:56">
      <c r="A174" s="91">
        <v>173</v>
      </c>
      <c r="B174" s="122">
        <v>0.87382551186414448</v>
      </c>
      <c r="C174" s="122">
        <v>0.4092090320106232</v>
      </c>
      <c r="D174" s="122">
        <v>0.40527075512827326</v>
      </c>
      <c r="E174" s="122">
        <v>0.51250704997198415</v>
      </c>
      <c r="F174" s="122">
        <v>0.12300806834810385</v>
      </c>
      <c r="G174" s="122">
        <v>0.66845990102154218</v>
      </c>
      <c r="H174" s="122">
        <v>0.76115412059252319</v>
      </c>
      <c r="I174" s="122">
        <v>2.5601040293284028E-2</v>
      </c>
      <c r="J174" s="122">
        <v>0.77561477745043828</v>
      </c>
      <c r="K174" s="100">
        <v>0.46489350110016736</v>
      </c>
      <c r="L174" s="101"/>
      <c r="M174" s="102">
        <v>173</v>
      </c>
      <c r="N174" s="125">
        <v>1.1446625360627283</v>
      </c>
      <c r="O174" s="125">
        <v>-0.22958010996932718</v>
      </c>
      <c r="P174" s="125">
        <v>-0.23972750555738409</v>
      </c>
      <c r="Q174" s="125">
        <v>3.1355662364962511E-2</v>
      </c>
      <c r="R174" s="125">
        <v>-1.1600802443980551</v>
      </c>
      <c r="S174" s="125">
        <v>0.4356644559227954</v>
      </c>
      <c r="T174" s="125">
        <v>0.71001995975190757</v>
      </c>
      <c r="U174" s="122">
        <v>-1.9497822287140782</v>
      </c>
      <c r="V174" s="122">
        <v>0.75746647247470755</v>
      </c>
      <c r="W174" s="94">
        <v>-8.8112826197389291E-2</v>
      </c>
      <c r="X174" s="56"/>
      <c r="Y174" s="95">
        <v>173</v>
      </c>
      <c r="Z174" s="122">
        <f>(幕後結果!$AB$2+幕後結果!$AB$4*幕後結果_最佳化!$N1175)*12/3</f>
        <v>1.3728659010129236</v>
      </c>
      <c r="AA174" s="122">
        <f>(幕後結果!$AC$2+幕後結果!$AC$4*幕後結果_最佳化!$O1175)*12/3</f>
        <v>-1.5948427288080194</v>
      </c>
      <c r="AB174" s="122">
        <f>(幕後結果!$AD$2+幕後結果!$AD$4*幕後結果_最佳化!$P1175)*12/3</f>
        <v>0.57621229238991278</v>
      </c>
      <c r="AC174" s="122">
        <f>(幕後結果!$AE$2+幕後結果!$AE$4*幕後結果_最佳化!$Q1175)*12/3</f>
        <v>0.88254350526462544</v>
      </c>
      <c r="AD174" s="122">
        <f>(幕後結果!$AF$2+幕後結果!$AF$4*幕後結果_最佳化!$R1175)*12/3</f>
        <v>-0.94997266911792755</v>
      </c>
      <c r="AE174" s="122">
        <f>(幕後結果!$AG$2+幕後結果!$AG$4*幕後結果_最佳化!$S1175)*12/3</f>
        <v>0.69390282965489225</v>
      </c>
      <c r="AF174" s="122">
        <f>(幕後結果!$AH$2+幕後結果!$AH$4*幕後結果_最佳化!$T1175)*12/3</f>
        <v>1.7896714097325663</v>
      </c>
      <c r="AG174" s="122">
        <f>(幕後結果!$AI$2+幕後結果!$AI$4*幕後結果_最佳化!$U1175)*12/3</f>
        <v>-2.6690501271670417</v>
      </c>
      <c r="AH174" s="122">
        <f>(幕後結果!$AJ$2+幕後結果!$AJ$4*幕後結果_最佳化!$V1175)*12/3</f>
        <v>0.58454844714825538</v>
      </c>
      <c r="AI174" s="96">
        <f>(幕後結果!$AK$2+幕後結果!$AK$4*幕後結果_最佳化!$W1175)*12/3</f>
        <v>-0.40556234868780455</v>
      </c>
      <c r="AJ174" s="56"/>
      <c r="AK174" s="56"/>
      <c r="AL174" s="56"/>
      <c r="AM174" s="104">
        <v>173</v>
      </c>
      <c r="AN174" s="122">
        <f t="shared" si="27"/>
        <v>0.10214293385238882</v>
      </c>
      <c r="AO174" s="122">
        <f t="shared" si="28"/>
        <v>7.3206501503468011E-2</v>
      </c>
      <c r="AP174" s="122">
        <f t="shared" si="29"/>
        <v>0.22598120594247365</v>
      </c>
      <c r="AQ174" s="122">
        <f t="shared" si="30"/>
        <v>8.8925991006082561E-2</v>
      </c>
      <c r="AR174" s="122">
        <f t="shared" si="31"/>
        <v>1.5390988975131605E-2</v>
      </c>
      <c r="AS174" s="122">
        <f t="shared" si="32"/>
        <v>6.7712815183937902E-2</v>
      </c>
      <c r="AT174" s="122">
        <f t="shared" si="33"/>
        <v>4.3844527679195708E-2</v>
      </c>
      <c r="AU174" s="122">
        <f t="shared" si="34"/>
        <v>0.14989992899081553</v>
      </c>
      <c r="AV174" s="122">
        <f t="shared" si="35"/>
        <v>5.2226337780159254E-2</v>
      </c>
      <c r="AW174" s="122">
        <f t="shared" si="36"/>
        <v>0.18066876908634696</v>
      </c>
      <c r="AX174" s="122">
        <f t="shared" si="37"/>
        <v>1</v>
      </c>
      <c r="AY174" s="122">
        <f>SUMPRODUCT(AN174:AW174,幕後結果_最佳化!$Z$1005:$AI$1005)</f>
        <v>-6.9702892735363065E-2</v>
      </c>
      <c r="AZ174" s="122">
        <f>(SUMPRODUCT(AN174:AW174,MMULT(AN174:AW174,幕後結果!$AB$9:$AK$18)))*252</f>
        <v>5.0572556569299286E-2</v>
      </c>
      <c r="BA174" s="122">
        <f t="shared" si="38"/>
        <v>0.22488342884547827</v>
      </c>
      <c r="BB174" s="98">
        <f t="shared" si="39"/>
        <v>-0.50071671938413331</v>
      </c>
      <c r="BC174" s="56"/>
      <c r="BD174" s="56"/>
    </row>
    <row r="175" spans="1:56">
      <c r="A175" s="91">
        <v>174</v>
      </c>
      <c r="B175" s="122">
        <v>0.7496390135028661</v>
      </c>
      <c r="C175" s="122">
        <v>0.97483092922452563</v>
      </c>
      <c r="D175" s="122">
        <v>0.23543474127228659</v>
      </c>
      <c r="E175" s="122">
        <v>0.61850481951864777</v>
      </c>
      <c r="F175" s="122">
        <v>2.8139449957387264E-3</v>
      </c>
      <c r="G175" s="122">
        <v>0.58693913296615752</v>
      </c>
      <c r="H175" s="122">
        <v>0.38992044134213732</v>
      </c>
      <c r="I175" s="122">
        <v>0.84832669664160165</v>
      </c>
      <c r="J175" s="122">
        <v>0.847576937206312</v>
      </c>
      <c r="K175" s="100">
        <v>0.46451711754418179</v>
      </c>
      <c r="L175" s="101"/>
      <c r="M175" s="102">
        <v>174</v>
      </c>
      <c r="N175" s="125">
        <v>0.67335420912215671</v>
      </c>
      <c r="O175" s="125">
        <v>1.9570793355236904</v>
      </c>
      <c r="P175" s="125">
        <v>-0.72106506711802287</v>
      </c>
      <c r="Q175" s="125">
        <v>0.30155625344456322</v>
      </c>
      <c r="R175" s="125">
        <v>-2.7687088651574587</v>
      </c>
      <c r="S175" s="125">
        <v>0.21967826389112813</v>
      </c>
      <c r="T175" s="125">
        <v>-0.27952639760622489</v>
      </c>
      <c r="U175" s="122">
        <v>1.0292832185789496</v>
      </c>
      <c r="V175" s="122">
        <v>1.0260964455088424</v>
      </c>
      <c r="W175" s="94">
        <v>-8.9059989068940026E-2</v>
      </c>
      <c r="X175" s="56"/>
      <c r="Y175" s="95">
        <v>174</v>
      </c>
      <c r="Z175" s="122">
        <f>(幕後結果!$AB$2+幕後結果!$AB$4*幕後結果_最佳化!$N1176)*12/3</f>
        <v>0.78771286064385881</v>
      </c>
      <c r="AA175" s="122">
        <f>(幕後結果!$AC$2+幕後結果!$AC$4*幕後結果_最佳化!$O1176)*12/3</f>
        <v>1.3775837964272106</v>
      </c>
      <c r="AB175" s="122">
        <f>(幕後結果!$AD$2+幕後結果!$AD$4*幕後結果_最佳化!$P1176)*12/3</f>
        <v>0.23953847417538091</v>
      </c>
      <c r="AC175" s="122">
        <f>(幕後結果!$AE$2+幕後結果!$AE$4*幕後結果_最佳化!$Q1176)*12/3</f>
        <v>1.315282445376406</v>
      </c>
      <c r="AD175" s="122">
        <f>(幕後結果!$AF$2+幕後結果!$AF$4*幕後結果_最佳化!$R1176)*12/3</f>
        <v>-1.7978130420935472</v>
      </c>
      <c r="AE175" s="122">
        <f>(幕後結果!$AG$2+幕後結果!$AG$4*幕後結果_最佳化!$S1176)*12/3</f>
        <v>0.90177659140364386</v>
      </c>
      <c r="AF175" s="122">
        <f>(幕後結果!$AH$2+幕後結果!$AH$4*幕後結果_最佳化!$T1176)*12/3</f>
        <v>0.32836238883857083</v>
      </c>
      <c r="AG175" s="122">
        <f>(幕後結果!$AI$2+幕後結果!$AI$4*幕後結果_最佳化!$U1176)*12/3</f>
        <v>0.11996798951571264</v>
      </c>
      <c r="AH175" s="122">
        <f>(幕後結果!$AJ$2+幕後結果!$AJ$4*幕後結果_最佳化!$V1176)*12/3</f>
        <v>1.3479303475697462</v>
      </c>
      <c r="AI175" s="96">
        <f>(幕後結果!$AK$2+幕後結果!$AK$4*幕後結果_最佳化!$W1176)*12/3</f>
        <v>-0.46695745904259467</v>
      </c>
      <c r="AJ175" s="56"/>
      <c r="AK175" s="56"/>
      <c r="AL175" s="56"/>
      <c r="AM175" s="104">
        <v>174</v>
      </c>
      <c r="AN175" s="122">
        <f t="shared" si="27"/>
        <v>2.6675836868632563E-2</v>
      </c>
      <c r="AO175" s="122">
        <f t="shared" si="28"/>
        <v>0.21854118586406512</v>
      </c>
      <c r="AP175" s="122">
        <f t="shared" si="29"/>
        <v>0.13863396092422395</v>
      </c>
      <c r="AQ175" s="122">
        <f t="shared" si="30"/>
        <v>1.3725577796413996E-2</v>
      </c>
      <c r="AR175" s="122">
        <f t="shared" si="31"/>
        <v>0.12513209254730973</v>
      </c>
      <c r="AS175" s="122">
        <f t="shared" si="32"/>
        <v>4.2221449538618366E-2</v>
      </c>
      <c r="AT175" s="122">
        <f t="shared" si="33"/>
        <v>2.8681537547260178E-2</v>
      </c>
      <c r="AU175" s="122">
        <f t="shared" si="34"/>
        <v>0.17594797190120412</v>
      </c>
      <c r="AV175" s="122">
        <f t="shared" si="35"/>
        <v>0.22588998056081491</v>
      </c>
      <c r="AW175" s="122">
        <f t="shared" si="36"/>
        <v>4.5504064514571268E-3</v>
      </c>
      <c r="AX175" s="122">
        <f t="shared" si="37"/>
        <v>1.0000000000000002</v>
      </c>
      <c r="AY175" s="122">
        <f>SUMPRODUCT(AN175:AW175,幕後結果_最佳化!$Z$1005:$AI$1005)</f>
        <v>-0.33821662494533278</v>
      </c>
      <c r="AZ175" s="122">
        <f>(SUMPRODUCT(AN175:AW175,MMULT(AN175:AW175,幕後結果!$AB$9:$AK$18)))*252</f>
        <v>6.1500715727409019E-2</v>
      </c>
      <c r="BA175" s="122">
        <f t="shared" si="38"/>
        <v>0.24799337839428096</v>
      </c>
      <c r="BB175" s="98">
        <f t="shared" si="39"/>
        <v>-1.5368016170956031</v>
      </c>
      <c r="BC175" s="56"/>
      <c r="BD175" s="56"/>
    </row>
    <row r="176" spans="1:56">
      <c r="A176" s="91">
        <v>175</v>
      </c>
      <c r="B176" s="122">
        <v>0.97245123864871985</v>
      </c>
      <c r="C176" s="122">
        <v>0.55568127295394532</v>
      </c>
      <c r="D176" s="122">
        <v>0.73314490832050994</v>
      </c>
      <c r="E176" s="122">
        <v>0.65203747280865199</v>
      </c>
      <c r="F176" s="122">
        <v>0.30483198225851815</v>
      </c>
      <c r="G176" s="122">
        <v>0.12230989115779933</v>
      </c>
      <c r="H176" s="122">
        <v>0.38038795733725661</v>
      </c>
      <c r="I176" s="122">
        <v>0.29399749766635108</v>
      </c>
      <c r="J176" s="122">
        <v>0.65171370899743253</v>
      </c>
      <c r="K176" s="100">
        <v>0.55109273609220533</v>
      </c>
      <c r="L176" s="101"/>
      <c r="M176" s="102">
        <v>175</v>
      </c>
      <c r="N176" s="125">
        <v>1.918106387578888</v>
      </c>
      <c r="O176" s="125">
        <v>0.14002852327777354</v>
      </c>
      <c r="P176" s="125">
        <v>0.62235238352783973</v>
      </c>
      <c r="Q176" s="125">
        <v>0.39082708337640559</v>
      </c>
      <c r="R176" s="125">
        <v>-0.51055318433736041</v>
      </c>
      <c r="S176" s="125">
        <v>-1.1635170555765895</v>
      </c>
      <c r="T176" s="125">
        <v>-0.30446203191924692</v>
      </c>
      <c r="U176" s="122">
        <v>-0.5417438239157164</v>
      </c>
      <c r="V176" s="122">
        <v>0.38995126854677714</v>
      </c>
      <c r="W176" s="94">
        <v>0.12842262427556284</v>
      </c>
      <c r="X176" s="56"/>
      <c r="Y176" s="95">
        <v>175</v>
      </c>
      <c r="Z176" s="122">
        <f>(幕後結果!$AB$2+幕後結果!$AB$4*幕後結果_最佳化!$N1177)*12/3</f>
        <v>2.3331354218323761</v>
      </c>
      <c r="AA176" s="122">
        <f>(幕後結果!$AC$2+幕後結果!$AC$4*幕後結果_最佳化!$O1177)*12/3</f>
        <v>-1.0182943513983393</v>
      </c>
      <c r="AB176" s="122">
        <f>(幕後結果!$AD$2+幕後結果!$AD$4*幕後結果_最佳化!$P1177)*12/3</f>
        <v>1.5932121563085015</v>
      </c>
      <c r="AC176" s="122">
        <f>(幕後結果!$AE$2+幕後結果!$AE$4*幕後結果_最佳化!$Q1177)*12/3</f>
        <v>1.4564613039378715</v>
      </c>
      <c r="AD176" s="122">
        <f>(幕後結果!$AF$2+幕後結果!$AF$4*幕後結果_最佳化!$R1177)*12/3</f>
        <v>-0.38849424739751037</v>
      </c>
      <c r="AE176" s="122">
        <f>(幕後結果!$AG$2+幕後結果!$AG$4*幕後結果_最佳化!$S1177)*12/3</f>
        <v>0.20770630436551621</v>
      </c>
      <c r="AF176" s="122">
        <f>(幕後結果!$AH$2+幕後結果!$AH$4*幕後結果_最佳化!$T1177)*12/3</f>
        <v>1.2766869948163002</v>
      </c>
      <c r="AG176" s="122">
        <f>(幕後結果!$AI$2+幕後結果!$AI$4*幕後結果_最佳化!$U1177)*12/3</f>
        <v>-0.65578231712292145</v>
      </c>
      <c r="AH176" s="122">
        <f>(幕後結果!$AJ$2+幕後結果!$AJ$4*幕後結果_最佳化!$V1177)*12/3</f>
        <v>0.73748004118298705</v>
      </c>
      <c r="AI176" s="96">
        <f>(幕後結果!$AK$2+幕後結果!$AK$4*幕後結果_最佳化!$W1177)*12/3</f>
        <v>-9.1915563988499815E-2</v>
      </c>
      <c r="AJ176" s="56"/>
      <c r="AK176" s="56"/>
      <c r="AL176" s="56"/>
      <c r="AM176" s="104">
        <v>175</v>
      </c>
      <c r="AN176" s="122">
        <f t="shared" si="27"/>
        <v>0.20928410579666523</v>
      </c>
      <c r="AO176" s="122">
        <f t="shared" si="28"/>
        <v>5.747316814029868E-2</v>
      </c>
      <c r="AP176" s="122">
        <f t="shared" si="29"/>
        <v>3.6327333423127758E-2</v>
      </c>
      <c r="AQ176" s="122">
        <f t="shared" si="30"/>
        <v>0.13665588934367251</v>
      </c>
      <c r="AR176" s="122">
        <f t="shared" si="31"/>
        <v>3.3481494389879635E-3</v>
      </c>
      <c r="AS176" s="122">
        <f t="shared" si="32"/>
        <v>0.17323608360692841</v>
      </c>
      <c r="AT176" s="122">
        <f t="shared" si="33"/>
        <v>0.1966993240991427</v>
      </c>
      <c r="AU176" s="122">
        <f t="shared" si="34"/>
        <v>1.1665247728485617E-2</v>
      </c>
      <c r="AV176" s="122">
        <f t="shared" si="35"/>
        <v>7.3037174456474535E-2</v>
      </c>
      <c r="AW176" s="122">
        <f t="shared" si="36"/>
        <v>0.10227352396621653</v>
      </c>
      <c r="AX176" s="122">
        <f t="shared" si="37"/>
        <v>1</v>
      </c>
      <c r="AY176" s="122">
        <f>SUMPRODUCT(AN176:AW176,幕後結果_最佳化!$Z$1005:$AI$1005)</f>
        <v>0.26998627061303182</v>
      </c>
      <c r="AZ176" s="122">
        <f>(SUMPRODUCT(AN176:AW176,MMULT(AN176:AW176,幕後結果!$AB$9:$AK$18)))*252</f>
        <v>5.5269922656940515E-2</v>
      </c>
      <c r="BA176" s="122">
        <f t="shared" si="38"/>
        <v>0.23509556069169088</v>
      </c>
      <c r="BB176" s="98">
        <f t="shared" si="39"/>
        <v>0.96593176810700143</v>
      </c>
      <c r="BC176" s="56"/>
      <c r="BD176" s="56"/>
    </row>
    <row r="177" spans="1:56">
      <c r="A177" s="91">
        <v>176</v>
      </c>
      <c r="B177" s="122">
        <v>0.66265191770520881</v>
      </c>
      <c r="C177" s="122">
        <v>0.37767623524654237</v>
      </c>
      <c r="D177" s="122">
        <v>0.46988814779836474</v>
      </c>
      <c r="E177" s="122">
        <v>0.31600373297480111</v>
      </c>
      <c r="F177" s="122">
        <v>0.98184696478896294</v>
      </c>
      <c r="G177" s="122">
        <v>0.95446403107603883</v>
      </c>
      <c r="H177" s="122">
        <v>0.26005737737327039</v>
      </c>
      <c r="I177" s="122">
        <v>2.6671387360848176E-3</v>
      </c>
      <c r="J177" s="122">
        <v>0.62815207433210984</v>
      </c>
      <c r="K177" s="100">
        <v>0.65886142441148143</v>
      </c>
      <c r="L177" s="101"/>
      <c r="M177" s="102">
        <v>176</v>
      </c>
      <c r="N177" s="125">
        <v>0.41971157998110031</v>
      </c>
      <c r="O177" s="125">
        <v>-0.31158955860089743</v>
      </c>
      <c r="P177" s="125">
        <v>-7.5551032326791639E-2</v>
      </c>
      <c r="Q177" s="125">
        <v>-0.47890323993399259</v>
      </c>
      <c r="R177" s="125">
        <v>2.0934828837704593</v>
      </c>
      <c r="S177" s="125">
        <v>1.6897701435510797</v>
      </c>
      <c r="T177" s="125">
        <v>-0.64316852419180737</v>
      </c>
      <c r="U177" s="122">
        <v>-2.7861221004950414</v>
      </c>
      <c r="V177" s="122">
        <v>0.32696302493874391</v>
      </c>
      <c r="W177" s="94">
        <v>0.40935773557526745</v>
      </c>
      <c r="X177" s="56"/>
      <c r="Y177" s="95">
        <v>176</v>
      </c>
      <c r="Z177" s="122">
        <f>(幕後結果!$AB$2+幕後結果!$AB$4*幕後結果_最佳化!$N1178)*12/3</f>
        <v>0.47280275376639885</v>
      </c>
      <c r="AA177" s="122">
        <f>(幕後結果!$AC$2+幕後結果!$AC$4*幕後結果_最佳化!$O1178)*12/3</f>
        <v>-1.7708451470681759</v>
      </c>
      <c r="AB177" s="122">
        <f>(幕後結果!$AD$2+幕後結果!$AD$4*幕後結果_最佳化!$P1178)*12/3</f>
        <v>0.4917094216252636</v>
      </c>
      <c r="AC177" s="122">
        <f>(幕後結果!$AE$2+幕後結果!$AE$4*幕後結果_最佳化!$Q1178)*12/3</f>
        <v>0.4938588351320623</v>
      </c>
      <c r="AD177" s="122">
        <f>(幕後結果!$AF$2+幕後結果!$AF$4*幕後結果_最佳化!$R1178)*12/3</f>
        <v>1.2305946443522859</v>
      </c>
      <c r="AE177" s="122">
        <f>(幕後結果!$AG$2+幕後結果!$AG$4*幕後結果_最佳化!$S1178)*12/3</f>
        <v>1.4996207330378437</v>
      </c>
      <c r="AF177" s="122">
        <f>(幕後結果!$AH$2+幕後結果!$AH$4*幕後結果_最佳化!$T1178)*12/3</f>
        <v>1.1241271608173604</v>
      </c>
      <c r="AG177" s="122">
        <f>(幕後結果!$AI$2+幕後結果!$AI$4*幕後結果_最佳化!$U1178)*12/3</f>
        <v>-3.392408193417618</v>
      </c>
      <c r="AH177" s="122">
        <f>(幕後結果!$AJ$2+幕後結果!$AJ$4*幕後結果_最佳化!$V1178)*12/3</f>
        <v>2.6120142707892369E-2</v>
      </c>
      <c r="AI177" s="96">
        <f>(幕後結果!$AK$2+幕後結果!$AK$4*幕後結果_最佳化!$W1178)*12/3</f>
        <v>0.16225703257104934</v>
      </c>
      <c r="AJ177" s="56"/>
      <c r="AK177" s="56"/>
      <c r="AL177" s="56"/>
      <c r="AM177" s="104">
        <v>176</v>
      </c>
      <c r="AN177" s="122">
        <f t="shared" si="27"/>
        <v>0.19608206058091582</v>
      </c>
      <c r="AO177" s="122">
        <f t="shared" si="28"/>
        <v>6.3772265814437248E-2</v>
      </c>
      <c r="AP177" s="122">
        <f t="shared" si="29"/>
        <v>9.1631304169686414E-2</v>
      </c>
      <c r="AQ177" s="122">
        <f t="shared" si="30"/>
        <v>0.19239630046829015</v>
      </c>
      <c r="AR177" s="122">
        <f t="shared" si="31"/>
        <v>0.20687754899908248</v>
      </c>
      <c r="AS177" s="122">
        <f t="shared" si="32"/>
        <v>2.5878736238634137E-3</v>
      </c>
      <c r="AT177" s="122">
        <f t="shared" si="33"/>
        <v>9.2102809611581491E-3</v>
      </c>
      <c r="AU177" s="122">
        <f t="shared" si="34"/>
        <v>7.5127390151538088E-3</v>
      </c>
      <c r="AV177" s="122">
        <f t="shared" si="35"/>
        <v>0.15762835685481569</v>
      </c>
      <c r="AW177" s="122">
        <f t="shared" si="36"/>
        <v>7.2301269512596619E-2</v>
      </c>
      <c r="AX177" s="122">
        <f t="shared" si="37"/>
        <v>0.99999999999999978</v>
      </c>
      <c r="AY177" s="122">
        <f>SUMPRODUCT(AN177:AW177,幕後結果_最佳化!$Z$1005:$AI$1005)</f>
        <v>6.288407845281882E-2</v>
      </c>
      <c r="AZ177" s="122">
        <f>(SUMPRODUCT(AN177:AW177,MMULT(AN177:AW177,幕後結果!$AB$9:$AK$18)))*252</f>
        <v>4.4159540444919342E-2</v>
      </c>
      <c r="BA177" s="122">
        <f t="shared" si="38"/>
        <v>0.21014171514699156</v>
      </c>
      <c r="BB177" s="98">
        <f t="shared" si="39"/>
        <v>9.5098102910410723E-2</v>
      </c>
      <c r="BC177" s="56"/>
      <c r="BD177" s="56"/>
    </row>
    <row r="178" spans="1:56">
      <c r="A178" s="91">
        <v>177</v>
      </c>
      <c r="B178" s="122">
        <v>0.96433078114279969</v>
      </c>
      <c r="C178" s="122">
        <v>0.24774982771037113</v>
      </c>
      <c r="D178" s="122">
        <v>0.6337491524307155</v>
      </c>
      <c r="E178" s="122">
        <v>0.9892442476270884</v>
      </c>
      <c r="F178" s="122">
        <v>0.27753060283533593</v>
      </c>
      <c r="G178" s="122">
        <v>0.50132927426571516</v>
      </c>
      <c r="H178" s="122">
        <v>0.72179987821082037</v>
      </c>
      <c r="I178" s="122">
        <v>0.48393463281910609</v>
      </c>
      <c r="J178" s="122">
        <v>0.20197256166770905</v>
      </c>
      <c r="K178" s="100">
        <v>0.81753798615712192</v>
      </c>
      <c r="L178" s="101"/>
      <c r="M178" s="102">
        <v>177</v>
      </c>
      <c r="N178" s="125">
        <v>1.803317041903177</v>
      </c>
      <c r="O178" s="125">
        <v>-0.68158776209940708</v>
      </c>
      <c r="P178" s="125">
        <v>0.34179962058446633</v>
      </c>
      <c r="Q178" s="125">
        <v>2.2988843951834781</v>
      </c>
      <c r="R178" s="125">
        <v>-0.59019308787756719</v>
      </c>
      <c r="S178" s="125">
        <v>3.3320026246203538E-3</v>
      </c>
      <c r="T178" s="125">
        <v>0.58819674257166943</v>
      </c>
      <c r="U178" s="122">
        <v>-4.0280793849685179E-2</v>
      </c>
      <c r="V178" s="122">
        <v>-0.83459616288773286</v>
      </c>
      <c r="W178" s="94">
        <v>0.90602234080099919</v>
      </c>
      <c r="X178" s="56"/>
      <c r="Y178" s="95">
        <v>177</v>
      </c>
      <c r="Z178" s="122">
        <f>(幕後結果!$AB$2+幕後結果!$AB$4*幕後結果_最佳化!$N1179)*12/3</f>
        <v>2.1906186641503345</v>
      </c>
      <c r="AA178" s="122">
        <f>(幕後結果!$AC$2+幕後結果!$AC$4*幕後結果_最佳化!$O1179)*12/3</f>
        <v>-2.1605149920162279</v>
      </c>
      <c r="AB178" s="122">
        <f>(幕後結果!$AD$2+幕後結果!$AD$4*幕後結果_最佳化!$P1179)*12/3</f>
        <v>1.2322492383466539</v>
      </c>
      <c r="AC178" s="122">
        <f>(幕後結果!$AE$2+幕後結果!$AE$4*幕後結果_最佳化!$Q1179)*12/3</f>
        <v>2.6249625415896798</v>
      </c>
      <c r="AD178" s="122">
        <f>(幕後結果!$AF$2+幕後結果!$AF$4*幕後結果_最佳化!$R1179)*12/3</f>
        <v>-0.39669281865222866</v>
      </c>
      <c r="AE178" s="122">
        <f>(幕後結果!$AG$2+幕後結果!$AG$4*幕後結果_最佳化!$S1179)*12/3</f>
        <v>1.8147862305090807</v>
      </c>
      <c r="AF178" s="122">
        <f>(幕後結果!$AH$2+幕後結果!$AH$4*幕後結果_最佳化!$T1179)*12/3</f>
        <v>1.8033014611734262</v>
      </c>
      <c r="AG178" s="122">
        <f>(幕後結果!$AI$2+幕後結果!$AI$4*幕後結果_最佳化!$U1179)*12/3</f>
        <v>-7.6782368689442881E-2</v>
      </c>
      <c r="AH178" s="122">
        <f>(幕後結果!$AJ$2+幕後結果!$AJ$4*幕後結果_最佳化!$V1179)*12/3</f>
        <v>-0.15394976466770377</v>
      </c>
      <c r="AI178" s="96">
        <f>(幕後結果!$AK$2+幕後結果!$AK$4*幕後結果_最佳化!$W1179)*12/3</f>
        <v>0.32684481261836534</v>
      </c>
      <c r="AJ178" s="56"/>
      <c r="AK178" s="56"/>
      <c r="AL178" s="56"/>
      <c r="AM178" s="104">
        <v>177</v>
      </c>
      <c r="AN178" s="122">
        <f t="shared" si="27"/>
        <v>0.12907269059259882</v>
      </c>
      <c r="AO178" s="122">
        <f t="shared" si="28"/>
        <v>0.18661818745848915</v>
      </c>
      <c r="AP178" s="122">
        <f t="shared" si="29"/>
        <v>9.1265491375917482E-2</v>
      </c>
      <c r="AQ178" s="122">
        <f t="shared" si="30"/>
        <v>1.7082021905793449E-3</v>
      </c>
      <c r="AR178" s="122">
        <f t="shared" si="31"/>
        <v>0.10416672905858437</v>
      </c>
      <c r="AS178" s="122">
        <f t="shared" si="32"/>
        <v>0.1755281696855053</v>
      </c>
      <c r="AT178" s="122">
        <f t="shared" si="33"/>
        <v>0.11474410292871795</v>
      </c>
      <c r="AU178" s="122">
        <f t="shared" si="34"/>
        <v>0.13758359328928821</v>
      </c>
      <c r="AV178" s="122">
        <f t="shared" si="35"/>
        <v>1.0880494475077281E-2</v>
      </c>
      <c r="AW178" s="122">
        <f t="shared" si="36"/>
        <v>4.8432338945242022E-2</v>
      </c>
      <c r="AX178" s="122">
        <f t="shared" si="37"/>
        <v>0.99999999999999989</v>
      </c>
      <c r="AY178" s="122">
        <f>SUMPRODUCT(AN178:AW178,幕後結果_最佳化!$Z$1005:$AI$1005)</f>
        <v>-0.19367943963479112</v>
      </c>
      <c r="AZ178" s="122">
        <f>(SUMPRODUCT(AN178:AW178,MMULT(AN178:AW178,幕後結果!$AB$9:$AK$18)))*252</f>
        <v>5.6997522673827967E-2</v>
      </c>
      <c r="BA178" s="122">
        <f t="shared" si="38"/>
        <v>0.23874153948114679</v>
      </c>
      <c r="BB178" s="98">
        <f t="shared" si="39"/>
        <v>-0.99094376348977842</v>
      </c>
      <c r="BC178" s="56"/>
      <c r="BD178" s="56"/>
    </row>
    <row r="179" spans="1:56">
      <c r="A179" s="91">
        <v>178</v>
      </c>
      <c r="B179" s="122">
        <v>0.33588231288730164</v>
      </c>
      <c r="C179" s="122">
        <v>0.59420456897023421</v>
      </c>
      <c r="D179" s="122">
        <v>0.56978905140060854</v>
      </c>
      <c r="E179" s="122">
        <v>0.22312110627834625</v>
      </c>
      <c r="F179" s="122">
        <v>0.21320882310228928</v>
      </c>
      <c r="G179" s="122">
        <v>2.6205359243262505E-2</v>
      </c>
      <c r="H179" s="122">
        <v>0.65771783115607918</v>
      </c>
      <c r="I179" s="122">
        <v>0.8428094043954828</v>
      </c>
      <c r="J179" s="122">
        <v>0.38914354375750282</v>
      </c>
      <c r="K179" s="100">
        <v>0.86037690723983973</v>
      </c>
      <c r="L179" s="101"/>
      <c r="M179" s="102">
        <v>178</v>
      </c>
      <c r="N179" s="125">
        <v>-0.42372740595579439</v>
      </c>
      <c r="O179" s="125">
        <v>0.23837421818249915</v>
      </c>
      <c r="P179" s="125">
        <v>0.17583713172801327</v>
      </c>
      <c r="Q179" s="125">
        <v>-0.76169474480496413</v>
      </c>
      <c r="R179" s="125">
        <v>-0.79533674203024729</v>
      </c>
      <c r="S179" s="125">
        <v>-1.939744747487758</v>
      </c>
      <c r="T179" s="125">
        <v>0.40624262500533342</v>
      </c>
      <c r="U179" s="122">
        <v>1.0060714706556815</v>
      </c>
      <c r="V179" s="122">
        <v>-0.28155195123250348</v>
      </c>
      <c r="W179" s="94">
        <v>1.0820142737532004</v>
      </c>
      <c r="X179" s="56"/>
      <c r="Y179" s="95">
        <v>178</v>
      </c>
      <c r="Z179" s="122">
        <f>(幕後結果!$AB$2+幕後結果!$AB$4*幕後結果_最佳化!$N1180)*12/3</f>
        <v>-0.57436925397325345</v>
      </c>
      <c r="AA179" s="122">
        <f>(幕後結果!$AC$2+幕後結果!$AC$4*幕後結果_最佳化!$O1180)*12/3</f>
        <v>-1.0862372135516076</v>
      </c>
      <c r="AB179" s="122">
        <f>(幕後結果!$AD$2+幕後結果!$AD$4*幕後結果_最佳化!$P1180)*12/3</f>
        <v>0.51122691344082916</v>
      </c>
      <c r="AC179" s="122">
        <f>(幕後結果!$AE$2+幕後結果!$AE$4*幕後結果_最佳化!$Q1180)*12/3</f>
        <v>0.39297092673963957</v>
      </c>
      <c r="AD179" s="122">
        <f>(幕後結果!$AF$2+幕後結果!$AF$4*幕後結果_最佳化!$R1180)*12/3</f>
        <v>-0.61856500371216749</v>
      </c>
      <c r="AE179" s="122">
        <f>(幕後結果!$AG$2+幕後結果!$AG$4*幕後結果_最佳化!$S1180)*12/3</f>
        <v>-1.5773607882938532</v>
      </c>
      <c r="AF179" s="122">
        <f>(幕後結果!$AH$2+幕後結果!$AH$4*幕後結果_最佳化!$T1180)*12/3</f>
        <v>1.4463283152267963</v>
      </c>
      <c r="AG179" s="122">
        <f>(幕後結果!$AI$2+幕後結果!$AI$4*幕後結果_最佳化!$U1180)*12/3</f>
        <v>-0.12192676882319853</v>
      </c>
      <c r="AH179" s="122">
        <f>(幕後結果!$AJ$2+幕後結果!$AJ$4*幕後結果_最佳化!$V1180)*12/3</f>
        <v>6.7818396081218563E-2</v>
      </c>
      <c r="AI179" s="96">
        <f>(幕後結果!$AK$2+幕後結果!$AK$4*幕後結果_最佳化!$W1180)*12/3</f>
        <v>-0.31641146213382165</v>
      </c>
      <c r="AJ179" s="56"/>
      <c r="AK179" s="56"/>
      <c r="AL179" s="56"/>
      <c r="AM179" s="104">
        <v>178</v>
      </c>
      <c r="AN179" s="122">
        <f t="shared" si="27"/>
        <v>0.12499680340709526</v>
      </c>
      <c r="AO179" s="122">
        <f t="shared" si="28"/>
        <v>8.7439782017337056E-2</v>
      </c>
      <c r="AP179" s="122">
        <f t="shared" si="29"/>
        <v>0.16539861647811224</v>
      </c>
      <c r="AQ179" s="122">
        <f t="shared" si="30"/>
        <v>9.0260305397428367E-2</v>
      </c>
      <c r="AR179" s="122">
        <f t="shared" si="31"/>
        <v>0.15171787106287402</v>
      </c>
      <c r="AS179" s="122">
        <f t="shared" si="32"/>
        <v>7.7200206509145344E-2</v>
      </c>
      <c r="AT179" s="122">
        <f t="shared" si="33"/>
        <v>1.850655704618202E-2</v>
      </c>
      <c r="AU179" s="122">
        <f t="shared" si="34"/>
        <v>0.11313845697483391</v>
      </c>
      <c r="AV179" s="122">
        <f t="shared" si="35"/>
        <v>0.14380945812224427</v>
      </c>
      <c r="AW179" s="122">
        <f t="shared" si="36"/>
        <v>2.7531942984747523E-2</v>
      </c>
      <c r="AX179" s="122">
        <f t="shared" si="37"/>
        <v>1.0000000000000002</v>
      </c>
      <c r="AY179" s="122">
        <f>SUMPRODUCT(AN179:AW179,幕後結果_最佳化!$Z$1005:$AI$1005)</f>
        <v>-5.007343060051439E-2</v>
      </c>
      <c r="AZ179" s="122">
        <f>(SUMPRODUCT(AN179:AW179,MMULT(AN179:AW179,幕後結果!$AB$9:$AK$18)))*252</f>
        <v>4.8181224010193743E-2</v>
      </c>
      <c r="BA179" s="122">
        <f t="shared" si="38"/>
        <v>0.21950221869082268</v>
      </c>
      <c r="BB179" s="98">
        <f t="shared" si="39"/>
        <v>-0.42356487854672231</v>
      </c>
      <c r="BC179" s="56"/>
      <c r="BD179" s="56"/>
    </row>
    <row r="180" spans="1:56">
      <c r="A180" s="91">
        <v>179</v>
      </c>
      <c r="B180" s="122">
        <v>0.70242911163259403</v>
      </c>
      <c r="C180" s="122">
        <v>0.66654940639194638</v>
      </c>
      <c r="D180" s="122">
        <v>0.8039349368416735</v>
      </c>
      <c r="E180" s="122">
        <v>0.46393855415280316</v>
      </c>
      <c r="F180" s="122">
        <v>0.19965899532412013</v>
      </c>
      <c r="G180" s="122">
        <v>0.62884538141200697</v>
      </c>
      <c r="H180" s="122">
        <v>0.9567212995073282</v>
      </c>
      <c r="I180" s="122">
        <v>0.46201943217134489</v>
      </c>
      <c r="J180" s="122">
        <v>0.43238239388772204</v>
      </c>
      <c r="K180" s="100">
        <v>0.87868456898766145</v>
      </c>
      <c r="L180" s="101"/>
      <c r="M180" s="102">
        <v>179</v>
      </c>
      <c r="N180" s="125">
        <v>0.53139977596144317</v>
      </c>
      <c r="O180" s="125">
        <v>0.43040482348157588</v>
      </c>
      <c r="P180" s="125">
        <v>0.85576075616721892</v>
      </c>
      <c r="Q180" s="125">
        <v>-9.0516090202738292E-2</v>
      </c>
      <c r="R180" s="125">
        <v>-0.84283989811880278</v>
      </c>
      <c r="S180" s="125">
        <v>0.32879685924696611</v>
      </c>
      <c r="T180" s="125">
        <v>1.7138438861821137</v>
      </c>
      <c r="U180" s="122">
        <v>-9.5347437797549103E-2</v>
      </c>
      <c r="V180" s="122">
        <v>-0.17031198311333864</v>
      </c>
      <c r="W180" s="94">
        <v>1.1684361952880651</v>
      </c>
      <c r="X180" s="56"/>
      <c r="Y180" s="95">
        <v>179</v>
      </c>
      <c r="Z180" s="122">
        <f>(幕後結果!$AB$2+幕後結果!$AB$4*幕後結果_最佳化!$N1181)*12/3</f>
        <v>0.61146927781335103</v>
      </c>
      <c r="AA180" s="122">
        <f>(幕後結果!$AC$2+幕後結果!$AC$4*幕後結果_最佳化!$O1181)*12/3</f>
        <v>-0.73861873945435719</v>
      </c>
      <c r="AB180" s="122">
        <f>(幕後結果!$AD$2+幕後結果!$AD$4*幕後結果_最佳化!$P1181)*12/3</f>
        <v>1.4071733215350273</v>
      </c>
      <c r="AC180" s="122">
        <f>(幕後結果!$AE$2+幕後結果!$AE$4*幕後結果_最佳化!$Q1181)*12/3</f>
        <v>1.1300799503358021</v>
      </c>
      <c r="AD180" s="122">
        <f>(幕後結果!$AF$2+幕後結果!$AF$4*幕後結果_最佳化!$R1181)*12/3</f>
        <v>-0.54417519376677104</v>
      </c>
      <c r="AE180" s="122">
        <f>(幕後結果!$AG$2+幕後結果!$AG$4*幕後結果_最佳化!$S1181)*12/3</f>
        <v>0.82131142628111575</v>
      </c>
      <c r="AF180" s="122">
        <f>(幕後結果!$AH$2+幕後結果!$AH$4*幕後結果_最佳化!$T1181)*12/3</f>
        <v>2.7460237277772168</v>
      </c>
      <c r="AG180" s="122">
        <f>(幕後結果!$AI$2+幕後結果!$AI$4*幕後結果_最佳化!$U1181)*12/3</f>
        <v>-0.82351624138676494</v>
      </c>
      <c r="AH180" s="122">
        <f>(幕後結果!$AJ$2+幕後結果!$AJ$4*幕後結果_最佳化!$V1181)*12/3</f>
        <v>0.59327331067760047</v>
      </c>
      <c r="AI180" s="96">
        <f>(幕後結果!$AK$2+幕後結果!$AK$4*幕後結果_最佳化!$W1181)*12/3</f>
        <v>0.23288845190763871</v>
      </c>
      <c r="AJ180" s="56"/>
      <c r="AK180" s="56"/>
      <c r="AL180" s="56"/>
      <c r="AM180" s="104">
        <v>179</v>
      </c>
      <c r="AN180" s="122">
        <f t="shared" si="27"/>
        <v>2.5131117493868725E-2</v>
      </c>
      <c r="AO180" s="122">
        <f t="shared" si="28"/>
        <v>0.20296981933369354</v>
      </c>
      <c r="AP180" s="122">
        <f t="shared" si="29"/>
        <v>1.2931602672631425E-2</v>
      </c>
      <c r="AQ180" s="122">
        <f t="shared" si="30"/>
        <v>0.23649360004269712</v>
      </c>
      <c r="AR180" s="122">
        <f t="shared" si="31"/>
        <v>4.4403216444446912E-2</v>
      </c>
      <c r="AS180" s="122">
        <f t="shared" si="32"/>
        <v>9.2081635907836551E-2</v>
      </c>
      <c r="AT180" s="122">
        <f t="shared" si="33"/>
        <v>1.4607004000106588E-2</v>
      </c>
      <c r="AU180" s="122">
        <f t="shared" si="34"/>
        <v>0.17251104619979979</v>
      </c>
      <c r="AV180" s="122">
        <f t="shared" si="35"/>
        <v>0.16333201563608546</v>
      </c>
      <c r="AW180" s="122">
        <f t="shared" si="36"/>
        <v>3.5538942268833661E-2</v>
      </c>
      <c r="AX180" s="122">
        <f t="shared" si="37"/>
        <v>0.99999999999999989</v>
      </c>
      <c r="AY180" s="122">
        <f>SUMPRODUCT(AN180:AW180,幕後結果_最佳化!$Z$1005:$AI$1005)</f>
        <v>-0.18439331337149539</v>
      </c>
      <c r="AZ180" s="122">
        <f>(SUMPRODUCT(AN180:AW180,MMULT(AN180:AW180,幕後結果!$AB$9:$AK$18)))*252</f>
        <v>5.9673691704753999E-2</v>
      </c>
      <c r="BA180" s="122">
        <f t="shared" si="38"/>
        <v>0.24428199218271085</v>
      </c>
      <c r="BB180" s="98">
        <f t="shared" si="39"/>
        <v>-0.93045464113249587</v>
      </c>
      <c r="BC180" s="56"/>
      <c r="BD180" s="56"/>
    </row>
    <row r="181" spans="1:56">
      <c r="A181" s="91">
        <v>180</v>
      </c>
      <c r="B181" s="122">
        <v>0.19723931427635844</v>
      </c>
      <c r="C181" s="122">
        <v>0.76178381123595473</v>
      </c>
      <c r="D181" s="122">
        <v>0.12282466547973425</v>
      </c>
      <c r="E181" s="122">
        <v>0.43252404732734639</v>
      </c>
      <c r="F181" s="122">
        <v>4.253431460292223E-3</v>
      </c>
      <c r="G181" s="122">
        <v>0.62363197616487187</v>
      </c>
      <c r="H181" s="122">
        <v>0.62612107904331715</v>
      </c>
      <c r="I181" s="122">
        <v>0.69236891020064917</v>
      </c>
      <c r="J181" s="122">
        <v>0.57781316439033992</v>
      </c>
      <c r="K181" s="100">
        <v>5.3421704717242502E-3</v>
      </c>
      <c r="L181" s="101"/>
      <c r="M181" s="102">
        <v>180</v>
      </c>
      <c r="N181" s="125">
        <v>-0.85152347527263517</v>
      </c>
      <c r="O181" s="125">
        <v>0.71205232079438052</v>
      </c>
      <c r="P181" s="125">
        <v>-1.1609817261540205</v>
      </c>
      <c r="Q181" s="125">
        <v>-0.16995173446902759</v>
      </c>
      <c r="R181" s="125">
        <v>-2.6312611921640525</v>
      </c>
      <c r="S181" s="125">
        <v>0.31503372513728239</v>
      </c>
      <c r="T181" s="125">
        <v>0.32159723089082953</v>
      </c>
      <c r="U181" s="122">
        <v>0.50257632266607355</v>
      </c>
      <c r="V181" s="122">
        <v>0.19630215952435737</v>
      </c>
      <c r="W181" s="94">
        <v>-2.5528568142289538</v>
      </c>
      <c r="X181" s="56"/>
      <c r="Y181" s="95">
        <v>180</v>
      </c>
      <c r="Z181" s="122">
        <f>(幕後結果!$AB$2+幕後結果!$AB$4*幕後結果_最佳化!$N1182)*12/3</f>
        <v>-1.1054996336201397</v>
      </c>
      <c r="AA181" s="122">
        <f>(幕後結果!$AC$2+幕後結果!$AC$4*幕後結果_最佳化!$O1182)*12/3</f>
        <v>-0.47064333691994636</v>
      </c>
      <c r="AB181" s="122">
        <f>(幕後結果!$AD$2+幕後結果!$AD$4*幕後結果_最佳化!$P1182)*12/3</f>
        <v>-0.72712027585728511</v>
      </c>
      <c r="AC181" s="122">
        <f>(幕後結果!$AE$2+幕後結果!$AE$4*幕後結果_最佳化!$Q1182)*12/3</f>
        <v>0.56341328190937867</v>
      </c>
      <c r="AD181" s="122">
        <f>(幕後結果!$AF$2+幕後結果!$AF$4*幕後結果_最佳化!$R1182)*12/3</f>
        <v>-1.8656614885765619</v>
      </c>
      <c r="AE181" s="122">
        <f>(幕後結果!$AG$2+幕後結果!$AG$4*幕後結果_最佳化!$S1182)*12/3</f>
        <v>-1.5050746830527206E-3</v>
      </c>
      <c r="AF181" s="122">
        <f>(幕後結果!$AH$2+幕後結果!$AH$4*幕後結果_最佳化!$T1182)*12/3</f>
        <v>0.58558476852330854</v>
      </c>
      <c r="AG181" s="122">
        <f>(幕後結果!$AI$2+幕後結果!$AI$4*幕後結果_最佳化!$U1182)*12/3</f>
        <v>-1.1544646445597866</v>
      </c>
      <c r="AH181" s="122">
        <f>(幕後結果!$AJ$2+幕後結果!$AJ$4*幕後結果_最佳化!$V1182)*12/3</f>
        <v>8.5973531488231392E-2</v>
      </c>
      <c r="AI181" s="96">
        <f>(幕後結果!$AK$2+幕後結果!$AK$4*幕後結果_最佳化!$W1182)*12/3</f>
        <v>-2.0970008639612407</v>
      </c>
      <c r="AJ181" s="56"/>
      <c r="AK181" s="56"/>
      <c r="AL181" s="56"/>
      <c r="AM181" s="104">
        <v>180</v>
      </c>
      <c r="AN181" s="122">
        <f t="shared" si="27"/>
        <v>3.7325134849849222E-2</v>
      </c>
      <c r="AO181" s="122">
        <f t="shared" si="28"/>
        <v>6.7666007539434039E-2</v>
      </c>
      <c r="AP181" s="122">
        <f t="shared" si="29"/>
        <v>0.11523027853201243</v>
      </c>
      <c r="AQ181" s="122">
        <f t="shared" si="30"/>
        <v>0.16461122405763209</v>
      </c>
      <c r="AR181" s="122">
        <f t="shared" si="31"/>
        <v>0.14500873212041032</v>
      </c>
      <c r="AS181" s="122">
        <f t="shared" si="32"/>
        <v>2.5186020803102321E-2</v>
      </c>
      <c r="AT181" s="122">
        <f t="shared" si="33"/>
        <v>2.4893354405568089E-2</v>
      </c>
      <c r="AU181" s="122">
        <f t="shared" si="34"/>
        <v>6.7185613142440828E-2</v>
      </c>
      <c r="AV181" s="122">
        <f t="shared" si="35"/>
        <v>0.16116462892294153</v>
      </c>
      <c r="AW181" s="122">
        <f t="shared" si="36"/>
        <v>0.19172900562660899</v>
      </c>
      <c r="AX181" s="122">
        <f t="shared" si="37"/>
        <v>0.99999999999999978</v>
      </c>
      <c r="AY181" s="122">
        <f>SUMPRODUCT(AN181:AW181,幕後結果_最佳化!$Z$1005:$AI$1005)</f>
        <v>-1.1877944575420282E-2</v>
      </c>
      <c r="AZ181" s="122">
        <f>(SUMPRODUCT(AN181:AW181,MMULT(AN181:AW181,幕後結果!$AB$9:$AK$18)))*252</f>
        <v>3.7737825413184434E-2</v>
      </c>
      <c r="BA181" s="122">
        <f t="shared" si="38"/>
        <v>0.19426225936394448</v>
      </c>
      <c r="BB181" s="98">
        <f t="shared" si="39"/>
        <v>-0.28197934459722029</v>
      </c>
      <c r="BC181" s="56"/>
      <c r="BD181" s="56"/>
    </row>
    <row r="182" spans="1:56">
      <c r="A182" s="91">
        <v>181</v>
      </c>
      <c r="B182" s="122">
        <v>0.40061420744358611</v>
      </c>
      <c r="C182" s="122">
        <v>0.36967712786051865</v>
      </c>
      <c r="D182" s="122">
        <v>0.89391050090875313</v>
      </c>
      <c r="E182" s="122">
        <v>0.70348432131258765</v>
      </c>
      <c r="F182" s="122">
        <v>0.3123776345525433</v>
      </c>
      <c r="G182" s="122">
        <v>0.74525423503725663</v>
      </c>
      <c r="H182" s="122">
        <v>0.22014216388261776</v>
      </c>
      <c r="I182" s="122">
        <v>0.96138249825137878</v>
      </c>
      <c r="J182" s="122">
        <v>0.94081322670713141</v>
      </c>
      <c r="K182" s="100">
        <v>0.51905381587431609</v>
      </c>
      <c r="L182" s="101"/>
      <c r="M182" s="102">
        <v>181</v>
      </c>
      <c r="N182" s="125">
        <v>-0.25175762232657761</v>
      </c>
      <c r="O182" s="125">
        <v>-0.3327086019542394</v>
      </c>
      <c r="P182" s="125">
        <v>1.2475961252449239</v>
      </c>
      <c r="Q182" s="125">
        <v>0.53444837557390901</v>
      </c>
      <c r="R182" s="125">
        <v>-0.48912208170067195</v>
      </c>
      <c r="S182" s="125">
        <v>0.65962963797256124</v>
      </c>
      <c r="T182" s="125">
        <v>-0.77171317156554842</v>
      </c>
      <c r="U182" s="122">
        <v>1.76695954588536</v>
      </c>
      <c r="V182" s="122">
        <v>1.5616369207570051</v>
      </c>
      <c r="W182" s="94">
        <v>4.7779005972264657E-2</v>
      </c>
      <c r="X182" s="56"/>
      <c r="Y182" s="95">
        <v>181</v>
      </c>
      <c r="Z182" s="122">
        <f>(幕後結果!$AB$2+幕後結果!$AB$4*幕後結果_最佳化!$N1183)*12/3</f>
        <v>-0.36086010085588255</v>
      </c>
      <c r="AA182" s="122">
        <f>(幕後結果!$AC$2+幕後結果!$AC$4*幕後結果_最佳化!$O1183)*12/3</f>
        <v>-1.8582893801355456</v>
      </c>
      <c r="AB182" s="122">
        <f>(幕後結果!$AD$2+幕後結果!$AD$4*幕後結果_最佳化!$P1183)*12/3</f>
        <v>1.4331038443207305</v>
      </c>
      <c r="AC182" s="122">
        <f>(幕後結果!$AE$2+幕後結果!$AE$4*幕後結果_最佳化!$Q1183)*12/3</f>
        <v>1.4969600551114108</v>
      </c>
      <c r="AD182" s="122">
        <f>(幕後結果!$AF$2+幕後結果!$AF$4*幕後結果_最佳化!$R1183)*12/3</f>
        <v>-0.27008894589002896</v>
      </c>
      <c r="AE182" s="122">
        <f>(幕後結果!$AG$2+幕後結果!$AG$4*幕後結果_最佳化!$S1183)*12/3</f>
        <v>1.1506887453648338</v>
      </c>
      <c r="AF182" s="122">
        <f>(幕後結果!$AH$2+幕後結果!$AH$4*幕後結果_最佳化!$T1183)*12/3</f>
        <v>0.31240717600193679</v>
      </c>
      <c r="AG182" s="122">
        <f>(幕後結果!$AI$2+幕後結果!$AI$4*幕後結果_最佳化!$U1183)*12/3</f>
        <v>1.0042896735545581</v>
      </c>
      <c r="AH182" s="122">
        <f>(幕後結果!$AJ$2+幕後結果!$AJ$4*幕後結果_最佳化!$V1183)*12/3</f>
        <v>1.2028364962887452</v>
      </c>
      <c r="AI182" s="96">
        <f>(幕後結果!$AK$2+幕後結果!$AK$4*幕後結果_最佳化!$W1183)*12/3</f>
        <v>-0.43115132397067163</v>
      </c>
      <c r="AJ182" s="56"/>
      <c r="AK182" s="56"/>
      <c r="AL182" s="56"/>
      <c r="AM182" s="104">
        <v>181</v>
      </c>
      <c r="AN182" s="122">
        <f t="shared" si="27"/>
        <v>0.13349043249406387</v>
      </c>
      <c r="AO182" s="122">
        <f t="shared" si="28"/>
        <v>2.6805156223239066E-2</v>
      </c>
      <c r="AP182" s="122">
        <f t="shared" si="29"/>
        <v>5.5441998370838956E-2</v>
      </c>
      <c r="AQ182" s="122">
        <f t="shared" si="30"/>
        <v>3.5682930276348321E-2</v>
      </c>
      <c r="AR182" s="122">
        <f t="shared" si="31"/>
        <v>0.13548617787010547</v>
      </c>
      <c r="AS182" s="122">
        <f t="shared" si="32"/>
        <v>0.1943047204369982</v>
      </c>
      <c r="AT182" s="122">
        <f t="shared" si="33"/>
        <v>6.4505388250003896E-3</v>
      </c>
      <c r="AU182" s="122">
        <f t="shared" si="34"/>
        <v>7.1981096105034503E-2</v>
      </c>
      <c r="AV182" s="122">
        <f t="shared" si="35"/>
        <v>9.9644933397570773E-2</v>
      </c>
      <c r="AW182" s="122">
        <f t="shared" si="36"/>
        <v>0.24071201600080042</v>
      </c>
      <c r="AX182" s="122">
        <f t="shared" si="37"/>
        <v>1</v>
      </c>
      <c r="AY182" s="122">
        <f>SUMPRODUCT(AN182:AW182,幕後結果_最佳化!$Z$1005:$AI$1005)</f>
        <v>-9.1750487556393756E-2</v>
      </c>
      <c r="AZ182" s="122">
        <f>(SUMPRODUCT(AN182:AW182,MMULT(AN182:AW182,幕後結果!$AB$9:$AK$18)))*252</f>
        <v>4.6468700267751802E-2</v>
      </c>
      <c r="BA182" s="122">
        <f t="shared" si="38"/>
        <v>0.21556599979531049</v>
      </c>
      <c r="BB182" s="98">
        <f t="shared" si="39"/>
        <v>-0.62463694499248668</v>
      </c>
      <c r="BC182" s="56"/>
      <c r="BD182" s="56"/>
    </row>
    <row r="183" spans="1:56">
      <c r="A183" s="91">
        <v>182</v>
      </c>
      <c r="B183" s="122">
        <v>0.52466744878104166</v>
      </c>
      <c r="C183" s="122">
        <v>0.11174497017836416</v>
      </c>
      <c r="D183" s="122">
        <v>0.12417205685946753</v>
      </c>
      <c r="E183" s="122">
        <v>0.87486561222776449</v>
      </c>
      <c r="F183" s="122">
        <v>0.35265831771863088</v>
      </c>
      <c r="G183" s="122">
        <v>0.48763944843567919</v>
      </c>
      <c r="H183" s="122">
        <v>0.79596842889796116</v>
      </c>
      <c r="I183" s="122">
        <v>0.12992983646368805</v>
      </c>
      <c r="J183" s="122">
        <v>0.25069074121641033</v>
      </c>
      <c r="K183" s="100">
        <v>0.41615272404791281</v>
      </c>
      <c r="L183" s="101"/>
      <c r="M183" s="102">
        <v>182</v>
      </c>
      <c r="N183" s="125">
        <v>6.1871576935916668E-2</v>
      </c>
      <c r="O183" s="125">
        <v>-1.217300404793541</v>
      </c>
      <c r="P183" s="125">
        <v>-1.1543807255929752</v>
      </c>
      <c r="Q183" s="125">
        <v>1.1496967933384517</v>
      </c>
      <c r="R183" s="125">
        <v>-0.37815340738567615</v>
      </c>
      <c r="S183" s="125">
        <v>-3.0988266857892771E-2</v>
      </c>
      <c r="T183" s="125">
        <v>0.82730688528981411</v>
      </c>
      <c r="U183" s="122">
        <v>-1.1267228627640733</v>
      </c>
      <c r="V183" s="122">
        <v>-0.67231767094704964</v>
      </c>
      <c r="W183" s="94">
        <v>-0.21174568058402377</v>
      </c>
      <c r="X183" s="56"/>
      <c r="Y183" s="95">
        <v>182</v>
      </c>
      <c r="Z183" s="122">
        <f>(幕後結果!$AB$2+幕後結果!$AB$4*幕後結果_最佳化!$N1184)*12/3</f>
        <v>2.8526355963719538E-2</v>
      </c>
      <c r="AA183" s="122">
        <f>(幕後結果!$AC$2+幕後結果!$AC$4*幕後結果_最佳化!$O1184)*12/3</f>
        <v>-3.0500716996047834</v>
      </c>
      <c r="AB183" s="122">
        <f>(幕後結果!$AD$2+幕後結果!$AD$4*幕後結果_最佳化!$P1184)*12/3</f>
        <v>-0.64226098269778376</v>
      </c>
      <c r="AC183" s="122">
        <f>(幕後結果!$AE$2+幕後結果!$AE$4*幕後結果_最佳化!$Q1184)*12/3</f>
        <v>1.2424990978211543</v>
      </c>
      <c r="AD183" s="122">
        <f>(幕後結果!$AF$2+幕後結果!$AF$4*幕後結果_最佳化!$R1184)*12/3</f>
        <v>-0.48710712568283432</v>
      </c>
      <c r="AE183" s="122">
        <f>(幕後結果!$AG$2+幕後結果!$AG$4*幕後結果_最佳化!$S1184)*12/3</f>
        <v>0.39203336619748291</v>
      </c>
      <c r="AF183" s="122">
        <f>(幕後結果!$AH$2+幕後結果!$AH$4*幕後結果_最佳化!$T1184)*12/3</f>
        <v>1.6778910279659203</v>
      </c>
      <c r="AG183" s="122">
        <f>(幕後結果!$AI$2+幕後結果!$AI$4*幕後結果_最佳化!$U1184)*12/3</f>
        <v>-2.1215095392370529</v>
      </c>
      <c r="AH183" s="122">
        <f>(幕後結果!$AJ$2+幕後結果!$AJ$4*幕後結果_最佳化!$V1184)*12/3</f>
        <v>-0.8119097928381539</v>
      </c>
      <c r="AI183" s="96">
        <f>(幕後結果!$AK$2+幕後結果!$AK$4*幕後結果_最佳化!$W1184)*12/3</f>
        <v>-0.70579420986551566</v>
      </c>
      <c r="AJ183" s="56"/>
      <c r="AK183" s="56"/>
      <c r="AL183" s="56"/>
      <c r="AM183" s="104">
        <v>182</v>
      </c>
      <c r="AN183" s="122">
        <f t="shared" si="27"/>
        <v>5.1586476340654719E-2</v>
      </c>
      <c r="AO183" s="122">
        <f t="shared" si="28"/>
        <v>8.0845931851653452E-2</v>
      </c>
      <c r="AP183" s="122">
        <f t="shared" si="29"/>
        <v>0.1460192785206966</v>
      </c>
      <c r="AQ183" s="122">
        <f t="shared" si="30"/>
        <v>0.13601739917216008</v>
      </c>
      <c r="AR183" s="122">
        <f t="shared" si="31"/>
        <v>9.8191466465773342E-2</v>
      </c>
      <c r="AS183" s="122">
        <f t="shared" si="32"/>
        <v>0.1789248874778552</v>
      </c>
      <c r="AT183" s="122">
        <f t="shared" si="33"/>
        <v>0.21024283297266658</v>
      </c>
      <c r="AU183" s="122">
        <f t="shared" si="34"/>
        <v>1.5069104542279561E-2</v>
      </c>
      <c r="AV183" s="122">
        <f t="shared" si="35"/>
        <v>4.7957905309020332E-2</v>
      </c>
      <c r="AW183" s="122">
        <f t="shared" si="36"/>
        <v>3.5144717347240111E-2</v>
      </c>
      <c r="AX183" s="122">
        <f t="shared" si="37"/>
        <v>1</v>
      </c>
      <c r="AY183" s="122">
        <f>SUMPRODUCT(AN183:AW183,幕後結果_最佳化!$Z$1005:$AI$1005)</f>
        <v>0.32440588791213398</v>
      </c>
      <c r="AZ183" s="122">
        <f>(SUMPRODUCT(AN183:AW183,MMULT(AN183:AW183,幕後結果!$AB$9:$AK$18)))*252</f>
        <v>4.6342035756445243E-2</v>
      </c>
      <c r="BA183" s="122">
        <f t="shared" si="38"/>
        <v>0.21527200411675745</v>
      </c>
      <c r="BB183" s="98">
        <f t="shared" si="39"/>
        <v>1.3076753248390494</v>
      </c>
      <c r="BC183" s="56"/>
      <c r="BD183" s="56"/>
    </row>
    <row r="184" spans="1:56">
      <c r="A184" s="91">
        <v>183</v>
      </c>
      <c r="B184" s="122">
        <v>6.4634011824915572E-3</v>
      </c>
      <c r="C184" s="122">
        <v>0.15523202410325387</v>
      </c>
      <c r="D184" s="122">
        <v>0.38618231288342364</v>
      </c>
      <c r="E184" s="122">
        <v>0.76748756859471867</v>
      </c>
      <c r="F184" s="122">
        <v>0.21065514855351641</v>
      </c>
      <c r="G184" s="122">
        <v>7.4159640357922552E-2</v>
      </c>
      <c r="H184" s="122">
        <v>0.70013310039956522</v>
      </c>
      <c r="I184" s="122">
        <v>0.34817589491642287</v>
      </c>
      <c r="J184" s="122">
        <v>0.37520619548440592</v>
      </c>
      <c r="K184" s="100">
        <v>0.14167199688043053</v>
      </c>
      <c r="L184" s="101"/>
      <c r="M184" s="102">
        <v>183</v>
      </c>
      <c r="N184" s="125">
        <v>-2.4857795254692605</v>
      </c>
      <c r="O184" s="125">
        <v>-1.0142487999684731</v>
      </c>
      <c r="P184" s="125">
        <v>-0.2892832544657899</v>
      </c>
      <c r="Q184" s="125">
        <v>0.73059778919932772</v>
      </c>
      <c r="R184" s="125">
        <v>-0.80415009353613509</v>
      </c>
      <c r="S184" s="125">
        <v>-1.4454936309214972</v>
      </c>
      <c r="T184" s="125">
        <v>0.52478336169262796</v>
      </c>
      <c r="U184" s="122">
        <v>-0.39024986781805177</v>
      </c>
      <c r="V184" s="122">
        <v>-0.31809563975532873</v>
      </c>
      <c r="W184" s="94">
        <v>-1.0728375857038805</v>
      </c>
      <c r="X184" s="56"/>
      <c r="Y184" s="95">
        <v>183</v>
      </c>
      <c r="Z184" s="122">
        <f>(幕後結果!$AB$2+幕後結果!$AB$4*幕後結果_最佳化!$N1185)*12/3</f>
        <v>-3.1345108813562219</v>
      </c>
      <c r="AA184" s="122">
        <f>(幕後結果!$AC$2+幕後結果!$AC$4*幕後結果_最佳化!$O1185)*12/3</f>
        <v>-2.9916046339844566</v>
      </c>
      <c r="AB184" s="122">
        <f>(幕後結果!$AD$2+幕後結果!$AD$4*幕後結果_最佳化!$P1185)*12/3</f>
        <v>-0.6398151142319134</v>
      </c>
      <c r="AC184" s="122">
        <f>(幕後結果!$AE$2+幕後結果!$AE$4*幕後結果_最佳化!$Q1185)*12/3</f>
        <v>1.0259066012212628</v>
      </c>
      <c r="AD184" s="122">
        <f>(幕後結果!$AF$2+幕後結果!$AF$4*幕後結果_最佳化!$R1185)*12/3</f>
        <v>-0.60429662074700119</v>
      </c>
      <c r="AE184" s="122">
        <f>(幕後結果!$AG$2+幕後結果!$AG$4*幕後結果_最佳化!$S1185)*12/3</f>
        <v>-1.2429323278033186</v>
      </c>
      <c r="AF184" s="122">
        <f>(幕後結果!$AH$2+幕後結果!$AH$4*幕後結果_最佳化!$T1185)*12/3</f>
        <v>0.88971768496004644</v>
      </c>
      <c r="AG184" s="122">
        <f>(幕後結果!$AI$2+幕後結果!$AI$4*幕後結果_最佳化!$U1185)*12/3</f>
        <v>-2.7164601225670033</v>
      </c>
      <c r="AH184" s="122">
        <f>(幕後結果!$AJ$2+幕後結果!$AJ$4*幕後結果_最佳化!$V1185)*12/3</f>
        <v>-0.91729507581468717</v>
      </c>
      <c r="AI184" s="96">
        <f>(幕後結果!$AK$2+幕後結果!$AK$4*幕後結果_最佳化!$W1185)*12/3</f>
        <v>-1.8291499068133168</v>
      </c>
      <c r="AJ184" s="56"/>
      <c r="AK184" s="56"/>
      <c r="AL184" s="56"/>
      <c r="AM184" s="104">
        <v>183</v>
      </c>
      <c r="AN184" s="122">
        <f t="shared" si="27"/>
        <v>0.14584020860322938</v>
      </c>
      <c r="AO184" s="122">
        <f t="shared" si="28"/>
        <v>5.6328289549836472E-2</v>
      </c>
      <c r="AP184" s="122">
        <f t="shared" si="29"/>
        <v>2.3094994917507453E-2</v>
      </c>
      <c r="AQ184" s="122">
        <f t="shared" si="30"/>
        <v>5.7559121516109021E-2</v>
      </c>
      <c r="AR184" s="122">
        <f t="shared" si="31"/>
        <v>0.12085005296274075</v>
      </c>
      <c r="AS184" s="122">
        <f t="shared" si="32"/>
        <v>6.9549032647781645E-2</v>
      </c>
      <c r="AT184" s="122">
        <f t="shared" si="33"/>
        <v>0.17979683713022626</v>
      </c>
      <c r="AU184" s="122">
        <f t="shared" si="34"/>
        <v>0.10250226248148323</v>
      </c>
      <c r="AV184" s="122">
        <f t="shared" si="35"/>
        <v>0.13498951440443407</v>
      </c>
      <c r="AW184" s="122">
        <f t="shared" si="36"/>
        <v>0.10948968578665177</v>
      </c>
      <c r="AX184" s="122">
        <f t="shared" si="37"/>
        <v>1.0000000000000002</v>
      </c>
      <c r="AY184" s="122">
        <f>SUMPRODUCT(AN184:AW184,幕後結果_最佳化!$Z$1005:$AI$1005)</f>
        <v>6.9359519236365019E-2</v>
      </c>
      <c r="AZ184" s="122">
        <f>(SUMPRODUCT(AN184:AW184,MMULT(AN184:AW184,幕後結果!$AB$9:$AK$18)))*252</f>
        <v>4.6927954707927821E-2</v>
      </c>
      <c r="BA184" s="122">
        <f t="shared" si="38"/>
        <v>0.21662861008631298</v>
      </c>
      <c r="BB184" s="98">
        <f t="shared" si="39"/>
        <v>0.12214231179262311</v>
      </c>
      <c r="BC184" s="56"/>
      <c r="BD184" s="56"/>
    </row>
    <row r="185" spans="1:56">
      <c r="A185" s="91">
        <v>184</v>
      </c>
      <c r="B185" s="122">
        <v>0.55037842339643372</v>
      </c>
      <c r="C185" s="122">
        <v>0.56608000414176329</v>
      </c>
      <c r="D185" s="122">
        <v>0.68211550075288629</v>
      </c>
      <c r="E185" s="122">
        <v>0.17106548308153657</v>
      </c>
      <c r="F185" s="122">
        <v>0.78636749382516524</v>
      </c>
      <c r="G185" s="122">
        <v>0.79383377983253034</v>
      </c>
      <c r="H185" s="122">
        <v>0.52453269891260779</v>
      </c>
      <c r="I185" s="122">
        <v>0.44448011950510247</v>
      </c>
      <c r="J185" s="122">
        <v>0.39936561788313929</v>
      </c>
      <c r="K185" s="100">
        <v>0.97718343962378729</v>
      </c>
      <c r="L185" s="101"/>
      <c r="M185" s="102">
        <v>184</v>
      </c>
      <c r="N185" s="125">
        <v>0.12661749016950366</v>
      </c>
      <c r="O185" s="125">
        <v>0.1664027731581873</v>
      </c>
      <c r="P185" s="125">
        <v>0.47362268115875744</v>
      </c>
      <c r="Q185" s="125">
        <v>-0.94996317151805121</v>
      </c>
      <c r="R185" s="125">
        <v>0.79388048361663333</v>
      </c>
      <c r="S185" s="125">
        <v>0.81979594983511916</v>
      </c>
      <c r="T185" s="125">
        <v>6.1533165519816899E-2</v>
      </c>
      <c r="U185" s="122">
        <v>-0.13961999832979877</v>
      </c>
      <c r="V185" s="122">
        <v>-0.25498946538050343</v>
      </c>
      <c r="W185" s="94">
        <v>1.998771149104551</v>
      </c>
      <c r="X185" s="56"/>
      <c r="Y185" s="95">
        <v>184</v>
      </c>
      <c r="Z185" s="122">
        <f>(幕後結果!$AB$2+幕後結果!$AB$4*幕後結果_最佳化!$N1186)*12/3</f>
        <v>0.10891167023567012</v>
      </c>
      <c r="AA185" s="122">
        <f>(幕後結果!$AC$2+幕後結果!$AC$4*幕後結果_最佳化!$O1186)*12/3</f>
        <v>-1.1376023566213038</v>
      </c>
      <c r="AB185" s="122">
        <f>(幕後結果!$AD$2+幕後結果!$AD$4*幕後結果_最佳化!$P1186)*12/3</f>
        <v>0.92753660801476878</v>
      </c>
      <c r="AC185" s="122">
        <f>(幕後結果!$AE$2+幕後結果!$AE$4*幕後結果_最佳化!$Q1186)*12/3</f>
        <v>0.3469749647643659</v>
      </c>
      <c r="AD185" s="122">
        <f>(幕後結果!$AF$2+幕後結果!$AF$4*幕後結果_最佳化!$R1186)*12/3</f>
        <v>0.43456405597961362</v>
      </c>
      <c r="AE185" s="122">
        <f>(幕後結果!$AG$2+幕後結果!$AG$4*幕後結果_最佳化!$S1186)*12/3</f>
        <v>0.6407600689443016</v>
      </c>
      <c r="AF185" s="122">
        <f>(幕後結果!$AH$2+幕後結果!$AH$4*幕後結果_最佳化!$T1186)*12/3</f>
        <v>1.5354040623183083</v>
      </c>
      <c r="AG185" s="122">
        <f>(幕後結果!$AI$2+幕後結果!$AI$4*幕後結果_最佳化!$U1186)*12/3</f>
        <v>-0.76415307020452994</v>
      </c>
      <c r="AH185" s="122">
        <f>(幕後結果!$AJ$2+幕後結果!$AJ$4*幕後結果_最佳化!$V1186)*12/3</f>
        <v>0.11102809195707547</v>
      </c>
      <c r="AI185" s="96">
        <f>(幕後結果!$AK$2+幕後結果!$AK$4*幕後結果_最佳化!$W1186)*12/3</f>
        <v>0.6429800291974026</v>
      </c>
      <c r="AJ185" s="56"/>
      <c r="AK185" s="56"/>
      <c r="AL185" s="56"/>
      <c r="AM185" s="104">
        <v>184</v>
      </c>
      <c r="AN185" s="122">
        <f t="shared" si="27"/>
        <v>0.16626498955429828</v>
      </c>
      <c r="AO185" s="122">
        <f t="shared" si="28"/>
        <v>4.0042882038235597E-2</v>
      </c>
      <c r="AP185" s="122">
        <f t="shared" si="29"/>
        <v>2.3367926776936769E-2</v>
      </c>
      <c r="AQ185" s="122">
        <f t="shared" si="30"/>
        <v>0.23096463784608984</v>
      </c>
      <c r="AR185" s="122">
        <f t="shared" si="31"/>
        <v>0.20103127225164161</v>
      </c>
      <c r="AS185" s="122">
        <f t="shared" si="32"/>
        <v>8.2271169152742629E-2</v>
      </c>
      <c r="AT185" s="122">
        <f t="shared" si="33"/>
        <v>1.4271779914682339E-2</v>
      </c>
      <c r="AU185" s="122">
        <f t="shared" si="34"/>
        <v>5.9332577526174178E-2</v>
      </c>
      <c r="AV185" s="122">
        <f t="shared" si="35"/>
        <v>8.8433278906247595E-2</v>
      </c>
      <c r="AW185" s="122">
        <f t="shared" si="36"/>
        <v>9.4019486032951058E-2</v>
      </c>
      <c r="AX185" s="122">
        <f t="shared" si="37"/>
        <v>1</v>
      </c>
      <c r="AY185" s="122">
        <f>SUMPRODUCT(AN185:AW185,幕後結果_最佳化!$Z$1005:$AI$1005)</f>
        <v>7.9851701804719968E-2</v>
      </c>
      <c r="AZ185" s="122">
        <f>(SUMPRODUCT(AN185:AW185,MMULT(AN185:AW185,幕後結果!$AB$9:$AK$18)))*252</f>
        <v>4.323720943948918E-2</v>
      </c>
      <c r="BA185" s="122">
        <f t="shared" si="38"/>
        <v>0.20793558964133385</v>
      </c>
      <c r="BB185" s="98">
        <f t="shared" si="39"/>
        <v>0.17770744233085645</v>
      </c>
      <c r="BC185" s="56"/>
      <c r="BD185" s="56"/>
    </row>
    <row r="186" spans="1:56">
      <c r="A186" s="91">
        <v>185</v>
      </c>
      <c r="B186" s="122">
        <v>0.15996242141765138</v>
      </c>
      <c r="C186" s="122">
        <v>0.82200147079684749</v>
      </c>
      <c r="D186" s="122">
        <v>0.93028348622281132</v>
      </c>
      <c r="E186" s="122">
        <v>0.57128002282480583</v>
      </c>
      <c r="F186" s="122">
        <v>0.70864500606717096</v>
      </c>
      <c r="G186" s="122">
        <v>0.81833251967493736</v>
      </c>
      <c r="H186" s="122">
        <v>0.43306222821819085</v>
      </c>
      <c r="I186" s="122">
        <v>0.32837703826327935</v>
      </c>
      <c r="J186" s="122">
        <v>0.52339376086358858</v>
      </c>
      <c r="K186" s="100">
        <v>0.50266078728503683</v>
      </c>
      <c r="L186" s="101"/>
      <c r="M186" s="102">
        <v>185</v>
      </c>
      <c r="N186" s="125">
        <v>-0.99461234130751974</v>
      </c>
      <c r="O186" s="125">
        <v>0.9230194709870142</v>
      </c>
      <c r="P186" s="125">
        <v>1.477905673465316</v>
      </c>
      <c r="Q186" s="125">
        <v>0.17963394440556782</v>
      </c>
      <c r="R186" s="125">
        <v>0.54943058733689276</v>
      </c>
      <c r="S186" s="125">
        <v>0.90902873010460716</v>
      </c>
      <c r="T186" s="125">
        <v>-0.16858325013213285</v>
      </c>
      <c r="U186" s="122">
        <v>-0.44439908269799328</v>
      </c>
      <c r="V186" s="122">
        <v>5.8673109080484696E-2</v>
      </c>
      <c r="W186" s="94">
        <v>6.6696540902550002E-3</v>
      </c>
      <c r="X186" s="56"/>
      <c r="Y186" s="95">
        <v>185</v>
      </c>
      <c r="Z186" s="122">
        <f>(幕後結果!$AB$2+幕後結果!$AB$4*幕後結果_最佳化!$N1187)*12/3</f>
        <v>-1.283151672035816</v>
      </c>
      <c r="AA186" s="122">
        <f>(幕後結果!$AC$2+幕後結果!$AC$4*幕後結果_最佳化!$O1187)*12/3</f>
        <v>-0.1923475052790784</v>
      </c>
      <c r="AB186" s="122">
        <f>(幕後結果!$AD$2+幕後結果!$AD$4*幕後結果_最佳化!$P1187)*12/3</f>
        <v>1.5363431916492363</v>
      </c>
      <c r="AC186" s="122">
        <f>(幕後結果!$AE$2+幕後結果!$AE$4*幕後結果_最佳化!$Q1187)*12/3</f>
        <v>1.4669809018628301</v>
      </c>
      <c r="AD186" s="122">
        <f>(幕後結果!$AF$2+幕後結果!$AF$4*幕後結果_最佳化!$R1187)*12/3</f>
        <v>0.58781063914765852</v>
      </c>
      <c r="AE186" s="122">
        <f>(幕後結果!$AG$2+幕後結果!$AG$4*幕後結果_最佳化!$S1187)*12/3</f>
        <v>1.4458186189657283</v>
      </c>
      <c r="AF186" s="122">
        <f>(幕後結果!$AH$2+幕後結果!$AH$4*幕後結果_最佳化!$T1187)*12/3</f>
        <v>0.96838613681236996</v>
      </c>
      <c r="AG186" s="122">
        <f>(幕後結果!$AI$2+幕後結果!$AI$4*幕後結果_最佳化!$U1187)*12/3</f>
        <v>-1.7898307187875586</v>
      </c>
      <c r="AH186" s="122">
        <f>(幕後結果!$AJ$2+幕後結果!$AJ$4*幕後結果_最佳化!$V1187)*12/3</f>
        <v>0.38847687326600866</v>
      </c>
      <c r="AI186" s="96">
        <f>(幕後結果!$AK$2+幕後結果!$AK$4*幕後結果_最佳化!$W1187)*12/3</f>
        <v>-0.36451059481082454</v>
      </c>
      <c r="AJ186" s="56"/>
      <c r="AK186" s="56"/>
      <c r="AL186" s="56"/>
      <c r="AM186" s="104">
        <v>185</v>
      </c>
      <c r="AN186" s="122">
        <f t="shared" si="27"/>
        <v>4.6309944278543319E-2</v>
      </c>
      <c r="AO186" s="122">
        <f t="shared" si="28"/>
        <v>3.0004317332218432E-2</v>
      </c>
      <c r="AP186" s="122">
        <f t="shared" si="29"/>
        <v>3.330202181637083E-3</v>
      </c>
      <c r="AQ186" s="122">
        <f t="shared" si="30"/>
        <v>7.2244942766364326E-2</v>
      </c>
      <c r="AR186" s="122">
        <f t="shared" si="31"/>
        <v>4.178064948259807E-3</v>
      </c>
      <c r="AS186" s="122">
        <f t="shared" si="32"/>
        <v>0.21438470165819756</v>
      </c>
      <c r="AT186" s="122">
        <f t="shared" si="33"/>
        <v>0.15282699532889235</v>
      </c>
      <c r="AU186" s="122">
        <f t="shared" si="34"/>
        <v>0.11729077747672664</v>
      </c>
      <c r="AV186" s="122">
        <f t="shared" si="35"/>
        <v>0.11572022522612151</v>
      </c>
      <c r="AW186" s="122">
        <f t="shared" si="36"/>
        <v>0.24370982880303899</v>
      </c>
      <c r="AX186" s="122">
        <f t="shared" si="37"/>
        <v>1</v>
      </c>
      <c r="AY186" s="122">
        <f>SUMPRODUCT(AN186:AW186,幕後結果_最佳化!$Z$1005:$AI$1005)</f>
        <v>7.5160798406757323E-2</v>
      </c>
      <c r="AZ186" s="122">
        <f>(SUMPRODUCT(AN186:AW186,MMULT(AN186:AW186,幕後結果!$AB$9:$AK$18)))*252</f>
        <v>4.6725030973475856E-2</v>
      </c>
      <c r="BA186" s="122">
        <f t="shared" si="38"/>
        <v>0.21615973485706319</v>
      </c>
      <c r="BB186" s="98">
        <f t="shared" si="39"/>
        <v>0.14924517939518178</v>
      </c>
      <c r="BC186" s="56"/>
      <c r="BD186" s="56"/>
    </row>
    <row r="187" spans="1:56">
      <c r="A187" s="91">
        <v>186</v>
      </c>
      <c r="B187" s="122">
        <v>0.67501439250448048</v>
      </c>
      <c r="C187" s="122">
        <v>0.38074925154676875</v>
      </c>
      <c r="D187" s="122">
        <v>0.20298930062801745</v>
      </c>
      <c r="E187" s="122">
        <v>0.77148088253863545</v>
      </c>
      <c r="F187" s="122">
        <v>0.26610698915540376</v>
      </c>
      <c r="G187" s="122">
        <v>0.58178835155570718</v>
      </c>
      <c r="H187" s="122">
        <v>0.68232641268747241</v>
      </c>
      <c r="I187" s="122">
        <v>0.77547779055896449</v>
      </c>
      <c r="J187" s="122">
        <v>0.83734385890114993</v>
      </c>
      <c r="K187" s="100">
        <v>0.36907094753597947</v>
      </c>
      <c r="L187" s="101"/>
      <c r="M187" s="102">
        <v>186</v>
      </c>
      <c r="N187" s="125">
        <v>0.45380217920192689</v>
      </c>
      <c r="O187" s="125">
        <v>-0.30351357585131272</v>
      </c>
      <c r="P187" s="125">
        <v>-0.830991198959808</v>
      </c>
      <c r="Q187" s="125">
        <v>0.74373264629061009</v>
      </c>
      <c r="R187" s="125">
        <v>-0.62462991923243316</v>
      </c>
      <c r="S187" s="125">
        <v>0.20647063953051228</v>
      </c>
      <c r="T187" s="125">
        <v>0.47421419114210461</v>
      </c>
      <c r="U187" s="122">
        <v>0.75700908618683505</v>
      </c>
      <c r="V187" s="122">
        <v>0.98359988401312715</v>
      </c>
      <c r="W187" s="94">
        <v>-0.33431497024751161</v>
      </c>
      <c r="X187" s="56"/>
      <c r="Y187" s="95">
        <v>186</v>
      </c>
      <c r="Z187" s="122">
        <f>(幕後結果!$AB$2+幕後結果!$AB$4*幕後結果_最佳化!$N1188)*12/3</f>
        <v>0.51512795075912088</v>
      </c>
      <c r="AA187" s="122">
        <f>(幕後結果!$AC$2+幕後結果!$AC$4*幕後結果_最佳化!$O1188)*12/3</f>
        <v>-1.7567538896487764</v>
      </c>
      <c r="AB187" s="122">
        <f>(幕後結果!$AD$2+幕後結果!$AD$4*幕後結果_最佳化!$P1188)*12/3</f>
        <v>-0.151372812662107</v>
      </c>
      <c r="AC187" s="122">
        <f>(幕後結果!$AE$2+幕後結果!$AE$4*幕後結果_最佳化!$Q1188)*12/3</f>
        <v>1.2058000839006924</v>
      </c>
      <c r="AD187" s="122">
        <f>(幕後結果!$AF$2+幕後結果!$AF$4*幕後結果_最佳化!$R1188)*12/3</f>
        <v>-0.56977138425280971</v>
      </c>
      <c r="AE187" s="122">
        <f>(幕後結果!$AG$2+幕後結果!$AG$4*幕後結果_最佳化!$S1188)*12/3</f>
        <v>0.6959508162609982</v>
      </c>
      <c r="AF187" s="122">
        <f>(幕後結果!$AH$2+幕後結果!$AH$4*幕後結果_最佳化!$T1188)*12/3</f>
        <v>1.4315094503902488</v>
      </c>
      <c r="AG187" s="122">
        <f>(幕後結果!$AI$2+幕後結果!$AI$4*幕後結果_最佳化!$U1188)*12/3</f>
        <v>0.17358392090717767</v>
      </c>
      <c r="AH187" s="122">
        <f>(幕後結果!$AJ$2+幕後結果!$AJ$4*幕後結果_最佳化!$V1188)*12/3</f>
        <v>0.84782702805199683</v>
      </c>
      <c r="AI187" s="96">
        <f>(幕後結果!$AK$2+幕後結果!$AK$4*幕後結果_最佳化!$W1188)*12/3</f>
        <v>-0.48471316422039573</v>
      </c>
      <c r="AJ187" s="56"/>
      <c r="AK187" s="56"/>
      <c r="AL187" s="56"/>
      <c r="AM187" s="104">
        <v>186</v>
      </c>
      <c r="AN187" s="122">
        <f t="shared" si="27"/>
        <v>9.1196966540676938E-2</v>
      </c>
      <c r="AO187" s="122">
        <f t="shared" si="28"/>
        <v>0.14212858832411635</v>
      </c>
      <c r="AP187" s="122">
        <f t="shared" si="29"/>
        <v>2.8763815340733009E-2</v>
      </c>
      <c r="AQ187" s="122">
        <f t="shared" si="30"/>
        <v>0.10218304387242597</v>
      </c>
      <c r="AR187" s="122">
        <f t="shared" si="31"/>
        <v>0.14296380256130606</v>
      </c>
      <c r="AS187" s="122">
        <f t="shared" si="32"/>
        <v>0.10434916646206464</v>
      </c>
      <c r="AT187" s="122">
        <f t="shared" si="33"/>
        <v>0.12717621205107296</v>
      </c>
      <c r="AU187" s="122">
        <f t="shared" si="34"/>
        <v>2.5290542172461253E-2</v>
      </c>
      <c r="AV187" s="122">
        <f t="shared" si="35"/>
        <v>8.934072233205291E-2</v>
      </c>
      <c r="AW187" s="122">
        <f t="shared" si="36"/>
        <v>0.14660714034308991</v>
      </c>
      <c r="AX187" s="122">
        <f t="shared" si="37"/>
        <v>1</v>
      </c>
      <c r="AY187" s="122">
        <f>SUMPRODUCT(AN187:AW187,幕後結果_最佳化!$Z$1005:$AI$1005)</f>
        <v>-2.1709164504105552E-2</v>
      </c>
      <c r="AZ187" s="122">
        <f>(SUMPRODUCT(AN187:AW187,MMULT(AN187:AW187,幕後結果!$AB$9:$AK$18)))*252</f>
        <v>4.3870372721018402E-2</v>
      </c>
      <c r="BA187" s="122">
        <f t="shared" si="38"/>
        <v>0.20945255482093886</v>
      </c>
      <c r="BB187" s="98">
        <f t="shared" si="39"/>
        <v>-0.30846682466747649</v>
      </c>
      <c r="BC187" s="56"/>
      <c r="BD187" s="56"/>
    </row>
    <row r="188" spans="1:56">
      <c r="A188" s="91">
        <v>187</v>
      </c>
      <c r="B188" s="122">
        <v>0.96135175737634881</v>
      </c>
      <c r="C188" s="122">
        <v>0.49416525734963157</v>
      </c>
      <c r="D188" s="122">
        <v>0.74942803772684985</v>
      </c>
      <c r="E188" s="122">
        <v>0.63866115231070619</v>
      </c>
      <c r="F188" s="122">
        <v>0.86109337130275065</v>
      </c>
      <c r="G188" s="122">
        <v>0.13023657218776652</v>
      </c>
      <c r="H188" s="122">
        <v>0.24712942547471717</v>
      </c>
      <c r="I188" s="122">
        <v>0.44518692438802931</v>
      </c>
      <c r="J188" s="122">
        <v>0.33645451662431425</v>
      </c>
      <c r="K188" s="100">
        <v>0.87446380764056242</v>
      </c>
      <c r="L188" s="101"/>
      <c r="M188" s="102">
        <v>187</v>
      </c>
      <c r="N188" s="125">
        <v>1.7665925757208873</v>
      </c>
      <c r="O188" s="125">
        <v>-1.4626052356827453E-2</v>
      </c>
      <c r="P188" s="125">
        <v>0.67269095277567104</v>
      </c>
      <c r="Q188" s="125">
        <v>0.35488239840807428</v>
      </c>
      <c r="R188" s="125">
        <v>1.0852447763951407</v>
      </c>
      <c r="S188" s="125">
        <v>-1.1252735264443152</v>
      </c>
      <c r="T188" s="125">
        <v>-0.68355081682273788</v>
      </c>
      <c r="U188" s="122">
        <v>-0.1378311707394391</v>
      </c>
      <c r="V188" s="122">
        <v>-0.42215890727622118</v>
      </c>
      <c r="W188" s="94">
        <v>1.1477485444608204</v>
      </c>
      <c r="X188" s="56"/>
      <c r="Y188" s="95">
        <v>187</v>
      </c>
      <c r="Z188" s="122">
        <f>(幕後結果!$AB$2+幕後結果!$AB$4*幕後結果_最佳化!$N1189)*12/3</f>
        <v>2.1450233885862611</v>
      </c>
      <c r="AA188" s="122">
        <f>(幕後結果!$AC$2+幕後結果!$AC$4*幕後結果_最佳化!$O1189)*12/3</f>
        <v>-1.244583923945902</v>
      </c>
      <c r="AB188" s="122">
        <f>(幕後結果!$AD$2+幕後結果!$AD$4*幕後結果_最佳化!$P1189)*12/3</f>
        <v>1.5754620833771051</v>
      </c>
      <c r="AC188" s="122">
        <f>(幕後結果!$AE$2+幕後結果!$AE$4*幕後結果_最佳化!$Q1189)*12/3</f>
        <v>1.4064787378173491</v>
      </c>
      <c r="AD188" s="122">
        <f>(幕後結果!$AF$2+幕後結果!$AF$4*幕後結果_最佳化!$R1189)*12/3</f>
        <v>0.67549360901822153</v>
      </c>
      <c r="AE188" s="122">
        <f>(幕後結果!$AG$2+幕後結果!$AG$4*幕後結果_最佳化!$S1189)*12/3</f>
        <v>0.30856485204938017</v>
      </c>
      <c r="AF188" s="122">
        <f>(幕後結果!$AH$2+幕後結果!$AH$4*幕後結果_最佳化!$T1189)*12/3</f>
        <v>1.2630245160982601</v>
      </c>
      <c r="AG188" s="122">
        <f>(幕後結果!$AI$2+幕後結果!$AI$4*幕後結果_最佳化!$U1189)*12/3</f>
        <v>1.0102166236209187E-2</v>
      </c>
      <c r="AH188" s="122">
        <f>(幕後結果!$AJ$2+幕後結果!$AJ$4*幕後結果_最佳化!$V1189)*12/3</f>
        <v>0.21012229773082025</v>
      </c>
      <c r="AI188" s="96">
        <f>(幕後結果!$AK$2+幕後結果!$AK$4*幕後結果_最佳化!$W1189)*12/3</f>
        <v>0.54787586392943255</v>
      </c>
      <c r="AJ188" s="56"/>
      <c r="AK188" s="56"/>
      <c r="AL188" s="56"/>
      <c r="AM188" s="104">
        <v>187</v>
      </c>
      <c r="AN188" s="122">
        <f t="shared" si="27"/>
        <v>7.2017615915441674E-2</v>
      </c>
      <c r="AO188" s="122">
        <f t="shared" si="28"/>
        <v>0.11428709795827072</v>
      </c>
      <c r="AP188" s="122">
        <f t="shared" si="29"/>
        <v>4.2982811668385641E-2</v>
      </c>
      <c r="AQ188" s="122">
        <f t="shared" si="30"/>
        <v>0.20449127269396114</v>
      </c>
      <c r="AR188" s="122">
        <f t="shared" si="31"/>
        <v>7.5472002969223656E-3</v>
      </c>
      <c r="AS188" s="122">
        <f t="shared" si="32"/>
        <v>5.9631779657789132E-2</v>
      </c>
      <c r="AT188" s="122">
        <f t="shared" si="33"/>
        <v>0.11853057452838163</v>
      </c>
      <c r="AU188" s="122">
        <f t="shared" si="34"/>
        <v>4.7377138786488804E-2</v>
      </c>
      <c r="AV188" s="122">
        <f t="shared" si="35"/>
        <v>0.18386144827409129</v>
      </c>
      <c r="AW188" s="122">
        <f t="shared" si="36"/>
        <v>0.14927306022026768</v>
      </c>
      <c r="AX188" s="122">
        <f t="shared" si="37"/>
        <v>1</v>
      </c>
      <c r="AY188" s="122">
        <f>SUMPRODUCT(AN188:AW188,幕後結果_最佳化!$Z$1005:$AI$1005)</f>
        <v>9.2988087611197701E-2</v>
      </c>
      <c r="AZ188" s="122">
        <f>(SUMPRODUCT(AN188:AW188,MMULT(AN188:AW188,幕後結果!$AB$9:$AK$18)))*252</f>
        <v>4.530743280431649E-2</v>
      </c>
      <c r="BA188" s="122">
        <f t="shared" si="38"/>
        <v>0.21285542700226481</v>
      </c>
      <c r="BB188" s="98">
        <f t="shared" si="39"/>
        <v>0.23531506016365161</v>
      </c>
      <c r="BC188" s="56"/>
      <c r="BD188" s="56"/>
    </row>
    <row r="189" spans="1:56">
      <c r="A189" s="91">
        <v>188</v>
      </c>
      <c r="B189" s="122">
        <v>0.64954295423286501</v>
      </c>
      <c r="C189" s="122">
        <v>0.20619767910864684</v>
      </c>
      <c r="D189" s="122">
        <v>0.33773746970043139</v>
      </c>
      <c r="E189" s="122">
        <v>0.21972646422023057</v>
      </c>
      <c r="F189" s="122">
        <v>0.95007358220306326</v>
      </c>
      <c r="G189" s="122">
        <v>0.41810379529345276</v>
      </c>
      <c r="H189" s="122">
        <v>0.97167701849666011</v>
      </c>
      <c r="I189" s="122">
        <v>0.24342178532281178</v>
      </c>
      <c r="J189" s="122">
        <v>0.65801008292961982</v>
      </c>
      <c r="K189" s="100">
        <v>0.13640967637121326</v>
      </c>
      <c r="L189" s="101"/>
      <c r="M189" s="102">
        <v>188</v>
      </c>
      <c r="N189" s="125">
        <v>0.38408683116816944</v>
      </c>
      <c r="O189" s="125">
        <v>-0.81968560511935606</v>
      </c>
      <c r="P189" s="125">
        <v>-0.41864589960007798</v>
      </c>
      <c r="Q189" s="125">
        <v>-0.77311735927462832</v>
      </c>
      <c r="R189" s="125">
        <v>1.6455674967449709</v>
      </c>
      <c r="S189" s="125">
        <v>-0.20674681949741913</v>
      </c>
      <c r="T189" s="125">
        <v>1.9060327017306333</v>
      </c>
      <c r="U189" s="122">
        <v>-0.69533789577275851</v>
      </c>
      <c r="V189" s="122">
        <v>0.40703833314805921</v>
      </c>
      <c r="W189" s="94">
        <v>-1.0965929911045071</v>
      </c>
      <c r="X189" s="56"/>
      <c r="Y189" s="95">
        <v>188</v>
      </c>
      <c r="Z189" s="122">
        <f>(幕後結果!$AB$2+幕後結果!$AB$4*幕後結果_最佳化!$N1190)*12/3</f>
        <v>0.42857283273871616</v>
      </c>
      <c r="AA189" s="122">
        <f>(幕後結果!$AC$2+幕後結果!$AC$4*幕後結果_最佳化!$O1190)*12/3</f>
        <v>-2.4741338123853982</v>
      </c>
      <c r="AB189" s="122">
        <f>(幕後結果!$AD$2+幕後結果!$AD$4*幕後結果_最佳化!$P1190)*12/3</f>
        <v>0.13227390968890707</v>
      </c>
      <c r="AC189" s="122">
        <f>(幕後結果!$AE$2+幕後結果!$AE$4*幕後結果_最佳化!$Q1190)*12/3</f>
        <v>0.10959320875955991</v>
      </c>
      <c r="AD189" s="122">
        <f>(幕後結果!$AF$2+幕後結果!$AF$4*幕後結果_最佳化!$R1190)*12/3</f>
        <v>0.81706913245261426</v>
      </c>
      <c r="AE189" s="122">
        <f>(幕後結果!$AG$2+幕後結果!$AG$4*幕後結果_最佳化!$S1190)*12/3</f>
        <v>-0.29147119769694663</v>
      </c>
      <c r="AF189" s="122">
        <f>(幕後結果!$AH$2+幕後結果!$AH$4*幕後結果_最佳化!$T1190)*12/3</f>
        <v>3.459938954359691</v>
      </c>
      <c r="AG189" s="122">
        <f>(幕後結果!$AI$2+幕後結果!$AI$4*幕後結果_最佳化!$U1190)*12/3</f>
        <v>-1.1070897919729796</v>
      </c>
      <c r="AH189" s="122">
        <f>(幕後結果!$AJ$2+幕後結果!$AJ$4*幕後結果_最佳化!$V1190)*12/3</f>
        <v>0.58368647878650359</v>
      </c>
      <c r="AI189" s="96">
        <f>(幕後結果!$AK$2+幕後結果!$AK$4*幕後結果_最佳化!$W1190)*12/3</f>
        <v>-0.60874025313412572</v>
      </c>
      <c r="AJ189" s="56"/>
      <c r="AK189" s="56"/>
      <c r="AL189" s="56"/>
      <c r="AM189" s="104">
        <v>188</v>
      </c>
      <c r="AN189" s="122">
        <f t="shared" si="27"/>
        <v>5.6227732846471402E-2</v>
      </c>
      <c r="AO189" s="122">
        <f t="shared" si="28"/>
        <v>5.0440605756293631E-2</v>
      </c>
      <c r="AP189" s="122">
        <f t="shared" si="29"/>
        <v>0.12146213757829061</v>
      </c>
      <c r="AQ189" s="122">
        <f t="shared" si="30"/>
        <v>0.13918380579657533</v>
      </c>
      <c r="AR189" s="122">
        <f t="shared" si="31"/>
        <v>4.0314135315459465E-2</v>
      </c>
      <c r="AS189" s="122">
        <f t="shared" si="32"/>
        <v>4.864301389615034E-2</v>
      </c>
      <c r="AT189" s="122">
        <f t="shared" si="33"/>
        <v>0.2252250081412118</v>
      </c>
      <c r="AU189" s="122">
        <f t="shared" si="34"/>
        <v>7.6032393766245626E-2</v>
      </c>
      <c r="AV189" s="122">
        <f t="shared" si="35"/>
        <v>4.3338165608650545E-2</v>
      </c>
      <c r="AW189" s="122">
        <f t="shared" si="36"/>
        <v>0.19913300129465128</v>
      </c>
      <c r="AX189" s="122">
        <f t="shared" si="37"/>
        <v>1</v>
      </c>
      <c r="AY189" s="122">
        <f>SUMPRODUCT(AN189:AW189,幕後結果_最佳化!$Z$1005:$AI$1005)</f>
        <v>0.22172358295569411</v>
      </c>
      <c r="AZ189" s="122">
        <f>(SUMPRODUCT(AN189:AW189,MMULT(AN189:AW189,幕後結果!$AB$9:$AK$18)))*252</f>
        <v>4.0658720199988792E-2</v>
      </c>
      <c r="BA189" s="122">
        <f t="shared" si="38"/>
        <v>0.20164007587775995</v>
      </c>
      <c r="BB189" s="98">
        <f t="shared" si="39"/>
        <v>0.88684544566479007</v>
      </c>
      <c r="BC189" s="56"/>
      <c r="BD189" s="56"/>
    </row>
    <row r="190" spans="1:56">
      <c r="A190" s="91">
        <v>189</v>
      </c>
      <c r="B190" s="122">
        <v>0.10924320273829591</v>
      </c>
      <c r="C190" s="122">
        <v>0.9850953239176885</v>
      </c>
      <c r="D190" s="122">
        <v>0.37687926715139142</v>
      </c>
      <c r="E190" s="122">
        <v>0.75246995542977602</v>
      </c>
      <c r="F190" s="122">
        <v>0.12906413372948378</v>
      </c>
      <c r="G190" s="122">
        <v>0.89896959290018041</v>
      </c>
      <c r="H190" s="122">
        <v>0.23808046290901941</v>
      </c>
      <c r="I190" s="122">
        <v>8.0734904064789781E-3</v>
      </c>
      <c r="J190" s="122">
        <v>0.85553997461528208</v>
      </c>
      <c r="K190" s="100">
        <v>0.59763164472277119</v>
      </c>
      <c r="L190" s="101"/>
      <c r="M190" s="102">
        <v>189</v>
      </c>
      <c r="N190" s="125">
        <v>-1.2305628537887034</v>
      </c>
      <c r="O190" s="125">
        <v>2.1726143868201517</v>
      </c>
      <c r="P190" s="125">
        <v>-0.31368731724602583</v>
      </c>
      <c r="Q190" s="125">
        <v>0.68228289133063114</v>
      </c>
      <c r="R190" s="125">
        <v>-1.1308261589424915</v>
      </c>
      <c r="S190" s="125">
        <v>1.2757021898249585</v>
      </c>
      <c r="T190" s="125">
        <v>-0.71249076869557637</v>
      </c>
      <c r="U190" s="122">
        <v>-2.405576275424909</v>
      </c>
      <c r="V190" s="122">
        <v>1.0604937083838479</v>
      </c>
      <c r="W190" s="94">
        <v>0.24722162468096839</v>
      </c>
      <c r="X190" s="56"/>
      <c r="Y190" s="95">
        <v>189</v>
      </c>
      <c r="Z190" s="122">
        <f>(幕後結果!$AB$2+幕後結果!$AB$4*幕後結果_最佳化!$N1191)*12/3</f>
        <v>-1.5760961244524456</v>
      </c>
      <c r="AA190" s="122">
        <f>(幕後結果!$AC$2+幕後結果!$AC$4*幕後結果_最佳化!$O1191)*12/3</f>
        <v>1.5091848411706958</v>
      </c>
      <c r="AB190" s="122">
        <f>(幕後結果!$AD$2+幕後結果!$AD$4*幕後結果_最佳化!$P1191)*12/3</f>
        <v>4.0772420271848187E-2</v>
      </c>
      <c r="AC190" s="122">
        <f>(幕後結果!$AE$2+幕後結果!$AE$4*幕後結果_最佳化!$Q1191)*12/3</f>
        <v>1.6112885076934631</v>
      </c>
      <c r="AD190" s="122">
        <f>(幕後結果!$AF$2+幕後結果!$AF$4*幕後結果_最佳化!$R1191)*12/3</f>
        <v>-0.52828813602766866</v>
      </c>
      <c r="AE190" s="122">
        <f>(幕後結果!$AG$2+幕後結果!$AG$4*幕後結果_最佳化!$S1191)*12/3</f>
        <v>1.7667866054234087</v>
      </c>
      <c r="AF190" s="122">
        <f>(幕後結果!$AH$2+幕後結果!$AH$4*幕後結果_最佳化!$T1191)*12/3</f>
        <v>-0.18651670273159504</v>
      </c>
      <c r="AG190" s="122">
        <f>(幕後結果!$AI$2+幕後結果!$AI$4*幕後結果_最佳化!$U1191)*12/3</f>
        <v>-4.505907982191161</v>
      </c>
      <c r="AH190" s="122">
        <f>(幕後結果!$AJ$2+幕後結果!$AJ$4*幕後結果_最佳化!$V1191)*12/3</f>
        <v>0.76959638697089672</v>
      </c>
      <c r="AI190" s="96">
        <f>(幕後結果!$AK$2+幕後結果!$AK$4*幕後結果_最佳化!$W1191)*12/3</f>
        <v>-0.4557887286368299</v>
      </c>
      <c r="AJ190" s="56"/>
      <c r="AK190" s="56"/>
      <c r="AL190" s="56"/>
      <c r="AM190" s="104">
        <v>189</v>
      </c>
      <c r="AN190" s="122">
        <f t="shared" si="27"/>
        <v>7.0392202510317331E-2</v>
      </c>
      <c r="AO190" s="122">
        <f t="shared" si="28"/>
        <v>0.11970201268040337</v>
      </c>
      <c r="AP190" s="122">
        <f t="shared" si="29"/>
        <v>1.9173034879488095E-2</v>
      </c>
      <c r="AQ190" s="122">
        <f t="shared" si="30"/>
        <v>0.12637813870305747</v>
      </c>
      <c r="AR190" s="122">
        <f t="shared" si="31"/>
        <v>0.15288446845694925</v>
      </c>
      <c r="AS190" s="122">
        <f t="shared" si="32"/>
        <v>6.1249169592583926E-2</v>
      </c>
      <c r="AT190" s="122">
        <f t="shared" si="33"/>
        <v>0.19525100043746918</v>
      </c>
      <c r="AU190" s="122">
        <f t="shared" si="34"/>
        <v>4.2641223115353143E-2</v>
      </c>
      <c r="AV190" s="122">
        <f t="shared" si="35"/>
        <v>5.6318589208603886E-2</v>
      </c>
      <c r="AW190" s="122">
        <f t="shared" si="36"/>
        <v>0.15601016041577426</v>
      </c>
      <c r="AX190" s="122">
        <f t="shared" si="37"/>
        <v>0.99999999999999978</v>
      </c>
      <c r="AY190" s="122">
        <f>SUMPRODUCT(AN190:AW190,幕後結果_最佳化!$Z$1005:$AI$1005)</f>
        <v>7.2725172657769524E-2</v>
      </c>
      <c r="AZ190" s="122">
        <f>(SUMPRODUCT(AN190:AW190,MMULT(AN190:AW190,幕後結果!$AB$9:$AK$18)))*252</f>
        <v>4.0636873077716136E-2</v>
      </c>
      <c r="BA190" s="122">
        <f t="shared" si="38"/>
        <v>0.20158589503662239</v>
      </c>
      <c r="BB190" s="98">
        <f t="shared" si="39"/>
        <v>0.14795267621452951</v>
      </c>
      <c r="BC190" s="56"/>
      <c r="BD190" s="56"/>
    </row>
    <row r="191" spans="1:56">
      <c r="A191" s="91">
        <v>190</v>
      </c>
      <c r="B191" s="122">
        <v>0.11883471135924961</v>
      </c>
      <c r="C191" s="122">
        <v>0.25328827692117328</v>
      </c>
      <c r="D191" s="122">
        <v>0.6317424382747403</v>
      </c>
      <c r="E191" s="122">
        <v>0.65126879030172891</v>
      </c>
      <c r="F191" s="122">
        <v>0.45159113521860483</v>
      </c>
      <c r="G191" s="122">
        <v>0.70720761495112994</v>
      </c>
      <c r="H191" s="122">
        <v>0.69060341193369168</v>
      </c>
      <c r="I191" s="122">
        <v>0.80297235851764581</v>
      </c>
      <c r="J191" s="122">
        <v>0.19979698134371837</v>
      </c>
      <c r="K191" s="100">
        <v>0.31220783380915718</v>
      </c>
      <c r="L191" s="101"/>
      <c r="M191" s="102">
        <v>190</v>
      </c>
      <c r="N191" s="125">
        <v>-1.1808321167337026</v>
      </c>
      <c r="O191" s="125">
        <v>-0.66417774769595306</v>
      </c>
      <c r="P191" s="125">
        <v>0.33647178683899776</v>
      </c>
      <c r="Q191" s="125">
        <v>0.38874820474242033</v>
      </c>
      <c r="R191" s="125">
        <v>-0.12164235205631298</v>
      </c>
      <c r="S191" s="125">
        <v>0.54524537172921128</v>
      </c>
      <c r="T191" s="125">
        <v>0.49756145656693129</v>
      </c>
      <c r="U191" s="122">
        <v>0.85228616485404451</v>
      </c>
      <c r="V191" s="122">
        <v>-0.84234662026703711</v>
      </c>
      <c r="W191" s="94">
        <v>-0.48960184927141559</v>
      </c>
      <c r="X191" s="56"/>
      <c r="Y191" s="95">
        <v>190</v>
      </c>
      <c r="Z191" s="122">
        <f>(幕後結果!$AB$2+幕後結果!$AB$4*幕後結果_最佳化!$N1192)*12/3</f>
        <v>-1.5143529081243419</v>
      </c>
      <c r="AA191" s="122">
        <f>(幕後結果!$AC$2+幕後結果!$AC$4*幕後結果_最佳化!$O1192)*12/3</f>
        <v>-2.3958007422220891</v>
      </c>
      <c r="AB191" s="122">
        <f>(幕後結果!$AD$2+幕後結果!$AD$4*幕後結果_最佳化!$P1192)*12/3</f>
        <v>0.33063479618106628</v>
      </c>
      <c r="AC191" s="122">
        <f>(幕後結果!$AE$2+幕後結果!$AE$4*幕後結果_最佳化!$Q1192)*12/3</f>
        <v>1.063826606636127</v>
      </c>
      <c r="AD191" s="122">
        <f>(幕後結果!$AF$2+幕後結果!$AF$4*幕後結果_最佳化!$R1192)*12/3</f>
        <v>-0.1244169781478132</v>
      </c>
      <c r="AE191" s="122">
        <f>(幕後結果!$AG$2+幕後結果!$AG$4*幕後結果_最佳化!$S1192)*12/3</f>
        <v>0.57124896546076176</v>
      </c>
      <c r="AF191" s="122">
        <f>(幕後結果!$AH$2+幕後結果!$AH$4*幕後結果_最佳化!$T1192)*12/3</f>
        <v>1.3085236284949464</v>
      </c>
      <c r="AG191" s="122">
        <f>(幕後結果!$AI$2+幕後結果!$AI$4*幕後結果_最佳化!$U1192)*12/3</f>
        <v>-0.42898361826518472</v>
      </c>
      <c r="AH191" s="122">
        <f>(幕後結果!$AJ$2+幕後結果!$AJ$4*幕後結果_最佳化!$V1192)*12/3</f>
        <v>-0.66968582428510925</v>
      </c>
      <c r="AI191" s="96">
        <f>(幕後結果!$AK$2+幕後結果!$AK$4*幕後結果_最佳化!$W1192)*12/3</f>
        <v>-0.94540402396310208</v>
      </c>
      <c r="AJ191" s="56"/>
      <c r="AK191" s="56"/>
      <c r="AL191" s="56"/>
      <c r="AM191" s="104">
        <v>190</v>
      </c>
      <c r="AN191" s="122">
        <f t="shared" si="27"/>
        <v>6.644125486190805E-2</v>
      </c>
      <c r="AO191" s="122">
        <f t="shared" si="28"/>
        <v>0.12220628759183297</v>
      </c>
      <c r="AP191" s="122">
        <f t="shared" si="29"/>
        <v>0.17408178730081852</v>
      </c>
      <c r="AQ191" s="122">
        <f t="shared" si="30"/>
        <v>5.7346889902512348E-2</v>
      </c>
      <c r="AR191" s="122">
        <f t="shared" si="31"/>
        <v>7.5819195183147767E-2</v>
      </c>
      <c r="AS191" s="122">
        <f t="shared" si="32"/>
        <v>0.23220137773108973</v>
      </c>
      <c r="AT191" s="122">
        <f t="shared" si="33"/>
        <v>2.5917037691801131E-2</v>
      </c>
      <c r="AU191" s="122">
        <f t="shared" si="34"/>
        <v>5.9670355489919079E-2</v>
      </c>
      <c r="AV191" s="122">
        <f t="shared" si="35"/>
        <v>0.13681596774298133</v>
      </c>
      <c r="AW191" s="122">
        <f t="shared" si="36"/>
        <v>4.9499846503989191E-2</v>
      </c>
      <c r="AX191" s="122">
        <f t="shared" si="37"/>
        <v>1</v>
      </c>
      <c r="AY191" s="122">
        <f>SUMPRODUCT(AN191:AW191,幕後結果_最佳化!$Z$1005:$AI$1005)</f>
        <v>-2.1855853449384472E-2</v>
      </c>
      <c r="AZ191" s="122">
        <f>(SUMPRODUCT(AN191:AW191,MMULT(AN191:AW191,幕後結果!$AB$9:$AK$18)))*252</f>
        <v>5.4740877633307455E-2</v>
      </c>
      <c r="BA191" s="122">
        <f t="shared" si="38"/>
        <v>0.23396768501933649</v>
      </c>
      <c r="BB191" s="98">
        <f t="shared" si="39"/>
        <v>-0.27677263825571752</v>
      </c>
      <c r="BC191" s="56"/>
      <c r="BD191" s="56"/>
    </row>
    <row r="192" spans="1:56">
      <c r="A192" s="91">
        <v>191</v>
      </c>
      <c r="B192" s="122">
        <v>0.14463272706889252</v>
      </c>
      <c r="C192" s="122">
        <v>0.85463091888853149</v>
      </c>
      <c r="D192" s="122">
        <v>0.82242973289244303</v>
      </c>
      <c r="E192" s="122">
        <v>0.13709669697881033</v>
      </c>
      <c r="F192" s="122">
        <v>0.15449632454419748</v>
      </c>
      <c r="G192" s="122">
        <v>0.77736946134103713</v>
      </c>
      <c r="H192" s="122">
        <v>0.26346795738300699</v>
      </c>
      <c r="I192" s="122">
        <v>0.35100645131733854</v>
      </c>
      <c r="J192" s="122">
        <v>0.83664381727344428</v>
      </c>
      <c r="K192" s="100">
        <v>0.9865983111980694</v>
      </c>
      <c r="L192" s="101"/>
      <c r="M192" s="102">
        <v>191</v>
      </c>
      <c r="N192" s="125">
        <v>-1.0597343869650755</v>
      </c>
      <c r="O192" s="125">
        <v>1.0565036761363227</v>
      </c>
      <c r="P192" s="125">
        <v>0.92466433972225781</v>
      </c>
      <c r="Q192" s="125">
        <v>-1.0934565552162305</v>
      </c>
      <c r="R192" s="125">
        <v>-1.0173380340872473</v>
      </c>
      <c r="S192" s="125">
        <v>0.76333928779668869</v>
      </c>
      <c r="T192" s="125">
        <v>-0.63269028575413089</v>
      </c>
      <c r="U192" s="122">
        <v>-0.38260467604690013</v>
      </c>
      <c r="V192" s="122">
        <v>0.98075745056057662</v>
      </c>
      <c r="W192" s="94">
        <v>2.2143694072993094</v>
      </c>
      <c r="X192" s="56"/>
      <c r="Y192" s="95">
        <v>191</v>
      </c>
      <c r="Z192" s="122">
        <f>(幕後結果!$AB$2+幕後結果!$AB$4*幕後結果_最佳化!$N1193)*12/3</f>
        <v>-1.3640039736680272</v>
      </c>
      <c r="AA192" s="122">
        <f>(幕後結果!$AC$2+幕後結果!$AC$4*幕後結果_最佳化!$O1193)*12/3</f>
        <v>-1.405466962406754E-2</v>
      </c>
      <c r="AB192" s="122">
        <f>(幕後結果!$AD$2+幕後結果!$AD$4*幕後結果_最佳化!$P1193)*12/3</f>
        <v>1.0512101782132055</v>
      </c>
      <c r="AC192" s="122">
        <f>(幕後結果!$AE$2+幕後結果!$AE$4*幕後結果_最佳化!$Q1193)*12/3</f>
        <v>0.43259183386669314</v>
      </c>
      <c r="AD192" s="122">
        <f>(幕後結果!$AF$2+幕後結果!$AF$4*幕後結果_最佳化!$R1193)*12/3</f>
        <v>-0.60832711671794726</v>
      </c>
      <c r="AE192" s="122">
        <f>(幕後結果!$AG$2+幕後結果!$AG$4*幕後結果_最佳化!$S1193)*12/3</f>
        <v>0.4036642418155012</v>
      </c>
      <c r="AF192" s="122">
        <f>(幕後結果!$AH$2+幕後結果!$AH$4*幕後結果_最佳化!$T1193)*12/3</f>
        <v>0.25435161524547889</v>
      </c>
      <c r="AG192" s="122">
        <f>(幕後結果!$AI$2+幕後結果!$AI$4*幕後結果_最佳化!$U1193)*12/3</f>
        <v>-2.0096039966076455</v>
      </c>
      <c r="AH192" s="122">
        <f>(幕後結果!$AJ$2+幕後結果!$AJ$4*幕後結果_最佳化!$V1193)*12/3</f>
        <v>0.74401438173356282</v>
      </c>
      <c r="AI192" s="96">
        <f>(幕後結果!$AK$2+幕後結果!$AK$4*幕後結果_最佳化!$W1193)*12/3</f>
        <v>0.25625705745479693</v>
      </c>
      <c r="AJ192" s="56"/>
      <c r="AK192" s="56"/>
      <c r="AL192" s="56"/>
      <c r="AM192" s="104">
        <v>191</v>
      </c>
      <c r="AN192" s="122">
        <f t="shared" si="27"/>
        <v>0.13652515645458951</v>
      </c>
      <c r="AO192" s="122">
        <f t="shared" si="28"/>
        <v>9.5382090395633404E-2</v>
      </c>
      <c r="AP192" s="122">
        <f t="shared" si="29"/>
        <v>0.10472436819066568</v>
      </c>
      <c r="AQ192" s="122">
        <f t="shared" si="30"/>
        <v>9.8083355167496167E-2</v>
      </c>
      <c r="AR192" s="122">
        <f t="shared" si="31"/>
        <v>4.7158495210547921E-2</v>
      </c>
      <c r="AS192" s="122">
        <f t="shared" si="32"/>
        <v>0.16501161294375527</v>
      </c>
      <c r="AT192" s="122">
        <f t="shared" si="33"/>
        <v>0.2031518229473053</v>
      </c>
      <c r="AU192" s="122">
        <f t="shared" si="34"/>
        <v>3.7852953056702006E-2</v>
      </c>
      <c r="AV192" s="122">
        <f t="shared" si="35"/>
        <v>0.1055124746481054</v>
      </c>
      <c r="AW192" s="122">
        <f t="shared" si="36"/>
        <v>6.5976709851991886E-3</v>
      </c>
      <c r="AX192" s="122">
        <f t="shared" si="37"/>
        <v>0.99999999999999978</v>
      </c>
      <c r="AY192" s="122">
        <f>SUMPRODUCT(AN192:AW192,幕後結果_最佳化!$Z$1005:$AI$1005)</f>
        <v>0.23941451964243388</v>
      </c>
      <c r="AZ192" s="122">
        <f>(SUMPRODUCT(AN192:AW192,MMULT(AN192:AW192,幕後結果!$AB$9:$AK$18)))*252</f>
        <v>5.1627562303176638E-2</v>
      </c>
      <c r="BA192" s="122">
        <f t="shared" si="38"/>
        <v>0.22721699386968536</v>
      </c>
      <c r="BB192" s="98">
        <f t="shared" si="39"/>
        <v>0.86487597734498634</v>
      </c>
      <c r="BC192" s="56"/>
      <c r="BD192" s="56"/>
    </row>
    <row r="193" spans="1:56">
      <c r="A193" s="91">
        <v>192</v>
      </c>
      <c r="B193" s="122">
        <v>0.30969705142264004</v>
      </c>
      <c r="C193" s="122">
        <v>0.66173023353119031</v>
      </c>
      <c r="D193" s="122">
        <v>0.38914703922567351</v>
      </c>
      <c r="E193" s="122">
        <v>0.47386674288961816</v>
      </c>
      <c r="F193" s="122">
        <v>0.59854538988753481</v>
      </c>
      <c r="G193" s="122">
        <v>0.30692487887579656</v>
      </c>
      <c r="H193" s="122">
        <v>0.32957770134861852</v>
      </c>
      <c r="I193" s="122">
        <v>0.18453152864024625</v>
      </c>
      <c r="J193" s="122">
        <v>4.566472246454456E-4</v>
      </c>
      <c r="K193" s="100">
        <v>0.57771114043680405</v>
      </c>
      <c r="L193" s="101"/>
      <c r="M193" s="102">
        <v>192</v>
      </c>
      <c r="N193" s="125">
        <v>-0.49670924387131021</v>
      </c>
      <c r="O193" s="125">
        <v>0.4171898716067316</v>
      </c>
      <c r="P193" s="125">
        <v>-0.28154283514854228</v>
      </c>
      <c r="Q193" s="125">
        <v>-6.5553280549148482E-2</v>
      </c>
      <c r="R193" s="125">
        <v>0.24958380993750964</v>
      </c>
      <c r="S193" s="125">
        <v>-0.50458583944335955</v>
      </c>
      <c r="T193" s="125">
        <v>-0.44107955693486012</v>
      </c>
      <c r="U193" s="122">
        <v>-0.89822978492368188</v>
      </c>
      <c r="V193" s="122">
        <v>-3.3159583319644739</v>
      </c>
      <c r="W193" s="94">
        <v>0.19604145495469813</v>
      </c>
      <c r="X193" s="56"/>
      <c r="Y193" s="95">
        <v>192</v>
      </c>
      <c r="Z193" s="122">
        <f>(幕後結果!$AB$2+幕後結果!$AB$4*幕後結果_最佳化!$N1194)*12/3</f>
        <v>-0.66497988380278161</v>
      </c>
      <c r="AA193" s="122">
        <f>(幕後結果!$AC$2+幕後結果!$AC$4*幕後結果_最佳化!$O1194)*12/3</f>
        <v>-0.84615723488451045</v>
      </c>
      <c r="AB193" s="122">
        <f>(幕後結果!$AD$2+幕後結果!$AD$4*幕後結果_最佳化!$P1194)*12/3</f>
        <v>0.11134145932796785</v>
      </c>
      <c r="AC193" s="122">
        <f>(幕後結果!$AE$2+幕後結果!$AE$4*幕後結果_最佳化!$Q1194)*12/3</f>
        <v>0.81655111290442983</v>
      </c>
      <c r="AD193" s="122">
        <f>(幕後結果!$AF$2+幕後結果!$AF$4*幕後結果_最佳化!$R1194)*12/3</f>
        <v>0.12003021479068893</v>
      </c>
      <c r="AE193" s="122">
        <f>(幕後結果!$AG$2+幕後結果!$AG$4*幕後結果_最佳化!$S1194)*12/3</f>
        <v>-9.8981403620490904E-2</v>
      </c>
      <c r="AF193" s="122">
        <f>(幕後結果!$AH$2+幕後結果!$AH$4*幕後結果_最佳化!$T1194)*12/3</f>
        <v>0.71615504123652041</v>
      </c>
      <c r="AG193" s="122">
        <f>(幕後結果!$AI$2+幕後結果!$AI$4*幕後結果_最佳化!$U1194)*12/3</f>
        <v>-2.1373041439909111</v>
      </c>
      <c r="AH193" s="122">
        <f>(幕後結果!$AJ$2+幕後結果!$AJ$4*幕後結果_最佳化!$V1194)*12/3</f>
        <v>-2.3186656540152075</v>
      </c>
      <c r="AI193" s="96">
        <f>(幕後結果!$AK$2+幕後結果!$AK$4*幕後結果_最佳化!$W1194)*12/3</f>
        <v>-0.60857786389783408</v>
      </c>
      <c r="AJ193" s="56"/>
      <c r="AK193" s="56"/>
      <c r="AL193" s="56"/>
      <c r="AM193" s="104">
        <v>192</v>
      </c>
      <c r="AN193" s="122">
        <f t="shared" si="27"/>
        <v>6.6915956437552562E-2</v>
      </c>
      <c r="AO193" s="122">
        <f t="shared" si="28"/>
        <v>0.11876694128454633</v>
      </c>
      <c r="AP193" s="122">
        <f t="shared" si="29"/>
        <v>2.04121557020603E-2</v>
      </c>
      <c r="AQ193" s="122">
        <f t="shared" si="30"/>
        <v>9.1612476646743213E-2</v>
      </c>
      <c r="AR193" s="122">
        <f t="shared" si="31"/>
        <v>0.12406249884406234</v>
      </c>
      <c r="AS193" s="122">
        <f t="shared" si="32"/>
        <v>7.6387047027602836E-2</v>
      </c>
      <c r="AT193" s="122">
        <f t="shared" si="33"/>
        <v>0.14573401790525886</v>
      </c>
      <c r="AU193" s="122">
        <f t="shared" si="34"/>
        <v>0.10235593898724045</v>
      </c>
      <c r="AV193" s="122">
        <f t="shared" si="35"/>
        <v>0.11609652730063402</v>
      </c>
      <c r="AW193" s="122">
        <f t="shared" si="36"/>
        <v>0.13765643986429904</v>
      </c>
      <c r="AX193" s="122">
        <f t="shared" si="37"/>
        <v>1</v>
      </c>
      <c r="AY193" s="122">
        <f>SUMPRODUCT(AN193:AW193,幕後結果_最佳化!$Z$1005:$AI$1005)</f>
        <v>-3.8888724617782582E-2</v>
      </c>
      <c r="AZ193" s="122">
        <f>(SUMPRODUCT(AN193:AW193,MMULT(AN193:AW193,幕後結果!$AB$9:$AK$18)))*252</f>
        <v>4.2859989542297916E-2</v>
      </c>
      <c r="BA193" s="122">
        <f t="shared" si="38"/>
        <v>0.2070265430863828</v>
      </c>
      <c r="BB193" s="98">
        <f t="shared" si="39"/>
        <v>-0.39506395362866997</v>
      </c>
      <c r="BC193" s="56"/>
      <c r="BD193" s="56"/>
    </row>
    <row r="194" spans="1:56">
      <c r="A194" s="91">
        <v>193</v>
      </c>
      <c r="B194" s="122">
        <v>0.81686751482203968</v>
      </c>
      <c r="C194" s="122">
        <v>0.89729806816795188</v>
      </c>
      <c r="D194" s="122">
        <v>0.4624167143902016</v>
      </c>
      <c r="E194" s="122">
        <v>4.6541758185297155E-2</v>
      </c>
      <c r="F194" s="122">
        <v>0.57702730619670684</v>
      </c>
      <c r="G194" s="122">
        <v>0.34738596213182782</v>
      </c>
      <c r="H194" s="122">
        <v>0.10096386013690917</v>
      </c>
      <c r="I194" s="122">
        <v>0.51919660887129049</v>
      </c>
      <c r="J194" s="122">
        <v>0.5305991077281107</v>
      </c>
      <c r="K194" s="100">
        <v>0.22443621894449195</v>
      </c>
      <c r="L194" s="101"/>
      <c r="M194" s="102">
        <v>193</v>
      </c>
      <c r="N194" s="125">
        <v>0.90349173959895279</v>
      </c>
      <c r="O194" s="125">
        <v>1.2663051226396675</v>
      </c>
      <c r="P194" s="125">
        <v>-9.4347109538616455E-2</v>
      </c>
      <c r="Q194" s="125">
        <v>-1.6793517218383618</v>
      </c>
      <c r="R194" s="125">
        <v>0.1942943778187306</v>
      </c>
      <c r="S194" s="125">
        <v>-0.39238749501996512</v>
      </c>
      <c r="T194" s="125">
        <v>-1.2760786433554616</v>
      </c>
      <c r="U194" s="122">
        <v>4.813734679050604E-2</v>
      </c>
      <c r="V194" s="122">
        <v>7.6775948529266821E-2</v>
      </c>
      <c r="W194" s="94">
        <v>-0.75729618181949521</v>
      </c>
      <c r="X194" s="56"/>
      <c r="Y194" s="95">
        <v>193</v>
      </c>
      <c r="Z194" s="122">
        <f>(幕後結果!$AB$2+幕後結果!$AB$4*幕後結果_最佳化!$N1195)*12/3</f>
        <v>1.0734402029458459</v>
      </c>
      <c r="AA194" s="122">
        <f>(幕後結果!$AC$2+幕後結果!$AC$4*幕後結果_最佳化!$O1195)*12/3</f>
        <v>0.44564207079165175</v>
      </c>
      <c r="AB194" s="122">
        <f>(幕後結果!$AD$2+幕後結果!$AD$4*幕後結果_最佳化!$P1195)*12/3</f>
        <v>0.78139678815455171</v>
      </c>
      <c r="AC194" s="122">
        <f>(幕後結果!$AE$2+幕後結果!$AE$4*幕後結果_最佳化!$Q1195)*12/3</f>
        <v>-7.9251824564654738E-2</v>
      </c>
      <c r="AD194" s="122">
        <f>(幕後結果!$AF$2+幕後結果!$AF$4*幕後結果_最佳化!$R1195)*12/3</f>
        <v>6.572579953391916E-3</v>
      </c>
      <c r="AE194" s="122">
        <f>(幕後結果!$AG$2+幕後結果!$AG$4*幕後結果_最佳化!$S1195)*12/3</f>
        <v>-0.36032397715333397</v>
      </c>
      <c r="AF194" s="122">
        <f>(幕後結果!$AH$2+幕後結果!$AH$4*幕後結果_最佳化!$T1195)*12/3</f>
        <v>0.41193566290747691</v>
      </c>
      <c r="AG194" s="122">
        <f>(幕後結果!$AI$2+幕後結果!$AI$4*幕後結果_最佳化!$U1195)*12/3</f>
        <v>-0.36279378203300139</v>
      </c>
      <c r="AH194" s="122">
        <f>(幕後結果!$AJ$2+幕後結果!$AJ$4*幕後結果_最佳化!$V1195)*12/3</f>
        <v>0.48043695685562388</v>
      </c>
      <c r="AI194" s="96">
        <f>(幕後結果!$AK$2+幕後結果!$AK$4*幕後結果_最佳化!$W1195)*12/3</f>
        <v>-0.57012190911484739</v>
      </c>
      <c r="AJ194" s="56"/>
      <c r="AK194" s="56"/>
      <c r="AL194" s="56"/>
      <c r="AM194" s="104">
        <v>193</v>
      </c>
      <c r="AN194" s="122">
        <f t="shared" si="27"/>
        <v>0.10511659310707541</v>
      </c>
      <c r="AO194" s="122">
        <f t="shared" si="28"/>
        <v>0.20762903398549235</v>
      </c>
      <c r="AP194" s="122">
        <f t="shared" si="29"/>
        <v>3.7078811591043895E-3</v>
      </c>
      <c r="AQ194" s="122">
        <f t="shared" si="30"/>
        <v>2.5023077320566665E-2</v>
      </c>
      <c r="AR194" s="122">
        <f t="shared" si="31"/>
        <v>2.549253811503974E-2</v>
      </c>
      <c r="AS194" s="122">
        <f t="shared" si="32"/>
        <v>0.10989017995129621</v>
      </c>
      <c r="AT194" s="122">
        <f t="shared" si="33"/>
        <v>0.11177276400687793</v>
      </c>
      <c r="AU194" s="122">
        <f t="shared" si="34"/>
        <v>0.21641167977171719</v>
      </c>
      <c r="AV194" s="122">
        <f t="shared" si="35"/>
        <v>6.8939118170617278E-2</v>
      </c>
      <c r="AW194" s="122">
        <f t="shared" si="36"/>
        <v>0.12601713441221288</v>
      </c>
      <c r="AX194" s="122">
        <f t="shared" si="37"/>
        <v>1</v>
      </c>
      <c r="AY194" s="122">
        <f>SUMPRODUCT(AN194:AW194,幕後結果_最佳化!$Z$1005:$AI$1005)</f>
        <v>-0.34544890098542613</v>
      </c>
      <c r="AZ194" s="122">
        <f>(SUMPRODUCT(AN194:AW194,MMULT(AN194:AW194,幕後結果!$AB$9:$AK$18)))*252</f>
        <v>6.3111513022186788E-2</v>
      </c>
      <c r="BA194" s="122">
        <f t="shared" si="38"/>
        <v>0.25122004900522327</v>
      </c>
      <c r="BB194" s="98">
        <f t="shared" si="39"/>
        <v>-1.5458515453810446</v>
      </c>
      <c r="BC194" s="56"/>
      <c r="BD194" s="56"/>
    </row>
    <row r="195" spans="1:56">
      <c r="A195" s="91">
        <v>194</v>
      </c>
      <c r="B195" s="122">
        <v>0.47457339449460512</v>
      </c>
      <c r="C195" s="122">
        <v>6.5509621280131825E-2</v>
      </c>
      <c r="D195" s="122">
        <v>0.69786076233122785</v>
      </c>
      <c r="E195" s="122">
        <v>0.71756061754849942</v>
      </c>
      <c r="F195" s="122">
        <v>3.6324616619646255E-2</v>
      </c>
      <c r="G195" s="122">
        <v>0.10607721505798873</v>
      </c>
      <c r="H195" s="122">
        <v>0.76330223118247509</v>
      </c>
      <c r="I195" s="122">
        <v>0.99948110358720266</v>
      </c>
      <c r="J195" s="122">
        <v>0.15788580794911145</v>
      </c>
      <c r="K195" s="100">
        <v>0.3964164085415991</v>
      </c>
      <c r="L195" s="101"/>
      <c r="M195" s="102">
        <v>194</v>
      </c>
      <c r="N195" s="125">
        <v>-6.3778260033540785E-2</v>
      </c>
      <c r="O195" s="125">
        <v>-1.5100947749987634</v>
      </c>
      <c r="P195" s="125">
        <v>0.51825770920135439</v>
      </c>
      <c r="Q195" s="125">
        <v>0.57561008195962993</v>
      </c>
      <c r="R195" s="125">
        <v>-1.7950280356874937</v>
      </c>
      <c r="S195" s="125">
        <v>-1.2476631812870203</v>
      </c>
      <c r="T195" s="125">
        <v>0.7169652518186429</v>
      </c>
      <c r="U195" s="122">
        <v>3.2800755751820954</v>
      </c>
      <c r="V195" s="122">
        <v>-1.0031849855945907</v>
      </c>
      <c r="W195" s="94">
        <v>-0.26263383710657118</v>
      </c>
      <c r="X195" s="56"/>
      <c r="Y195" s="95">
        <v>194</v>
      </c>
      <c r="Z195" s="122">
        <f>(幕後結果!$AB$2+幕後結果!$AB$4*幕後結果_最佳化!$N1196)*12/3</f>
        <v>-0.12747424899445725</v>
      </c>
      <c r="AA195" s="122">
        <f>(幕後結果!$AC$2+幕後結果!$AC$4*幕後結果_最佳化!$O1196)*12/3</f>
        <v>-3.4644807899254673</v>
      </c>
      <c r="AB195" s="122">
        <f>(幕後結果!$AD$2+幕後結果!$AD$4*幕後結果_最佳化!$P1196)*12/3</f>
        <v>0.73857160823308599</v>
      </c>
      <c r="AC195" s="122">
        <f>(幕後結果!$AE$2+幕後結果!$AE$4*幕後結果_最佳化!$Q1196)*12/3</f>
        <v>1.1623569594217042</v>
      </c>
      <c r="AD195" s="122">
        <f>(幕後結果!$AF$2+幕後結果!$AF$4*幕後結果_最佳化!$R1196)*12/3</f>
        <v>-1.3524821270219087</v>
      </c>
      <c r="AE195" s="122">
        <f>(幕後結果!$AG$2+幕後結果!$AG$4*幕後結果_最佳化!$S1196)*12/3</f>
        <v>-0.74306472693650161</v>
      </c>
      <c r="AF195" s="122">
        <f>(幕後結果!$AH$2+幕後結果!$AH$4*幕後結果_最佳化!$T1196)*12/3</f>
        <v>1.4667177962375815</v>
      </c>
      <c r="AG195" s="122">
        <f>(幕後結果!$AI$2+幕後結果!$AI$4*幕後結果_最佳化!$U1196)*12/3</f>
        <v>2.6127528147497179</v>
      </c>
      <c r="AH195" s="122">
        <f>(幕後結果!$AJ$2+幕後結果!$AJ$4*幕後結果_最佳化!$V1196)*12/3</f>
        <v>-0.60973007373102706</v>
      </c>
      <c r="AI195" s="96">
        <f>(幕後結果!$AK$2+幕後結果!$AK$4*幕後結果_最佳化!$W1196)*12/3</f>
        <v>-1.0445965009539968</v>
      </c>
      <c r="AJ195" s="56"/>
      <c r="AK195" s="56"/>
      <c r="AL195" s="56"/>
      <c r="AM195" s="104">
        <v>194</v>
      </c>
      <c r="AN195" s="122">
        <f t="shared" si="27"/>
        <v>1.4053004292440746E-2</v>
      </c>
      <c r="AO195" s="122">
        <f t="shared" si="28"/>
        <v>8.9948781998545904E-2</v>
      </c>
      <c r="AP195" s="122">
        <f t="shared" si="29"/>
        <v>9.0943249393947503E-2</v>
      </c>
      <c r="AQ195" s="122">
        <f t="shared" si="30"/>
        <v>0.12165826979329473</v>
      </c>
      <c r="AR195" s="122">
        <f t="shared" si="31"/>
        <v>0.12175158834324382</v>
      </c>
      <c r="AS195" s="122">
        <f t="shared" si="32"/>
        <v>3.4094642205006263E-2</v>
      </c>
      <c r="AT195" s="122">
        <f t="shared" si="33"/>
        <v>0.1784021202147287</v>
      </c>
      <c r="AU195" s="122">
        <f t="shared" si="34"/>
        <v>0.11571529936428349</v>
      </c>
      <c r="AV195" s="122">
        <f t="shared" si="35"/>
        <v>0.16083414105075758</v>
      </c>
      <c r="AW195" s="122">
        <f t="shared" si="36"/>
        <v>7.25989033437512E-2</v>
      </c>
      <c r="AX195" s="122">
        <f t="shared" si="37"/>
        <v>0.99999999999999989</v>
      </c>
      <c r="AY195" s="122">
        <f>SUMPRODUCT(AN195:AW195,幕後結果_最佳化!$Z$1005:$AI$1005)</f>
        <v>0.10800639092364445</v>
      </c>
      <c r="AZ195" s="122">
        <f>(SUMPRODUCT(AN195:AW195,MMULT(AN195:AW195,幕後結果!$AB$9:$AK$18)))*252</f>
        <v>4.1673373512681633E-2</v>
      </c>
      <c r="BA195" s="122">
        <f t="shared" si="38"/>
        <v>0.2041405729214103</v>
      </c>
      <c r="BB195" s="98">
        <f t="shared" si="39"/>
        <v>0.31892920643809991</v>
      </c>
      <c r="BC195" s="56"/>
      <c r="BD195" s="56"/>
    </row>
    <row r="196" spans="1:56">
      <c r="A196" s="91">
        <v>195</v>
      </c>
      <c r="B196" s="122">
        <v>0.5532387540043513</v>
      </c>
      <c r="C196" s="122">
        <v>0.62291296589814582</v>
      </c>
      <c r="D196" s="122">
        <v>0.94434329408686613</v>
      </c>
      <c r="E196" s="122">
        <v>3.2289106380136712E-3</v>
      </c>
      <c r="F196" s="122">
        <v>0.12793552184987944</v>
      </c>
      <c r="G196" s="122">
        <v>0.51600104995346374</v>
      </c>
      <c r="H196" s="122">
        <v>0.46017505553677363</v>
      </c>
      <c r="I196" s="122">
        <v>0.69721320510748841</v>
      </c>
      <c r="J196" s="122">
        <v>3.484394392637169E-2</v>
      </c>
      <c r="K196" s="100">
        <v>0.92580332087000938</v>
      </c>
      <c r="L196" s="101"/>
      <c r="M196" s="102">
        <v>195</v>
      </c>
      <c r="N196" s="125">
        <v>0.13384835175352952</v>
      </c>
      <c r="O196" s="125">
        <v>0.31314030582906538</v>
      </c>
      <c r="P196" s="125">
        <v>1.5923173706344829</v>
      </c>
      <c r="Q196" s="125">
        <v>-2.7235818436382133</v>
      </c>
      <c r="R196" s="125">
        <v>-1.1362043660514609</v>
      </c>
      <c r="S196" s="125">
        <v>4.0119444146788218E-2</v>
      </c>
      <c r="T196" s="125">
        <v>-9.9992712446948809E-2</v>
      </c>
      <c r="U196" s="122">
        <v>0.51640211374728651</v>
      </c>
      <c r="V196" s="122">
        <v>-1.8139339974510651</v>
      </c>
      <c r="W196" s="94">
        <v>1.4452297655525057</v>
      </c>
      <c r="X196" s="56"/>
      <c r="Y196" s="95">
        <v>195</v>
      </c>
      <c r="Z196" s="122">
        <f>(幕後結果!$AB$2+幕後結果!$AB$4*幕後結果_最佳化!$N1197)*12/3</f>
        <v>0.11788914930515011</v>
      </c>
      <c r="AA196" s="122">
        <f>(幕後結果!$AC$2+幕後結果!$AC$4*幕後結果_最佳化!$O1197)*12/3</f>
        <v>-0.93475908142494701</v>
      </c>
      <c r="AB196" s="122">
        <f>(幕後結果!$AD$2+幕後結果!$AD$4*幕後結果_最佳化!$P1197)*12/3</f>
        <v>1.9133462344523968</v>
      </c>
      <c r="AC196" s="122">
        <f>(幕後結果!$AE$2+幕後結果!$AE$4*幕後結果_最佳化!$Q1197)*12/3</f>
        <v>-0.64963299148805853</v>
      </c>
      <c r="AD196" s="122">
        <f>(幕後結果!$AF$2+幕後結果!$AF$4*幕後結果_最佳化!$R1197)*12/3</f>
        <v>-0.88628519241295722</v>
      </c>
      <c r="AE196" s="122">
        <f>(幕後結果!$AG$2+幕後結果!$AG$4*幕後結果_最佳化!$S1197)*12/3</f>
        <v>-0.84737945818077254</v>
      </c>
      <c r="AF196" s="122">
        <f>(幕後結果!$AH$2+幕後結果!$AH$4*幕後結果_最佳化!$T1197)*12/3</f>
        <v>1.2415541440224318</v>
      </c>
      <c r="AG196" s="122">
        <f>(幕後結果!$AI$2+幕後結果!$AI$4*幕後結果_最佳化!$U1197)*12/3</f>
        <v>-0.35241587755001397</v>
      </c>
      <c r="AH196" s="122">
        <f>(幕後結果!$AJ$2+幕後結果!$AJ$4*幕後結果_最佳化!$V1197)*12/3</f>
        <v>-0.94805273602341844</v>
      </c>
      <c r="AI196" s="96">
        <f>(幕後結果!$AK$2+幕後結果!$AK$4*幕後結果_最佳化!$W1197)*12/3</f>
        <v>-0.14429876428005006</v>
      </c>
      <c r="AJ196" s="56"/>
      <c r="AK196" s="56"/>
      <c r="AL196" s="56"/>
      <c r="AM196" s="104">
        <v>195</v>
      </c>
      <c r="AN196" s="122">
        <f t="shared" ref="AN196:AN259" si="40">B1197/SUM($B1197:$K1197)</f>
        <v>8.1504043119061453E-2</v>
      </c>
      <c r="AO196" s="122">
        <f t="shared" ref="AO196:AO259" si="41">C1197/SUM($B1197:$K1197)</f>
        <v>0.10761628577824645</v>
      </c>
      <c r="AP196" s="122">
        <f t="shared" ref="AP196:AP259" si="42">D1197/SUM($B1197:$K1197)</f>
        <v>9.0101313010481354E-2</v>
      </c>
      <c r="AQ196" s="122">
        <f t="shared" ref="AQ196:AQ259" si="43">E1197/SUM($B1197:$K1197)</f>
        <v>1.8345320353637461E-2</v>
      </c>
      <c r="AR196" s="122">
        <f t="shared" ref="AR196:AR259" si="44">F1197/SUM($B1197:$K1197)</f>
        <v>0.19297530053799253</v>
      </c>
      <c r="AS196" s="122">
        <f t="shared" ref="AS196:AS259" si="45">G1197/SUM($B1197:$K1197)</f>
        <v>0.13811064512953822</v>
      </c>
      <c r="AT196" s="122">
        <f t="shared" ref="AT196:AT259" si="46">H1197/SUM($B1197:$K1197)</f>
        <v>7.9860572021736007E-2</v>
      </c>
      <c r="AU196" s="122">
        <f t="shared" ref="AU196:AU259" si="47">I1197/SUM($B1197:$K1197)</f>
        <v>9.2521322718441684E-2</v>
      </c>
      <c r="AV196" s="122">
        <f t="shared" ref="AV196:AV259" si="48">J1197/SUM($B1197:$K1197)</f>
        <v>0.12302952705470055</v>
      </c>
      <c r="AW196" s="122">
        <f t="shared" ref="AW196:AW259" si="49">K1197/SUM($B1197:$K1197)</f>
        <v>7.5935670276164324E-2</v>
      </c>
      <c r="AX196" s="122">
        <f t="shared" ref="AX196:AX259" si="50">SUM(AN196:AW196)</f>
        <v>1</v>
      </c>
      <c r="AY196" s="122">
        <f>SUMPRODUCT(AN196:AW196,幕後結果_最佳化!$Z$1005:$AI$1005)</f>
        <v>-8.6945758147233224E-2</v>
      </c>
      <c r="AZ196" s="122">
        <f>(SUMPRODUCT(AN196:AW196,MMULT(AN196:AW196,幕後結果!$AB$9:$AK$18)))*252</f>
        <v>4.4564567678280889E-2</v>
      </c>
      <c r="BA196" s="122">
        <f t="shared" ref="BA196:BA259" si="51">AZ196^0.5</f>
        <v>0.21110321569857929</v>
      </c>
      <c r="BB196" s="98">
        <f t="shared" ref="BB196:BB259" si="52">(AY196-$BC$2)/$BA196</f>
        <v>-0.61508185802641513</v>
      </c>
      <c r="BC196" s="56"/>
      <c r="BD196" s="56"/>
    </row>
    <row r="197" spans="1:56">
      <c r="A197" s="91">
        <v>196</v>
      </c>
      <c r="B197" s="122">
        <v>0.99474780228549253</v>
      </c>
      <c r="C197" s="122">
        <v>0.91372916363387247</v>
      </c>
      <c r="D197" s="122">
        <v>0.13024774973412501</v>
      </c>
      <c r="E197" s="122">
        <v>0.7176240352804899</v>
      </c>
      <c r="F197" s="122">
        <v>9.6913087131644815E-2</v>
      </c>
      <c r="G197" s="122">
        <v>0.54113333120082152</v>
      </c>
      <c r="H197" s="122">
        <v>0.58885430778138237</v>
      </c>
      <c r="I197" s="122">
        <v>0.61669950935491702</v>
      </c>
      <c r="J197" s="122">
        <v>0.60293104319098711</v>
      </c>
      <c r="K197" s="100">
        <v>0.34118476419178112</v>
      </c>
      <c r="L197" s="101"/>
      <c r="M197" s="102">
        <v>196</v>
      </c>
      <c r="N197" s="125">
        <v>2.5587675485914128</v>
      </c>
      <c r="O197" s="125">
        <v>1.3640822748692996</v>
      </c>
      <c r="P197" s="125">
        <v>-1.125220756801713</v>
      </c>
      <c r="Q197" s="125">
        <v>0.57579769837326955</v>
      </c>
      <c r="R197" s="125">
        <v>-1.2993432023481235</v>
      </c>
      <c r="S197" s="125">
        <v>0.10328933775274569</v>
      </c>
      <c r="T197" s="125">
        <v>0.22459881807783605</v>
      </c>
      <c r="U197" s="122">
        <v>0.29682386920956116</v>
      </c>
      <c r="V197" s="122">
        <v>0.26094112029843985</v>
      </c>
      <c r="W197" s="94">
        <v>-0.40923184252602673</v>
      </c>
      <c r="X197" s="56"/>
      <c r="Y197" s="95">
        <v>196</v>
      </c>
      <c r="Z197" s="122">
        <f>(幕後結果!$AB$2+幕後結果!$AB$4*幕後結果_最佳化!$N1198)*12/3</f>
        <v>3.1285485405573588</v>
      </c>
      <c r="AA197" s="122">
        <f>(幕後結果!$AC$2+幕後結果!$AC$4*幕後結果_最佳化!$O1198)*12/3</f>
        <v>0.72420487796841526</v>
      </c>
      <c r="AB197" s="122">
        <f>(幕後結果!$AD$2+幕後結果!$AD$4*幕後結果_最佳化!$P1198)*12/3</f>
        <v>0.39718488381243605</v>
      </c>
      <c r="AC197" s="122">
        <f>(幕後結果!$AE$2+幕後結果!$AE$4*幕後結果_最佳化!$Q1198)*12/3</f>
        <v>1.4285763041143369</v>
      </c>
      <c r="AD197" s="122">
        <f>(幕後結果!$AF$2+幕後結果!$AF$4*幕後結果_最佳化!$R1198)*12/3</f>
        <v>-0.96357636956781967</v>
      </c>
      <c r="AE197" s="122">
        <f>(幕後結果!$AG$2+幕後結果!$AG$4*幕後結果_最佳化!$S1198)*12/3</f>
        <v>1.2855100675835289</v>
      </c>
      <c r="AF197" s="122">
        <f>(幕後結果!$AH$2+幕後結果!$AH$4*幕後結果_最佳化!$T1198)*12/3</f>
        <v>1.5112142449994252</v>
      </c>
      <c r="AG197" s="122">
        <f>(幕後結果!$AI$2+幕後結果!$AI$4*幕後結果_最佳化!$U1198)*12/3</f>
        <v>0.51071161014664823</v>
      </c>
      <c r="AH197" s="122">
        <f>(幕後結果!$AJ$2+幕後結果!$AJ$4*幕後結果_最佳化!$V1198)*12/3</f>
        <v>1.1022639951556794</v>
      </c>
      <c r="AI197" s="96">
        <f>(幕後結果!$AK$2+幕後結果!$AK$4*幕後結果_最佳化!$W1198)*12/3</f>
        <v>-1.5022019774687145E-2</v>
      </c>
      <c r="AJ197" s="56"/>
      <c r="AK197" s="56"/>
      <c r="AL197" s="56"/>
      <c r="AM197" s="104">
        <v>196</v>
      </c>
      <c r="AN197" s="122">
        <f t="shared" si="40"/>
        <v>0.16169200456735899</v>
      </c>
      <c r="AO197" s="122">
        <f t="shared" si="41"/>
        <v>0.11731602273680979</v>
      </c>
      <c r="AP197" s="122">
        <f t="shared" si="42"/>
        <v>0.14584107504125135</v>
      </c>
      <c r="AQ197" s="122">
        <f t="shared" si="43"/>
        <v>5.7789627766884879E-4</v>
      </c>
      <c r="AR197" s="122">
        <f t="shared" si="44"/>
        <v>9.5918927208199153E-3</v>
      </c>
      <c r="AS197" s="122">
        <f t="shared" si="45"/>
        <v>0.15442914122706988</v>
      </c>
      <c r="AT197" s="122">
        <f t="shared" si="46"/>
        <v>6.709150002721026E-2</v>
      </c>
      <c r="AU197" s="122">
        <f t="shared" si="47"/>
        <v>5.1976016864177237E-2</v>
      </c>
      <c r="AV197" s="122">
        <f t="shared" si="48"/>
        <v>0.12105084665313491</v>
      </c>
      <c r="AW197" s="122">
        <f t="shared" si="49"/>
        <v>0.17043360388449874</v>
      </c>
      <c r="AX197" s="122">
        <f t="shared" si="50"/>
        <v>1</v>
      </c>
      <c r="AY197" s="122">
        <f>SUMPRODUCT(AN197:AW197,幕後結果_最佳化!$Z$1005:$AI$1005)</f>
        <v>-0.10090902335364083</v>
      </c>
      <c r="AZ197" s="122">
        <f>(SUMPRODUCT(AN197:AW197,MMULT(AN197:AW197,幕後結果!$AB$9:$AK$18)))*252</f>
        <v>5.5394150310274837E-2</v>
      </c>
      <c r="BA197" s="122">
        <f t="shared" si="51"/>
        <v>0.23535961911567335</v>
      </c>
      <c r="BB197" s="98">
        <f t="shared" si="52"/>
        <v>-0.61101825323299108</v>
      </c>
      <c r="BC197" s="56"/>
      <c r="BD197" s="56"/>
    </row>
    <row r="198" spans="1:56">
      <c r="A198" s="91">
        <v>197</v>
      </c>
      <c r="B198" s="122">
        <v>0.72537399968722061</v>
      </c>
      <c r="C198" s="122">
        <v>0.71998382599627897</v>
      </c>
      <c r="D198" s="122">
        <v>0.24070538757210636</v>
      </c>
      <c r="E198" s="122">
        <v>0.99679212854814359</v>
      </c>
      <c r="F198" s="122">
        <v>0.78046713257821598</v>
      </c>
      <c r="G198" s="122">
        <v>0.46702581253958875</v>
      </c>
      <c r="H198" s="122">
        <v>0.20516565653938579</v>
      </c>
      <c r="I198" s="122">
        <v>0.17054803160229115</v>
      </c>
      <c r="J198" s="122">
        <v>0.65617446307562344</v>
      </c>
      <c r="K198" s="100">
        <v>2.7568579399141591E-2</v>
      </c>
      <c r="L198" s="101"/>
      <c r="M198" s="102">
        <v>197</v>
      </c>
      <c r="N198" s="125">
        <v>0.59888136255515145</v>
      </c>
      <c r="O198" s="125">
        <v>0.58279346016603328</v>
      </c>
      <c r="P198" s="125">
        <v>-0.70403532477115727</v>
      </c>
      <c r="Q198" s="125">
        <v>2.7257404393599476</v>
      </c>
      <c r="R198" s="125">
        <v>0.77377182842396497</v>
      </c>
      <c r="S198" s="125">
        <v>-8.2748367417964111E-2</v>
      </c>
      <c r="T198" s="125">
        <v>-0.82331073047053516</v>
      </c>
      <c r="U198" s="122">
        <v>-0.95200181144118656</v>
      </c>
      <c r="V198" s="122">
        <v>0.40204477577413006</v>
      </c>
      <c r="W198" s="94">
        <v>-1.9177938271383668</v>
      </c>
      <c r="X198" s="56"/>
      <c r="Y198" s="95">
        <v>197</v>
      </c>
      <c r="Z198" s="122">
        <f>(幕後結果!$AB$2+幕後結果!$AB$4*幕後結果_最佳化!$N1199)*12/3</f>
        <v>0.69525106843131246</v>
      </c>
      <c r="AA198" s="122">
        <f>(幕後結果!$AC$2+幕後結果!$AC$4*幕後結果_最佳化!$O1199)*12/3</f>
        <v>-0.52275294211924628</v>
      </c>
      <c r="AB198" s="122">
        <f>(幕後結果!$AD$2+幕後結果!$AD$4*幕後結果_最佳化!$P1199)*12/3</f>
        <v>9.2276609965254053E-2</v>
      </c>
      <c r="AC198" s="122">
        <f>(幕後結果!$AE$2+幕後結果!$AE$4*幕後結果_最佳化!$Q1199)*12/3</f>
        <v>2.8349826891328114</v>
      </c>
      <c r="AD198" s="122">
        <f>(幕後結果!$AF$2+幕後結果!$AF$4*幕後結果_最佳化!$R1199)*12/3</f>
        <v>0.63960086554683659</v>
      </c>
      <c r="AE198" s="122">
        <f>(幕後結果!$AG$2+幕後結果!$AG$4*幕後結果_最佳化!$S1199)*12/3</f>
        <v>1.9956823436455615</v>
      </c>
      <c r="AF198" s="122">
        <f>(幕後結果!$AH$2+幕後結果!$AH$4*幕後結果_最佳化!$T1199)*12/3</f>
        <v>0.40593276796757954</v>
      </c>
      <c r="AG198" s="122">
        <f>(幕後結果!$AI$2+幕後結果!$AI$4*幕後結果_最佳化!$U1199)*12/3</f>
        <v>-1.5918389190036144</v>
      </c>
      <c r="AH198" s="122">
        <f>(幕後結果!$AJ$2+幕後結果!$AJ$4*幕後結果_最佳化!$V1199)*12/3</f>
        <v>0.49417155218762182</v>
      </c>
      <c r="AI198" s="96">
        <f>(幕後結果!$AK$2+幕後結果!$AK$4*幕後結果_最佳化!$W1199)*12/3</f>
        <v>-0.841812056309169</v>
      </c>
      <c r="AJ198" s="56"/>
      <c r="AK198" s="56"/>
      <c r="AL198" s="56"/>
      <c r="AM198" s="104">
        <v>197</v>
      </c>
      <c r="AN198" s="122">
        <f t="shared" si="40"/>
        <v>7.2455527527653399E-2</v>
      </c>
      <c r="AO198" s="122">
        <f t="shared" si="41"/>
        <v>0.10025418029723386</v>
      </c>
      <c r="AP198" s="122">
        <f t="shared" si="42"/>
        <v>0.12701067901268237</v>
      </c>
      <c r="AQ198" s="122">
        <f t="shared" si="43"/>
        <v>0.14384640083421457</v>
      </c>
      <c r="AR198" s="122">
        <f t="shared" si="44"/>
        <v>2.6972115152724619E-2</v>
      </c>
      <c r="AS198" s="122">
        <f t="shared" si="45"/>
        <v>7.1792864793033068E-2</v>
      </c>
      <c r="AT198" s="122">
        <f t="shared" si="46"/>
        <v>8.124943353893567E-2</v>
      </c>
      <c r="AU198" s="122">
        <f t="shared" si="47"/>
        <v>6.7080175172867157E-2</v>
      </c>
      <c r="AV198" s="122">
        <f t="shared" si="48"/>
        <v>0.19120234621147333</v>
      </c>
      <c r="AW198" s="122">
        <f t="shared" si="49"/>
        <v>0.118136277459182</v>
      </c>
      <c r="AX198" s="122">
        <f t="shared" si="50"/>
        <v>1</v>
      </c>
      <c r="AY198" s="122">
        <f>SUMPRODUCT(AN198:AW198,幕後結果_最佳化!$Z$1005:$AI$1005)</f>
        <v>5.2078573224074526E-2</v>
      </c>
      <c r="AZ198" s="122">
        <f>(SUMPRODUCT(AN198:AW198,MMULT(AN198:AW198,幕後結果!$AB$9:$AK$18)))*252</f>
        <v>4.5811049464477928E-2</v>
      </c>
      <c r="BA198" s="122">
        <f t="shared" si="51"/>
        <v>0.21403515941190113</v>
      </c>
      <c r="BB198" s="98">
        <f t="shared" si="52"/>
        <v>4.2883483486050859E-2</v>
      </c>
      <c r="BC198" s="56"/>
      <c r="BD198" s="56"/>
    </row>
    <row r="199" spans="1:56">
      <c r="A199" s="91">
        <v>198</v>
      </c>
      <c r="B199" s="122">
        <v>0.11993103302647579</v>
      </c>
      <c r="C199" s="122">
        <v>3.3637364124294855E-2</v>
      </c>
      <c r="D199" s="122">
        <v>0.45828740968327719</v>
      </c>
      <c r="E199" s="122">
        <v>0.25814649141206769</v>
      </c>
      <c r="F199" s="122">
        <v>0.23582309630077547</v>
      </c>
      <c r="G199" s="122">
        <v>0.89494164059807413</v>
      </c>
      <c r="H199" s="122">
        <v>0.49947059967656515</v>
      </c>
      <c r="I199" s="122">
        <v>1.1333034133298003E-2</v>
      </c>
      <c r="J199" s="122">
        <v>0.86879082874396607</v>
      </c>
      <c r="K199" s="100">
        <v>0.30387586014762258</v>
      </c>
      <c r="L199" s="101"/>
      <c r="M199" s="102">
        <v>198</v>
      </c>
      <c r="N199" s="125">
        <v>-1.1753316270036294</v>
      </c>
      <c r="O199" s="125">
        <v>-1.8298342457603698</v>
      </c>
      <c r="P199" s="125">
        <v>-0.10474920170342072</v>
      </c>
      <c r="Q199" s="125">
        <v>-0.64907023037086642</v>
      </c>
      <c r="R199" s="125">
        <v>-0.7198031704401805</v>
      </c>
      <c r="S199" s="125">
        <v>1.2532445572417332</v>
      </c>
      <c r="T199" s="125">
        <v>-1.3270102087882688E-3</v>
      </c>
      <c r="U199" s="122">
        <v>-2.2790167728369415</v>
      </c>
      <c r="V199" s="122">
        <v>1.12069351745299</v>
      </c>
      <c r="W199" s="94">
        <v>-0.51328536424463633</v>
      </c>
      <c r="X199" s="56"/>
      <c r="Y199" s="95">
        <v>198</v>
      </c>
      <c r="Z199" s="122">
        <f>(幕後結果!$AB$2+幕後結果!$AB$4*幕後結果_最佳化!$N1200)*12/3</f>
        <v>-1.5075237729168987</v>
      </c>
      <c r="AA199" s="122">
        <f>(幕後結果!$AC$2+幕後結果!$AC$4*幕後結果_最佳化!$O1200)*12/3</f>
        <v>-4.0016824947712415</v>
      </c>
      <c r="AB199" s="122">
        <f>(幕後結果!$AD$2+幕後結果!$AD$4*幕後結果_最佳化!$P1200)*12/3</f>
        <v>-0.16817134078797935</v>
      </c>
      <c r="AC199" s="122">
        <f>(幕後結果!$AE$2+幕後結果!$AE$4*幕後結果_最佳化!$Q1200)*12/3</f>
        <v>5.8773787329181593E-3</v>
      </c>
      <c r="AD199" s="122">
        <f>(幕後結果!$AF$2+幕後結果!$AF$4*幕後結果_最佳化!$R1200)*12/3</f>
        <v>-0.78416113639049845</v>
      </c>
      <c r="AE199" s="122">
        <f>(幕後結果!$AG$2+幕後結果!$AG$4*幕後結果_最佳化!$S1200)*12/3</f>
        <v>7.7375555189005074E-2</v>
      </c>
      <c r="AF199" s="122">
        <f>(幕後結果!$AH$2+幕後結果!$AH$4*幕後結果_最佳化!$T1200)*12/3</f>
        <v>0.75796864973145739</v>
      </c>
      <c r="AG199" s="122">
        <f>(幕後結果!$AI$2+幕後結果!$AI$4*幕後結果_最佳化!$U1200)*12/3</f>
        <v>-4.0288331920186788</v>
      </c>
      <c r="AH199" s="122">
        <f>(幕後結果!$AJ$2+幕後結果!$AJ$4*幕後結果_最佳化!$V1200)*12/3</f>
        <v>-0.28241461434800647</v>
      </c>
      <c r="AI199" s="96">
        <f>(幕後結果!$AK$2+幕後結果!$AK$4*幕後結果_最佳化!$W1200)*12/3</f>
        <v>-1.2776030142262775</v>
      </c>
      <c r="AJ199" s="56"/>
      <c r="AK199" s="56"/>
      <c r="AL199" s="56"/>
      <c r="AM199" s="104">
        <v>198</v>
      </c>
      <c r="AN199" s="122">
        <f t="shared" si="40"/>
        <v>0.16664722123112627</v>
      </c>
      <c r="AO199" s="122">
        <f t="shared" si="41"/>
        <v>0.14780227621206321</v>
      </c>
      <c r="AP199" s="122">
        <f t="shared" si="42"/>
        <v>3.1135275512200553E-2</v>
      </c>
      <c r="AQ199" s="122">
        <f t="shared" si="43"/>
        <v>0.15422688789814956</v>
      </c>
      <c r="AR199" s="122">
        <f t="shared" si="44"/>
        <v>0.1570055419268892</v>
      </c>
      <c r="AS199" s="122">
        <f t="shared" si="45"/>
        <v>3.7873613187864565E-2</v>
      </c>
      <c r="AT199" s="122">
        <f t="shared" si="46"/>
        <v>3.8638233299024279E-2</v>
      </c>
      <c r="AU199" s="122">
        <f t="shared" si="47"/>
        <v>5.8661994834628119E-2</v>
      </c>
      <c r="AV199" s="122">
        <f t="shared" si="48"/>
        <v>0.11647764764788474</v>
      </c>
      <c r="AW199" s="122">
        <f t="shared" si="49"/>
        <v>9.1531308250169696E-2</v>
      </c>
      <c r="AX199" s="122">
        <f t="shared" si="50"/>
        <v>1.0000000000000002</v>
      </c>
      <c r="AY199" s="122">
        <f>SUMPRODUCT(AN199:AW199,幕後結果_最佳化!$Z$1005:$AI$1005)</f>
        <v>-0.1168846414619011</v>
      </c>
      <c r="AZ199" s="122">
        <f>(SUMPRODUCT(AN199:AW199,MMULT(AN199:AW199,幕後結果!$AB$9:$AK$18)))*252</f>
        <v>4.7538824664297041E-2</v>
      </c>
      <c r="BA199" s="122">
        <f t="shared" si="51"/>
        <v>0.21803399887241678</v>
      </c>
      <c r="BB199" s="98">
        <f t="shared" si="52"/>
        <v>-0.73284277813663157</v>
      </c>
      <c r="BC199" s="56"/>
      <c r="BD199" s="56"/>
    </row>
    <row r="200" spans="1:56">
      <c r="A200" s="91">
        <v>199</v>
      </c>
      <c r="B200" s="122">
        <v>0.47719217958772497</v>
      </c>
      <c r="C200" s="122">
        <v>0.72812256200507197</v>
      </c>
      <c r="D200" s="122">
        <v>4.0346762311109119E-2</v>
      </c>
      <c r="E200" s="122">
        <v>0.29156798095389735</v>
      </c>
      <c r="F200" s="122">
        <v>0.61664226145815615</v>
      </c>
      <c r="G200" s="122">
        <v>0.74373881944600995</v>
      </c>
      <c r="H200" s="122">
        <v>0.58744868434601871</v>
      </c>
      <c r="I200" s="122">
        <v>0.5118172807504946</v>
      </c>
      <c r="J200" s="122">
        <v>0.96151406731517985</v>
      </c>
      <c r="K200" s="100">
        <v>0.4006395293995475</v>
      </c>
      <c r="L200" s="101"/>
      <c r="M200" s="102">
        <v>199</v>
      </c>
      <c r="N200" s="125">
        <v>-5.7201906884412713E-2</v>
      </c>
      <c r="O200" s="125">
        <v>0.60714471763033384</v>
      </c>
      <c r="P200" s="125">
        <v>-1.7466761793761598</v>
      </c>
      <c r="Q200" s="125">
        <v>-0.54880983246250115</v>
      </c>
      <c r="R200" s="125">
        <v>0.29667391058949011</v>
      </c>
      <c r="S200" s="125">
        <v>0.65491518782969593</v>
      </c>
      <c r="T200" s="125">
        <v>0.22098690232988261</v>
      </c>
      <c r="U200" s="122">
        <v>2.9625863217344502E-2</v>
      </c>
      <c r="V200" s="122">
        <v>1.7685328505032729</v>
      </c>
      <c r="W200" s="94">
        <v>-0.25169210641218243</v>
      </c>
      <c r="X200" s="56"/>
      <c r="Y200" s="95">
        <v>199</v>
      </c>
      <c r="Z200" s="122">
        <f>(幕後結果!$AB$2+幕後結果!$AB$4*幕後結果_最佳化!$N1201)*12/3</f>
        <v>-0.11930937513209033</v>
      </c>
      <c r="AA200" s="122">
        <f>(幕後結果!$AC$2+幕後結果!$AC$4*幕後結果_最佳化!$O1201)*12/3</f>
        <v>-0.54619897670253337</v>
      </c>
      <c r="AB200" s="122">
        <f>(幕後結果!$AD$2+幕後結果!$AD$4*幕後結果_最佳化!$P1201)*12/3</f>
        <v>-1.0057200018377972</v>
      </c>
      <c r="AC200" s="122">
        <f>(幕後結果!$AE$2+幕後結果!$AE$4*幕後結果_最佳化!$Q1201)*12/3</f>
        <v>0.17977472853995635</v>
      </c>
      <c r="AD200" s="122">
        <f>(幕後結果!$AF$2+幕後結果!$AF$4*幕後結果_最佳化!$R1201)*12/3</f>
        <v>-2.687291796399759E-2</v>
      </c>
      <c r="AE200" s="122">
        <f>(幕後結果!$AG$2+幕後結果!$AG$4*幕後結果_最佳化!$S1201)*12/3</f>
        <v>0.35707339470366734</v>
      </c>
      <c r="AF200" s="122">
        <f>(幕後結果!$AH$2+幕後結果!$AH$4*幕後結果_最佳化!$T1201)*12/3</f>
        <v>1.3192428711879853</v>
      </c>
      <c r="AG200" s="122">
        <f>(幕後結果!$AI$2+幕後結果!$AI$4*幕後結果_最佳化!$U1201)*12/3</f>
        <v>-0.76900529598377754</v>
      </c>
      <c r="AH200" s="122">
        <f>(幕後結果!$AJ$2+幕後結果!$AJ$4*幕後結果_最佳化!$V1201)*12/3</f>
        <v>1.3836926774057001</v>
      </c>
      <c r="AI200" s="96">
        <f>(幕後結果!$AK$2+幕後結果!$AK$4*幕後結果_最佳化!$W1201)*12/3</f>
        <v>-0.33692053924430215</v>
      </c>
      <c r="AJ200" s="56"/>
      <c r="AK200" s="56"/>
      <c r="AL200" s="56"/>
      <c r="AM200" s="104">
        <v>199</v>
      </c>
      <c r="AN200" s="122">
        <f t="shared" si="40"/>
        <v>8.4254228207282414E-2</v>
      </c>
      <c r="AO200" s="122">
        <f t="shared" si="41"/>
        <v>0.159811572844542</v>
      </c>
      <c r="AP200" s="122">
        <f t="shared" si="42"/>
        <v>0.13126120795894164</v>
      </c>
      <c r="AQ200" s="122">
        <f t="shared" si="43"/>
        <v>0.17244093825738235</v>
      </c>
      <c r="AR200" s="122">
        <f t="shared" si="44"/>
        <v>8.6240600849537483E-2</v>
      </c>
      <c r="AS200" s="122">
        <f t="shared" si="45"/>
        <v>1.2284129831301269E-2</v>
      </c>
      <c r="AT200" s="122">
        <f t="shared" si="46"/>
        <v>0.1145358692347678</v>
      </c>
      <c r="AU200" s="122">
        <f t="shared" si="47"/>
        <v>5.8370103323190745E-2</v>
      </c>
      <c r="AV200" s="122">
        <f t="shared" si="48"/>
        <v>6.7284606235061092E-2</v>
      </c>
      <c r="AW200" s="122">
        <f t="shared" si="49"/>
        <v>0.11351674325799319</v>
      </c>
      <c r="AX200" s="122">
        <f t="shared" si="50"/>
        <v>0.99999999999999978</v>
      </c>
      <c r="AY200" s="122">
        <f>SUMPRODUCT(AN200:AW200,幕後結果_最佳化!$Z$1005:$AI$1005)</f>
        <v>9.3441241572952277E-4</v>
      </c>
      <c r="AZ200" s="122">
        <f>(SUMPRODUCT(AN200:AW200,MMULT(AN200:AW200,幕後結果!$AB$9:$AK$18)))*252</f>
        <v>4.4451071620605534E-2</v>
      </c>
      <c r="BA200" s="122">
        <f t="shared" si="51"/>
        <v>0.21083422782035544</v>
      </c>
      <c r="BB200" s="98">
        <f t="shared" si="52"/>
        <v>-0.19904542074652085</v>
      </c>
      <c r="BC200" s="56"/>
      <c r="BD200" s="56"/>
    </row>
    <row r="201" spans="1:56">
      <c r="A201" s="91">
        <v>200</v>
      </c>
      <c r="B201" s="122">
        <v>5.6397401938508951E-2</v>
      </c>
      <c r="C201" s="122">
        <v>0.99265190219678234</v>
      </c>
      <c r="D201" s="122">
        <v>0.13418385590062365</v>
      </c>
      <c r="E201" s="122">
        <v>0.77821211340489693</v>
      </c>
      <c r="F201" s="122">
        <v>0.15897671781137346</v>
      </c>
      <c r="G201" s="122">
        <v>0.92382472578508912</v>
      </c>
      <c r="H201" s="122">
        <v>0.25863912721595383</v>
      </c>
      <c r="I201" s="122">
        <v>0.31308997691597651</v>
      </c>
      <c r="J201" s="122">
        <v>0.26737152252005125</v>
      </c>
      <c r="K201" s="100">
        <v>7.343318052819936E-2</v>
      </c>
      <c r="L201" s="101"/>
      <c r="M201" s="102">
        <v>200</v>
      </c>
      <c r="N201" s="125">
        <v>-1.5857554117857822</v>
      </c>
      <c r="O201" s="125">
        <v>2.4397803240491442</v>
      </c>
      <c r="P201" s="125">
        <v>-1.106829359988512</v>
      </c>
      <c r="Q201" s="125">
        <v>0.76616896308535909</v>
      </c>
      <c r="R201" s="125">
        <v>-0.99867235746134753</v>
      </c>
      <c r="S201" s="125">
        <v>1.4312780281926738</v>
      </c>
      <c r="T201" s="125">
        <v>-0.64754658555027922</v>
      </c>
      <c r="U201" s="122">
        <v>-0.4871106016242937</v>
      </c>
      <c r="V201" s="122">
        <v>-0.6207820349881723</v>
      </c>
      <c r="W201" s="94">
        <v>-1.450689426451621</v>
      </c>
      <c r="X201" s="56"/>
      <c r="Y201" s="95">
        <v>200</v>
      </c>
      <c r="Z201" s="122">
        <f>(幕後結果!$AB$2+幕後結果!$AB$4*幕後結果_最佳化!$N1202)*12/3</f>
        <v>-2.0170855858049146</v>
      </c>
      <c r="AA201" s="122">
        <f>(幕後結果!$AC$2+幕後結果!$AC$4*幕後結果_最佳化!$O1202)*12/3</f>
        <v>1.8464980548785539</v>
      </c>
      <c r="AB201" s="122">
        <f>(幕後結果!$AD$2+幕後結果!$AD$4*幕後結果_最佳化!$P1202)*12/3</f>
        <v>-0.72588789095658235</v>
      </c>
      <c r="AC201" s="122">
        <f>(幕後結果!$AE$2+幕後結果!$AE$4*幕後結果_最佳化!$Q1202)*12/3</f>
        <v>1.5102146113181807</v>
      </c>
      <c r="AD201" s="122">
        <f>(幕後結果!$AF$2+幕後結果!$AF$4*幕後結果_最佳化!$R1202)*12/3</f>
        <v>-0.46656002139810915</v>
      </c>
      <c r="AE201" s="122">
        <f>(幕後結果!$AG$2+幕後結果!$AG$4*幕後結果_最佳化!$S1202)*12/3</f>
        <v>1.7859369789350634</v>
      </c>
      <c r="AF201" s="122">
        <f>(幕後結果!$AH$2+幕後結果!$AH$4*幕後結果_最佳化!$T1202)*12/3</f>
        <v>-0.25632432796025428</v>
      </c>
      <c r="AG201" s="122">
        <f>(幕後結果!$AI$2+幕後結果!$AI$4*幕後結果_最佳化!$U1202)*12/3</f>
        <v>-2.4548106041193747</v>
      </c>
      <c r="AH201" s="122">
        <f>(幕後結果!$AJ$2+幕後結果!$AJ$4*幕後結果_最佳化!$V1202)*12/3</f>
        <v>-0.2125070858840552</v>
      </c>
      <c r="AI201" s="96">
        <f>(幕後結果!$AK$2+幕後結果!$AK$4*幕後結果_最佳化!$W1202)*12/3</f>
        <v>-1.2305430603138414</v>
      </c>
      <c r="AJ201" s="56"/>
      <c r="AK201" s="56"/>
      <c r="AL201" s="56"/>
      <c r="AM201" s="104">
        <v>200</v>
      </c>
      <c r="AN201" s="122">
        <f t="shared" si="40"/>
        <v>0.1189858200273646</v>
      </c>
      <c r="AO201" s="122">
        <f t="shared" si="41"/>
        <v>9.1023022147059457E-2</v>
      </c>
      <c r="AP201" s="122">
        <f t="shared" si="42"/>
        <v>1.5746761851472117E-2</v>
      </c>
      <c r="AQ201" s="122">
        <f t="shared" si="43"/>
        <v>9.9236233656080058E-2</v>
      </c>
      <c r="AR201" s="122">
        <f t="shared" si="44"/>
        <v>8.4792273936562648E-2</v>
      </c>
      <c r="AS201" s="122">
        <f t="shared" si="45"/>
        <v>0.14617431201380951</v>
      </c>
      <c r="AT201" s="122">
        <f t="shared" si="46"/>
        <v>6.4473927354035829E-2</v>
      </c>
      <c r="AU201" s="122">
        <f t="shared" si="47"/>
        <v>0.13623847946471881</v>
      </c>
      <c r="AV201" s="122">
        <f t="shared" si="48"/>
        <v>0.10542746714272938</v>
      </c>
      <c r="AW201" s="122">
        <f t="shared" si="49"/>
        <v>0.13790170240616745</v>
      </c>
      <c r="AX201" s="122">
        <f t="shared" si="50"/>
        <v>0.99999999999999978</v>
      </c>
      <c r="AY201" s="122">
        <f>SUMPRODUCT(AN201:AW201,幕後結果_最佳化!$Z$1005:$AI$1005)</f>
        <v>-9.483701161767441E-2</v>
      </c>
      <c r="AZ201" s="122">
        <f>(SUMPRODUCT(AN201:AW201,MMULT(AN201:AW201,幕後結果!$AB$9:$AK$18)))*252</f>
        <v>4.8562674610875732E-2</v>
      </c>
      <c r="BA201" s="122">
        <f t="shared" si="51"/>
        <v>0.22036940488841852</v>
      </c>
      <c r="BB201" s="98">
        <f t="shared" si="52"/>
        <v>-0.62502783309423526</v>
      </c>
      <c r="BC201" s="56"/>
      <c r="BD201" s="56"/>
    </row>
    <row r="202" spans="1:56">
      <c r="A202" s="91">
        <v>201</v>
      </c>
      <c r="B202" s="122">
        <v>0.17224108328386212</v>
      </c>
      <c r="C202" s="122">
        <v>0.83535578079586248</v>
      </c>
      <c r="D202" s="122">
        <v>0.88005703332337237</v>
      </c>
      <c r="E202" s="122">
        <v>0.78765189333286068</v>
      </c>
      <c r="F202" s="122">
        <v>0.71045488039662885</v>
      </c>
      <c r="G202" s="122">
        <v>0.94043774921647838</v>
      </c>
      <c r="H202" s="122">
        <v>0.40707799552847002</v>
      </c>
      <c r="I202" s="122">
        <v>0.28131420323568523</v>
      </c>
      <c r="J202" s="122">
        <v>0.23177086950929704</v>
      </c>
      <c r="K202" s="100">
        <v>0.48704628543366568</v>
      </c>
      <c r="L202" s="101"/>
      <c r="M202" s="102">
        <v>201</v>
      </c>
      <c r="N202" s="125">
        <v>-0.9453461853566566</v>
      </c>
      <c r="O202" s="125">
        <v>0.9755481324192965</v>
      </c>
      <c r="P202" s="125">
        <v>1.1752719487416676</v>
      </c>
      <c r="Q202" s="125">
        <v>0.7983003528403082</v>
      </c>
      <c r="R202" s="125">
        <v>0.55471408696330271</v>
      </c>
      <c r="S202" s="125">
        <v>1.5584589085053639</v>
      </c>
      <c r="T202" s="125">
        <v>-0.23506795373089867</v>
      </c>
      <c r="U202" s="122">
        <v>-0.57894185610906868</v>
      </c>
      <c r="V202" s="122">
        <v>-0.73302736536495072</v>
      </c>
      <c r="W202" s="94">
        <v>-3.2475854902479818E-2</v>
      </c>
      <c r="X202" s="56"/>
      <c r="Y202" s="95">
        <v>201</v>
      </c>
      <c r="Z202" s="122">
        <f>(幕後結果!$AB$2+幕後結果!$AB$4*幕後結果_最佳化!$N1203)*12/3</f>
        <v>-1.2219852565619407</v>
      </c>
      <c r="AA202" s="122">
        <f>(幕後結果!$AC$2+幕後結果!$AC$4*幕後結果_最佳化!$O1203)*12/3</f>
        <v>-0.11567868543668558</v>
      </c>
      <c r="AB202" s="122">
        <f>(幕後結果!$AD$2+幕後結果!$AD$4*幕後結果_最佳化!$P1203)*12/3</f>
        <v>1.2944520074403929</v>
      </c>
      <c r="AC202" s="122">
        <f>(幕後結果!$AE$2+幕後結果!$AE$4*幕後結果_最佳化!$Q1203)*12/3</f>
        <v>1.8562902474336651</v>
      </c>
      <c r="AD202" s="122">
        <f>(幕後結果!$AF$2+幕後結果!$AF$4*幕後結果_最佳化!$R1203)*12/3</f>
        <v>0.61722879380741424</v>
      </c>
      <c r="AE202" s="122">
        <f>(幕後結果!$AG$2+幕後結果!$AG$4*幕後結果_最佳化!$S1203)*12/3</f>
        <v>2.229087446652855</v>
      </c>
      <c r="AF202" s="122">
        <f>(幕後結果!$AH$2+幕後結果!$AH$4*幕後結果_最佳化!$T1203)*12/3</f>
        <v>0.80594094847475473</v>
      </c>
      <c r="AG202" s="122">
        <f>(幕後結果!$AI$2+幕後結果!$AI$4*幕後結果_最佳化!$U1203)*12/3</f>
        <v>-1.9012492173611786</v>
      </c>
      <c r="AH202" s="122">
        <f>(幕後結果!$AJ$2+幕後結果!$AJ$4*幕後結果_最佳化!$V1203)*12/3</f>
        <v>-0.17999574805719307</v>
      </c>
      <c r="AI202" s="96">
        <f>(幕後結果!$AK$2+幕後結果!$AK$4*幕後結果_最佳化!$W1203)*12/3</f>
        <v>-0.31912013184525251</v>
      </c>
      <c r="AJ202" s="56"/>
      <c r="AK202" s="56"/>
      <c r="AL202" s="56"/>
      <c r="AM202" s="104">
        <v>201</v>
      </c>
      <c r="AN202" s="122">
        <f t="shared" si="40"/>
        <v>7.3885925747920161E-2</v>
      </c>
      <c r="AO202" s="122">
        <f t="shared" si="41"/>
        <v>0.21005854138001456</v>
      </c>
      <c r="AP202" s="122">
        <f t="shared" si="42"/>
        <v>6.5444677566434059E-2</v>
      </c>
      <c r="AQ202" s="122">
        <f t="shared" si="43"/>
        <v>0.10845237775745446</v>
      </c>
      <c r="AR202" s="122">
        <f t="shared" si="44"/>
        <v>0.16894627355939709</v>
      </c>
      <c r="AS202" s="122">
        <f t="shared" si="45"/>
        <v>9.9416798019533431E-2</v>
      </c>
      <c r="AT202" s="122">
        <f t="shared" si="46"/>
        <v>0.18308794909672091</v>
      </c>
      <c r="AU202" s="122">
        <f t="shared" si="47"/>
        <v>4.8167769077346725E-2</v>
      </c>
      <c r="AV202" s="122">
        <f t="shared" si="48"/>
        <v>3.9700793758371423E-3</v>
      </c>
      <c r="AW202" s="122">
        <f t="shared" si="49"/>
        <v>3.8569608419341532E-2</v>
      </c>
      <c r="AX202" s="122">
        <f t="shared" si="50"/>
        <v>1</v>
      </c>
      <c r="AY202" s="122">
        <f>SUMPRODUCT(AN202:AW202,幕後結果_最佳化!$Z$1005:$AI$1005)</f>
        <v>-1.8139837018374131E-2</v>
      </c>
      <c r="AZ202" s="122">
        <f>(SUMPRODUCT(AN202:AW202,MMULT(AN202:AW202,幕後結果!$AB$9:$AK$18)))*252</f>
        <v>4.9499841221334183E-2</v>
      </c>
      <c r="BA202" s="122">
        <f t="shared" si="51"/>
        <v>0.22248559778406823</v>
      </c>
      <c r="BB202" s="98">
        <f t="shared" si="52"/>
        <v>-0.27435410483340994</v>
      </c>
      <c r="BC202" s="56"/>
      <c r="BD202" s="56"/>
    </row>
    <row r="203" spans="1:56">
      <c r="A203" s="91">
        <v>202</v>
      </c>
      <c r="B203" s="122">
        <v>5.6592479420909836E-2</v>
      </c>
      <c r="C203" s="122">
        <v>0.16062327780406149</v>
      </c>
      <c r="D203" s="122">
        <v>0.82671926876434787</v>
      </c>
      <c r="E203" s="122">
        <v>0.58056782856370415</v>
      </c>
      <c r="F203" s="122">
        <v>0.22309678852157355</v>
      </c>
      <c r="G203" s="122">
        <v>0.23825044203060441</v>
      </c>
      <c r="H203" s="122">
        <v>0.21118830575950387</v>
      </c>
      <c r="I203" s="122">
        <v>0.54592247894929202</v>
      </c>
      <c r="J203" s="122">
        <v>0.31366716564871777</v>
      </c>
      <c r="K203" s="100">
        <v>8.1995082659297891E-2</v>
      </c>
      <c r="L203" s="101"/>
      <c r="M203" s="102">
        <v>202</v>
      </c>
      <c r="N203" s="125">
        <v>-1.5840384967927688</v>
      </c>
      <c r="O203" s="125">
        <v>-0.99189949476913286</v>
      </c>
      <c r="P203" s="125">
        <v>0.94127985693347349</v>
      </c>
      <c r="Q203" s="125">
        <v>0.2033463337269498</v>
      </c>
      <c r="R203" s="125">
        <v>-0.76177621732775702</v>
      </c>
      <c r="S203" s="125">
        <v>-0.7119416909010573</v>
      </c>
      <c r="T203" s="125">
        <v>-0.80230489508257574</v>
      </c>
      <c r="U203" s="122">
        <v>0.11536598101818953</v>
      </c>
      <c r="V203" s="122">
        <v>-0.485482206829499</v>
      </c>
      <c r="W203" s="94">
        <v>-1.3917762457530707</v>
      </c>
      <c r="X203" s="56"/>
      <c r="Y203" s="95">
        <v>202</v>
      </c>
      <c r="Z203" s="122">
        <f>(幕後結果!$AB$2+幕後結果!$AB$4*幕後結果_最佳化!$N1204)*12/3</f>
        <v>-2.0149539493139179</v>
      </c>
      <c r="AA203" s="122">
        <f>(幕後結果!$AC$2+幕後結果!$AC$4*幕後結果_最佳化!$O1204)*12/3</f>
        <v>-2.8824578257567119</v>
      </c>
      <c r="AB203" s="122">
        <f>(幕後結果!$AD$2+幕後結果!$AD$4*幕後結果_最佳化!$P1204)*12/3</f>
        <v>0.69964248476323154</v>
      </c>
      <c r="AC203" s="122">
        <f>(幕後結果!$AE$2+幕後結果!$AE$4*幕後結果_最佳化!$Q1204)*12/3</f>
        <v>0.99123712772926431</v>
      </c>
      <c r="AD203" s="122">
        <f>(幕後結果!$AF$2+幕後結果!$AF$4*幕後結果_最佳化!$R1204)*12/3</f>
        <v>-0.53210141471917305</v>
      </c>
      <c r="AE203" s="122">
        <f>(幕後結果!$AG$2+幕後結果!$AG$4*幕後結果_最佳化!$S1204)*12/3</f>
        <v>-0.56894932503910534</v>
      </c>
      <c r="AF203" s="122">
        <f>(幕後結果!$AH$2+幕後結果!$AH$4*幕後結果_最佳化!$T1204)*12/3</f>
        <v>-6.7329604134815924E-3</v>
      </c>
      <c r="AG203" s="122">
        <f>(幕後結果!$AI$2+幕後結果!$AI$4*幕後結果_最佳化!$U1204)*12/3</f>
        <v>-1.645487835318787</v>
      </c>
      <c r="AH203" s="122">
        <f>(幕後結果!$AJ$2+幕後結果!$AJ$4*幕後結果_最佳化!$V1204)*12/3</f>
        <v>-0.92973430818876679</v>
      </c>
      <c r="AI203" s="96">
        <f>(幕後結果!$AK$2+幕後結果!$AK$4*幕後結果_最佳化!$W1204)*12/3</f>
        <v>-1.7881672615743591</v>
      </c>
      <c r="AJ203" s="56"/>
      <c r="AK203" s="56"/>
      <c r="AL203" s="56"/>
      <c r="AM203" s="104">
        <v>202</v>
      </c>
      <c r="AN203" s="122">
        <f t="shared" si="40"/>
        <v>6.2526699722647138E-3</v>
      </c>
      <c r="AO203" s="122">
        <f t="shared" si="41"/>
        <v>0.15416925854006105</v>
      </c>
      <c r="AP203" s="122">
        <f t="shared" si="42"/>
        <v>4.6190266148300095E-2</v>
      </c>
      <c r="AQ203" s="122">
        <f t="shared" si="43"/>
        <v>0.15175594266705619</v>
      </c>
      <c r="AR203" s="122">
        <f t="shared" si="44"/>
        <v>0.12310025745701873</v>
      </c>
      <c r="AS203" s="122">
        <f t="shared" si="45"/>
        <v>5.6264214906101902E-2</v>
      </c>
      <c r="AT203" s="122">
        <f t="shared" si="46"/>
        <v>0.1349728129694675</v>
      </c>
      <c r="AU203" s="122">
        <f t="shared" si="47"/>
        <v>5.0527049268033267E-2</v>
      </c>
      <c r="AV203" s="122">
        <f t="shared" si="48"/>
        <v>0.15057785810408181</v>
      </c>
      <c r="AW203" s="122">
        <f t="shared" si="49"/>
        <v>0.12618966996761471</v>
      </c>
      <c r="AX203" s="122">
        <f t="shared" si="50"/>
        <v>1</v>
      </c>
      <c r="AY203" s="122">
        <f>SUMPRODUCT(AN203:AW203,幕後結果_最佳化!$Z$1005:$AI$1005)</f>
        <v>7.3617297596104275E-3</v>
      </c>
      <c r="AZ203" s="122">
        <f>(SUMPRODUCT(AN203:AW203,MMULT(AN203:AW203,幕後結果!$AB$9:$AK$18)))*252</f>
        <v>4.3553395563267511E-2</v>
      </c>
      <c r="BA203" s="122">
        <f t="shared" si="51"/>
        <v>0.20869450295412073</v>
      </c>
      <c r="BB203" s="98">
        <f t="shared" si="52"/>
        <v>-0.17028848262573684</v>
      </c>
      <c r="BC203" s="56"/>
      <c r="BD203" s="56"/>
    </row>
    <row r="204" spans="1:56">
      <c r="A204" s="91">
        <v>203</v>
      </c>
      <c r="B204" s="122">
        <v>0.59608274823021024</v>
      </c>
      <c r="C204" s="122">
        <v>0.47514575312672802</v>
      </c>
      <c r="D204" s="122">
        <v>0.6552914761083235</v>
      </c>
      <c r="E204" s="122">
        <v>3.9063423272912123E-2</v>
      </c>
      <c r="F204" s="122">
        <v>0.10028695748752647</v>
      </c>
      <c r="G204" s="122">
        <v>0.37773291556527377</v>
      </c>
      <c r="H204" s="122">
        <v>0.33036800954203271</v>
      </c>
      <c r="I204" s="122">
        <v>2.5692363357464387E-2</v>
      </c>
      <c r="J204" s="122">
        <v>0.44639055928832971</v>
      </c>
      <c r="K204" s="100">
        <v>0.11290293990965994</v>
      </c>
      <c r="L204" s="101"/>
      <c r="M204" s="102">
        <v>203</v>
      </c>
      <c r="N204" s="125">
        <v>0.24322060761576109</v>
      </c>
      <c r="O204" s="125">
        <v>-6.2340714219827863E-2</v>
      </c>
      <c r="P204" s="125">
        <v>0.39964630233147397</v>
      </c>
      <c r="Q204" s="125">
        <v>-1.7616594876998952</v>
      </c>
      <c r="R204" s="125">
        <v>-1.2799181746384642</v>
      </c>
      <c r="S204" s="125">
        <v>-0.31144041846605658</v>
      </c>
      <c r="T204" s="125">
        <v>-0.43889720908965607</v>
      </c>
      <c r="U204" s="122">
        <v>-1.9482527591995857</v>
      </c>
      <c r="V204" s="122">
        <v>-0.13478594514321227</v>
      </c>
      <c r="W204" s="94">
        <v>-1.2112336232782315</v>
      </c>
      <c r="X204" s="56"/>
      <c r="Y204" s="95">
        <v>203</v>
      </c>
      <c r="Z204" s="122">
        <f>(幕後結果!$AB$2+幕後結果!$AB$4*幕後結果_最佳化!$N1205)*12/3</f>
        <v>0.25368031697929544</v>
      </c>
      <c r="AA204" s="122">
        <f>(幕後結果!$AC$2+幕後結果!$AC$4*幕後結果_最佳化!$O1205)*12/3</f>
        <v>-1.4426964935108149</v>
      </c>
      <c r="AB204" s="122">
        <f>(幕後結果!$AD$2+幕後結果!$AD$4*幕後結果_最佳化!$P1205)*12/3</f>
        <v>0.87536349551929415</v>
      </c>
      <c r="AC204" s="122">
        <f>(幕後結果!$AE$2+幕後結果!$AE$4*幕後結果_最佳化!$Q1205)*12/3</f>
        <v>-0.29170133611812954</v>
      </c>
      <c r="AD204" s="122">
        <f>(幕後結果!$AF$2+幕後結果!$AF$4*幕後結果_最佳化!$R1205)*12/3</f>
        <v>-1.0644310909929353</v>
      </c>
      <c r="AE204" s="122">
        <f>(幕後結果!$AG$2+幕後結果!$AG$4*幕後結果_最佳化!$S1205)*12/3</f>
        <v>-0.88156359455280686</v>
      </c>
      <c r="AF204" s="122">
        <f>(幕後結果!$AH$2+幕後結果!$AH$4*幕後結果_最佳化!$T1205)*12/3</f>
        <v>0.75241385148289874</v>
      </c>
      <c r="AG204" s="122">
        <f>(幕後結果!$AI$2+幕後結果!$AI$4*幕後結果_最佳化!$U1205)*12/3</f>
        <v>-3.1721060854394403</v>
      </c>
      <c r="AH204" s="122">
        <f>(幕後結果!$AJ$2+幕後結果!$AJ$4*幕後結果_最佳化!$V1205)*12/3</f>
        <v>-0.3584314784933838</v>
      </c>
      <c r="AI204" s="96">
        <f>(幕後結果!$AK$2+幕後結果!$AK$4*幕後結果_最佳化!$W1205)*12/3</f>
        <v>-1.3822919050963043</v>
      </c>
      <c r="AJ204" s="56"/>
      <c r="AK204" s="56"/>
      <c r="AL204" s="56"/>
      <c r="AM204" s="104">
        <v>203</v>
      </c>
      <c r="AN204" s="122">
        <f t="shared" si="40"/>
        <v>0.11563290469188929</v>
      </c>
      <c r="AO204" s="122">
        <f t="shared" si="41"/>
        <v>0.13273244365257184</v>
      </c>
      <c r="AP204" s="122">
        <f t="shared" si="42"/>
        <v>6.7911979539559131E-2</v>
      </c>
      <c r="AQ204" s="122">
        <f t="shared" si="43"/>
        <v>4.9662281174764816E-2</v>
      </c>
      <c r="AR204" s="122">
        <f t="shared" si="44"/>
        <v>0.11833085048728337</v>
      </c>
      <c r="AS204" s="122">
        <f t="shared" si="45"/>
        <v>0.10149315809772363</v>
      </c>
      <c r="AT204" s="122">
        <f t="shared" si="46"/>
        <v>0.1261092701545862</v>
      </c>
      <c r="AU204" s="122">
        <f t="shared" si="47"/>
        <v>9.5906657458301417E-2</v>
      </c>
      <c r="AV204" s="122">
        <f t="shared" si="48"/>
        <v>5.5425386584538015E-2</v>
      </c>
      <c r="AW204" s="122">
        <f t="shared" si="49"/>
        <v>0.13679506815878237</v>
      </c>
      <c r="AX204" s="122">
        <f t="shared" si="50"/>
        <v>1</v>
      </c>
      <c r="AY204" s="122">
        <f>SUMPRODUCT(AN204:AW204,幕後結果_最佳化!$Z$1005:$AI$1005)</f>
        <v>-9.4872867045009551E-2</v>
      </c>
      <c r="AZ204" s="122">
        <f>(SUMPRODUCT(AN204:AW204,MMULT(AN204:AW204,幕後結果!$AB$9:$AK$18)))*252</f>
        <v>4.599614065517698E-2</v>
      </c>
      <c r="BA204" s="122">
        <f t="shared" si="51"/>
        <v>0.21446710856254153</v>
      </c>
      <c r="BB204" s="98">
        <f t="shared" si="52"/>
        <v>-0.64239625352543561</v>
      </c>
      <c r="BC204" s="56"/>
      <c r="BD204" s="56"/>
    </row>
    <row r="205" spans="1:56">
      <c r="A205" s="91">
        <v>204</v>
      </c>
      <c r="B205" s="122">
        <v>0.20830261036880504</v>
      </c>
      <c r="C205" s="122">
        <v>0.64308142207814067</v>
      </c>
      <c r="D205" s="122">
        <v>0.71430198022949942</v>
      </c>
      <c r="E205" s="122">
        <v>1.6307157171076891E-2</v>
      </c>
      <c r="F205" s="122">
        <v>9.0835146863587513E-2</v>
      </c>
      <c r="G205" s="122">
        <v>0.86727691234467374</v>
      </c>
      <c r="H205" s="122">
        <v>0.66600565757253771</v>
      </c>
      <c r="I205" s="122">
        <v>0.44837479063553398</v>
      </c>
      <c r="J205" s="122">
        <v>0.32979306081774795</v>
      </c>
      <c r="K205" s="100">
        <v>0.52153815276798166</v>
      </c>
      <c r="L205" s="101"/>
      <c r="M205" s="102">
        <v>204</v>
      </c>
      <c r="N205" s="125">
        <v>-0.81232490989032102</v>
      </c>
      <c r="O205" s="125">
        <v>0.3667075746676195</v>
      </c>
      <c r="P205" s="125">
        <v>0.56599667688921584</v>
      </c>
      <c r="Q205" s="125">
        <v>-2.136799358527476</v>
      </c>
      <c r="R205" s="125">
        <v>-1.335629834053832</v>
      </c>
      <c r="S205" s="125">
        <v>1.1136108369134385</v>
      </c>
      <c r="T205" s="125">
        <v>0.42891005176358965</v>
      </c>
      <c r="U205" s="122">
        <v>-0.12976850533887591</v>
      </c>
      <c r="V205" s="122">
        <v>-0.44048465798459852</v>
      </c>
      <c r="W205" s="94">
        <v>5.4014396216380496E-2</v>
      </c>
      <c r="X205" s="56"/>
      <c r="Y205" s="95">
        <v>204</v>
      </c>
      <c r="Z205" s="122">
        <f>(幕後結果!$AB$2+幕後結果!$AB$4*幕後結果_最佳化!$N1206)*12/3</f>
        <v>-1.0568326392123391</v>
      </c>
      <c r="AA205" s="122">
        <f>(幕後結果!$AC$2+幕後結果!$AC$4*幕後結果_最佳化!$O1206)*12/3</f>
        <v>-0.94314781204392462</v>
      </c>
      <c r="AB205" s="122">
        <f>(幕後結果!$AD$2+幕後結果!$AD$4*幕後結果_最佳化!$P1206)*12/3</f>
        <v>0.74507970646774735</v>
      </c>
      <c r="AC205" s="122">
        <f>(幕後結果!$AE$2+幕後結果!$AE$4*幕後結果_最佳化!$Q1206)*12/3</f>
        <v>-0.51315795806351239</v>
      </c>
      <c r="AD205" s="122">
        <f>(幕後結果!$AF$2+幕後結果!$AF$4*幕後結果_最佳化!$R1206)*12/3</f>
        <v>-1.0292561094336026</v>
      </c>
      <c r="AE205" s="122">
        <f>(幕後結果!$AG$2+幕後結果!$AG$4*幕後結果_最佳化!$S1206)*12/3</f>
        <v>-0.13772699020076129</v>
      </c>
      <c r="AF205" s="122">
        <f>(幕後結果!$AH$2+幕後結果!$AH$4*幕後結果_最佳化!$T1206)*12/3</f>
        <v>1.283568727151996</v>
      </c>
      <c r="AG205" s="122">
        <f>(幕後結果!$AI$2+幕後結果!$AI$4*幕後結果_最佳化!$U1206)*12/3</f>
        <v>-1.5646750048309057</v>
      </c>
      <c r="AH205" s="122">
        <f>(幕後結果!$AJ$2+幕後結果!$AJ$4*幕後結果_最佳化!$V1206)*12/3</f>
        <v>-0.26565755062842639</v>
      </c>
      <c r="AI205" s="96">
        <f>(幕後結果!$AK$2+幕後結果!$AK$4*幕後結果_最佳化!$W1206)*12/3</f>
        <v>-0.82732077512196744</v>
      </c>
      <c r="AJ205" s="56"/>
      <c r="AK205" s="56"/>
      <c r="AL205" s="56"/>
      <c r="AM205" s="104">
        <v>204</v>
      </c>
      <c r="AN205" s="122">
        <f t="shared" si="40"/>
        <v>0.19757211091598714</v>
      </c>
      <c r="AO205" s="122">
        <f t="shared" si="41"/>
        <v>4.4448956247928988E-3</v>
      </c>
      <c r="AP205" s="122">
        <f t="shared" si="42"/>
        <v>6.1521181893788565E-2</v>
      </c>
      <c r="AQ205" s="122">
        <f t="shared" si="43"/>
        <v>2.5326487063080591E-2</v>
      </c>
      <c r="AR205" s="122">
        <f t="shared" si="44"/>
        <v>9.6618046520950282E-2</v>
      </c>
      <c r="AS205" s="122">
        <f t="shared" si="45"/>
        <v>0.13738351208423311</v>
      </c>
      <c r="AT205" s="122">
        <f t="shared" si="46"/>
        <v>0.19535751698491277</v>
      </c>
      <c r="AU205" s="122">
        <f t="shared" si="47"/>
        <v>0.18136057587773149</v>
      </c>
      <c r="AV205" s="122">
        <f t="shared" si="48"/>
        <v>6.3678033666007189E-2</v>
      </c>
      <c r="AW205" s="122">
        <f t="shared" si="49"/>
        <v>3.6737639368516012E-2</v>
      </c>
      <c r="AX205" s="122">
        <f t="shared" si="50"/>
        <v>1</v>
      </c>
      <c r="AY205" s="122">
        <f>SUMPRODUCT(AN205:AW205,幕後結果_最佳化!$Z$1005:$AI$1005)</f>
        <v>0.1320534458032897</v>
      </c>
      <c r="AZ205" s="122">
        <f>(SUMPRODUCT(AN205:AW205,MMULT(AN205:AW205,幕後結果!$AB$9:$AK$18)))*252</f>
        <v>6.0982395444871482E-2</v>
      </c>
      <c r="BA205" s="122">
        <f t="shared" si="51"/>
        <v>0.24694613875270754</v>
      </c>
      <c r="BB205" s="98">
        <f t="shared" si="52"/>
        <v>0.36102385019499406</v>
      </c>
      <c r="BC205" s="56"/>
      <c r="BD205" s="56"/>
    </row>
    <row r="206" spans="1:56">
      <c r="A206" s="91">
        <v>205</v>
      </c>
      <c r="B206" s="122">
        <v>0.46932746512748125</v>
      </c>
      <c r="C206" s="122">
        <v>0.80547313328835801</v>
      </c>
      <c r="D206" s="122">
        <v>3.556237423000419E-2</v>
      </c>
      <c r="E206" s="122">
        <v>0.30462719574369435</v>
      </c>
      <c r="F206" s="122">
        <v>0.79064507213392221</v>
      </c>
      <c r="G206" s="122">
        <v>0.58092985694222454</v>
      </c>
      <c r="H206" s="122">
        <v>0.74579742390396842</v>
      </c>
      <c r="I206" s="122">
        <v>0.72833291894986885</v>
      </c>
      <c r="J206" s="122">
        <v>0.69414712026207503</v>
      </c>
      <c r="K206" s="100">
        <v>0.14327823648436411</v>
      </c>
      <c r="L206" s="101"/>
      <c r="M206" s="102">
        <v>205</v>
      </c>
      <c r="N206" s="125">
        <v>-7.6960547653971242E-2</v>
      </c>
      <c r="O206" s="125">
        <v>0.86133469281168873</v>
      </c>
      <c r="P206" s="125">
        <v>-1.8046801456137103</v>
      </c>
      <c r="Q206" s="125">
        <v>-0.51113805352557573</v>
      </c>
      <c r="R206" s="125">
        <v>0.80866154083285469</v>
      </c>
      <c r="S206" s="125">
        <v>0.20427284882806462</v>
      </c>
      <c r="T206" s="125">
        <v>0.66132306602468449</v>
      </c>
      <c r="U206" s="122">
        <v>0.6077788446472282</v>
      </c>
      <c r="V206" s="122">
        <v>0.50764010528839598</v>
      </c>
      <c r="W206" s="94">
        <v>-1.0657062024626951</v>
      </c>
      <c r="X206" s="56"/>
      <c r="Y206" s="95">
        <v>205</v>
      </c>
      <c r="Z206" s="122">
        <f>(幕後結果!$AB$2+幕後結果!$AB$4*幕後結果_最佳化!$N1207)*12/3</f>
        <v>-0.14384072342147711</v>
      </c>
      <c r="AA206" s="122">
        <f>(幕後結果!$AC$2+幕後結果!$AC$4*幕後結果_最佳化!$O1207)*12/3</f>
        <v>-0.19762338436740046</v>
      </c>
      <c r="AB206" s="122">
        <f>(幕後結果!$AD$2+幕後結果!$AD$4*幕後結果_最佳化!$P1207)*12/3</f>
        <v>-1.0360824755485099</v>
      </c>
      <c r="AC206" s="122">
        <f>(幕後結果!$AE$2+幕後結果!$AE$4*幕後結果_最佳化!$Q1207)*12/3</f>
        <v>0.2362229055272913</v>
      </c>
      <c r="AD206" s="122">
        <f>(幕後結果!$AF$2+幕後結果!$AF$4*幕後結果_最佳化!$R1207)*12/3</f>
        <v>0.34365357833980048</v>
      </c>
      <c r="AE206" s="122">
        <f>(幕後結果!$AG$2+幕後結果!$AG$4*幕後結果_最佳化!$S1207)*12/3</f>
        <v>0.1494447610415951</v>
      </c>
      <c r="AF206" s="122">
        <f>(幕後結果!$AH$2+幕後結果!$AH$4*幕後結果_最佳化!$T1207)*12/3</f>
        <v>1.8481510903918252</v>
      </c>
      <c r="AG206" s="122">
        <f>(幕後結果!$AI$2+幕後結果!$AI$4*幕後結果_最佳化!$U1207)*12/3</f>
        <v>-5.5876219461762022E-2</v>
      </c>
      <c r="AH206" s="122">
        <f>(幕後結果!$AJ$2+幕後結果!$AJ$4*幕後結果_最佳化!$V1207)*12/3</f>
        <v>0.78761940354277826</v>
      </c>
      <c r="AI206" s="96">
        <f>(幕後結果!$AK$2+幕後結果!$AK$4*幕後結果_最佳化!$W1207)*12/3</f>
        <v>-0.62016258394954504</v>
      </c>
      <c r="AJ206" s="56"/>
      <c r="AK206" s="56"/>
      <c r="AL206" s="56"/>
      <c r="AM206" s="104">
        <v>205</v>
      </c>
      <c r="AN206" s="122">
        <f t="shared" si="40"/>
        <v>5.4895908238465272E-4</v>
      </c>
      <c r="AO206" s="122">
        <f t="shared" si="41"/>
        <v>0.17515232376368575</v>
      </c>
      <c r="AP206" s="122">
        <f t="shared" si="42"/>
        <v>0.1347596077414305</v>
      </c>
      <c r="AQ206" s="122">
        <f t="shared" si="43"/>
        <v>0.1575458338269147</v>
      </c>
      <c r="AR206" s="122">
        <f t="shared" si="44"/>
        <v>1.7792734235107629E-2</v>
      </c>
      <c r="AS206" s="122">
        <f t="shared" si="45"/>
        <v>0.15300454926154136</v>
      </c>
      <c r="AT206" s="122">
        <f t="shared" si="46"/>
        <v>0.11958030839153556</v>
      </c>
      <c r="AU206" s="122">
        <f t="shared" si="47"/>
        <v>5.3977543650673289E-2</v>
      </c>
      <c r="AV206" s="122">
        <f t="shared" si="48"/>
        <v>0.15550530725991768</v>
      </c>
      <c r="AW206" s="122">
        <f t="shared" si="49"/>
        <v>3.2132832786808646E-2</v>
      </c>
      <c r="AX206" s="122">
        <f t="shared" si="50"/>
        <v>0.99999999999999978</v>
      </c>
      <c r="AY206" s="122">
        <f>SUMPRODUCT(AN206:AW206,幕後結果_最佳化!$Z$1005:$AI$1005)</f>
        <v>7.9775692085065755E-2</v>
      </c>
      <c r="AZ206" s="122">
        <f>(SUMPRODUCT(AN206:AW206,MMULT(AN206:AW206,幕後結果!$AB$9:$AK$18)))*252</f>
        <v>5.4357672052388194E-2</v>
      </c>
      <c r="BA206" s="122">
        <f t="shared" si="51"/>
        <v>0.23314731834698033</v>
      </c>
      <c r="BB206" s="98">
        <f t="shared" si="52"/>
        <v>0.15816477044006011</v>
      </c>
      <c r="BC206" s="56"/>
      <c r="BD206" s="56"/>
    </row>
    <row r="207" spans="1:56">
      <c r="A207" s="91">
        <v>206</v>
      </c>
      <c r="B207" s="122">
        <v>0.62395422985281157</v>
      </c>
      <c r="C207" s="122">
        <v>0.62079364671154336</v>
      </c>
      <c r="D207" s="122">
        <v>3.7272627661045776E-2</v>
      </c>
      <c r="E207" s="122">
        <v>0.79315997806991301</v>
      </c>
      <c r="F207" s="122">
        <v>0.9197365241438602</v>
      </c>
      <c r="G207" s="122">
        <v>0.73761269592569323</v>
      </c>
      <c r="H207" s="122">
        <v>0.63032685090245999</v>
      </c>
      <c r="I207" s="122">
        <v>0.40261931529493444</v>
      </c>
      <c r="J207" s="122">
        <v>0.81791953168123732</v>
      </c>
      <c r="K207" s="100">
        <v>0.67196487463608223</v>
      </c>
      <c r="L207" s="101"/>
      <c r="M207" s="102">
        <v>206</v>
      </c>
      <c r="N207" s="125">
        <v>0.31588270425438358</v>
      </c>
      <c r="O207" s="125">
        <v>0.30756585325814112</v>
      </c>
      <c r="P207" s="125">
        <v>-1.7832522202972481</v>
      </c>
      <c r="Q207" s="125">
        <v>0.81743471478397733</v>
      </c>
      <c r="R207" s="125">
        <v>1.4033014979668044</v>
      </c>
      <c r="S207" s="125">
        <v>0.63600278294395596</v>
      </c>
      <c r="T207" s="125">
        <v>0.33271914281025</v>
      </c>
      <c r="U207" s="122">
        <v>-0.24657309268759819</v>
      </c>
      <c r="V207" s="122">
        <v>0.90746502513025473</v>
      </c>
      <c r="W207" s="94">
        <v>0.4453452791525942</v>
      </c>
      <c r="X207" s="56"/>
      <c r="Y207" s="95">
        <v>206</v>
      </c>
      <c r="Z207" s="122">
        <f>(幕後結果!$AB$2+幕後結果!$AB$4*幕後結果_最佳化!$N1208)*12/3</f>
        <v>0.3438939718995957</v>
      </c>
      <c r="AA207" s="122">
        <f>(幕後結果!$AC$2+幕後結果!$AC$4*幕後結果_最佳化!$O1208)*12/3</f>
        <v>-0.92662501545789666</v>
      </c>
      <c r="AB207" s="122">
        <f>(幕後結果!$AD$2+幕後結果!$AD$4*幕後結果_最佳化!$P1208)*12/3</f>
        <v>-0.9554534798645552</v>
      </c>
      <c r="AC207" s="122">
        <f>(幕後結果!$AE$2+幕後結果!$AE$4*幕後結果_最佳化!$Q1208)*12/3</f>
        <v>1.1322780099440035</v>
      </c>
      <c r="AD207" s="122">
        <f>(幕後結果!$AF$2+幕後結果!$AF$4*幕後結果_最佳化!$R1208)*12/3</f>
        <v>0.78012447850937761</v>
      </c>
      <c r="AE207" s="122">
        <f>(幕後結果!$AG$2+幕後結果!$AG$4*幕後結果_最佳化!$S1208)*12/3</f>
        <v>1.199503586678683</v>
      </c>
      <c r="AF207" s="122">
        <f>(幕後結果!$AH$2+幕後結果!$AH$4*幕後結果_最佳化!$T1208)*12/3</f>
        <v>1.626678069862046</v>
      </c>
      <c r="AG207" s="122">
        <f>(幕後結果!$AI$2+幕後結果!$AI$4*幕後結果_最佳化!$U1208)*12/3</f>
        <v>-0.7180812381221694</v>
      </c>
      <c r="AH207" s="122">
        <f>(幕後結果!$AJ$2+幕後結果!$AJ$4*幕後結果_最佳化!$V1208)*12/3</f>
        <v>0.88357164665793775</v>
      </c>
      <c r="AI207" s="96">
        <f>(幕後結果!$AK$2+幕後結果!$AK$4*幕後結果_最佳化!$W1208)*12/3</f>
        <v>0.26055135679677327</v>
      </c>
      <c r="AJ207" s="56"/>
      <c r="AK207" s="56"/>
      <c r="AL207" s="56"/>
      <c r="AM207" s="104">
        <v>206</v>
      </c>
      <c r="AN207" s="122">
        <f t="shared" si="40"/>
        <v>8.1859491175960697E-2</v>
      </c>
      <c r="AO207" s="122">
        <f t="shared" si="41"/>
        <v>2.338796668833483E-2</v>
      </c>
      <c r="AP207" s="122">
        <f t="shared" si="42"/>
        <v>0.10315341250539316</v>
      </c>
      <c r="AQ207" s="122">
        <f t="shared" si="43"/>
        <v>0.1535265902920514</v>
      </c>
      <c r="AR207" s="122">
        <f t="shared" si="44"/>
        <v>1.6281039375741883E-2</v>
      </c>
      <c r="AS207" s="122">
        <f t="shared" si="45"/>
        <v>0.15551857984424111</v>
      </c>
      <c r="AT207" s="122">
        <f t="shared" si="46"/>
        <v>0.10101623592828539</v>
      </c>
      <c r="AU207" s="122">
        <f t="shared" si="47"/>
        <v>0.12527728783099418</v>
      </c>
      <c r="AV207" s="122">
        <f t="shared" si="48"/>
        <v>0.12683444298264349</v>
      </c>
      <c r="AW207" s="122">
        <f t="shared" si="49"/>
        <v>0.11314495337635384</v>
      </c>
      <c r="AX207" s="122">
        <f t="shared" si="50"/>
        <v>1</v>
      </c>
      <c r="AY207" s="122">
        <f>SUMPRODUCT(AN207:AW207,幕後結果_最佳化!$Z$1005:$AI$1005)</f>
        <v>0.16215574421108686</v>
      </c>
      <c r="AZ207" s="122">
        <f>(SUMPRODUCT(AN207:AW207,MMULT(AN207:AW207,幕後結果!$AB$9:$AK$18)))*252</f>
        <v>4.7027120328941872E-2</v>
      </c>
      <c r="BA207" s="122">
        <f t="shared" si="51"/>
        <v>0.21685737324089738</v>
      </c>
      <c r="BB207" s="98">
        <f t="shared" si="52"/>
        <v>0.54992708999850737</v>
      </c>
      <c r="BC207" s="56"/>
      <c r="BD207" s="56"/>
    </row>
    <row r="208" spans="1:56">
      <c r="A208" s="91">
        <v>207</v>
      </c>
      <c r="B208" s="122">
        <v>4.5573377125093462E-2</v>
      </c>
      <c r="C208" s="122">
        <v>9.7094384334939443E-2</v>
      </c>
      <c r="D208" s="122">
        <v>0.20713763140316788</v>
      </c>
      <c r="E208" s="122">
        <v>8.2725636064258534E-2</v>
      </c>
      <c r="F208" s="122">
        <v>0.16780845284724966</v>
      </c>
      <c r="G208" s="122">
        <v>0.29079605161844646</v>
      </c>
      <c r="H208" s="122">
        <v>0.63350960672916856</v>
      </c>
      <c r="I208" s="122">
        <v>0.48323422091332069</v>
      </c>
      <c r="J208" s="122">
        <v>6.4758495017152029E-2</v>
      </c>
      <c r="K208" s="100">
        <v>1.1290515585422156E-2</v>
      </c>
      <c r="L208" s="101"/>
      <c r="M208" s="102">
        <v>207</v>
      </c>
      <c r="N208" s="125">
        <v>-1.6893793576266052</v>
      </c>
      <c r="O208" s="125">
        <v>-1.2982868929024272</v>
      </c>
      <c r="P208" s="125">
        <v>-0.8163932380674721</v>
      </c>
      <c r="Q208" s="125">
        <v>-1.3869688154126232</v>
      </c>
      <c r="R208" s="125">
        <v>-0.96286175286749909</v>
      </c>
      <c r="S208" s="125">
        <v>-0.55106064391334297</v>
      </c>
      <c r="T208" s="125">
        <v>0.34116311860347698</v>
      </c>
      <c r="U208" s="122">
        <v>-4.2037954129309614E-2</v>
      </c>
      <c r="V208" s="122">
        <v>-1.5160093426752037</v>
      </c>
      <c r="W208" s="94">
        <v>-2.2804496939601471</v>
      </c>
      <c r="X208" s="56"/>
      <c r="Y208" s="95">
        <v>207</v>
      </c>
      <c r="Z208" s="122">
        <f>(幕後結果!$AB$2+幕後結果!$AB$4*幕後結果_最佳化!$N1209)*12/3</f>
        <v>-2.1457399368905521</v>
      </c>
      <c r="AA208" s="122">
        <f>(幕後結果!$AC$2+幕後結果!$AC$4*幕後結果_最佳化!$O1209)*12/3</f>
        <v>-3.3138345529815196</v>
      </c>
      <c r="AB208" s="122">
        <f>(幕後結果!$AD$2+幕後結果!$AD$4*幕後結果_最佳化!$P1209)*12/3</f>
        <v>-0.88525118365633138</v>
      </c>
      <c r="AC208" s="122">
        <f>(幕後結果!$AE$2+幕後結果!$AE$4*幕後結果_最佳化!$Q1209)*12/3</f>
        <v>-0.63562238584915165</v>
      </c>
      <c r="AD208" s="122">
        <f>(幕後結果!$AF$2+幕後結果!$AF$4*幕後結果_最佳化!$R1209)*12/3</f>
        <v>-0.99999190146769035</v>
      </c>
      <c r="AE208" s="122">
        <f>(幕後結果!$AG$2+幕後結果!$AG$4*幕後結果_最佳化!$S1209)*12/3</f>
        <v>-1.7734041108743288</v>
      </c>
      <c r="AF208" s="122">
        <f>(幕後結果!$AH$2+幕後結果!$AH$4*幕後結果_最佳化!$T1209)*12/3</f>
        <v>0.99459020900696604</v>
      </c>
      <c r="AG208" s="122">
        <f>(幕後結果!$AI$2+幕後結果!$AI$4*幕後結果_最佳化!$U1209)*12/3</f>
        <v>-1.8426523468442182</v>
      </c>
      <c r="AH208" s="122">
        <f>(幕後結果!$AJ$2+幕後結果!$AJ$4*幕後結果_最佳化!$V1209)*12/3</f>
        <v>-1.8063936866798287</v>
      </c>
      <c r="AI208" s="96">
        <f>(幕後結果!$AK$2+幕後結果!$AK$4*幕後結果_最佳化!$W1209)*12/3</f>
        <v>-2.3691017449836691</v>
      </c>
      <c r="AJ208" s="56"/>
      <c r="AK208" s="56"/>
      <c r="AL208" s="56"/>
      <c r="AM208" s="104">
        <v>207</v>
      </c>
      <c r="AN208" s="122">
        <f t="shared" si="40"/>
        <v>1.0609771541262646E-2</v>
      </c>
      <c r="AO208" s="122">
        <f t="shared" si="41"/>
        <v>0.12464032375668661</v>
      </c>
      <c r="AP208" s="122">
        <f t="shared" si="42"/>
        <v>0.12718431832901117</v>
      </c>
      <c r="AQ208" s="122">
        <f t="shared" si="43"/>
        <v>9.2798251474223992E-2</v>
      </c>
      <c r="AR208" s="122">
        <f t="shared" si="44"/>
        <v>0.12112699796249973</v>
      </c>
      <c r="AS208" s="122">
        <f t="shared" si="45"/>
        <v>0.14782052455763858</v>
      </c>
      <c r="AT208" s="122">
        <f t="shared" si="46"/>
        <v>5.3612219384044958E-2</v>
      </c>
      <c r="AU208" s="122">
        <f t="shared" si="47"/>
        <v>9.6129200426108313E-2</v>
      </c>
      <c r="AV208" s="122">
        <f t="shared" si="48"/>
        <v>0.12064124333672327</v>
      </c>
      <c r="AW208" s="122">
        <f t="shared" si="49"/>
        <v>0.10543714923180064</v>
      </c>
      <c r="AX208" s="122">
        <f t="shared" si="50"/>
        <v>1</v>
      </c>
      <c r="AY208" s="122">
        <f>SUMPRODUCT(AN208:AW208,幕後結果_最佳化!$Z$1005:$AI$1005)</f>
        <v>-6.3774835697203089E-2</v>
      </c>
      <c r="AZ208" s="122">
        <f>(SUMPRODUCT(AN208:AW208,MMULT(AN208:AW208,幕後結果!$AB$9:$AK$18)))*252</f>
        <v>4.5289119390916725E-2</v>
      </c>
      <c r="BA208" s="122">
        <f t="shared" si="51"/>
        <v>0.21281240422239658</v>
      </c>
      <c r="BB208" s="98">
        <f t="shared" si="52"/>
        <v>-0.50126230229382718</v>
      </c>
      <c r="BC208" s="56"/>
      <c r="BD208" s="56"/>
    </row>
    <row r="209" spans="1:56">
      <c r="A209" s="91">
        <v>208</v>
      </c>
      <c r="B209" s="122">
        <v>0.53733234826898668</v>
      </c>
      <c r="C209" s="122">
        <v>0.10904227923239729</v>
      </c>
      <c r="D209" s="122">
        <v>0.32580263839244128</v>
      </c>
      <c r="E209" s="122">
        <v>0.41744922592586997</v>
      </c>
      <c r="F209" s="122">
        <v>0.43066836359154492</v>
      </c>
      <c r="G209" s="122">
        <v>0.40403617785166701</v>
      </c>
      <c r="H209" s="122">
        <v>0.84618468943329206</v>
      </c>
      <c r="I209" s="122">
        <v>0.98500598065365752</v>
      </c>
      <c r="J209" s="122">
        <v>0.1993631208033233</v>
      </c>
      <c r="K209" s="100">
        <v>0.37114905792772834</v>
      </c>
      <c r="L209" s="101"/>
      <c r="M209" s="102">
        <v>208</v>
      </c>
      <c r="N209" s="125">
        <v>9.3715315941515137E-2</v>
      </c>
      <c r="O209" s="125">
        <v>-1.2316374137796844</v>
      </c>
      <c r="P209" s="125">
        <v>-0.45153323556930153</v>
      </c>
      <c r="Q209" s="125">
        <v>-0.20842331685688778</v>
      </c>
      <c r="R209" s="125">
        <v>-0.17467281837108559</v>
      </c>
      <c r="S209" s="125">
        <v>-0.24291356655694119</v>
      </c>
      <c r="T209" s="125">
        <v>1.0202063195348601</v>
      </c>
      <c r="U209" s="122">
        <v>2.1702483287505645</v>
      </c>
      <c r="V209" s="122">
        <v>-0.8438982939891353</v>
      </c>
      <c r="W209" s="94">
        <v>-0.32881157195324534</v>
      </c>
      <c r="X209" s="56"/>
      <c r="Y209" s="95">
        <v>208</v>
      </c>
      <c r="Z209" s="122">
        <f>(幕後結果!$AB$2+幕後結果!$AB$4*幕後結果_最佳化!$N1210)*12/3</f>
        <v>6.8061962764476236E-2</v>
      </c>
      <c r="AA209" s="122">
        <f>(幕後結果!$AC$2+幕後結果!$AC$4*幕後結果_最佳化!$O1210)*12/3</f>
        <v>-3.0670623979411356</v>
      </c>
      <c r="AB209" s="122">
        <f>(幕後結果!$AD$2+幕後結果!$AD$4*幕後結果_最佳化!$P1210)*12/3</f>
        <v>-2.5498861035066434E-2</v>
      </c>
      <c r="AC209" s="122">
        <f>(幕後結果!$AE$2+幕後結果!$AE$4*幕後結果_最佳化!$Q1210)*12/3</f>
        <v>0.42275694273506131</v>
      </c>
      <c r="AD209" s="122">
        <f>(幕後結果!$AF$2+幕後結果!$AF$4*幕後結果_最佳化!$R1210)*12/3</f>
        <v>-0.39756345308870111</v>
      </c>
      <c r="AE209" s="122">
        <f>(幕後結果!$AG$2+幕後結果!$AG$4*幕後結果_最佳化!$S1210)*12/3</f>
        <v>-0.35806953152297744</v>
      </c>
      <c r="AF209" s="122">
        <f>(幕後結果!$AH$2+幕後結果!$AH$4*幕後結果_最佳化!$T1210)*12/3</f>
        <v>2.1070464579888983</v>
      </c>
      <c r="AG209" s="122">
        <f>(幕後結果!$AI$2+幕後結果!$AI$4*幕後結果_最佳化!$U1210)*12/3</f>
        <v>1.7423895225588109</v>
      </c>
      <c r="AH209" s="122">
        <f>(幕後結果!$AJ$2+幕後結果!$AJ$4*幕後結果_最佳化!$V1210)*12/3</f>
        <v>-0.44895783124102301</v>
      </c>
      <c r="AI209" s="96">
        <f>(幕後結果!$AK$2+幕後結果!$AK$4*幕後結果_最佳化!$W1210)*12/3</f>
        <v>-0.70020587847879023</v>
      </c>
      <c r="AJ209" s="56"/>
      <c r="AK209" s="56"/>
      <c r="AL209" s="56"/>
      <c r="AM209" s="104">
        <v>208</v>
      </c>
      <c r="AN209" s="122">
        <f t="shared" si="40"/>
        <v>0.1154003341232737</v>
      </c>
      <c r="AO209" s="122">
        <f t="shared" si="41"/>
        <v>0.14982293191023571</v>
      </c>
      <c r="AP209" s="122">
        <f t="shared" si="42"/>
        <v>4.1396683484163548E-3</v>
      </c>
      <c r="AQ209" s="122">
        <f t="shared" si="43"/>
        <v>6.300430436669939E-2</v>
      </c>
      <c r="AR209" s="122">
        <f t="shared" si="44"/>
        <v>0.15520380598163844</v>
      </c>
      <c r="AS209" s="122">
        <f t="shared" si="45"/>
        <v>0.13749642101702844</v>
      </c>
      <c r="AT209" s="122">
        <f t="shared" si="46"/>
        <v>0.12393346476541747</v>
      </c>
      <c r="AU209" s="122">
        <f t="shared" si="47"/>
        <v>7.1233758624740101E-2</v>
      </c>
      <c r="AV209" s="122">
        <f t="shared" si="48"/>
        <v>7.5461591649639642E-2</v>
      </c>
      <c r="AW209" s="122">
        <f t="shared" si="49"/>
        <v>0.10430371921291082</v>
      </c>
      <c r="AX209" s="122">
        <f t="shared" si="50"/>
        <v>1</v>
      </c>
      <c r="AY209" s="122">
        <f>SUMPRODUCT(AN209:AW209,幕後結果_最佳化!$Z$1005:$AI$1005)</f>
        <v>-9.2448099569636927E-2</v>
      </c>
      <c r="AZ209" s="122">
        <f>(SUMPRODUCT(AN209:AW209,MMULT(AN209:AW209,幕後結果!$AB$9:$AK$18)))*252</f>
        <v>4.7403357505767664E-2</v>
      </c>
      <c r="BA209" s="122">
        <f t="shared" si="51"/>
        <v>0.21772312120160245</v>
      </c>
      <c r="BB209" s="98">
        <f t="shared" si="52"/>
        <v>-0.62165239420902052</v>
      </c>
      <c r="BC209" s="56"/>
      <c r="BD209" s="56"/>
    </row>
    <row r="210" spans="1:56">
      <c r="A210" s="91">
        <v>209</v>
      </c>
      <c r="B210" s="122">
        <v>4.6180970579250857E-2</v>
      </c>
      <c r="C210" s="122">
        <v>0.86833953930312369</v>
      </c>
      <c r="D210" s="122">
        <v>0.61339689327530378</v>
      </c>
      <c r="E210" s="122">
        <v>0.77823380829560662</v>
      </c>
      <c r="F210" s="122">
        <v>0.86015163411157292</v>
      </c>
      <c r="G210" s="122">
        <v>0.4402548794638812</v>
      </c>
      <c r="H210" s="122">
        <v>0.49731969520018593</v>
      </c>
      <c r="I210" s="122">
        <v>0.37900964722312436</v>
      </c>
      <c r="J210" s="122">
        <v>0.79678281443224397</v>
      </c>
      <c r="K210" s="100">
        <v>0.13814735744439721</v>
      </c>
      <c r="L210" s="101"/>
      <c r="M210" s="102">
        <v>209</v>
      </c>
      <c r="N210" s="125">
        <v>-1.683067933883865</v>
      </c>
      <c r="O210" s="125">
        <v>1.118576341075241</v>
      </c>
      <c r="P210" s="125">
        <v>0.2881835848122094</v>
      </c>
      <c r="Q210" s="125">
        <v>0.76624189677705068</v>
      </c>
      <c r="R210" s="125">
        <v>1.081000858440516</v>
      </c>
      <c r="S210" s="125">
        <v>-0.15032303658374488</v>
      </c>
      <c r="T210" s="125">
        <v>-6.7185783408157621E-3</v>
      </c>
      <c r="U210" s="122">
        <v>-0.30808284506071165</v>
      </c>
      <c r="V210" s="122">
        <v>0.83018468794193145</v>
      </c>
      <c r="W210" s="94">
        <v>-1.0886807016776956</v>
      </c>
      <c r="X210" s="56"/>
      <c r="Y210" s="95">
        <v>209</v>
      </c>
      <c r="Z210" s="122">
        <f>(幕後結果!$AB$2+幕後結果!$AB$4*幕後結果_最佳化!$N1211)*12/3</f>
        <v>-2.1379039862378333</v>
      </c>
      <c r="AA210" s="122">
        <f>(幕後結果!$AC$2+幕後結果!$AC$4*幕後結果_最佳化!$O1211)*12/3</f>
        <v>1.7327608285440776E-2</v>
      </c>
      <c r="AB210" s="122">
        <f>(幕後結果!$AD$2+幕後結果!$AD$4*幕後結果_最佳化!$P1211)*12/3</f>
        <v>0.31862077848985465</v>
      </c>
      <c r="AC210" s="122">
        <f>(幕後結果!$AE$2+幕後結果!$AE$4*幕後結果_最佳化!$Q1211)*12/3</f>
        <v>1.6047280165645816</v>
      </c>
      <c r="AD210" s="122">
        <f>(幕後結果!$AF$2+幕後結果!$AF$4*幕後結果_最佳化!$R1211)*12/3</f>
        <v>0.9262962431847539</v>
      </c>
      <c r="AE210" s="122">
        <f>(幕後結果!$AG$2+幕後結果!$AG$4*幕後結果_最佳化!$S1211)*12/3</f>
        <v>0.73183769631018458</v>
      </c>
      <c r="AF210" s="122">
        <f>(幕後結果!$AH$2+幕後結果!$AH$4*幕後結果_最佳化!$T1211)*12/3</f>
        <v>0.97783659601869355</v>
      </c>
      <c r="AG210" s="122">
        <f>(幕後結果!$AI$2+幕後結果!$AI$4*幕後結果_最佳化!$U1211)*12/3</f>
        <v>-1.9529580485883304</v>
      </c>
      <c r="AH210" s="122">
        <f>(幕後結果!$AJ$2+幕後結果!$AJ$4*幕後結果_最佳化!$V1211)*12/3</f>
        <v>0.83097117218454508</v>
      </c>
      <c r="AI210" s="96">
        <f>(幕後結果!$AK$2+幕後結果!$AK$4*幕後結果_最佳化!$W1211)*12/3</f>
        <v>-0.89817864074763099</v>
      </c>
      <c r="AJ210" s="56"/>
      <c r="AK210" s="56"/>
      <c r="AL210" s="56"/>
      <c r="AM210" s="104">
        <v>209</v>
      </c>
      <c r="AN210" s="122">
        <f t="shared" si="40"/>
        <v>0.14796815648019845</v>
      </c>
      <c r="AO210" s="122">
        <f t="shared" si="41"/>
        <v>0.10587760142832296</v>
      </c>
      <c r="AP210" s="122">
        <f t="shared" si="42"/>
        <v>0.11999881160647397</v>
      </c>
      <c r="AQ210" s="122">
        <f t="shared" si="43"/>
        <v>2.8392438794987134E-3</v>
      </c>
      <c r="AR210" s="122">
        <f t="shared" si="44"/>
        <v>9.439678455108888E-2</v>
      </c>
      <c r="AS210" s="122">
        <f t="shared" si="45"/>
        <v>7.8337459307803003E-2</v>
      </c>
      <c r="AT210" s="122">
        <f t="shared" si="46"/>
        <v>9.0415042981864632E-2</v>
      </c>
      <c r="AU210" s="122">
        <f t="shared" si="47"/>
        <v>0.16052348051115728</v>
      </c>
      <c r="AV210" s="122">
        <f t="shared" si="48"/>
        <v>9.608911290542807E-2</v>
      </c>
      <c r="AW210" s="122">
        <f t="shared" si="49"/>
        <v>0.10355430634816414</v>
      </c>
      <c r="AX210" s="122">
        <f t="shared" si="50"/>
        <v>1.0000000000000002</v>
      </c>
      <c r="AY210" s="122">
        <f>SUMPRODUCT(AN210:AW210,幕後結果_最佳化!$Z$1005:$AI$1005)</f>
        <v>-0.15775157660191763</v>
      </c>
      <c r="AZ210" s="122">
        <f>(SUMPRODUCT(AN210:AW210,MMULT(AN210:AW210,幕後結果!$AB$9:$AK$18)))*252</f>
        <v>5.320932404636923E-2</v>
      </c>
      <c r="BA210" s="122">
        <f t="shared" si="51"/>
        <v>0.23067146344177303</v>
      </c>
      <c r="BB210" s="98">
        <f t="shared" si="52"/>
        <v>-0.86985868823157164</v>
      </c>
      <c r="BC210" s="56"/>
      <c r="BD210" s="56"/>
    </row>
    <row r="211" spans="1:56">
      <c r="A211" s="91">
        <v>210</v>
      </c>
      <c r="B211" s="122">
        <v>0.87419351231884579</v>
      </c>
      <c r="C211" s="122">
        <v>0.37519947531299924</v>
      </c>
      <c r="D211" s="122">
        <v>0.15010839940780141</v>
      </c>
      <c r="E211" s="122">
        <v>0.92928573630486122</v>
      </c>
      <c r="F211" s="122">
        <v>0.25396956336666876</v>
      </c>
      <c r="G211" s="122">
        <v>0.41196489582276752</v>
      </c>
      <c r="H211" s="122">
        <v>0.94023940165052533</v>
      </c>
      <c r="I211" s="122">
        <v>0.11413402550701734</v>
      </c>
      <c r="J211" s="122">
        <v>0.93008164867399556</v>
      </c>
      <c r="K211" s="100">
        <v>0.68215648529068029</v>
      </c>
      <c r="L211" s="101"/>
      <c r="M211" s="102">
        <v>210</v>
      </c>
      <c r="N211" s="125">
        <v>1.1464403979736153</v>
      </c>
      <c r="O211" s="125">
        <v>-0.31811335893111004</v>
      </c>
      <c r="P211" s="125">
        <v>-1.0359685847547722</v>
      </c>
      <c r="Q211" s="125">
        <v>1.4704920864639426</v>
      </c>
      <c r="R211" s="125">
        <v>-0.66205008035628843</v>
      </c>
      <c r="S211" s="125">
        <v>-0.22249342429954774</v>
      </c>
      <c r="T211" s="125">
        <v>1.5567864442106052</v>
      </c>
      <c r="U211" s="122">
        <v>-1.204832292249016</v>
      </c>
      <c r="V211" s="122">
        <v>1.4763994038906372</v>
      </c>
      <c r="W211" s="94">
        <v>0.47373761076744314</v>
      </c>
      <c r="X211" s="56"/>
      <c r="Y211" s="95">
        <v>210</v>
      </c>
      <c r="Z211" s="122">
        <f>(幕後結果!$AB$2+幕後結果!$AB$4*幕後結果_最佳化!$N1212)*12/3</f>
        <v>1.375073206173995</v>
      </c>
      <c r="AA211" s="122">
        <f>(幕後結果!$AC$2+幕後結果!$AC$4*幕後結果_最佳化!$O1212)*12/3</f>
        <v>-1.7166935327422206</v>
      </c>
      <c r="AB211" s="122">
        <f>(幕後結果!$AD$2+幕後結果!$AD$4*幕後結果_最佳化!$P1212)*12/3</f>
        <v>-0.12174537014297993</v>
      </c>
      <c r="AC211" s="122">
        <f>(幕後結果!$AE$2+幕後結果!$AE$4*幕後結果_最佳化!$Q1212)*12/3</f>
        <v>1.7232221945840169</v>
      </c>
      <c r="AD211" s="122">
        <f>(幕後結果!$AF$2+幕後結果!$AF$4*幕後結果_最佳化!$R1212)*12/3</f>
        <v>-0.58265368353377456</v>
      </c>
      <c r="AE211" s="122">
        <f>(幕後結果!$AG$2+幕後結果!$AG$4*幕後結果_最佳化!$S1212)*12/3</f>
        <v>0.88567634202736756</v>
      </c>
      <c r="AF211" s="122">
        <f>(幕後結果!$AH$2+幕後結果!$AH$4*幕後結果_最佳化!$T1212)*12/3</f>
        <v>2.5132353707164445</v>
      </c>
      <c r="AG211" s="122">
        <f>(幕後結果!$AI$2+幕後結果!$AI$4*幕後結果_最佳化!$U1212)*12/3</f>
        <v>-1.7631438885210151</v>
      </c>
      <c r="AH211" s="122">
        <f>(幕後結果!$AJ$2+幕後結果!$AJ$4*幕後結果_最佳化!$V1212)*12/3</f>
        <v>1.2999602951882221</v>
      </c>
      <c r="AI211" s="96">
        <f>(幕後結果!$AK$2+幕後結果!$AK$4*幕後結果_最佳化!$W1212)*12/3</f>
        <v>5.8534203190809986E-2</v>
      </c>
      <c r="AJ211" s="56"/>
      <c r="AK211" s="56"/>
      <c r="AL211" s="56"/>
      <c r="AM211" s="104">
        <v>210</v>
      </c>
      <c r="AN211" s="122">
        <f t="shared" si="40"/>
        <v>0.1272357168128648</v>
      </c>
      <c r="AO211" s="122">
        <f t="shared" si="41"/>
        <v>0.16435900929562872</v>
      </c>
      <c r="AP211" s="122">
        <f t="shared" si="42"/>
        <v>4.1573879619801593E-2</v>
      </c>
      <c r="AQ211" s="122">
        <f t="shared" si="43"/>
        <v>3.1544910646979521E-2</v>
      </c>
      <c r="AR211" s="122">
        <f t="shared" si="44"/>
        <v>7.1584224425332549E-2</v>
      </c>
      <c r="AS211" s="122">
        <f t="shared" si="45"/>
        <v>3.3249649336563443E-2</v>
      </c>
      <c r="AT211" s="122">
        <f t="shared" si="46"/>
        <v>0.13783636950031461</v>
      </c>
      <c r="AU211" s="122">
        <f t="shared" si="47"/>
        <v>0.15500653544912563</v>
      </c>
      <c r="AV211" s="122">
        <f t="shared" si="48"/>
        <v>9.1967058970539833E-2</v>
      </c>
      <c r="AW211" s="122">
        <f t="shared" si="49"/>
        <v>0.14564264594284937</v>
      </c>
      <c r="AX211" s="122">
        <f t="shared" si="50"/>
        <v>1</v>
      </c>
      <c r="AY211" s="122">
        <f>SUMPRODUCT(AN211:AW211,幕後結果_最佳化!$Z$1005:$AI$1005)</f>
        <v>-0.21930334661783069</v>
      </c>
      <c r="AZ211" s="122">
        <f>(SUMPRODUCT(AN211:AW211,MMULT(AN211:AW211,幕後結果!$AB$9:$AK$18)))*252</f>
        <v>5.3441924171974506E-2</v>
      </c>
      <c r="BA211" s="122">
        <f t="shared" si="51"/>
        <v>0.23117509418614823</v>
      </c>
      <c r="BB211" s="98">
        <f t="shared" si="52"/>
        <v>-1.1342197027794771</v>
      </c>
      <c r="BC211" s="56"/>
      <c r="BD211" s="56"/>
    </row>
    <row r="212" spans="1:56">
      <c r="A212" s="91">
        <v>211</v>
      </c>
      <c r="B212" s="122">
        <v>0.27767301214869478</v>
      </c>
      <c r="C212" s="122">
        <v>0.33376888096914126</v>
      </c>
      <c r="D212" s="122">
        <v>0.78079362960660204</v>
      </c>
      <c r="E212" s="122">
        <v>0.81635008927105401</v>
      </c>
      <c r="F212" s="122">
        <v>0.28000989209549054</v>
      </c>
      <c r="G212" s="122">
        <v>0.2997794006034189</v>
      </c>
      <c r="H212" s="122">
        <v>0.23552076578803249</v>
      </c>
      <c r="I212" s="122">
        <v>0.79591468627804773</v>
      </c>
      <c r="J212" s="122">
        <v>0.18328366214029979</v>
      </c>
      <c r="K212" s="100">
        <v>0.59333794299924514</v>
      </c>
      <c r="L212" s="101"/>
      <c r="M212" s="102">
        <v>211</v>
      </c>
      <c r="N212" s="125">
        <v>-0.58976826066153265</v>
      </c>
      <c r="O212" s="125">
        <v>-0.42952973140166822</v>
      </c>
      <c r="P212" s="125">
        <v>0.774876328719176</v>
      </c>
      <c r="Q212" s="125">
        <v>0.90154273726435019</v>
      </c>
      <c r="R212" s="125">
        <v>-0.58281212127963777</v>
      </c>
      <c r="S212" s="125">
        <v>-0.52503508505398622</v>
      </c>
      <c r="T212" s="125">
        <v>-0.7207854454595275</v>
      </c>
      <c r="U212" s="122">
        <v>0.827117215468962</v>
      </c>
      <c r="V212" s="122">
        <v>-0.90292194216361721</v>
      </c>
      <c r="W212" s="94">
        <v>0.23613989940473876</v>
      </c>
      <c r="X212" s="56"/>
      <c r="Y212" s="95">
        <v>211</v>
      </c>
      <c r="Z212" s="122">
        <f>(幕後結果!$AB$2+幕後結果!$AB$4*幕後結果_最佳化!$N1213)*12/3</f>
        <v>-0.78051734303256681</v>
      </c>
      <c r="AA212" s="122">
        <f>(幕後結果!$AC$2+幕後結果!$AC$4*幕後結果_最佳化!$O1213)*12/3</f>
        <v>-2.0210840366981633</v>
      </c>
      <c r="AB212" s="122">
        <f>(幕後結果!$AD$2+幕後結果!$AD$4*幕後結果_最佳化!$P1213)*12/3</f>
        <v>0.91211833558061584</v>
      </c>
      <c r="AC212" s="122">
        <f>(幕後結果!$AE$2+幕後結果!$AE$4*幕後結果_最佳化!$Q1213)*12/3</f>
        <v>1.6148361846042605</v>
      </c>
      <c r="AD212" s="122">
        <f>(幕後結果!$AF$2+幕後結果!$AF$4*幕後結果_最佳化!$R1213)*12/3</f>
        <v>-0.34623406358717307</v>
      </c>
      <c r="AE212" s="122">
        <f>(幕後結果!$AG$2+幕後結果!$AG$4*幕後結果_最佳化!$S1213)*12/3</f>
        <v>0.29528413151702215</v>
      </c>
      <c r="AF212" s="122">
        <f>(幕後結果!$AH$2+幕後結果!$AH$4*幕後結果_最佳化!$T1213)*12/3</f>
        <v>0.2418079342226519</v>
      </c>
      <c r="AG212" s="122">
        <f>(幕後結果!$AI$2+幕後結果!$AI$4*幕後結果_最佳化!$U1213)*12/3</f>
        <v>-0.3197327335955048</v>
      </c>
      <c r="AH212" s="122">
        <f>(幕後結果!$AJ$2+幕後結果!$AJ$4*幕後結果_最佳化!$V1213)*12/3</f>
        <v>-0.73010448291667196</v>
      </c>
      <c r="AI212" s="96">
        <f>(幕後結果!$AK$2+幕後結果!$AK$4*幕後結果_最佳化!$W1213)*12/3</f>
        <v>-0.66298729352265795</v>
      </c>
      <c r="AJ212" s="56"/>
      <c r="AK212" s="56"/>
      <c r="AL212" s="56"/>
      <c r="AM212" s="104">
        <v>211</v>
      </c>
      <c r="AN212" s="122">
        <f t="shared" si="40"/>
        <v>1.6275344416198982E-2</v>
      </c>
      <c r="AO212" s="122">
        <f t="shared" si="41"/>
        <v>0.18463912704681296</v>
      </c>
      <c r="AP212" s="122">
        <f t="shared" si="42"/>
        <v>0.11266860455132083</v>
      </c>
      <c r="AQ212" s="122">
        <f t="shared" si="43"/>
        <v>7.7741724957453004E-2</v>
      </c>
      <c r="AR212" s="122">
        <f t="shared" si="44"/>
        <v>0.10188489761998461</v>
      </c>
      <c r="AS212" s="122">
        <f t="shared" si="45"/>
        <v>0.13207954400125027</v>
      </c>
      <c r="AT212" s="122">
        <f t="shared" si="46"/>
        <v>5.3440463698803092E-2</v>
      </c>
      <c r="AU212" s="122">
        <f t="shared" si="47"/>
        <v>0.18214332827504828</v>
      </c>
      <c r="AV212" s="122">
        <f t="shared" si="48"/>
        <v>1.7701755520674243E-2</v>
      </c>
      <c r="AW212" s="122">
        <f t="shared" si="49"/>
        <v>0.12142520991245383</v>
      </c>
      <c r="AX212" s="122">
        <f t="shared" si="50"/>
        <v>1</v>
      </c>
      <c r="AY212" s="122">
        <f>SUMPRODUCT(AN212:AW212,幕後結果_最佳化!$Z$1005:$AI$1005)</f>
        <v>-0.25998455561743883</v>
      </c>
      <c r="AZ212" s="122">
        <f>(SUMPRODUCT(AN212:AW212,MMULT(AN212:AW212,幕後結果!$AB$9:$AK$18)))*252</f>
        <v>5.1639707724809587E-2</v>
      </c>
      <c r="BA212" s="122">
        <f t="shared" si="51"/>
        <v>0.22724371877966085</v>
      </c>
      <c r="BB212" s="98">
        <f t="shared" si="52"/>
        <v>-1.3328621677377166</v>
      </c>
      <c r="BC212" s="56"/>
      <c r="BD212" s="56"/>
    </row>
    <row r="213" spans="1:56">
      <c r="A213" s="91">
        <v>212</v>
      </c>
      <c r="B213" s="122">
        <v>0.31963344215994849</v>
      </c>
      <c r="C213" s="122">
        <v>0.90191991531225524</v>
      </c>
      <c r="D213" s="122">
        <v>0.65895127658314867</v>
      </c>
      <c r="E213" s="122">
        <v>0.47778965964695996</v>
      </c>
      <c r="F213" s="122">
        <v>0.83965202574164688</v>
      </c>
      <c r="G213" s="122">
        <v>0.87093622995673914</v>
      </c>
      <c r="H213" s="122">
        <v>0.64023878536635581</v>
      </c>
      <c r="I213" s="122">
        <v>0.69228348373385074</v>
      </c>
      <c r="J213" s="122">
        <v>9.4512659390105336E-2</v>
      </c>
      <c r="K213" s="100">
        <v>0.94107603792221539</v>
      </c>
      <c r="L213" s="101"/>
      <c r="M213" s="102">
        <v>212</v>
      </c>
      <c r="N213" s="125">
        <v>-0.4687240635722294</v>
      </c>
      <c r="O213" s="125">
        <v>1.2925689934177951</v>
      </c>
      <c r="P213" s="125">
        <v>0.40960265795279166</v>
      </c>
      <c r="Q213" s="125">
        <v>-5.5701858048609512E-2</v>
      </c>
      <c r="R213" s="125">
        <v>0.99302874066255964</v>
      </c>
      <c r="S213" s="125">
        <v>1.1308278867609443</v>
      </c>
      <c r="T213" s="125">
        <v>0.35909712904050423</v>
      </c>
      <c r="U213" s="122">
        <v>0.50233338012902085</v>
      </c>
      <c r="V213" s="122">
        <v>-1.3134679351591156</v>
      </c>
      <c r="W213" s="94">
        <v>1.5638707531960159</v>
      </c>
      <c r="X213" s="56"/>
      <c r="Y213" s="95">
        <v>212</v>
      </c>
      <c r="Z213" s="122">
        <f>(幕後結果!$AB$2+幕後結果!$AB$4*幕後結果_最佳化!$N1214)*12/3</f>
        <v>-0.63023487209551243</v>
      </c>
      <c r="AA213" s="122">
        <f>(幕後結果!$AC$2+幕後結果!$AC$4*幕後結果_最佳化!$O1214)*12/3</f>
        <v>0.36261052882994305</v>
      </c>
      <c r="AB213" s="122">
        <f>(幕後結果!$AD$2+幕後結果!$AD$4*幕後結果_最佳化!$P1214)*12/3</f>
        <v>0.80717188624752678</v>
      </c>
      <c r="AC213" s="122">
        <f>(幕後結果!$AE$2+幕後結果!$AE$4*幕後結果_最佳化!$Q1214)*12/3</f>
        <v>1.1397524428193124</v>
      </c>
      <c r="AD213" s="122">
        <f>(幕後結果!$AF$2+幕後結果!$AF$4*幕後結果_最佳化!$R1214)*12/3</f>
        <v>0.78318591732765042</v>
      </c>
      <c r="AE213" s="122">
        <f>(幕後結果!$AG$2+幕後結果!$AG$4*幕後結果_最佳化!$S1214)*12/3</f>
        <v>1.5309400908820183</v>
      </c>
      <c r="AF213" s="122">
        <f>(幕後結果!$AH$2+幕後結果!$AH$4*幕後結果_最佳化!$T1214)*12/3</f>
        <v>1.6042200570743994</v>
      </c>
      <c r="AG213" s="122">
        <f>(幕後結果!$AI$2+幕後結果!$AI$4*幕後結果_最佳化!$U1214)*12/3</f>
        <v>-0.34908725296982285</v>
      </c>
      <c r="AH213" s="122">
        <f>(幕後結果!$AJ$2+幕後結果!$AJ$4*幕後結果_最佳化!$V1214)*12/3</f>
        <v>-0.2103602545537234</v>
      </c>
      <c r="AI213" s="96">
        <f>(幕後結果!$AK$2+幕後結果!$AK$4*幕後結果_最佳化!$W1214)*12/3</f>
        <v>0.57207636932814609</v>
      </c>
      <c r="AJ213" s="56"/>
      <c r="AK213" s="56"/>
      <c r="AL213" s="56"/>
      <c r="AM213" s="104">
        <v>212</v>
      </c>
      <c r="AN213" s="122">
        <f t="shared" si="40"/>
        <v>4.8649243006736488E-2</v>
      </c>
      <c r="AO213" s="122">
        <f t="shared" si="41"/>
        <v>0.16873884319650195</v>
      </c>
      <c r="AP213" s="122">
        <f t="shared" si="42"/>
        <v>0.11963680624212955</v>
      </c>
      <c r="AQ213" s="122">
        <f t="shared" si="43"/>
        <v>5.2891827200816685E-2</v>
      </c>
      <c r="AR213" s="122">
        <f t="shared" si="44"/>
        <v>5.7313849493414996E-2</v>
      </c>
      <c r="AS213" s="122">
        <f t="shared" si="45"/>
        <v>1.2079278667272651E-2</v>
      </c>
      <c r="AT213" s="122">
        <f t="shared" si="46"/>
        <v>0.13642374057956475</v>
      </c>
      <c r="AU213" s="122">
        <f t="shared" si="47"/>
        <v>0.16734475997334611</v>
      </c>
      <c r="AV213" s="122">
        <f t="shared" si="48"/>
        <v>2.5310134206778939E-2</v>
      </c>
      <c r="AW213" s="122">
        <f t="shared" si="49"/>
        <v>0.21161151743343784</v>
      </c>
      <c r="AX213" s="122">
        <f t="shared" si="50"/>
        <v>1</v>
      </c>
      <c r="AY213" s="122">
        <f>SUMPRODUCT(AN213:AW213,幕後結果_最佳化!$Z$1005:$AI$1005)</f>
        <v>-0.2220627351371372</v>
      </c>
      <c r="AZ213" s="122">
        <f>(SUMPRODUCT(AN213:AW213,MMULT(AN213:AW213,幕後結果!$AB$9:$AK$18)))*252</f>
        <v>4.7897383307414346E-2</v>
      </c>
      <c r="BA213" s="122">
        <f t="shared" si="51"/>
        <v>0.21885470821395264</v>
      </c>
      <c r="BB213" s="98">
        <f t="shared" si="52"/>
        <v>-1.2106787068894551</v>
      </c>
      <c r="BC213" s="56"/>
      <c r="BD213" s="56"/>
    </row>
    <row r="214" spans="1:56">
      <c r="A214" s="91">
        <v>213</v>
      </c>
      <c r="B214" s="122">
        <v>0.60286300873783705</v>
      </c>
      <c r="C214" s="122">
        <v>0.10661899407259146</v>
      </c>
      <c r="D214" s="122">
        <v>0.48572493156315777</v>
      </c>
      <c r="E214" s="122">
        <v>0.29564602091522163</v>
      </c>
      <c r="F214" s="122">
        <v>0.64962600563091155</v>
      </c>
      <c r="G214" s="122">
        <v>0.57935521018848823</v>
      </c>
      <c r="H214" s="122">
        <v>0.82118696574219463</v>
      </c>
      <c r="I214" s="122">
        <v>0.67295135435897135</v>
      </c>
      <c r="J214" s="122">
        <v>0.27913274212671624</v>
      </c>
      <c r="K214" s="100">
        <v>0.26773682942651145</v>
      </c>
      <c r="L214" s="101"/>
      <c r="M214" s="102">
        <v>213</v>
      </c>
      <c r="N214" s="125">
        <v>0.26076468135390984</v>
      </c>
      <c r="O214" s="125">
        <v>-1.2447110351676745</v>
      </c>
      <c r="P214" s="125">
        <v>-3.5789929365261472E-2</v>
      </c>
      <c r="Q214" s="125">
        <v>-0.53696463625178159</v>
      </c>
      <c r="R214" s="125">
        <v>0.38431095586956004</v>
      </c>
      <c r="S214" s="125">
        <v>0.20024422674098924</v>
      </c>
      <c r="T214" s="125">
        <v>0.91989799161826225</v>
      </c>
      <c r="U214" s="122">
        <v>0.44807746454421987</v>
      </c>
      <c r="V214" s="122">
        <v>-0.58541979139324596</v>
      </c>
      <c r="W214" s="94">
        <v>-0.61967214383876534</v>
      </c>
      <c r="X214" s="56"/>
      <c r="Y214" s="95">
        <v>213</v>
      </c>
      <c r="Z214" s="122">
        <f>(幕後結果!$AB$2+幕後結果!$AB$4*幕後結果_最佳化!$N1215)*12/3</f>
        <v>0.27546216869190326</v>
      </c>
      <c r="AA214" s="122">
        <f>(幕後結果!$AC$2+幕後結果!$AC$4*幕後結果_最佳化!$O1215)*12/3</f>
        <v>-3.0705647052096054</v>
      </c>
      <c r="AB214" s="122">
        <f>(幕後結果!$AD$2+幕後結果!$AD$4*幕後結果_最佳化!$P1215)*12/3</f>
        <v>0.38349640696888737</v>
      </c>
      <c r="AC214" s="122">
        <f>(幕後結果!$AE$2+幕後結果!$AE$4*幕後結果_最佳化!$Q1215)*12/3</f>
        <v>0.29020850199584036</v>
      </c>
      <c r="AD214" s="122">
        <f>(幕後結果!$AF$2+幕後結果!$AF$4*幕後結果_最佳化!$R1215)*12/3</f>
        <v>-1.6337897041000624E-2</v>
      </c>
      <c r="AE214" s="122">
        <f>(幕後結果!$AG$2+幕後結果!$AG$4*幕後結果_最佳化!$S1215)*12/3</f>
        <v>-5.2265542455271707E-2</v>
      </c>
      <c r="AF214" s="122">
        <f>(幕後結果!$AH$2+幕後結果!$AH$4*幕後結果_最佳化!$T1215)*12/3</f>
        <v>2.2248970957040468</v>
      </c>
      <c r="AG214" s="122">
        <f>(幕後結果!$AI$2+幕後結果!$AI$4*幕後結果_最佳化!$U1215)*12/3</f>
        <v>-4.0058698889500199E-2</v>
      </c>
      <c r="AH214" s="122">
        <f>(幕後結果!$AJ$2+幕後結果!$AJ$4*幕後結果_最佳化!$V1215)*12/3</f>
        <v>-0.38050767997039525</v>
      </c>
      <c r="AI214" s="96">
        <f>(幕後結果!$AK$2+幕後結果!$AK$4*幕後結果_最佳化!$W1215)*12/3</f>
        <v>-0.72428239826345908</v>
      </c>
      <c r="AJ214" s="56"/>
      <c r="AK214" s="56"/>
      <c r="AL214" s="56"/>
      <c r="AM214" s="104">
        <v>213</v>
      </c>
      <c r="AN214" s="122">
        <f t="shared" si="40"/>
        <v>9.6033429444908613E-2</v>
      </c>
      <c r="AO214" s="122">
        <f t="shared" si="41"/>
        <v>0.11290007226198756</v>
      </c>
      <c r="AP214" s="122">
        <f t="shared" si="42"/>
        <v>0.14947880458873558</v>
      </c>
      <c r="AQ214" s="122">
        <f t="shared" si="43"/>
        <v>0.16287057822316581</v>
      </c>
      <c r="AR214" s="122">
        <f t="shared" si="44"/>
        <v>2.2868664244503605E-2</v>
      </c>
      <c r="AS214" s="122">
        <f t="shared" si="45"/>
        <v>8.0830348096692595E-2</v>
      </c>
      <c r="AT214" s="122">
        <f t="shared" si="46"/>
        <v>6.4373184863222008E-2</v>
      </c>
      <c r="AU214" s="122">
        <f t="shared" si="47"/>
        <v>5.4301459725411769E-2</v>
      </c>
      <c r="AV214" s="122">
        <f t="shared" si="48"/>
        <v>9.5096024297587844E-2</v>
      </c>
      <c r="AW214" s="122">
        <f t="shared" si="49"/>
        <v>0.16124743425378485</v>
      </c>
      <c r="AX214" s="122">
        <f t="shared" si="50"/>
        <v>1.0000000000000002</v>
      </c>
      <c r="AY214" s="122">
        <f>SUMPRODUCT(AN214:AW214,幕後結果_最佳化!$Z$1005:$AI$1005)</f>
        <v>2.2550811204116186E-2</v>
      </c>
      <c r="AZ214" s="122">
        <f>(SUMPRODUCT(AN214:AW214,MMULT(AN214:AW214,幕後結果!$AB$9:$AK$18)))*252</f>
        <v>4.6187640216822833E-2</v>
      </c>
      <c r="BA214" s="122">
        <f t="shared" si="51"/>
        <v>0.21491309922111038</v>
      </c>
      <c r="BB214" s="98">
        <f t="shared" si="52"/>
        <v>-9.4685660714183981E-2</v>
      </c>
      <c r="BC214" s="56"/>
      <c r="BD214" s="56"/>
    </row>
    <row r="215" spans="1:56">
      <c r="A215" s="91">
        <v>214</v>
      </c>
      <c r="B215" s="122">
        <v>0.68758335704515705</v>
      </c>
      <c r="C215" s="122">
        <v>0.27527608306624685</v>
      </c>
      <c r="D215" s="122">
        <v>0.41161873538433436</v>
      </c>
      <c r="E215" s="122">
        <v>0.26568116464340807</v>
      </c>
      <c r="F215" s="122">
        <v>0.35823864674296302</v>
      </c>
      <c r="G215" s="122">
        <v>0.22584286454587366</v>
      </c>
      <c r="H215" s="122">
        <v>0.24732354458569139</v>
      </c>
      <c r="I215" s="122">
        <v>0.73586488488746915</v>
      </c>
      <c r="J215" s="122">
        <v>0.81104886093046735</v>
      </c>
      <c r="K215" s="100">
        <v>5.5443135112479336E-2</v>
      </c>
      <c r="L215" s="101"/>
      <c r="M215" s="102">
        <v>214</v>
      </c>
      <c r="N215" s="125">
        <v>0.48901188038274379</v>
      </c>
      <c r="O215" s="125">
        <v>-0.59693292168504763</v>
      </c>
      <c r="P215" s="125">
        <v>-0.22338295288664597</v>
      </c>
      <c r="Q215" s="125">
        <v>-0.62592775414799506</v>
      </c>
      <c r="R215" s="125">
        <v>-0.3631708072044818</v>
      </c>
      <c r="S215" s="125">
        <v>-0.75260763361839811</v>
      </c>
      <c r="T215" s="125">
        <v>-0.68293630917798365</v>
      </c>
      <c r="U215" s="122">
        <v>0.63064872817518314</v>
      </c>
      <c r="V215" s="122">
        <v>0.88176800294803481</v>
      </c>
      <c r="W215" s="94">
        <v>-1.5942222253539191</v>
      </c>
      <c r="X215" s="56"/>
      <c r="Y215" s="95">
        <v>214</v>
      </c>
      <c r="Z215" s="122">
        <f>(幕後結果!$AB$2+幕後結果!$AB$4*幕後結果_最佳化!$N1216)*12/3</f>
        <v>0.55884256923442566</v>
      </c>
      <c r="AA215" s="122">
        <f>(幕後結果!$AC$2+幕後結果!$AC$4*幕後結果_最佳化!$O1216)*12/3</f>
        <v>-2.1580479491281648</v>
      </c>
      <c r="AB215" s="122">
        <f>(幕後結果!$AD$2+幕後結果!$AD$4*幕後結果_最佳化!$P1216)*12/3</f>
        <v>0.35558618737412101</v>
      </c>
      <c r="AC215" s="122">
        <f>(幕後結果!$AE$2+幕後結果!$AE$4*幕後結果_最佳化!$Q1216)*12/3</f>
        <v>0.30715051225638612</v>
      </c>
      <c r="AD215" s="122">
        <f>(幕後結果!$AF$2+幕後結果!$AF$4*幕後結果_最佳化!$R1216)*12/3</f>
        <v>-0.48225323749007498</v>
      </c>
      <c r="AE215" s="122">
        <f>(幕後結果!$AG$2+幕後結果!$AG$4*幕後結果_最佳化!$S1216)*12/3</f>
        <v>-0.68864230768585022</v>
      </c>
      <c r="AF215" s="122">
        <f>(幕後結果!$AH$2+幕後結果!$AH$4*幕後結果_最佳化!$T1216)*12/3</f>
        <v>0.65654126902662768</v>
      </c>
      <c r="AG215" s="122">
        <f>(幕後結果!$AI$2+幕後結果!$AI$4*幕後結果_最佳化!$U1216)*12/3</f>
        <v>7.0674991260427422E-2</v>
      </c>
      <c r="AH215" s="122">
        <f>(幕後結果!$AJ$2+幕後結果!$AJ$4*幕後結果_最佳化!$V1216)*12/3</f>
        <v>0.50993112141433206</v>
      </c>
      <c r="AI215" s="96">
        <f>(幕後結果!$AK$2+幕後結果!$AK$4*幕後結果_最佳化!$W1216)*12/3</f>
        <v>-1.2617080763144359</v>
      </c>
      <c r="AJ215" s="56"/>
      <c r="AK215" s="56"/>
      <c r="AL215" s="56"/>
      <c r="AM215" s="104">
        <v>214</v>
      </c>
      <c r="AN215" s="122">
        <f t="shared" si="40"/>
        <v>0.1516530713990385</v>
      </c>
      <c r="AO215" s="122">
        <f t="shared" si="41"/>
        <v>7.9286180796931074E-2</v>
      </c>
      <c r="AP215" s="122">
        <f t="shared" si="42"/>
        <v>0.11502895653761401</v>
      </c>
      <c r="AQ215" s="122">
        <f t="shared" si="43"/>
        <v>0.11030368955787598</v>
      </c>
      <c r="AR215" s="122">
        <f t="shared" si="44"/>
        <v>0.16505522454459171</v>
      </c>
      <c r="AS215" s="122">
        <f t="shared" si="45"/>
        <v>0.12276827178385182</v>
      </c>
      <c r="AT215" s="122">
        <f t="shared" si="46"/>
        <v>7.7773857198025889E-2</v>
      </c>
      <c r="AU215" s="122">
        <f t="shared" si="47"/>
        <v>9.1118473618931717E-2</v>
      </c>
      <c r="AV215" s="122">
        <f t="shared" si="48"/>
        <v>7.3560346278862071E-2</v>
      </c>
      <c r="AW215" s="122">
        <f t="shared" si="49"/>
        <v>1.3451928284277161E-2</v>
      </c>
      <c r="AX215" s="122">
        <f t="shared" si="50"/>
        <v>1</v>
      </c>
      <c r="AY215" s="122">
        <f>SUMPRODUCT(AN215:AW215,幕後結果_最佳化!$Z$1005:$AI$1005)</f>
        <v>5.5898069357778156E-2</v>
      </c>
      <c r="AZ215" s="122">
        <f>(SUMPRODUCT(AN215:AW215,MMULT(AN215:AW215,幕後結果!$AB$9:$AK$18)))*252</f>
        <v>4.6932184618826131E-2</v>
      </c>
      <c r="BA215" s="122">
        <f t="shared" si="51"/>
        <v>0.21663837291400184</v>
      </c>
      <c r="BB215" s="98">
        <f t="shared" si="52"/>
        <v>5.9998924396177739E-2</v>
      </c>
      <c r="BC215" s="56"/>
      <c r="BD215" s="56"/>
    </row>
    <row r="216" spans="1:56">
      <c r="A216" s="91">
        <v>215</v>
      </c>
      <c r="B216" s="122">
        <v>0.94515146272096695</v>
      </c>
      <c r="C216" s="122">
        <v>1.8420583239856736E-2</v>
      </c>
      <c r="D216" s="122">
        <v>0.89983910488987795</v>
      </c>
      <c r="E216" s="122">
        <v>0.18223048308266931</v>
      </c>
      <c r="F216" s="122">
        <v>0.83784812681953547</v>
      </c>
      <c r="G216" s="122">
        <v>4.9516100799054774E-2</v>
      </c>
      <c r="H216" s="122">
        <v>0.58897311019465737</v>
      </c>
      <c r="I216" s="122">
        <v>0.75927588367504639</v>
      </c>
      <c r="J216" s="122">
        <v>0.32082523315424716</v>
      </c>
      <c r="K216" s="100">
        <v>0.84505626979535187</v>
      </c>
      <c r="L216" s="101"/>
      <c r="M216" s="102">
        <v>215</v>
      </c>
      <c r="N216" s="125">
        <v>1.5995561870892532</v>
      </c>
      <c r="O216" s="125">
        <v>-2.087519873898076</v>
      </c>
      <c r="P216" s="125">
        <v>1.280635313601433</v>
      </c>
      <c r="Q216" s="125">
        <v>-0.90689757027026396</v>
      </c>
      <c r="R216" s="125">
        <v>0.98565233618326509</v>
      </c>
      <c r="S216" s="125">
        <v>-1.6495637144991637</v>
      </c>
      <c r="T216" s="125">
        <v>0.2249042286107194</v>
      </c>
      <c r="U216" s="122">
        <v>0.70397517665287412</v>
      </c>
      <c r="V216" s="122">
        <v>-0.46539241313923752</v>
      </c>
      <c r="W216" s="94">
        <v>1.0154582037656745</v>
      </c>
      <c r="X216" s="56"/>
      <c r="Y216" s="95">
        <v>215</v>
      </c>
      <c r="Z216" s="122">
        <f>(幕後結果!$AB$2+幕後結果!$AB$4*幕後結果_最佳化!$N1217)*12/3</f>
        <v>1.9376392939861375</v>
      </c>
      <c r="AA216" s="122">
        <f>(幕後結果!$AC$2+幕後結果!$AC$4*幕後結果_最佳化!$O1217)*12/3</f>
        <v>-4.1156957503977187</v>
      </c>
      <c r="AB216" s="122">
        <f>(幕後結果!$AD$2+幕後結果!$AD$4*幕後結果_最佳化!$P1217)*12/3</f>
        <v>1.8410677306883005</v>
      </c>
      <c r="AC216" s="122">
        <f>(幕後結果!$AE$2+幕後結果!$AE$4*幕後結果_最佳化!$Q1217)*12/3</f>
        <v>0.26619968686311857</v>
      </c>
      <c r="AD216" s="122">
        <f>(幕後結果!$AF$2+幕後結果!$AF$4*幕後結果_最佳化!$R1217)*12/3</f>
        <v>0.34136576947452468</v>
      </c>
      <c r="AE216" s="122">
        <f>(幕後結果!$AG$2+幕後結果!$AG$4*幕後結果_最佳化!$S1217)*12/3</f>
        <v>-1.235497376930133</v>
      </c>
      <c r="AF216" s="122">
        <f>(幕後結果!$AH$2+幕後結果!$AH$4*幕後結果_最佳化!$T1217)*12/3</f>
        <v>2.2530396714439385</v>
      </c>
      <c r="AG216" s="122">
        <f>(幕後結果!$AI$2+幕後結果!$AI$4*幕後結果_最佳化!$U1217)*12/3</f>
        <v>0.98779797215419285</v>
      </c>
      <c r="AH216" s="122">
        <f>(幕後結果!$AJ$2+幕後結果!$AJ$4*幕後結果_最佳化!$V1217)*12/3</f>
        <v>-0.21096161162007396</v>
      </c>
      <c r="AI216" s="96">
        <f>(幕後結果!$AK$2+幕後結果!$AK$4*幕後結果_最佳化!$W1217)*12/3</f>
        <v>0.12134779955241209</v>
      </c>
      <c r="AJ216" s="56"/>
      <c r="AK216" s="56"/>
      <c r="AL216" s="56"/>
      <c r="AM216" s="104">
        <v>215</v>
      </c>
      <c r="AN216" s="122">
        <f t="shared" si="40"/>
        <v>0.11144612853172781</v>
      </c>
      <c r="AO216" s="122">
        <f t="shared" si="41"/>
        <v>0.13344361736330154</v>
      </c>
      <c r="AP216" s="122">
        <f t="shared" si="42"/>
        <v>7.155052164228691E-2</v>
      </c>
      <c r="AQ216" s="122">
        <f t="shared" si="43"/>
        <v>8.463529133829395E-2</v>
      </c>
      <c r="AR216" s="122">
        <f t="shared" si="44"/>
        <v>0.11294352697653127</v>
      </c>
      <c r="AS216" s="122">
        <f t="shared" si="45"/>
        <v>4.8059035452219234E-2</v>
      </c>
      <c r="AT216" s="122">
        <f t="shared" si="46"/>
        <v>7.4868862484971377E-2</v>
      </c>
      <c r="AU216" s="122">
        <f t="shared" si="47"/>
        <v>5.5048902149525604E-2</v>
      </c>
      <c r="AV216" s="122">
        <f t="shared" si="48"/>
        <v>0.1008909095272939</v>
      </c>
      <c r="AW216" s="122">
        <f t="shared" si="49"/>
        <v>0.20711320453384854</v>
      </c>
      <c r="AX216" s="122">
        <f t="shared" si="50"/>
        <v>1.0000000000000002</v>
      </c>
      <c r="AY216" s="122">
        <f>SUMPRODUCT(AN216:AW216,幕後結果_最佳化!$Z$1005:$AI$1005)</f>
        <v>-0.13384005191417567</v>
      </c>
      <c r="AZ216" s="122">
        <f>(SUMPRODUCT(AN216:AW216,MMULT(AN216:AW216,幕後結果!$AB$9:$AK$18)))*252</f>
        <v>4.3445120112435162E-2</v>
      </c>
      <c r="BA216" s="122">
        <f t="shared" si="51"/>
        <v>0.20843493016391271</v>
      </c>
      <c r="BB216" s="98">
        <f t="shared" si="52"/>
        <v>-0.84793873932352759</v>
      </c>
      <c r="BC216" s="56"/>
      <c r="BD216" s="56"/>
    </row>
    <row r="217" spans="1:56">
      <c r="A217" s="91">
        <v>216</v>
      </c>
      <c r="B217" s="122">
        <v>0.30020826672038736</v>
      </c>
      <c r="C217" s="122">
        <v>0.48846701129249404</v>
      </c>
      <c r="D217" s="122">
        <v>0.3128065192792866</v>
      </c>
      <c r="E217" s="122">
        <v>6.4671755324726909E-2</v>
      </c>
      <c r="F217" s="122">
        <v>0.13539230433065508</v>
      </c>
      <c r="G217" s="122">
        <v>0.75792385430267517</v>
      </c>
      <c r="H217" s="122">
        <v>0.43964494221752637</v>
      </c>
      <c r="I217" s="122">
        <v>7.0926267896488593E-2</v>
      </c>
      <c r="J217" s="122">
        <v>0.18903564444415477</v>
      </c>
      <c r="K217" s="100">
        <v>0.95000360644683224</v>
      </c>
      <c r="L217" s="101"/>
      <c r="M217" s="102">
        <v>216</v>
      </c>
      <c r="N217" s="125">
        <v>-0.52380161005260617</v>
      </c>
      <c r="O217" s="125">
        <v>-2.891294341597974E-2</v>
      </c>
      <c r="P217" s="125">
        <v>-0.48791077992017534</v>
      </c>
      <c r="Q217" s="125">
        <v>-1.5166957784347832</v>
      </c>
      <c r="R217" s="125">
        <v>-1.1012574860168685</v>
      </c>
      <c r="S217" s="125">
        <v>0.69963978261752868</v>
      </c>
      <c r="T217" s="125">
        <v>-0.1518694749642949</v>
      </c>
      <c r="U217" s="122">
        <v>-1.4689272012952295</v>
      </c>
      <c r="V217" s="122">
        <v>-0.88145557516607309</v>
      </c>
      <c r="W217" s="94">
        <v>1.6448885959548183</v>
      </c>
      <c r="X217" s="56"/>
      <c r="Y217" s="95">
        <v>216</v>
      </c>
      <c r="Z217" s="122">
        <f>(幕後結果!$AB$2+幕後結果!$AB$4*幕後結果_最佳化!$N1218)*12/3</f>
        <v>-0.69861642178776906</v>
      </c>
      <c r="AA217" s="122">
        <f>(幕後結果!$AC$2+幕後結果!$AC$4*幕後結果_最佳化!$O1218)*12/3</f>
        <v>-1.4632733694812778</v>
      </c>
      <c r="AB217" s="122">
        <f>(幕後結果!$AD$2+幕後結果!$AD$4*幕後結果_最佳化!$P1218)*12/3</f>
        <v>-0.12082989455840987</v>
      </c>
      <c r="AC217" s="122">
        <f>(幕後結果!$AE$2+幕後結果!$AE$4*幕後結果_最佳化!$Q1218)*12/3</f>
        <v>-0.36319919623583008</v>
      </c>
      <c r="AD217" s="122">
        <f>(幕後結果!$AF$2+幕後結果!$AF$4*幕後結果_最佳化!$R1218)*12/3</f>
        <v>-0.97711245203923947</v>
      </c>
      <c r="AE217" s="122">
        <f>(幕後結果!$AG$2+幕後結果!$AG$4*幕後結果_最佳化!$S1218)*12/3</f>
        <v>-0.31030813169340876</v>
      </c>
      <c r="AF217" s="122">
        <f>(幕後結果!$AH$2+幕後結果!$AH$4*幕後結果_最佳化!$T1218)*12/3</f>
        <v>0.74528631798260447</v>
      </c>
      <c r="AG217" s="122">
        <f>(幕後結果!$AI$2+幕後結果!$AI$4*幕後結果_最佳化!$U1218)*12/3</f>
        <v>-2.9304644252124157</v>
      </c>
      <c r="AH217" s="122">
        <f>(幕後結果!$AJ$2+幕後結果!$AJ$4*幕後結果_最佳化!$V1218)*12/3</f>
        <v>-0.9848220899273622</v>
      </c>
      <c r="AI217" s="96">
        <f>(幕後結果!$AK$2+幕後結果!$AK$4*幕後結果_最佳化!$W1218)*12/3</f>
        <v>-0.16666721525282435</v>
      </c>
      <c r="AJ217" s="56"/>
      <c r="AK217" s="56"/>
      <c r="AL217" s="56"/>
      <c r="AM217" s="104">
        <v>216</v>
      </c>
      <c r="AN217" s="122">
        <f t="shared" si="40"/>
        <v>0.11713249232121817</v>
      </c>
      <c r="AO217" s="122">
        <f t="shared" si="41"/>
        <v>0.11021764643564938</v>
      </c>
      <c r="AP217" s="122">
        <f t="shared" si="42"/>
        <v>0.15980244497270099</v>
      </c>
      <c r="AQ217" s="122">
        <f t="shared" si="43"/>
        <v>4.5278213384649504E-2</v>
      </c>
      <c r="AR217" s="122">
        <f t="shared" si="44"/>
        <v>0.1460597273774214</v>
      </c>
      <c r="AS217" s="122">
        <f t="shared" si="45"/>
        <v>7.2673546459508048E-2</v>
      </c>
      <c r="AT217" s="122">
        <f t="shared" si="46"/>
        <v>0.150149648195086</v>
      </c>
      <c r="AU217" s="122">
        <f t="shared" si="47"/>
        <v>7.5239819082005277E-2</v>
      </c>
      <c r="AV217" s="122">
        <f t="shared" si="48"/>
        <v>0.10981345905114494</v>
      </c>
      <c r="AW217" s="122">
        <f t="shared" si="49"/>
        <v>1.3633002720616492E-2</v>
      </c>
      <c r="AX217" s="122">
        <f t="shared" si="50"/>
        <v>1.0000000000000002</v>
      </c>
      <c r="AY217" s="122">
        <f>SUMPRODUCT(AN217:AW217,幕後結果_最佳化!$Z$1005:$AI$1005)</f>
        <v>6.2307250966986923E-2</v>
      </c>
      <c r="AZ217" s="122">
        <f>(SUMPRODUCT(AN217:AW217,MMULT(AN217:AW217,幕後結果!$AB$9:$AK$18)))*252</f>
        <v>4.7079534985731662E-2</v>
      </c>
      <c r="BA217" s="122">
        <f t="shared" si="51"/>
        <v>0.216978190115347</v>
      </c>
      <c r="BB217" s="98">
        <f t="shared" si="52"/>
        <v>8.9443325878374697E-2</v>
      </c>
      <c r="BC217" s="56"/>
      <c r="BD217" s="56"/>
    </row>
    <row r="218" spans="1:56">
      <c r="A218" s="91">
        <v>217</v>
      </c>
      <c r="B218" s="122">
        <v>0.36668399902046755</v>
      </c>
      <c r="C218" s="122">
        <v>0.12338983157557193</v>
      </c>
      <c r="D218" s="122">
        <v>0.64621758719057665</v>
      </c>
      <c r="E218" s="122">
        <v>0.33718595335233181</v>
      </c>
      <c r="F218" s="122">
        <v>0.55484189848879817</v>
      </c>
      <c r="G218" s="122">
        <v>0.17276055984274552</v>
      </c>
      <c r="H218" s="122">
        <v>0.70361529417232704</v>
      </c>
      <c r="I218" s="122">
        <v>9.4434048264003589E-2</v>
      </c>
      <c r="J218" s="122">
        <v>0.92210753169852566</v>
      </c>
      <c r="K218" s="100">
        <v>0.73451802524410814</v>
      </c>
      <c r="L218" s="101"/>
      <c r="M218" s="102">
        <v>217</v>
      </c>
      <c r="N218" s="125">
        <v>-0.3406487856372325</v>
      </c>
      <c r="O218" s="125">
        <v>-1.1582067775637725</v>
      </c>
      <c r="P218" s="125">
        <v>0.37512860297433398</v>
      </c>
      <c r="Q218" s="125">
        <v>-0.42015543704191499</v>
      </c>
      <c r="R218" s="125">
        <v>0.13790410887928917</v>
      </c>
      <c r="S218" s="125">
        <v>-0.94331243026985867</v>
      </c>
      <c r="T218" s="125">
        <v>0.53482711461458199</v>
      </c>
      <c r="U218" s="122">
        <v>-1.3139349483524498</v>
      </c>
      <c r="V218" s="122">
        <v>1.4193914057696704</v>
      </c>
      <c r="W218" s="94">
        <v>0.62653521033691328</v>
      </c>
      <c r="X218" s="56"/>
      <c r="Y218" s="95">
        <v>217</v>
      </c>
      <c r="Z218" s="122">
        <f>(幕後結果!$AB$2+幕後結果!$AB$4*幕後結果_最佳化!$N1219)*12/3</f>
        <v>-0.47122295994394497</v>
      </c>
      <c r="AA218" s="122">
        <f>(幕後結果!$AC$2+幕後結果!$AC$4*幕後結果_最佳化!$O1219)*12/3</f>
        <v>-3.0036093831062693</v>
      </c>
      <c r="AB218" s="122">
        <f>(幕後結果!$AD$2+幕後結果!$AD$4*幕後結果_最佳化!$P1219)*12/3</f>
        <v>0.56698086264085568</v>
      </c>
      <c r="AC218" s="122">
        <f>(幕後結果!$AE$2+幕後結果!$AE$4*幕後結果_最佳化!$Q1219)*12/3</f>
        <v>0.45092636536498737</v>
      </c>
      <c r="AD218" s="122">
        <f>(幕後結果!$AF$2+幕後結果!$AF$4*幕後結果_最佳化!$R1219)*12/3</f>
        <v>-9.9830616277057513E-2</v>
      </c>
      <c r="AE218" s="122">
        <f>(幕後結果!$AG$2+幕後結果!$AG$4*幕後結果_最佳化!$S1219)*12/3</f>
        <v>-0.87613470020178363</v>
      </c>
      <c r="AF218" s="122">
        <f>(幕後結果!$AH$2+幕後結果!$AH$4*幕後結果_最佳化!$T1219)*12/3</f>
        <v>1.746351639096088</v>
      </c>
      <c r="AG218" s="122">
        <f>(幕後結果!$AI$2+幕後結果!$AI$4*幕後結果_最佳化!$U1219)*12/3</f>
        <v>-2.4843595741036282</v>
      </c>
      <c r="AH218" s="122">
        <f>(幕後結果!$AJ$2+幕後結果!$AJ$4*幕後結果_最佳化!$V1219)*12/3</f>
        <v>0.66621500779312126</v>
      </c>
      <c r="AI218" s="96">
        <f>(幕後結果!$AK$2+幕後結果!$AK$4*幕後結果_最佳化!$W1219)*12/3</f>
        <v>-0.41154548540923735</v>
      </c>
      <c r="AJ218" s="56"/>
      <c r="AK218" s="56"/>
      <c r="AL218" s="56"/>
      <c r="AM218" s="104">
        <v>217</v>
      </c>
      <c r="AN218" s="122">
        <f t="shared" si="40"/>
        <v>0.15016405643035752</v>
      </c>
      <c r="AO218" s="122">
        <f t="shared" si="41"/>
        <v>2.6860713983681603E-2</v>
      </c>
      <c r="AP218" s="122">
        <f t="shared" si="42"/>
        <v>5.3646687536659098E-2</v>
      </c>
      <c r="AQ218" s="122">
        <f t="shared" si="43"/>
        <v>0.12270252017776576</v>
      </c>
      <c r="AR218" s="122">
        <f t="shared" si="44"/>
        <v>5.0167401167451268E-2</v>
      </c>
      <c r="AS218" s="122">
        <f t="shared" si="45"/>
        <v>0.14722954975122285</v>
      </c>
      <c r="AT218" s="122">
        <f t="shared" si="46"/>
        <v>0.10441160832145122</v>
      </c>
      <c r="AU218" s="122">
        <f t="shared" si="47"/>
        <v>5.197840590648467E-2</v>
      </c>
      <c r="AV218" s="122">
        <f t="shared" si="48"/>
        <v>9.6634120271011939E-2</v>
      </c>
      <c r="AW218" s="122">
        <f t="shared" si="49"/>
        <v>0.19620493645391404</v>
      </c>
      <c r="AX218" s="122">
        <f t="shared" si="50"/>
        <v>1</v>
      </c>
      <c r="AY218" s="122">
        <f>SUMPRODUCT(AN218:AW218,幕後結果_最佳化!$Z$1005:$AI$1005)</f>
        <v>0.123032914041032</v>
      </c>
      <c r="AZ218" s="122">
        <f>(SUMPRODUCT(AN218:AW218,MMULT(AN218:AW218,幕後結果!$AB$9:$AK$18)))*252</f>
        <v>4.5759268076130934E-2</v>
      </c>
      <c r="BA218" s="122">
        <f t="shared" si="51"/>
        <v>0.21391416053204831</v>
      </c>
      <c r="BB218" s="98">
        <f t="shared" si="52"/>
        <v>0.37460312978685023</v>
      </c>
      <c r="BC218" s="56"/>
      <c r="BD218" s="56"/>
    </row>
    <row r="219" spans="1:56">
      <c r="A219" s="91">
        <v>218</v>
      </c>
      <c r="B219" s="122">
        <v>0.18323359058512212</v>
      </c>
      <c r="C219" s="122">
        <v>0.6784578276023443</v>
      </c>
      <c r="D219" s="122">
        <v>0.32056566342322523</v>
      </c>
      <c r="E219" s="122">
        <v>0.19764976986455363</v>
      </c>
      <c r="F219" s="122">
        <v>3.6658331895937923E-3</v>
      </c>
      <c r="G219" s="122">
        <v>0.13270673344463391</v>
      </c>
      <c r="H219" s="122">
        <v>0.22143719108937643</v>
      </c>
      <c r="I219" s="122">
        <v>0.66644875404443105</v>
      </c>
      <c r="J219" s="122">
        <v>0.83835585915015143</v>
      </c>
      <c r="K219" s="100">
        <v>0.72021207817181976</v>
      </c>
      <c r="L219" s="101"/>
      <c r="M219" s="102">
        <v>218</v>
      </c>
      <c r="N219" s="125">
        <v>-0.90311063317698104</v>
      </c>
      <c r="O219" s="125">
        <v>0.4633906982786713</v>
      </c>
      <c r="P219" s="125">
        <v>-0.46611759886294113</v>
      </c>
      <c r="Q219" s="125">
        <v>-0.85004595036719555</v>
      </c>
      <c r="R219" s="125">
        <v>-2.6813915989828598</v>
      </c>
      <c r="S219" s="125">
        <v>-1.113687049826918</v>
      </c>
      <c r="T219" s="125">
        <v>-0.76734842823027938</v>
      </c>
      <c r="U219" s="122">
        <v>0.43012805658705278</v>
      </c>
      <c r="V219" s="122">
        <v>0.98772309264777791</v>
      </c>
      <c r="W219" s="94">
        <v>0.58347163924541035</v>
      </c>
      <c r="X219" s="56"/>
      <c r="Y219" s="95">
        <v>218</v>
      </c>
      <c r="Z219" s="122">
        <f>(幕後結果!$AB$2+幕後結果!$AB$4*幕後結果_最佳化!$N1220)*12/3</f>
        <v>-1.1695476899905364</v>
      </c>
      <c r="AA219" s="122">
        <f>(幕後結果!$AC$2+幕後結果!$AC$4*幕後結果_最佳化!$O1220)*12/3</f>
        <v>-0.81779934109112806</v>
      </c>
      <c r="AB219" s="122">
        <f>(幕後結果!$AD$2+幕後結果!$AD$4*幕後結果_最佳化!$P1220)*12/3</f>
        <v>-0.16619821296349502</v>
      </c>
      <c r="AC219" s="122">
        <f>(幕後結果!$AE$2+幕後結果!$AE$4*幕後結果_最佳化!$Q1220)*12/3</f>
        <v>0.18794880995306784</v>
      </c>
      <c r="AD219" s="122">
        <f>(幕後結果!$AF$2+幕後結果!$AF$4*幕後結果_最佳化!$R1220)*12/3</f>
        <v>-1.9136797708920728</v>
      </c>
      <c r="AE219" s="122">
        <f>(幕後結果!$AG$2+幕後結果!$AG$4*幕後結果_最佳化!$S1220)*12/3</f>
        <v>-1.3700207230966814</v>
      </c>
      <c r="AF219" s="122">
        <f>(幕後結果!$AH$2+幕後結果!$AH$4*幕後結果_最佳化!$T1220)*12/3</f>
        <v>-0.25753602434510792</v>
      </c>
      <c r="AG219" s="122">
        <f>(幕後結果!$AI$2+幕後結果!$AI$4*幕後結果_最佳化!$U1220)*12/3</f>
        <v>-1.3280794799749203</v>
      </c>
      <c r="AH219" s="122">
        <f>(幕後結果!$AJ$2+幕後結果!$AJ$4*幕後結果_最佳化!$V1220)*12/3</f>
        <v>0.38494133804070002</v>
      </c>
      <c r="AI219" s="96">
        <f>(幕後結果!$AK$2+幕後結果!$AK$4*幕後結果_最佳化!$W1220)*12/3</f>
        <v>-0.93810573345105863</v>
      </c>
      <c r="AJ219" s="56"/>
      <c r="AK219" s="56"/>
      <c r="AL219" s="56"/>
      <c r="AM219" s="104">
        <v>218</v>
      </c>
      <c r="AN219" s="122">
        <f t="shared" si="40"/>
        <v>0.11965791904424933</v>
      </c>
      <c r="AO219" s="122">
        <f t="shared" si="41"/>
        <v>0.12432358684555532</v>
      </c>
      <c r="AP219" s="122">
        <f t="shared" si="42"/>
        <v>9.2743435131891538E-2</v>
      </c>
      <c r="AQ219" s="122">
        <f t="shared" si="43"/>
        <v>3.3399863538009958E-2</v>
      </c>
      <c r="AR219" s="122">
        <f t="shared" si="44"/>
        <v>0.12718296498428172</v>
      </c>
      <c r="AS219" s="122">
        <f t="shared" si="45"/>
        <v>3.8471508999179997E-2</v>
      </c>
      <c r="AT219" s="122">
        <f t="shared" si="46"/>
        <v>0.13306978031812536</v>
      </c>
      <c r="AU219" s="122">
        <f t="shared" si="47"/>
        <v>0.11451372696843343</v>
      </c>
      <c r="AV219" s="122">
        <f t="shared" si="48"/>
        <v>9.4154316034985419E-2</v>
      </c>
      <c r="AW219" s="122">
        <f t="shared" si="49"/>
        <v>0.12248289813528798</v>
      </c>
      <c r="AX219" s="122">
        <f t="shared" si="50"/>
        <v>1</v>
      </c>
      <c r="AY219" s="122">
        <f>SUMPRODUCT(AN219:AW219,幕後結果_最佳化!$Z$1005:$AI$1005)</f>
        <v>-0.10487140621424604</v>
      </c>
      <c r="AZ219" s="122">
        <f>(SUMPRODUCT(AN219:AW219,MMULT(AN219:AW219,幕後結果!$AB$9:$AK$18)))*252</f>
        <v>4.6637217663659157E-2</v>
      </c>
      <c r="BA219" s="122">
        <f t="shared" si="51"/>
        <v>0.21595651799299589</v>
      </c>
      <c r="BB219" s="98">
        <f t="shared" si="52"/>
        <v>-0.68426462691456569</v>
      </c>
      <c r="BC219" s="56"/>
      <c r="BD219" s="56"/>
    </row>
    <row r="220" spans="1:56">
      <c r="A220" s="91">
        <v>219</v>
      </c>
      <c r="B220" s="122">
        <v>0.70346623376996686</v>
      </c>
      <c r="C220" s="122">
        <v>2.9557451744411711E-2</v>
      </c>
      <c r="D220" s="122">
        <v>4.3480308700417636E-2</v>
      </c>
      <c r="E220" s="122">
        <v>0.67367965624321391</v>
      </c>
      <c r="F220" s="122">
        <v>0.58159571806825405</v>
      </c>
      <c r="G220" s="122">
        <v>0.86126783208478508</v>
      </c>
      <c r="H220" s="122">
        <v>0.467609586104901</v>
      </c>
      <c r="I220" s="122">
        <v>0.41977123593911969</v>
      </c>
      <c r="J220" s="122">
        <v>0.82752295020822042</v>
      </c>
      <c r="K220" s="100">
        <v>0.81909075093556361</v>
      </c>
      <c r="L220" s="101"/>
      <c r="M220" s="102">
        <v>219</v>
      </c>
      <c r="N220" s="125">
        <v>0.53439607718636872</v>
      </c>
      <c r="O220" s="125">
        <v>-1.8873378137499901</v>
      </c>
      <c r="P220" s="125">
        <v>-1.7116530948622317</v>
      </c>
      <c r="Q220" s="125">
        <v>0.45009673975586678</v>
      </c>
      <c r="R220" s="125">
        <v>0.20597740140485007</v>
      </c>
      <c r="S220" s="125">
        <v>1.0860331282192857</v>
      </c>
      <c r="T220" s="125">
        <v>-8.1280134341350244E-2</v>
      </c>
      <c r="U220" s="122">
        <v>-0.20247874683028147</v>
      </c>
      <c r="V220" s="122">
        <v>0.9444218903066629</v>
      </c>
      <c r="W220" s="94">
        <v>0.91190543901570598</v>
      </c>
      <c r="X220" s="56"/>
      <c r="Y220" s="95">
        <v>219</v>
      </c>
      <c r="Z220" s="122">
        <f>(幕後結果!$AB$2+幕後結果!$AB$4*幕後結果_最佳化!$N1221)*12/3</f>
        <v>0.61518933678834942</v>
      </c>
      <c r="AA220" s="122">
        <f>(幕後結果!$AC$2+幕後結果!$AC$4*幕後結果_最佳化!$O1221)*12/3</f>
        <v>-3.9323767873956808</v>
      </c>
      <c r="AB220" s="122">
        <f>(幕後結果!$AD$2+幕後結果!$AD$4*幕後結果_最佳化!$P1221)*12/3</f>
        <v>-1.0505651231759634</v>
      </c>
      <c r="AC220" s="122">
        <f>(幕後結果!$AE$2+幕後結果!$AE$4*幕後結果_最佳化!$Q1221)*12/3</f>
        <v>0.51602468296394832</v>
      </c>
      <c r="AD220" s="122">
        <f>(幕後結果!$AF$2+幕後結果!$AF$4*幕後結果_最佳化!$R1221)*12/3</f>
        <v>-0.29831561458138894</v>
      </c>
      <c r="AE220" s="122">
        <f>(幕後結果!$AG$2+幕後結果!$AG$4*幕後結果_最佳化!$S1221)*12/3</f>
        <v>0.70371158969338976</v>
      </c>
      <c r="AF220" s="122">
        <f>(幕後結果!$AH$2+幕後結果!$AH$4*幕後結果_最佳化!$T1221)*12/3</f>
        <v>1.0605858172686151</v>
      </c>
      <c r="AG220" s="122">
        <f>(幕後結果!$AI$2+幕後結果!$AI$4*幕後結果_最佳化!$U1221)*12/3</f>
        <v>-0.62314747691448891</v>
      </c>
      <c r="AH220" s="122">
        <f>(幕後結果!$AJ$2+幕後結果!$AJ$4*幕後結果_最佳化!$V1221)*12/3</f>
        <v>6.7979118716050557E-2</v>
      </c>
      <c r="AI220" s="96">
        <f>(幕後結果!$AK$2+幕後結果!$AK$4*幕後結果_最佳化!$W1221)*12/3</f>
        <v>-5.9112929029370154E-4</v>
      </c>
      <c r="AJ220" s="56"/>
      <c r="AK220" s="56"/>
      <c r="AL220" s="56"/>
      <c r="AM220" s="104">
        <v>219</v>
      </c>
      <c r="AN220" s="122">
        <f t="shared" si="40"/>
        <v>0.10450748640405647</v>
      </c>
      <c r="AO220" s="122">
        <f t="shared" si="41"/>
        <v>7.3775589504189526E-2</v>
      </c>
      <c r="AP220" s="122">
        <f t="shared" si="42"/>
        <v>0.11981191799366184</v>
      </c>
      <c r="AQ220" s="122">
        <f t="shared" si="43"/>
        <v>8.1350268322957414E-2</v>
      </c>
      <c r="AR220" s="122">
        <f t="shared" si="44"/>
        <v>0.13340452089085167</v>
      </c>
      <c r="AS220" s="122">
        <f t="shared" si="45"/>
        <v>9.5862172696263348E-2</v>
      </c>
      <c r="AT220" s="122">
        <f t="shared" si="46"/>
        <v>0.10314564631497823</v>
      </c>
      <c r="AU220" s="122">
        <f t="shared" si="47"/>
        <v>0.1017645149128782</v>
      </c>
      <c r="AV220" s="122">
        <f t="shared" si="48"/>
        <v>9.8133546365931273E-2</v>
      </c>
      <c r="AW220" s="122">
        <f t="shared" si="49"/>
        <v>8.8244336594232142E-2</v>
      </c>
      <c r="AX220" s="122">
        <f t="shared" si="50"/>
        <v>1</v>
      </c>
      <c r="AY220" s="122">
        <f>SUMPRODUCT(AN220:AW220,幕後結果_最佳化!$Z$1005:$AI$1005)</f>
        <v>3.0365810184800654E-2</v>
      </c>
      <c r="AZ220" s="122">
        <f>(SUMPRODUCT(AN220:AW220,MMULT(AN220:AW220,幕後結果!$AB$9:$AK$18)))*252</f>
        <v>4.3270939377784867E-2</v>
      </c>
      <c r="BA220" s="122">
        <f t="shared" si="51"/>
        <v>0.20801668052775207</v>
      </c>
      <c r="BB220" s="98">
        <f t="shared" si="52"/>
        <v>-6.0255695761509499E-2</v>
      </c>
      <c r="BC220" s="56"/>
      <c r="BD220" s="56"/>
    </row>
    <row r="221" spans="1:56">
      <c r="A221" s="91">
        <v>220</v>
      </c>
      <c r="B221" s="122">
        <v>0.1474613070626809</v>
      </c>
      <c r="C221" s="122">
        <v>0.59178030786282321</v>
      </c>
      <c r="D221" s="122">
        <v>0.52444270666051573</v>
      </c>
      <c r="E221" s="122">
        <v>0.95898862411635144</v>
      </c>
      <c r="F221" s="122">
        <v>0.447718469144605</v>
      </c>
      <c r="G221" s="122">
        <v>0.91543644886258702</v>
      </c>
      <c r="H221" s="122">
        <v>0.60339525078326806</v>
      </c>
      <c r="I221" s="122">
        <v>0.96260280677577836</v>
      </c>
      <c r="J221" s="122">
        <v>0.17632538274817411</v>
      </c>
      <c r="K221" s="100">
        <v>0.50131201815022397</v>
      </c>
      <c r="L221" s="101"/>
      <c r="M221" s="102">
        <v>220</v>
      </c>
      <c r="N221" s="125">
        <v>-1.0473837700202591</v>
      </c>
      <c r="O221" s="125">
        <v>0.23212698751455585</v>
      </c>
      <c r="P221" s="125">
        <v>6.1307162506519672E-2</v>
      </c>
      <c r="Q221" s="125">
        <v>1.739068288892007</v>
      </c>
      <c r="R221" s="125">
        <v>-0.13142774929240453</v>
      </c>
      <c r="S221" s="125">
        <v>1.3750140068582613</v>
      </c>
      <c r="T221" s="125">
        <v>0.26214520244483297</v>
      </c>
      <c r="U221" s="122">
        <v>1.7817231706092254</v>
      </c>
      <c r="V221" s="122">
        <v>-0.92945996175463952</v>
      </c>
      <c r="W221" s="94">
        <v>3.2887477206108642E-3</v>
      </c>
      <c r="X221" s="56"/>
      <c r="Y221" s="95">
        <v>220</v>
      </c>
      <c r="Z221" s="122">
        <f>(幕後結果!$AB$2+幕後結果!$AB$4*幕後結果_最佳化!$N1222)*12/3</f>
        <v>-1.3486700602983948</v>
      </c>
      <c r="AA221" s="122">
        <f>(幕後結果!$AC$2+幕後結果!$AC$4*幕後結果_最佳化!$O1222)*12/3</f>
        <v>-1.149032782194171</v>
      </c>
      <c r="AB221" s="122">
        <f>(幕後結果!$AD$2+幕後結果!$AD$4*幕後結果_最佳化!$P1222)*12/3</f>
        <v>0.22358226314988158</v>
      </c>
      <c r="AC221" s="122">
        <f>(幕後結果!$AE$2+幕後結果!$AE$4*幕後結果_最佳化!$Q1222)*12/3</f>
        <v>2.1411806692681288</v>
      </c>
      <c r="AD221" s="122">
        <f>(幕後結果!$AF$2+幕後結果!$AF$4*幕後結果_最佳化!$R1222)*12/3</f>
        <v>4.7833707619526683E-2</v>
      </c>
      <c r="AE221" s="122">
        <f>(幕後結果!$AG$2+幕後結果!$AG$4*幕後結果_最佳化!$S1222)*12/3</f>
        <v>2.1278605393741952</v>
      </c>
      <c r="AF221" s="122">
        <f>(幕後結果!$AH$2+幕後結果!$AH$4*幕後結果_最佳化!$T1222)*12/3</f>
        <v>0.92114074660881995</v>
      </c>
      <c r="AG221" s="122">
        <f>(幕後結果!$AI$2+幕後結果!$AI$4*幕後結果_最佳化!$U1222)*12/3</f>
        <v>0.67698952269971446</v>
      </c>
      <c r="AH221" s="122">
        <f>(幕後結果!$AJ$2+幕後結果!$AJ$4*幕後結果_最佳化!$V1222)*12/3</f>
        <v>-0.35722175487772878</v>
      </c>
      <c r="AI221" s="96">
        <f>(幕後結果!$AK$2+幕後結果!$AK$4*幕後結果_最佳化!$W1222)*12/3</f>
        <v>-0.41939227310474875</v>
      </c>
      <c r="AJ221" s="56"/>
      <c r="AK221" s="56"/>
      <c r="AL221" s="56"/>
      <c r="AM221" s="104">
        <v>220</v>
      </c>
      <c r="AN221" s="122">
        <f t="shared" si="40"/>
        <v>0.12050040666924618</v>
      </c>
      <c r="AO221" s="122">
        <f t="shared" si="41"/>
        <v>2.5632457934782974E-2</v>
      </c>
      <c r="AP221" s="122">
        <f t="shared" si="42"/>
        <v>6.034481673407327E-2</v>
      </c>
      <c r="AQ221" s="122">
        <f t="shared" si="43"/>
        <v>4.2874200435969505E-2</v>
      </c>
      <c r="AR221" s="122">
        <f t="shared" si="44"/>
        <v>0.11928688189926832</v>
      </c>
      <c r="AS221" s="122">
        <f t="shared" si="45"/>
        <v>0.16418132599813215</v>
      </c>
      <c r="AT221" s="122">
        <f t="shared" si="46"/>
        <v>0.10248554500583974</v>
      </c>
      <c r="AU221" s="122">
        <f t="shared" si="47"/>
        <v>0.10952121142292663</v>
      </c>
      <c r="AV221" s="122">
        <f t="shared" si="48"/>
        <v>0.14436470665465206</v>
      </c>
      <c r="AW221" s="122">
        <f t="shared" si="49"/>
        <v>0.11080844724510915</v>
      </c>
      <c r="AX221" s="122">
        <f t="shared" si="50"/>
        <v>1</v>
      </c>
      <c r="AY221" s="122">
        <f>SUMPRODUCT(AN221:AW221,幕後結果_最佳化!$Z$1005:$AI$1005)</f>
        <v>5.3740414936222114E-2</v>
      </c>
      <c r="AZ221" s="122">
        <f>(SUMPRODUCT(AN221:AW221,MMULT(AN221:AW221,幕後結果!$AB$9:$AK$18)))*252</f>
        <v>4.6239205895449505E-2</v>
      </c>
      <c r="BA221" s="122">
        <f t="shared" si="51"/>
        <v>0.21503303442831639</v>
      </c>
      <c r="BB221" s="98">
        <f t="shared" si="52"/>
        <v>5.0412788737517832E-2</v>
      </c>
      <c r="BC221" s="56"/>
      <c r="BD221" s="56"/>
    </row>
    <row r="222" spans="1:56">
      <c r="A222" s="91">
        <v>221</v>
      </c>
      <c r="B222" s="122">
        <v>0.45493994235428681</v>
      </c>
      <c r="C222" s="122">
        <v>0.35791969921804889</v>
      </c>
      <c r="D222" s="122">
        <v>0.90879106731759873</v>
      </c>
      <c r="E222" s="122">
        <v>0.31423480486156619</v>
      </c>
      <c r="F222" s="122">
        <v>0.15863755110168576</v>
      </c>
      <c r="G222" s="122">
        <v>9.7385695765441094E-2</v>
      </c>
      <c r="H222" s="122">
        <v>0.33387228082147824</v>
      </c>
      <c r="I222" s="122">
        <v>0.62933202364720509</v>
      </c>
      <c r="J222" s="122">
        <v>0.73317773571956923</v>
      </c>
      <c r="K222" s="100">
        <v>0.26109081318493721</v>
      </c>
      <c r="L222" s="101"/>
      <c r="M222" s="102">
        <v>221</v>
      </c>
      <c r="N222" s="125">
        <v>-0.11319004900667462</v>
      </c>
      <c r="O222" s="125">
        <v>-0.36402492306607537</v>
      </c>
      <c r="P222" s="125">
        <v>1.3333472779933357</v>
      </c>
      <c r="Q222" s="125">
        <v>-0.48388200824510352</v>
      </c>
      <c r="R222" s="125">
        <v>-1.0000731637161184</v>
      </c>
      <c r="S222" s="125">
        <v>-1.2965926244790724</v>
      </c>
      <c r="T222" s="125">
        <v>-0.4292455169866245</v>
      </c>
      <c r="U222" s="122">
        <v>0.33008471439025366</v>
      </c>
      <c r="V222" s="122">
        <v>0.62245225602670817</v>
      </c>
      <c r="W222" s="94">
        <v>-0.63998611505388259</v>
      </c>
      <c r="X222" s="56"/>
      <c r="Y222" s="95">
        <v>221</v>
      </c>
      <c r="Z222" s="122">
        <f>(幕後結果!$AB$2+幕後結果!$AB$4*幕後結果_最佳化!$N1223)*12/3</f>
        <v>-0.18882147520493256</v>
      </c>
      <c r="AA222" s="122">
        <f>(幕後結果!$AC$2+幕後結果!$AC$4*幕後結果_最佳化!$O1223)*12/3</f>
        <v>-1.8894061006284595</v>
      </c>
      <c r="AB222" s="122">
        <f>(幕後結果!$AD$2+幕後結果!$AD$4*幕後結果_最佳化!$P1223)*12/3</f>
        <v>1.5459129481957721</v>
      </c>
      <c r="AC222" s="122">
        <f>(幕後結果!$AE$2+幕後結果!$AE$4*幕後結果_最佳化!$Q1223)*12/3</f>
        <v>0.78156402925294177</v>
      </c>
      <c r="AD222" s="122">
        <f>(幕後結果!$AF$2+幕後結果!$AF$4*幕後結果_最佳化!$R1223)*12/3</f>
        <v>-0.69876334272601082</v>
      </c>
      <c r="AE222" s="122">
        <f>(幕後結果!$AG$2+幕後結果!$AG$4*幕後結果_最佳化!$S1223)*12/3</f>
        <v>-0.85004269271493482</v>
      </c>
      <c r="AF222" s="122">
        <f>(幕後結果!$AH$2+幕後結果!$AH$4*幕後結果_最佳化!$T1223)*12/3</f>
        <v>0.73755869017832998</v>
      </c>
      <c r="AG222" s="122">
        <f>(幕後結果!$AI$2+幕後結果!$AI$4*幕後結果_最佳化!$U1223)*12/3</f>
        <v>-0.73689322865149431</v>
      </c>
      <c r="AH222" s="122">
        <f>(幕後結果!$AJ$2+幕後結果!$AJ$4*幕後結果_最佳化!$V1223)*12/3</f>
        <v>0.42952225805779892</v>
      </c>
      <c r="AI222" s="96">
        <f>(幕後結果!$AK$2+幕後結果!$AK$4*幕後結果_最佳化!$W1223)*12/3</f>
        <v>-1.0820678757922708</v>
      </c>
      <c r="AJ222" s="56"/>
      <c r="AK222" s="56"/>
      <c r="AL222" s="56"/>
      <c r="AM222" s="104">
        <v>221</v>
      </c>
      <c r="AN222" s="122">
        <f t="shared" si="40"/>
        <v>9.9863576033613746E-2</v>
      </c>
      <c r="AO222" s="122">
        <f t="shared" si="41"/>
        <v>0.14077675219940033</v>
      </c>
      <c r="AP222" s="122">
        <f t="shared" si="42"/>
        <v>0.12170665412730415</v>
      </c>
      <c r="AQ222" s="122">
        <f t="shared" si="43"/>
        <v>9.218756840131162E-2</v>
      </c>
      <c r="AR222" s="122">
        <f t="shared" si="44"/>
        <v>0.12432741237523662</v>
      </c>
      <c r="AS222" s="122">
        <f t="shared" si="45"/>
        <v>0.13201938156438972</v>
      </c>
      <c r="AT222" s="122">
        <f t="shared" si="46"/>
        <v>7.4086565715137831E-2</v>
      </c>
      <c r="AU222" s="122">
        <f t="shared" si="47"/>
        <v>3.0944407575472545E-2</v>
      </c>
      <c r="AV222" s="122">
        <f t="shared" si="48"/>
        <v>4.4247213737792314E-2</v>
      </c>
      <c r="AW222" s="122">
        <f t="shared" si="49"/>
        <v>0.13984046827034124</v>
      </c>
      <c r="AX222" s="122">
        <f t="shared" si="50"/>
        <v>1</v>
      </c>
      <c r="AY222" s="122">
        <f>SUMPRODUCT(AN222:AW222,幕後結果_最佳化!$Z$1005:$AI$1005)</f>
        <v>-4.9108386053734701E-2</v>
      </c>
      <c r="AZ222" s="122">
        <f>(SUMPRODUCT(AN222:AW222,MMULT(AN222:AW222,幕後結果!$AB$9:$AK$18)))*252</f>
        <v>4.603323346178264E-2</v>
      </c>
      <c r="BA222" s="122">
        <f t="shared" si="51"/>
        <v>0.21455356781415366</v>
      </c>
      <c r="BB222" s="98">
        <f t="shared" si="52"/>
        <v>-0.42883642994663407</v>
      </c>
      <c r="BC222" s="56"/>
      <c r="BD222" s="56"/>
    </row>
    <row r="223" spans="1:56">
      <c r="A223" s="91">
        <v>222</v>
      </c>
      <c r="B223" s="122">
        <v>0.56201146483339914</v>
      </c>
      <c r="C223" s="122">
        <v>0.59330349959433248</v>
      </c>
      <c r="D223" s="122">
        <v>0.59378672063211679</v>
      </c>
      <c r="E223" s="122">
        <v>0.39834445870775492</v>
      </c>
      <c r="F223" s="122">
        <v>0.68714266423993409</v>
      </c>
      <c r="G223" s="122">
        <v>0.80130917162425908</v>
      </c>
      <c r="H223" s="122">
        <v>9.9997604855830646E-2</v>
      </c>
      <c r="I223" s="122">
        <v>0.24596504459346935</v>
      </c>
      <c r="J223" s="122">
        <v>7.5175307969610694E-2</v>
      </c>
      <c r="K223" s="100">
        <v>0.31798969792785448</v>
      </c>
      <c r="L223" s="101"/>
      <c r="M223" s="102">
        <v>222</v>
      </c>
      <c r="N223" s="125">
        <v>0.15607098291381866</v>
      </c>
      <c r="O223" s="125">
        <v>0.23605112249254345</v>
      </c>
      <c r="P223" s="125">
        <v>0.23729678158226489</v>
      </c>
      <c r="Q223" s="125">
        <v>-0.25763460847595571</v>
      </c>
      <c r="R223" s="125">
        <v>0.48776730607908114</v>
      </c>
      <c r="S223" s="125">
        <v>0.84630672584955602</v>
      </c>
      <c r="T223" s="125">
        <v>-1.2815652133387936</v>
      </c>
      <c r="U223" s="122">
        <v>-0.68724224177264392</v>
      </c>
      <c r="V223" s="122">
        <v>-1.438294132731367</v>
      </c>
      <c r="W223" s="94">
        <v>-0.47332770967805149</v>
      </c>
      <c r="X223" s="56"/>
      <c r="Y223" s="95">
        <v>222</v>
      </c>
      <c r="Z223" s="122">
        <f>(幕後結果!$AB$2+幕後結果!$AB$4*幕後結果_最佳化!$N1224)*12/3</f>
        <v>0.14547966584207345</v>
      </c>
      <c r="AA223" s="122">
        <f>(幕後結果!$AC$2+幕後結果!$AC$4*幕後結果_最佳化!$O1224)*12/3</f>
        <v>-1.0390627830538921</v>
      </c>
      <c r="AB223" s="122">
        <f>(幕後結果!$AD$2+幕後結果!$AD$4*幕後結果_最佳化!$P1224)*12/3</f>
        <v>0.73883593492628652</v>
      </c>
      <c r="AC223" s="122">
        <f>(幕後結果!$AE$2+幕後結果!$AE$4*幕後結果_最佳化!$Q1224)*12/3</f>
        <v>0.80711392332745735</v>
      </c>
      <c r="AD223" s="122">
        <f>(幕後結果!$AF$2+幕後結果!$AF$4*幕後結果_最佳化!$R1224)*12/3</f>
        <v>0.2697582976540932</v>
      </c>
      <c r="AE223" s="122">
        <f>(幕後結果!$AG$2+幕後結果!$AG$4*幕後結果_最佳化!$S1224)*12/3</f>
        <v>0.99224674012388847</v>
      </c>
      <c r="AF223" s="122">
        <f>(幕後結果!$AH$2+幕後結果!$AH$4*幕後結果_最佳化!$T1224)*12/3</f>
        <v>0.14332663839991477</v>
      </c>
      <c r="AG223" s="122">
        <f>(幕後結果!$AI$2+幕後結果!$AI$4*幕後結果_最佳化!$U1224)*12/3</f>
        <v>-1.4575116808163517</v>
      </c>
      <c r="AH223" s="122">
        <f>(幕後結果!$AJ$2+幕後結果!$AJ$4*幕後結果_最佳化!$V1224)*12/3</f>
        <v>-1.0349608064851179</v>
      </c>
      <c r="AI223" s="96">
        <f>(幕後結果!$AK$2+幕後結果!$AK$4*幕後結果_最佳化!$W1224)*12/3</f>
        <v>-0.60203489473188132</v>
      </c>
      <c r="AJ223" s="56"/>
      <c r="AK223" s="56"/>
      <c r="AL223" s="56"/>
      <c r="AM223" s="104">
        <v>222</v>
      </c>
      <c r="AN223" s="122">
        <f t="shared" si="40"/>
        <v>7.5353755457075886E-2</v>
      </c>
      <c r="AO223" s="122">
        <f t="shared" si="41"/>
        <v>7.7002924826654355E-3</v>
      </c>
      <c r="AP223" s="122">
        <f t="shared" si="42"/>
        <v>3.8564069461173838E-3</v>
      </c>
      <c r="AQ223" s="122">
        <f t="shared" si="43"/>
        <v>6.710557481520418E-3</v>
      </c>
      <c r="AR223" s="122">
        <f t="shared" si="44"/>
        <v>0.17505970492368672</v>
      </c>
      <c r="AS223" s="122">
        <f t="shared" si="45"/>
        <v>0.30160736557575657</v>
      </c>
      <c r="AT223" s="122">
        <f t="shared" si="46"/>
        <v>2.3731324509188481E-2</v>
      </c>
      <c r="AU223" s="122">
        <f t="shared" si="47"/>
        <v>0.28909237407727917</v>
      </c>
      <c r="AV223" s="122">
        <f t="shared" si="48"/>
        <v>6.1187845803833921E-2</v>
      </c>
      <c r="AW223" s="122">
        <f t="shared" si="49"/>
        <v>5.5700372742875912E-2</v>
      </c>
      <c r="AX223" s="122">
        <f t="shared" si="50"/>
        <v>0.99999999999999989</v>
      </c>
      <c r="AY223" s="122">
        <f>SUMPRODUCT(AN223:AW223,幕後結果_最佳化!$Z$1005:$AI$1005)</f>
        <v>-0.15143237069630253</v>
      </c>
      <c r="AZ223" s="122">
        <f>(SUMPRODUCT(AN223:AW223,MMULT(AN223:AW223,幕後結果!$AB$9:$AK$18)))*252</f>
        <v>6.6926600663868047E-2</v>
      </c>
      <c r="BA223" s="122">
        <f t="shared" si="51"/>
        <v>0.25870176007106727</v>
      </c>
      <c r="BB223" s="98">
        <f t="shared" si="52"/>
        <v>-0.75118302497407829</v>
      </c>
      <c r="BC223" s="56"/>
      <c r="BD223" s="56"/>
    </row>
    <row r="224" spans="1:56">
      <c r="A224" s="91">
        <v>223</v>
      </c>
      <c r="B224" s="122">
        <v>0.79633518516174862</v>
      </c>
      <c r="C224" s="122">
        <v>0.17293649188696869</v>
      </c>
      <c r="D224" s="122">
        <v>0.65668151279993148</v>
      </c>
      <c r="E224" s="122">
        <v>5.9923730746089143E-2</v>
      </c>
      <c r="F224" s="122">
        <v>0.10023342486927067</v>
      </c>
      <c r="G224" s="122">
        <v>0.84881836512042663</v>
      </c>
      <c r="H224" s="122">
        <v>0.15426938467515194</v>
      </c>
      <c r="I224" s="122">
        <v>0.36226609023104772</v>
      </c>
      <c r="J224" s="122">
        <v>0.59979119190921004</v>
      </c>
      <c r="K224" s="100">
        <v>0.94529966972719981</v>
      </c>
      <c r="L224" s="101"/>
      <c r="M224" s="102">
        <v>223</v>
      </c>
      <c r="N224" s="125">
        <v>0.82860204636655177</v>
      </c>
      <c r="O224" s="125">
        <v>-0.94262453876787289</v>
      </c>
      <c r="P224" s="125">
        <v>0.40342312933237401</v>
      </c>
      <c r="Q224" s="125">
        <v>-1.5554141700348669</v>
      </c>
      <c r="R224" s="125">
        <v>-1.2802226285757483</v>
      </c>
      <c r="S224" s="125">
        <v>1.0313786906218552</v>
      </c>
      <c r="T224" s="125">
        <v>-1.0182929256581319</v>
      </c>
      <c r="U224" s="122">
        <v>-0.35240816369161454</v>
      </c>
      <c r="V224" s="122">
        <v>0.25280666611846853</v>
      </c>
      <c r="W224" s="94">
        <v>1.6008928182038609</v>
      </c>
      <c r="X224" s="56"/>
      <c r="Y224" s="95">
        <v>223</v>
      </c>
      <c r="Z224" s="122">
        <f>(幕後結果!$AB$2+幕後結果!$AB$4*幕後結果_最佳化!$N1225)*12/3</f>
        <v>0.98046087459043674</v>
      </c>
      <c r="AA224" s="122">
        <f>(幕後結果!$AC$2+幕後結果!$AC$4*幕後結果_最佳化!$O1225)*12/3</f>
        <v>-2.6049308913542353</v>
      </c>
      <c r="AB224" s="122">
        <f>(幕後結果!$AD$2+幕後結果!$AD$4*幕後結果_最佳化!$P1225)*12/3</f>
        <v>0.96553406618547077</v>
      </c>
      <c r="AC224" s="122">
        <f>(幕後結果!$AE$2+幕後結果!$AE$4*幕後結果_最佳化!$Q1225)*12/3</f>
        <v>-0.25869363705443327</v>
      </c>
      <c r="AD224" s="122">
        <f>(幕後結果!$AF$2+幕後結果!$AF$4*幕後結果_最佳化!$R1225)*12/3</f>
        <v>-1.1663322233091145</v>
      </c>
      <c r="AE224" s="122">
        <f>(幕後結果!$AG$2+幕後結果!$AG$4*幕後結果_最佳化!$S1225)*12/3</f>
        <v>0.11056869982744137</v>
      </c>
      <c r="AF224" s="122">
        <f>(幕後結果!$AH$2+幕後結果!$AH$4*幕後結果_最佳化!$T1225)*12/3</f>
        <v>0.2781712671672486</v>
      </c>
      <c r="AG224" s="122">
        <f>(幕後結果!$AI$2+幕後結果!$AI$4*幕後結果_最佳化!$U1225)*12/3</f>
        <v>-0.93615333003330348</v>
      </c>
      <c r="AH224" s="122">
        <f>(幕後結果!$AJ$2+幕後結果!$AJ$4*幕後結果_最佳化!$V1225)*12/3</f>
        <v>-0.19202725270279186</v>
      </c>
      <c r="AI224" s="96">
        <f>(幕後結果!$AK$2+幕後結果!$AK$4*幕後結果_最佳化!$W1225)*12/3</f>
        <v>3.4004005434253526E-2</v>
      </c>
      <c r="AJ224" s="56"/>
      <c r="AK224" s="56"/>
      <c r="AL224" s="56"/>
      <c r="AM224" s="104">
        <v>223</v>
      </c>
      <c r="AN224" s="122">
        <f t="shared" si="40"/>
        <v>9.9324053376711616E-2</v>
      </c>
      <c r="AO224" s="122">
        <f t="shared" si="41"/>
        <v>0.13812899380363042</v>
      </c>
      <c r="AP224" s="122">
        <f t="shared" si="42"/>
        <v>0.10265780131516364</v>
      </c>
      <c r="AQ224" s="122">
        <f t="shared" si="43"/>
        <v>7.4332993977240483E-2</v>
      </c>
      <c r="AR224" s="122">
        <f t="shared" si="44"/>
        <v>5.518941304747367E-2</v>
      </c>
      <c r="AS224" s="122">
        <f t="shared" si="45"/>
        <v>0.10929046836437899</v>
      </c>
      <c r="AT224" s="122">
        <f t="shared" si="46"/>
        <v>0.14278886959684464</v>
      </c>
      <c r="AU224" s="122">
        <f t="shared" si="47"/>
        <v>1.186362985787902E-2</v>
      </c>
      <c r="AV224" s="122">
        <f t="shared" si="48"/>
        <v>0.14948245551046363</v>
      </c>
      <c r="AW224" s="122">
        <f t="shared" si="49"/>
        <v>0.11694132115021395</v>
      </c>
      <c r="AX224" s="122">
        <f t="shared" si="50"/>
        <v>1</v>
      </c>
      <c r="AY224" s="122">
        <f>SUMPRODUCT(AN224:AW224,幕後結果_最佳化!$Z$1005:$AI$1005)</f>
        <v>4.7233921307099719E-2</v>
      </c>
      <c r="AZ224" s="122">
        <f>(SUMPRODUCT(AN224:AW224,MMULT(AN224:AW224,幕後結果!$AB$9:$AK$18)))*252</f>
        <v>4.8417912674482998E-2</v>
      </c>
      <c r="BA224" s="122">
        <f t="shared" si="51"/>
        <v>0.22004070685780619</v>
      </c>
      <c r="BB224" s="98">
        <f t="shared" si="52"/>
        <v>1.9695997931420784E-2</v>
      </c>
      <c r="BC224" s="56"/>
      <c r="BD224" s="56"/>
    </row>
    <row r="225" spans="1:56">
      <c r="A225" s="91">
        <v>224</v>
      </c>
      <c r="B225" s="122">
        <v>0.37134229611409131</v>
      </c>
      <c r="C225" s="122">
        <v>0.25492402357674782</v>
      </c>
      <c r="D225" s="122">
        <v>0.32751372809799806</v>
      </c>
      <c r="E225" s="122">
        <v>0.85779561219591915</v>
      </c>
      <c r="F225" s="122">
        <v>0.98631623316950678</v>
      </c>
      <c r="G225" s="122">
        <v>1.2856431693177184E-2</v>
      </c>
      <c r="H225" s="122">
        <v>0.50156517357730968</v>
      </c>
      <c r="I225" s="122">
        <v>0.60100740010823883</v>
      </c>
      <c r="J225" s="122">
        <v>0.84021419371445583</v>
      </c>
      <c r="K225" s="100">
        <v>8.9044111283138161E-2</v>
      </c>
      <c r="L225" s="101"/>
      <c r="M225" s="102">
        <v>224</v>
      </c>
      <c r="N225" s="125">
        <v>-0.32830033325338764</v>
      </c>
      <c r="O225" s="125">
        <v>-0.65907431690916929</v>
      </c>
      <c r="P225" s="125">
        <v>-0.44678894198133673</v>
      </c>
      <c r="Q225" s="125">
        <v>1.0704678438461686</v>
      </c>
      <c r="R225" s="125">
        <v>2.206235231308372</v>
      </c>
      <c r="S225" s="125">
        <v>-2.2305211736077522</v>
      </c>
      <c r="T225" s="125">
        <v>3.9233184084654623E-3</v>
      </c>
      <c r="U225" s="122">
        <v>0.25595549869128442</v>
      </c>
      <c r="V225" s="122">
        <v>0.99533859514700662</v>
      </c>
      <c r="W225" s="94">
        <v>-1.3466647730892447</v>
      </c>
      <c r="X225" s="56"/>
      <c r="Y225" s="95">
        <v>224</v>
      </c>
      <c r="Z225" s="122">
        <f>(幕後結果!$AB$2+幕後結果!$AB$4*幕後結果_最佳化!$N1226)*12/3</f>
        <v>-0.45589173398584615</v>
      </c>
      <c r="AA225" s="122">
        <f>(幕後結果!$AC$2+幕後結果!$AC$4*幕後結果_最佳化!$O1226)*12/3</f>
        <v>-2.3146955555351783</v>
      </c>
      <c r="AB225" s="122">
        <f>(幕後結果!$AD$2+幕後結果!$AD$4*幕後結果_最佳化!$P1226)*12/3</f>
        <v>-9.0341484880456346E-2</v>
      </c>
      <c r="AC225" s="122">
        <f>(幕後結果!$AE$2+幕後結果!$AE$4*幕後結果_最佳化!$Q1226)*12/3</f>
        <v>1.4251979671461177</v>
      </c>
      <c r="AD225" s="122">
        <f>(幕後結果!$AF$2+幕後結果!$AF$4*幕後結果_最佳化!$R1226)*12/3</f>
        <v>1.3895693832727962</v>
      </c>
      <c r="AE225" s="122">
        <f>(幕後結果!$AG$2+幕後結果!$AG$4*幕後結果_最佳化!$S1226)*12/3</f>
        <v>-0.81314608374548436</v>
      </c>
      <c r="AF225" s="122">
        <f>(幕後結果!$AH$2+幕後結果!$AH$4*幕後結果_最佳化!$T1226)*12/3</f>
        <v>1.5737617534319241</v>
      </c>
      <c r="AG225" s="122">
        <f>(幕後結果!$AI$2+幕後結果!$AI$4*幕後結果_最佳化!$U1226)*12/3</f>
        <v>-0.42812829499433108</v>
      </c>
      <c r="AH225" s="122">
        <f>(幕後結果!$AJ$2+幕後結果!$AJ$4*幕後結果_最佳化!$V1226)*12/3</f>
        <v>0.74603270733924842</v>
      </c>
      <c r="AI225" s="96">
        <f>(幕後結果!$AK$2+幕後結果!$AK$4*幕後結果_最佳化!$W1226)*12/3</f>
        <v>-0.86397400217737086</v>
      </c>
      <c r="AJ225" s="56"/>
      <c r="AK225" s="56"/>
      <c r="AL225" s="56"/>
      <c r="AM225" s="104">
        <v>224</v>
      </c>
      <c r="AN225" s="122">
        <f t="shared" si="40"/>
        <v>0.1470966530821827</v>
      </c>
      <c r="AO225" s="122">
        <f t="shared" si="41"/>
        <v>8.2246420619401697E-2</v>
      </c>
      <c r="AP225" s="122">
        <f t="shared" si="42"/>
        <v>7.3935675964005201E-2</v>
      </c>
      <c r="AQ225" s="122">
        <f t="shared" si="43"/>
        <v>2.8132965906806348E-2</v>
      </c>
      <c r="AR225" s="122">
        <f t="shared" si="44"/>
        <v>0.15928803437800301</v>
      </c>
      <c r="AS225" s="122">
        <f t="shared" si="45"/>
        <v>0.17223429963523307</v>
      </c>
      <c r="AT225" s="122">
        <f t="shared" si="46"/>
        <v>1.3122762945029683E-2</v>
      </c>
      <c r="AU225" s="122">
        <f t="shared" si="47"/>
        <v>0.11313528843815041</v>
      </c>
      <c r="AV225" s="122">
        <f t="shared" si="48"/>
        <v>0.12605826655385791</v>
      </c>
      <c r="AW225" s="122">
        <f t="shared" si="49"/>
        <v>8.474963247733E-2</v>
      </c>
      <c r="AX225" s="122">
        <f t="shared" si="50"/>
        <v>1</v>
      </c>
      <c r="AY225" s="122">
        <f>SUMPRODUCT(AN225:AW225,幕後結果_最佳化!$Z$1005:$AI$1005)</f>
        <v>-0.13702743271674006</v>
      </c>
      <c r="AZ225" s="122">
        <f>(SUMPRODUCT(AN225:AW225,MMULT(AN225:AW225,幕後結果!$AB$9:$AK$18)))*252</f>
        <v>5.0471449358503818E-2</v>
      </c>
      <c r="BA225" s="122">
        <f t="shared" si="51"/>
        <v>0.2246585172178073</v>
      </c>
      <c r="BB225" s="98">
        <f t="shared" si="52"/>
        <v>-0.80089299504411715</v>
      </c>
      <c r="BC225" s="56"/>
      <c r="BD225" s="56"/>
    </row>
    <row r="226" spans="1:56">
      <c r="A226" s="91">
        <v>225</v>
      </c>
      <c r="B226" s="122">
        <v>0.79835866987321946</v>
      </c>
      <c r="C226" s="122">
        <v>0.32634392873570084</v>
      </c>
      <c r="D226" s="122">
        <v>0.28505575287061968</v>
      </c>
      <c r="E226" s="122">
        <v>0.65664164927942781</v>
      </c>
      <c r="F226" s="122">
        <v>0.38630937029952572</v>
      </c>
      <c r="G226" s="122">
        <v>0.60139909351071497</v>
      </c>
      <c r="H226" s="122">
        <v>0.88257363906023856</v>
      </c>
      <c r="I226" s="122">
        <v>0.98628961133513804</v>
      </c>
      <c r="J226" s="122">
        <v>0.96132709520844273</v>
      </c>
      <c r="K226" s="100">
        <v>0.53177889238766674</v>
      </c>
      <c r="L226" s="101"/>
      <c r="M226" s="102">
        <v>225</v>
      </c>
      <c r="N226" s="125">
        <v>0.83577292598769104</v>
      </c>
      <c r="O226" s="125">
        <v>-0.45003131979842831</v>
      </c>
      <c r="P226" s="125">
        <v>-0.56788728571939306</v>
      </c>
      <c r="Q226" s="125">
        <v>0.40331473742679635</v>
      </c>
      <c r="R226" s="125">
        <v>-0.28895117576246193</v>
      </c>
      <c r="S226" s="125">
        <v>0.2569701543294764</v>
      </c>
      <c r="T226" s="125">
        <v>1.1879509828438486</v>
      </c>
      <c r="U226" s="122">
        <v>2.2054750411570025</v>
      </c>
      <c r="V226" s="122">
        <v>1.766298342208759</v>
      </c>
      <c r="W226" s="94">
        <v>7.9742300997334495E-2</v>
      </c>
      <c r="X226" s="56"/>
      <c r="Y226" s="95">
        <v>225</v>
      </c>
      <c r="Z226" s="122">
        <f>(幕後結果!$AB$2+幕後結果!$AB$4*幕後結果_最佳化!$N1227)*12/3</f>
        <v>0.9893638830300886</v>
      </c>
      <c r="AA226" s="122">
        <f>(幕後結果!$AC$2+幕後結果!$AC$4*幕後結果_最佳化!$O1227)*12/3</f>
        <v>-1.9254784695086176</v>
      </c>
      <c r="AB226" s="122">
        <f>(幕後結果!$AD$2+幕後結果!$AD$4*幕後結果_最佳化!$P1227)*12/3</f>
        <v>0.17662211289702423</v>
      </c>
      <c r="AC226" s="122">
        <f>(幕後結果!$AE$2+幕後結果!$AE$4*幕後結果_最佳化!$Q1227)*12/3</f>
        <v>1.0183691361688791</v>
      </c>
      <c r="AD226" s="122">
        <f>(幕後結果!$AF$2+幕後結果!$AF$4*幕後結果_最佳化!$R1227)*12/3</f>
        <v>-0.37746740444524968</v>
      </c>
      <c r="AE226" s="122">
        <f>(幕後結果!$AG$2+幕後結果!$AG$4*幕後結果_最佳化!$S1227)*12/3</f>
        <v>0.67022135255555959</v>
      </c>
      <c r="AF226" s="122">
        <f>(幕後結果!$AH$2+幕後結果!$AH$4*幕後結果_最佳化!$T1227)*12/3</f>
        <v>2.3074480489010858</v>
      </c>
      <c r="AG226" s="122">
        <f>(幕後結果!$AI$2+幕後結果!$AI$4*幕後結果_最佳化!$U1227)*12/3</f>
        <v>2.1153153647339455</v>
      </c>
      <c r="AH226" s="122">
        <f>(幕後結果!$AJ$2+幕後結果!$AJ$4*幕後結果_最佳化!$V1227)*12/3</f>
        <v>1.7693903988020763</v>
      </c>
      <c r="AI226" s="96">
        <f>(幕後結果!$AK$2+幕後結果!$AK$4*幕後結果_最佳化!$W1227)*12/3</f>
        <v>-6.3586011746585014E-2</v>
      </c>
      <c r="AJ226" s="56"/>
      <c r="AK226" s="56"/>
      <c r="AL226" s="56"/>
      <c r="AM226" s="104">
        <v>225</v>
      </c>
      <c r="AN226" s="122">
        <f t="shared" si="40"/>
        <v>5.3959686076012862E-3</v>
      </c>
      <c r="AO226" s="122">
        <f t="shared" si="41"/>
        <v>4.9456907774359807E-2</v>
      </c>
      <c r="AP226" s="122">
        <f t="shared" si="42"/>
        <v>5.435765503430693E-2</v>
      </c>
      <c r="AQ226" s="122">
        <f t="shared" si="43"/>
        <v>0.12673323449122451</v>
      </c>
      <c r="AR226" s="122">
        <f t="shared" si="44"/>
        <v>7.9322319462785104E-2</v>
      </c>
      <c r="AS226" s="122">
        <f t="shared" si="45"/>
        <v>0.11136095175261375</v>
      </c>
      <c r="AT226" s="122">
        <f t="shared" si="46"/>
        <v>0.12723620664676366</v>
      </c>
      <c r="AU226" s="122">
        <f t="shared" si="47"/>
        <v>0.15748163222990541</v>
      </c>
      <c r="AV226" s="122">
        <f t="shared" si="48"/>
        <v>0.1663113032736353</v>
      </c>
      <c r="AW226" s="122">
        <f t="shared" si="49"/>
        <v>0.12234382072680425</v>
      </c>
      <c r="AX226" s="122">
        <f t="shared" si="50"/>
        <v>1</v>
      </c>
      <c r="AY226" s="122">
        <f>SUMPRODUCT(AN226:AW226,幕後結果_最佳化!$Z$1005:$AI$1005)</f>
        <v>7.2268011939571247E-2</v>
      </c>
      <c r="AZ226" s="122">
        <f>(SUMPRODUCT(AN226:AW226,MMULT(AN226:AW226,幕後結果!$AB$9:$AK$18)))*252</f>
        <v>4.2647810871409661E-2</v>
      </c>
      <c r="BA226" s="122">
        <f t="shared" si="51"/>
        <v>0.20651346414074231</v>
      </c>
      <c r="BB226" s="98">
        <f t="shared" si="52"/>
        <v>0.14220870325218343</v>
      </c>
      <c r="BC226" s="56"/>
      <c r="BD226" s="56"/>
    </row>
    <row r="227" spans="1:56">
      <c r="A227" s="91">
        <v>226</v>
      </c>
      <c r="B227" s="122">
        <v>0.76170965409674851</v>
      </c>
      <c r="C227" s="122">
        <v>0.97164815822287198</v>
      </c>
      <c r="D227" s="122">
        <v>0.92527598574930692</v>
      </c>
      <c r="E227" s="122">
        <v>0.16666962794452389</v>
      </c>
      <c r="F227" s="122">
        <v>0.68741695470161623</v>
      </c>
      <c r="G227" s="122">
        <v>0.29480431743825131</v>
      </c>
      <c r="H227" s="122">
        <v>0.15578908238407085</v>
      </c>
      <c r="I227" s="122">
        <v>0.3970948699795922</v>
      </c>
      <c r="J227" s="122">
        <v>0.94890452081716936</v>
      </c>
      <c r="K227" s="100">
        <v>0.8004855470944281</v>
      </c>
      <c r="L227" s="101"/>
      <c r="M227" s="102">
        <v>226</v>
      </c>
      <c r="N227" s="125">
        <v>0.71181282188287087</v>
      </c>
      <c r="O227" s="125">
        <v>1.9055879745246016</v>
      </c>
      <c r="P227" s="125">
        <v>1.4414838789641555</v>
      </c>
      <c r="Q227" s="125">
        <v>-0.96740971399150566</v>
      </c>
      <c r="R227" s="125">
        <v>0.4885418494231033</v>
      </c>
      <c r="S227" s="125">
        <v>-0.53940325598775618</v>
      </c>
      <c r="T227" s="125">
        <v>-1.0119161122091078</v>
      </c>
      <c r="U227" s="122">
        <v>-0.26087391673617477</v>
      </c>
      <c r="V227" s="122">
        <v>1.6343234211033482</v>
      </c>
      <c r="W227" s="94">
        <v>0.84335683407050943</v>
      </c>
      <c r="X227" s="56"/>
      <c r="Y227" s="95">
        <v>226</v>
      </c>
      <c r="Z227" s="122">
        <f>(幕後結果!$AB$2+幕後結果!$AB$4*幕後結果_最佳化!$N1228)*12/3</f>
        <v>0.83546116658063474</v>
      </c>
      <c r="AA227" s="122">
        <f>(幕後結果!$AC$2+幕後結果!$AC$4*幕後結果_最佳化!$O1228)*12/3</f>
        <v>1.3099664252288441</v>
      </c>
      <c r="AB227" s="122">
        <f>(幕後結果!$AD$2+幕後結果!$AD$4*幕後結果_最佳化!$P1228)*12/3</f>
        <v>2.1185410095513162</v>
      </c>
      <c r="AC227" s="122">
        <f>(幕後結果!$AE$2+幕後結果!$AE$4*幕後結果_最佳化!$Q1228)*12/3</f>
        <v>0.89826264988853322</v>
      </c>
      <c r="AD227" s="122">
        <f>(幕後結果!$AF$2+幕後結果!$AF$4*幕後結果_最佳化!$R1228)*12/3</f>
        <v>0.49054985442307197</v>
      </c>
      <c r="AE227" s="122">
        <f>(幕後結果!$AG$2+幕後結果!$AG$4*幕後結果_最佳化!$S1228)*12/3</f>
        <v>0.36078323645494709</v>
      </c>
      <c r="AF227" s="122">
        <f>(幕後結果!$AH$2+幕後結果!$AH$4*幕後結果_最佳化!$T1228)*12/3</f>
        <v>0.73020497225201975</v>
      </c>
      <c r="AG227" s="122">
        <f>(幕後結果!$AI$2+幕後結果!$AI$4*幕後結果_最佳化!$U1228)*12/3</f>
        <v>-0.82577942576559271</v>
      </c>
      <c r="AH227" s="122">
        <f>(幕後結果!$AJ$2+幕後結果!$AJ$4*幕後結果_最佳化!$V1228)*12/3</f>
        <v>1.9495060442903915</v>
      </c>
      <c r="AI227" s="96">
        <f>(幕後結果!$AK$2+幕後結果!$AK$4*幕後結果_最佳化!$W1228)*12/3</f>
        <v>0.35797530110706782</v>
      </c>
      <c r="AJ227" s="56"/>
      <c r="AK227" s="56"/>
      <c r="AL227" s="56"/>
      <c r="AM227" s="104">
        <v>226</v>
      </c>
      <c r="AN227" s="122">
        <f t="shared" si="40"/>
        <v>4.1052448001361874E-2</v>
      </c>
      <c r="AO227" s="122">
        <f t="shared" si="41"/>
        <v>0.12082291406350093</v>
      </c>
      <c r="AP227" s="122">
        <f t="shared" si="42"/>
        <v>0.11353005331992898</v>
      </c>
      <c r="AQ227" s="122">
        <f t="shared" si="43"/>
        <v>9.9644030840139675E-2</v>
      </c>
      <c r="AR227" s="122">
        <f t="shared" si="44"/>
        <v>1.6040108396396774E-2</v>
      </c>
      <c r="AS227" s="122">
        <f t="shared" si="45"/>
        <v>0.13548796223720472</v>
      </c>
      <c r="AT227" s="122">
        <f t="shared" si="46"/>
        <v>0.14194678757742182</v>
      </c>
      <c r="AU227" s="122">
        <f t="shared" si="47"/>
        <v>9.4928858768977178E-2</v>
      </c>
      <c r="AV227" s="122">
        <f t="shared" si="48"/>
        <v>9.9810866585267138E-2</v>
      </c>
      <c r="AW227" s="122">
        <f t="shared" si="49"/>
        <v>0.13673597020980083</v>
      </c>
      <c r="AX227" s="122">
        <f t="shared" si="50"/>
        <v>1</v>
      </c>
      <c r="AY227" s="122">
        <f>SUMPRODUCT(AN227:AW227,幕後結果_最佳化!$Z$1005:$AI$1005)</f>
        <v>3.4304421328262072E-2</v>
      </c>
      <c r="AZ227" s="122">
        <f>(SUMPRODUCT(AN227:AW227,MMULT(AN227:AW227,幕後結果!$AB$9:$AK$18)))*252</f>
        <v>4.6080413340427638E-2</v>
      </c>
      <c r="BA227" s="122">
        <f t="shared" si="51"/>
        <v>0.21466348860583542</v>
      </c>
      <c r="BB227" s="98">
        <f t="shared" si="52"/>
        <v>-4.0042108360221006E-2</v>
      </c>
      <c r="BC227" s="56"/>
      <c r="BD227" s="56"/>
    </row>
    <row r="228" spans="1:56">
      <c r="A228" s="91">
        <v>227</v>
      </c>
      <c r="B228" s="122">
        <v>0.30839475806298711</v>
      </c>
      <c r="C228" s="122">
        <v>0.9694447829480719</v>
      </c>
      <c r="D228" s="122">
        <v>6.1585346045226474E-2</v>
      </c>
      <c r="E228" s="122">
        <v>0.52042036921265922</v>
      </c>
      <c r="F228" s="122">
        <v>0.90904142221975937</v>
      </c>
      <c r="G228" s="122">
        <v>0.96074299276361952</v>
      </c>
      <c r="H228" s="122">
        <v>0.44764645511878998</v>
      </c>
      <c r="I228" s="122">
        <v>0.77271811077937036</v>
      </c>
      <c r="J228" s="122">
        <v>9.0393680349076355E-2</v>
      </c>
      <c r="K228" s="100">
        <v>0.57345098266385897</v>
      </c>
      <c r="L228" s="101"/>
      <c r="M228" s="102">
        <v>227</v>
      </c>
      <c r="N228" s="125">
        <v>-0.50040559275296137</v>
      </c>
      <c r="O228" s="125">
        <v>1.8726955797890219</v>
      </c>
      <c r="P228" s="125">
        <v>-1.5416005489357933</v>
      </c>
      <c r="Q228" s="125">
        <v>5.1208647003127841E-2</v>
      </c>
      <c r="R228" s="125">
        <v>1.3348753230524453</v>
      </c>
      <c r="S228" s="125">
        <v>1.759373944571033</v>
      </c>
      <c r="T228" s="125">
        <v>-0.13160982963519705</v>
      </c>
      <c r="U228" s="122">
        <v>0.7478282193890351</v>
      </c>
      <c r="V228" s="122">
        <v>-1.3383346827236577</v>
      </c>
      <c r="W228" s="94">
        <v>0.18516702166049392</v>
      </c>
      <c r="X228" s="56"/>
      <c r="Y228" s="95">
        <v>227</v>
      </c>
      <c r="Z228" s="122">
        <f>(幕後結果!$AB$2+幕後結果!$AB$4*幕後結果_最佳化!$N1229)*12/3</f>
        <v>-0.66956908722382735</v>
      </c>
      <c r="AA228" s="122">
        <f>(幕後結果!$AC$2+幕後結果!$AC$4*幕後結果_最佳化!$O1229)*12/3</f>
        <v>1.1593146201601596</v>
      </c>
      <c r="AB228" s="122">
        <f>(幕後結果!$AD$2+幕後結果!$AD$4*幕後結果_最佳化!$P1229)*12/3</f>
        <v>-0.83308499814164738</v>
      </c>
      <c r="AC228" s="122">
        <f>(幕後結果!$AE$2+幕後結果!$AE$4*幕後結果_最佳化!$Q1229)*12/3</f>
        <v>0.85579582449188163</v>
      </c>
      <c r="AD228" s="122">
        <f>(幕後結果!$AF$2+幕後結果!$AF$4*幕後結果_最佳化!$R1229)*12/3</f>
        <v>0.89725772258417802</v>
      </c>
      <c r="AE228" s="122">
        <f>(幕後結果!$AG$2+幕後結果!$AG$4*幕後結果_最佳化!$S1229)*12/3</f>
        <v>1.8637520222582868</v>
      </c>
      <c r="AF228" s="122">
        <f>(幕後結果!$AH$2+幕後結果!$AH$4*幕後結果_最佳化!$T1229)*12/3</f>
        <v>1.0267691761090414</v>
      </c>
      <c r="AG228" s="122">
        <f>(幕後結果!$AI$2+幕後結果!$AI$4*幕後結果_最佳化!$U1229)*12/3</f>
        <v>-1.935332860763006E-2</v>
      </c>
      <c r="AH228" s="122">
        <f>(幕後結果!$AJ$2+幕後結果!$AJ$4*幕後結果_最佳化!$V1229)*12/3</f>
        <v>-0.30487304586457215</v>
      </c>
      <c r="AI228" s="96">
        <f>(幕後結果!$AK$2+幕後結果!$AK$4*幕後結果_最佳化!$W1229)*12/3</f>
        <v>0.10430793961789869</v>
      </c>
      <c r="AJ228" s="56"/>
      <c r="AK228" s="56"/>
      <c r="AL228" s="56"/>
      <c r="AM228" s="104">
        <v>227</v>
      </c>
      <c r="AN228" s="122">
        <f t="shared" si="40"/>
        <v>0.18265633925587266</v>
      </c>
      <c r="AO228" s="122">
        <f t="shared" si="41"/>
        <v>0.13756121117283135</v>
      </c>
      <c r="AP228" s="122">
        <f t="shared" si="42"/>
        <v>4.3115214056338509E-2</v>
      </c>
      <c r="AQ228" s="122">
        <f t="shared" si="43"/>
        <v>0.14374010946232998</v>
      </c>
      <c r="AR228" s="122">
        <f t="shared" si="44"/>
        <v>8.8236229387235382E-2</v>
      </c>
      <c r="AS228" s="122">
        <f t="shared" si="45"/>
        <v>7.3893236460845765E-2</v>
      </c>
      <c r="AT228" s="122">
        <f t="shared" si="46"/>
        <v>0.12796961743323337</v>
      </c>
      <c r="AU228" s="122">
        <f t="shared" si="47"/>
        <v>5.7001882964196435E-2</v>
      </c>
      <c r="AV228" s="122">
        <f t="shared" si="48"/>
        <v>8.7262630756965082E-2</v>
      </c>
      <c r="AW228" s="122">
        <f t="shared" si="49"/>
        <v>5.8563529050151414E-2</v>
      </c>
      <c r="AX228" s="122">
        <f t="shared" si="50"/>
        <v>0.99999999999999989</v>
      </c>
      <c r="AY228" s="122">
        <f>SUMPRODUCT(AN228:AW228,幕後結果_最佳化!$Z$1005:$AI$1005)</f>
        <v>2.7788656132338403E-2</v>
      </c>
      <c r="AZ228" s="122">
        <f>(SUMPRODUCT(AN228:AW228,MMULT(AN228:AW228,幕後結果!$AB$9:$AK$18)))*252</f>
        <v>5.0034229063999035E-2</v>
      </c>
      <c r="BA228" s="122">
        <f t="shared" si="51"/>
        <v>0.22368332316916037</v>
      </c>
      <c r="BB228" s="98">
        <f t="shared" si="52"/>
        <v>-6.7556864112903292E-2</v>
      </c>
      <c r="BC228" s="56"/>
      <c r="BD228" s="56"/>
    </row>
    <row r="229" spans="1:56">
      <c r="A229" s="91">
        <v>228</v>
      </c>
      <c r="B229" s="122">
        <v>0.32375517235576234</v>
      </c>
      <c r="C229" s="122">
        <v>0.77804176913260981</v>
      </c>
      <c r="D229" s="122">
        <v>0.51463421665340014</v>
      </c>
      <c r="E229" s="122">
        <v>0.15260782428476038</v>
      </c>
      <c r="F229" s="122">
        <v>0.99226082733816745</v>
      </c>
      <c r="G229" s="122">
        <v>0.38740693151689665</v>
      </c>
      <c r="H229" s="122">
        <v>0.58125709396409997</v>
      </c>
      <c r="I229" s="122">
        <v>0.92565367857285086</v>
      </c>
      <c r="J229" s="122">
        <v>0.74612763330530285</v>
      </c>
      <c r="K229" s="100">
        <v>0.64373859554386614</v>
      </c>
      <c r="L229" s="101"/>
      <c r="M229" s="102">
        <v>228</v>
      </c>
      <c r="N229" s="125">
        <v>-0.45722358935860946</v>
      </c>
      <c r="O229" s="125">
        <v>0.76559644277207772</v>
      </c>
      <c r="P229" s="125">
        <v>3.6690771842470882E-2</v>
      </c>
      <c r="Q229" s="125">
        <v>-1.0253127353621447</v>
      </c>
      <c r="R229" s="125">
        <v>2.4209890076225271</v>
      </c>
      <c r="S229" s="125">
        <v>-0.28608389916661708</v>
      </c>
      <c r="T229" s="125">
        <v>0.20511047561981469</v>
      </c>
      <c r="U229" s="122">
        <v>1.4441647322869318</v>
      </c>
      <c r="V229" s="122">
        <v>0.662353443503649</v>
      </c>
      <c r="W229" s="94">
        <v>0.36847000219468407</v>
      </c>
      <c r="X229" s="56"/>
      <c r="Y229" s="95">
        <v>228</v>
      </c>
      <c r="Z229" s="122">
        <f>(幕後結果!$AB$2+幕後結果!$AB$4*幕後結果_最佳化!$N1230)*12/3</f>
        <v>-0.61595645377120767</v>
      </c>
      <c r="AA229" s="122">
        <f>(幕後結果!$AC$2+幕後結果!$AC$4*幕後結果_最佳化!$O1230)*12/3</f>
        <v>-0.36259685731696956</v>
      </c>
      <c r="AB229" s="122">
        <f>(幕後結果!$AD$2+幕後結果!$AD$4*幕後結果_最佳化!$P1230)*12/3</f>
        <v>0.43419250177124419</v>
      </c>
      <c r="AC229" s="122">
        <f>(幕後結果!$AE$2+幕後結果!$AE$4*幕後結果_最佳化!$Q1230)*12/3</f>
        <v>0.25823227124981007</v>
      </c>
      <c r="AD229" s="122">
        <f>(幕後結果!$AF$2+幕後結果!$AF$4*幕後結果_最佳化!$R1230)*12/3</f>
        <v>1.5683970806144965</v>
      </c>
      <c r="AE229" s="122">
        <f>(幕後結果!$AG$2+幕後結果!$AG$4*幕後結果_最佳化!$S1230)*12/3</f>
        <v>-9.9872303423961029E-2</v>
      </c>
      <c r="AF229" s="122">
        <f>(幕後結果!$AH$2+幕後結果!$AH$4*幕後結果_最佳化!$T1230)*12/3</f>
        <v>1.9238511504845262</v>
      </c>
      <c r="AG229" s="122">
        <f>(幕後結果!$AI$2+幕後結果!$AI$4*幕後結果_最佳化!$U1230)*12/3</f>
        <v>0.96431469849235807</v>
      </c>
      <c r="AH229" s="122">
        <f>(幕後結果!$AJ$2+幕後結果!$AJ$4*幕後結果_最佳化!$V1230)*12/3</f>
        <v>1.1252105266581931</v>
      </c>
      <c r="AI229" s="96">
        <f>(幕後結果!$AK$2+幕後結果!$AK$4*幕後結果_最佳化!$W1230)*12/3</f>
        <v>0.16055306271046271</v>
      </c>
      <c r="AJ229" s="56"/>
      <c r="AK229" s="56"/>
      <c r="AL229" s="56"/>
      <c r="AM229" s="104">
        <v>228</v>
      </c>
      <c r="AN229" s="122">
        <f t="shared" si="40"/>
        <v>5.5392465045271878E-2</v>
      </c>
      <c r="AO229" s="122">
        <f t="shared" si="41"/>
        <v>0.13324890343803406</v>
      </c>
      <c r="AP229" s="122">
        <f t="shared" si="42"/>
        <v>8.7771076528909045E-2</v>
      </c>
      <c r="AQ229" s="122">
        <f t="shared" si="43"/>
        <v>0.17128720241928205</v>
      </c>
      <c r="AR229" s="122">
        <f t="shared" si="44"/>
        <v>0.12161718740167808</v>
      </c>
      <c r="AS229" s="122">
        <f t="shared" si="45"/>
        <v>7.6555825133444749E-2</v>
      </c>
      <c r="AT229" s="122">
        <f t="shared" si="46"/>
        <v>2.2695523998787912E-2</v>
      </c>
      <c r="AU229" s="122">
        <f t="shared" si="47"/>
        <v>0.15757137496000384</v>
      </c>
      <c r="AV229" s="122">
        <f t="shared" si="48"/>
        <v>9.2720181486229972E-2</v>
      </c>
      <c r="AW229" s="122">
        <f t="shared" si="49"/>
        <v>8.1140259588358327E-2</v>
      </c>
      <c r="AX229" s="122">
        <f t="shared" si="50"/>
        <v>0.99999999999999989</v>
      </c>
      <c r="AY229" s="122">
        <f>SUMPRODUCT(AN229:AW229,幕後結果_最佳化!$Z$1005:$AI$1005)</f>
        <v>-0.12921391474362831</v>
      </c>
      <c r="AZ229" s="122">
        <f>(SUMPRODUCT(AN229:AW229,MMULT(AN229:AW229,幕後結果!$AB$9:$AK$18)))*252</f>
        <v>4.69089614162378E-2</v>
      </c>
      <c r="BA229" s="122">
        <f t="shared" si="51"/>
        <v>0.2165847672765511</v>
      </c>
      <c r="BB229" s="98">
        <f t="shared" si="52"/>
        <v>-0.79467229809315632</v>
      </c>
      <c r="BC229" s="56"/>
      <c r="BD229" s="56"/>
    </row>
    <row r="230" spans="1:56">
      <c r="A230" s="91">
        <v>229</v>
      </c>
      <c r="B230" s="122">
        <v>0.57399144741239194</v>
      </c>
      <c r="C230" s="122">
        <v>0.60967596639923904</v>
      </c>
      <c r="D230" s="122">
        <v>0.49553662341000004</v>
      </c>
      <c r="E230" s="122">
        <v>0.22606686628926753</v>
      </c>
      <c r="F230" s="122">
        <v>0.33897172373403262</v>
      </c>
      <c r="G230" s="122">
        <v>0.76613358002223775</v>
      </c>
      <c r="H230" s="122">
        <v>0.60397133941641368</v>
      </c>
      <c r="I230" s="122">
        <v>0.13761485194710743</v>
      </c>
      <c r="J230" s="122">
        <v>0.47537355376523793</v>
      </c>
      <c r="K230" s="100">
        <v>0.81495173428872292</v>
      </c>
      <c r="L230" s="101"/>
      <c r="M230" s="102">
        <v>229</v>
      </c>
      <c r="N230" s="125">
        <v>0.18654536735505967</v>
      </c>
      <c r="O230" s="125">
        <v>0.27847459123231649</v>
      </c>
      <c r="P230" s="125">
        <v>-1.1188259375503591E-2</v>
      </c>
      <c r="Q230" s="125">
        <v>-0.75186253156917482</v>
      </c>
      <c r="R230" s="125">
        <v>-0.41527111031309161</v>
      </c>
      <c r="S230" s="125">
        <v>0.72617280714850141</v>
      </c>
      <c r="T230" s="125">
        <v>0.2636400154646425</v>
      </c>
      <c r="U230" s="122">
        <v>-1.0910981338743055</v>
      </c>
      <c r="V230" s="122">
        <v>-6.1768602211455137E-2</v>
      </c>
      <c r="W230" s="94">
        <v>0.89629256044191052</v>
      </c>
      <c r="X230" s="56"/>
      <c r="Y230" s="95">
        <v>229</v>
      </c>
      <c r="Z230" s="122">
        <f>(幕後結果!$AB$2+幕後結果!$AB$4*幕後結果_最佳化!$N1231)*12/3</f>
        <v>0.18331514993997355</v>
      </c>
      <c r="AA230" s="122">
        <f>(幕後結果!$AC$2+幕後結果!$AC$4*幕後結果_最佳化!$O1231)*12/3</f>
        <v>-0.97795238014394359</v>
      </c>
      <c r="AB230" s="122">
        <f>(幕後結果!$AD$2+幕後結果!$AD$4*幕後結果_最佳化!$P1231)*12/3</f>
        <v>0.53714849707677548</v>
      </c>
      <c r="AC230" s="122">
        <f>(幕後結果!$AE$2+幕後結果!$AE$4*幕後結果_最佳化!$Q1231)*12/3</f>
        <v>0.39930092809222845</v>
      </c>
      <c r="AD230" s="122">
        <f>(幕後結果!$AF$2+幕後結果!$AF$4*幕後結果_最佳化!$R1231)*12/3</f>
        <v>-0.39931528098038899</v>
      </c>
      <c r="AE230" s="122">
        <f>(幕後結果!$AG$2+幕後結果!$AG$4*幕後結果_最佳化!$S1231)*12/3</f>
        <v>0.51578663027710347</v>
      </c>
      <c r="AF230" s="122">
        <f>(幕後結果!$AH$2+幕後結果!$AH$4*幕後結果_最佳化!$T1231)*12/3</f>
        <v>1.4060594615395663</v>
      </c>
      <c r="AG230" s="122">
        <f>(幕後結果!$AI$2+幕後結果!$AI$4*幕後結果_最佳化!$U1231)*12/3</f>
        <v>-2.0444543871686336</v>
      </c>
      <c r="AH230" s="122">
        <f>(幕後結果!$AJ$2+幕後結果!$AJ$4*幕後結果_最佳化!$V1231)*12/3</f>
        <v>7.2129755053629563E-2</v>
      </c>
      <c r="AI230" s="96">
        <f>(幕後結果!$AK$2+幕後結果!$AK$4*幕後結果_最佳化!$W1231)*12/3</f>
        <v>-4.4824402055265611E-2</v>
      </c>
      <c r="AJ230" s="56"/>
      <c r="AK230" s="56"/>
      <c r="AL230" s="56"/>
      <c r="AM230" s="104">
        <v>229</v>
      </c>
      <c r="AN230" s="122">
        <f t="shared" si="40"/>
        <v>0.14439731944227055</v>
      </c>
      <c r="AO230" s="122">
        <f t="shared" si="41"/>
        <v>6.6093483057070593E-2</v>
      </c>
      <c r="AP230" s="122">
        <f t="shared" si="42"/>
        <v>0.11271044297809041</v>
      </c>
      <c r="AQ230" s="122">
        <f t="shared" si="43"/>
        <v>5.9305007485084139E-2</v>
      </c>
      <c r="AR230" s="122">
        <f t="shared" si="44"/>
        <v>7.0745745726669279E-2</v>
      </c>
      <c r="AS230" s="122">
        <f t="shared" si="45"/>
        <v>2.4585522210725661E-2</v>
      </c>
      <c r="AT230" s="122">
        <f t="shared" si="46"/>
        <v>0.15367064502109601</v>
      </c>
      <c r="AU230" s="122">
        <f t="shared" si="47"/>
        <v>0.15239209374808782</v>
      </c>
      <c r="AV230" s="122">
        <f t="shared" si="48"/>
        <v>0.1606749428614504</v>
      </c>
      <c r="AW230" s="122">
        <f t="shared" si="49"/>
        <v>5.5424797469455181E-2</v>
      </c>
      <c r="AX230" s="122">
        <f t="shared" si="50"/>
        <v>1.0000000000000002</v>
      </c>
      <c r="AY230" s="122">
        <f>SUMPRODUCT(AN230:AW230,幕後結果_最佳化!$Z$1005:$AI$1005)</f>
        <v>3.8520557460306006E-2</v>
      </c>
      <c r="AZ230" s="122">
        <f>(SUMPRODUCT(AN230:AW230,MMULT(AN230:AW230,幕後結果!$AB$9:$AK$18)))*252</f>
        <v>5.2501758912323622E-2</v>
      </c>
      <c r="BA230" s="122">
        <f t="shared" si="51"/>
        <v>0.22913262297700784</v>
      </c>
      <c r="BB230" s="98">
        <f t="shared" si="52"/>
        <v>-1.9113134056574072E-2</v>
      </c>
      <c r="BC230" s="56"/>
      <c r="BD230" s="56"/>
    </row>
    <row r="231" spans="1:56">
      <c r="A231" s="91">
        <v>230</v>
      </c>
      <c r="B231" s="122">
        <v>0.7925283440269324</v>
      </c>
      <c r="C231" s="122">
        <v>0.77599247023542706</v>
      </c>
      <c r="D231" s="122">
        <v>0.32087493548504464</v>
      </c>
      <c r="E231" s="122">
        <v>0.23147250296615596</v>
      </c>
      <c r="F231" s="122">
        <v>0.91370100622243622</v>
      </c>
      <c r="G231" s="122">
        <v>0.83234194169385689</v>
      </c>
      <c r="H231" s="122">
        <v>0.59735246105206308</v>
      </c>
      <c r="I231" s="122">
        <v>0.12936832388306518</v>
      </c>
      <c r="J231" s="122">
        <v>0.5085865252615327</v>
      </c>
      <c r="K231" s="100">
        <v>1.7276137498000166E-2</v>
      </c>
      <c r="L231" s="101"/>
      <c r="M231" s="102">
        <v>230</v>
      </c>
      <c r="N231" s="125">
        <v>0.81522538130623257</v>
      </c>
      <c r="O231" s="125">
        <v>0.75872837466993781</v>
      </c>
      <c r="P231" s="125">
        <v>-0.46525358273019846</v>
      </c>
      <c r="Q231" s="125">
        <v>-0.73400612363813778</v>
      </c>
      <c r="R231" s="125">
        <v>1.3639033461823951</v>
      </c>
      <c r="S231" s="125">
        <v>0.96346121971557397</v>
      </c>
      <c r="T231" s="125">
        <v>0.24650016349009754</v>
      </c>
      <c r="U231" s="122">
        <v>-1.1293821778350266</v>
      </c>
      <c r="V231" s="122">
        <v>2.152488904085563E-2</v>
      </c>
      <c r="W231" s="94">
        <v>-2.1135669050726684</v>
      </c>
      <c r="X231" s="56"/>
      <c r="Y231" s="95">
        <v>230</v>
      </c>
      <c r="Z231" s="122">
        <f>(幕後結果!$AB$2+幕後結果!$AB$4*幕後結果_最佳化!$N1232)*12/3</f>
        <v>0.96385307077577709</v>
      </c>
      <c r="AA231" s="122">
        <f>(幕後結果!$AC$2+幕後結果!$AC$4*幕後結果_最佳化!$O1232)*12/3</f>
        <v>-0.2615047333760856</v>
      </c>
      <c r="AB231" s="122">
        <f>(幕後結果!$AD$2+幕後結果!$AD$4*幕後結果_最佳化!$P1232)*12/3</f>
        <v>0.3820760340358082</v>
      </c>
      <c r="AC231" s="122">
        <f>(幕後結果!$AE$2+幕後結果!$AE$4*幕後結果_最佳化!$Q1232)*12/3</f>
        <v>0.42575190465643392</v>
      </c>
      <c r="AD231" s="122">
        <f>(幕後結果!$AF$2+幕後結果!$AF$4*幕後結果_最佳化!$R1232)*12/3</f>
        <v>0.78328950767087946</v>
      </c>
      <c r="AE231" s="122">
        <f>(幕後結果!$AG$2+幕後結果!$AG$4*幕後結果_最佳化!$S1232)*12/3</f>
        <v>1.0457445132964911</v>
      </c>
      <c r="AF231" s="122">
        <f>(幕後結果!$AH$2+幕後結果!$AH$4*幕後結果_最佳化!$T1232)*12/3</f>
        <v>1.8879845503868034</v>
      </c>
      <c r="AG231" s="122">
        <f>(幕後結果!$AI$2+幕後結果!$AI$4*幕後結果_最佳化!$U1232)*12/3</f>
        <v>-1.4787018274392727</v>
      </c>
      <c r="AH231" s="122">
        <f>(幕後結果!$AJ$2+幕後結果!$AJ$4*幕後結果_最佳化!$V1232)*12/3</f>
        <v>0.49624989414145387</v>
      </c>
      <c r="AI231" s="96">
        <f>(幕後結果!$AK$2+幕後結果!$AK$4*幕後結果_最佳化!$W1232)*12/3</f>
        <v>-0.83834095964230659</v>
      </c>
      <c r="AJ231" s="56"/>
      <c r="AK231" s="56"/>
      <c r="AL231" s="56"/>
      <c r="AM231" s="104">
        <v>230</v>
      </c>
      <c r="AN231" s="122">
        <f t="shared" si="40"/>
        <v>0.10152739254900447</v>
      </c>
      <c r="AO231" s="122">
        <f t="shared" si="41"/>
        <v>0.16509670425559045</v>
      </c>
      <c r="AP231" s="122">
        <f t="shared" si="42"/>
        <v>1.9588717940516129E-2</v>
      </c>
      <c r="AQ231" s="122">
        <f t="shared" si="43"/>
        <v>0.14049328275684758</v>
      </c>
      <c r="AR231" s="122">
        <f t="shared" si="44"/>
        <v>2.0867237770205273E-3</v>
      </c>
      <c r="AS231" s="122">
        <f t="shared" si="45"/>
        <v>0.17084871003036015</v>
      </c>
      <c r="AT231" s="122">
        <f t="shared" si="46"/>
        <v>8.9101013329346279E-2</v>
      </c>
      <c r="AU231" s="122">
        <f t="shared" si="47"/>
        <v>0.12376591711380393</v>
      </c>
      <c r="AV231" s="122">
        <f t="shared" si="48"/>
        <v>0.13741987295218439</v>
      </c>
      <c r="AW231" s="122">
        <f t="shared" si="49"/>
        <v>5.0071665295326244E-2</v>
      </c>
      <c r="AX231" s="122">
        <f t="shared" si="50"/>
        <v>1</v>
      </c>
      <c r="AY231" s="122">
        <f>SUMPRODUCT(AN231:AW231,幕後結果_最佳化!$Z$1005:$AI$1005)</f>
        <v>-6.8334264843800979E-2</v>
      </c>
      <c r="AZ231" s="122">
        <f>(SUMPRODUCT(AN231:AW231,MMULT(AN231:AW231,幕後結果!$AB$9:$AK$18)))*252</f>
        <v>5.7425122581344433E-2</v>
      </c>
      <c r="BA231" s="122">
        <f t="shared" si="51"/>
        <v>0.23963539509292953</v>
      </c>
      <c r="BB231" s="98">
        <f t="shared" si="52"/>
        <v>-0.46418128173705236</v>
      </c>
      <c r="BC231" s="56"/>
      <c r="BD231" s="56"/>
    </row>
    <row r="232" spans="1:56">
      <c r="A232" s="91">
        <v>231</v>
      </c>
      <c r="B232" s="122">
        <v>0.11351231874199086</v>
      </c>
      <c r="C232" s="122">
        <v>0.78390684855870396</v>
      </c>
      <c r="D232" s="122">
        <v>0.72543021274218322</v>
      </c>
      <c r="E232" s="122">
        <v>0.61351602174759368</v>
      </c>
      <c r="F232" s="122">
        <v>0.54927813037962792</v>
      </c>
      <c r="G232" s="122">
        <v>5.2462203266232521E-2</v>
      </c>
      <c r="H232" s="122">
        <v>0.57843049924633538</v>
      </c>
      <c r="I232" s="122">
        <v>0.77938948792883878</v>
      </c>
      <c r="J232" s="122">
        <v>4.9222299830559813E-2</v>
      </c>
      <c r="K232" s="100">
        <v>0.42245604691486749</v>
      </c>
      <c r="L232" s="101"/>
      <c r="M232" s="102">
        <v>231</v>
      </c>
      <c r="N232" s="125">
        <v>-1.2080588215516956</v>
      </c>
      <c r="O232" s="125">
        <v>0.78545592402043996</v>
      </c>
      <c r="P232" s="125">
        <v>0.59904995217685642</v>
      </c>
      <c r="Q232" s="125">
        <v>0.28849487040694427</v>
      </c>
      <c r="R232" s="125">
        <v>0.12383775307761764</v>
      </c>
      <c r="S232" s="125">
        <v>-1.6214348743394613</v>
      </c>
      <c r="T232" s="125">
        <v>0.19787993730273362</v>
      </c>
      <c r="U232" s="122">
        <v>0.77013296354589422</v>
      </c>
      <c r="V232" s="122">
        <v>-1.6524414104288583</v>
      </c>
      <c r="W232" s="94">
        <v>-0.19561426538757559</v>
      </c>
      <c r="X232" s="56"/>
      <c r="Y232" s="95">
        <v>231</v>
      </c>
      <c r="Z232" s="122">
        <f>(幕後結果!$AB$2+幕後結果!$AB$4*幕後結果_最佳化!$N1233)*12/3</f>
        <v>-1.5481562342970381</v>
      </c>
      <c r="AA232" s="122">
        <f>(幕後結果!$AC$2+幕後結果!$AC$4*幕後結果_最佳化!$O1233)*12/3</f>
        <v>-0.40046541837253607</v>
      </c>
      <c r="AB232" s="122">
        <f>(幕後結果!$AD$2+幕後結果!$AD$4*幕後結果_最佳化!$P1233)*12/3</f>
        <v>0.69704453131263133</v>
      </c>
      <c r="AC232" s="122">
        <f>(幕後結果!$AE$2+幕後結果!$AE$4*幕後結果_最佳化!$Q1233)*12/3</f>
        <v>1.3022268079457369</v>
      </c>
      <c r="AD232" s="122">
        <f>(幕後結果!$AF$2+幕後結果!$AF$4*幕後結果_最佳化!$R1233)*12/3</f>
        <v>0.21824568061011787</v>
      </c>
      <c r="AE232" s="122">
        <f>(幕後結果!$AG$2+幕後結果!$AG$4*幕後結果_最佳化!$S1233)*12/3</f>
        <v>-0.62503284774855317</v>
      </c>
      <c r="AF232" s="122">
        <f>(幕後結果!$AH$2+幕後結果!$AH$4*幕後結果_最佳化!$T1233)*12/3</f>
        <v>1.195951352643122</v>
      </c>
      <c r="AG232" s="122">
        <f>(幕後結果!$AI$2+幕後結果!$AI$4*幕後結果_最佳化!$U1233)*12/3</f>
        <v>-0.67311176451374044</v>
      </c>
      <c r="AH232" s="122">
        <f>(幕後結果!$AJ$2+幕後結果!$AJ$4*幕後結果_最佳化!$V1233)*12/3</f>
        <v>-0.77306531156311564</v>
      </c>
      <c r="AI232" s="96">
        <f>(幕後結果!$AK$2+幕後結果!$AK$4*幕後結果_最佳化!$W1233)*12/3</f>
        <v>-0.81091762120194311</v>
      </c>
      <c r="AJ232" s="56"/>
      <c r="AK232" s="56"/>
      <c r="AL232" s="56"/>
      <c r="AM232" s="104">
        <v>231</v>
      </c>
      <c r="AN232" s="122">
        <f t="shared" si="40"/>
        <v>6.6410258517949433E-2</v>
      </c>
      <c r="AO232" s="122">
        <f t="shared" si="41"/>
        <v>0.16402299579071422</v>
      </c>
      <c r="AP232" s="122">
        <f t="shared" si="42"/>
        <v>6.4307564724535166E-2</v>
      </c>
      <c r="AQ232" s="122">
        <f t="shared" si="43"/>
        <v>0.10987124360195252</v>
      </c>
      <c r="AR232" s="122">
        <f t="shared" si="44"/>
        <v>0.15850822062765579</v>
      </c>
      <c r="AS232" s="122">
        <f t="shared" si="45"/>
        <v>0.18220357617180677</v>
      </c>
      <c r="AT232" s="122">
        <f t="shared" si="46"/>
        <v>7.1899116929842688E-2</v>
      </c>
      <c r="AU232" s="122">
        <f t="shared" si="47"/>
        <v>1.1879130251744644E-2</v>
      </c>
      <c r="AV232" s="122">
        <f t="shared" si="48"/>
        <v>0.1135971546868518</v>
      </c>
      <c r="AW232" s="122">
        <f t="shared" si="49"/>
        <v>5.7300738696946997E-2</v>
      </c>
      <c r="AX232" s="122">
        <f t="shared" si="50"/>
        <v>1</v>
      </c>
      <c r="AY232" s="122">
        <f>SUMPRODUCT(AN232:AW232,幕後結果_最佳化!$Z$1005:$AI$1005)</f>
        <v>-1.9676004949807584E-2</v>
      </c>
      <c r="AZ232" s="122">
        <f>(SUMPRODUCT(AN232:AW232,MMULT(AN232:AW232,幕後結果!$AB$9:$AK$18)))*252</f>
        <v>5.0679428779649566E-2</v>
      </c>
      <c r="BA232" s="122">
        <f t="shared" si="51"/>
        <v>0.22512092035092954</v>
      </c>
      <c r="BB232" s="98">
        <f t="shared" si="52"/>
        <v>-0.27796619191259986</v>
      </c>
      <c r="BC232" s="56"/>
      <c r="BD232" s="56"/>
    </row>
    <row r="233" spans="1:56">
      <c r="A233" s="91">
        <v>232</v>
      </c>
      <c r="B233" s="122">
        <v>0.42043192819362374</v>
      </c>
      <c r="C233" s="122">
        <v>0.26708644335871901</v>
      </c>
      <c r="D233" s="122">
        <v>0.66869209306436472</v>
      </c>
      <c r="E233" s="122">
        <v>0.36104782107287958</v>
      </c>
      <c r="F233" s="122">
        <v>0.73107954365098426</v>
      </c>
      <c r="G233" s="122">
        <v>0.41251483310794335</v>
      </c>
      <c r="H233" s="122">
        <v>0.40567660787703197</v>
      </c>
      <c r="I233" s="122">
        <v>0.29483847360730819</v>
      </c>
      <c r="J233" s="122">
        <v>0.62139284707373443</v>
      </c>
      <c r="K233" s="100">
        <v>0.62874923917409786</v>
      </c>
      <c r="L233" s="101"/>
      <c r="M233" s="102">
        <v>232</v>
      </c>
      <c r="N233" s="125">
        <v>-0.20078862672262804</v>
      </c>
      <c r="O233" s="125">
        <v>-0.62164870623621227</v>
      </c>
      <c r="P233" s="125">
        <v>0.43630450482340172</v>
      </c>
      <c r="Q233" s="125">
        <v>-0.35565941522390615</v>
      </c>
      <c r="R233" s="125">
        <v>0.61608122522305797</v>
      </c>
      <c r="S233" s="125">
        <v>-0.22108061191219822</v>
      </c>
      <c r="T233" s="125">
        <v>-0.23868065833722674</v>
      </c>
      <c r="U233" s="122">
        <v>-0.53930423488560764</v>
      </c>
      <c r="V233" s="122">
        <v>0.30914095567296701</v>
      </c>
      <c r="W233" s="94">
        <v>0.32854249198059943</v>
      </c>
      <c r="X233" s="56"/>
      <c r="Y233" s="95">
        <v>232</v>
      </c>
      <c r="Z233" s="122">
        <f>(幕後結果!$AB$2+幕後結果!$AB$4*幕後結果_最佳化!$N1234)*12/3</f>
        <v>-0.29757952413488342</v>
      </c>
      <c r="AA233" s="122">
        <f>(幕後結果!$AC$2+幕後結果!$AC$4*幕後結果_最佳化!$O1234)*12/3</f>
        <v>-2.2520414706375389</v>
      </c>
      <c r="AB233" s="122">
        <f>(幕後結果!$AD$2+幕後結果!$AD$4*幕後結果_最佳化!$P1234)*12/3</f>
        <v>0.71657441602710181</v>
      </c>
      <c r="AC233" s="122">
        <f>(幕後結果!$AE$2+幕後結果!$AE$4*幕後結果_最佳化!$Q1234)*12/3</f>
        <v>0.613285533648114</v>
      </c>
      <c r="AD233" s="122">
        <f>(幕後結果!$AF$2+幕後結果!$AF$4*幕後結果_最佳化!$R1234)*12/3</f>
        <v>0.28668281572920173</v>
      </c>
      <c r="AE233" s="122">
        <f>(幕後結果!$AG$2+幕後結果!$AG$4*幕後結果_最佳化!$S1234)*12/3</f>
        <v>-8.7924561626238684E-2</v>
      </c>
      <c r="AF233" s="122">
        <f>(幕後結果!$AH$2+幕後結果!$AH$4*幕後結果_最佳化!$T1234)*12/3</f>
        <v>1.1345022279413668</v>
      </c>
      <c r="AG233" s="122">
        <f>(幕後結果!$AI$2+幕後結果!$AI$4*幕後結果_最佳化!$U1234)*12/3</f>
        <v>-1.4418366805159302</v>
      </c>
      <c r="AH233" s="122">
        <f>(幕後結果!$AJ$2+幕後結果!$AJ$4*幕後結果_最佳化!$V1234)*12/3</f>
        <v>8.2558036829336934E-2</v>
      </c>
      <c r="AI233" s="96">
        <f>(幕後結果!$AK$2+幕後結果!$AK$4*幕後結果_最佳化!$W1234)*12/3</f>
        <v>-0.36332478433753196</v>
      </c>
      <c r="AJ233" s="56"/>
      <c r="AK233" s="56"/>
      <c r="AL233" s="56"/>
      <c r="AM233" s="104">
        <v>232</v>
      </c>
      <c r="AN233" s="122">
        <f t="shared" si="40"/>
        <v>1.8769017084090098E-2</v>
      </c>
      <c r="AO233" s="122">
        <f t="shared" si="41"/>
        <v>4.6275960419263677E-2</v>
      </c>
      <c r="AP233" s="122">
        <f t="shared" si="42"/>
        <v>3.3575339955984058E-2</v>
      </c>
      <c r="AQ233" s="122">
        <f t="shared" si="43"/>
        <v>0.18392000378044071</v>
      </c>
      <c r="AR233" s="122">
        <f t="shared" si="44"/>
        <v>0.13231421362260221</v>
      </c>
      <c r="AS233" s="122">
        <f t="shared" si="45"/>
        <v>0.16488883012280925</v>
      </c>
      <c r="AT233" s="122">
        <f t="shared" si="46"/>
        <v>9.1470962752777107E-2</v>
      </c>
      <c r="AU233" s="122">
        <f t="shared" si="47"/>
        <v>1.615302086972617E-2</v>
      </c>
      <c r="AV233" s="122">
        <f t="shared" si="48"/>
        <v>0.14907861168184858</v>
      </c>
      <c r="AW233" s="122">
        <f t="shared" si="49"/>
        <v>0.16355403971045832</v>
      </c>
      <c r="AX233" s="122">
        <f t="shared" si="50"/>
        <v>1</v>
      </c>
      <c r="AY233" s="122">
        <f>SUMPRODUCT(AN233:AW233,幕後結果_最佳化!$Z$1005:$AI$1005)</f>
        <v>0.18060960669465304</v>
      </c>
      <c r="AZ233" s="122">
        <f>(SUMPRODUCT(AN233:AW233,MMULT(AN233:AW233,幕後結果!$AB$9:$AK$18)))*252</f>
        <v>4.0975709193065535E-2</v>
      </c>
      <c r="BA233" s="122">
        <f t="shared" si="51"/>
        <v>0.20242457655399834</v>
      </c>
      <c r="BB233" s="98">
        <f t="shared" si="52"/>
        <v>0.68030082630760957</v>
      </c>
      <c r="BC233" s="56"/>
      <c r="BD233" s="56"/>
    </row>
    <row r="234" spans="1:56">
      <c r="A234" s="91">
        <v>233</v>
      </c>
      <c r="B234" s="122">
        <v>0.27067295340318842</v>
      </c>
      <c r="C234" s="122">
        <v>0.52794748783816381</v>
      </c>
      <c r="D234" s="122">
        <v>0.63669105291546457</v>
      </c>
      <c r="E234" s="122">
        <v>0.81305517829711782</v>
      </c>
      <c r="F234" s="122">
        <v>0.21099926000840385</v>
      </c>
      <c r="G234" s="122">
        <v>0.83009224248976698</v>
      </c>
      <c r="H234" s="122">
        <v>0.13070616113545763</v>
      </c>
      <c r="I234" s="122">
        <v>0.54256693009632184</v>
      </c>
      <c r="J234" s="122">
        <v>4.5411560328890488E-2</v>
      </c>
      <c r="K234" s="100">
        <v>0.77657997028718584</v>
      </c>
      <c r="L234" s="101"/>
      <c r="M234" s="102">
        <v>233</v>
      </c>
      <c r="N234" s="125">
        <v>-0.61077898629751526</v>
      </c>
      <c r="O234" s="125">
        <v>7.0111360826999439E-2</v>
      </c>
      <c r="P234" s="125">
        <v>0.34962800062177046</v>
      </c>
      <c r="Q234" s="125">
        <v>0.88921109072173066</v>
      </c>
      <c r="R234" s="125">
        <v>-0.80295884878368728</v>
      </c>
      <c r="S234" s="125">
        <v>0.95452983424450899</v>
      </c>
      <c r="T234" s="125">
        <v>-1.1230592714986094</v>
      </c>
      <c r="U234" s="122">
        <v>0.10690273954259366</v>
      </c>
      <c r="V234" s="122">
        <v>-1.6910716413966442</v>
      </c>
      <c r="W234" s="94">
        <v>0.76069366517335735</v>
      </c>
      <c r="X234" s="56"/>
      <c r="Y234" s="95">
        <v>233</v>
      </c>
      <c r="Z234" s="122">
        <f>(幕後結果!$AB$2+幕後結果!$AB$4*幕後結果_最佳化!$N1235)*12/3</f>
        <v>-0.80660321778479815</v>
      </c>
      <c r="AA234" s="122">
        <f>(幕後結果!$AC$2+幕後結果!$AC$4*幕後結果_最佳化!$O1235)*12/3</f>
        <v>-1.3343676923671322</v>
      </c>
      <c r="AB234" s="122">
        <f>(幕後結果!$AD$2+幕後結果!$AD$4*幕後結果_最佳化!$P1235)*12/3</f>
        <v>0.58829436532371293</v>
      </c>
      <c r="AC234" s="122">
        <f>(幕後結果!$AE$2+幕後結果!$AE$4*幕後結果_最佳化!$Q1235)*12/3</f>
        <v>1.5908452619896369</v>
      </c>
      <c r="AD234" s="122">
        <f>(幕後結果!$AF$2+幕後結果!$AF$4*幕後結果_最佳化!$R1235)*12/3</f>
        <v>-0.48094419812543149</v>
      </c>
      <c r="AE234" s="122">
        <f>(幕後結果!$AG$2+幕後結果!$AG$4*幕後結果_最佳化!$S1235)*12/3</f>
        <v>1.3919833500602594</v>
      </c>
      <c r="AF234" s="122">
        <f>(幕後結果!$AH$2+幕後結果!$AH$4*幕後結果_最佳化!$T1235)*12/3</f>
        <v>-0.2866938161573751</v>
      </c>
      <c r="AG234" s="122">
        <f>(幕後結果!$AI$2+幕後結果!$AI$4*幕後結果_最佳化!$U1235)*12/3</f>
        <v>-1.1563682020034651</v>
      </c>
      <c r="AH234" s="122">
        <f>(幕後結果!$AJ$2+幕後結果!$AJ$4*幕後結果_最佳化!$V1235)*12/3</f>
        <v>-1.3558571654844942</v>
      </c>
      <c r="AI234" s="96">
        <f>(幕後結果!$AK$2+幕後結果!$AK$4*幕後結果_最佳化!$W1235)*12/3</f>
        <v>-0.37823687633665642</v>
      </c>
      <c r="AJ234" s="56"/>
      <c r="AK234" s="56"/>
      <c r="AL234" s="56"/>
      <c r="AM234" s="104">
        <v>233</v>
      </c>
      <c r="AN234" s="122">
        <f t="shared" si="40"/>
        <v>0.16684853292756183</v>
      </c>
      <c r="AO234" s="122">
        <f t="shared" si="41"/>
        <v>7.3030386711856285E-2</v>
      </c>
      <c r="AP234" s="122">
        <f t="shared" si="42"/>
        <v>0.1099234783619457</v>
      </c>
      <c r="AQ234" s="122">
        <f t="shared" si="43"/>
        <v>0.21633005478925491</v>
      </c>
      <c r="AR234" s="122">
        <f t="shared" si="44"/>
        <v>3.4411654254762121E-2</v>
      </c>
      <c r="AS234" s="122">
        <f t="shared" si="45"/>
        <v>1.9198572285865526E-2</v>
      </c>
      <c r="AT234" s="122">
        <f t="shared" si="46"/>
        <v>6.5473247602543222E-2</v>
      </c>
      <c r="AU234" s="122">
        <f t="shared" si="47"/>
        <v>0.13424762669466236</v>
      </c>
      <c r="AV234" s="122">
        <f t="shared" si="48"/>
        <v>9.675163133067767E-2</v>
      </c>
      <c r="AW234" s="122">
        <f t="shared" si="49"/>
        <v>8.3784815040870486E-2</v>
      </c>
      <c r="AX234" s="122">
        <f t="shared" si="50"/>
        <v>1.0000000000000002</v>
      </c>
      <c r="AY234" s="122">
        <f>SUMPRODUCT(AN234:AW234,幕後結果_最佳化!$Z$1005:$AI$1005)</f>
        <v>5.4671451440694283E-2</v>
      </c>
      <c r="AZ234" s="122">
        <f>(SUMPRODUCT(AN234:AW234,MMULT(AN234:AW234,幕後結果!$AB$9:$AK$18)))*252</f>
        <v>5.0193200699381019E-2</v>
      </c>
      <c r="BA234" s="122">
        <f t="shared" si="51"/>
        <v>0.2240383911283533</v>
      </c>
      <c r="BB234" s="98">
        <f t="shared" si="52"/>
        <v>5.2542117363940218E-2</v>
      </c>
      <c r="BC234" s="56"/>
      <c r="BD234" s="56"/>
    </row>
    <row r="235" spans="1:56">
      <c r="A235" s="91">
        <v>234</v>
      </c>
      <c r="B235" s="122">
        <v>0.98484644446540615</v>
      </c>
      <c r="C235" s="122">
        <v>0.49663620994536051</v>
      </c>
      <c r="D235" s="122">
        <v>0.13096655708051408</v>
      </c>
      <c r="E235" s="122">
        <v>0.20888294668079288</v>
      </c>
      <c r="F235" s="122">
        <v>0.3868162272892457</v>
      </c>
      <c r="G235" s="122">
        <v>6.6258614607445976E-2</v>
      </c>
      <c r="H235" s="122">
        <v>4.6934626273607005E-3</v>
      </c>
      <c r="I235" s="122">
        <v>0.62062455128201655</v>
      </c>
      <c r="J235" s="122">
        <v>0.72724798440925142</v>
      </c>
      <c r="K235" s="100">
        <v>0.89869332629137544</v>
      </c>
      <c r="L235" s="101"/>
      <c r="M235" s="102">
        <v>234</v>
      </c>
      <c r="N235" s="125">
        <v>2.1660533413168417</v>
      </c>
      <c r="O235" s="125">
        <v>-8.4318711725030072E-3</v>
      </c>
      <c r="P235" s="125">
        <v>-1.1218337950742441</v>
      </c>
      <c r="Q235" s="125">
        <v>-0.81030327532569701</v>
      </c>
      <c r="R235" s="125">
        <v>-0.28762676523073616</v>
      </c>
      <c r="S235" s="125">
        <v>-1.5042491403229912</v>
      </c>
      <c r="T235" s="125">
        <v>-2.5976311992240655</v>
      </c>
      <c r="U235" s="122">
        <v>0.30712149468443734</v>
      </c>
      <c r="V235" s="122">
        <v>0.60451089009903414</v>
      </c>
      <c r="W235" s="94">
        <v>1.274141290281094</v>
      </c>
      <c r="X235" s="56"/>
      <c r="Y235" s="95">
        <v>234</v>
      </c>
      <c r="Z235" s="122">
        <f>(幕後結果!$AB$2+幕後結果!$AB$4*幕後結果_最佳化!$N1236)*12/3</f>
        <v>2.6409740606525762</v>
      </c>
      <c r="AA235" s="122">
        <f>(幕後結果!$AC$2+幕後結果!$AC$4*幕後結果_最佳化!$O1236)*12/3</f>
        <v>-1.2013407124677047</v>
      </c>
      <c r="AB235" s="122">
        <f>(幕後結果!$AD$2+幕後結果!$AD$4*幕後結果_最佳化!$P1236)*12/3</f>
        <v>0.14244080614154514</v>
      </c>
      <c r="AC235" s="122">
        <f>(幕後結果!$AE$2+幕後結果!$AE$4*幕後結果_最佳化!$Q1236)*12/3</f>
        <v>0.16336861284695581</v>
      </c>
      <c r="AD235" s="122">
        <f>(幕後結果!$AF$2+幕後結果!$AF$4*幕後結果_最佳化!$R1236)*12/3</f>
        <v>-0.53375873168929866</v>
      </c>
      <c r="AE235" s="122">
        <f>(幕後結果!$AG$2+幕後結果!$AG$4*幕後結果_最佳化!$S1236)*12/3</f>
        <v>-0.9885681504480498</v>
      </c>
      <c r="AF235" s="122">
        <f>(幕後結果!$AH$2+幕後結果!$AH$4*幕後結果_最佳化!$T1236)*12/3</f>
        <v>-0.73612373833080014</v>
      </c>
      <c r="AG235" s="122">
        <f>(幕後結果!$AI$2+幕後結果!$AI$4*幕後結果_最佳化!$U1236)*12/3</f>
        <v>0.4896665755997367</v>
      </c>
      <c r="AH235" s="122">
        <f>(幕後結果!$AJ$2+幕後結果!$AJ$4*幕後結果_最佳化!$V1236)*12/3</f>
        <v>0.33213081965950703</v>
      </c>
      <c r="AI235" s="96">
        <f>(幕後結果!$AK$2+幕後結果!$AK$4*幕後結果_最佳化!$W1236)*12/3</f>
        <v>0.2727028755783158</v>
      </c>
      <c r="AJ235" s="56"/>
      <c r="AK235" s="56"/>
      <c r="AL235" s="56"/>
      <c r="AM235" s="104">
        <v>234</v>
      </c>
      <c r="AN235" s="122">
        <f t="shared" si="40"/>
        <v>0.17306708189274975</v>
      </c>
      <c r="AO235" s="122">
        <f t="shared" si="41"/>
        <v>3.1086219898258261E-2</v>
      </c>
      <c r="AP235" s="122">
        <f t="shared" si="42"/>
        <v>0.17204942058488051</v>
      </c>
      <c r="AQ235" s="122">
        <f t="shared" si="43"/>
        <v>0.15980209299021367</v>
      </c>
      <c r="AR235" s="122">
        <f t="shared" si="44"/>
        <v>0.13428673867002341</v>
      </c>
      <c r="AS235" s="122">
        <f t="shared" si="45"/>
        <v>4.792740712807303E-2</v>
      </c>
      <c r="AT235" s="122">
        <f t="shared" si="46"/>
        <v>6.4817091818812081E-2</v>
      </c>
      <c r="AU235" s="122">
        <f t="shared" si="47"/>
        <v>7.4369555678326538E-2</v>
      </c>
      <c r="AV235" s="122">
        <f t="shared" si="48"/>
        <v>0.10226672610498343</v>
      </c>
      <c r="AW235" s="122">
        <f t="shared" si="49"/>
        <v>4.0327665233679234E-2</v>
      </c>
      <c r="AX235" s="122">
        <f t="shared" si="50"/>
        <v>1</v>
      </c>
      <c r="AY235" s="122">
        <f>SUMPRODUCT(AN235:AW235,幕後結果_最佳化!$Z$1005:$AI$1005)</f>
        <v>0.15791320640392784</v>
      </c>
      <c r="AZ235" s="122">
        <f>(SUMPRODUCT(AN235:AW235,MMULT(AN235:AW235,幕後結果!$AB$9:$AK$18)))*252</f>
        <v>4.6848819579376824E-2</v>
      </c>
      <c r="BA235" s="122">
        <f t="shared" si="51"/>
        <v>0.21644588141005786</v>
      </c>
      <c r="BB235" s="98">
        <f t="shared" si="52"/>
        <v>0.53137165583684509</v>
      </c>
      <c r="BC235" s="56"/>
      <c r="BD235" s="56"/>
    </row>
    <row r="236" spans="1:56">
      <c r="A236" s="91">
        <v>235</v>
      </c>
      <c r="B236" s="122">
        <v>0.91597072597973783</v>
      </c>
      <c r="C236" s="122">
        <v>0.11736200463158242</v>
      </c>
      <c r="D236" s="122">
        <v>0.2305001307824861</v>
      </c>
      <c r="E236" s="122">
        <v>6.7096569592126398E-2</v>
      </c>
      <c r="F236" s="122">
        <v>0.89112252143257487</v>
      </c>
      <c r="G236" s="122">
        <v>4.2406342203856529E-2</v>
      </c>
      <c r="H236" s="122">
        <v>0.26724804546217307</v>
      </c>
      <c r="I236" s="122">
        <v>2.9378117434502693E-2</v>
      </c>
      <c r="J236" s="122">
        <v>0.59547972789432158</v>
      </c>
      <c r="K236" s="100">
        <v>0.46330823474055438</v>
      </c>
      <c r="L236" s="101"/>
      <c r="M236" s="102">
        <v>235</v>
      </c>
      <c r="N236" s="125">
        <v>1.3784689500281992</v>
      </c>
      <c r="O236" s="125">
        <v>-1.1882777282688082</v>
      </c>
      <c r="P236" s="125">
        <v>-0.73720077609036838</v>
      </c>
      <c r="Q236" s="125">
        <v>-1.497769532691656</v>
      </c>
      <c r="R236" s="125">
        <v>1.232519847820851</v>
      </c>
      <c r="S236" s="125">
        <v>-1.7234195368844833</v>
      </c>
      <c r="T236" s="125">
        <v>-0.62115736121741472</v>
      </c>
      <c r="U236" s="122">
        <v>-1.8900128996912402</v>
      </c>
      <c r="V236" s="122">
        <v>0.24166397734429368</v>
      </c>
      <c r="W236" s="94">
        <v>-9.210266702606161E-2</v>
      </c>
      <c r="X236" s="56"/>
      <c r="Y236" s="95">
        <v>235</v>
      </c>
      <c r="Z236" s="122">
        <f>(幕後結果!$AB$2+幕後結果!$AB$4*幕後結果_最佳化!$N1237)*12/3</f>
        <v>1.6631483470664061</v>
      </c>
      <c r="AA236" s="122">
        <f>(幕後結果!$AC$2+幕後結果!$AC$4*幕後結果_最佳化!$O1237)*12/3</f>
        <v>-2.8956836749370325</v>
      </c>
      <c r="AB236" s="122">
        <f>(幕後結果!$AD$2+幕後結果!$AD$4*幕後結果_最佳化!$P1237)*12/3</f>
        <v>0.11847587161679973</v>
      </c>
      <c r="AC236" s="122">
        <f>(幕後結果!$AE$2+幕後結果!$AE$4*幕後結果_最佳化!$Q1237)*12/3</f>
        <v>-0.49553157964582706</v>
      </c>
      <c r="AD236" s="122">
        <f>(幕後結果!$AF$2+幕後結果!$AF$4*幕後結果_最佳化!$R1237)*12/3</f>
        <v>0.36944078267056596</v>
      </c>
      <c r="AE236" s="122">
        <f>(幕後結果!$AG$2+幕後結果!$AG$4*幕後結果_最佳化!$S1237)*12/3</f>
        <v>-1.7793743150581005</v>
      </c>
      <c r="AF236" s="122">
        <f>(幕後結果!$AH$2+幕後結果!$AH$4*幕後結果_最佳化!$T1237)*12/3</f>
        <v>1.3741744703600893</v>
      </c>
      <c r="AG236" s="122">
        <f>(幕後結果!$AI$2+幕後結果!$AI$4*幕後結果_最佳化!$U1237)*12/3</f>
        <v>-2.1081094487067382</v>
      </c>
      <c r="AH236" s="122">
        <f>(幕後結果!$AJ$2+幕後結果!$AJ$4*幕後結果_最佳化!$V1237)*12/3</f>
        <v>-0.16310779486427124</v>
      </c>
      <c r="AI236" s="96">
        <f>(幕後結果!$AK$2+幕後結果!$AK$4*幕後結果_最佳化!$W1237)*12/3</f>
        <v>-0.42312075792647091</v>
      </c>
      <c r="AJ236" s="56"/>
      <c r="AK236" s="56"/>
      <c r="AL236" s="56"/>
      <c r="AM236" s="104">
        <v>235</v>
      </c>
      <c r="AN236" s="122">
        <f t="shared" si="40"/>
        <v>0.16947071844243983</v>
      </c>
      <c r="AO236" s="122">
        <f t="shared" si="41"/>
        <v>0.1574096329611791</v>
      </c>
      <c r="AP236" s="122">
        <f t="shared" si="42"/>
        <v>3.680155225409365E-2</v>
      </c>
      <c r="AQ236" s="122">
        <f t="shared" si="43"/>
        <v>2.7079280990768765E-3</v>
      </c>
      <c r="AR236" s="122">
        <f t="shared" si="44"/>
        <v>2.9927384847399634E-2</v>
      </c>
      <c r="AS236" s="122">
        <f t="shared" si="45"/>
        <v>0.10029846752742036</v>
      </c>
      <c r="AT236" s="122">
        <f t="shared" si="46"/>
        <v>0.13996338053543136</v>
      </c>
      <c r="AU236" s="122">
        <f t="shared" si="47"/>
        <v>0.12358090248244105</v>
      </c>
      <c r="AV236" s="122">
        <f t="shared" si="48"/>
        <v>0.1500094133350226</v>
      </c>
      <c r="AW236" s="122">
        <f t="shared" si="49"/>
        <v>8.9830619515495508E-2</v>
      </c>
      <c r="AX236" s="122">
        <f t="shared" si="50"/>
        <v>1</v>
      </c>
      <c r="AY236" s="122">
        <f>SUMPRODUCT(AN236:AW236,幕後結果_最佳化!$Z$1005:$AI$1005)</f>
        <v>-0.1557707428173056</v>
      </c>
      <c r="AZ236" s="122">
        <f>(SUMPRODUCT(AN236:AW236,MMULT(AN236:AW236,幕後結果!$AB$9:$AK$18)))*252</f>
        <v>5.9721031079771426E-2</v>
      </c>
      <c r="BA236" s="122">
        <f t="shared" si="51"/>
        <v>0.2443788679075411</v>
      </c>
      <c r="BB236" s="98">
        <f t="shared" si="52"/>
        <v>-0.8129620393055883</v>
      </c>
      <c r="BC236" s="56"/>
      <c r="BD236" s="56"/>
    </row>
    <row r="237" spans="1:56">
      <c r="A237" s="91">
        <v>236</v>
      </c>
      <c r="B237" s="122">
        <v>0.11188182583832096</v>
      </c>
      <c r="C237" s="122">
        <v>0.21635357654955856</v>
      </c>
      <c r="D237" s="122">
        <v>0.78563351476519516</v>
      </c>
      <c r="E237" s="122">
        <v>0.92790613644297881</v>
      </c>
      <c r="F237" s="122">
        <v>0.82963854428195494</v>
      </c>
      <c r="G237" s="122">
        <v>9.6190603190124291E-2</v>
      </c>
      <c r="H237" s="122">
        <v>0.77086189113073389</v>
      </c>
      <c r="I237" s="122">
        <v>0.60580550502376029</v>
      </c>
      <c r="J237" s="122">
        <v>0.26197846962690652</v>
      </c>
      <c r="K237" s="100">
        <v>0.75076796145134939</v>
      </c>
      <c r="L237" s="101"/>
      <c r="M237" s="102">
        <v>236</v>
      </c>
      <c r="N237" s="125">
        <v>-1.2165810622285171</v>
      </c>
      <c r="O237" s="125">
        <v>-0.78456756532916749</v>
      </c>
      <c r="P237" s="125">
        <v>0.79136167016573811</v>
      </c>
      <c r="Q237" s="125">
        <v>1.4603724975670551</v>
      </c>
      <c r="R237" s="125">
        <v>0.95273784868781353</v>
      </c>
      <c r="S237" s="125">
        <v>-1.3035671523991181</v>
      </c>
      <c r="T237" s="125">
        <v>0.7416882875968388</v>
      </c>
      <c r="U237" s="122">
        <v>0.26840318266601121</v>
      </c>
      <c r="V237" s="122">
        <v>-0.63725779183201592</v>
      </c>
      <c r="W237" s="94">
        <v>0.67690839538351777</v>
      </c>
      <c r="X237" s="56"/>
      <c r="Y237" s="95">
        <v>236</v>
      </c>
      <c r="Z237" s="122">
        <f>(幕後結果!$AB$2+幕後結果!$AB$4*幕後結果_最佳化!$N1238)*12/3</f>
        <v>-1.5587370255917097</v>
      </c>
      <c r="AA237" s="122">
        <f>(幕後結果!$AC$2+幕後結果!$AC$4*幕後結果_最佳化!$O1238)*12/3</f>
        <v>-2.5648127404414973</v>
      </c>
      <c r="AB237" s="122">
        <f>(幕後結果!$AD$2+幕後結果!$AD$4*幕後結果_最佳化!$P1238)*12/3</f>
        <v>0.70155032669597917</v>
      </c>
      <c r="AC237" s="122">
        <f>(幕後結果!$AE$2+幕後結果!$AE$4*幕後結果_最佳化!$Q1238)*12/3</f>
        <v>1.9251938676378788</v>
      </c>
      <c r="AD237" s="122">
        <f>(幕後結果!$AF$2+幕後結果!$AF$4*幕後結果_最佳化!$R1238)*12/3</f>
        <v>0.71956832319366637</v>
      </c>
      <c r="AE237" s="122">
        <f>(幕後結果!$AG$2+幕後結果!$AG$4*幕後結果_最佳化!$S1238)*12/3</f>
        <v>-3.6972306866393745E-2</v>
      </c>
      <c r="AF237" s="122">
        <f>(幕後結果!$AH$2+幕後結果!$AH$4*幕後結果_最佳化!$T1238)*12/3</f>
        <v>1.7846455140931468</v>
      </c>
      <c r="AG237" s="122">
        <f>(幕後結果!$AI$2+幕後結果!$AI$4*幕後結果_最佳化!$U1238)*12/3</f>
        <v>-1.0364984132187367</v>
      </c>
      <c r="AH237" s="122">
        <f>(幕後結果!$AJ$2+幕後結果!$AJ$4*幕後結果_最佳化!$V1238)*12/3</f>
        <v>-0.41080779990622568</v>
      </c>
      <c r="AI237" s="96">
        <f>(幕後結果!$AK$2+幕後結果!$AK$4*幕後結果_最佳化!$W1238)*12/3</f>
        <v>-0.32656259708989216</v>
      </c>
      <c r="AJ237" s="56"/>
      <c r="AK237" s="56"/>
      <c r="AL237" s="56"/>
      <c r="AM237" s="104">
        <v>236</v>
      </c>
      <c r="AN237" s="122">
        <f t="shared" si="40"/>
        <v>7.8139746936737586E-2</v>
      </c>
      <c r="AO237" s="122">
        <f t="shared" si="41"/>
        <v>0.16325080466091851</v>
      </c>
      <c r="AP237" s="122">
        <f t="shared" si="42"/>
        <v>0.11331429146424563</v>
      </c>
      <c r="AQ237" s="122">
        <f t="shared" si="43"/>
        <v>0.11260239210023427</v>
      </c>
      <c r="AR237" s="122">
        <f t="shared" si="44"/>
        <v>0.15373371583067874</v>
      </c>
      <c r="AS237" s="122">
        <f t="shared" si="45"/>
        <v>4.3242857063129053E-2</v>
      </c>
      <c r="AT237" s="122">
        <f t="shared" si="46"/>
        <v>8.8783028484444354E-4</v>
      </c>
      <c r="AU237" s="122">
        <f t="shared" si="47"/>
        <v>8.9092406560127138E-2</v>
      </c>
      <c r="AV237" s="122">
        <f t="shared" si="48"/>
        <v>0.14806458499422942</v>
      </c>
      <c r="AW237" s="122">
        <f t="shared" si="49"/>
        <v>9.7671370104855229E-2</v>
      </c>
      <c r="AX237" s="122">
        <f t="shared" si="50"/>
        <v>1</v>
      </c>
      <c r="AY237" s="122">
        <f>SUMPRODUCT(AN237:AW237,幕後結果_最佳化!$Z$1005:$AI$1005)</f>
        <v>-0.20079893244167143</v>
      </c>
      <c r="AZ237" s="122">
        <f>(SUMPRODUCT(AN237:AW237,MMULT(AN237:AW237,幕後結果!$AB$9:$AK$18)))*252</f>
        <v>4.7691680153881845E-2</v>
      </c>
      <c r="BA237" s="122">
        <f t="shared" si="51"/>
        <v>0.21838424886855243</v>
      </c>
      <c r="BB237" s="98">
        <f t="shared" si="52"/>
        <v>-1.1159180833978377</v>
      </c>
      <c r="BC237" s="56"/>
      <c r="BD237" s="56"/>
    </row>
    <row r="238" spans="1:56">
      <c r="A238" s="91">
        <v>237</v>
      </c>
      <c r="B238" s="122">
        <v>1.4555337362303744E-2</v>
      </c>
      <c r="C238" s="122">
        <v>0.66070972221950175</v>
      </c>
      <c r="D238" s="122">
        <v>0.75973029581623996</v>
      </c>
      <c r="E238" s="122">
        <v>0.42140274574906966</v>
      </c>
      <c r="F238" s="122">
        <v>0.45097601963863254</v>
      </c>
      <c r="G238" s="122">
        <v>4.9550582936144449E-2</v>
      </c>
      <c r="H238" s="122">
        <v>5.8036057464434521E-3</v>
      </c>
      <c r="I238" s="122">
        <v>0.56644168167887199</v>
      </c>
      <c r="J238" s="122">
        <v>0.64759559983002424</v>
      </c>
      <c r="K238" s="100">
        <v>7.0121935422378767E-2</v>
      </c>
      <c r="L238" s="101"/>
      <c r="M238" s="102">
        <v>237</v>
      </c>
      <c r="N238" s="125">
        <v>-2.1819845267328493</v>
      </c>
      <c r="O238" s="125">
        <v>0.41440086498439938</v>
      </c>
      <c r="P238" s="125">
        <v>0.70543525866533496</v>
      </c>
      <c r="Q238" s="125">
        <v>-0.19830621229959008</v>
      </c>
      <c r="R238" s="125">
        <v>-0.12319581524579122</v>
      </c>
      <c r="S238" s="125">
        <v>-1.6492268663066625</v>
      </c>
      <c r="T238" s="125">
        <v>-2.5238661472694761</v>
      </c>
      <c r="U238" s="122">
        <v>0.16732207373194385</v>
      </c>
      <c r="V238" s="122">
        <v>0.37883714722273415</v>
      </c>
      <c r="W238" s="94">
        <v>-1.4748834859634983</v>
      </c>
      <c r="X238" s="56"/>
      <c r="Y238" s="95">
        <v>237</v>
      </c>
      <c r="Z238" s="122">
        <f>(幕後結果!$AB$2+幕後結果!$AB$4*幕後結果_最佳化!$N1239)*12/3</f>
        <v>-2.7573340801028414</v>
      </c>
      <c r="AA238" s="122">
        <f>(幕後結果!$AC$2+幕後結果!$AC$4*幕後結果_最佳化!$O1239)*12/3</f>
        <v>-0.99642595664495304</v>
      </c>
      <c r="AB238" s="122">
        <f>(幕後結果!$AD$2+幕後結果!$AD$4*幕後結果_最佳化!$P1239)*12/3</f>
        <v>0.45815437977544965</v>
      </c>
      <c r="AC238" s="122">
        <f>(幕後結果!$AE$2+幕後結果!$AE$4*幕後結果_最佳化!$Q1239)*12/3</f>
        <v>0.85208716285283659</v>
      </c>
      <c r="AD238" s="122">
        <f>(幕後結果!$AF$2+幕後結果!$AF$4*幕後結果_最佳化!$R1239)*12/3</f>
        <v>1.8572909575685165E-2</v>
      </c>
      <c r="AE238" s="122">
        <f>(幕後結果!$AG$2+幕後結果!$AG$4*幕後結果_最佳化!$S1239)*12/3</f>
        <v>-1.2208721825302919</v>
      </c>
      <c r="AF238" s="122">
        <f>(幕後結果!$AH$2+幕後結果!$AH$4*幕後結果_最佳化!$T1239)*12/3</f>
        <v>-1.5370204811589849</v>
      </c>
      <c r="AG238" s="122">
        <f>(幕後結果!$AI$2+幕後結果!$AI$4*幕後結果_最佳化!$U1239)*12/3</f>
        <v>-1.9040609602030159</v>
      </c>
      <c r="AH238" s="122">
        <f>(幕後結果!$AJ$2+幕後結果!$AJ$4*幕後結果_最佳化!$V1239)*12/3</f>
        <v>-0.30931665879223474</v>
      </c>
      <c r="AI238" s="96">
        <f>(幕後結果!$AK$2+幕後結果!$AK$4*幕後結果_最佳化!$W1239)*12/3</f>
        <v>-1.8246169893015169</v>
      </c>
      <c r="AJ238" s="56"/>
      <c r="AK238" s="56"/>
      <c r="AL238" s="56"/>
      <c r="AM238" s="104">
        <v>237</v>
      </c>
      <c r="AN238" s="122">
        <f t="shared" si="40"/>
        <v>0.1851078406672563</v>
      </c>
      <c r="AO238" s="122">
        <f t="shared" si="41"/>
        <v>0.15569153351484105</v>
      </c>
      <c r="AP238" s="122">
        <f t="shared" si="42"/>
        <v>0.19674123092064874</v>
      </c>
      <c r="AQ238" s="122">
        <f t="shared" si="43"/>
        <v>5.2384476651823027E-3</v>
      </c>
      <c r="AR238" s="122">
        <f t="shared" si="44"/>
        <v>2.4089669565099938E-3</v>
      </c>
      <c r="AS238" s="122">
        <f t="shared" si="45"/>
        <v>0.12851300003208604</v>
      </c>
      <c r="AT238" s="122">
        <f t="shared" si="46"/>
        <v>8.5386454976958417E-2</v>
      </c>
      <c r="AU238" s="122">
        <f t="shared" si="47"/>
        <v>8.3835215510691619E-2</v>
      </c>
      <c r="AV238" s="122">
        <f t="shared" si="48"/>
        <v>8.0673827546856536E-2</v>
      </c>
      <c r="AW238" s="122">
        <f t="shared" si="49"/>
        <v>7.6403482208968837E-2</v>
      </c>
      <c r="AX238" s="122">
        <f t="shared" si="50"/>
        <v>0.99999999999999989</v>
      </c>
      <c r="AY238" s="122">
        <f>SUMPRODUCT(AN238:AW238,幕後結果_最佳化!$Z$1005:$AI$1005)</f>
        <v>-0.10949055519000189</v>
      </c>
      <c r="AZ238" s="122">
        <f>(SUMPRODUCT(AN238:AW238,MMULT(AN238:AW238,幕後結果!$AB$9:$AK$18)))*252</f>
        <v>6.2293531536793061E-2</v>
      </c>
      <c r="BA238" s="122">
        <f t="shared" si="51"/>
        <v>0.24958672147530817</v>
      </c>
      <c r="BB238" s="98">
        <f t="shared" si="52"/>
        <v>-0.61057156522278377</v>
      </c>
      <c r="BC238" s="56"/>
      <c r="BD238" s="56"/>
    </row>
    <row r="239" spans="1:56">
      <c r="A239" s="91">
        <v>238</v>
      </c>
      <c r="B239" s="122">
        <v>0.11438834681190002</v>
      </c>
      <c r="C239" s="122">
        <v>0.78135460781157873</v>
      </c>
      <c r="D239" s="122">
        <v>0.41642327978199711</v>
      </c>
      <c r="E239" s="122">
        <v>0.88632892402692121</v>
      </c>
      <c r="F239" s="122">
        <v>0.74589664391429644</v>
      </c>
      <c r="G239" s="122">
        <v>0.92127034795207963</v>
      </c>
      <c r="H239" s="122">
        <v>0.83669469609230185</v>
      </c>
      <c r="I239" s="122">
        <v>9.1352525444026389E-2</v>
      </c>
      <c r="J239" s="122">
        <v>0.48753044131885481</v>
      </c>
      <c r="K239" s="100">
        <v>0.63177965686190496</v>
      </c>
      <c r="L239" s="101"/>
      <c r="M239" s="102">
        <v>238</v>
      </c>
      <c r="N239" s="125">
        <v>-1.2035160256808954</v>
      </c>
      <c r="O239" s="125">
        <v>0.77677626165517955</v>
      </c>
      <c r="P239" s="125">
        <v>-0.21105217352151318</v>
      </c>
      <c r="Q239" s="125">
        <v>1.2072337092846985</v>
      </c>
      <c r="R239" s="125">
        <v>0.66163259592838719</v>
      </c>
      <c r="S239" s="125">
        <v>1.4136683442087825</v>
      </c>
      <c r="T239" s="125">
        <v>0.98096377069363661</v>
      </c>
      <c r="U239" s="122">
        <v>-1.3324722604080033</v>
      </c>
      <c r="V239" s="122">
        <v>-3.1261639564488242E-2</v>
      </c>
      <c r="W239" s="94">
        <v>0.33657051498446139</v>
      </c>
      <c r="X239" s="56"/>
      <c r="Y239" s="95">
        <v>238</v>
      </c>
      <c r="Z239" s="122">
        <f>(幕後結果!$AB$2+幕後結果!$AB$4*幕後結果_最佳化!$N1240)*12/3</f>
        <v>-1.5425161242806709</v>
      </c>
      <c r="AA239" s="122">
        <f>(幕後結果!$AC$2+幕後結果!$AC$4*幕後結果_最佳化!$O1240)*12/3</f>
        <v>-0.41203192494560148</v>
      </c>
      <c r="AB239" s="122">
        <f>(幕後結果!$AD$2+幕後結果!$AD$4*幕後結果_最佳化!$P1240)*12/3</f>
        <v>-3.9729918708338308E-3</v>
      </c>
      <c r="AC239" s="122">
        <f>(幕後結果!$AE$2+幕後結果!$AE$4*幕後結果_最佳化!$Q1240)*12/3</f>
        <v>1.7762509718985298</v>
      </c>
      <c r="AD239" s="122">
        <f>(幕後結果!$AF$2+幕後結果!$AF$4*幕後結果_最佳化!$R1240)*12/3</f>
        <v>0.57639288663145261</v>
      </c>
      <c r="AE239" s="122">
        <f>(幕後結果!$AG$2+幕後結果!$AG$4*幕後結果_最佳化!$S1240)*12/3</f>
        <v>1.9969078303407788</v>
      </c>
      <c r="AF239" s="122">
        <f>(幕後結果!$AH$2+幕後結果!$AH$4*幕後結果_最佳化!$T1240)*12/3</f>
        <v>1.7553750573849225</v>
      </c>
      <c r="AG239" s="122">
        <f>(幕後結果!$AI$2+幕後結果!$AI$4*幕後結果_最佳化!$U1240)*12/3</f>
        <v>-2.8672456019691936</v>
      </c>
      <c r="AH239" s="122">
        <f>(幕後結果!$AJ$2+幕後結果!$AJ$4*幕後結果_最佳化!$V1240)*12/3</f>
        <v>0.20713599554471906</v>
      </c>
      <c r="AI239" s="96">
        <f>(幕後結果!$AK$2+幕後結果!$AK$4*幕後結果_最佳化!$W1240)*12/3</f>
        <v>-0.14161584007681288</v>
      </c>
      <c r="AJ239" s="56"/>
      <c r="AK239" s="56"/>
      <c r="AL239" s="56"/>
      <c r="AM239" s="104">
        <v>238</v>
      </c>
      <c r="AN239" s="122">
        <f t="shared" si="40"/>
        <v>0.10290328028286683</v>
      </c>
      <c r="AO239" s="122">
        <f t="shared" si="41"/>
        <v>5.5542469863472839E-2</v>
      </c>
      <c r="AP239" s="122">
        <f t="shared" si="42"/>
        <v>9.5529895682989974E-2</v>
      </c>
      <c r="AQ239" s="122">
        <f t="shared" si="43"/>
        <v>8.8120111727555725E-2</v>
      </c>
      <c r="AR239" s="122">
        <f t="shared" si="44"/>
        <v>0.11716082301986655</v>
      </c>
      <c r="AS239" s="122">
        <f t="shared" si="45"/>
        <v>0.11160835270874137</v>
      </c>
      <c r="AT239" s="122">
        <f t="shared" si="46"/>
        <v>7.5867458324640119E-2</v>
      </c>
      <c r="AU239" s="122">
        <f t="shared" si="47"/>
        <v>0.15145413178338632</v>
      </c>
      <c r="AV239" s="122">
        <f t="shared" si="48"/>
        <v>0.13184018999000183</v>
      </c>
      <c r="AW239" s="122">
        <f t="shared" si="49"/>
        <v>6.9973286616478239E-2</v>
      </c>
      <c r="AX239" s="122">
        <f t="shared" si="50"/>
        <v>0.99999999999999978</v>
      </c>
      <c r="AY239" s="122">
        <f>SUMPRODUCT(AN239:AW239,幕後結果_最佳化!$Z$1005:$AI$1005)</f>
        <v>-5.6545560038704853E-4</v>
      </c>
      <c r="AZ239" s="122">
        <f>(SUMPRODUCT(AN239:AW239,MMULT(AN239:AW239,幕後結果!$AB$9:$AK$18)))*252</f>
        <v>4.6444240228361244E-2</v>
      </c>
      <c r="BA239" s="122">
        <f t="shared" si="51"/>
        <v>0.21550925787158481</v>
      </c>
      <c r="BB239" s="98">
        <f t="shared" si="52"/>
        <v>-0.20168718518016865</v>
      </c>
      <c r="BC239" s="56"/>
      <c r="BD239" s="56"/>
    </row>
    <row r="240" spans="1:56">
      <c r="A240" s="91">
        <v>239</v>
      </c>
      <c r="B240" s="122">
        <v>4.4368573914717713E-2</v>
      </c>
      <c r="C240" s="122">
        <v>6.0216227270495803E-2</v>
      </c>
      <c r="D240" s="122">
        <v>0.84669929071399053</v>
      </c>
      <c r="E240" s="122">
        <v>0.23790751725370352</v>
      </c>
      <c r="F240" s="122">
        <v>0.57850401987996514</v>
      </c>
      <c r="G240" s="122">
        <v>0.99486233597136775</v>
      </c>
      <c r="H240" s="122">
        <v>0.17715775180670024</v>
      </c>
      <c r="I240" s="122">
        <v>0.93463835426761999</v>
      </c>
      <c r="J240" s="122">
        <v>6.3096305885057546E-3</v>
      </c>
      <c r="K240" s="100">
        <v>0.50129825217624235</v>
      </c>
      <c r="L240" s="101"/>
      <c r="M240" s="102">
        <v>239</v>
      </c>
      <c r="N240" s="125">
        <v>-1.7020972047906295</v>
      </c>
      <c r="O240" s="125">
        <v>-1.5529609898919723</v>
      </c>
      <c r="P240" s="125">
        <v>1.0223792900466049</v>
      </c>
      <c r="Q240" s="125">
        <v>-0.71304964973405827</v>
      </c>
      <c r="R240" s="125">
        <v>0.1980678732999798</v>
      </c>
      <c r="S240" s="125">
        <v>2.5664235250614786</v>
      </c>
      <c r="T240" s="125">
        <v>-0.92625109712040599</v>
      </c>
      <c r="U240" s="122">
        <v>1.5112557963974975</v>
      </c>
      <c r="V240" s="122">
        <v>-2.4943371659796258</v>
      </c>
      <c r="W240" s="94">
        <v>3.2542413563442642E-3</v>
      </c>
      <c r="X240" s="56"/>
      <c r="Y240" s="95">
        <v>239</v>
      </c>
      <c r="Z240" s="122">
        <f>(幕後結果!$AB$2+幕後結果!$AB$4*幕後結果_最佳化!$N1241)*12/3</f>
        <v>-2.1615297850845909</v>
      </c>
      <c r="AA240" s="122">
        <f>(幕後結果!$AC$2+幕後結果!$AC$4*幕後結果_最佳化!$O1241)*12/3</f>
        <v>-3.66589902252346</v>
      </c>
      <c r="AB240" s="122">
        <f>(幕後結果!$AD$2+幕後結果!$AD$4*幕後結果_最佳化!$P1241)*12/3</f>
        <v>0.67732909919357709</v>
      </c>
      <c r="AC240" s="122">
        <f>(幕後結果!$AE$2+幕後結果!$AE$4*幕後結果_最佳化!$Q1241)*12/3</f>
        <v>0.24171810054771958</v>
      </c>
      <c r="AD240" s="122">
        <f>(幕後結果!$AF$2+幕後結果!$AF$4*幕後結果_最佳化!$R1241)*12/3</f>
        <v>-1.1941971539113944E-2</v>
      </c>
      <c r="AE240" s="122">
        <f>(幕後結果!$AG$2+幕後結果!$AG$4*幕後結果_最佳化!$S1241)*12/3</f>
        <v>1.2569074208455158</v>
      </c>
      <c r="AF240" s="122">
        <f>(幕後結果!$AH$2+幕後結果!$AH$4*幕後結果_最佳化!$T1241)*12/3</f>
        <v>2.5809892498005027E-2</v>
      </c>
      <c r="AG240" s="122">
        <f>(幕後結果!$AI$2+幕後結果!$AI$4*幕後結果_最佳化!$U1241)*12/3</f>
        <v>0.26110640441900412</v>
      </c>
      <c r="AH240" s="122">
        <f>(幕後結果!$AJ$2+幕後結果!$AJ$4*幕後結果_最佳化!$V1241)*12/3</f>
        <v>-2.3375667160265126</v>
      </c>
      <c r="AI240" s="96">
        <f>(幕後結果!$AK$2+幕後結果!$AK$4*幕後結果_最佳化!$W1241)*12/3</f>
        <v>-0.94865348202988864</v>
      </c>
      <c r="AJ240" s="56"/>
      <c r="AK240" s="56"/>
      <c r="AL240" s="56"/>
      <c r="AM240" s="104">
        <v>239</v>
      </c>
      <c r="AN240" s="122">
        <f t="shared" si="40"/>
        <v>9.2037976199708625E-3</v>
      </c>
      <c r="AO240" s="122">
        <f t="shared" si="41"/>
        <v>4.8556481988982887E-2</v>
      </c>
      <c r="AP240" s="122">
        <f t="shared" si="42"/>
        <v>8.8587527335752203E-2</v>
      </c>
      <c r="AQ240" s="122">
        <f t="shared" si="43"/>
        <v>0.22335207251326253</v>
      </c>
      <c r="AR240" s="122">
        <f t="shared" si="44"/>
        <v>2.1652471388681382E-2</v>
      </c>
      <c r="AS240" s="122">
        <f t="shared" si="45"/>
        <v>0.18231439725700005</v>
      </c>
      <c r="AT240" s="122">
        <f t="shared" si="46"/>
        <v>4.2380637556228666E-2</v>
      </c>
      <c r="AU240" s="122">
        <f t="shared" si="47"/>
        <v>0.13177089284222038</v>
      </c>
      <c r="AV240" s="122">
        <f t="shared" si="48"/>
        <v>0.17983281297530912</v>
      </c>
      <c r="AW240" s="122">
        <f t="shared" si="49"/>
        <v>7.2348908522591848E-2</v>
      </c>
      <c r="AX240" s="122">
        <f t="shared" si="50"/>
        <v>1</v>
      </c>
      <c r="AY240" s="122">
        <f>SUMPRODUCT(AN240:AW240,幕後結果_最佳化!$Z$1005:$AI$1005)</f>
        <v>0.14292685680933676</v>
      </c>
      <c r="AZ240" s="122">
        <f>(SUMPRODUCT(AN240:AW240,MMULT(AN240:AW240,幕後結果!$AB$9:$AK$18)))*252</f>
        <v>4.9753314377908149E-2</v>
      </c>
      <c r="BA240" s="122">
        <f t="shared" si="51"/>
        <v>0.22305450988022671</v>
      </c>
      <c r="BB240" s="98">
        <f t="shared" si="52"/>
        <v>0.44844131088426792</v>
      </c>
      <c r="BC240" s="56"/>
      <c r="BD240" s="56"/>
    </row>
    <row r="241" spans="1:56">
      <c r="A241" s="91">
        <v>240</v>
      </c>
      <c r="B241" s="122">
        <v>0.98934583449314517</v>
      </c>
      <c r="C241" s="122">
        <v>0.56076659659898498</v>
      </c>
      <c r="D241" s="122">
        <v>0.17542656079848662</v>
      </c>
      <c r="E241" s="122">
        <v>0.35241442607933959</v>
      </c>
      <c r="F241" s="122">
        <v>0.70319259161556547</v>
      </c>
      <c r="G241" s="122">
        <v>0.36223204962340994</v>
      </c>
      <c r="H241" s="122">
        <v>0.88721059983939687</v>
      </c>
      <c r="I241" s="122">
        <v>0.17446204887756789</v>
      </c>
      <c r="J241" s="122">
        <v>7.063349271506203E-2</v>
      </c>
      <c r="K241" s="100">
        <v>0.63210827842767769</v>
      </c>
      <c r="L241" s="101"/>
      <c r="M241" s="102">
        <v>240</v>
      </c>
      <c r="N241" s="125">
        <v>2.3024762191424002</v>
      </c>
      <c r="O241" s="125">
        <v>0.15291309784165008</v>
      </c>
      <c r="P241" s="125">
        <v>-0.9329357907994752</v>
      </c>
      <c r="Q241" s="125">
        <v>-0.3788101464660858</v>
      </c>
      <c r="R241" s="125">
        <v>0.53360504544226772</v>
      </c>
      <c r="S241" s="125">
        <v>-0.35249895871214698</v>
      </c>
      <c r="T241" s="125">
        <v>1.2118265044901526</v>
      </c>
      <c r="U241" s="122">
        <v>-0.93667823000615258</v>
      </c>
      <c r="V241" s="122">
        <v>-1.4710892367664006</v>
      </c>
      <c r="W241" s="94">
        <v>0.3374423777795395</v>
      </c>
      <c r="X241" s="56"/>
      <c r="Y241" s="95">
        <v>240</v>
      </c>
      <c r="Z241" s="122">
        <f>(幕後結果!$AB$2+幕後結果!$AB$4*幕後結果_最佳化!$N1242)*12/3</f>
        <v>2.8103499387613216</v>
      </c>
      <c r="AA241" s="122">
        <f>(幕後結果!$AC$2+幕後結果!$AC$4*幕後結果_最佳化!$O1242)*12/3</f>
        <v>-0.96714246684432703</v>
      </c>
      <c r="AB241" s="122">
        <f>(幕後結果!$AD$2+幕後結果!$AD$4*幕後結果_最佳化!$P1242)*12/3</f>
        <v>0.36349108552975434</v>
      </c>
      <c r="AC241" s="122">
        <f>(幕後結果!$AE$2+幕後結果!$AE$4*幕後結果_最佳化!$Q1242)*12/3</f>
        <v>0.55684036255748937</v>
      </c>
      <c r="AD241" s="122">
        <f>(幕後結果!$AF$2+幕後結果!$AF$4*幕後結果_最佳化!$R1242)*12/3</f>
        <v>8.5283089267455911E-2</v>
      </c>
      <c r="AE241" s="122">
        <f>(幕後結果!$AG$2+幕後結果!$AG$4*幕後結果_最佳化!$S1242)*12/3</f>
        <v>0.27494999627697714</v>
      </c>
      <c r="AF241" s="122">
        <f>(幕後結果!$AH$2+幕後結果!$AH$4*幕後結果_最佳化!$T1242)*12/3</f>
        <v>2.9220249419064306</v>
      </c>
      <c r="AG241" s="122">
        <f>(幕後結果!$AI$2+幕後結果!$AI$4*幕後結果_最佳化!$U1242)*12/3</f>
        <v>-0.66526333268164539</v>
      </c>
      <c r="AH241" s="122">
        <f>(幕後結果!$AJ$2+幕後結果!$AJ$4*幕後結果_最佳化!$V1242)*12/3</f>
        <v>-0.32336852236790792</v>
      </c>
      <c r="AI241" s="96">
        <f>(幕後結果!$AK$2+幕後結果!$AK$4*幕後結果_最佳化!$W1242)*12/3</f>
        <v>0.27647186424213793</v>
      </c>
      <c r="AJ241" s="56"/>
      <c r="AK241" s="56"/>
      <c r="AL241" s="56"/>
      <c r="AM241" s="104">
        <v>240</v>
      </c>
      <c r="AN241" s="122">
        <f t="shared" si="40"/>
        <v>0.11259960969806089</v>
      </c>
      <c r="AO241" s="122">
        <f t="shared" si="41"/>
        <v>0.12704669430123969</v>
      </c>
      <c r="AP241" s="122">
        <f t="shared" si="42"/>
        <v>5.469925688394222E-2</v>
      </c>
      <c r="AQ241" s="122">
        <f t="shared" si="43"/>
        <v>0.15216646781145021</v>
      </c>
      <c r="AR241" s="122">
        <f t="shared" si="44"/>
        <v>1.1217104745701551E-2</v>
      </c>
      <c r="AS241" s="122">
        <f t="shared" si="45"/>
        <v>0.14350500722414242</v>
      </c>
      <c r="AT241" s="122">
        <f t="shared" si="46"/>
        <v>0.13230269036114198</v>
      </c>
      <c r="AU241" s="122">
        <f t="shared" si="47"/>
        <v>6.6958128814735174E-2</v>
      </c>
      <c r="AV241" s="122">
        <f t="shared" si="48"/>
        <v>9.7407235082709751E-2</v>
      </c>
      <c r="AW241" s="122">
        <f t="shared" si="49"/>
        <v>0.1020978050768761</v>
      </c>
      <c r="AX241" s="122">
        <f t="shared" si="50"/>
        <v>1</v>
      </c>
      <c r="AY241" s="122">
        <f>SUMPRODUCT(AN241:AW241,幕後結果_最佳化!$Z$1005:$AI$1005)</f>
        <v>6.9866110305015924E-2</v>
      </c>
      <c r="AZ241" s="122">
        <f>(SUMPRODUCT(AN241:AW241,MMULT(AN241:AW241,幕後結果!$AB$9:$AK$18)))*252</f>
        <v>4.9739164166707282E-2</v>
      </c>
      <c r="BA241" s="122">
        <f t="shared" si="51"/>
        <v>0.22302278844707166</v>
      </c>
      <c r="BB241" s="98">
        <f t="shared" si="52"/>
        <v>0.12091190542806611</v>
      </c>
      <c r="BC241" s="56"/>
      <c r="BD241" s="56"/>
    </row>
    <row r="242" spans="1:56">
      <c r="A242" s="91">
        <v>241</v>
      </c>
      <c r="B242" s="122">
        <v>0.12528447258898523</v>
      </c>
      <c r="C242" s="122">
        <v>0.20597333451725697</v>
      </c>
      <c r="D242" s="122">
        <v>0.82784176358886752</v>
      </c>
      <c r="E242" s="122">
        <v>0.41954788717112601</v>
      </c>
      <c r="F242" s="122">
        <v>0.42778349594204879</v>
      </c>
      <c r="G242" s="122">
        <v>0.45302495715721003</v>
      </c>
      <c r="H242" s="122">
        <v>0.37170530296730164</v>
      </c>
      <c r="I242" s="122">
        <v>0.90478653988776636</v>
      </c>
      <c r="J242" s="122">
        <v>0.80064309804216727</v>
      </c>
      <c r="K242" s="100">
        <v>0.56825892859951899</v>
      </c>
      <c r="L242" s="101"/>
      <c r="M242" s="102">
        <v>241</v>
      </c>
      <c r="N242" s="125">
        <v>-1.1489685597164421</v>
      </c>
      <c r="O242" s="125">
        <v>-0.82047272981987707</v>
      </c>
      <c r="P242" s="125">
        <v>0.94567089316593156</v>
      </c>
      <c r="Q242" s="125">
        <v>-0.20305022700720154</v>
      </c>
      <c r="R242" s="125">
        <v>-0.18202004901897353</v>
      </c>
      <c r="S242" s="125">
        <v>-0.1180223936583293</v>
      </c>
      <c r="T242" s="125">
        <v>-0.32734017958661926</v>
      </c>
      <c r="U242" s="122">
        <v>1.3093172162456177</v>
      </c>
      <c r="V242" s="122">
        <v>0.84392055004992494</v>
      </c>
      <c r="W242" s="94">
        <v>0.1719432519236033</v>
      </c>
      <c r="X242" s="56"/>
      <c r="Y242" s="95">
        <v>241</v>
      </c>
      <c r="Z242" s="122">
        <f>(幕後結果!$AB$2+幕後結果!$AB$4*幕後結果_最佳化!$N1243)*12/3</f>
        <v>-1.4747926962633409</v>
      </c>
      <c r="AA242" s="122">
        <f>(幕後結果!$AC$2+幕後結果!$AC$4*幕後結果_最佳化!$O1243)*12/3</f>
        <v>-2.6084181583244019</v>
      </c>
      <c r="AB242" s="122">
        <f>(幕後結果!$AD$2+幕後結果!$AD$4*幕後結果_最佳化!$P1243)*12/3</f>
        <v>0.85189058910874216</v>
      </c>
      <c r="AC242" s="122">
        <f>(幕後結果!$AE$2+幕後結果!$AE$4*幕後結果_最佳化!$Q1243)*12/3</f>
        <v>0.75314805313008437</v>
      </c>
      <c r="AD242" s="122">
        <f>(幕後結果!$AF$2+幕後結果!$AF$4*幕後結果_最佳化!$R1243)*12/3</f>
        <v>-0.17336864492924361</v>
      </c>
      <c r="AE242" s="122">
        <f>(幕後結果!$AG$2+幕後結果!$AG$4*幕後結果_最佳化!$S1243)*12/3</f>
        <v>-0.16546168153849433</v>
      </c>
      <c r="AF242" s="122">
        <f>(幕後結果!$AH$2+幕後結果!$AH$4*幕後結果_最佳化!$T1243)*12/3</f>
        <v>0.67594319140618264</v>
      </c>
      <c r="AG242" s="122">
        <f>(幕後結果!$AI$2+幕後結果!$AI$4*幕後結果_最佳化!$U1243)*12/3</f>
        <v>8.0477886248817354E-2</v>
      </c>
      <c r="AH242" s="122">
        <f>(幕後結果!$AJ$2+幕後結果!$AJ$4*幕後結果_最佳化!$V1243)*12/3</f>
        <v>0.38988491450401663</v>
      </c>
      <c r="AI242" s="96">
        <f>(幕後結果!$AK$2+幕後結果!$AK$4*幕後結果_最佳化!$W1243)*12/3</f>
        <v>-0.72062100624073055</v>
      </c>
      <c r="AJ242" s="56"/>
      <c r="AK242" s="56"/>
      <c r="AL242" s="56"/>
      <c r="AM242" s="104">
        <v>241</v>
      </c>
      <c r="AN242" s="122">
        <f t="shared" si="40"/>
        <v>0.15134942309879101</v>
      </c>
      <c r="AO242" s="122">
        <f t="shared" si="41"/>
        <v>1.6306923388281606E-3</v>
      </c>
      <c r="AP242" s="122">
        <f t="shared" si="42"/>
        <v>8.8126867231500372E-2</v>
      </c>
      <c r="AQ242" s="122">
        <f t="shared" si="43"/>
        <v>6.3679723405161814E-2</v>
      </c>
      <c r="AR242" s="122">
        <f t="shared" si="44"/>
        <v>0.12623020217940953</v>
      </c>
      <c r="AS242" s="122">
        <f t="shared" si="45"/>
        <v>1.3058866714857988E-2</v>
      </c>
      <c r="AT242" s="122">
        <f t="shared" si="46"/>
        <v>0.19618890424296928</v>
      </c>
      <c r="AU242" s="122">
        <f t="shared" si="47"/>
        <v>0.20487346042664731</v>
      </c>
      <c r="AV242" s="122">
        <f t="shared" si="48"/>
        <v>0.12539523067041089</v>
      </c>
      <c r="AW242" s="122">
        <f t="shared" si="49"/>
        <v>2.9466629691423721E-2</v>
      </c>
      <c r="AX242" s="122">
        <f t="shared" si="50"/>
        <v>1.0000000000000002</v>
      </c>
      <c r="AY242" s="122">
        <f>SUMPRODUCT(AN242:AW242,幕後結果_最佳化!$Z$1005:$AI$1005)</f>
        <v>0.13181409840594285</v>
      </c>
      <c r="AZ242" s="122">
        <f>(SUMPRODUCT(AN242:AW242,MMULT(AN242:AW242,幕後結果!$AB$9:$AK$18)))*252</f>
        <v>5.692234545429363E-2</v>
      </c>
      <c r="BA242" s="122">
        <f t="shared" si="51"/>
        <v>0.23858404274865833</v>
      </c>
      <c r="BB242" s="98">
        <f t="shared" si="52"/>
        <v>0.37267412095791919</v>
      </c>
      <c r="BC242" s="56"/>
      <c r="BD242" s="56"/>
    </row>
    <row r="243" spans="1:56">
      <c r="A243" s="91">
        <v>242</v>
      </c>
      <c r="B243" s="122">
        <v>3.764344356673277E-3</v>
      </c>
      <c r="C243" s="122">
        <v>0.297377581890099</v>
      </c>
      <c r="D243" s="122">
        <v>0.82410073428619701</v>
      </c>
      <c r="E243" s="122">
        <v>0.91259633077758062</v>
      </c>
      <c r="F243" s="122">
        <v>0.77514375488924925</v>
      </c>
      <c r="G243" s="122">
        <v>0.32553017558036768</v>
      </c>
      <c r="H243" s="122">
        <v>0.76090536458159086</v>
      </c>
      <c r="I243" s="122">
        <v>0.63617381043798948</v>
      </c>
      <c r="J243" s="122">
        <v>0.24409714609487976</v>
      </c>
      <c r="K243" s="100">
        <v>0.45754462581117394</v>
      </c>
      <c r="L243" s="101"/>
      <c r="M243" s="102">
        <v>242</v>
      </c>
      <c r="N243" s="125">
        <v>-2.6725066282810368</v>
      </c>
      <c r="O243" s="125">
        <v>-0.53195788626919349</v>
      </c>
      <c r="P243" s="125">
        <v>0.93110639405070239</v>
      </c>
      <c r="Q243" s="125">
        <v>1.3569177745490963</v>
      </c>
      <c r="R243" s="125">
        <v>0.75589443592120442</v>
      </c>
      <c r="S243" s="125">
        <v>-0.45228962219664892</v>
      </c>
      <c r="T243" s="125">
        <v>0.70921789399352719</v>
      </c>
      <c r="U243" s="122">
        <v>0.34825008171254995</v>
      </c>
      <c r="V243" s="122">
        <v>-0.69318367428775229</v>
      </c>
      <c r="W243" s="94">
        <v>-0.10662151217205502</v>
      </c>
      <c r="X243" s="56"/>
      <c r="Y243" s="95">
        <v>242</v>
      </c>
      <c r="Z243" s="122">
        <f>(幕後結果!$AB$2+幕後結果!$AB$4*幕後結果_最佳化!$N1244)*12/3</f>
        <v>-3.3663419899616822</v>
      </c>
      <c r="AA243" s="122">
        <f>(幕後結果!$AC$2+幕後結果!$AC$4*幕後結果_最佳化!$O1244)*12/3</f>
        <v>-2.3431963806282603</v>
      </c>
      <c r="AB243" s="122">
        <f>(幕後結果!$AD$2+幕後結果!$AD$4*幕後結果_最佳化!$P1244)*12/3</f>
        <v>0.40972070039763581</v>
      </c>
      <c r="AC243" s="122">
        <f>(幕後結果!$AE$2+幕後結果!$AE$4*幕後結果_最佳化!$Q1244)*12/3</f>
        <v>1.8401021434794622</v>
      </c>
      <c r="AD243" s="122">
        <f>(幕後結果!$AF$2+幕後結果!$AF$4*幕後結果_最佳化!$R1244)*12/3</f>
        <v>0.67577683072802486</v>
      </c>
      <c r="AE243" s="122">
        <f>(幕後結果!$AG$2+幕後結果!$AG$4*幕後結果_最佳化!$S1244)*12/3</f>
        <v>0.28859773037135644</v>
      </c>
      <c r="AF243" s="122">
        <f>(幕後結果!$AH$2+幕後結果!$AH$4*幕後結果_最佳化!$T1244)*12/3</f>
        <v>1.3587657420425991</v>
      </c>
      <c r="AG243" s="122">
        <f>(幕後結果!$AI$2+幕後結果!$AI$4*幕後結果_最佳化!$U1244)*12/3</f>
        <v>-1.6911659020602492</v>
      </c>
      <c r="AH243" s="122">
        <f>(幕後結果!$AJ$2+幕後結果!$AJ$4*幕後結果_最佳化!$V1244)*12/3</f>
        <v>-0.66153805176452329</v>
      </c>
      <c r="AI243" s="96">
        <f>(幕後結果!$AK$2+幕後結果!$AK$4*幕後結果_最佳化!$W1244)*12/3</f>
        <v>-0.95053475921344222</v>
      </c>
      <c r="AJ243" s="56"/>
      <c r="AK243" s="56"/>
      <c r="AL243" s="56"/>
      <c r="AM243" s="104">
        <v>242</v>
      </c>
      <c r="AN243" s="122">
        <f t="shared" si="40"/>
        <v>0.14636478360536925</v>
      </c>
      <c r="AO243" s="122">
        <f t="shared" si="41"/>
        <v>0.10539685166932643</v>
      </c>
      <c r="AP243" s="122">
        <f t="shared" si="42"/>
        <v>2.6927845607306673E-2</v>
      </c>
      <c r="AQ243" s="122">
        <f t="shared" si="43"/>
        <v>9.0783986674380646E-2</v>
      </c>
      <c r="AR243" s="122">
        <f t="shared" si="44"/>
        <v>0.14551358553607432</v>
      </c>
      <c r="AS243" s="122">
        <f t="shared" si="45"/>
        <v>0.18460030242186981</v>
      </c>
      <c r="AT243" s="122">
        <f t="shared" si="46"/>
        <v>6.3858497334685113E-2</v>
      </c>
      <c r="AU243" s="122">
        <f t="shared" si="47"/>
        <v>4.168425222167825E-2</v>
      </c>
      <c r="AV243" s="122">
        <f t="shared" si="48"/>
        <v>0.1833657671364044</v>
      </c>
      <c r="AW243" s="122">
        <f t="shared" si="49"/>
        <v>1.1504127792905123E-2</v>
      </c>
      <c r="AX243" s="122">
        <f t="shared" si="50"/>
        <v>0.99999999999999989</v>
      </c>
      <c r="AY243" s="122">
        <f>SUMPRODUCT(AN243:AW243,幕後結果_最佳化!$Z$1005:$AI$1005)</f>
        <v>2.3510567754446408E-2</v>
      </c>
      <c r="AZ243" s="122">
        <f>(SUMPRODUCT(AN243:AW243,MMULT(AN243:AW243,幕後結果!$AB$9:$AK$18)))*252</f>
        <v>5.1017237853230472E-2</v>
      </c>
      <c r="BA243" s="122">
        <f t="shared" si="51"/>
        <v>0.2258699578368723</v>
      </c>
      <c r="BB243" s="98">
        <f t="shared" si="52"/>
        <v>-8.5843342918392976E-2</v>
      </c>
      <c r="BC243" s="56"/>
      <c r="BD243" s="56"/>
    </row>
    <row r="244" spans="1:56">
      <c r="A244" s="91">
        <v>243</v>
      </c>
      <c r="B244" s="122">
        <v>0.19192068772535165</v>
      </c>
      <c r="C244" s="122">
        <v>0.59287327428870529</v>
      </c>
      <c r="D244" s="122">
        <v>0.95966746963451843</v>
      </c>
      <c r="E244" s="122">
        <v>0.4057732328521293</v>
      </c>
      <c r="F244" s="122">
        <v>2.9012114233033515E-2</v>
      </c>
      <c r="G244" s="122">
        <v>0.90375400463309363</v>
      </c>
      <c r="H244" s="122">
        <v>0.86495231789278293</v>
      </c>
      <c r="I244" s="122">
        <v>0.72618514656059263</v>
      </c>
      <c r="J244" s="122">
        <v>0.535815599340844</v>
      </c>
      <c r="K244" s="100">
        <v>9.6952915784680904E-2</v>
      </c>
      <c r="L244" s="101"/>
      <c r="M244" s="102">
        <v>243</v>
      </c>
      <c r="N244" s="125">
        <v>-0.8708402671046831</v>
      </c>
      <c r="O244" s="125">
        <v>0.23494238530235817</v>
      </c>
      <c r="P244" s="125">
        <v>1.7468402028826751</v>
      </c>
      <c r="Q244" s="125">
        <v>-0.23843146469295254</v>
      </c>
      <c r="R244" s="125">
        <v>-1.8955148333490319</v>
      </c>
      <c r="S244" s="125">
        <v>1.3032424825037221</v>
      </c>
      <c r="T244" s="125">
        <v>1.1028429694985129</v>
      </c>
      <c r="U244" s="122">
        <v>0.60131574154149414</v>
      </c>
      <c r="V244" s="122">
        <v>8.9897332008093217E-2</v>
      </c>
      <c r="W244" s="94">
        <v>-1.2991110205554297</v>
      </c>
      <c r="X244" s="56"/>
      <c r="Y244" s="95">
        <v>243</v>
      </c>
      <c r="Z244" s="122">
        <f>(幕後結果!$AB$2+幕後結果!$AB$4*幕後結果_最佳化!$N1245)*12/3</f>
        <v>-1.1294824041857963</v>
      </c>
      <c r="AA244" s="122">
        <f>(幕後結果!$AC$2+幕後結果!$AC$4*幕後結果_最佳化!$O1245)*12/3</f>
        <v>-1.1298139634512889</v>
      </c>
      <c r="AB244" s="122">
        <f>(幕後結果!$AD$2+幕後結果!$AD$4*幕後結果_最佳化!$P1245)*12/3</f>
        <v>1.736619281491367</v>
      </c>
      <c r="AC244" s="122">
        <f>(幕後結果!$AE$2+幕後結果!$AE$4*幕後結果_最佳化!$Q1245)*12/3</f>
        <v>1.1155357577446954</v>
      </c>
      <c r="AD244" s="122">
        <f>(幕後結果!$AF$2+幕後結果!$AF$4*幕後結果_最佳化!$R1245)*12/3</f>
        <v>-1.1455161826316305</v>
      </c>
      <c r="AE244" s="122">
        <f>(幕後結果!$AG$2+幕後結果!$AG$4*幕後結果_最佳化!$S1245)*12/3</f>
        <v>1.1637816542662409</v>
      </c>
      <c r="AF244" s="122">
        <f>(幕後結果!$AH$2+幕後結果!$AH$4*幕後結果_最佳化!$T1245)*12/3</f>
        <v>1.663527303670034</v>
      </c>
      <c r="AG244" s="122">
        <f>(幕後結果!$AI$2+幕後結果!$AI$4*幕後結果_最佳化!$U1245)*12/3</f>
        <v>-0.8651584526916144</v>
      </c>
      <c r="AH244" s="122">
        <f>(幕後結果!$AJ$2+幕後結果!$AJ$4*幕後結果_最佳化!$V1245)*12/3</f>
        <v>0.39447689487234611</v>
      </c>
      <c r="AI244" s="96">
        <f>(幕後結果!$AK$2+幕後結果!$AK$4*幕後結果_最佳化!$W1245)*12/3</f>
        <v>-1.3281455203934891</v>
      </c>
      <c r="AJ244" s="56"/>
      <c r="AK244" s="56"/>
      <c r="AL244" s="56"/>
      <c r="AM244" s="104">
        <v>243</v>
      </c>
      <c r="AN244" s="122">
        <f t="shared" si="40"/>
        <v>0.10448429248383885</v>
      </c>
      <c r="AO244" s="122">
        <f t="shared" si="41"/>
        <v>0.12908968086047021</v>
      </c>
      <c r="AP244" s="122">
        <f t="shared" si="42"/>
        <v>0.12775109150003888</v>
      </c>
      <c r="AQ244" s="122">
        <f t="shared" si="43"/>
        <v>0.11103795366747372</v>
      </c>
      <c r="AR244" s="122">
        <f t="shared" si="44"/>
        <v>0.11315193248394334</v>
      </c>
      <c r="AS244" s="122">
        <f t="shared" si="45"/>
        <v>5.6659429520028309E-2</v>
      </c>
      <c r="AT244" s="122">
        <f t="shared" si="46"/>
        <v>0.11405264828723868</v>
      </c>
      <c r="AU244" s="122">
        <f t="shared" si="47"/>
        <v>8.1568801299218813E-2</v>
      </c>
      <c r="AV244" s="122">
        <f t="shared" si="48"/>
        <v>5.7375484104967844E-2</v>
      </c>
      <c r="AW244" s="122">
        <f t="shared" si="49"/>
        <v>0.10482868579278146</v>
      </c>
      <c r="AX244" s="122">
        <f t="shared" si="50"/>
        <v>1.0000000000000002</v>
      </c>
      <c r="AY244" s="122">
        <f>SUMPRODUCT(AN244:AW244,幕後結果_最佳化!$Z$1005:$AI$1005)</f>
        <v>-1.4641556324720226E-2</v>
      </c>
      <c r="AZ244" s="122">
        <f>(SUMPRODUCT(AN244:AW244,MMULT(AN244:AW244,幕後結果!$AB$9:$AK$18)))*252</f>
        <v>4.3953084352858877E-2</v>
      </c>
      <c r="BA244" s="122">
        <f t="shared" si="51"/>
        <v>0.20964990902182351</v>
      </c>
      <c r="BB244" s="98">
        <f t="shared" si="52"/>
        <v>-0.27446497159572075</v>
      </c>
      <c r="BC244" s="56"/>
      <c r="BD244" s="56"/>
    </row>
    <row r="245" spans="1:56">
      <c r="A245" s="91">
        <v>244</v>
      </c>
      <c r="B245" s="122">
        <v>0.74010971969595984</v>
      </c>
      <c r="C245" s="122">
        <v>2.0388942360888285E-2</v>
      </c>
      <c r="D245" s="122">
        <v>0.54989517491649198</v>
      </c>
      <c r="E245" s="122">
        <v>0.69785736188741154</v>
      </c>
      <c r="F245" s="122">
        <v>0.17069899629578233</v>
      </c>
      <c r="G245" s="122">
        <v>0.20922107869313433</v>
      </c>
      <c r="H245" s="122">
        <v>0.23055738912728097</v>
      </c>
      <c r="I245" s="122">
        <v>0.73288941664833063</v>
      </c>
      <c r="J245" s="122">
        <v>0.50751265579343507</v>
      </c>
      <c r="K245" s="100">
        <v>0.40914071076051095</v>
      </c>
      <c r="L245" s="101"/>
      <c r="M245" s="102">
        <v>244</v>
      </c>
      <c r="N245" s="125">
        <v>0.64368370195770697</v>
      </c>
      <c r="O245" s="125">
        <v>-2.0457813807137102</v>
      </c>
      <c r="P245" s="125">
        <v>0.12539651095695856</v>
      </c>
      <c r="Q245" s="125">
        <v>0.51824796046676469</v>
      </c>
      <c r="R245" s="125">
        <v>-0.95140663673207615</v>
      </c>
      <c r="S245" s="125">
        <v>-0.80912689885839983</v>
      </c>
      <c r="T245" s="125">
        <v>-0.73701244999580406</v>
      </c>
      <c r="U245" s="122">
        <v>0.62157529997767325</v>
      </c>
      <c r="V245" s="122">
        <v>1.8832548577457066E-2</v>
      </c>
      <c r="W245" s="94">
        <v>-0.22975594268831942</v>
      </c>
      <c r="X245" s="56"/>
      <c r="Y245" s="95">
        <v>244</v>
      </c>
      <c r="Z245" s="122">
        <f>(幕後結果!$AB$2+幕後結果!$AB$4*幕後結果_最佳化!$N1246)*12/3</f>
        <v>0.75087543069800722</v>
      </c>
      <c r="AA245" s="122">
        <f>(幕後結果!$AC$2+幕後結果!$AC$4*幕後結果_最佳化!$O1246)*12/3</f>
        <v>-4.1412281142618603</v>
      </c>
      <c r="AB245" s="122">
        <f>(幕後結果!$AD$2+幕後結果!$AD$4*幕後結果_最佳化!$P1246)*12/3</f>
        <v>0.5570425563791207</v>
      </c>
      <c r="AC245" s="122">
        <f>(幕後結果!$AE$2+幕後結果!$AE$4*幕後結果_最佳化!$Q1246)*12/3</f>
        <v>0.97760155579309149</v>
      </c>
      <c r="AD245" s="122">
        <f>(幕後結果!$AF$2+幕後結果!$AF$4*幕後結果_最佳化!$R1246)*12/3</f>
        <v>-0.91406798022948055</v>
      </c>
      <c r="AE245" s="122">
        <f>(幕後結果!$AG$2+幕後結果!$AG$4*幕後結果_最佳化!$S1246)*12/3</f>
        <v>-0.43224730887070928</v>
      </c>
      <c r="AF245" s="122">
        <f>(幕後結果!$AH$2+幕後結果!$AH$4*幕後結果_最佳化!$T1246)*12/3</f>
        <v>0.43716532333398872</v>
      </c>
      <c r="AG245" s="122">
        <f>(幕後結果!$AI$2+幕後結果!$AI$4*幕後結果_最佳化!$U1246)*12/3</f>
        <v>8.8578553140114202E-2</v>
      </c>
      <c r="AH245" s="122">
        <f>(幕後結果!$AJ$2+幕後結果!$AJ$4*幕後結果_最佳化!$V1246)*12/3</f>
        <v>-0.50869657435544169</v>
      </c>
      <c r="AI245" s="96">
        <f>(幕後結果!$AK$2+幕後結果!$AK$4*幕後結果_最佳化!$W1246)*12/3</f>
        <v>-0.89050973192433158</v>
      </c>
      <c r="AJ245" s="56"/>
      <c r="AK245" s="56"/>
      <c r="AL245" s="56"/>
      <c r="AM245" s="104">
        <v>244</v>
      </c>
      <c r="AN245" s="122">
        <f t="shared" si="40"/>
        <v>0.11667643340037859</v>
      </c>
      <c r="AO245" s="122">
        <f t="shared" si="41"/>
        <v>0.17309390652270695</v>
      </c>
      <c r="AP245" s="122">
        <f t="shared" si="42"/>
        <v>0.14343211825418178</v>
      </c>
      <c r="AQ245" s="122">
        <f t="shared" si="43"/>
        <v>7.7728968492061748E-2</v>
      </c>
      <c r="AR245" s="122">
        <f t="shared" si="44"/>
        <v>0.16257389800649763</v>
      </c>
      <c r="AS245" s="122">
        <f t="shared" si="45"/>
        <v>3.6868760173493192E-2</v>
      </c>
      <c r="AT245" s="122">
        <f t="shared" si="46"/>
        <v>0.14699285415478699</v>
      </c>
      <c r="AU245" s="122">
        <f t="shared" si="47"/>
        <v>1.9566824672959691E-2</v>
      </c>
      <c r="AV245" s="122">
        <f t="shared" si="48"/>
        <v>3.7334579705288654E-2</v>
      </c>
      <c r="AW245" s="122">
        <f t="shared" si="49"/>
        <v>8.5731656617644897E-2</v>
      </c>
      <c r="AX245" s="122">
        <f t="shared" si="50"/>
        <v>1</v>
      </c>
      <c r="AY245" s="122">
        <f>SUMPRODUCT(AN245:AW245,幕後結果_最佳化!$Z$1005:$AI$1005)</f>
        <v>-1.8747264378078134E-2</v>
      </c>
      <c r="AZ245" s="122">
        <f>(SUMPRODUCT(AN245:AW245,MMULT(AN245:AW245,幕後結果!$AB$9:$AK$18)))*252</f>
        <v>4.6752842909360375E-2</v>
      </c>
      <c r="BA245" s="122">
        <f t="shared" si="51"/>
        <v>0.21622405719382931</v>
      </c>
      <c r="BB245" s="98">
        <f t="shared" si="52"/>
        <v>-0.2851082584340548</v>
      </c>
      <c r="BC245" s="56"/>
      <c r="BD245" s="56"/>
    </row>
    <row r="246" spans="1:56">
      <c r="A246" s="91">
        <v>245</v>
      </c>
      <c r="B246" s="122">
        <v>0.51834432104723649</v>
      </c>
      <c r="C246" s="122">
        <v>0.62980405780914861</v>
      </c>
      <c r="D246" s="122">
        <v>0.64128556346223542</v>
      </c>
      <c r="E246" s="122">
        <v>0.51324127579731815</v>
      </c>
      <c r="F246" s="122">
        <v>0.19352155241287239</v>
      </c>
      <c r="G246" s="122">
        <v>0.74417227758198812</v>
      </c>
      <c r="H246" s="122">
        <v>0.62159815486013037</v>
      </c>
      <c r="I246" s="122">
        <v>0.54295406644425381</v>
      </c>
      <c r="J246" s="122">
        <v>0.69652945886798689</v>
      </c>
      <c r="K246" s="100">
        <v>0.98017037074771496</v>
      </c>
      <c r="L246" s="101"/>
      <c r="M246" s="102">
        <v>245</v>
      </c>
      <c r="N246" s="125">
        <v>4.5998609864859812E-2</v>
      </c>
      <c r="O246" s="125">
        <v>0.33133443383678834</v>
      </c>
      <c r="P246" s="125">
        <v>0.36189717234197422</v>
      </c>
      <c r="Q246" s="125">
        <v>3.319705273511106E-2</v>
      </c>
      <c r="R246" s="125">
        <v>-0.86499213644743189</v>
      </c>
      <c r="S246" s="125">
        <v>0.65626218362941857</v>
      </c>
      <c r="T246" s="125">
        <v>0.30968081918009871</v>
      </c>
      <c r="U246" s="122">
        <v>0.10787875840273217</v>
      </c>
      <c r="V246" s="122">
        <v>0.51444474541927254</v>
      </c>
      <c r="W246" s="94">
        <v>2.057280432109895</v>
      </c>
      <c r="X246" s="56"/>
      <c r="Y246" s="95">
        <v>245</v>
      </c>
      <c r="Z246" s="122">
        <f>(幕後結果!$AB$2+幕後結果!$AB$4*幕後結果_最佳化!$N1247)*12/3</f>
        <v>8.8192673968796598E-3</v>
      </c>
      <c r="AA246" s="122">
        <f>(幕後結果!$AC$2+幕後結果!$AC$4*幕後結果_最佳化!$O1247)*12/3</f>
        <v>-0.91731907747684494</v>
      </c>
      <c r="AB246" s="122">
        <f>(幕後結果!$AD$2+幕後結果!$AD$4*幕後結果_最佳化!$P1247)*12/3</f>
        <v>0.82325877414814164</v>
      </c>
      <c r="AC246" s="122">
        <f>(幕後結果!$AE$2+幕後結果!$AE$4*幕後結果_最佳化!$Q1247)*12/3</f>
        <v>1.0573144512801718</v>
      </c>
      <c r="AD246" s="122">
        <f>(幕後結果!$AF$2+幕後結果!$AF$4*幕後結果_最佳化!$R1247)*12/3</f>
        <v>-0.5890783461670025</v>
      </c>
      <c r="AE246" s="122">
        <f>(幕後結果!$AG$2+幕後結果!$AG$4*幕後結果_最佳化!$S1247)*12/3</f>
        <v>0.90608600848700893</v>
      </c>
      <c r="AF246" s="122">
        <f>(幕後結果!$AH$2+幕後結果!$AH$4*幕後結果_最佳化!$T1247)*12/3</f>
        <v>1.2686524534105019</v>
      </c>
      <c r="AG246" s="122">
        <f>(幕後結果!$AI$2+幕後結果!$AI$4*幕後結果_最佳化!$U1247)*12/3</f>
        <v>-0.83131873073004503</v>
      </c>
      <c r="AH246" s="122">
        <f>(幕後結果!$AJ$2+幕後結果!$AJ$4*幕後結果_最佳化!$V1247)*12/3</f>
        <v>0.63040305027576859</v>
      </c>
      <c r="AI246" s="96">
        <f>(幕後結果!$AK$2+幕後結果!$AK$4*幕後結果_最佳化!$W1247)*12/3</f>
        <v>0.47868634484581035</v>
      </c>
      <c r="AJ246" s="56"/>
      <c r="AK246" s="56"/>
      <c r="AL246" s="56"/>
      <c r="AM246" s="104">
        <v>245</v>
      </c>
      <c r="AN246" s="122">
        <f t="shared" si="40"/>
        <v>1.0868460212418621E-2</v>
      </c>
      <c r="AO246" s="122">
        <f t="shared" si="41"/>
        <v>0.10426785618084268</v>
      </c>
      <c r="AP246" s="122">
        <f t="shared" si="42"/>
        <v>0.12423848385202396</v>
      </c>
      <c r="AQ246" s="122">
        <f t="shared" si="43"/>
        <v>0.17937237313505219</v>
      </c>
      <c r="AR246" s="122">
        <f t="shared" si="44"/>
        <v>4.32038617567529E-2</v>
      </c>
      <c r="AS246" s="122">
        <f t="shared" si="45"/>
        <v>0.11691551407417416</v>
      </c>
      <c r="AT246" s="122">
        <f t="shared" si="46"/>
        <v>0.15439899365465504</v>
      </c>
      <c r="AU246" s="122">
        <f t="shared" si="47"/>
        <v>8.192866217350453E-2</v>
      </c>
      <c r="AV246" s="122">
        <f t="shared" si="48"/>
        <v>0.15312966442200676</v>
      </c>
      <c r="AW246" s="122">
        <f t="shared" si="49"/>
        <v>3.1676130538569214E-2</v>
      </c>
      <c r="AX246" s="122">
        <f t="shared" si="50"/>
        <v>1</v>
      </c>
      <c r="AY246" s="122">
        <f>SUMPRODUCT(AN246:AW246,幕後結果_最佳化!$Z$1005:$AI$1005)</f>
        <v>0.2006527546463556</v>
      </c>
      <c r="AZ246" s="122">
        <f>(SUMPRODUCT(AN246:AW246,MMULT(AN246:AW246,幕後結果!$AB$9:$AK$18)))*252</f>
        <v>4.5952727047222169E-2</v>
      </c>
      <c r="BA246" s="122">
        <f t="shared" si="51"/>
        <v>0.21436587192746465</v>
      </c>
      <c r="BB246" s="98">
        <f t="shared" si="52"/>
        <v>0.73590424272262278</v>
      </c>
      <c r="BC246" s="56"/>
      <c r="BD246" s="56"/>
    </row>
    <row r="247" spans="1:56">
      <c r="A247" s="91">
        <v>246</v>
      </c>
      <c r="B247" s="122">
        <v>0.3220042331144386</v>
      </c>
      <c r="C247" s="122">
        <v>2.7289414337201334E-2</v>
      </c>
      <c r="D247" s="122">
        <v>0.12003830213346056</v>
      </c>
      <c r="E247" s="122">
        <v>0.60380305914063226</v>
      </c>
      <c r="F247" s="122">
        <v>0.75043037229158105</v>
      </c>
      <c r="G247" s="122">
        <v>0.33412391658347684</v>
      </c>
      <c r="H247" s="122">
        <v>0.7479591003039614</v>
      </c>
      <c r="I247" s="122">
        <v>0.30427220694859036</v>
      </c>
      <c r="J247" s="122">
        <v>0.59377997988552433</v>
      </c>
      <c r="K247" s="100">
        <v>0.95880000737743298</v>
      </c>
      <c r="L247" s="101"/>
      <c r="M247" s="102">
        <v>246</v>
      </c>
      <c r="N247" s="125">
        <v>-0.46210159530031997</v>
      </c>
      <c r="O247" s="125">
        <v>-1.9222140577240152</v>
      </c>
      <c r="P247" s="125">
        <v>-1.1747953416903152</v>
      </c>
      <c r="Q247" s="125">
        <v>0.26320330740155329</v>
      </c>
      <c r="R247" s="125">
        <v>0.67584469309566964</v>
      </c>
      <c r="S247" s="125">
        <v>-0.42855399240254438</v>
      </c>
      <c r="T247" s="125">
        <v>0.66808114091771054</v>
      </c>
      <c r="U247" s="122">
        <v>-0.51215231416077889</v>
      </c>
      <c r="V247" s="122">
        <v>0.23727940259163313</v>
      </c>
      <c r="W247" s="94">
        <v>1.7369274061352833</v>
      </c>
      <c r="X247" s="56"/>
      <c r="Y247" s="95">
        <v>246</v>
      </c>
      <c r="Z247" s="122">
        <f>(幕後結果!$AB$2+幕後結果!$AB$4*幕後結果_最佳化!$N1248)*12/3</f>
        <v>-0.62201274398415385</v>
      </c>
      <c r="AA247" s="122">
        <f>(幕後結果!$AC$2+幕後結果!$AC$4*幕後結果_最佳化!$O1248)*12/3</f>
        <v>-4.0670195688017072</v>
      </c>
      <c r="AB247" s="122">
        <f>(幕後結果!$AD$2+幕後結果!$AD$4*幕後結果_最佳化!$P1248)*12/3</f>
        <v>-0.88934401483145009</v>
      </c>
      <c r="AC247" s="122">
        <f>(幕後結果!$AE$2+幕後結果!$AE$4*幕後結果_最佳化!$Q1248)*12/3</f>
        <v>0.44166524232384824</v>
      </c>
      <c r="AD247" s="122">
        <f>(幕後結果!$AF$2+幕後結果!$AF$4*幕後結果_最佳化!$R1248)*12/3</f>
        <v>8.8751082202039921E-2</v>
      </c>
      <c r="AE247" s="122">
        <f>(幕後結果!$AG$2+幕後結果!$AG$4*幕後結果_最佳化!$S1248)*12/3</f>
        <v>-0.58048421301698272</v>
      </c>
      <c r="AF247" s="122">
        <f>(幕後結果!$AH$2+幕後結果!$AH$4*幕後結果_最佳化!$T1248)*12/3</f>
        <v>1.7606294833110594</v>
      </c>
      <c r="AG247" s="122">
        <f>(幕後結果!$AI$2+幕後結果!$AI$4*幕後結果_最佳化!$U1248)*12/3</f>
        <v>-1.468556340679245</v>
      </c>
      <c r="AH247" s="122">
        <f>(幕後結果!$AJ$2+幕後結果!$AJ$4*幕後結果_最佳化!$V1248)*12/3</f>
        <v>-0.40880421849913401</v>
      </c>
      <c r="AI247" s="96">
        <f>(幕後結果!$AK$2+幕後結果!$AK$4*幕後結果_最佳化!$W1248)*12/3</f>
        <v>9.7585232841455649E-2</v>
      </c>
      <c r="AJ247" s="56"/>
      <c r="AK247" s="56"/>
      <c r="AL247" s="56"/>
      <c r="AM247" s="104">
        <v>246</v>
      </c>
      <c r="AN247" s="122">
        <f t="shared" si="40"/>
        <v>8.2437488058986333E-2</v>
      </c>
      <c r="AO247" s="122">
        <f t="shared" si="41"/>
        <v>8.6436568843655845E-2</v>
      </c>
      <c r="AP247" s="122">
        <f t="shared" si="42"/>
        <v>1.1457309888451322E-2</v>
      </c>
      <c r="AQ247" s="122">
        <f t="shared" si="43"/>
        <v>0.1431759250345466</v>
      </c>
      <c r="AR247" s="122">
        <f t="shared" si="44"/>
        <v>0.15033452047451087</v>
      </c>
      <c r="AS247" s="122">
        <f t="shared" si="45"/>
        <v>2.0010735540345388E-2</v>
      </c>
      <c r="AT247" s="122">
        <f t="shared" si="46"/>
        <v>0.15829340176715306</v>
      </c>
      <c r="AU247" s="122">
        <f t="shared" si="47"/>
        <v>0.19514444293330444</v>
      </c>
      <c r="AV247" s="122">
        <f t="shared" si="48"/>
        <v>1.2099046153105392E-2</v>
      </c>
      <c r="AW247" s="122">
        <f t="shared" si="49"/>
        <v>0.14061056130594068</v>
      </c>
      <c r="AX247" s="122">
        <f t="shared" si="50"/>
        <v>1</v>
      </c>
      <c r="AY247" s="122">
        <f>SUMPRODUCT(AN247:AW247,幕後結果_最佳化!$Z$1005:$AI$1005)</f>
        <v>-4.478840250372465E-2</v>
      </c>
      <c r="AZ247" s="122">
        <f>(SUMPRODUCT(AN247:AW247,MMULT(AN247:AW247,幕後結果!$AB$9:$AK$18)))*252</f>
        <v>4.4486147164261469E-2</v>
      </c>
      <c r="BA247" s="122">
        <f t="shared" si="51"/>
        <v>0.21091739417189248</v>
      </c>
      <c r="BB247" s="98">
        <f t="shared" si="52"/>
        <v>-0.41574760985459908</v>
      </c>
      <c r="BC247" s="56"/>
      <c r="BD247" s="56"/>
    </row>
    <row r="248" spans="1:56">
      <c r="A248" s="91">
        <v>247</v>
      </c>
      <c r="B248" s="122">
        <v>0.35209109307618647</v>
      </c>
      <c r="C248" s="122">
        <v>0.32567644572124776</v>
      </c>
      <c r="D248" s="122">
        <v>4.1316375670909622E-2</v>
      </c>
      <c r="E248" s="122">
        <v>9.9393410800954207E-2</v>
      </c>
      <c r="F248" s="122">
        <v>3.8661795829991963E-2</v>
      </c>
      <c r="G248" s="122">
        <v>0.94325724230067776</v>
      </c>
      <c r="H248" s="122">
        <v>0.59855845562208176</v>
      </c>
      <c r="I248" s="122">
        <v>0.16623470022111708</v>
      </c>
      <c r="J248" s="122">
        <v>0.28000152631350694</v>
      </c>
      <c r="K248" s="100">
        <v>0.43830100135829131</v>
      </c>
      <c r="L248" s="101"/>
      <c r="M248" s="102">
        <v>247</v>
      </c>
      <c r="N248" s="125">
        <v>-0.37968105323711587</v>
      </c>
      <c r="O248" s="125">
        <v>-0.4518835281127736</v>
      </c>
      <c r="P248" s="125">
        <v>-1.735610368728681</v>
      </c>
      <c r="Q248" s="125">
        <v>-1.2850156318004711</v>
      </c>
      <c r="R248" s="125">
        <v>-1.7664308594307119</v>
      </c>
      <c r="S248" s="125">
        <v>1.5827190453507265</v>
      </c>
      <c r="T248" s="125">
        <v>0.24961759713332696</v>
      </c>
      <c r="U248" s="122">
        <v>-0.96915191104694276</v>
      </c>
      <c r="V248" s="122">
        <v>-0.58283697308927929</v>
      </c>
      <c r="W248" s="94">
        <v>-0.15527819786467914</v>
      </c>
      <c r="X248" s="56"/>
      <c r="Y248" s="95">
        <v>247</v>
      </c>
      <c r="Z248" s="122">
        <f>(幕後結果!$AB$2+幕後結果!$AB$4*幕後結果_最佳化!$N1249)*12/3</f>
        <v>-0.5196834872739674</v>
      </c>
      <c r="AA248" s="122">
        <f>(幕後結果!$AC$2+幕後結果!$AC$4*幕後結果_最佳化!$O1249)*12/3</f>
        <v>-2.0336357562667091</v>
      </c>
      <c r="AB248" s="122">
        <f>(幕後結果!$AD$2+幕後結果!$AD$4*幕後結果_最佳化!$P1249)*12/3</f>
        <v>-1.2008220588448419</v>
      </c>
      <c r="AC248" s="122">
        <f>(幕後結果!$AE$2+幕後結果!$AE$4*幕後結果_最佳化!$Q1249)*12/3</f>
        <v>-0.55392474222586818</v>
      </c>
      <c r="AD248" s="122">
        <f>(幕後結果!$AF$2+幕後結果!$AF$4*幕後結果_最佳化!$R1249)*12/3</f>
        <v>-1.5785458273424655</v>
      </c>
      <c r="AE248" s="122">
        <f>(幕後結果!$AG$2+幕後結果!$AG$4*幕後結果_最佳化!$S1249)*12/3</f>
        <v>8.809917997724008E-2</v>
      </c>
      <c r="AF248" s="122">
        <f>(幕後結果!$AH$2+幕後結果!$AH$4*幕後結果_最佳化!$T1249)*12/3</f>
        <v>0.84195017590937093</v>
      </c>
      <c r="AG248" s="122">
        <f>(幕後結果!$AI$2+幕後結果!$AI$4*幕後結果_最佳化!$U1249)*12/3</f>
        <v>-2.3239940973825535</v>
      </c>
      <c r="AH248" s="122">
        <f>(幕後結果!$AJ$2+幕後結果!$AJ$4*幕後結果_最佳化!$V1249)*12/3</f>
        <v>-0.94448794158676952</v>
      </c>
      <c r="AI248" s="96">
        <f>(幕後結果!$AK$2+幕後結果!$AK$4*幕後結果_最佳化!$W1249)*12/3</f>
        <v>-0.98580484505904309</v>
      </c>
      <c r="AJ248" s="56"/>
      <c r="AK248" s="56"/>
      <c r="AL248" s="56"/>
      <c r="AM248" s="104">
        <v>247</v>
      </c>
      <c r="AN248" s="122">
        <f t="shared" si="40"/>
        <v>2.4255099678460942E-2</v>
      </c>
      <c r="AO248" s="122">
        <f t="shared" si="41"/>
        <v>5.460993587501075E-2</v>
      </c>
      <c r="AP248" s="122">
        <f t="shared" si="42"/>
        <v>4.0307245413115998E-2</v>
      </c>
      <c r="AQ248" s="122">
        <f t="shared" si="43"/>
        <v>0.11256445356673339</v>
      </c>
      <c r="AR248" s="122">
        <f t="shared" si="44"/>
        <v>0.18175016877626757</v>
      </c>
      <c r="AS248" s="122">
        <f t="shared" si="45"/>
        <v>0.16281142212073288</v>
      </c>
      <c r="AT248" s="122">
        <f t="shared" si="46"/>
        <v>0.1768958876896948</v>
      </c>
      <c r="AU248" s="122">
        <f t="shared" si="47"/>
        <v>5.2367320764485449E-2</v>
      </c>
      <c r="AV248" s="122">
        <f t="shared" si="48"/>
        <v>9.8273549253192607E-2</v>
      </c>
      <c r="AW248" s="122">
        <f t="shared" si="49"/>
        <v>9.6164916862305605E-2</v>
      </c>
      <c r="AX248" s="122">
        <f t="shared" si="50"/>
        <v>1</v>
      </c>
      <c r="AY248" s="122">
        <f>SUMPRODUCT(AN248:AW248,幕後結果_最佳化!$Z$1005:$AI$1005)</f>
        <v>0.19886090496732148</v>
      </c>
      <c r="AZ248" s="122">
        <f>(SUMPRODUCT(AN248:AW248,MMULT(AN248:AW248,幕後結果!$AB$9:$AK$18)))*252</f>
        <v>4.0234426285385566E-2</v>
      </c>
      <c r="BA248" s="122">
        <f t="shared" si="51"/>
        <v>0.20058520953795564</v>
      </c>
      <c r="BB248" s="98">
        <f t="shared" si="52"/>
        <v>0.77752943662483676</v>
      </c>
      <c r="BC248" s="56"/>
      <c r="BD248" s="56"/>
    </row>
    <row r="249" spans="1:56">
      <c r="A249" s="91">
        <v>248</v>
      </c>
      <c r="B249" s="122">
        <v>0.5621030031469163</v>
      </c>
      <c r="C249" s="122">
        <v>0.96181099522431146</v>
      </c>
      <c r="D249" s="122">
        <v>0.10085688803226622</v>
      </c>
      <c r="E249" s="122">
        <v>0.67090031967244346</v>
      </c>
      <c r="F249" s="122">
        <v>0.8255760262690246</v>
      </c>
      <c r="G249" s="122">
        <v>0.51139891552191608</v>
      </c>
      <c r="H249" s="122">
        <v>0.57074328889303527</v>
      </c>
      <c r="I249" s="122">
        <v>0.78075048678866055</v>
      </c>
      <c r="J249" s="122">
        <v>0.78572610103195983</v>
      </c>
      <c r="K249" s="100">
        <v>0.16454854334750069</v>
      </c>
      <c r="L249" s="101"/>
      <c r="M249" s="102">
        <v>248</v>
      </c>
      <c r="N249" s="125">
        <v>0.15630325125696951</v>
      </c>
      <c r="O249" s="125">
        <v>1.7720996951590702</v>
      </c>
      <c r="P249" s="125">
        <v>-1.2766841595817526</v>
      </c>
      <c r="Q249" s="125">
        <v>0.44240057825532109</v>
      </c>
      <c r="R249" s="125">
        <v>0.93682623598272619</v>
      </c>
      <c r="S249" s="125">
        <v>2.8576732905606902E-2</v>
      </c>
      <c r="T249" s="125">
        <v>0.17826683655438186</v>
      </c>
      <c r="U249" s="122">
        <v>0.77473032755552595</v>
      </c>
      <c r="V249" s="122">
        <v>0.79167912375362137</v>
      </c>
      <c r="W249" s="94">
        <v>-0.97593417200446164</v>
      </c>
      <c r="X249" s="56"/>
      <c r="Y249" s="95">
        <v>248</v>
      </c>
      <c r="Z249" s="122">
        <f>(幕後結果!$AB$2+幕後結果!$AB$4*幕後結果_最佳化!$N1250)*12/3</f>
        <v>0.1457680386956966</v>
      </c>
      <c r="AA249" s="122">
        <f>(幕後結果!$AC$2+幕後結果!$AC$4*幕後結果_最佳化!$O1250)*12/3</f>
        <v>1.0777443512549396</v>
      </c>
      <c r="AB249" s="122">
        <f>(幕後結果!$AD$2+幕後結果!$AD$4*幕後結果_最佳化!$P1250)*12/3</f>
        <v>-0.41611063019565514</v>
      </c>
      <c r="AC249" s="122">
        <f>(幕後結果!$AE$2+幕後結果!$AE$4*幕後結果_最佳化!$Q1250)*12/3</f>
        <v>1.2236320153120883</v>
      </c>
      <c r="AD249" s="122">
        <f>(幕後結果!$AF$2+幕後結果!$AF$4*幕後結果_最佳化!$R1250)*12/3</f>
        <v>0.65156018010379424</v>
      </c>
      <c r="AE249" s="122">
        <f>(幕後結果!$AG$2+幕後結果!$AG$4*幕後結果_最佳化!$S1250)*12/3</f>
        <v>0.94072064507640751</v>
      </c>
      <c r="AF249" s="122">
        <f>(幕後結果!$AH$2+幕後結果!$AH$4*幕後結果_最佳化!$T1250)*12/3</f>
        <v>1.4320650975444309</v>
      </c>
      <c r="AG249" s="122">
        <f>(幕後結果!$AI$2+幕後結果!$AI$4*幕後結果_最佳化!$U1250)*12/3</f>
        <v>0.19774639036869912</v>
      </c>
      <c r="AH249" s="122">
        <f>(幕後結果!$AJ$2+幕後結果!$AJ$4*幕後結果_最佳化!$V1250)*12/3</f>
        <v>1.3406779692851114</v>
      </c>
      <c r="AI249" s="96">
        <f>(幕後結果!$AK$2+幕後結果!$AK$4*幕後結果_最佳化!$W1250)*12/3</f>
        <v>-0.3421273924813813</v>
      </c>
      <c r="AJ249" s="56"/>
      <c r="AK249" s="56"/>
      <c r="AL249" s="56"/>
      <c r="AM249" s="104">
        <v>248</v>
      </c>
      <c r="AN249" s="122">
        <f t="shared" si="40"/>
        <v>0.11857438623768236</v>
      </c>
      <c r="AO249" s="122">
        <f t="shared" si="41"/>
        <v>0.1221318278598636</v>
      </c>
      <c r="AP249" s="122">
        <f t="shared" si="42"/>
        <v>0.16387083749960471</v>
      </c>
      <c r="AQ249" s="122">
        <f t="shared" si="43"/>
        <v>4.733288885189068E-2</v>
      </c>
      <c r="AR249" s="122">
        <f t="shared" si="44"/>
        <v>0.1109001722447072</v>
      </c>
      <c r="AS249" s="122">
        <f t="shared" si="45"/>
        <v>0.11201847340469925</v>
      </c>
      <c r="AT249" s="122">
        <f t="shared" si="46"/>
        <v>0.14243792476691577</v>
      </c>
      <c r="AU249" s="122">
        <f t="shared" si="47"/>
        <v>7.1754300521820663E-2</v>
      </c>
      <c r="AV249" s="122">
        <f t="shared" si="48"/>
        <v>8.9412493318222642E-3</v>
      </c>
      <c r="AW249" s="122">
        <f t="shared" si="49"/>
        <v>0.10203793928099363</v>
      </c>
      <c r="AX249" s="122">
        <f t="shared" si="50"/>
        <v>1</v>
      </c>
      <c r="AY249" s="122">
        <f>SUMPRODUCT(AN249:AW249,幕後結果_最佳化!$Z$1005:$AI$1005)</f>
        <v>9.6866804410187315E-3</v>
      </c>
      <c r="AZ249" s="122">
        <f>(SUMPRODUCT(AN249:AW249,MMULT(AN249:AW249,幕後結果!$AB$9:$AK$18)))*252</f>
        <v>4.6938538770359632E-2</v>
      </c>
      <c r="BA249" s="122">
        <f t="shared" si="51"/>
        <v>0.21665303775936223</v>
      </c>
      <c r="BB249" s="98">
        <f t="shared" si="52"/>
        <v>-0.15330188721319243</v>
      </c>
      <c r="BC249" s="56"/>
      <c r="BD249" s="56"/>
    </row>
    <row r="250" spans="1:56">
      <c r="A250" s="91">
        <v>249</v>
      </c>
      <c r="B250" s="122">
        <v>0.97476824911706683</v>
      </c>
      <c r="C250" s="122">
        <v>0.75864300639437721</v>
      </c>
      <c r="D250" s="122">
        <v>0.51534230918354385</v>
      </c>
      <c r="E250" s="122">
        <v>0.96659583164122798</v>
      </c>
      <c r="F250" s="122">
        <v>0.73234810678103845</v>
      </c>
      <c r="G250" s="122">
        <v>0.89544215021895956</v>
      </c>
      <c r="H250" s="122">
        <v>0.65332911145422878</v>
      </c>
      <c r="I250" s="122">
        <v>0.97729619512672028</v>
      </c>
      <c r="J250" s="122">
        <v>0.88225162807265045</v>
      </c>
      <c r="K250" s="100">
        <v>0.71047294757262236</v>
      </c>
      <c r="L250" s="101"/>
      <c r="M250" s="102">
        <v>249</v>
      </c>
      <c r="N250" s="125">
        <v>1.9560140267237915</v>
      </c>
      <c r="O250" s="125">
        <v>0.70194416093187861</v>
      </c>
      <c r="P250" s="125">
        <v>3.8466950523752243E-2</v>
      </c>
      <c r="Q250" s="125">
        <v>1.8329612312233889</v>
      </c>
      <c r="R250" s="125">
        <v>0.61993013252590667</v>
      </c>
      <c r="S250" s="125">
        <v>1.2560007461432081</v>
      </c>
      <c r="T250" s="125">
        <v>0.39432409380683048</v>
      </c>
      <c r="U250" s="122">
        <v>2.0008587895380869</v>
      </c>
      <c r="V250" s="122">
        <v>1.1863179923014113</v>
      </c>
      <c r="W250" s="94">
        <v>0.55476690769998893</v>
      </c>
      <c r="X250" s="56"/>
      <c r="Y250" s="95">
        <v>249</v>
      </c>
      <c r="Z250" s="122">
        <f>(幕後結果!$AB$2+幕後結果!$AB$4*幕後結果_最佳化!$N1251)*12/3</f>
        <v>2.3801996662577682</v>
      </c>
      <c r="AA250" s="122">
        <f>(幕後結果!$AC$2+幕後結果!$AC$4*幕後結果_最佳化!$O1251)*12/3</f>
        <v>-0.24064001546119784</v>
      </c>
      <c r="AB250" s="122">
        <f>(幕後結果!$AD$2+幕後結果!$AD$4*幕後結果_最佳化!$P1251)*12/3</f>
        <v>1.1560871066775751</v>
      </c>
      <c r="AC250" s="122">
        <f>(幕後結果!$AE$2+幕後結果!$AE$4*幕後結果_最佳化!$Q1251)*12/3</f>
        <v>2.4640693695890938</v>
      </c>
      <c r="AD250" s="122">
        <f>(幕後結果!$AF$2+幕後結果!$AF$4*幕後結果_最佳化!$R1251)*12/3</f>
        <v>0.49518146885647923</v>
      </c>
      <c r="AE250" s="122">
        <f>(幕後結果!$AG$2+幕後結果!$AG$4*幕後結果_最佳化!$S1251)*12/3</f>
        <v>2.9224108376411428</v>
      </c>
      <c r="AF250" s="122">
        <f>(幕後結果!$AH$2+幕後結果!$AH$4*幕後結果_最佳化!$T1251)*12/3</f>
        <v>1.8899840243999453</v>
      </c>
      <c r="AG250" s="122">
        <f>(幕後結果!$AI$2+幕後結果!$AI$4*幕後結果_最佳化!$U1251)*12/3</f>
        <v>2.5541311679057661</v>
      </c>
      <c r="AH250" s="122">
        <f>(幕後結果!$AJ$2+幕後結果!$AJ$4*幕後結果_最佳化!$V1251)*12/3</f>
        <v>1.9530610981353249</v>
      </c>
      <c r="AI250" s="96">
        <f>(幕後結果!$AK$2+幕後結果!$AK$4*幕後結果_最佳化!$W1251)*12/3</f>
        <v>0.81549360249730185</v>
      </c>
      <c r="AJ250" s="56"/>
      <c r="AK250" s="56"/>
      <c r="AL250" s="56"/>
      <c r="AM250" s="104">
        <v>249</v>
      </c>
      <c r="AN250" s="122">
        <f t="shared" si="40"/>
        <v>3.256025899073664E-2</v>
      </c>
      <c r="AO250" s="122">
        <f t="shared" si="41"/>
        <v>6.3689060130352471E-2</v>
      </c>
      <c r="AP250" s="122">
        <f t="shared" si="42"/>
        <v>0.16750197264294606</v>
      </c>
      <c r="AQ250" s="122">
        <f t="shared" si="43"/>
        <v>0.14412671986032621</v>
      </c>
      <c r="AR250" s="122">
        <f t="shared" si="44"/>
        <v>9.1670847564416486E-2</v>
      </c>
      <c r="AS250" s="122">
        <f t="shared" si="45"/>
        <v>0.13682604318675501</v>
      </c>
      <c r="AT250" s="122">
        <f t="shared" si="46"/>
        <v>3.6876065437395356E-2</v>
      </c>
      <c r="AU250" s="122">
        <f t="shared" si="47"/>
        <v>0.13909583301897649</v>
      </c>
      <c r="AV250" s="122">
        <f t="shared" si="48"/>
        <v>7.134591731851242E-2</v>
      </c>
      <c r="AW250" s="122">
        <f t="shared" si="49"/>
        <v>0.1163072818495829</v>
      </c>
      <c r="AX250" s="122">
        <f t="shared" si="50"/>
        <v>1.0000000000000002</v>
      </c>
      <c r="AY250" s="122">
        <f>SUMPRODUCT(AN250:AW250,幕後結果_最佳化!$Z$1005:$AI$1005)</f>
        <v>1.8947056557052817E-2</v>
      </c>
      <c r="AZ250" s="122">
        <f>(SUMPRODUCT(AN250:AW250,MMULT(AN250:AW250,幕後結果!$AB$9:$AK$18)))*252</f>
        <v>4.4931958033602622E-2</v>
      </c>
      <c r="BA250" s="122">
        <f t="shared" si="51"/>
        <v>0.21197159723322043</v>
      </c>
      <c r="BB250" s="98">
        <f t="shared" si="52"/>
        <v>-0.11300072158532215</v>
      </c>
      <c r="BC250" s="56"/>
      <c r="BD250" s="56"/>
    </row>
    <row r="251" spans="1:56">
      <c r="A251" s="91">
        <v>250</v>
      </c>
      <c r="B251" s="122">
        <v>0.11557313936211733</v>
      </c>
      <c r="C251" s="122">
        <v>0.18024571072972173</v>
      </c>
      <c r="D251" s="122">
        <v>0.49126949283465593</v>
      </c>
      <c r="E251" s="122">
        <v>0.79463111085713933</v>
      </c>
      <c r="F251" s="122">
        <v>0.72016764132277311</v>
      </c>
      <c r="G251" s="122">
        <v>0.93331821344771693</v>
      </c>
      <c r="H251" s="122">
        <v>0.53752752282207461</v>
      </c>
      <c r="I251" s="122">
        <v>4.8215980631095556E-2</v>
      </c>
      <c r="J251" s="122">
        <v>0.6142250858205287</v>
      </c>
      <c r="K251" s="100">
        <v>0.41004286491709663</v>
      </c>
      <c r="L251" s="101"/>
      <c r="M251" s="102">
        <v>250</v>
      </c>
      <c r="N251" s="125">
        <v>-1.1974113068472683</v>
      </c>
      <c r="O251" s="125">
        <v>-0.91442909125593907</v>
      </c>
      <c r="P251" s="125">
        <v>-2.1885883180391211E-2</v>
      </c>
      <c r="Q251" s="125">
        <v>0.82259599263581806</v>
      </c>
      <c r="R251" s="125">
        <v>0.58333958818785514</v>
      </c>
      <c r="S251" s="125">
        <v>1.500969025909012</v>
      </c>
      <c r="T251" s="125">
        <v>9.4206710399188237E-2</v>
      </c>
      <c r="U251" s="122">
        <v>-1.6624031823626806</v>
      </c>
      <c r="V251" s="122">
        <v>0.29034825170343986</v>
      </c>
      <c r="W251" s="94">
        <v>-0.22743471368135418</v>
      </c>
      <c r="X251" s="56"/>
      <c r="Y251" s="95">
        <v>250</v>
      </c>
      <c r="Z251" s="122">
        <f>(幕後結果!$AB$2+幕後結果!$AB$4*幕後結果_最佳化!$N1252)*12/3</f>
        <v>-1.5349368081898993</v>
      </c>
      <c r="AA251" s="122">
        <f>(幕後結果!$AC$2+幕後結果!$AC$4*幕後結果_最佳化!$O1252)*12/3</f>
        <v>-2.7421058280637087</v>
      </c>
      <c r="AB251" s="122">
        <f>(幕後結果!$AD$2+幕後結果!$AD$4*幕後結果_最佳化!$P1252)*12/3</f>
        <v>-1.0093397723655029E-2</v>
      </c>
      <c r="AC251" s="122">
        <f>(幕後結果!$AE$2+幕後結果!$AE$4*幕後結果_最佳化!$Q1252)*12/3</f>
        <v>1.2496675346359112</v>
      </c>
      <c r="AD251" s="122">
        <f>(幕後結果!$AF$2+幕後結果!$AF$4*幕後結果_最佳化!$R1252)*12/3</f>
        <v>0.32406396980837715</v>
      </c>
      <c r="AE251" s="122">
        <f>(幕後結果!$AG$2+幕後結果!$AG$4*幕後結果_最佳化!$S1252)*12/3</f>
        <v>1.442108496126866</v>
      </c>
      <c r="AF251" s="122">
        <f>(幕後結果!$AH$2+幕後結果!$AH$4*幕後結果_最佳化!$T1252)*12/3</f>
        <v>0.9821456688588347</v>
      </c>
      <c r="AG251" s="122">
        <f>(幕後結果!$AI$2+幕後結果!$AI$4*幕後結果_最佳化!$U1252)*12/3</f>
        <v>-3.1691356319572819</v>
      </c>
      <c r="AH251" s="122">
        <f>(幕後結果!$AJ$2+幕後結果!$AJ$4*幕後結果_最佳化!$V1252)*12/3</f>
        <v>-0.31971825712076307</v>
      </c>
      <c r="AI251" s="96">
        <f>(幕後結果!$AK$2+幕後結果!$AK$4*幕後結果_最佳化!$W1252)*12/3</f>
        <v>-0.69762127730391832</v>
      </c>
      <c r="AJ251" s="56"/>
      <c r="AK251" s="56"/>
      <c r="AL251" s="56"/>
      <c r="AM251" s="104">
        <v>250</v>
      </c>
      <c r="AN251" s="122">
        <f t="shared" si="40"/>
        <v>9.493346353289317E-2</v>
      </c>
      <c r="AO251" s="122">
        <f t="shared" si="41"/>
        <v>5.1017447404848565E-2</v>
      </c>
      <c r="AP251" s="122">
        <f t="shared" si="42"/>
        <v>0.11553597197280388</v>
      </c>
      <c r="AQ251" s="122">
        <f t="shared" si="43"/>
        <v>2.2234252791207144E-2</v>
      </c>
      <c r="AR251" s="122">
        <f t="shared" si="44"/>
        <v>2.1071971739544528E-2</v>
      </c>
      <c r="AS251" s="122">
        <f t="shared" si="45"/>
        <v>0.11110848836346425</v>
      </c>
      <c r="AT251" s="122">
        <f t="shared" si="46"/>
        <v>0.16836837480546141</v>
      </c>
      <c r="AU251" s="122">
        <f t="shared" si="47"/>
        <v>0.16157131407852612</v>
      </c>
      <c r="AV251" s="122">
        <f t="shared" si="48"/>
        <v>7.470615499681485E-2</v>
      </c>
      <c r="AW251" s="122">
        <f t="shared" si="49"/>
        <v>0.17945256031443615</v>
      </c>
      <c r="AX251" s="122">
        <f t="shared" si="50"/>
        <v>1.0000000000000002</v>
      </c>
      <c r="AY251" s="122">
        <f>SUMPRODUCT(AN251:AW251,幕後結果_最佳化!$Z$1005:$AI$1005)</f>
        <v>1.4039291953353475E-2</v>
      </c>
      <c r="AZ251" s="122">
        <f>(SUMPRODUCT(AN251:AW251,MMULT(AN251:AW251,幕後結果!$AB$9:$AK$18)))*252</f>
        <v>4.9733558055982417E-2</v>
      </c>
      <c r="BA251" s="122">
        <f t="shared" si="51"/>
        <v>0.2230102196222909</v>
      </c>
      <c r="BB251" s="98">
        <f t="shared" si="52"/>
        <v>-0.12941428467057464</v>
      </c>
      <c r="BC251" s="56"/>
      <c r="BD251" s="56"/>
    </row>
    <row r="252" spans="1:56">
      <c r="A252" s="91">
        <v>251</v>
      </c>
      <c r="B252" s="122">
        <v>8.0842064561803539E-3</v>
      </c>
      <c r="C252" s="122">
        <v>4.1053672868214264E-3</v>
      </c>
      <c r="D252" s="122">
        <v>0.19156911930582687</v>
      </c>
      <c r="E252" s="122">
        <v>0.43213766124093533</v>
      </c>
      <c r="F252" s="122">
        <v>1.0926399953440802E-2</v>
      </c>
      <c r="G252" s="122">
        <v>0.56807919739105639</v>
      </c>
      <c r="H252" s="122">
        <v>0.35025798292547283</v>
      </c>
      <c r="I252" s="122">
        <v>0.52989757191614029</v>
      </c>
      <c r="J252" s="122">
        <v>0.92900375096275267</v>
      </c>
      <c r="K252" s="100">
        <v>0.9936317447307601</v>
      </c>
      <c r="L252" s="101"/>
      <c r="M252" s="102">
        <v>251</v>
      </c>
      <c r="N252" s="125">
        <v>-2.4050915916140525</v>
      </c>
      <c r="O252" s="125">
        <v>-2.6432790054401725</v>
      </c>
      <c r="P252" s="125">
        <v>-0.87212857566140334</v>
      </c>
      <c r="Q252" s="125">
        <v>-0.17093443172005504</v>
      </c>
      <c r="R252" s="125">
        <v>-2.2929167219929703</v>
      </c>
      <c r="S252" s="125">
        <v>0.17148604139956825</v>
      </c>
      <c r="T252" s="125">
        <v>-0.38462405974536507</v>
      </c>
      <c r="U252" s="122">
        <v>7.5012387116903098E-2</v>
      </c>
      <c r="V252" s="122">
        <v>1.4684114322443846</v>
      </c>
      <c r="W252" s="94">
        <v>2.4910530381099045</v>
      </c>
      <c r="X252" s="56"/>
      <c r="Y252" s="95">
        <v>251</v>
      </c>
      <c r="Z252" s="122">
        <f>(幕後結果!$AB$2+幕後結果!$AB$4*幕後結果_最佳化!$N1253)*12/3</f>
        <v>-3.0343327450543214</v>
      </c>
      <c r="AA252" s="122">
        <f>(幕後結果!$AC$2+幕後結果!$AC$4*幕後結果_最佳化!$O1253)*12/3</f>
        <v>-5.2295164815016237</v>
      </c>
      <c r="AB252" s="122">
        <f>(幕後結果!$AD$2+幕後結果!$AD$4*幕後結果_最佳化!$P1253)*12/3</f>
        <v>-1.2856775496634194</v>
      </c>
      <c r="AC252" s="122">
        <f>(幕後結果!$AE$2+幕後結果!$AE$4*幕後結果_最佳化!$Q1253)*12/3</f>
        <v>-4.2296627380129181E-2</v>
      </c>
      <c r="AD252" s="122">
        <f>(幕後結果!$AF$2+幕後結果!$AF$4*幕後結果_最佳化!$R1253)*12/3</f>
        <v>-1.9192802133698461</v>
      </c>
      <c r="AE252" s="122">
        <f>(幕後結果!$AG$2+幕後結果!$AG$4*幕後結果_最佳化!$S1253)*12/3</f>
        <v>-1.2147556462268427</v>
      </c>
      <c r="AF252" s="122">
        <f>(幕後結果!$AH$2+幕後結果!$AH$4*幕後結果_最佳化!$T1253)*12/3</f>
        <v>-0.28714792856912985</v>
      </c>
      <c r="AG252" s="122">
        <f>(幕後結果!$AI$2+幕後結果!$AI$4*幕後結果_最佳化!$U1253)*12/3</f>
        <v>-2.2218909045818949</v>
      </c>
      <c r="AH252" s="122">
        <f>(幕後結果!$AJ$2+幕後結果!$AJ$4*幕後結果_最佳化!$V1253)*12/3</f>
        <v>-0.54334994472222309</v>
      </c>
      <c r="AI252" s="96">
        <f>(幕後結果!$AK$2+幕後結果!$AK$4*幕後結果_最佳化!$W1253)*12/3</f>
        <v>-0.61104030601470016</v>
      </c>
      <c r="AJ252" s="56"/>
      <c r="AK252" s="56"/>
      <c r="AL252" s="56"/>
      <c r="AM252" s="104">
        <v>251</v>
      </c>
      <c r="AN252" s="122">
        <f t="shared" si="40"/>
        <v>2.2885962525154117E-2</v>
      </c>
      <c r="AO252" s="122">
        <f t="shared" si="41"/>
        <v>0.14055150852647735</v>
      </c>
      <c r="AP252" s="122">
        <f t="shared" si="42"/>
        <v>7.6385046446089191E-2</v>
      </c>
      <c r="AQ252" s="122">
        <f t="shared" si="43"/>
        <v>9.5521525857760387E-2</v>
      </c>
      <c r="AR252" s="122">
        <f t="shared" si="44"/>
        <v>0.13501873342767304</v>
      </c>
      <c r="AS252" s="122">
        <f t="shared" si="45"/>
        <v>5.6625728147614136E-2</v>
      </c>
      <c r="AT252" s="122">
        <f t="shared" si="46"/>
        <v>0.12563043974214852</v>
      </c>
      <c r="AU252" s="122">
        <f t="shared" si="47"/>
        <v>5.0200347347412475E-3</v>
      </c>
      <c r="AV252" s="122">
        <f t="shared" si="48"/>
        <v>0.13643001472078914</v>
      </c>
      <c r="AW252" s="122">
        <f t="shared" si="49"/>
        <v>0.20593100587155297</v>
      </c>
      <c r="AX252" s="122">
        <f t="shared" si="50"/>
        <v>1</v>
      </c>
      <c r="AY252" s="122">
        <f>SUMPRODUCT(AN252:AW252,幕後結果_最佳化!$Z$1005:$AI$1005)</f>
        <v>-2.1681667236192609E-2</v>
      </c>
      <c r="AZ252" s="122">
        <f>(SUMPRODUCT(AN252:AW252,MMULT(AN252:AW252,幕後結果!$AB$9:$AK$18)))*252</f>
        <v>4.1874056921925064E-2</v>
      </c>
      <c r="BA252" s="122">
        <f t="shared" si="51"/>
        <v>0.20463151497734913</v>
      </c>
      <c r="BB252" s="98">
        <f t="shared" si="52"/>
        <v>-0.31559980994785292</v>
      </c>
      <c r="BC252" s="56"/>
      <c r="BD252" s="56"/>
    </row>
    <row r="253" spans="1:56">
      <c r="A253" s="91">
        <v>252</v>
      </c>
      <c r="B253" s="122">
        <v>8.3104233879185196E-2</v>
      </c>
      <c r="C253" s="122">
        <v>0.26226210252861382</v>
      </c>
      <c r="D253" s="122">
        <v>0.98672129732217084</v>
      </c>
      <c r="E253" s="122">
        <v>5.2265667094344881E-2</v>
      </c>
      <c r="F253" s="122">
        <v>0.27623446523723527</v>
      </c>
      <c r="G253" s="122">
        <v>0.68664811966585981</v>
      </c>
      <c r="H253" s="122">
        <v>0.12709375173659065</v>
      </c>
      <c r="I253" s="122">
        <v>0.44841982306717698</v>
      </c>
      <c r="J253" s="122">
        <v>0.78359657391595805</v>
      </c>
      <c r="K253" s="100">
        <v>0.29255615482557151</v>
      </c>
      <c r="L253" s="101"/>
      <c r="M253" s="102">
        <v>252</v>
      </c>
      <c r="N253" s="125">
        <v>-1.3844900007627832</v>
      </c>
      <c r="O253" s="125">
        <v>-0.63638701063204306</v>
      </c>
      <c r="P253" s="125">
        <v>2.2179622660503373</v>
      </c>
      <c r="Q253" s="125">
        <v>-1.6232717105166832</v>
      </c>
      <c r="R253" s="125">
        <v>-0.59406456444330236</v>
      </c>
      <c r="S253" s="125">
        <v>0.48637154629403245</v>
      </c>
      <c r="T253" s="125">
        <v>-1.1402371755045249</v>
      </c>
      <c r="U253" s="122">
        <v>-0.12965467216207613</v>
      </c>
      <c r="V253" s="122">
        <v>0.78439758985637253</v>
      </c>
      <c r="W253" s="94">
        <v>-0.54593253990067991</v>
      </c>
      <c r="X253" s="56"/>
      <c r="Y253" s="95">
        <v>252</v>
      </c>
      <c r="Z253" s="122">
        <f>(幕後結果!$AB$2+幕後結果!$AB$4*幕後結果_最佳化!$N1254)*12/3</f>
        <v>-1.7672044348697493</v>
      </c>
      <c r="AA253" s="122">
        <f>(幕後結果!$AC$2+幕後結果!$AC$4*幕後結果_最佳化!$O1254)*12/3</f>
        <v>-2.3751979101063467</v>
      </c>
      <c r="AB253" s="122">
        <f>(幕後結果!$AD$2+幕後結果!$AD$4*幕後結果_最佳化!$P1254)*12/3</f>
        <v>1.9013874226564136</v>
      </c>
      <c r="AC253" s="122">
        <f>(幕後結果!$AE$2+幕後結果!$AE$4*幕後結果_最佳化!$Q1254)*12/3</f>
        <v>4.1018553785088674E-2</v>
      </c>
      <c r="AD253" s="122">
        <f>(幕後結果!$AF$2+幕後結果!$AF$4*幕後結果_最佳化!$R1254)*12/3</f>
        <v>-0.41553692353524346</v>
      </c>
      <c r="AE253" s="122">
        <f>(幕後結果!$AG$2+幕後結果!$AG$4*幕後結果_最佳化!$S1254)*12/3</f>
        <v>-0.31490371571292042</v>
      </c>
      <c r="AF253" s="122">
        <f>(幕後結果!$AH$2+幕後結果!$AH$4*幕後結果_最佳化!$T1254)*12/3</f>
        <v>-1.3283556206321157E-2</v>
      </c>
      <c r="AG253" s="122">
        <f>(幕後結果!$AI$2+幕後結果!$AI$4*幕後結果_最佳化!$U1254)*12/3</f>
        <v>-1.7402075402600772</v>
      </c>
      <c r="AH253" s="122">
        <f>(幕後結果!$AJ$2+幕後結果!$AJ$4*幕後結果_最佳化!$V1254)*12/3</f>
        <v>0.10006599391697095</v>
      </c>
      <c r="AI253" s="96">
        <f>(幕後結果!$AK$2+幕後結果!$AK$4*幕後結果_最佳化!$W1254)*12/3</f>
        <v>-1.2691903879538466</v>
      </c>
      <c r="AJ253" s="56"/>
      <c r="AK253" s="56"/>
      <c r="AL253" s="56"/>
      <c r="AM253" s="104">
        <v>252</v>
      </c>
      <c r="AN253" s="122">
        <f t="shared" si="40"/>
        <v>9.2303349421654926E-2</v>
      </c>
      <c r="AO253" s="122">
        <f t="shared" si="41"/>
        <v>9.8110927628380667E-2</v>
      </c>
      <c r="AP253" s="122">
        <f t="shared" si="42"/>
        <v>8.188050071255859E-2</v>
      </c>
      <c r="AQ253" s="122">
        <f t="shared" si="43"/>
        <v>9.6447464417173459E-2</v>
      </c>
      <c r="AR253" s="122">
        <f t="shared" si="44"/>
        <v>0.13295887717977548</v>
      </c>
      <c r="AS253" s="122">
        <f t="shared" si="45"/>
        <v>9.4283589379883015E-2</v>
      </c>
      <c r="AT253" s="122">
        <f t="shared" si="46"/>
        <v>9.0049606005988964E-2</v>
      </c>
      <c r="AU253" s="122">
        <f t="shared" si="47"/>
        <v>0.14418885311237958</v>
      </c>
      <c r="AV253" s="122">
        <f t="shared" si="48"/>
        <v>9.6048136319534447E-2</v>
      </c>
      <c r="AW253" s="122">
        <f t="shared" si="49"/>
        <v>7.3728695822670914E-2</v>
      </c>
      <c r="AX253" s="122">
        <f t="shared" si="50"/>
        <v>1</v>
      </c>
      <c r="AY253" s="122">
        <f>SUMPRODUCT(AN253:AW253,幕後結果_最佳化!$Z$1005:$AI$1005)</f>
        <v>-5.0015886265929996E-2</v>
      </c>
      <c r="AZ253" s="122">
        <f>(SUMPRODUCT(AN253:AW253,MMULT(AN253:AW253,幕後結果!$AB$9:$AK$18)))*252</f>
        <v>4.5089175816128452E-2</v>
      </c>
      <c r="BA253" s="122">
        <f t="shared" si="51"/>
        <v>0.21234211974106421</v>
      </c>
      <c r="BB253" s="98">
        <f t="shared" si="52"/>
        <v>-0.43757633379206246</v>
      </c>
      <c r="BC253" s="56"/>
      <c r="BD253" s="56"/>
    </row>
    <row r="254" spans="1:56">
      <c r="A254" s="91">
        <v>253</v>
      </c>
      <c r="B254" s="122">
        <v>0.68912441061817487</v>
      </c>
      <c r="C254" s="122">
        <v>5.0250871396306129E-2</v>
      </c>
      <c r="D254" s="122">
        <v>0.56753456222481202</v>
      </c>
      <c r="E254" s="122">
        <v>0.14668467121850459</v>
      </c>
      <c r="F254" s="122">
        <v>0.35939332816432801</v>
      </c>
      <c r="G254" s="122">
        <v>0.75626001292079437</v>
      </c>
      <c r="H254" s="122">
        <v>0.33731506978517323</v>
      </c>
      <c r="I254" s="122">
        <v>0.22065342947176148</v>
      </c>
      <c r="J254" s="122">
        <v>0.54898334867138643</v>
      </c>
      <c r="K254" s="100">
        <v>0.16688250417188444</v>
      </c>
      <c r="L254" s="101"/>
      <c r="M254" s="102">
        <v>253</v>
      </c>
      <c r="N254" s="125">
        <v>0.49336999581373098</v>
      </c>
      <c r="O254" s="125">
        <v>-1.6424260363897976</v>
      </c>
      <c r="P254" s="125">
        <v>0.17010078579080312</v>
      </c>
      <c r="Q254" s="125">
        <v>-1.0507588874049036</v>
      </c>
      <c r="R254" s="125">
        <v>-0.36008087242636599</v>
      </c>
      <c r="S254" s="125">
        <v>0.69432251527248423</v>
      </c>
      <c r="T254" s="125">
        <v>-0.41980195094079992</v>
      </c>
      <c r="U254" s="122">
        <v>-0.76998825632178269</v>
      </c>
      <c r="V254" s="122">
        <v>0.12309319152307768</v>
      </c>
      <c r="W254" s="94">
        <v>-0.96655806167916036</v>
      </c>
      <c r="X254" s="56"/>
      <c r="Y254" s="95">
        <v>253</v>
      </c>
      <c r="Z254" s="122">
        <f>(幕後結果!$AB$2+幕後結果!$AB$4*幕後結果_最佳化!$N1255)*12/3</f>
        <v>0.56425338917744572</v>
      </c>
      <c r="AA254" s="122">
        <f>(幕後結果!$AC$2+幕後結果!$AC$4*幕後結果_最佳化!$O1255)*12/3</f>
        <v>-3.5984350514411876</v>
      </c>
      <c r="AB254" s="122">
        <f>(幕後結果!$AD$2+幕後結果!$AD$4*幕後結果_最佳化!$P1255)*12/3</f>
        <v>0.59144903139868676</v>
      </c>
      <c r="AC254" s="122">
        <f>(幕後結果!$AE$2+幕後結果!$AE$4*幕後結果_最佳化!$Q1255)*12/3</f>
        <v>-8.8794319230865559E-2</v>
      </c>
      <c r="AD254" s="122">
        <f>(幕後結果!$AF$2+幕後結果!$AF$4*幕後結果_最佳化!$R1255)*12/3</f>
        <v>-0.5922898025342499</v>
      </c>
      <c r="AE254" s="122">
        <f>(幕後結果!$AG$2+幕後結果!$AG$4*幕後結果_最佳化!$S1255)*12/3</f>
        <v>-6.2196418964601929E-2</v>
      </c>
      <c r="AF254" s="122">
        <f>(幕後結果!$AH$2+幕後結果!$AH$4*幕後結果_最佳化!$T1255)*12/3</f>
        <v>0.91791553759758504</v>
      </c>
      <c r="AG254" s="122">
        <f>(幕後結果!$AI$2+幕後結果!$AI$4*幕後結果_最佳化!$U1255)*12/3</f>
        <v>-1.4134813602541125</v>
      </c>
      <c r="AH254" s="122">
        <f>(幕後結果!$AJ$2+幕後結果!$AJ$4*幕後結果_最佳化!$V1255)*12/3</f>
        <v>-0.43475058543658279</v>
      </c>
      <c r="AI254" s="96">
        <f>(幕後結果!$AK$2+幕後結果!$AK$4*幕後結果_最佳化!$W1255)*12/3</f>
        <v>-1.0928595523159665</v>
      </c>
      <c r="AJ254" s="56"/>
      <c r="AK254" s="56"/>
      <c r="AL254" s="56"/>
      <c r="AM254" s="104">
        <v>253</v>
      </c>
      <c r="AN254" s="122">
        <f t="shared" si="40"/>
        <v>6.1170226960012543E-2</v>
      </c>
      <c r="AO254" s="122">
        <f t="shared" si="41"/>
        <v>0.15588131808434008</v>
      </c>
      <c r="AP254" s="122">
        <f t="shared" si="42"/>
        <v>3.2697515748493576E-2</v>
      </c>
      <c r="AQ254" s="122">
        <f t="shared" si="43"/>
        <v>0.12898196726536912</v>
      </c>
      <c r="AR254" s="122">
        <f t="shared" si="44"/>
        <v>9.5556906917501488E-2</v>
      </c>
      <c r="AS254" s="122">
        <f t="shared" si="45"/>
        <v>0.10720275152096004</v>
      </c>
      <c r="AT254" s="122">
        <f t="shared" si="46"/>
        <v>5.1866412187249807E-2</v>
      </c>
      <c r="AU254" s="122">
        <f t="shared" si="47"/>
        <v>6.8350253002974509E-2</v>
      </c>
      <c r="AV254" s="122">
        <f t="shared" si="48"/>
        <v>0.15812929190950029</v>
      </c>
      <c r="AW254" s="122">
        <f t="shared" si="49"/>
        <v>0.14016335640359856</v>
      </c>
      <c r="AX254" s="122">
        <f t="shared" si="50"/>
        <v>1</v>
      </c>
      <c r="AY254" s="122">
        <f>SUMPRODUCT(AN254:AW254,幕後結果_最佳化!$Z$1005:$AI$1005)</f>
        <v>-0.12190329350641313</v>
      </c>
      <c r="AZ254" s="122">
        <f>(SUMPRODUCT(AN254:AW254,MMULT(AN254:AW254,幕後結果!$AB$9:$AK$18)))*252</f>
        <v>4.7483985421885352E-2</v>
      </c>
      <c r="BA254" s="122">
        <f t="shared" si="51"/>
        <v>0.21790820411789308</v>
      </c>
      <c r="BB254" s="98">
        <f t="shared" si="52"/>
        <v>-0.75629687360119291</v>
      </c>
      <c r="BC254" s="56"/>
      <c r="BD254" s="56"/>
    </row>
    <row r="255" spans="1:56">
      <c r="A255" s="91">
        <v>254</v>
      </c>
      <c r="B255" s="122">
        <v>0.9456062960070919</v>
      </c>
      <c r="C255" s="122">
        <v>9.7711381947240161E-2</v>
      </c>
      <c r="D255" s="122">
        <v>0.69603382510882517</v>
      </c>
      <c r="E255" s="122">
        <v>0.27207747479443678</v>
      </c>
      <c r="F255" s="122">
        <v>0.23930414657064314</v>
      </c>
      <c r="G255" s="122">
        <v>0.44792324340214851</v>
      </c>
      <c r="H255" s="122">
        <v>0.25388324938374374</v>
      </c>
      <c r="I255" s="122">
        <v>0.8817351694239548</v>
      </c>
      <c r="J255" s="122">
        <v>0.51671005785375024</v>
      </c>
      <c r="K255" s="100">
        <v>0.78616194442933085</v>
      </c>
      <c r="L255" s="101"/>
      <c r="M255" s="102">
        <v>254</v>
      </c>
      <c r="N255" s="125">
        <v>1.6036672975877595</v>
      </c>
      <c r="O255" s="125">
        <v>-1.2947028283520918</v>
      </c>
      <c r="P255" s="125">
        <v>0.51302712049113963</v>
      </c>
      <c r="Q255" s="125">
        <v>-0.60654192737619494</v>
      </c>
      <c r="R255" s="125">
        <v>-0.70854271950575609</v>
      </c>
      <c r="S255" s="125">
        <v>-0.13091002162152893</v>
      </c>
      <c r="T255" s="125">
        <v>-0.6623194742200913</v>
      </c>
      <c r="U255" s="122">
        <v>1.1837054997057495</v>
      </c>
      <c r="V255" s="122">
        <v>4.1898158653305623E-2</v>
      </c>
      <c r="W255" s="94">
        <v>0.79317458763639304</v>
      </c>
      <c r="X255" s="56"/>
      <c r="Y255" s="95">
        <v>254</v>
      </c>
      <c r="Z255" s="122">
        <f>(幕後結果!$AB$2+幕後結果!$AB$4*幕後結果_最佳化!$N1256)*12/3</f>
        <v>1.942743444857203</v>
      </c>
      <c r="AA255" s="122">
        <f>(幕後結果!$AC$2+幕後結果!$AC$4*幕後結果_最佳化!$O1256)*12/3</f>
        <v>-3.0227788491559484</v>
      </c>
      <c r="AB255" s="122">
        <f>(幕後結果!$AD$2+幕後結果!$AD$4*幕後結果_最佳化!$P1256)*12/3</f>
        <v>1.2581213598108263</v>
      </c>
      <c r="AC255" s="122">
        <f>(幕後結果!$AE$2+幕後結果!$AE$4*幕後結果_最佳化!$Q1256)*12/3</f>
        <v>0.44047089226607267</v>
      </c>
      <c r="AD255" s="122">
        <f>(幕後結果!$AF$2+幕後結果!$AF$4*幕後結果_最佳化!$R1256)*12/3</f>
        <v>-0.76077310424428146</v>
      </c>
      <c r="AE255" s="122">
        <f>(幕後結果!$AG$2+幕後結果!$AG$4*幕後結果_最佳化!$S1256)*12/3</f>
        <v>-6.4128056098624986E-2</v>
      </c>
      <c r="AF255" s="122">
        <f>(幕後結果!$AH$2+幕後結果!$AH$4*幕後結果_最佳化!$T1256)*12/3</f>
        <v>0.88441872157352319</v>
      </c>
      <c r="AG255" s="122">
        <f>(幕後結果!$AI$2+幕後結果!$AI$4*幕後結果_最佳化!$U1256)*12/3</f>
        <v>1.2764360042269511</v>
      </c>
      <c r="AH255" s="122">
        <f>(幕後結果!$AJ$2+幕後結果!$AJ$4*幕後結果_最佳化!$V1256)*12/3</f>
        <v>4.3626318296189709E-2</v>
      </c>
      <c r="AI255" s="96">
        <f>(幕後結果!$AK$2+幕後結果!$AK$4*幕後結果_最佳化!$W1256)*12/3</f>
        <v>-6.0925500212046568E-2</v>
      </c>
      <c r="AJ255" s="56"/>
      <c r="AK255" s="56"/>
      <c r="AL255" s="56"/>
      <c r="AM255" s="104">
        <v>254</v>
      </c>
      <c r="AN255" s="122">
        <f t="shared" si="40"/>
        <v>6.631249813675931E-2</v>
      </c>
      <c r="AO255" s="122">
        <f t="shared" si="41"/>
        <v>0.13058719883605324</v>
      </c>
      <c r="AP255" s="122">
        <f t="shared" si="42"/>
        <v>7.3237490271464298E-2</v>
      </c>
      <c r="AQ255" s="122">
        <f t="shared" si="43"/>
        <v>0.1709385613875668</v>
      </c>
      <c r="AR255" s="122">
        <f t="shared" si="44"/>
        <v>7.8987759342435973E-2</v>
      </c>
      <c r="AS255" s="122">
        <f t="shared" si="45"/>
        <v>1.0659021047454578E-2</v>
      </c>
      <c r="AT255" s="122">
        <f t="shared" si="46"/>
        <v>0.1363093653912365</v>
      </c>
      <c r="AU255" s="122">
        <f t="shared" si="47"/>
        <v>0.14772525410671003</v>
      </c>
      <c r="AV255" s="122">
        <f t="shared" si="48"/>
        <v>0.15821278894212124</v>
      </c>
      <c r="AW255" s="122">
        <f t="shared" si="49"/>
        <v>2.7030062538198167E-2</v>
      </c>
      <c r="AX255" s="122">
        <f t="shared" si="50"/>
        <v>1</v>
      </c>
      <c r="AY255" s="122">
        <f>SUMPRODUCT(AN255:AW255,幕後結果_最佳化!$Z$1005:$AI$1005)</f>
        <v>2.1006657330682545E-2</v>
      </c>
      <c r="AZ255" s="122">
        <f>(SUMPRODUCT(AN255:AW255,MMULT(AN255:AW255,幕後結果!$AB$9:$AK$18)))*252</f>
        <v>4.7046964450653712E-2</v>
      </c>
      <c r="BA255" s="122">
        <f t="shared" si="51"/>
        <v>0.21690312227041295</v>
      </c>
      <c r="BB255" s="98">
        <f t="shared" si="52"/>
        <v>-0.10093604204564212</v>
      </c>
      <c r="BC255" s="56"/>
      <c r="BD255" s="56"/>
    </row>
    <row r="256" spans="1:56">
      <c r="A256" s="91">
        <v>255</v>
      </c>
      <c r="B256" s="122">
        <v>0.35192744556748456</v>
      </c>
      <c r="C256" s="122">
        <v>0.78734499038251382</v>
      </c>
      <c r="D256" s="122">
        <v>0.20422753286982065</v>
      </c>
      <c r="E256" s="122">
        <v>0.9591476070227285</v>
      </c>
      <c r="F256" s="122">
        <v>6.0233854354406313E-2</v>
      </c>
      <c r="G256" s="122">
        <v>0.87486221365076977</v>
      </c>
      <c r="H256" s="122">
        <v>0.49432568898779383</v>
      </c>
      <c r="I256" s="122">
        <v>0.21119965401717189</v>
      </c>
      <c r="J256" s="122">
        <v>0.27277400139600894</v>
      </c>
      <c r="K256" s="100">
        <v>0.56409724956522345</v>
      </c>
      <c r="L256" s="101"/>
      <c r="M256" s="102">
        <v>255</v>
      </c>
      <c r="N256" s="125">
        <v>-0.38012195226765227</v>
      </c>
      <c r="O256" s="125">
        <v>0.79724282432130578</v>
      </c>
      <c r="P256" s="125">
        <v>-0.82661543552776295</v>
      </c>
      <c r="Q256" s="125">
        <v>1.7408790256854378</v>
      </c>
      <c r="R256" s="125">
        <v>-1.5528134491332464</v>
      </c>
      <c r="S256" s="125">
        <v>1.1496802961953383</v>
      </c>
      <c r="T256" s="125">
        <v>-1.4223868032779582E-2</v>
      </c>
      <c r="U256" s="122">
        <v>-0.8022656497082743</v>
      </c>
      <c r="V256" s="122">
        <v>-0.60444473299515078</v>
      </c>
      <c r="W256" s="94">
        <v>0.16136554657691721</v>
      </c>
      <c r="X256" s="56"/>
      <c r="Y256" s="95">
        <v>255</v>
      </c>
      <c r="Z256" s="122">
        <f>(幕後結果!$AB$2+幕後結果!$AB$4*幕後結果_最佳化!$N1257)*12/3</f>
        <v>-0.52023088564031683</v>
      </c>
      <c r="AA256" s="122">
        <f>(幕後結果!$AC$2+幕後結果!$AC$4*幕後結果_最佳化!$O1257)*12/3</f>
        <v>-0.31228685421881441</v>
      </c>
      <c r="AB256" s="122">
        <f>(幕後結果!$AD$2+幕後結果!$AD$4*幕後結果_最佳化!$P1257)*12/3</f>
        <v>-0.28694780275701781</v>
      </c>
      <c r="AC256" s="122">
        <f>(幕後結果!$AE$2+幕後結果!$AE$4*幕後結果_最佳化!$Q1257)*12/3</f>
        <v>2.0707008948053249</v>
      </c>
      <c r="AD256" s="122">
        <f>(幕後結果!$AF$2+幕後結果!$AF$4*幕後結果_最佳化!$R1257)*12/3</f>
        <v>-0.95778875362968796</v>
      </c>
      <c r="AE256" s="122">
        <f>(幕後結果!$AG$2+幕後結果!$AG$4*幕後結果_最佳化!$S1257)*12/3</f>
        <v>1.9494303430560318</v>
      </c>
      <c r="AF256" s="122">
        <f>(幕後結果!$AH$2+幕後結果!$AH$4*幕後結果_最佳化!$T1257)*12/3</f>
        <v>0.42976736929334924</v>
      </c>
      <c r="AG256" s="122">
        <f>(幕後結果!$AI$2+幕後結果!$AI$4*幕後結果_最佳化!$U1257)*12/3</f>
        <v>-2.240507707424753</v>
      </c>
      <c r="AH256" s="122">
        <f>(幕後結果!$AJ$2+幕後結果!$AJ$4*幕後結果_最佳化!$V1257)*12/3</f>
        <v>-0.39027454283500979</v>
      </c>
      <c r="AI256" s="96">
        <f>(幕後結果!$AK$2+幕後結果!$AK$4*幕後結果_最佳化!$W1257)*12/3</f>
        <v>-0.4869678627277097</v>
      </c>
      <c r="AJ256" s="56"/>
      <c r="AK256" s="56"/>
      <c r="AL256" s="56"/>
      <c r="AM256" s="104">
        <v>255</v>
      </c>
      <c r="AN256" s="122">
        <f t="shared" si="40"/>
        <v>7.4981025413167937E-2</v>
      </c>
      <c r="AO256" s="122">
        <f t="shared" si="41"/>
        <v>0.16004971490033315</v>
      </c>
      <c r="AP256" s="122">
        <f t="shared" si="42"/>
        <v>0.1251600762665607</v>
      </c>
      <c r="AQ256" s="122">
        <f t="shared" si="43"/>
        <v>0.10247547704708193</v>
      </c>
      <c r="AR256" s="122">
        <f t="shared" si="44"/>
        <v>0.11174640329160861</v>
      </c>
      <c r="AS256" s="122">
        <f t="shared" si="45"/>
        <v>0.14610912634961221</v>
      </c>
      <c r="AT256" s="122">
        <f t="shared" si="46"/>
        <v>7.8083898318752662E-2</v>
      </c>
      <c r="AU256" s="122">
        <f t="shared" si="47"/>
        <v>0.12554442544663105</v>
      </c>
      <c r="AV256" s="122">
        <f t="shared" si="48"/>
        <v>3.0604733951765432E-2</v>
      </c>
      <c r="AW256" s="122">
        <f t="shared" si="49"/>
        <v>4.5245119014486385E-2</v>
      </c>
      <c r="AX256" s="122">
        <f t="shared" si="50"/>
        <v>1</v>
      </c>
      <c r="AY256" s="122">
        <f>SUMPRODUCT(AN256:AW256,幕後結果_最佳化!$Z$1005:$AI$1005)</f>
        <v>-9.0727770678954642E-2</v>
      </c>
      <c r="AZ256" s="122">
        <f>(SUMPRODUCT(AN256:AW256,MMULT(AN256:AW256,幕後結果!$AB$9:$AK$18)))*252</f>
        <v>5.0114034483141244E-2</v>
      </c>
      <c r="BA256" s="122">
        <f t="shared" si="51"/>
        <v>0.22386164138400585</v>
      </c>
      <c r="BB256" s="98">
        <f t="shared" si="52"/>
        <v>-0.59692124945038438</v>
      </c>
      <c r="BC256" s="56"/>
      <c r="BD256" s="56"/>
    </row>
    <row r="257" spans="1:56">
      <c r="A257" s="91">
        <v>256</v>
      </c>
      <c r="B257" s="122">
        <v>2.3832638397248029E-2</v>
      </c>
      <c r="C257" s="122">
        <v>0.27544245900791275</v>
      </c>
      <c r="D257" s="122">
        <v>0.99144998344210711</v>
      </c>
      <c r="E257" s="122">
        <v>0.65405228313519648</v>
      </c>
      <c r="F257" s="122">
        <v>0.34078948025244071</v>
      </c>
      <c r="G257" s="122">
        <v>4.2822182302419742E-2</v>
      </c>
      <c r="H257" s="122">
        <v>0.4578268713175524</v>
      </c>
      <c r="I257" s="122">
        <v>0.75796182884074459</v>
      </c>
      <c r="J257" s="122">
        <v>0.98628898588578573</v>
      </c>
      <c r="K257" s="100">
        <v>0.38207990528326885</v>
      </c>
      <c r="L257" s="101"/>
      <c r="M257" s="102">
        <v>256</v>
      </c>
      <c r="N257" s="125">
        <v>-1.9803405361938116</v>
      </c>
      <c r="O257" s="125">
        <v>-0.59643462072203823</v>
      </c>
      <c r="P257" s="125">
        <v>2.3845498059203405</v>
      </c>
      <c r="Q257" s="125">
        <v>0.39628412955118897</v>
      </c>
      <c r="R257" s="125">
        <v>-0.41030945037114669</v>
      </c>
      <c r="S257" s="125">
        <v>-1.7188353069191245</v>
      </c>
      <c r="T257" s="125">
        <v>-0.10591002168807008</v>
      </c>
      <c r="U257" s="122">
        <v>0.69976137141832717</v>
      </c>
      <c r="V257" s="122">
        <v>2.2054571966806891</v>
      </c>
      <c r="W257" s="94">
        <v>-0.30002273947150132</v>
      </c>
      <c r="X257" s="56"/>
      <c r="Y257" s="95">
        <v>256</v>
      </c>
      <c r="Z257" s="122">
        <f>(幕後結果!$AB$2+幕後結果!$AB$4*幕後結果_最佳化!$N1258)*12/3</f>
        <v>-2.5069829036192841</v>
      </c>
      <c r="AA257" s="122">
        <f>(幕後結果!$AC$2+幕後結果!$AC$4*幕後結果_最佳化!$O1258)*12/3</f>
        <v>-2.3719111208879724</v>
      </c>
      <c r="AB257" s="122">
        <f>(幕後結果!$AD$2+幕後結果!$AD$4*幕後結果_最佳化!$P1258)*12/3</f>
        <v>1.870242012705478</v>
      </c>
      <c r="AC257" s="122">
        <f>(幕後結果!$AE$2+幕後結果!$AE$4*幕後結果_最佳化!$Q1258)*12/3</f>
        <v>1.5161989670821194</v>
      </c>
      <c r="AD257" s="122">
        <f>(幕後結果!$AF$2+幕後結果!$AF$4*幕後結果_最佳化!$R1258)*12/3</f>
        <v>-8.0710324697479505E-2</v>
      </c>
      <c r="AE257" s="122">
        <f>(幕後結果!$AG$2+幕後結果!$AG$4*幕後結果_最佳化!$S1258)*12/3</f>
        <v>-0.87897273687151278</v>
      </c>
      <c r="AF257" s="122">
        <f>(幕後結果!$AH$2+幕後結果!$AH$4*幕後結果_最佳化!$T1258)*12/3</f>
        <v>0.76124424439410532</v>
      </c>
      <c r="AG257" s="122">
        <f>(幕後結果!$AI$2+幕後結果!$AI$4*幕後結果_最佳化!$U1258)*12/3</f>
        <v>-1.1863964759575754</v>
      </c>
      <c r="AH257" s="122">
        <f>(幕後結果!$AJ$2+幕後結果!$AJ$4*幕後結果_最佳化!$V1258)*12/3</f>
        <v>1.3763390321066649</v>
      </c>
      <c r="AI257" s="96">
        <f>(幕後結果!$AK$2+幕後結果!$AK$4*幕後結果_最佳化!$W1258)*12/3</f>
        <v>-1.152094966073663</v>
      </c>
      <c r="AJ257" s="56"/>
      <c r="AK257" s="56"/>
      <c r="AL257" s="56"/>
      <c r="AM257" s="104">
        <v>256</v>
      </c>
      <c r="AN257" s="122">
        <f t="shared" si="40"/>
        <v>9.4918233702575655E-2</v>
      </c>
      <c r="AO257" s="122">
        <f t="shared" si="41"/>
        <v>0.24151190412478837</v>
      </c>
      <c r="AP257" s="122">
        <f t="shared" si="42"/>
        <v>4.3800639399156783E-3</v>
      </c>
      <c r="AQ257" s="122">
        <f t="shared" si="43"/>
        <v>0.17808326031071206</v>
      </c>
      <c r="AR257" s="122">
        <f t="shared" si="44"/>
        <v>2.1404085316058055E-2</v>
      </c>
      <c r="AS257" s="122">
        <f t="shared" si="45"/>
        <v>0.25308286752403891</v>
      </c>
      <c r="AT257" s="122">
        <f t="shared" si="46"/>
        <v>7.8763051249918035E-3</v>
      </c>
      <c r="AU257" s="122">
        <f t="shared" si="47"/>
        <v>8.0565004913021765E-2</v>
      </c>
      <c r="AV257" s="122">
        <f t="shared" si="48"/>
        <v>2.193950136597432E-2</v>
      </c>
      <c r="AW257" s="122">
        <f t="shared" si="49"/>
        <v>9.6238773677923509E-2</v>
      </c>
      <c r="AX257" s="122">
        <f t="shared" si="50"/>
        <v>1.0000000000000002</v>
      </c>
      <c r="AY257" s="122">
        <f>SUMPRODUCT(AN257:AW257,幕後結果_最佳化!$Z$1005:$AI$1005)</f>
        <v>-0.22001792793101294</v>
      </c>
      <c r="AZ257" s="122">
        <f>(SUMPRODUCT(AN257:AW257,MMULT(AN257:AW257,幕後結果!$AB$9:$AK$18)))*252</f>
        <v>7.1541658336847627E-2</v>
      </c>
      <c r="BA257" s="122">
        <f t="shared" si="51"/>
        <v>0.26747272447269765</v>
      </c>
      <c r="BB257" s="98">
        <f t="shared" si="52"/>
        <v>-0.98297098685234485</v>
      </c>
      <c r="BC257" s="56"/>
      <c r="BD257" s="56"/>
    </row>
    <row r="258" spans="1:56">
      <c r="A258" s="91">
        <v>257</v>
      </c>
      <c r="B258" s="122">
        <v>0.47871895457881664</v>
      </c>
      <c r="C258" s="122">
        <v>0.44924270893768958</v>
      </c>
      <c r="D258" s="122">
        <v>0.40218939568378342</v>
      </c>
      <c r="E258" s="122">
        <v>0.65893572772234243</v>
      </c>
      <c r="F258" s="122">
        <v>0.87042863612945909</v>
      </c>
      <c r="G258" s="122">
        <v>0.85979928682564899</v>
      </c>
      <c r="H258" s="122">
        <v>0.96372100141305617</v>
      </c>
      <c r="I258" s="122">
        <v>0.75736375651090726</v>
      </c>
      <c r="J258" s="122">
        <v>0.65446490395735712</v>
      </c>
      <c r="K258" s="100">
        <v>0.58484325154026662</v>
      </c>
      <c r="L258" s="101"/>
      <c r="M258" s="102">
        <v>257</v>
      </c>
      <c r="N258" s="125">
        <v>-5.336899404817861E-2</v>
      </c>
      <c r="O258" s="125">
        <v>-0.12757487197045886</v>
      </c>
      <c r="P258" s="125">
        <v>-0.24768415636170812</v>
      </c>
      <c r="Q258" s="125">
        <v>0.4095602725343887</v>
      </c>
      <c r="R258" s="125">
        <v>1.1284196623940448</v>
      </c>
      <c r="S258" s="125">
        <v>1.0794180088767065</v>
      </c>
      <c r="T258" s="125">
        <v>1.7956009972891778</v>
      </c>
      <c r="U258" s="122">
        <v>0.69784763246097514</v>
      </c>
      <c r="V258" s="122">
        <v>0.39740315122800107</v>
      </c>
      <c r="W258" s="94">
        <v>0.21429951411193407</v>
      </c>
      <c r="X258" s="56"/>
      <c r="Y258" s="95">
        <v>257</v>
      </c>
      <c r="Z258" s="122">
        <f>(幕後結果!$AB$2+幕後結果!$AB$4*幕後結果_最佳化!$N1259)*12/3</f>
        <v>-0.11455062067903182</v>
      </c>
      <c r="AA258" s="122">
        <f>(幕後結果!$AC$2+幕後結果!$AC$4*幕後結果_最佳化!$O1259)*12/3</f>
        <v>-1.5583631296834506</v>
      </c>
      <c r="AB258" s="122">
        <f>(幕後結果!$AD$2+幕後結果!$AD$4*幕後結果_最佳化!$P1259)*12/3</f>
        <v>0.21885804340141499</v>
      </c>
      <c r="AC258" s="122">
        <f>(幕後結果!$AE$2+幕後結果!$AE$4*幕後結果_最佳化!$Q1259)*12/3</f>
        <v>1.1012132613906713</v>
      </c>
      <c r="AD258" s="122">
        <f>(幕後結果!$AF$2+幕後結果!$AF$4*幕後結果_最佳化!$R1259)*12/3</f>
        <v>0.67698884107968438</v>
      </c>
      <c r="AE258" s="122">
        <f>(幕後結果!$AG$2+幕後結果!$AG$4*幕後結果_最佳化!$S1259)*12/3</f>
        <v>1.3645679276479299</v>
      </c>
      <c r="AF258" s="122">
        <f>(幕後結果!$AH$2+幕後結果!$AH$4*幕後結果_最佳化!$T1259)*12/3</f>
        <v>2.974569136242895</v>
      </c>
      <c r="AG258" s="122">
        <f>(幕後結果!$AI$2+幕後結果!$AI$4*幕後結果_最佳化!$U1259)*12/3</f>
        <v>0.19011988113516765</v>
      </c>
      <c r="AH258" s="122">
        <f>(幕後結果!$AJ$2+幕後結果!$AJ$4*幕後結果_最佳化!$V1259)*12/3</f>
        <v>0.84904574427939339</v>
      </c>
      <c r="AI258" s="96">
        <f>(幕後結果!$AK$2+幕後結果!$AK$4*幕後結果_最佳化!$W1259)*12/3</f>
        <v>8.6931563206263107E-2</v>
      </c>
      <c r="AJ258" s="56"/>
      <c r="AK258" s="56"/>
      <c r="AL258" s="56"/>
      <c r="AM258" s="104">
        <v>257</v>
      </c>
      <c r="AN258" s="122">
        <f t="shared" si="40"/>
        <v>4.8437203924149679E-2</v>
      </c>
      <c r="AO258" s="122">
        <f t="shared" si="41"/>
        <v>0.12165784208713638</v>
      </c>
      <c r="AP258" s="122">
        <f t="shared" si="42"/>
        <v>8.5538774632467979E-2</v>
      </c>
      <c r="AQ258" s="122">
        <f t="shared" si="43"/>
        <v>0.16503644736144638</v>
      </c>
      <c r="AR258" s="122">
        <f t="shared" si="44"/>
        <v>3.1367876850585147E-2</v>
      </c>
      <c r="AS258" s="122">
        <f t="shared" si="45"/>
        <v>0.14093849061804362</v>
      </c>
      <c r="AT258" s="122">
        <f t="shared" si="46"/>
        <v>0.13832990239854293</v>
      </c>
      <c r="AU258" s="122">
        <f t="shared" si="47"/>
        <v>0.12086082529189873</v>
      </c>
      <c r="AV258" s="122">
        <f t="shared" si="48"/>
        <v>0.11176044660967593</v>
      </c>
      <c r="AW258" s="122">
        <f t="shared" si="49"/>
        <v>3.6072190226053069E-2</v>
      </c>
      <c r="AX258" s="122">
        <f t="shared" si="50"/>
        <v>1</v>
      </c>
      <c r="AY258" s="122">
        <f>SUMPRODUCT(AN258:AW258,幕後結果_最佳化!$Z$1005:$AI$1005)</f>
        <v>9.7386707615221391E-2</v>
      </c>
      <c r="AZ258" s="122">
        <f>(SUMPRODUCT(AN258:AW258,MMULT(AN258:AW258,幕後結果!$AB$9:$AK$18)))*252</f>
        <v>4.850859296980576E-2</v>
      </c>
      <c r="BA258" s="122">
        <f t="shared" si="51"/>
        <v>0.22024666392435041</v>
      </c>
      <c r="BB258" s="98">
        <f t="shared" si="52"/>
        <v>0.2473894797967805</v>
      </c>
      <c r="BC258" s="56"/>
      <c r="BD258" s="56"/>
    </row>
    <row r="259" spans="1:56">
      <c r="A259" s="91">
        <v>258</v>
      </c>
      <c r="B259" s="122">
        <v>0.77249377050759294</v>
      </c>
      <c r="C259" s="122">
        <v>0.15241134897500208</v>
      </c>
      <c r="D259" s="122">
        <v>0.14983022139234969</v>
      </c>
      <c r="E259" s="122">
        <v>0.14173027470950128</v>
      </c>
      <c r="F259" s="122">
        <v>0.26591390653434699</v>
      </c>
      <c r="G259" s="122">
        <v>0.96083347025540333</v>
      </c>
      <c r="H259" s="122">
        <v>0.99437113515384468</v>
      </c>
      <c r="I259" s="122">
        <v>0.91194274613620596</v>
      </c>
      <c r="J259" s="122">
        <v>8.9243658077451382E-3</v>
      </c>
      <c r="K259" s="100">
        <v>0.30941571773298615</v>
      </c>
      <c r="L259" s="101"/>
      <c r="M259" s="102">
        <v>258</v>
      </c>
      <c r="N259" s="125">
        <v>0.74708466041828614</v>
      </c>
      <c r="O259" s="125">
        <v>-1.0261461537244327</v>
      </c>
      <c r="P259" s="125">
        <v>-1.0371618318200091</v>
      </c>
      <c r="Q259" s="125">
        <v>-1.0725778898356502</v>
      </c>
      <c r="R259" s="125">
        <v>-0.6252182691032897</v>
      </c>
      <c r="S259" s="125">
        <v>1.760441019760363</v>
      </c>
      <c r="T259" s="125">
        <v>2.5345953120824389</v>
      </c>
      <c r="U259" s="122">
        <v>1.3528157252901183</v>
      </c>
      <c r="V259" s="122">
        <v>-2.3687413320524775</v>
      </c>
      <c r="W259" s="94">
        <v>-0.49750718778770281</v>
      </c>
      <c r="X259" s="56"/>
      <c r="Y259" s="95">
        <v>258</v>
      </c>
      <c r="Z259" s="122">
        <f>(幕後結果!$AB$2+幕後結果!$AB$4*幕後結果_最佳化!$N1260)*12/3</f>
        <v>0.8792529317132024</v>
      </c>
      <c r="AA259" s="122">
        <f>(幕後結果!$AC$2+幕後結果!$AC$4*幕後結果_最佳化!$O1260)*12/3</f>
        <v>-2.7271124118953836</v>
      </c>
      <c r="AB259" s="122">
        <f>(幕後結果!$AD$2+幕後結果!$AD$4*幕後結果_最佳化!$P1260)*12/3</f>
        <v>-0.31496813604846119</v>
      </c>
      <c r="AC259" s="122">
        <f>(幕後結果!$AE$2+幕後結果!$AE$4*幕後結果_最佳化!$Q1260)*12/3</f>
        <v>-0.26746993426534882</v>
      </c>
      <c r="AD259" s="122">
        <f>(幕後結果!$AF$2+幕後結果!$AF$4*幕後結果_最佳化!$R1260)*12/3</f>
        <v>-0.83179290527861716</v>
      </c>
      <c r="AE259" s="122">
        <f>(幕後結果!$AG$2+幕後結果!$AG$4*幕後結果_最佳化!$S1260)*12/3</f>
        <v>0.66730775205992598</v>
      </c>
      <c r="AF259" s="122">
        <f>(幕後結果!$AH$2+幕後結果!$AH$4*幕後結果_最佳化!$T1260)*12/3</f>
        <v>3.5008562517666406</v>
      </c>
      <c r="AG259" s="122">
        <f>(幕後結果!$AI$2+幕後結果!$AI$4*幕後結果_最佳化!$U1260)*12/3</f>
        <v>1.1698688598309204</v>
      </c>
      <c r="AH259" s="122">
        <f>(幕後結果!$AJ$2+幕後結果!$AJ$4*幕後結果_最佳化!$V1260)*12/3</f>
        <v>-1.2431025066125101</v>
      </c>
      <c r="AI259" s="96">
        <f>(幕後結果!$AK$2+幕後結果!$AK$4*幕後結果_最佳化!$W1260)*12/3</f>
        <v>-0.58236251672040951</v>
      </c>
      <c r="AJ259" s="56"/>
      <c r="AK259" s="56"/>
      <c r="AL259" s="56"/>
      <c r="AM259" s="104">
        <v>258</v>
      </c>
      <c r="AN259" s="122">
        <f t="shared" si="40"/>
        <v>0.14054442643751017</v>
      </c>
      <c r="AO259" s="122">
        <f t="shared" si="41"/>
        <v>3.0299052490830695E-2</v>
      </c>
      <c r="AP259" s="122">
        <f t="shared" si="42"/>
        <v>5.0813971944392446E-2</v>
      </c>
      <c r="AQ259" s="122">
        <f t="shared" si="43"/>
        <v>0.13167210690452141</v>
      </c>
      <c r="AR259" s="122">
        <f t="shared" si="44"/>
        <v>0.18746827282615122</v>
      </c>
      <c r="AS259" s="122">
        <f t="shared" si="45"/>
        <v>0.12755248276551803</v>
      </c>
      <c r="AT259" s="122">
        <f t="shared" si="46"/>
        <v>4.1874282001553867E-2</v>
      </c>
      <c r="AU259" s="122">
        <f t="shared" si="47"/>
        <v>0.19625175359178687</v>
      </c>
      <c r="AV259" s="122">
        <f t="shared" si="48"/>
        <v>9.3828958377830552E-3</v>
      </c>
      <c r="AW259" s="122">
        <f t="shared" si="49"/>
        <v>8.4140755199952177E-2</v>
      </c>
      <c r="AX259" s="122">
        <f t="shared" si="50"/>
        <v>1</v>
      </c>
      <c r="AY259" s="122">
        <f>SUMPRODUCT(AN259:AW259,幕後結果_最佳化!$Z$1005:$AI$1005)</f>
        <v>-4.3220464806733291E-2</v>
      </c>
      <c r="AZ259" s="122">
        <f>(SUMPRODUCT(AN259:AW259,MMULT(AN259:AW259,幕後結果!$AB$9:$AK$18)))*252</f>
        <v>5.0417278712133605E-2</v>
      </c>
      <c r="BA259" s="122">
        <f t="shared" si="51"/>
        <v>0.22453792265925507</v>
      </c>
      <c r="BB259" s="98">
        <f t="shared" si="52"/>
        <v>-0.38354529955024308</v>
      </c>
      <c r="BC259" s="56"/>
      <c r="BD259" s="56"/>
    </row>
    <row r="260" spans="1:56">
      <c r="A260" s="91">
        <v>259</v>
      </c>
      <c r="B260" s="122">
        <v>0.82966165921627688</v>
      </c>
      <c r="C260" s="122">
        <v>0.45837935339691538</v>
      </c>
      <c r="D260" s="122">
        <v>0.3762597081775374</v>
      </c>
      <c r="E260" s="122">
        <v>0.60299761186112177</v>
      </c>
      <c r="F260" s="122">
        <v>0.2424661217230164</v>
      </c>
      <c r="G260" s="122">
        <v>0.57096624683132879</v>
      </c>
      <c r="H260" s="122">
        <v>0.36492358624022092</v>
      </c>
      <c r="I260" s="122">
        <v>0.34010838160468992</v>
      </c>
      <c r="J260" s="122">
        <v>0.31870205673682372</v>
      </c>
      <c r="K260" s="100">
        <v>0.78121690822811973</v>
      </c>
      <c r="L260" s="101"/>
      <c r="M260" s="102">
        <v>259</v>
      </c>
      <c r="N260" s="125">
        <v>0.9528290724679962</v>
      </c>
      <c r="O260" s="125">
        <v>-0.10451746793001393</v>
      </c>
      <c r="P260" s="125">
        <v>-0.3153190579705214</v>
      </c>
      <c r="Q260" s="125">
        <v>0.26111376577886763</v>
      </c>
      <c r="R260" s="125">
        <v>-0.69839173544498367</v>
      </c>
      <c r="S260" s="125">
        <v>0.17883468914973694</v>
      </c>
      <c r="T260" s="125">
        <v>-0.34532883340175224</v>
      </c>
      <c r="U260" s="122">
        <v>-0.41216735449711606</v>
      </c>
      <c r="V260" s="122">
        <v>-0.47133137525348817</v>
      </c>
      <c r="W260" s="94">
        <v>0.77630963830847788</v>
      </c>
      <c r="X260" s="56"/>
      <c r="Y260" s="95">
        <v>259</v>
      </c>
      <c r="Z260" s="122">
        <f>(幕後結果!$AB$2+幕後結果!$AB$4*幕後結果_最佳化!$N1261)*12/3</f>
        <v>1.1346949881507371</v>
      </c>
      <c r="AA260" s="122">
        <f>(幕後結果!$AC$2+幕後結果!$AC$4*幕後結果_最佳化!$O1261)*12/3</f>
        <v>-1.4391647521763151</v>
      </c>
      <c r="AB260" s="122">
        <f>(幕後結果!$AD$2+幕後結果!$AD$4*幕後結果_最佳化!$P1261)*12/3</f>
        <v>0.46567948602972525</v>
      </c>
      <c r="AC260" s="122">
        <f>(幕後結果!$AE$2+幕後結果!$AE$4*幕後結果_最佳化!$Q1261)*12/3</f>
        <v>1.0415460173956224</v>
      </c>
      <c r="AD260" s="122">
        <f>(幕後結果!$AF$2+幕後結果!$AF$4*幕後結果_最佳化!$R1261)*12/3</f>
        <v>-0.60661662899328161</v>
      </c>
      <c r="AE260" s="122">
        <f>(幕後結果!$AG$2+幕後結果!$AG$4*幕後結果_最佳化!$S1261)*12/3</f>
        <v>0.65547122769009381</v>
      </c>
      <c r="AF260" s="122">
        <f>(幕後結果!$AH$2+幕後結果!$AH$4*幕後結果_最佳化!$T1261)*12/3</f>
        <v>0.8581613445285351</v>
      </c>
      <c r="AG260" s="122">
        <f>(幕後結果!$AI$2+幕後結果!$AI$4*幕後結果_最佳化!$U1261)*12/3</f>
        <v>-0.94685470787964421</v>
      </c>
      <c r="AH260" s="122">
        <f>(幕後結果!$AJ$2+幕後結果!$AJ$4*幕後結果_最佳化!$V1261)*12/3</f>
        <v>-0.24895493104116595</v>
      </c>
      <c r="AI260" s="96">
        <f>(幕後結果!$AK$2+幕後結果!$AK$4*幕後結果_最佳化!$W1261)*12/3</f>
        <v>-4.0311428424409657E-2</v>
      </c>
      <c r="AJ260" s="56"/>
      <c r="AK260" s="56"/>
      <c r="AL260" s="56"/>
      <c r="AM260" s="104">
        <v>259</v>
      </c>
      <c r="AN260" s="122">
        <f t="shared" ref="AN260:AN323" si="53">B1261/SUM($B1261:$K1261)</f>
        <v>0.10457396508766797</v>
      </c>
      <c r="AO260" s="122">
        <f t="shared" ref="AO260:AO323" si="54">C1261/SUM($B1261:$K1261)</f>
        <v>6.3627387183029446E-2</v>
      </c>
      <c r="AP260" s="122">
        <f t="shared" ref="AP260:AP323" si="55">D1261/SUM($B1261:$K1261)</f>
        <v>0.13500998230847183</v>
      </c>
      <c r="AQ260" s="122">
        <f t="shared" ref="AQ260:AQ323" si="56">E1261/SUM($B1261:$K1261)</f>
        <v>0.13333228157119389</v>
      </c>
      <c r="AR260" s="122">
        <f t="shared" ref="AR260:AR323" si="57">F1261/SUM($B1261:$K1261)</f>
        <v>0.12867865852728608</v>
      </c>
      <c r="AS260" s="122">
        <f t="shared" ref="AS260:AS323" si="58">G1261/SUM($B1261:$K1261)</f>
        <v>6.3436579416573477E-2</v>
      </c>
      <c r="AT260" s="122">
        <f t="shared" ref="AT260:AT323" si="59">H1261/SUM($B1261:$K1261)</f>
        <v>7.6972932738013075E-2</v>
      </c>
      <c r="AU260" s="122">
        <f t="shared" ref="AU260:AU323" si="60">I1261/SUM($B1261:$K1261)</f>
        <v>0.12499163603833627</v>
      </c>
      <c r="AV260" s="122">
        <f t="shared" ref="AV260:AV323" si="61">J1261/SUM($B1261:$K1261)</f>
        <v>4.6634209231738097E-2</v>
      </c>
      <c r="AW260" s="122">
        <f t="shared" ref="AW260:AW323" si="62">K1261/SUM($B1261:$K1261)</f>
        <v>0.12274236789768965</v>
      </c>
      <c r="AX260" s="122">
        <f t="shared" ref="AX260:AX323" si="63">SUM(AN260:AW260)</f>
        <v>0.99999999999999989</v>
      </c>
      <c r="AY260" s="122">
        <f>SUMPRODUCT(AN260:AW260,幕後結果_最佳化!$Z$1005:$AI$1005)</f>
        <v>1.641446867381316E-2</v>
      </c>
      <c r="AZ260" s="122">
        <f>(SUMPRODUCT(AN260:AW260,MMULT(AN260:AW260,幕後結果!$AB$9:$AK$18)))*252</f>
        <v>4.2474264411441219E-2</v>
      </c>
      <c r="BA260" s="122">
        <f t="shared" ref="BA260:BA323" si="64">AZ260^0.5</f>
        <v>0.20609285385825782</v>
      </c>
      <c r="BB260" s="98">
        <f t="shared" ref="BB260:BB323" si="65">(AY260-$BC$2)/$BA260</f>
        <v>-0.12851261375808062</v>
      </c>
      <c r="BC260" s="56"/>
      <c r="BD260" s="56"/>
    </row>
    <row r="261" spans="1:56">
      <c r="A261" s="91">
        <v>260</v>
      </c>
      <c r="B261" s="122">
        <v>0.34124206554081704</v>
      </c>
      <c r="C261" s="122">
        <v>0.77612593658058571</v>
      </c>
      <c r="D261" s="122">
        <v>0.80514205913592485</v>
      </c>
      <c r="E261" s="122">
        <v>0.40381826603695581</v>
      </c>
      <c r="F261" s="122">
        <v>0.54292657704465963</v>
      </c>
      <c r="G261" s="122">
        <v>0.1754165851886762</v>
      </c>
      <c r="H261" s="122">
        <v>0.59157578791836096</v>
      </c>
      <c r="I261" s="122">
        <v>0.75130716982800272</v>
      </c>
      <c r="J261" s="122">
        <v>0.7346987175154136</v>
      </c>
      <c r="K261" s="100">
        <v>0.15952199606403972</v>
      </c>
      <c r="L261" s="101"/>
      <c r="M261" s="102">
        <v>260</v>
      </c>
      <c r="N261" s="125">
        <v>-0.40907566925558059</v>
      </c>
      <c r="O261" s="125">
        <v>0.75917458550342798</v>
      </c>
      <c r="P261" s="125">
        <v>0.86013272878709757</v>
      </c>
      <c r="Q261" s="125">
        <v>-0.24347618455175449</v>
      </c>
      <c r="R261" s="125">
        <v>0.10780945083034307</v>
      </c>
      <c r="S261" s="125">
        <v>-0.93297443065411156</v>
      </c>
      <c r="T261" s="125">
        <v>0.23160036477658566</v>
      </c>
      <c r="U261" s="122">
        <v>0.67860896596139608</v>
      </c>
      <c r="V261" s="122">
        <v>0.62708645562381415</v>
      </c>
      <c r="W261" s="94">
        <v>-0.99642438012784096</v>
      </c>
      <c r="X261" s="56"/>
      <c r="Y261" s="95">
        <v>260</v>
      </c>
      <c r="Z261" s="122">
        <f>(幕後結果!$AB$2+幕後結果!$AB$4*幕後結果_最佳化!$N1262)*12/3</f>
        <v>-0.55617838445802392</v>
      </c>
      <c r="AA261" s="122">
        <f>(幕後結果!$AC$2+幕後結果!$AC$4*幕後結果_最佳化!$O1262)*12/3</f>
        <v>-0.36726330937556839</v>
      </c>
      <c r="AB261" s="122">
        <f>(幕後結果!$AD$2+幕後結果!$AD$4*幕後結果_最佳化!$P1262)*12/3</f>
        <v>1.1610972525109697</v>
      </c>
      <c r="AC261" s="122">
        <f>(幕後結果!$AE$2+幕後結果!$AE$4*幕後結果_最佳化!$Q1262)*12/3</f>
        <v>1.0210569396721061</v>
      </c>
      <c r="AD261" s="122">
        <f>(幕後結果!$AF$2+幕後結果!$AF$4*幕後結果_最佳化!$R1262)*12/3</f>
        <v>0.15511366732221138</v>
      </c>
      <c r="AE261" s="122">
        <f>(幕後結果!$AG$2+幕後結果!$AG$4*幕後結果_最佳化!$S1262)*12/3</f>
        <v>-0.20575989598848077</v>
      </c>
      <c r="AF261" s="122">
        <f>(幕後結果!$AH$2+幕後結果!$AH$4*幕後結果_最佳化!$T1262)*12/3</f>
        <v>1.4476517555474426</v>
      </c>
      <c r="AG261" s="122">
        <f>(幕後結果!$AI$2+幕後結果!$AI$4*幕後結果_最佳化!$U1262)*12/3</f>
        <v>-0.33403550276532212</v>
      </c>
      <c r="AH261" s="122">
        <f>(幕後結果!$AJ$2+幕後結果!$AJ$4*幕後結果_最佳化!$V1262)*12/3</f>
        <v>0.94781364940630153</v>
      </c>
      <c r="AI261" s="96">
        <f>(幕後結果!$AK$2+幕後結果!$AK$4*幕後結果_最佳化!$W1262)*12/3</f>
        <v>-0.86879786702073092</v>
      </c>
      <c r="AJ261" s="56"/>
      <c r="AK261" s="56"/>
      <c r="AL261" s="56"/>
      <c r="AM261" s="104">
        <v>260</v>
      </c>
      <c r="AN261" s="122">
        <f t="shared" si="53"/>
        <v>4.0489196571399322E-2</v>
      </c>
      <c r="AO261" s="122">
        <f t="shared" si="54"/>
        <v>0.12437260827894418</v>
      </c>
      <c r="AP261" s="122">
        <f t="shared" si="55"/>
        <v>7.1902170499697396E-2</v>
      </c>
      <c r="AQ261" s="122">
        <f t="shared" si="56"/>
        <v>0.17785283730799947</v>
      </c>
      <c r="AR261" s="122">
        <f t="shared" si="57"/>
        <v>0.16434320206848932</v>
      </c>
      <c r="AS261" s="122">
        <f t="shared" si="58"/>
        <v>7.9616702073547596E-2</v>
      </c>
      <c r="AT261" s="122">
        <f t="shared" si="59"/>
        <v>5.0062010915984417E-2</v>
      </c>
      <c r="AU261" s="122">
        <f t="shared" si="60"/>
        <v>0.18971144999139164</v>
      </c>
      <c r="AV261" s="122">
        <f t="shared" si="61"/>
        <v>6.0146951801315893E-2</v>
      </c>
      <c r="AW261" s="122">
        <f t="shared" si="62"/>
        <v>4.1502870491230769E-2</v>
      </c>
      <c r="AX261" s="122">
        <f t="shared" si="63"/>
        <v>1</v>
      </c>
      <c r="AY261" s="122">
        <f>SUMPRODUCT(AN261:AW261,幕後結果_最佳化!$Z$1005:$AI$1005)</f>
        <v>-9.8917669828715499E-2</v>
      </c>
      <c r="AZ261" s="122">
        <f>(SUMPRODUCT(AN261:AW261,MMULT(AN261:AW261,幕後結果!$AB$9:$AK$18)))*252</f>
        <v>4.6510876458302798E-2</v>
      </c>
      <c r="BA261" s="122">
        <f t="shared" si="64"/>
        <v>0.21566380423775983</v>
      </c>
      <c r="BB261" s="98">
        <f t="shared" si="65"/>
        <v>-0.65758679501159023</v>
      </c>
      <c r="BC261" s="56"/>
      <c r="BD261" s="56"/>
    </row>
    <row r="262" spans="1:56">
      <c r="A262" s="91">
        <v>261</v>
      </c>
      <c r="B262" s="122">
        <v>0.80175936558536409</v>
      </c>
      <c r="C262" s="122">
        <v>0.60590485144690565</v>
      </c>
      <c r="D262" s="122">
        <v>0.35265292468418874</v>
      </c>
      <c r="E262" s="122">
        <v>0.83996537306000296</v>
      </c>
      <c r="F262" s="122">
        <v>0.96247511911991657</v>
      </c>
      <c r="G262" s="122">
        <v>0.41265673171884631</v>
      </c>
      <c r="H262" s="122">
        <v>0.82402922842041693</v>
      </c>
      <c r="I262" s="122">
        <v>9.0421004026940199E-2</v>
      </c>
      <c r="J262" s="122">
        <v>0.43679106773705145</v>
      </c>
      <c r="K262" s="100">
        <v>0.43208952169040327</v>
      </c>
      <c r="L262" s="101"/>
      <c r="M262" s="102">
        <v>261</v>
      </c>
      <c r="N262" s="125">
        <v>0.84792225617870476</v>
      </c>
      <c r="O262" s="125">
        <v>0.26866134957002413</v>
      </c>
      <c r="P262" s="125">
        <v>-0.378167927711971</v>
      </c>
      <c r="Q262" s="125">
        <v>0.99431557815730975</v>
      </c>
      <c r="R262" s="125">
        <v>1.7801601086556516</v>
      </c>
      <c r="S262" s="125">
        <v>-0.22071614004026086</v>
      </c>
      <c r="T262" s="125">
        <v>0.9308299332946669</v>
      </c>
      <c r="U262" s="122">
        <v>-1.3381669872247646</v>
      </c>
      <c r="V262" s="122">
        <v>-0.15911009424872999</v>
      </c>
      <c r="W262" s="94">
        <v>-0.17105687677353335</v>
      </c>
      <c r="X262" s="56"/>
      <c r="Y262" s="95">
        <v>261</v>
      </c>
      <c r="Z262" s="122">
        <f>(幕後結果!$AB$2+幕後結果!$AB$4*幕後結果_最佳化!$N1263)*12/3</f>
        <v>1.0044478887506492</v>
      </c>
      <c r="AA262" s="122">
        <f>(幕後結果!$AC$2+幕後結果!$AC$4*幕後結果_最佳化!$O1263)*12/3</f>
        <v>-0.93401196305053846</v>
      </c>
      <c r="AB262" s="122">
        <f>(幕後結果!$AD$2+幕後結果!$AD$4*幕後結果_最佳化!$P1263)*12/3</f>
        <v>0.41756163847969002</v>
      </c>
      <c r="AC262" s="122">
        <f>(幕後結果!$AE$2+幕後結果!$AE$4*幕後結果_最佳化!$Q1263)*12/3</f>
        <v>1.6167343574944519</v>
      </c>
      <c r="AD262" s="122">
        <f>(幕後結果!$AF$2+幕後結果!$AF$4*幕後結果_最佳化!$R1263)*12/3</f>
        <v>1.1601997270890094</v>
      </c>
      <c r="AE262" s="122">
        <f>(幕後結果!$AG$2+幕後結果!$AG$4*幕後結果_最佳化!$S1263)*12/3</f>
        <v>1.0715817224131978</v>
      </c>
      <c r="AF262" s="122">
        <f>(幕後結果!$AH$2+幕後結果!$AH$4*幕後結果_最佳化!$T1263)*12/3</f>
        <v>2.5168693412642638</v>
      </c>
      <c r="AG262" s="122">
        <f>(幕後結果!$AI$2+幕後結果!$AI$4*幕後結果_最佳化!$U1263)*12/3</f>
        <v>-1.6860491281134167</v>
      </c>
      <c r="AH262" s="122">
        <f>(幕後結果!$AJ$2+幕後結果!$AJ$4*幕後結果_最佳化!$V1263)*12/3</f>
        <v>0.43080989917950613</v>
      </c>
      <c r="AI262" s="96">
        <f>(幕後結果!$AK$2+幕後結果!$AK$4*幕後結果_最佳化!$W1263)*12/3</f>
        <v>8.4403295213613061E-2</v>
      </c>
      <c r="AJ262" s="56"/>
      <c r="AK262" s="56"/>
      <c r="AL262" s="56"/>
      <c r="AM262" s="104">
        <v>261</v>
      </c>
      <c r="AN262" s="122">
        <f t="shared" si="53"/>
        <v>0.15822426933607897</v>
      </c>
      <c r="AO262" s="122">
        <f t="shared" si="54"/>
        <v>8.1482238563605723E-3</v>
      </c>
      <c r="AP262" s="122">
        <f t="shared" si="55"/>
        <v>3.1997878110625072E-2</v>
      </c>
      <c r="AQ262" s="122">
        <f t="shared" si="56"/>
        <v>8.8646594582466806E-2</v>
      </c>
      <c r="AR262" s="122">
        <f t="shared" si="57"/>
        <v>9.8442662787231933E-2</v>
      </c>
      <c r="AS262" s="122">
        <f t="shared" si="58"/>
        <v>0.16996203501181023</v>
      </c>
      <c r="AT262" s="122">
        <f t="shared" si="59"/>
        <v>0.15301910862435716</v>
      </c>
      <c r="AU262" s="122">
        <f t="shared" si="60"/>
        <v>0.14155838364083934</v>
      </c>
      <c r="AV262" s="122">
        <f t="shared" si="61"/>
        <v>0.11722111180895627</v>
      </c>
      <c r="AW262" s="122">
        <f t="shared" si="62"/>
        <v>3.2779732241273681E-2</v>
      </c>
      <c r="AX262" s="122">
        <f t="shared" si="63"/>
        <v>1</v>
      </c>
      <c r="AY262" s="122">
        <f>SUMPRODUCT(AN262:AW262,幕後結果_最佳化!$Z$1005:$AI$1005)</f>
        <v>0.17224561053787257</v>
      </c>
      <c r="AZ262" s="122">
        <f>(SUMPRODUCT(AN262:AW262,MMULT(AN262:AW262,幕後結果!$AB$9:$AK$18)))*252</f>
        <v>5.2247859020461682E-2</v>
      </c>
      <c r="BA262" s="122">
        <f t="shared" si="64"/>
        <v>0.22857790580119874</v>
      </c>
      <c r="BB262" s="98">
        <f t="shared" si="65"/>
        <v>0.56587101051826261</v>
      </c>
      <c r="BC262" s="56"/>
      <c r="BD262" s="56"/>
    </row>
    <row r="263" spans="1:56">
      <c r="A263" s="91">
        <v>262</v>
      </c>
      <c r="B263" s="122">
        <v>0.3809554183406143</v>
      </c>
      <c r="C263" s="122">
        <v>0.57560020508703968</v>
      </c>
      <c r="D263" s="122">
        <v>0.50648396533654716</v>
      </c>
      <c r="E263" s="122">
        <v>0.90486588659959843</v>
      </c>
      <c r="F263" s="122">
        <v>0.63928300168346164</v>
      </c>
      <c r="G263" s="122">
        <v>0.97275685575397786</v>
      </c>
      <c r="H263" s="122">
        <v>0.59805083966831196</v>
      </c>
      <c r="I263" s="122">
        <v>0.63551510304515024</v>
      </c>
      <c r="J263" s="122">
        <v>0.12620522907344323</v>
      </c>
      <c r="K263" s="100">
        <v>0.97169011945064843</v>
      </c>
      <c r="L263" s="101"/>
      <c r="M263" s="102">
        <v>262</v>
      </c>
      <c r="N263" s="125">
        <v>-0.30297247686523066</v>
      </c>
      <c r="O263" s="125">
        <v>0.19065028643835635</v>
      </c>
      <c r="P263" s="125">
        <v>1.6253606461500595E-2</v>
      </c>
      <c r="Q263" s="125">
        <v>1.3097860406376804</v>
      </c>
      <c r="R263" s="125">
        <v>0.35654294530561825</v>
      </c>
      <c r="S263" s="125">
        <v>1.922950326611768</v>
      </c>
      <c r="T263" s="125">
        <v>0.24830514221297667</v>
      </c>
      <c r="U263" s="122">
        <v>0.3464962606956663</v>
      </c>
      <c r="V263" s="122">
        <v>-1.1445141859614818</v>
      </c>
      <c r="W263" s="94">
        <v>1.9062347075346586</v>
      </c>
      <c r="X263" s="56"/>
      <c r="Y263" s="95">
        <v>262</v>
      </c>
      <c r="Z263" s="122">
        <f>(幕後結果!$AB$2+幕後結果!$AB$4*幕後結果_最佳化!$N1264)*12/3</f>
        <v>-0.42444592383484087</v>
      </c>
      <c r="AA263" s="122">
        <f>(幕後結果!$AC$2+幕後結果!$AC$4*幕後結果_最佳化!$O1264)*12/3</f>
        <v>-1.1415124709730289</v>
      </c>
      <c r="AB263" s="122">
        <f>(幕後結果!$AD$2+幕後結果!$AD$4*幕後結果_最佳化!$P1264)*12/3</f>
        <v>0.40455832655314833</v>
      </c>
      <c r="AC263" s="122">
        <f>(幕後結果!$AE$2+幕後結果!$AE$4*幕後結果_最佳化!$Q1264)*12/3</f>
        <v>1.8564284125255786</v>
      </c>
      <c r="AD263" s="122">
        <f>(幕後結果!$AF$2+幕後結果!$AF$4*幕後結果_最佳化!$R1264)*12/3</f>
        <v>0.30286276210379826</v>
      </c>
      <c r="AE263" s="122">
        <f>(幕後結果!$AG$2+幕後結果!$AG$4*幕後結果_最佳化!$S1264)*12/3</f>
        <v>2.4782171242571418</v>
      </c>
      <c r="AF263" s="122">
        <f>(幕後結果!$AH$2+幕後結果!$AH$4*幕後結果_最佳化!$T1264)*12/3</f>
        <v>1.2039893563656148</v>
      </c>
      <c r="AG263" s="122">
        <f>(幕後結果!$AI$2+幕後結果!$AI$4*幕後結果_最佳化!$U1264)*12/3</f>
        <v>-0.48145378768379149</v>
      </c>
      <c r="AH263" s="122">
        <f>(幕後結果!$AJ$2+幕後結果!$AJ$4*幕後結果_最佳化!$V1264)*12/3</f>
        <v>-0.52070190503570191</v>
      </c>
      <c r="AI263" s="96">
        <f>(幕後結果!$AK$2+幕後結果!$AK$4*幕後結果_最佳化!$W1264)*12/3</f>
        <v>0.63859705538542877</v>
      </c>
      <c r="AJ263" s="56"/>
      <c r="AK263" s="56"/>
      <c r="AL263" s="56"/>
      <c r="AM263" s="104">
        <v>262</v>
      </c>
      <c r="AN263" s="122">
        <f t="shared" si="53"/>
        <v>0.13130256411742028</v>
      </c>
      <c r="AO263" s="122">
        <f t="shared" si="54"/>
        <v>5.8778407972638828E-2</v>
      </c>
      <c r="AP263" s="122">
        <f t="shared" si="55"/>
        <v>4.0912173893109686E-2</v>
      </c>
      <c r="AQ263" s="122">
        <f t="shared" si="56"/>
        <v>2.3113835142282619E-2</v>
      </c>
      <c r="AR263" s="122">
        <f t="shared" si="57"/>
        <v>5.0677656991496553E-2</v>
      </c>
      <c r="AS263" s="122">
        <f t="shared" si="58"/>
        <v>0.29061228058662236</v>
      </c>
      <c r="AT263" s="122">
        <f t="shared" si="59"/>
        <v>0.17824185669482648</v>
      </c>
      <c r="AU263" s="122">
        <f t="shared" si="60"/>
        <v>3.0553193702599866E-2</v>
      </c>
      <c r="AV263" s="122">
        <f t="shared" si="61"/>
        <v>0.17515900448169375</v>
      </c>
      <c r="AW263" s="122">
        <f t="shared" si="62"/>
        <v>2.0649026417309525E-2</v>
      </c>
      <c r="AX263" s="122">
        <f t="shared" si="63"/>
        <v>1</v>
      </c>
      <c r="AY263" s="122">
        <f>SUMPRODUCT(AN263:AW263,幕後結果_最佳化!$Z$1005:$AI$1005)</f>
        <v>0.2213482838918929</v>
      </c>
      <c r="AZ263" s="122">
        <f>(SUMPRODUCT(AN263:AW263,MMULT(AN263:AW263,幕後結果!$AB$9:$AK$18)))*252</f>
        <v>5.6317605367535981E-2</v>
      </c>
      <c r="BA263" s="122">
        <f t="shared" si="64"/>
        <v>0.2373133063431884</v>
      </c>
      <c r="BB263" s="98">
        <f t="shared" si="65"/>
        <v>0.75195228890297283</v>
      </c>
      <c r="BC263" s="56"/>
      <c r="BD263" s="56"/>
    </row>
    <row r="264" spans="1:56">
      <c r="A264" s="91">
        <v>263</v>
      </c>
      <c r="B264" s="122">
        <v>0.23954219953566769</v>
      </c>
      <c r="C264" s="122">
        <v>0.41694528630015149</v>
      </c>
      <c r="D264" s="122">
        <v>0.71738434540336282</v>
      </c>
      <c r="E264" s="122">
        <v>0.56369047059133037</v>
      </c>
      <c r="F264" s="122">
        <v>0.23548039121962128</v>
      </c>
      <c r="G264" s="122">
        <v>0.61211474512710473</v>
      </c>
      <c r="H264" s="122">
        <v>0.60111734502265346</v>
      </c>
      <c r="I264" s="122">
        <v>0.26676612051472981</v>
      </c>
      <c r="J264" s="122">
        <v>0.88139678420756762</v>
      </c>
      <c r="K264" s="100">
        <v>0.81663719231019094</v>
      </c>
      <c r="L264" s="101"/>
      <c r="M264" s="102">
        <v>263</v>
      </c>
      <c r="N264" s="125">
        <v>-0.70777595742338173</v>
      </c>
      <c r="O264" s="125">
        <v>-0.20971441701008867</v>
      </c>
      <c r="P264" s="125">
        <v>0.57508870094847897</v>
      </c>
      <c r="Q264" s="125">
        <v>0.16033262683998464</v>
      </c>
      <c r="R264" s="125">
        <v>-0.72091667549132643</v>
      </c>
      <c r="S264" s="125">
        <v>0.28483506075067905</v>
      </c>
      <c r="T264" s="125">
        <v>0.25624027701404994</v>
      </c>
      <c r="U264" s="122">
        <v>-0.62262307950856399</v>
      </c>
      <c r="V264" s="122">
        <v>1.1819981583968326</v>
      </c>
      <c r="W264" s="94">
        <v>0.90262375346663937</v>
      </c>
      <c r="X264" s="56"/>
      <c r="Y264" s="95">
        <v>263</v>
      </c>
      <c r="Z264" s="122">
        <f>(幕後結果!$AB$2+幕後結果!$AB$4*幕後結果_最佳化!$N1265)*12/3</f>
        <v>-0.9270298457829238</v>
      </c>
      <c r="AA264" s="122">
        <f>(幕後結果!$AC$2+幕後結果!$AC$4*幕後結果_最佳化!$O1265)*12/3</f>
        <v>-1.7284156102726935</v>
      </c>
      <c r="AB264" s="122">
        <f>(幕後結果!$AD$2+幕後結果!$AD$4*幕後結果_最佳化!$P1265)*12/3</f>
        <v>0.72589695623775563</v>
      </c>
      <c r="AC264" s="122">
        <f>(幕後結果!$AE$2+幕後結果!$AE$4*幕後結果_最佳化!$Q1265)*12/3</f>
        <v>1.0612517141185522</v>
      </c>
      <c r="AD264" s="122">
        <f>(幕後結果!$AF$2+幕後結果!$AF$4*幕後結果_最佳化!$R1265)*12/3</f>
        <v>-0.49144090459075401</v>
      </c>
      <c r="AE264" s="122">
        <f>(幕後結果!$AG$2+幕後結果!$AG$4*幕後結果_最佳化!$S1265)*12/3</f>
        <v>0.45880430612410428</v>
      </c>
      <c r="AF264" s="122">
        <f>(幕後結果!$AH$2+幕後結果!$AH$4*幕後結果_最佳化!$T1265)*12/3</f>
        <v>1.1053939893387872</v>
      </c>
      <c r="AG264" s="122">
        <f>(幕後結果!$AI$2+幕後結果!$AI$4*幕後結果_最佳化!$U1265)*12/3</f>
        <v>-2.025640311216244</v>
      </c>
      <c r="AH264" s="122">
        <f>(幕後結果!$AJ$2+幕後結果!$AJ$4*幕後結果_最佳化!$V1265)*12/3</f>
        <v>0.71571383429226287</v>
      </c>
      <c r="AI264" s="96">
        <f>(幕後結果!$AK$2+幕後結果!$AK$4*幕後結果_最佳化!$W1265)*12/3</f>
        <v>-0.27078433413812442</v>
      </c>
      <c r="AJ264" s="56"/>
      <c r="AK264" s="56"/>
      <c r="AL264" s="56"/>
      <c r="AM264" s="104">
        <v>263</v>
      </c>
      <c r="AN264" s="122">
        <f t="shared" si="53"/>
        <v>0.16233628426840749</v>
      </c>
      <c r="AO264" s="122">
        <f t="shared" si="54"/>
        <v>7.2598195584699612E-2</v>
      </c>
      <c r="AP264" s="122">
        <f t="shared" si="55"/>
        <v>0.15477439925917938</v>
      </c>
      <c r="AQ264" s="122">
        <f t="shared" si="56"/>
        <v>6.6767176929369834E-3</v>
      </c>
      <c r="AR264" s="122">
        <f t="shared" si="57"/>
        <v>0.12637006581040694</v>
      </c>
      <c r="AS264" s="122">
        <f t="shared" si="58"/>
        <v>5.558499205650172E-2</v>
      </c>
      <c r="AT264" s="122">
        <f t="shared" si="59"/>
        <v>1.3988356640796847E-2</v>
      </c>
      <c r="AU264" s="122">
        <f t="shared" si="60"/>
        <v>0.24720866951475523</v>
      </c>
      <c r="AV264" s="122">
        <f t="shared" si="61"/>
        <v>9.1100398066222582E-2</v>
      </c>
      <c r="AW264" s="122">
        <f t="shared" si="62"/>
        <v>6.9361921106093072E-2</v>
      </c>
      <c r="AX264" s="122">
        <f t="shared" si="63"/>
        <v>0.99999999999999989</v>
      </c>
      <c r="AY264" s="122">
        <f>SUMPRODUCT(AN264:AW264,幕後結果_最佳化!$Z$1005:$AI$1005)</f>
        <v>-0.24807654562131079</v>
      </c>
      <c r="AZ264" s="122">
        <f>(SUMPRODUCT(AN264:AW264,MMULT(AN264:AW264,幕後結果!$AB$9:$AK$18)))*252</f>
        <v>6.2437652824978832E-2</v>
      </c>
      <c r="BA264" s="122">
        <f t="shared" si="64"/>
        <v>0.24987527453707545</v>
      </c>
      <c r="BB264" s="98">
        <f t="shared" si="65"/>
        <v>-1.1644871472792997</v>
      </c>
      <c r="BC264" s="56"/>
      <c r="BD264" s="56"/>
    </row>
    <row r="265" spans="1:56">
      <c r="A265" s="91">
        <v>264</v>
      </c>
      <c r="B265" s="122">
        <v>0.37457195676998856</v>
      </c>
      <c r="C265" s="122">
        <v>0.88474290904595643</v>
      </c>
      <c r="D265" s="122">
        <v>0.18510956937507905</v>
      </c>
      <c r="E265" s="122">
        <v>0.30763649509977076</v>
      </c>
      <c r="F265" s="122">
        <v>0.93752635020271247</v>
      </c>
      <c r="G265" s="122">
        <v>0.85591631702883442</v>
      </c>
      <c r="H265" s="122">
        <v>0.85434705701547276</v>
      </c>
      <c r="I265" s="122">
        <v>0.86311911884463099</v>
      </c>
      <c r="J265" s="122">
        <v>0.12935853157625021</v>
      </c>
      <c r="K265" s="100">
        <v>6.395478357836204E-2</v>
      </c>
      <c r="L265" s="101"/>
      <c r="M265" s="102">
        <v>264</v>
      </c>
      <c r="N265" s="125">
        <v>-0.3197683874128916</v>
      </c>
      <c r="O265" s="125">
        <v>1.199035397724852</v>
      </c>
      <c r="P265" s="125">
        <v>-0.89606295888815835</v>
      </c>
      <c r="Q265" s="125">
        <v>-0.50256094976664734</v>
      </c>
      <c r="R265" s="125">
        <v>1.5343348368306311</v>
      </c>
      <c r="S265" s="125">
        <v>1.0621505032778416</v>
      </c>
      <c r="T265" s="125">
        <v>1.055261189330235</v>
      </c>
      <c r="U265" s="122">
        <v>1.0944406534020423</v>
      </c>
      <c r="V265" s="122">
        <v>-1.1294286249276615</v>
      </c>
      <c r="W265" s="94">
        <v>-1.5223972752487043</v>
      </c>
      <c r="X265" s="56"/>
      <c r="Y265" s="95">
        <v>264</v>
      </c>
      <c r="Z265" s="122">
        <f>(幕後結果!$AB$2+幕後結果!$AB$4*幕後結果_最佳化!$N1266)*12/3</f>
        <v>-0.44529889324136257</v>
      </c>
      <c r="AA265" s="122">
        <f>(幕後結果!$AC$2+幕後結果!$AC$4*幕後結果_最佳化!$O1266)*12/3</f>
        <v>0.24665643768151924</v>
      </c>
      <c r="AB265" s="122">
        <f>(幕後結果!$AD$2+幕後結果!$AD$4*幕後結果_最佳化!$P1266)*12/3</f>
        <v>-0.28810028803672449</v>
      </c>
      <c r="AC265" s="122">
        <f>(幕後結果!$AE$2+幕後結果!$AE$4*幕後結果_最佳化!$Q1266)*12/3</f>
        <v>0.50060540460136393</v>
      </c>
      <c r="AD265" s="122">
        <f>(幕後結果!$AF$2+幕後結果!$AF$4*幕後結果_最佳化!$R1266)*12/3</f>
        <v>0.96718712095579418</v>
      </c>
      <c r="AE265" s="122">
        <f>(幕後結果!$AG$2+幕後結果!$AG$4*幕後結果_最佳化!$S1266)*12/3</f>
        <v>1.0538185855249975</v>
      </c>
      <c r="AF265" s="122">
        <f>(幕後結果!$AH$2+幕後結果!$AH$4*幕後結果_最佳化!$T1266)*12/3</f>
        <v>2.3511347830819544</v>
      </c>
      <c r="AG265" s="122">
        <f>(幕後結果!$AI$2+幕後結果!$AI$4*幕後結果_最佳化!$U1266)*12/3</f>
        <v>0.52481739441211284</v>
      </c>
      <c r="AH265" s="122">
        <f>(幕後結果!$AJ$2+幕後結果!$AJ$4*幕後結果_最佳化!$V1266)*12/3</f>
        <v>9.9799840470372464E-3</v>
      </c>
      <c r="AI265" s="96">
        <f>(幕後結果!$AK$2+幕後結果!$AK$4*幕後結果_最佳化!$W1266)*12/3</f>
        <v>-0.65816588950845201</v>
      </c>
      <c r="AJ265" s="56"/>
      <c r="AK265" s="56"/>
      <c r="AL265" s="56"/>
      <c r="AM265" s="104">
        <v>264</v>
      </c>
      <c r="AN265" s="122">
        <f t="shared" si="53"/>
        <v>1.2352507507706851E-4</v>
      </c>
      <c r="AO265" s="122">
        <f t="shared" si="54"/>
        <v>0.18943957760325802</v>
      </c>
      <c r="AP265" s="122">
        <f t="shared" si="55"/>
        <v>0.21705922964240806</v>
      </c>
      <c r="AQ265" s="122">
        <f t="shared" si="56"/>
        <v>3.091725366896915E-2</v>
      </c>
      <c r="AR265" s="122">
        <f t="shared" si="57"/>
        <v>0.11801112983868195</v>
      </c>
      <c r="AS265" s="122">
        <f t="shared" si="58"/>
        <v>1.2474377513960478E-2</v>
      </c>
      <c r="AT265" s="122">
        <f t="shared" si="59"/>
        <v>1.5139856511197619E-2</v>
      </c>
      <c r="AU265" s="122">
        <f t="shared" si="60"/>
        <v>0.1627208978978541</v>
      </c>
      <c r="AV265" s="122">
        <f t="shared" si="61"/>
        <v>5.6848528855771739E-3</v>
      </c>
      <c r="AW265" s="122">
        <f t="shared" si="62"/>
        <v>0.24842929936301641</v>
      </c>
      <c r="AX265" s="122">
        <f t="shared" si="63"/>
        <v>1.0000000000000002</v>
      </c>
      <c r="AY265" s="122">
        <f>SUMPRODUCT(AN265:AW265,幕後結果_最佳化!$Z$1005:$AI$1005)</f>
        <v>-0.38958355455180183</v>
      </c>
      <c r="AZ265" s="122">
        <f>(SUMPRODUCT(AN265:AW265,MMULT(AN265:AW265,幕後結果!$AB$9:$AK$18)))*252</f>
        <v>4.9290231461024583E-2</v>
      </c>
      <c r="BA265" s="122">
        <f t="shared" si="64"/>
        <v>0.22201403437851533</v>
      </c>
      <c r="BB265" s="98">
        <f t="shared" si="65"/>
        <v>-1.9480009710307484</v>
      </c>
      <c r="BC265" s="56"/>
      <c r="BD265" s="56"/>
    </row>
    <row r="266" spans="1:56">
      <c r="A266" s="91">
        <v>265</v>
      </c>
      <c r="B266" s="122">
        <v>0.53255099819477958</v>
      </c>
      <c r="C266" s="122">
        <v>0.18444858393180219</v>
      </c>
      <c r="D266" s="122">
        <v>0.6530284516330187</v>
      </c>
      <c r="E266" s="122">
        <v>0.74862167408407565</v>
      </c>
      <c r="F266" s="122">
        <v>0.28992099220593492</v>
      </c>
      <c r="G266" s="122">
        <v>0.5558013287809267</v>
      </c>
      <c r="H266" s="122">
        <v>0.95836201918417929</v>
      </c>
      <c r="I266" s="122">
        <v>0.46226090692303656</v>
      </c>
      <c r="J266" s="122">
        <v>0.88245587912055057</v>
      </c>
      <c r="K266" s="100">
        <v>0.85193543269415772</v>
      </c>
      <c r="L266" s="101"/>
      <c r="M266" s="102">
        <v>265</v>
      </c>
      <c r="N266" s="125">
        <v>8.1683997958577254E-2</v>
      </c>
      <c r="O266" s="125">
        <v>-0.8985410549968712</v>
      </c>
      <c r="P266" s="125">
        <v>0.393509651761831</v>
      </c>
      <c r="Q266" s="125">
        <v>0.6701586632412837</v>
      </c>
      <c r="R266" s="125">
        <v>-0.55361554603116625</v>
      </c>
      <c r="S266" s="125">
        <v>0.14033242995742015</v>
      </c>
      <c r="T266" s="125">
        <v>1.7319865251707303</v>
      </c>
      <c r="U266" s="122">
        <v>-9.4739410307728991E-2</v>
      </c>
      <c r="V266" s="122">
        <v>1.1873534283094378</v>
      </c>
      <c r="W266" s="94">
        <v>1.044770321804847</v>
      </c>
      <c r="X266" s="56"/>
      <c r="Y266" s="95">
        <v>265</v>
      </c>
      <c r="Z266" s="122">
        <f>(幕後結果!$AB$2+幕後結果!$AB$4*幕後結果_最佳化!$N1267)*12/3</f>
        <v>5.312447514768983E-2</v>
      </c>
      <c r="AA266" s="122">
        <f>(幕後結果!$AC$2+幕後結果!$AC$4*幕後結果_最佳化!$O1267)*12/3</f>
        <v>-2.6090766655302415</v>
      </c>
      <c r="AB266" s="122">
        <f>(幕後結果!$AD$2+幕後結果!$AD$4*幕後結果_最佳化!$P1267)*12/3</f>
        <v>0.73646932477149551</v>
      </c>
      <c r="AC266" s="122">
        <f>(幕後結果!$AE$2+幕後結果!$AE$4*幕後結果_最佳化!$Q1267)*12/3</f>
        <v>1.315989327082123</v>
      </c>
      <c r="AD266" s="122">
        <f>(幕後結果!$AF$2+幕後結果!$AF$4*幕後結果_最佳化!$R1267)*12/3</f>
        <v>-0.46019999845047116</v>
      </c>
      <c r="AE266" s="122">
        <f>(幕後結果!$AG$2+幕後結果!$AG$4*幕後結果_最佳化!$S1267)*12/3</f>
        <v>0.60794197383885917</v>
      </c>
      <c r="AF266" s="122">
        <f>(幕後結果!$AH$2+幕後結果!$AH$4*幕後結果_最佳化!$T1267)*12/3</f>
        <v>2.6352293577842154</v>
      </c>
      <c r="AG266" s="122">
        <f>(幕後結果!$AI$2+幕後結果!$AI$4*幕後結果_最佳化!$U1267)*12/3</f>
        <v>-0.95291271604099947</v>
      </c>
      <c r="AH266" s="122">
        <f>(幕後結果!$AJ$2+幕後結果!$AJ$4*幕後結果_最佳化!$V1267)*12/3</f>
        <v>1.0123166937204346</v>
      </c>
      <c r="AI266" s="96">
        <f>(幕後結果!$AK$2+幕後結果!$AK$4*幕後結果_最佳化!$W1267)*12/3</f>
        <v>3.6178008965297159E-2</v>
      </c>
      <c r="AJ266" s="56"/>
      <c r="AK266" s="56"/>
      <c r="AL266" s="56"/>
      <c r="AM266" s="104">
        <v>265</v>
      </c>
      <c r="AN266" s="122">
        <f t="shared" si="53"/>
        <v>0.13104480811830177</v>
      </c>
      <c r="AO266" s="122">
        <f t="shared" si="54"/>
        <v>4.1921845430050175E-2</v>
      </c>
      <c r="AP266" s="122">
        <f t="shared" si="55"/>
        <v>0.19568873657444416</v>
      </c>
      <c r="AQ266" s="122">
        <f t="shared" si="56"/>
        <v>1.9567761632182223E-2</v>
      </c>
      <c r="AR266" s="122">
        <f t="shared" si="57"/>
        <v>5.7830972123549193E-2</v>
      </c>
      <c r="AS266" s="122">
        <f t="shared" si="58"/>
        <v>8.98685706069869E-2</v>
      </c>
      <c r="AT266" s="122">
        <f t="shared" si="59"/>
        <v>0.16046876141246855</v>
      </c>
      <c r="AU266" s="122">
        <f t="shared" si="60"/>
        <v>7.8429330534558334E-2</v>
      </c>
      <c r="AV266" s="122">
        <f t="shared" si="61"/>
        <v>9.5015538256752283E-2</v>
      </c>
      <c r="AW266" s="122">
        <f t="shared" si="62"/>
        <v>0.13016367531070647</v>
      </c>
      <c r="AX266" s="122">
        <f t="shared" si="63"/>
        <v>1</v>
      </c>
      <c r="AY266" s="122">
        <f>SUMPRODUCT(AN266:AW266,幕後結果_最佳化!$Z$1005:$AI$1005)</f>
        <v>0.12458278104884848</v>
      </c>
      <c r="AZ266" s="122">
        <f>(SUMPRODUCT(AN266:AW266,MMULT(AN266:AW266,幕後結果!$AB$9:$AK$18)))*252</f>
        <v>4.8797843979373395E-2</v>
      </c>
      <c r="BA266" s="122">
        <f t="shared" si="64"/>
        <v>0.22090234036644654</v>
      </c>
      <c r="BB266" s="98">
        <f t="shared" si="65"/>
        <v>0.36976874447481189</v>
      </c>
      <c r="BC266" s="56"/>
      <c r="BD266" s="56"/>
    </row>
    <row r="267" spans="1:56">
      <c r="A267" s="91">
        <v>266</v>
      </c>
      <c r="B267" s="122">
        <v>0.42439696441277297</v>
      </c>
      <c r="C267" s="122">
        <v>0.59936063536894135</v>
      </c>
      <c r="D267" s="122">
        <v>0.91146658472472275</v>
      </c>
      <c r="E267" s="122">
        <v>0.43336390574703532</v>
      </c>
      <c r="F267" s="122">
        <v>8.1524002822762842E-2</v>
      </c>
      <c r="G267" s="122">
        <v>0.89615633319843613</v>
      </c>
      <c r="H267" s="122">
        <v>0.84760467971479669</v>
      </c>
      <c r="I267" s="122">
        <v>0.30297257292738977</v>
      </c>
      <c r="J267" s="122">
        <v>0.62951155934547409</v>
      </c>
      <c r="K267" s="100">
        <v>0.8130948578471926</v>
      </c>
      <c r="L267" s="101"/>
      <c r="M267" s="102">
        <v>266</v>
      </c>
      <c r="N267" s="125">
        <v>-0.19065751157703789</v>
      </c>
      <c r="O267" s="125">
        <v>0.25169253271691955</v>
      </c>
      <c r="P267" s="125">
        <v>1.3498414977514896</v>
      </c>
      <c r="Q267" s="125">
        <v>-0.16781628388087277</v>
      </c>
      <c r="R267" s="125">
        <v>-1.3948933404462525</v>
      </c>
      <c r="S267" s="125">
        <v>1.2599501838425766</v>
      </c>
      <c r="T267" s="125">
        <v>1.0262141764349622</v>
      </c>
      <c r="U267" s="122">
        <v>-0.51587008933303746</v>
      </c>
      <c r="V267" s="122">
        <v>0.33055997772152534</v>
      </c>
      <c r="W267" s="94">
        <v>0.88935879148100072</v>
      </c>
      <c r="X267" s="56"/>
      <c r="Y267" s="95">
        <v>266</v>
      </c>
      <c r="Z267" s="122">
        <f>(幕後結果!$AB$2+幕後結果!$AB$4*幕後結果_最佳化!$N1268)*12/3</f>
        <v>-0.28500123410497125</v>
      </c>
      <c r="AA267" s="122">
        <f>(幕後結果!$AC$2+幕後結果!$AC$4*幕後結果_最佳化!$O1268)*12/3</f>
        <v>-1.0476333098870507</v>
      </c>
      <c r="AB267" s="122">
        <f>(幕後結果!$AD$2+幕後結果!$AD$4*幕後結果_最佳化!$P1268)*12/3</f>
        <v>1.5993994488535188</v>
      </c>
      <c r="AC267" s="122">
        <f>(幕後結果!$AE$2+幕後結果!$AE$4*幕後結果_最佳化!$Q1268)*12/3</f>
        <v>1.1165681700656205</v>
      </c>
      <c r="AD267" s="122">
        <f>(幕後結果!$AF$2+幕後結果!$AF$4*幕後結果_最佳化!$R1268)*12/3</f>
        <v>-0.86579679921213748</v>
      </c>
      <c r="AE267" s="122">
        <f>(幕後結果!$AG$2+幕後結果!$AG$4*幕後結果_最佳化!$S1268)*12/3</f>
        <v>1.2957402482632612</v>
      </c>
      <c r="AF267" s="122">
        <f>(幕後結果!$AH$2+幕後結果!$AH$4*幕後結果_最佳化!$T1268)*12/3</f>
        <v>1.8260857067880207</v>
      </c>
      <c r="AG267" s="122">
        <f>(幕後結果!$AI$2+幕後結果!$AI$4*幕後結果_最佳化!$U1268)*12/3</f>
        <v>-1.7248108561795057</v>
      </c>
      <c r="AH267" s="122">
        <f>(幕後結果!$AJ$2+幕後結果!$AJ$4*幕後結果_最佳化!$V1268)*12/3</f>
        <v>0.55498202902288818</v>
      </c>
      <c r="AI267" s="96">
        <f>(幕後結果!$AK$2+幕後結果!$AK$4*幕後結果_最佳化!$W1268)*12/3</f>
        <v>-0.14034893344998517</v>
      </c>
      <c r="AJ267" s="56"/>
      <c r="AK267" s="56"/>
      <c r="AL267" s="56"/>
      <c r="AM267" s="104">
        <v>266</v>
      </c>
      <c r="AN267" s="122">
        <f t="shared" si="53"/>
        <v>0.10638721171139848</v>
      </c>
      <c r="AO267" s="122">
        <f t="shared" si="54"/>
        <v>0.13189558589176481</v>
      </c>
      <c r="AP267" s="122">
        <f t="shared" si="55"/>
        <v>0.16160123080716088</v>
      </c>
      <c r="AQ267" s="122">
        <f t="shared" si="56"/>
        <v>5.7911619027842531E-2</v>
      </c>
      <c r="AR267" s="122">
        <f t="shared" si="57"/>
        <v>0.14469347857974918</v>
      </c>
      <c r="AS267" s="122">
        <f t="shared" si="58"/>
        <v>5.5444407331792997E-2</v>
      </c>
      <c r="AT267" s="122">
        <f t="shared" si="59"/>
        <v>2.7394014741531265E-2</v>
      </c>
      <c r="AU267" s="122">
        <f t="shared" si="60"/>
        <v>4.7330487095114906E-2</v>
      </c>
      <c r="AV267" s="122">
        <f t="shared" si="61"/>
        <v>0.17803261694061448</v>
      </c>
      <c r="AW267" s="122">
        <f t="shared" si="62"/>
        <v>8.9309347873030451E-2</v>
      </c>
      <c r="AX267" s="122">
        <f t="shared" si="63"/>
        <v>1</v>
      </c>
      <c r="AY267" s="122">
        <f>SUMPRODUCT(AN267:AW267,幕後結果_最佳化!$Z$1005:$AI$1005)</f>
        <v>-0.10906341721062782</v>
      </c>
      <c r="AZ267" s="122">
        <f>(SUMPRODUCT(AN267:AW267,MMULT(AN267:AW267,幕後結果!$AB$9:$AK$18)))*252</f>
        <v>4.7539376572597131E-2</v>
      </c>
      <c r="BA267" s="122">
        <f t="shared" si="64"/>
        <v>0.21803526451608035</v>
      </c>
      <c r="BB267" s="98">
        <f t="shared" si="65"/>
        <v>-0.69696715138215792</v>
      </c>
      <c r="BC267" s="56"/>
      <c r="BD267" s="56"/>
    </row>
    <row r="268" spans="1:56">
      <c r="A268" s="91">
        <v>267</v>
      </c>
      <c r="B268" s="122">
        <v>0.26718047495475505</v>
      </c>
      <c r="C268" s="122">
        <v>0.80347798060529696</v>
      </c>
      <c r="D268" s="122">
        <v>2.1776951795048349E-2</v>
      </c>
      <c r="E268" s="122">
        <v>7.2461517418702659E-3</v>
      </c>
      <c r="F268" s="122">
        <v>0.87400687304326863</v>
      </c>
      <c r="G268" s="122">
        <v>0.90368502486933711</v>
      </c>
      <c r="H268" s="122">
        <v>0.39152480467696327</v>
      </c>
      <c r="I268" s="122">
        <v>0.2051273444856998</v>
      </c>
      <c r="J268" s="122">
        <v>0.19284539656948918</v>
      </c>
      <c r="K268" s="100">
        <v>0.19355972834322621</v>
      </c>
      <c r="L268" s="101"/>
      <c r="M268" s="102">
        <v>267</v>
      </c>
      <c r="N268" s="125">
        <v>-0.62136278851363336</v>
      </c>
      <c r="O268" s="125">
        <v>0.8541100087552127</v>
      </c>
      <c r="P268" s="125">
        <v>-2.0183588323977779</v>
      </c>
      <c r="Q268" s="125">
        <v>-2.4448235260724895</v>
      </c>
      <c r="R268" s="125">
        <v>1.1455382648983108</v>
      </c>
      <c r="S268" s="125">
        <v>1.3028383637081149</v>
      </c>
      <c r="T268" s="125">
        <v>-0.2753470641376079</v>
      </c>
      <c r="U268" s="122">
        <v>-0.82344551519396092</v>
      </c>
      <c r="V268" s="122">
        <v>-0.86745858699825285</v>
      </c>
      <c r="W268" s="94">
        <v>-0.8648530369764913</v>
      </c>
      <c r="X268" s="56"/>
      <c r="Y268" s="95">
        <v>267</v>
      </c>
      <c r="Z268" s="122">
        <f>(幕後結果!$AB$2+幕後結果!$AB$4*幕後結果_最佳化!$N1269)*12/3</f>
        <v>-0.81974354162678986</v>
      </c>
      <c r="AA268" s="122">
        <f>(幕後結果!$AC$2+幕後結果!$AC$4*幕後結果_最佳化!$O1269)*12/3</f>
        <v>-0.25487995472324054</v>
      </c>
      <c r="AB268" s="122">
        <f>(幕後結果!$AD$2+幕後結果!$AD$4*幕後結果_最佳化!$P1269)*12/3</f>
        <v>-1.3858139356348829</v>
      </c>
      <c r="AC268" s="122">
        <f>(幕後結果!$AE$2+幕後結果!$AE$4*幕後結果_最佳化!$Q1269)*12/3</f>
        <v>-1.2500455879985468</v>
      </c>
      <c r="AD268" s="122">
        <f>(幕後結果!$AF$2+幕後結果!$AF$4*幕後結果_最佳化!$R1269)*12/3</f>
        <v>0.40887128475220996</v>
      </c>
      <c r="AE268" s="122">
        <f>(幕後結果!$AG$2+幕後結果!$AG$4*幕後結果_最佳化!$S1269)*12/3</f>
        <v>-0.23894657590750012</v>
      </c>
      <c r="AF268" s="122">
        <f>(幕後結果!$AH$2+幕後結果!$AH$4*幕後結果_最佳化!$T1269)*12/3</f>
        <v>1.0595179359019018</v>
      </c>
      <c r="AG268" s="122">
        <f>(幕後結果!$AI$2+幕後結果!$AI$4*幕後結果_最佳化!$U1269)*12/3</f>
        <v>-1.8480780097369696</v>
      </c>
      <c r="AH268" s="122">
        <f>(幕後結果!$AJ$2+幕後結果!$AJ$4*幕後結果_最佳化!$V1269)*12/3</f>
        <v>-0.67142824577002713</v>
      </c>
      <c r="AI268" s="96">
        <f>(幕後結果!$AK$2+幕後結果!$AK$4*幕後結果_最佳化!$W1269)*12/3</f>
        <v>-0.79525973366545533</v>
      </c>
      <c r="AJ268" s="56"/>
      <c r="AK268" s="56"/>
      <c r="AL268" s="56"/>
      <c r="AM268" s="104">
        <v>267</v>
      </c>
      <c r="AN268" s="122">
        <f t="shared" si="53"/>
        <v>4.7736482078084745E-3</v>
      </c>
      <c r="AO268" s="122">
        <f t="shared" si="54"/>
        <v>0.13373075160412889</v>
      </c>
      <c r="AP268" s="122">
        <f t="shared" si="55"/>
        <v>0.14617740513581351</v>
      </c>
      <c r="AQ268" s="122">
        <f t="shared" si="56"/>
        <v>0.10586176077397819</v>
      </c>
      <c r="AR268" s="122">
        <f t="shared" si="57"/>
        <v>0.16113349363440435</v>
      </c>
      <c r="AS268" s="122">
        <f t="shared" si="58"/>
        <v>4.7926811024455486E-3</v>
      </c>
      <c r="AT268" s="122">
        <f t="shared" si="59"/>
        <v>7.6291153441734845E-3</v>
      </c>
      <c r="AU268" s="122">
        <f t="shared" si="60"/>
        <v>7.7653655173254635E-2</v>
      </c>
      <c r="AV268" s="122">
        <f t="shared" si="61"/>
        <v>0.17795269557121485</v>
      </c>
      <c r="AW268" s="122">
        <f t="shared" si="62"/>
        <v>0.18029479345277799</v>
      </c>
      <c r="AX268" s="122">
        <f t="shared" si="63"/>
        <v>0.99999999999999989</v>
      </c>
      <c r="AY268" s="122">
        <f>SUMPRODUCT(AN268:AW268,幕後結果_最佳化!$Z$1005:$AI$1005)</f>
        <v>-0.17339608844298976</v>
      </c>
      <c r="AZ268" s="122">
        <f>(SUMPRODUCT(AN268:AW268,MMULT(AN268:AW268,幕後結果!$AB$9:$AK$18)))*252</f>
        <v>4.259630722200853E-2</v>
      </c>
      <c r="BA268" s="122">
        <f t="shared" si="64"/>
        <v>0.20638872842771364</v>
      </c>
      <c r="BB268" s="98">
        <f t="shared" si="65"/>
        <v>-1.0480033967491889</v>
      </c>
      <c r="BC268" s="56"/>
      <c r="BD268" s="56"/>
    </row>
    <row r="269" spans="1:56">
      <c r="A269" s="91">
        <v>268</v>
      </c>
      <c r="B269" s="122">
        <v>0.92036254727439393</v>
      </c>
      <c r="C269" s="122">
        <v>7.439382358040536E-3</v>
      </c>
      <c r="D269" s="122">
        <v>0.45941821181411169</v>
      </c>
      <c r="E269" s="122">
        <v>0.16172587456570531</v>
      </c>
      <c r="F269" s="122">
        <v>0.44029783582860826</v>
      </c>
      <c r="G269" s="122">
        <v>0.83007320501017201</v>
      </c>
      <c r="H269" s="122">
        <v>4.8641579982114269E-2</v>
      </c>
      <c r="I269" s="122">
        <v>0.87278872919922534</v>
      </c>
      <c r="J269" s="122">
        <v>0.74505293616291435</v>
      </c>
      <c r="K269" s="100">
        <v>0.97712671399792428</v>
      </c>
      <c r="L269" s="101"/>
      <c r="M269" s="102">
        <v>268</v>
      </c>
      <c r="N269" s="125">
        <v>1.407514416375484</v>
      </c>
      <c r="O269" s="125">
        <v>-2.4353166062083225</v>
      </c>
      <c r="P269" s="125">
        <v>-0.10189952924331318</v>
      </c>
      <c r="Q269" s="125">
        <v>-0.98738946056789667</v>
      </c>
      <c r="R269" s="125">
        <v>-0.15021413836374303</v>
      </c>
      <c r="S269" s="125">
        <v>0.95445457973218617</v>
      </c>
      <c r="T269" s="125">
        <v>-1.6581699911563561</v>
      </c>
      <c r="U269" s="122">
        <v>1.1396730436978435</v>
      </c>
      <c r="V269" s="122">
        <v>0.65900255545379671</v>
      </c>
      <c r="W269" s="94">
        <v>1.9977241730731989</v>
      </c>
      <c r="X269" s="56"/>
      <c r="Y269" s="95">
        <v>268</v>
      </c>
      <c r="Z269" s="122">
        <f>(幕後結果!$AB$2+幕後結果!$AB$4*幕後結果_最佳化!$N1270)*12/3</f>
        <v>1.6992097573376361</v>
      </c>
      <c r="AA269" s="122">
        <f>(幕後結果!$AC$2+幕後結果!$AC$4*幕後結果_最佳化!$O1270)*12/3</f>
        <v>-4.6116705749557818</v>
      </c>
      <c r="AB269" s="122">
        <f>(幕後結果!$AD$2+幕後結果!$AD$4*幕後結果_最佳化!$P1270)*12/3</f>
        <v>0.55070489943653045</v>
      </c>
      <c r="AC269" s="122">
        <f>(幕後結果!$AE$2+幕後結果!$AE$4*幕後結果_最佳化!$Q1270)*12/3</f>
        <v>-0.18970083218816391</v>
      </c>
      <c r="AD269" s="122">
        <f>(幕後結果!$AF$2+幕後結果!$AF$4*幕後結果_最佳化!$R1270)*12/3</f>
        <v>-0.59452620865174244</v>
      </c>
      <c r="AE269" s="122">
        <f>(幕後結果!$AG$2+幕後結果!$AG$4*幕後結果_最佳化!$S1270)*12/3</f>
        <v>0.12338604702819748</v>
      </c>
      <c r="AF269" s="122">
        <f>(幕後結果!$AH$2+幕後結果!$AH$4*幕後結果_最佳化!$T1270)*12/3</f>
        <v>-2.2698169558774683E-3</v>
      </c>
      <c r="AG269" s="122">
        <f>(幕後結果!$AI$2+幕後結果!$AI$4*幕後結果_最佳化!$U1270)*12/3</f>
        <v>1.3308714831589015</v>
      </c>
      <c r="AH269" s="122">
        <f>(幕後結果!$AJ$2+幕後結果!$AJ$4*幕後結果_最佳化!$V1270)*12/3</f>
        <v>-0.17487044343731176</v>
      </c>
      <c r="AI269" s="96">
        <f>(幕後結果!$AK$2+幕後結果!$AK$4*幕後結果_最佳化!$W1270)*12/3</f>
        <v>0.39623828234986319</v>
      </c>
      <c r="AJ269" s="56"/>
      <c r="AK269" s="56"/>
      <c r="AL269" s="56"/>
      <c r="AM269" s="104">
        <v>268</v>
      </c>
      <c r="AN269" s="122">
        <f t="shared" si="53"/>
        <v>0.10283144378460247</v>
      </c>
      <c r="AO269" s="122">
        <f t="shared" si="54"/>
        <v>0.14797753286266796</v>
      </c>
      <c r="AP269" s="122">
        <f t="shared" si="55"/>
        <v>5.435750735020748E-2</v>
      </c>
      <c r="AQ269" s="122">
        <f t="shared" si="56"/>
        <v>1.3831917367121306E-2</v>
      </c>
      <c r="AR269" s="122">
        <f t="shared" si="57"/>
        <v>0.20238895920841884</v>
      </c>
      <c r="AS269" s="122">
        <f t="shared" si="58"/>
        <v>2.2293167473323997E-2</v>
      </c>
      <c r="AT269" s="122">
        <f t="shared" si="59"/>
        <v>0.15702969369908426</v>
      </c>
      <c r="AU269" s="122">
        <f t="shared" si="60"/>
        <v>0.1102412809419742</v>
      </c>
      <c r="AV269" s="122">
        <f t="shared" si="61"/>
        <v>0.13442887448632312</v>
      </c>
      <c r="AW269" s="122">
        <f t="shared" si="62"/>
        <v>5.4619622826276353E-2</v>
      </c>
      <c r="AX269" s="122">
        <f t="shared" si="63"/>
        <v>0.99999999999999989</v>
      </c>
      <c r="AY269" s="122">
        <f>SUMPRODUCT(AN269:AW269,幕後結果_最佳化!$Z$1005:$AI$1005)</f>
        <v>-0.1177668161567528</v>
      </c>
      <c r="AZ269" s="122">
        <f>(SUMPRODUCT(AN269:AW269,MMULT(AN269:AW269,幕後結果!$AB$9:$AK$18)))*252</f>
        <v>4.8224918528845938E-2</v>
      </c>
      <c r="BA269" s="122">
        <f t="shared" si="64"/>
        <v>0.21960172706253003</v>
      </c>
      <c r="BB269" s="98">
        <f t="shared" si="65"/>
        <v>-0.73162819940393298</v>
      </c>
      <c r="BC269" s="56"/>
      <c r="BD269" s="56"/>
    </row>
    <row r="270" spans="1:56">
      <c r="A270" s="91">
        <v>269</v>
      </c>
      <c r="B270" s="122">
        <v>0.50441816492151714</v>
      </c>
      <c r="C270" s="122">
        <v>0.68411735742242863</v>
      </c>
      <c r="D270" s="122">
        <v>0.91989493766486885</v>
      </c>
      <c r="E270" s="122">
        <v>0.87680019497086437</v>
      </c>
      <c r="F270" s="122">
        <v>0.31485050635265166</v>
      </c>
      <c r="G270" s="122">
        <v>0.77404234533146443</v>
      </c>
      <c r="H270" s="122">
        <v>0.29525398764053978</v>
      </c>
      <c r="I270" s="122">
        <v>0.1200749664742744</v>
      </c>
      <c r="J270" s="122">
        <v>9.5116549246281323E-3</v>
      </c>
      <c r="K270" s="100">
        <v>0.59386358558483399</v>
      </c>
      <c r="L270" s="101"/>
      <c r="M270" s="102">
        <v>269</v>
      </c>
      <c r="N270" s="125">
        <v>1.1074923507242557E-2</v>
      </c>
      <c r="O270" s="125">
        <v>0.47924367744161905</v>
      </c>
      <c r="P270" s="125">
        <v>1.4043652114670833</v>
      </c>
      <c r="Q270" s="125">
        <v>1.159138806275384</v>
      </c>
      <c r="R270" s="125">
        <v>-0.4821477196747565</v>
      </c>
      <c r="S270" s="125">
        <v>0.75222575247529544</v>
      </c>
      <c r="T270" s="125">
        <v>-0.53810005386450999</v>
      </c>
      <c r="U270" s="122">
        <v>-1.1746121180285674</v>
      </c>
      <c r="V270" s="122">
        <v>-2.3450738768203263</v>
      </c>
      <c r="W270" s="94">
        <v>0.23749495984761437</v>
      </c>
      <c r="X270" s="56"/>
      <c r="Y270" s="95">
        <v>269</v>
      </c>
      <c r="Z270" s="122">
        <f>(幕後結果!$AB$2+幕後結果!$AB$4*幕後結果_最佳化!$N1271)*12/3</f>
        <v>-3.4540249261166049E-2</v>
      </c>
      <c r="AA270" s="122">
        <f>(幕後結果!$AC$2+幕後結果!$AC$4*幕後結果_最佳化!$O1271)*12/3</f>
        <v>-0.71652370017006284</v>
      </c>
      <c r="AB270" s="122">
        <f>(幕後結果!$AD$2+幕後結果!$AD$4*幕後結果_最佳化!$P1271)*12/3</f>
        <v>1.7304831410121073</v>
      </c>
      <c r="AC270" s="122">
        <f>(幕後結果!$AE$2+幕後結果!$AE$4*幕後結果_最佳化!$Q1271)*12/3</f>
        <v>2.1430558181229129</v>
      </c>
      <c r="AD270" s="122">
        <f>(幕後結果!$AF$2+幕後結果!$AF$4*幕後結果_最佳化!$R1271)*12/3</f>
        <v>-0.11909772637107803</v>
      </c>
      <c r="AE270" s="122">
        <f>(幕後結果!$AG$2+幕後結果!$AG$4*幕後結果_最佳化!$S1271)*12/3</f>
        <v>1.8569879510189888</v>
      </c>
      <c r="AF270" s="122">
        <f>(幕後結果!$AH$2+幕後結果!$AH$4*幕後結果_最佳化!$T1271)*12/3</f>
        <v>0.52986913711048123</v>
      </c>
      <c r="AG270" s="122">
        <f>(幕後結果!$AI$2+幕後結果!$AI$4*幕後結果_最佳化!$U1271)*12/3</f>
        <v>-2.2996055538307258</v>
      </c>
      <c r="AH270" s="122">
        <f>(幕後結果!$AJ$2+幕後結果!$AJ$4*幕後結果_最佳化!$V1271)*12/3</f>
        <v>-1.4343378853346247</v>
      </c>
      <c r="AI270" s="96">
        <f>(幕後結果!$AK$2+幕後結果!$AK$4*幕後結果_最佳化!$W1271)*12/3</f>
        <v>-0.37790220966156457</v>
      </c>
      <c r="AJ270" s="56"/>
      <c r="AK270" s="56"/>
      <c r="AL270" s="56"/>
      <c r="AM270" s="104">
        <v>269</v>
      </c>
      <c r="AN270" s="122">
        <f t="shared" si="53"/>
        <v>0.24271086414831733</v>
      </c>
      <c r="AO270" s="122">
        <f t="shared" si="54"/>
        <v>3.7133660734724773E-2</v>
      </c>
      <c r="AP270" s="122">
        <f t="shared" si="55"/>
        <v>5.1777606839408491E-2</v>
      </c>
      <c r="AQ270" s="122">
        <f t="shared" si="56"/>
        <v>5.6525757183899196E-3</v>
      </c>
      <c r="AR270" s="122">
        <f t="shared" si="57"/>
        <v>7.4250152501571546E-3</v>
      </c>
      <c r="AS270" s="122">
        <f t="shared" si="58"/>
        <v>0.13603279343877214</v>
      </c>
      <c r="AT270" s="122">
        <f t="shared" si="59"/>
        <v>4.1858620439608078E-2</v>
      </c>
      <c r="AU270" s="122">
        <f t="shared" si="60"/>
        <v>0.19933218820192788</v>
      </c>
      <c r="AV270" s="122">
        <f t="shared" si="61"/>
        <v>0.26665839802422658</v>
      </c>
      <c r="AW270" s="122">
        <f t="shared" si="62"/>
        <v>1.1418277204467663E-2</v>
      </c>
      <c r="AX270" s="122">
        <f t="shared" si="63"/>
        <v>0.99999999999999989</v>
      </c>
      <c r="AY270" s="122">
        <f>SUMPRODUCT(AN270:AW270,幕後結果_最佳化!$Z$1005:$AI$1005)</f>
        <v>-9.3800754907093678E-2</v>
      </c>
      <c r="AZ270" s="122">
        <f>(SUMPRODUCT(AN270:AW270,MMULT(AN270:AW270,幕後結果!$AB$9:$AK$18)))*252</f>
        <v>7.5808845447228004E-2</v>
      </c>
      <c r="BA270" s="122">
        <f t="shared" si="64"/>
        <v>0.27533406154565765</v>
      </c>
      <c r="BB270" s="98">
        <f t="shared" si="65"/>
        <v>-0.49649053277204169</v>
      </c>
      <c r="BC270" s="56"/>
      <c r="BD270" s="56"/>
    </row>
    <row r="271" spans="1:56">
      <c r="A271" s="91">
        <v>270</v>
      </c>
      <c r="B271" s="122">
        <v>0.59362793828300964</v>
      </c>
      <c r="C271" s="122">
        <v>0.91265103416399618</v>
      </c>
      <c r="D271" s="122">
        <v>8.2897024022652532E-2</v>
      </c>
      <c r="E271" s="122">
        <v>0.38883262551486042</v>
      </c>
      <c r="F271" s="122">
        <v>6.2802758217528787E-2</v>
      </c>
      <c r="G271" s="122">
        <v>0.3912720518745918</v>
      </c>
      <c r="H271" s="122">
        <v>0.70468683898915385</v>
      </c>
      <c r="I271" s="122">
        <v>0.67330297798747107</v>
      </c>
      <c r="J271" s="122">
        <v>0.14159964260893121</v>
      </c>
      <c r="K271" s="100">
        <v>0.76519036745321523</v>
      </c>
      <c r="L271" s="101"/>
      <c r="M271" s="102">
        <v>270</v>
      </c>
      <c r="N271" s="125">
        <v>0.23688742800945592</v>
      </c>
      <c r="O271" s="125">
        <v>1.3572621425043891</v>
      </c>
      <c r="P271" s="125">
        <v>-1.3858456225009657</v>
      </c>
      <c r="Q271" s="125">
        <v>-0.28236291108334488</v>
      </c>
      <c r="R271" s="125">
        <v>-1.531663408594828</v>
      </c>
      <c r="S271" s="125">
        <v>-0.27600515904329503</v>
      </c>
      <c r="T271" s="125">
        <v>0.53792862989104795</v>
      </c>
      <c r="U271" s="122">
        <v>0.44905214055798953</v>
      </c>
      <c r="V271" s="122">
        <v>-1.0731601092957463</v>
      </c>
      <c r="W271" s="94">
        <v>0.72309867204714706</v>
      </c>
      <c r="X271" s="56"/>
      <c r="Y271" s="95">
        <v>270</v>
      </c>
      <c r="Z271" s="122">
        <f>(幕後結果!$AB$2+幕後結果!$AB$4*幕後結果_最佳化!$N1272)*12/3</f>
        <v>0.24581735532553262</v>
      </c>
      <c r="AA271" s="122">
        <f>(幕後結果!$AC$2+幕後結果!$AC$4*幕後結果_最佳化!$O1272)*12/3</f>
        <v>0.51306951267950907</v>
      </c>
      <c r="AB271" s="122">
        <f>(幕後結果!$AD$2+幕後結果!$AD$4*幕後結果_最佳化!$P1272)*12/3</f>
        <v>-0.52850090545482764</v>
      </c>
      <c r="AC271" s="122">
        <f>(幕後結果!$AE$2+幕後結果!$AE$4*幕後結果_最佳化!$Q1272)*12/3</f>
        <v>0.60535672329760581</v>
      </c>
      <c r="AD271" s="122">
        <f>(幕後結果!$AF$2+幕後結果!$AF$4*幕後結果_最佳化!$R1272)*12/3</f>
        <v>-1.1281560468589311</v>
      </c>
      <c r="AE271" s="122">
        <f>(幕後結果!$AG$2+幕後結果!$AG$4*幕後結果_最佳化!$S1272)*12/3</f>
        <v>-3.1144050275333679E-2</v>
      </c>
      <c r="AF271" s="122">
        <f>(幕後結果!$AH$2+幕後結果!$AH$4*幕後結果_最佳化!$T1272)*12/3</f>
        <v>1.2990306785241188</v>
      </c>
      <c r="AG271" s="122">
        <f>(幕後結果!$AI$2+幕後結果!$AI$4*幕後結果_最佳化!$U1272)*12/3</f>
        <v>-0.53152471230174225</v>
      </c>
      <c r="AH271" s="122">
        <f>(幕後結果!$AJ$2+幕後結果!$AJ$4*幕後結果_最佳化!$V1272)*12/3</f>
        <v>-0.26244684921449513</v>
      </c>
      <c r="AI271" s="96">
        <f>(幕後結果!$AK$2+幕後結果!$AK$4*幕後結果_最佳化!$W1272)*12/3</f>
        <v>-0.20649202592946403</v>
      </c>
      <c r="AJ271" s="56"/>
      <c r="AK271" s="56"/>
      <c r="AL271" s="56"/>
      <c r="AM271" s="104">
        <v>270</v>
      </c>
      <c r="AN271" s="122">
        <f t="shared" si="53"/>
        <v>0.14019223749960324</v>
      </c>
      <c r="AO271" s="122">
        <f t="shared" si="54"/>
        <v>3.2099938097893722E-2</v>
      </c>
      <c r="AP271" s="122">
        <f t="shared" si="55"/>
        <v>0.12118772575435971</v>
      </c>
      <c r="AQ271" s="122">
        <f t="shared" si="56"/>
        <v>0.10150640073707805</v>
      </c>
      <c r="AR271" s="122">
        <f t="shared" si="57"/>
        <v>3.8098042087727241E-2</v>
      </c>
      <c r="AS271" s="122">
        <f t="shared" si="58"/>
        <v>0.11271342973852981</v>
      </c>
      <c r="AT271" s="122">
        <f t="shared" si="59"/>
        <v>3.5930687294888124E-2</v>
      </c>
      <c r="AU271" s="122">
        <f t="shared" si="60"/>
        <v>0.15801235935214192</v>
      </c>
      <c r="AV271" s="122">
        <f t="shared" si="61"/>
        <v>0.14449438374058221</v>
      </c>
      <c r="AW271" s="122">
        <f t="shared" si="62"/>
        <v>0.11576479569719601</v>
      </c>
      <c r="AX271" s="122">
        <f t="shared" si="63"/>
        <v>1</v>
      </c>
      <c r="AY271" s="122">
        <f>SUMPRODUCT(AN271:AW271,幕後結果_最佳化!$Z$1005:$AI$1005)</f>
        <v>-1.0103984182603276E-2</v>
      </c>
      <c r="AZ271" s="122">
        <f>(SUMPRODUCT(AN271:AW271,MMULT(AN271:AW271,幕後結果!$AB$9:$AK$18)))*252</f>
        <v>5.2383366001667687E-2</v>
      </c>
      <c r="BA271" s="122">
        <f t="shared" si="64"/>
        <v>0.22887412698177068</v>
      </c>
      <c r="BB271" s="98">
        <f t="shared" si="65"/>
        <v>-0.2315857405185206</v>
      </c>
      <c r="BC271" s="56"/>
      <c r="BD271" s="56"/>
    </row>
    <row r="272" spans="1:56">
      <c r="A272" s="91">
        <v>271</v>
      </c>
      <c r="B272" s="122">
        <v>0.6935584568160611</v>
      </c>
      <c r="C272" s="122">
        <v>0.13613753987581334</v>
      </c>
      <c r="D272" s="122">
        <v>0.21648352748439614</v>
      </c>
      <c r="E272" s="122">
        <v>0.71181989143090196</v>
      </c>
      <c r="F272" s="122">
        <v>0.79844879755152198</v>
      </c>
      <c r="G272" s="122">
        <v>0.59003733418547899</v>
      </c>
      <c r="H272" s="122">
        <v>0.75373996982579317</v>
      </c>
      <c r="I272" s="122">
        <v>0.61446732083585287</v>
      </c>
      <c r="J272" s="122">
        <v>0.18781646658991447</v>
      </c>
      <c r="K272" s="100">
        <v>0.78493937222096899</v>
      </c>
      <c r="L272" s="101"/>
      <c r="M272" s="102">
        <v>271</v>
      </c>
      <c r="N272" s="125">
        <v>0.50596234171067578</v>
      </c>
      <c r="O272" s="125">
        <v>-1.0978383554319959</v>
      </c>
      <c r="P272" s="125">
        <v>-0.78412450991767169</v>
      </c>
      <c r="Q272" s="125">
        <v>0.55870917423522348</v>
      </c>
      <c r="R272" s="125">
        <v>0.83609332205513298</v>
      </c>
      <c r="S272" s="125">
        <v>0.22764101495621744</v>
      </c>
      <c r="T272" s="125">
        <v>0.68630616786643406</v>
      </c>
      <c r="U272" s="122">
        <v>0.29098164401589283</v>
      </c>
      <c r="V272" s="122">
        <v>-0.88597141071196306</v>
      </c>
      <c r="W272" s="94">
        <v>0.78898417543006683</v>
      </c>
      <c r="X272" s="56"/>
      <c r="Y272" s="95">
        <v>271</v>
      </c>
      <c r="Z272" s="122">
        <f>(幕後結果!$AB$2+幕後結果!$AB$4*幕後結果_最佳化!$N1273)*12/3</f>
        <v>0.57988742122353187</v>
      </c>
      <c r="AA272" s="122">
        <f>(幕後結果!$AC$2+幕後結果!$AC$4*幕後結果_最佳化!$O1273)*12/3</f>
        <v>-2.8468594246407779</v>
      </c>
      <c r="AB272" s="122">
        <f>(幕後結果!$AD$2+幕後結果!$AD$4*幕後結果_最佳化!$P1273)*12/3</f>
        <v>-0.17575449922732878</v>
      </c>
      <c r="AC272" s="122">
        <f>(幕後結果!$AE$2+幕後結果!$AE$4*幕後結果_最佳化!$Q1273)*12/3</f>
        <v>0.94834748119689705</v>
      </c>
      <c r="AD272" s="122">
        <f>(幕後結果!$AF$2+幕後結果!$AF$4*幕後結果_最佳化!$R1273)*12/3</f>
        <v>0.31253225756846825</v>
      </c>
      <c r="AE272" s="122">
        <f>(幕後結果!$AG$2+幕後結果!$AG$4*幕後結果_最佳化!$S1273)*12/3</f>
        <v>0.56719135530993325</v>
      </c>
      <c r="AF272" s="122">
        <f>(幕後結果!$AH$2+幕後結果!$AH$4*幕後結果_最佳化!$T1273)*12/3</f>
        <v>2.0001247782674501</v>
      </c>
      <c r="AG272" s="122">
        <f>(幕後結果!$AI$2+幕後結果!$AI$4*幕後結果_最佳化!$U1273)*12/3</f>
        <v>-4.2768688670656418E-2</v>
      </c>
      <c r="AH272" s="122">
        <f>(幕後結果!$AJ$2+幕後結果!$AJ$4*幕後結果_最佳化!$V1273)*12/3</f>
        <v>-0.5721777131712783</v>
      </c>
      <c r="AI272" s="96">
        <f>(幕後結果!$AK$2+幕後結果!$AK$4*幕後結果_最佳化!$W1273)*12/3</f>
        <v>8.938576067255416E-2</v>
      </c>
      <c r="AJ272" s="56"/>
      <c r="AK272" s="56"/>
      <c r="AL272" s="56"/>
      <c r="AM272" s="104">
        <v>271</v>
      </c>
      <c r="AN272" s="122">
        <f t="shared" si="53"/>
        <v>0.12383210621709419</v>
      </c>
      <c r="AO272" s="122">
        <f t="shared" si="54"/>
        <v>0.12428029089820562</v>
      </c>
      <c r="AP272" s="122">
        <f t="shared" si="55"/>
        <v>6.6529862692638692E-2</v>
      </c>
      <c r="AQ272" s="122">
        <f t="shared" si="56"/>
        <v>8.6652849362183468E-2</v>
      </c>
      <c r="AR272" s="122">
        <f t="shared" si="57"/>
        <v>0.12439355385115131</v>
      </c>
      <c r="AS272" s="122">
        <f t="shared" si="58"/>
        <v>0.15847590439743212</v>
      </c>
      <c r="AT272" s="122">
        <f t="shared" si="59"/>
        <v>0.10553437126646707</v>
      </c>
      <c r="AU272" s="122">
        <f t="shared" si="60"/>
        <v>5.8971403019355488E-2</v>
      </c>
      <c r="AV272" s="122">
        <f t="shared" si="61"/>
        <v>3.9415086111199886E-3</v>
      </c>
      <c r="AW272" s="122">
        <f t="shared" si="62"/>
        <v>0.14738814968435199</v>
      </c>
      <c r="AX272" s="122">
        <f t="shared" si="63"/>
        <v>0.99999999999999978</v>
      </c>
      <c r="AY272" s="122">
        <f>SUMPRODUCT(AN272:AW272,幕後結果_最佳化!$Z$1005:$AI$1005)</f>
        <v>-3.843930175255382E-2</v>
      </c>
      <c r="AZ272" s="122">
        <f>(SUMPRODUCT(AN272:AW272,MMULT(AN272:AW272,幕後結果!$AB$9:$AK$18)))*252</f>
        <v>4.6287042250551372E-2</v>
      </c>
      <c r="BA272" s="122">
        <f t="shared" si="64"/>
        <v>0.21514423592220958</v>
      </c>
      <c r="BB272" s="98">
        <f t="shared" si="65"/>
        <v>-0.37806870076669846</v>
      </c>
      <c r="BC272" s="56"/>
      <c r="BD272" s="56"/>
    </row>
    <row r="273" spans="1:56">
      <c r="A273" s="91">
        <v>272</v>
      </c>
      <c r="B273" s="122">
        <v>0.74138527010552879</v>
      </c>
      <c r="C273" s="122">
        <v>0.79478738422923878</v>
      </c>
      <c r="D273" s="122">
        <v>0.28249530857601535</v>
      </c>
      <c r="E273" s="122">
        <v>0.9509040052259532</v>
      </c>
      <c r="F273" s="122">
        <v>6.8353246460022943E-2</v>
      </c>
      <c r="G273" s="122">
        <v>0.58879439327499616</v>
      </c>
      <c r="H273" s="122">
        <v>0.65144778546298432</v>
      </c>
      <c r="I273" s="122">
        <v>0.3455498963610304</v>
      </c>
      <c r="J273" s="122">
        <v>0.84405568589615454</v>
      </c>
      <c r="K273" s="100">
        <v>0.4730046392224041</v>
      </c>
      <c r="L273" s="101"/>
      <c r="M273" s="102">
        <v>272</v>
      </c>
      <c r="N273" s="125">
        <v>0.64762200721730145</v>
      </c>
      <c r="O273" s="125">
        <v>0.82314554471619383</v>
      </c>
      <c r="P273" s="125">
        <v>-0.57544464569346476</v>
      </c>
      <c r="Q273" s="125">
        <v>1.6536827490456318</v>
      </c>
      <c r="R273" s="125">
        <v>-1.4881683835046589</v>
      </c>
      <c r="S273" s="125">
        <v>0.22444480119762333</v>
      </c>
      <c r="T273" s="125">
        <v>0.38923214138396034</v>
      </c>
      <c r="U273" s="122">
        <v>-0.39736300438200739</v>
      </c>
      <c r="V273" s="122">
        <v>1.0112670579825915</v>
      </c>
      <c r="W273" s="94">
        <v>-6.7719057498914909E-2</v>
      </c>
      <c r="X273" s="56"/>
      <c r="Y273" s="95">
        <v>272</v>
      </c>
      <c r="Z273" s="122">
        <f>(幕後結果!$AB$2+幕後結果!$AB$4*幕後結果_最佳化!$N1274)*12/3</f>
        <v>0.7557650351561177</v>
      </c>
      <c r="AA273" s="122">
        <f>(幕後結果!$AC$2+幕後結果!$AC$4*幕後結果_最佳化!$O1274)*12/3</f>
        <v>-0.18729540677323553</v>
      </c>
      <c r="AB273" s="122">
        <f>(幕後結果!$AD$2+幕後結果!$AD$4*幕後結果_最佳化!$P1274)*12/3</f>
        <v>0.24272014787780902</v>
      </c>
      <c r="AC273" s="122">
        <f>(幕後結果!$AE$2+幕後結果!$AE$4*幕後結果_最佳化!$Q1274)*12/3</f>
        <v>2.1323796468683973</v>
      </c>
      <c r="AD273" s="122">
        <f>(幕後結果!$AF$2+幕後結果!$AF$4*幕後結果_最佳化!$R1274)*12/3</f>
        <v>-0.93371096725199765</v>
      </c>
      <c r="AE273" s="122">
        <f>(幕後結果!$AG$2+幕後結果!$AG$4*幕後結果_最佳化!$S1274)*12/3</f>
        <v>1.5046655646825806</v>
      </c>
      <c r="AF273" s="122">
        <f>(幕後結果!$AH$2+幕後結果!$AH$4*幕後結果_最佳化!$T1274)*12/3</f>
        <v>1.1206443554382781</v>
      </c>
      <c r="AG273" s="122">
        <f>(幕後結果!$AI$2+幕後結果!$AI$4*幕後結果_最佳化!$U1274)*12/3</f>
        <v>-1.280581098823256</v>
      </c>
      <c r="AH273" s="122">
        <f>(幕後結果!$AJ$2+幕後結果!$AJ$4*幕後結果_最佳化!$V1274)*12/3</f>
        <v>1.095088947871947</v>
      </c>
      <c r="AI273" s="96">
        <f>(幕後結果!$AK$2+幕後結果!$AK$4*幕後結果_最佳化!$W1274)*12/3</f>
        <v>-0.30564908270500091</v>
      </c>
      <c r="AJ273" s="56"/>
      <c r="AK273" s="56"/>
      <c r="AL273" s="56"/>
      <c r="AM273" s="104">
        <v>272</v>
      </c>
      <c r="AN273" s="122">
        <f t="shared" si="53"/>
        <v>0.13411394497585666</v>
      </c>
      <c r="AO273" s="122">
        <f t="shared" si="54"/>
        <v>1.6826758161841288E-2</v>
      </c>
      <c r="AP273" s="122">
        <f t="shared" si="55"/>
        <v>0.13600380396295544</v>
      </c>
      <c r="AQ273" s="122">
        <f t="shared" si="56"/>
        <v>3.7875747303797308E-2</v>
      </c>
      <c r="AR273" s="122">
        <f t="shared" si="57"/>
        <v>0.20135436886542987</v>
      </c>
      <c r="AS273" s="122">
        <f t="shared" si="58"/>
        <v>8.93798935615846E-2</v>
      </c>
      <c r="AT273" s="122">
        <f t="shared" si="59"/>
        <v>0.15007925930891439</v>
      </c>
      <c r="AU273" s="122">
        <f t="shared" si="60"/>
        <v>2.2254697472369005E-2</v>
      </c>
      <c r="AV273" s="122">
        <f t="shared" si="61"/>
        <v>9.4721794425328215E-2</v>
      </c>
      <c r="AW273" s="122">
        <f t="shared" si="62"/>
        <v>0.11738973196192332</v>
      </c>
      <c r="AX273" s="122">
        <f t="shared" si="63"/>
        <v>1.0000000000000002</v>
      </c>
      <c r="AY273" s="122">
        <f>SUMPRODUCT(AN273:AW273,幕後結果_最佳化!$Z$1005:$AI$1005)</f>
        <v>0.17695306723891199</v>
      </c>
      <c r="AZ273" s="122">
        <f>(SUMPRODUCT(AN273:AW273,MMULT(AN273:AW273,幕後結果!$AB$9:$AK$18)))*252</f>
        <v>4.1968860272134187E-2</v>
      </c>
      <c r="BA273" s="122">
        <f t="shared" si="64"/>
        <v>0.20486302807518536</v>
      </c>
      <c r="BB273" s="98">
        <f t="shared" si="65"/>
        <v>0.65435461194937583</v>
      </c>
      <c r="BC273" s="56"/>
      <c r="BD273" s="56"/>
    </row>
    <row r="274" spans="1:56">
      <c r="A274" s="91">
        <v>273</v>
      </c>
      <c r="B274" s="122">
        <v>9.1890549141754763E-2</v>
      </c>
      <c r="C274" s="122">
        <v>0.64883670952943939</v>
      </c>
      <c r="D274" s="122">
        <v>0.94150105966744246</v>
      </c>
      <c r="E274" s="122">
        <v>0.2406967614265858</v>
      </c>
      <c r="F274" s="122">
        <v>0.55554685757681876</v>
      </c>
      <c r="G274" s="122">
        <v>0.97085267296156119</v>
      </c>
      <c r="H274" s="122">
        <v>0.44009071794349897</v>
      </c>
      <c r="I274" s="122">
        <v>0.85684999522679806</v>
      </c>
      <c r="J274" s="122">
        <v>0.96047804731896247</v>
      </c>
      <c r="K274" s="100">
        <v>0.90124776834773579</v>
      </c>
      <c r="L274" s="101"/>
      <c r="M274" s="102">
        <v>273</v>
      </c>
      <c r="N274" s="125">
        <v>-1.3292027190101345</v>
      </c>
      <c r="O274" s="125">
        <v>0.38218171859110811</v>
      </c>
      <c r="P274" s="125">
        <v>1.567499938146085</v>
      </c>
      <c r="Q274" s="125">
        <v>-0.70406302882977545</v>
      </c>
      <c r="R274" s="125">
        <v>0.13968828249246279</v>
      </c>
      <c r="S274" s="125">
        <v>1.89347556984814</v>
      </c>
      <c r="T274" s="125">
        <v>-0.1507392171309708</v>
      </c>
      <c r="U274" s="122">
        <v>1.0662735344239804</v>
      </c>
      <c r="V274" s="122">
        <v>1.7562606945286181</v>
      </c>
      <c r="W274" s="94">
        <v>1.2886940745323998</v>
      </c>
      <c r="X274" s="56"/>
      <c r="Y274" s="95">
        <v>273</v>
      </c>
      <c r="Z274" s="122">
        <f>(幕後結果!$AB$2+幕後結果!$AB$4*幕後結果_最佳化!$N1275)*12/3</f>
        <v>-1.6985624882669625</v>
      </c>
      <c r="AA274" s="122">
        <f>(幕後結果!$AC$2+幕後結果!$AC$4*幕後結果_最佳化!$O1275)*12/3</f>
        <v>-0.96673227978795317</v>
      </c>
      <c r="AB274" s="122">
        <f>(幕後結果!$AD$2+幕後結果!$AD$4*幕後結果_最佳化!$P1275)*12/3</f>
        <v>1.4582246557397411</v>
      </c>
      <c r="AC274" s="122">
        <f>(幕後結果!$AE$2+幕後結果!$AE$4*幕後結果_最佳化!$Q1275)*12/3</f>
        <v>0.73377778256305104</v>
      </c>
      <c r="AD274" s="122">
        <f>(幕後結果!$AF$2+幕後結果!$AF$4*幕後結果_最佳化!$R1275)*12/3</f>
        <v>0.20091503753006237</v>
      </c>
      <c r="AE274" s="122">
        <f>(幕後結果!$AG$2+幕後結果!$AG$4*幕後結果_最佳化!$S1275)*12/3</f>
        <v>1.4433200600316969</v>
      </c>
      <c r="AF274" s="122">
        <f>(幕後結果!$AH$2+幕後結果!$AH$4*幕後結果_最佳化!$T1275)*12/3</f>
        <v>0.86935603495349334</v>
      </c>
      <c r="AG274" s="122">
        <f>(幕後結果!$AI$2+幕後結果!$AI$4*幕後結果_最佳化!$U1275)*12/3</f>
        <v>-0.19946496757127219</v>
      </c>
      <c r="AH274" s="122">
        <f>(幕後結果!$AJ$2+幕後結果!$AJ$4*幕後結果_最佳化!$V1275)*12/3</f>
        <v>1.4404918941889069</v>
      </c>
      <c r="AI274" s="96">
        <f>(幕後結果!$AK$2+幕後結果!$AK$4*幕後結果_最佳化!$W1275)*12/3</f>
        <v>0.12817826043953789</v>
      </c>
      <c r="AJ274" s="56"/>
      <c r="AK274" s="56"/>
      <c r="AL274" s="56"/>
      <c r="AM274" s="104">
        <v>273</v>
      </c>
      <c r="AN274" s="122">
        <f t="shared" si="53"/>
        <v>0.10211376069591831</v>
      </c>
      <c r="AO274" s="122">
        <f t="shared" si="54"/>
        <v>4.1124248409797268E-3</v>
      </c>
      <c r="AP274" s="122">
        <f t="shared" si="55"/>
        <v>0.1731695817252461</v>
      </c>
      <c r="AQ274" s="122">
        <f t="shared" si="56"/>
        <v>0.16060669567871314</v>
      </c>
      <c r="AR274" s="122">
        <f t="shared" si="57"/>
        <v>0.16406406261636933</v>
      </c>
      <c r="AS274" s="122">
        <f t="shared" si="58"/>
        <v>0.10811735442831699</v>
      </c>
      <c r="AT274" s="122">
        <f t="shared" si="59"/>
        <v>5.5669763960780556E-2</v>
      </c>
      <c r="AU274" s="122">
        <f t="shared" si="60"/>
        <v>0.10174978551751565</v>
      </c>
      <c r="AV274" s="122">
        <f t="shared" si="61"/>
        <v>4.8151556514727481E-2</v>
      </c>
      <c r="AW274" s="122">
        <f t="shared" si="62"/>
        <v>8.2245014021432777E-2</v>
      </c>
      <c r="AX274" s="122">
        <f t="shared" si="63"/>
        <v>1</v>
      </c>
      <c r="AY274" s="122">
        <f>SUMPRODUCT(AN274:AW274,幕後結果_最佳化!$Z$1005:$AI$1005)</f>
        <v>0.16440004361214616</v>
      </c>
      <c r="AZ274" s="122">
        <f>(SUMPRODUCT(AN274:AW274,MMULT(AN274:AW274,幕後結果!$AB$9:$AK$18)))*252</f>
        <v>4.3445177080913569E-2</v>
      </c>
      <c r="BA274" s="122">
        <f t="shared" si="64"/>
        <v>0.20843506682157292</v>
      </c>
      <c r="BB274" s="98">
        <f t="shared" si="65"/>
        <v>0.58291555957882124</v>
      </c>
      <c r="BC274" s="56"/>
      <c r="BD274" s="56"/>
    </row>
    <row r="275" spans="1:56">
      <c r="A275" s="91">
        <v>274</v>
      </c>
      <c r="B275" s="122">
        <v>0.97052383643819828</v>
      </c>
      <c r="C275" s="122">
        <v>0.33420541188007036</v>
      </c>
      <c r="D275" s="122">
        <v>0.78730318763678642</v>
      </c>
      <c r="E275" s="122">
        <v>6.3731503385435539E-2</v>
      </c>
      <c r="F275" s="122">
        <v>0.47407323124625789</v>
      </c>
      <c r="G275" s="122">
        <v>0.65704738871167678</v>
      </c>
      <c r="H275" s="122">
        <v>0.83207695879574572</v>
      </c>
      <c r="I275" s="122">
        <v>0.18945268656263492</v>
      </c>
      <c r="J275" s="122">
        <v>0.85120852254740198</v>
      </c>
      <c r="K275" s="100">
        <v>0.62786927408910609</v>
      </c>
      <c r="L275" s="101"/>
      <c r="M275" s="102">
        <v>274</v>
      </c>
      <c r="N275" s="125">
        <v>1.8885486952591248</v>
      </c>
      <c r="O275" s="125">
        <v>-0.42833007771241349</v>
      </c>
      <c r="P275" s="125">
        <v>0.79709884909725071</v>
      </c>
      <c r="Q275" s="125">
        <v>-1.5241829867637553</v>
      </c>
      <c r="R275" s="125">
        <v>-6.5034586494252963E-2</v>
      </c>
      <c r="S275" s="125">
        <v>0.40441819502265719</v>
      </c>
      <c r="T275" s="125">
        <v>0.96240524024032825</v>
      </c>
      <c r="U275" s="122">
        <v>-0.87991497235996552</v>
      </c>
      <c r="V275" s="122">
        <v>1.0416306454659203</v>
      </c>
      <c r="W275" s="94">
        <v>0.32621531913436053</v>
      </c>
      <c r="X275" s="56"/>
      <c r="Y275" s="95">
        <v>274</v>
      </c>
      <c r="Z275" s="122">
        <f>(幕後結果!$AB$2+幕後結果!$AB$4*幕後結果_最佳化!$N1276)*12/3</f>
        <v>2.2964380572017196</v>
      </c>
      <c r="AA275" s="122">
        <f>(幕後結果!$AC$2+幕後結果!$AC$4*幕後結果_最佳化!$O1276)*12/3</f>
        <v>-1.8041020749375329</v>
      </c>
      <c r="AB275" s="122">
        <f>(幕後結果!$AD$2+幕後結果!$AD$4*幕後結果_最佳化!$P1276)*12/3</f>
        <v>1.6779056819354785</v>
      </c>
      <c r="AC275" s="122">
        <f>(幕後結果!$AE$2+幕後結果!$AE$4*幕後結果_最佳化!$Q1276)*12/3</f>
        <v>8.8786544958512348E-3</v>
      </c>
      <c r="AD275" s="122">
        <f>(幕後結果!$AF$2+幕後結果!$AF$4*幕後結果_最佳化!$R1276)*12/3</f>
        <v>-0.29231269360475787</v>
      </c>
      <c r="AE275" s="122">
        <f>(幕後結果!$AG$2+幕後結果!$AG$4*幕後結果_最佳化!$S1276)*12/3</f>
        <v>0.2196596515160584</v>
      </c>
      <c r="AF275" s="122">
        <f>(幕後結果!$AH$2+幕後結果!$AH$4*幕後結果_最佳化!$T1276)*12/3</f>
        <v>2.6783849519086735</v>
      </c>
      <c r="AG275" s="122">
        <f>(幕後結果!$AI$2+幕後結果!$AI$4*幕後結果_最佳化!$U1276)*12/3</f>
        <v>-0.83988318182553601</v>
      </c>
      <c r="AH275" s="122">
        <f>(幕後結果!$AJ$2+幕後結果!$AJ$4*幕後結果_最佳化!$V1276)*12/3</f>
        <v>1.2010127011106024</v>
      </c>
      <c r="AI275" s="96">
        <f>(幕後結果!$AK$2+幕後結果!$AK$4*幕後結果_最佳化!$W1276)*12/3</f>
        <v>9.1990636064643139E-2</v>
      </c>
      <c r="AJ275" s="56"/>
      <c r="AK275" s="56"/>
      <c r="AL275" s="56"/>
      <c r="AM275" s="104">
        <v>274</v>
      </c>
      <c r="AN275" s="122">
        <f t="shared" si="53"/>
        <v>9.6448696390868227E-2</v>
      </c>
      <c r="AO275" s="122">
        <f t="shared" si="54"/>
        <v>0.10696732446816436</v>
      </c>
      <c r="AP275" s="122">
        <f t="shared" si="55"/>
        <v>5.6363201266792215E-2</v>
      </c>
      <c r="AQ275" s="122">
        <f t="shared" si="56"/>
        <v>0.11307833335446749</v>
      </c>
      <c r="AR275" s="122">
        <f t="shared" si="57"/>
        <v>0.14083696550257113</v>
      </c>
      <c r="AS275" s="122">
        <f t="shared" si="58"/>
        <v>0.14282180941276165</v>
      </c>
      <c r="AT275" s="122">
        <f t="shared" si="59"/>
        <v>0.12908846729508994</v>
      </c>
      <c r="AU275" s="122">
        <f t="shared" si="60"/>
        <v>1.4608123631890157E-2</v>
      </c>
      <c r="AV275" s="122">
        <f t="shared" si="61"/>
        <v>0.13326876648529473</v>
      </c>
      <c r="AW275" s="122">
        <f t="shared" si="62"/>
        <v>6.651831219210004E-2</v>
      </c>
      <c r="AX275" s="122">
        <f t="shared" si="63"/>
        <v>0.99999999999999989</v>
      </c>
      <c r="AY275" s="122">
        <f>SUMPRODUCT(AN275:AW275,幕後結果_最佳化!$Z$1005:$AI$1005)</f>
        <v>0.11202964792634065</v>
      </c>
      <c r="AZ275" s="122">
        <f>(SUMPRODUCT(AN275:AW275,MMULT(AN275:AW275,幕後結果!$AB$9:$AK$18)))*252</f>
        <v>4.4698694310152734E-2</v>
      </c>
      <c r="BA275" s="122">
        <f t="shared" si="64"/>
        <v>0.21142065724557932</v>
      </c>
      <c r="BB275" s="98">
        <f t="shared" si="65"/>
        <v>0.32697679038071442</v>
      </c>
      <c r="BC275" s="56"/>
      <c r="BD275" s="56"/>
    </row>
    <row r="276" spans="1:56">
      <c r="A276" s="91">
        <v>275</v>
      </c>
      <c r="B276" s="122">
        <v>0.13668604918948279</v>
      </c>
      <c r="C276" s="122">
        <v>9.8751764300308631E-2</v>
      </c>
      <c r="D276" s="122">
        <v>0.55584911599954778</v>
      </c>
      <c r="E276" s="122">
        <v>0.16281755712567048</v>
      </c>
      <c r="F276" s="122">
        <v>0.43076500793394157</v>
      </c>
      <c r="G276" s="122">
        <v>0.2702984596376965</v>
      </c>
      <c r="H276" s="122">
        <v>0.84403526430531062</v>
      </c>
      <c r="I276" s="122">
        <v>0.45726949942902029</v>
      </c>
      <c r="J276" s="122">
        <v>8.162432276070275E-2</v>
      </c>
      <c r="K276" s="100">
        <v>0.22940971945833355</v>
      </c>
      <c r="L276" s="101"/>
      <c r="M276" s="102">
        <v>275</v>
      </c>
      <c r="N276" s="125">
        <v>-1.0953299785620259</v>
      </c>
      <c r="O276" s="125">
        <v>-1.2886967620926733</v>
      </c>
      <c r="P276" s="125">
        <v>0.14045340107628551</v>
      </c>
      <c r="Q276" s="125">
        <v>-0.98294376950674966</v>
      </c>
      <c r="R276" s="125">
        <v>-0.1744268482610275</v>
      </c>
      <c r="S276" s="125">
        <v>-0.61191058302190393</v>
      </c>
      <c r="T276" s="125">
        <v>1.0111817030173207</v>
      </c>
      <c r="U276" s="122">
        <v>-0.10731510856591954</v>
      </c>
      <c r="V276" s="122">
        <v>-1.3942283963429809</v>
      </c>
      <c r="W276" s="94">
        <v>-0.74079221047358745</v>
      </c>
      <c r="X276" s="56"/>
      <c r="Y276" s="95">
        <v>275</v>
      </c>
      <c r="Z276" s="122">
        <f>(幕後結果!$AB$2+幕後結果!$AB$4*幕後結果_最佳化!$N1277)*12/3</f>
        <v>-1.4081976945426369</v>
      </c>
      <c r="AA276" s="122">
        <f>(幕後結果!$AC$2+幕後結果!$AC$4*幕後結果_最佳化!$O1277)*12/3</f>
        <v>-3.2490046292286543</v>
      </c>
      <c r="AB276" s="122">
        <f>(幕後結果!$AD$2+幕後結果!$AD$4*幕後結果_最佳化!$P1277)*12/3</f>
        <v>0.12321614066447262</v>
      </c>
      <c r="AC276" s="122">
        <f>(幕後結果!$AE$2+幕後結果!$AE$4*幕後結果_最佳化!$Q1277)*12/3</f>
        <v>-8.0033715254597348E-2</v>
      </c>
      <c r="AD276" s="122">
        <f>(幕後結果!$AF$2+幕後結果!$AF$4*幕後結果_最佳化!$R1277)*12/3</f>
        <v>-0.36486147611813696</v>
      </c>
      <c r="AE276" s="122">
        <f>(幕後結果!$AG$2+幕後結果!$AG$4*幕後結果_最佳化!$S1277)*12/3</f>
        <v>-1.2125628651852722</v>
      </c>
      <c r="AF276" s="122">
        <f>(幕後結果!$AH$2+幕後結果!$AH$4*幕後結果_最佳化!$T1277)*12/3</f>
        <v>1.9663987621327683</v>
      </c>
      <c r="AG276" s="122">
        <f>(幕後結果!$AI$2+幕後結果!$AI$4*幕後結果_最佳化!$U1277)*12/3</f>
        <v>-1.4923493888922603</v>
      </c>
      <c r="AH276" s="122">
        <f>(幕後結果!$AJ$2+幕後結果!$AJ$4*幕後結果_最佳化!$V1277)*12/3</f>
        <v>-1.2963142931729366</v>
      </c>
      <c r="AI276" s="96">
        <f>(幕後結果!$AK$2+幕後結果!$AK$4*幕後結果_最佳化!$W1277)*12/3</f>
        <v>-1.3319490800014444</v>
      </c>
      <c r="AJ276" s="56"/>
      <c r="AK276" s="56"/>
      <c r="AL276" s="56"/>
      <c r="AM276" s="104">
        <v>275</v>
      </c>
      <c r="AN276" s="122">
        <f t="shared" si="53"/>
        <v>0.11739059676792442</v>
      </c>
      <c r="AO276" s="122">
        <f t="shared" si="54"/>
        <v>6.3682073730833733E-2</v>
      </c>
      <c r="AP276" s="122">
        <f t="shared" si="55"/>
        <v>0.14730724218921826</v>
      </c>
      <c r="AQ276" s="122">
        <f t="shared" si="56"/>
        <v>0.11543282718524107</v>
      </c>
      <c r="AR276" s="122">
        <f t="shared" si="57"/>
        <v>0.1640736971394024</v>
      </c>
      <c r="AS276" s="122">
        <f t="shared" si="58"/>
        <v>0.1433181761007678</v>
      </c>
      <c r="AT276" s="122">
        <f t="shared" si="59"/>
        <v>0.11004249317855962</v>
      </c>
      <c r="AU276" s="122">
        <f t="shared" si="60"/>
        <v>8.3116679740394953E-2</v>
      </c>
      <c r="AV276" s="122">
        <f t="shared" si="61"/>
        <v>4.3121661493700399E-2</v>
      </c>
      <c r="AW276" s="122">
        <f t="shared" si="62"/>
        <v>1.2514552473957202E-2</v>
      </c>
      <c r="AX276" s="122">
        <f t="shared" si="63"/>
        <v>0.99999999999999978</v>
      </c>
      <c r="AY276" s="122">
        <f>SUMPRODUCT(AN276:AW276,幕後結果_最佳化!$Z$1005:$AI$1005)</f>
        <v>0.14686549025186998</v>
      </c>
      <c r="AZ276" s="122">
        <f>(SUMPRODUCT(AN276:AW276,MMULT(AN276:AW276,幕後結果!$AB$9:$AK$18)))*252</f>
        <v>4.5366522937117945E-2</v>
      </c>
      <c r="BA276" s="122">
        <f t="shared" si="64"/>
        <v>0.2129941852190288</v>
      </c>
      <c r="BB276" s="98">
        <f t="shared" si="65"/>
        <v>0.48811421844666286</v>
      </c>
      <c r="BC276" s="56"/>
      <c r="BD276" s="56"/>
    </row>
    <row r="277" spans="1:56">
      <c r="A277" s="91">
        <v>276</v>
      </c>
      <c r="B277" s="122">
        <v>0.82676584794333863</v>
      </c>
      <c r="C277" s="122">
        <v>0.53852818360828714</v>
      </c>
      <c r="D277" s="122">
        <v>0.303832765182102</v>
      </c>
      <c r="E277" s="122">
        <v>0.95891792257855446</v>
      </c>
      <c r="F277" s="122">
        <v>0.49189260368081622</v>
      </c>
      <c r="G277" s="122">
        <v>0.9060956640965927</v>
      </c>
      <c r="H277" s="122">
        <v>0.45482866748456519</v>
      </c>
      <c r="I277" s="122">
        <v>0.57910518907232178</v>
      </c>
      <c r="J277" s="122">
        <v>0.90643419902998446</v>
      </c>
      <c r="K277" s="100">
        <v>0.66699437644884352</v>
      </c>
      <c r="L277" s="101"/>
      <c r="M277" s="102">
        <v>276</v>
      </c>
      <c r="N277" s="125">
        <v>0.94146170683799202</v>
      </c>
      <c r="O277" s="125">
        <v>9.672645185002289E-2</v>
      </c>
      <c r="P277" s="125">
        <v>-0.51340860099154284</v>
      </c>
      <c r="Q277" s="125">
        <v>1.7382648617281078</v>
      </c>
      <c r="R277" s="125">
        <v>-2.0323627872531214E-2</v>
      </c>
      <c r="S277" s="125">
        <v>1.317089363832797</v>
      </c>
      <c r="T277" s="125">
        <v>-0.11347077073035525</v>
      </c>
      <c r="U277" s="122">
        <v>0.19960486599637875</v>
      </c>
      <c r="V277" s="122">
        <v>1.319112209483386</v>
      </c>
      <c r="W277" s="94">
        <v>0.43162876699757402</v>
      </c>
      <c r="X277" s="56"/>
      <c r="Y277" s="95">
        <v>276</v>
      </c>
      <c r="Z277" s="122">
        <f>(幕後結果!$AB$2+幕後結果!$AB$4*幕後結果_最佳化!$N1278)*12/3</f>
        <v>1.1205818308412494</v>
      </c>
      <c r="AA277" s="122">
        <f>(幕後結果!$AC$2+幕後結果!$AC$4*幕後結果_最佳化!$O1278)*12/3</f>
        <v>-1.1628236088600223</v>
      </c>
      <c r="AB277" s="122">
        <f>(幕後結果!$AD$2+幕後結果!$AD$4*幕後結果_最佳化!$P1278)*12/3</f>
        <v>0.31116040098397935</v>
      </c>
      <c r="AC277" s="122">
        <f>(幕後結果!$AE$2+幕後結果!$AE$4*幕後結果_最佳化!$Q1278)*12/3</f>
        <v>2.1001534090078042</v>
      </c>
      <c r="AD277" s="122">
        <f>(幕後結果!$AF$2+幕後結果!$AF$4*幕後結果_最佳化!$R1278)*12/3</f>
        <v>-2.4548957919077918E-2</v>
      </c>
      <c r="AE277" s="122">
        <f>(幕後結果!$AG$2+幕後結果!$AG$4*幕後結果_最佳化!$S1278)*12/3</f>
        <v>2.3785971826746626</v>
      </c>
      <c r="AF277" s="122">
        <f>(幕後結果!$AH$2+幕後結果!$AH$4*幕後結果_最佳化!$T1278)*12/3</f>
        <v>1.0120848797873405</v>
      </c>
      <c r="AG277" s="122">
        <f>(幕後結果!$AI$2+幕後結果!$AI$4*幕後結果_最佳化!$U1278)*12/3</f>
        <v>-0.11256117751627714</v>
      </c>
      <c r="AH277" s="122">
        <f>(幕後結果!$AJ$2+幕後結果!$AJ$4*幕後結果_最佳化!$V1278)*12/3</f>
        <v>1.2264650585827572</v>
      </c>
      <c r="AI277" s="96">
        <f>(幕後結果!$AK$2+幕後結果!$AK$4*幕後結果_最佳化!$W1278)*12/3</f>
        <v>0.24260621781225514</v>
      </c>
      <c r="AJ277" s="56"/>
      <c r="AK277" s="56"/>
      <c r="AL277" s="56"/>
      <c r="AM277" s="104">
        <v>276</v>
      </c>
      <c r="AN277" s="122">
        <f t="shared" si="53"/>
        <v>8.3292342641312536E-2</v>
      </c>
      <c r="AO277" s="122">
        <f t="shared" si="54"/>
        <v>7.9616060145494202E-2</v>
      </c>
      <c r="AP277" s="122">
        <f t="shared" si="55"/>
        <v>1.9946724896699703E-2</v>
      </c>
      <c r="AQ277" s="122">
        <f t="shared" si="56"/>
        <v>1.4760793876202201E-2</v>
      </c>
      <c r="AR277" s="122">
        <f t="shared" si="57"/>
        <v>6.6767244581163163E-2</v>
      </c>
      <c r="AS277" s="122">
        <f t="shared" si="58"/>
        <v>0.18981503250394111</v>
      </c>
      <c r="AT277" s="122">
        <f t="shared" si="59"/>
        <v>0.1985689734477866</v>
      </c>
      <c r="AU277" s="122">
        <f t="shared" si="60"/>
        <v>7.8152985490040683E-2</v>
      </c>
      <c r="AV277" s="122">
        <f t="shared" si="61"/>
        <v>0.20861809342696663</v>
      </c>
      <c r="AW277" s="122">
        <f t="shared" si="62"/>
        <v>6.0461748990393235E-2</v>
      </c>
      <c r="AX277" s="122">
        <f t="shared" si="63"/>
        <v>1</v>
      </c>
      <c r="AY277" s="122">
        <f>SUMPRODUCT(AN277:AW277,幕後結果_最佳化!$Z$1005:$AI$1005)</f>
        <v>0.11686268514002598</v>
      </c>
      <c r="AZ277" s="122">
        <f>(SUMPRODUCT(AN277:AW277,MMULT(AN277:AW277,幕後結果!$AB$9:$AK$18)))*252</f>
        <v>5.0894665700046512E-2</v>
      </c>
      <c r="BA277" s="122">
        <f t="shared" si="64"/>
        <v>0.22559846120939414</v>
      </c>
      <c r="BB277" s="98">
        <f t="shared" si="65"/>
        <v>0.32785101788161536</v>
      </c>
      <c r="BC277" s="56"/>
      <c r="BD277" s="56"/>
    </row>
    <row r="278" spans="1:56">
      <c r="A278" s="91">
        <v>277</v>
      </c>
      <c r="B278" s="122">
        <v>0.84419045273965287</v>
      </c>
      <c r="C278" s="122">
        <v>0.76232598273730501</v>
      </c>
      <c r="D278" s="122">
        <v>0.57919539094764327</v>
      </c>
      <c r="E278" s="122">
        <v>0.43802967787373426</v>
      </c>
      <c r="F278" s="122">
        <v>0.89255924613817816</v>
      </c>
      <c r="G278" s="122">
        <v>0.13949787248440448</v>
      </c>
      <c r="H278" s="122">
        <v>0.99574588966491362</v>
      </c>
      <c r="I278" s="122">
        <v>0.5076871178973601</v>
      </c>
      <c r="J278" s="122">
        <v>0.26733237867466442</v>
      </c>
      <c r="K278" s="100">
        <v>0.80071488134051272</v>
      </c>
      <c r="L278" s="101"/>
      <c r="M278" s="102">
        <v>277</v>
      </c>
      <c r="N278" s="125">
        <v>1.0118305201594102</v>
      </c>
      <c r="O278" s="125">
        <v>0.71380456816381732</v>
      </c>
      <c r="P278" s="125">
        <v>0.19983552324373594</v>
      </c>
      <c r="Q278" s="125">
        <v>-0.15596659058963835</v>
      </c>
      <c r="R278" s="125">
        <v>1.2402538731095027</v>
      </c>
      <c r="S278" s="125">
        <v>-1.0825780714119317</v>
      </c>
      <c r="T278" s="125">
        <v>2.6312069577124348</v>
      </c>
      <c r="U278" s="122">
        <v>1.9269939591802628E-2</v>
      </c>
      <c r="V278" s="122">
        <v>-0.62090100885177069</v>
      </c>
      <c r="W278" s="94">
        <v>0.84417747903881368</v>
      </c>
      <c r="X278" s="56"/>
      <c r="Y278" s="95">
        <v>277</v>
      </c>
      <c r="Z278" s="122">
        <f>(幕後結果!$AB$2+幕後結果!$AB$4*幕後結果_最佳化!$N1279)*12/3</f>
        <v>1.207948258948901</v>
      </c>
      <c r="AA278" s="122">
        <f>(幕後結果!$AC$2+幕後結果!$AC$4*幕後結果_最佳化!$O1279)*12/3</f>
        <v>-0.30633096294364903</v>
      </c>
      <c r="AB278" s="122">
        <f>(幕後結果!$AD$2+幕後結果!$AD$4*幕後結果_最佳化!$P1279)*12/3</f>
        <v>1.0126579258514963</v>
      </c>
      <c r="AC278" s="122">
        <f>(幕後結果!$AE$2+幕後結果!$AE$4*幕後結果_最佳化!$Q1279)*12/3</f>
        <v>1.0056437397763602</v>
      </c>
      <c r="AD278" s="122">
        <f>(幕後結果!$AF$2+幕後結果!$AF$4*幕後結果_最佳化!$R1279)*12/3</f>
        <v>0.80033750400612302</v>
      </c>
      <c r="AE278" s="122">
        <f>(幕後結果!$AG$2+幕後結果!$AG$4*幕後結果_最佳化!$S1279)*12/3</f>
        <v>1.2673004611183258E-2</v>
      </c>
      <c r="AF278" s="122">
        <f>(幕後結果!$AH$2+幕後結果!$AH$4*幕後結果_最佳化!$T1279)*12/3</f>
        <v>4.1943917591596538</v>
      </c>
      <c r="AG278" s="122">
        <f>(幕後結果!$AI$2+幕後結果!$AI$4*幕後結果_最佳化!$U1279)*12/3</f>
        <v>-0.16014317081316087</v>
      </c>
      <c r="AH278" s="122">
        <f>(幕後結果!$AJ$2+幕後結果!$AJ$4*幕後結果_最佳化!$V1279)*12/3</f>
        <v>0.77226955657078367</v>
      </c>
      <c r="AI278" s="96">
        <f>(幕後結果!$AK$2+幕後結果!$AK$4*幕後結果_最佳化!$W1279)*12/3</f>
        <v>0.52958256409039328</v>
      </c>
      <c r="AJ278" s="56"/>
      <c r="AK278" s="56"/>
      <c r="AL278" s="56"/>
      <c r="AM278" s="104">
        <v>277</v>
      </c>
      <c r="AN278" s="122">
        <f t="shared" si="53"/>
        <v>4.1943833216722896E-2</v>
      </c>
      <c r="AO278" s="122">
        <f t="shared" si="54"/>
        <v>0.29596661202868452</v>
      </c>
      <c r="AP278" s="122">
        <f t="shared" si="55"/>
        <v>0.1608508347666987</v>
      </c>
      <c r="AQ278" s="122">
        <f t="shared" si="56"/>
        <v>6.3509327179576525E-2</v>
      </c>
      <c r="AR278" s="122">
        <f t="shared" si="57"/>
        <v>4.1165650468978129E-3</v>
      </c>
      <c r="AS278" s="122">
        <f t="shared" si="58"/>
        <v>1.0210369237214785E-2</v>
      </c>
      <c r="AT278" s="122">
        <f t="shared" si="59"/>
        <v>0.10011500789951341</v>
      </c>
      <c r="AU278" s="122">
        <f t="shared" si="60"/>
        <v>7.5741435290014064E-2</v>
      </c>
      <c r="AV278" s="122">
        <f t="shared" si="61"/>
        <v>4.3898615818971989E-2</v>
      </c>
      <c r="AW278" s="122">
        <f t="shared" si="62"/>
        <v>0.20364739951570515</v>
      </c>
      <c r="AX278" s="122">
        <f t="shared" si="63"/>
        <v>1</v>
      </c>
      <c r="AY278" s="122">
        <f>SUMPRODUCT(AN278:AW278,幕後結果_最佳化!$Z$1005:$AI$1005)</f>
        <v>-0.34017360946216957</v>
      </c>
      <c r="AZ278" s="122">
        <f>(SUMPRODUCT(AN278:AW278,MMULT(AN278:AW278,幕後結果!$AB$9:$AK$18)))*252</f>
        <v>6.1797433623477234E-2</v>
      </c>
      <c r="BA278" s="122">
        <f t="shared" si="64"/>
        <v>0.24859089609934881</v>
      </c>
      <c r="BB278" s="98">
        <f t="shared" si="65"/>
        <v>-1.5409800417995798</v>
      </c>
      <c r="BC278" s="56"/>
      <c r="BD278" s="56"/>
    </row>
    <row r="279" spans="1:56">
      <c r="A279" s="91">
        <v>278</v>
      </c>
      <c r="B279" s="122">
        <v>0.35345123876552376</v>
      </c>
      <c r="C279" s="122">
        <v>0.86717855007676681</v>
      </c>
      <c r="D279" s="122">
        <v>0.52791158401980431</v>
      </c>
      <c r="E279" s="122">
        <v>0.96478749443514178</v>
      </c>
      <c r="F279" s="122">
        <v>0.13012990890664988</v>
      </c>
      <c r="G279" s="122">
        <v>0.22659184902419693</v>
      </c>
      <c r="H279" s="122">
        <v>0.2874714507447258</v>
      </c>
      <c r="I279" s="122">
        <v>0.44224047906032093</v>
      </c>
      <c r="J279" s="122">
        <v>0.57931845978624974</v>
      </c>
      <c r="K279" s="100">
        <v>0.24474821708060146</v>
      </c>
      <c r="L279" s="101"/>
      <c r="M279" s="102">
        <v>278</v>
      </c>
      <c r="N279" s="125">
        <v>-0.37601939459201056</v>
      </c>
      <c r="O279" s="125">
        <v>1.1131525913404083</v>
      </c>
      <c r="P279" s="125">
        <v>7.002114211784112E-2</v>
      </c>
      <c r="Q279" s="125">
        <v>1.8091673321318638</v>
      </c>
      <c r="R279" s="125">
        <v>-1.1257772457576019</v>
      </c>
      <c r="S279" s="125">
        <v>-0.75011790272053125</v>
      </c>
      <c r="T279" s="125">
        <v>-0.56078677774108676</v>
      </c>
      <c r="U279" s="122">
        <v>-0.14529120540218374</v>
      </c>
      <c r="V279" s="122">
        <v>0.20015024249514746</v>
      </c>
      <c r="W279" s="94">
        <v>-0.69110997182857892</v>
      </c>
      <c r="X279" s="56"/>
      <c r="Y279" s="95">
        <v>278</v>
      </c>
      <c r="Z279" s="122">
        <f>(幕後結果!$AB$2+幕後結果!$AB$4*幕後結果_最佳化!$N1280)*12/3</f>
        <v>-0.51513735352987333</v>
      </c>
      <c r="AA279" s="122">
        <f>(幕後結果!$AC$2+幕後結果!$AC$4*幕後結果_最佳化!$O1280)*12/3</f>
        <v>0.12341629433916679</v>
      </c>
      <c r="AB279" s="122">
        <f>(幕後結果!$AD$2+幕後結果!$AD$4*幕後結果_最佳化!$P1280)*12/3</f>
        <v>0.52281136660932992</v>
      </c>
      <c r="AC279" s="122">
        <f>(幕後結果!$AE$2+幕後結果!$AE$4*幕後結果_最佳化!$Q1280)*12/3</f>
        <v>2.3864957035017165</v>
      </c>
      <c r="AD279" s="122">
        <f>(幕後結果!$AF$2+幕後結果!$AF$4*幕後結果_最佳化!$R1280)*12/3</f>
        <v>-0.54317488337074837</v>
      </c>
      <c r="AE279" s="122">
        <f>(幕後結果!$AG$2+幕後結果!$AG$4*幕後結果_最佳化!$S1280)*12/3</f>
        <v>0.8904944779232461</v>
      </c>
      <c r="AF279" s="122">
        <f>(幕後結果!$AH$2+幕後結果!$AH$4*幕後結果_最佳化!$T1280)*12/3</f>
        <v>0.16796152757976768</v>
      </c>
      <c r="AG279" s="122">
        <f>(幕後結果!$AI$2+幕後結果!$AI$4*幕後結果_最佳化!$U1280)*12/3</f>
        <v>-1.5241036365225373</v>
      </c>
      <c r="AH279" s="122">
        <f>(幕後結果!$AJ$2+幕後結果!$AJ$4*幕後結果_最佳化!$V1280)*12/3</f>
        <v>0.38557004305325621</v>
      </c>
      <c r="AI279" s="96">
        <f>(幕後結果!$AK$2+幕後結果!$AK$4*幕後結果_最佳化!$W1280)*12/3</f>
        <v>-0.85810672584325542</v>
      </c>
      <c r="AJ279" s="56"/>
      <c r="AK279" s="56"/>
      <c r="AL279" s="56"/>
      <c r="AM279" s="104">
        <v>278</v>
      </c>
      <c r="AN279" s="122">
        <f t="shared" si="53"/>
        <v>3.6989708177381639E-3</v>
      </c>
      <c r="AO279" s="122">
        <f t="shared" si="54"/>
        <v>2.3952622596485743E-2</v>
      </c>
      <c r="AP279" s="122">
        <f t="shared" si="55"/>
        <v>0.10686732311539941</v>
      </c>
      <c r="AQ279" s="122">
        <f t="shared" si="56"/>
        <v>0.13217604747161471</v>
      </c>
      <c r="AR279" s="122">
        <f t="shared" si="57"/>
        <v>0.10997706106124645</v>
      </c>
      <c r="AS279" s="122">
        <f t="shared" si="58"/>
        <v>0.13387581788871225</v>
      </c>
      <c r="AT279" s="122">
        <f t="shared" si="59"/>
        <v>0.14168308202805016</v>
      </c>
      <c r="AU279" s="122">
        <f t="shared" si="60"/>
        <v>9.7730840211264158E-2</v>
      </c>
      <c r="AV279" s="122">
        <f t="shared" si="61"/>
        <v>8.570531017994093E-2</v>
      </c>
      <c r="AW279" s="122">
        <f t="shared" si="62"/>
        <v>0.16433292462954813</v>
      </c>
      <c r="AX279" s="122">
        <f t="shared" si="63"/>
        <v>1.0000000000000002</v>
      </c>
      <c r="AY279" s="122">
        <f>SUMPRODUCT(AN279:AW279,幕後結果_最佳化!$Z$1005:$AI$1005)</f>
        <v>0.17797011827606388</v>
      </c>
      <c r="AZ279" s="122">
        <f>(SUMPRODUCT(AN279:AW279,MMULT(AN279:AW279,幕後結果!$AB$9:$AK$18)))*252</f>
        <v>3.8517680863124196E-2</v>
      </c>
      <c r="BA279" s="122">
        <f t="shared" si="64"/>
        <v>0.19625921854303863</v>
      </c>
      <c r="BB279" s="98">
        <f t="shared" si="65"/>
        <v>0.68822305152735386</v>
      </c>
      <c r="BC279" s="56"/>
      <c r="BD279" s="56"/>
    </row>
    <row r="280" spans="1:56">
      <c r="A280" s="91">
        <v>279</v>
      </c>
      <c r="B280" s="122">
        <v>0.95574723215251822</v>
      </c>
      <c r="C280" s="122">
        <v>0.87722983789311382</v>
      </c>
      <c r="D280" s="122">
        <v>1.1119950373984056E-2</v>
      </c>
      <c r="E280" s="122">
        <v>0.31157846697876956</v>
      </c>
      <c r="F280" s="122">
        <v>0.20919009364794294</v>
      </c>
      <c r="G280" s="122">
        <v>0.18727617982074407</v>
      </c>
      <c r="H280" s="122">
        <v>0.31313390861979284</v>
      </c>
      <c r="I280" s="122">
        <v>0.69538548113922083</v>
      </c>
      <c r="J280" s="122">
        <v>0.83627542748754702</v>
      </c>
      <c r="K280" s="100">
        <v>0.8804818257496303</v>
      </c>
      <c r="L280" s="101"/>
      <c r="M280" s="102">
        <v>279</v>
      </c>
      <c r="N280" s="125">
        <v>1.7033342436532402</v>
      </c>
      <c r="O280" s="125">
        <v>1.1612498089925898</v>
      </c>
      <c r="P280" s="125">
        <v>-2.2862454919304649</v>
      </c>
      <c r="Q280" s="125">
        <v>-0.49138109331409424</v>
      </c>
      <c r="R280" s="125">
        <v>-0.80923465060853217</v>
      </c>
      <c r="S280" s="125">
        <v>-0.88797841978957281</v>
      </c>
      <c r="T280" s="125">
        <v>-0.48698661385216468</v>
      </c>
      <c r="U280" s="122">
        <v>0.51117426438053293</v>
      </c>
      <c r="V280" s="122">
        <v>0.97926482640059864</v>
      </c>
      <c r="W280" s="94">
        <v>1.1773988504183261</v>
      </c>
      <c r="X280" s="56"/>
      <c r="Y280" s="95">
        <v>279</v>
      </c>
      <c r="Z280" s="122">
        <f>(幕後結果!$AB$2+幕後結果!$AB$4*幕後結果_最佳化!$N1281)*12/3</f>
        <v>2.0664849813012842</v>
      </c>
      <c r="AA280" s="122">
        <f>(幕後結果!$AC$2+幕後結果!$AC$4*幕後結果_最佳化!$O1281)*12/3</f>
        <v>0.37036256209376939</v>
      </c>
      <c r="AB280" s="122">
        <f>(幕後結果!$AD$2+幕後結果!$AD$4*幕後結果_最佳化!$P1281)*12/3</f>
        <v>-0.8864399849828638</v>
      </c>
      <c r="AC280" s="122">
        <f>(幕後結果!$AE$2+幕後結果!$AE$4*幕後結果_最佳化!$Q1281)*12/3</f>
        <v>0.29496195660413049</v>
      </c>
      <c r="AD280" s="122">
        <f>(幕後結果!$AF$2+幕後結果!$AF$4*幕後結果_最佳化!$R1281)*12/3</f>
        <v>-0.82497486498218431</v>
      </c>
      <c r="AE280" s="122">
        <f>(幕後結果!$AG$2+幕後結果!$AG$4*幕後結果_最佳化!$S1281)*12/3</f>
        <v>-0.42679654581469945</v>
      </c>
      <c r="AF280" s="122">
        <f>(幕後結果!$AH$2+幕後結果!$AH$4*幕後結果_最佳化!$T1281)*12/3</f>
        <v>0.83066413323059696</v>
      </c>
      <c r="AG280" s="122">
        <f>(幕後結果!$AI$2+幕後結果!$AI$4*幕後結果_最佳化!$U1281)*12/3</f>
        <v>0.39001424540394281</v>
      </c>
      <c r="AH280" s="122">
        <f>(幕後結果!$AJ$2+幕後結果!$AJ$4*幕後結果_最佳化!$V1281)*12/3</f>
        <v>1.141386649097281</v>
      </c>
      <c r="AI280" s="96">
        <f>(幕後結果!$AK$2+幕後結果!$AK$4*幕後結果_最佳化!$W1281)*12/3</f>
        <v>0.39400403264981415</v>
      </c>
      <c r="AJ280" s="56"/>
      <c r="AK280" s="56"/>
      <c r="AL280" s="56"/>
      <c r="AM280" s="104">
        <v>279</v>
      </c>
      <c r="AN280" s="122">
        <f t="shared" si="53"/>
        <v>0.13433960987112364</v>
      </c>
      <c r="AO280" s="122">
        <f t="shared" si="54"/>
        <v>0.1323832245137421</v>
      </c>
      <c r="AP280" s="122">
        <f t="shared" si="55"/>
        <v>2.3323748107241363E-2</v>
      </c>
      <c r="AQ280" s="122">
        <f t="shared" si="56"/>
        <v>9.6197687631528792E-2</v>
      </c>
      <c r="AR280" s="122">
        <f t="shared" si="57"/>
        <v>0.11007014141481235</v>
      </c>
      <c r="AS280" s="122">
        <f t="shared" si="58"/>
        <v>0.10395762640986803</v>
      </c>
      <c r="AT280" s="122">
        <f t="shared" si="59"/>
        <v>7.2695876508056062E-2</v>
      </c>
      <c r="AU280" s="122">
        <f t="shared" si="60"/>
        <v>0.1082406496585752</v>
      </c>
      <c r="AV280" s="122">
        <f t="shared" si="61"/>
        <v>0.11778486609196244</v>
      </c>
      <c r="AW280" s="122">
        <f t="shared" si="62"/>
        <v>0.10100656979308997</v>
      </c>
      <c r="AX280" s="122">
        <f t="shared" si="63"/>
        <v>1</v>
      </c>
      <c r="AY280" s="122">
        <f>SUMPRODUCT(AN280:AW280,幕後結果_最佳化!$Z$1005:$AI$1005)</f>
        <v>-0.12269808470692473</v>
      </c>
      <c r="AZ280" s="122">
        <f>(SUMPRODUCT(AN280:AW280,MMULT(AN280:AW280,幕後結果!$AB$9:$AK$18)))*252</f>
        <v>4.8723442997804317E-2</v>
      </c>
      <c r="BA280" s="122">
        <f t="shared" si="64"/>
        <v>0.22073387369818054</v>
      </c>
      <c r="BB280" s="98">
        <f t="shared" si="65"/>
        <v>-0.7502160041523781</v>
      </c>
      <c r="BC280" s="56"/>
      <c r="BD280" s="56"/>
    </row>
    <row r="281" spans="1:56">
      <c r="A281" s="91">
        <v>280</v>
      </c>
      <c r="B281" s="122">
        <v>0.51915203684040301</v>
      </c>
      <c r="C281" s="122">
        <v>0.96427912659609927</v>
      </c>
      <c r="D281" s="122">
        <v>0.93539846457299802</v>
      </c>
      <c r="E281" s="122">
        <v>0.27268023353512549</v>
      </c>
      <c r="F281" s="122">
        <v>0.78538397780347524</v>
      </c>
      <c r="G281" s="122">
        <v>0.68161328063589499</v>
      </c>
      <c r="H281" s="122">
        <v>0.1085271402418222</v>
      </c>
      <c r="I281" s="122">
        <v>0.98890711347667204</v>
      </c>
      <c r="J281" s="122">
        <v>0.43908453087504773</v>
      </c>
      <c r="K281" s="100">
        <v>0.6675632737565993</v>
      </c>
      <c r="L281" s="101"/>
      <c r="M281" s="102">
        <v>280</v>
      </c>
      <c r="N281" s="125">
        <v>4.8025492058099591E-2</v>
      </c>
      <c r="O281" s="125">
        <v>1.802659242626635</v>
      </c>
      <c r="P281" s="125">
        <v>1.5172520046784241</v>
      </c>
      <c r="Q281" s="125">
        <v>-0.60472690665737039</v>
      </c>
      <c r="R281" s="125">
        <v>0.79050647137632213</v>
      </c>
      <c r="S281" s="125">
        <v>0.47221485342479397</v>
      </c>
      <c r="T281" s="125">
        <v>-1.2343989489757603</v>
      </c>
      <c r="U281" s="122">
        <v>2.2871722161158905</v>
      </c>
      <c r="V281" s="122">
        <v>-0.1532906652211182</v>
      </c>
      <c r="W281" s="94">
        <v>0.43319452991676777</v>
      </c>
      <c r="X281" s="56"/>
      <c r="Y281" s="95">
        <v>280</v>
      </c>
      <c r="Z281" s="122">
        <f>(幕後結果!$AB$2+幕後結果!$AB$4*幕後結果_最佳化!$N1282)*12/3</f>
        <v>1.1335743788339056E-2</v>
      </c>
      <c r="AA281" s="122">
        <f>(幕後結果!$AC$2+幕後結果!$AC$4*幕後結果_最佳化!$O1282)*12/3</f>
        <v>1.1104499152100231</v>
      </c>
      <c r="AB281" s="122">
        <f>(幕後結果!$AD$2+幕後結果!$AD$4*幕後結果_最佳化!$P1282)*12/3</f>
        <v>1.9737780031624308</v>
      </c>
      <c r="AC281" s="122">
        <f>(幕後結果!$AE$2+幕後結果!$AE$4*幕後結果_最佳化!$Q1282)*12/3</f>
        <v>1.1217773832334115</v>
      </c>
      <c r="AD281" s="122">
        <f>(幕後結果!$AF$2+幕後結果!$AF$4*幕後結果_最佳化!$R1282)*12/3</f>
        <v>0.74528715947785074</v>
      </c>
      <c r="AE281" s="122">
        <f>(幕後結果!$AG$2+幕後結果!$AG$4*幕後結果_最佳化!$S1282)*12/3</f>
        <v>1.1741912310956395</v>
      </c>
      <c r="AF281" s="122">
        <f>(幕後結果!$AH$2+幕後結果!$AH$4*幕後結果_最佳化!$T1282)*12/3</f>
        <v>0.36838874414024425</v>
      </c>
      <c r="AG281" s="122">
        <f>(幕後結果!$AI$2+幕後結果!$AI$4*幕後結果_最佳化!$U1282)*12/3</f>
        <v>1.8688528460662173</v>
      </c>
      <c r="AH281" s="122">
        <f>(幕後結果!$AJ$2+幕後結果!$AJ$4*幕後結果_最佳化!$V1282)*12/3</f>
        <v>0.84290514020145357</v>
      </c>
      <c r="AI281" s="96">
        <f>(幕後結果!$AK$2+幕後結果!$AK$4*幕後結果_最佳化!$W1282)*12/3</f>
        <v>0.15661396069539341</v>
      </c>
      <c r="AJ281" s="56"/>
      <c r="AK281" s="56"/>
      <c r="AL281" s="56"/>
      <c r="AM281" s="104">
        <v>280</v>
      </c>
      <c r="AN281" s="122">
        <f t="shared" si="53"/>
        <v>0.17135253924269736</v>
      </c>
      <c r="AO281" s="122">
        <f t="shared" si="54"/>
        <v>5.6419799751054739E-2</v>
      </c>
      <c r="AP281" s="122">
        <f t="shared" si="55"/>
        <v>2.5036556257645618E-2</v>
      </c>
      <c r="AQ281" s="122">
        <f t="shared" si="56"/>
        <v>0.17781756638322455</v>
      </c>
      <c r="AR281" s="122">
        <f t="shared" si="57"/>
        <v>5.4881403316090734E-3</v>
      </c>
      <c r="AS281" s="122">
        <f t="shared" si="58"/>
        <v>3.0110430667443091E-2</v>
      </c>
      <c r="AT281" s="122">
        <f t="shared" si="59"/>
        <v>6.6128766191081115E-2</v>
      </c>
      <c r="AU281" s="122">
        <f t="shared" si="60"/>
        <v>0.18147523190569434</v>
      </c>
      <c r="AV281" s="122">
        <f t="shared" si="61"/>
        <v>0.13314075180322446</v>
      </c>
      <c r="AW281" s="122">
        <f t="shared" si="62"/>
        <v>0.15303021746632586</v>
      </c>
      <c r="AX281" s="122">
        <f t="shared" si="63"/>
        <v>1.0000000000000002</v>
      </c>
      <c r="AY281" s="122">
        <f>SUMPRODUCT(AN281:AW281,幕後結果_最佳化!$Z$1005:$AI$1005)</f>
        <v>-4.560538823851417E-2</v>
      </c>
      <c r="AZ281" s="122">
        <f>(SUMPRODUCT(AN281:AW281,MMULT(AN281:AW281,幕後結果!$AB$9:$AK$18)))*252</f>
        <v>5.4256375378476711E-2</v>
      </c>
      <c r="BA281" s="122">
        <f t="shared" si="64"/>
        <v>0.23292997956140535</v>
      </c>
      <c r="BB281" s="98">
        <f t="shared" si="65"/>
        <v>-0.37996563776446923</v>
      </c>
      <c r="BC281" s="56"/>
      <c r="BD281" s="56"/>
    </row>
    <row r="282" spans="1:56">
      <c r="A282" s="91">
        <v>281</v>
      </c>
      <c r="B282" s="122">
        <v>0.30385078597666615</v>
      </c>
      <c r="C282" s="122">
        <v>0.61811941187286346</v>
      </c>
      <c r="D282" s="122">
        <v>0.3006068496591392</v>
      </c>
      <c r="E282" s="122">
        <v>0.522763759197856</v>
      </c>
      <c r="F282" s="122">
        <v>0.58278232043109668</v>
      </c>
      <c r="G282" s="122">
        <v>0.75910697799580396</v>
      </c>
      <c r="H282" s="122">
        <v>0.50877502062292268</v>
      </c>
      <c r="I282" s="122">
        <v>0.32177581886018403</v>
      </c>
      <c r="J282" s="122">
        <v>0.18159903238642561</v>
      </c>
      <c r="K282" s="100">
        <v>0.41106944319416727</v>
      </c>
      <c r="L282" s="101"/>
      <c r="M282" s="102">
        <v>281</v>
      </c>
      <c r="N282" s="125">
        <v>-0.51335706678226256</v>
      </c>
      <c r="O282" s="125">
        <v>0.30054539422003052</v>
      </c>
      <c r="P282" s="125">
        <v>-0.52265594754910727</v>
      </c>
      <c r="Q282" s="125">
        <v>5.7091281309068931E-2</v>
      </c>
      <c r="R282" s="125">
        <v>0.20901649848959353</v>
      </c>
      <c r="S282" s="125">
        <v>0.7034328444930309</v>
      </c>
      <c r="T282" s="125">
        <v>2.1997488734137961E-2</v>
      </c>
      <c r="U282" s="122">
        <v>-0.46273875201168047</v>
      </c>
      <c r="V282" s="122">
        <v>-0.90928811070608262</v>
      </c>
      <c r="W282" s="94">
        <v>-0.22479483235272948</v>
      </c>
      <c r="X282" s="56"/>
      <c r="Y282" s="95">
        <v>281</v>
      </c>
      <c r="Z282" s="122">
        <f>(幕後結果!$AB$2+幕後結果!$AB$4*幕後結果_最佳化!$N1283)*12/3</f>
        <v>-0.68564899494517384</v>
      </c>
      <c r="AA282" s="122">
        <f>(幕後結果!$AC$2+幕後結果!$AC$4*幕後結果_最佳化!$O1283)*12/3</f>
        <v>-1.0083482786607045</v>
      </c>
      <c r="AB282" s="122">
        <f>(幕後結果!$AD$2+幕後結果!$AD$4*幕後結果_最佳化!$P1283)*12/3</f>
        <v>-0.11431028788675324</v>
      </c>
      <c r="AC282" s="122">
        <f>(幕後結果!$AE$2+幕後結果!$AE$4*幕後結果_最佳化!$Q1283)*12/3</f>
        <v>0.82747392818782683</v>
      </c>
      <c r="AD282" s="122">
        <f>(幕後結果!$AF$2+幕後結果!$AF$4*幕後結果_最佳化!$R1283)*12/3</f>
        <v>6.7314368648046519E-2</v>
      </c>
      <c r="AE282" s="122">
        <f>(幕後結果!$AG$2+幕後結果!$AG$4*幕後結果_最佳化!$S1283)*12/3</f>
        <v>0.76784372141176016</v>
      </c>
      <c r="AF282" s="122">
        <f>(幕後結果!$AH$2+幕後結果!$AH$4*幕後結果_最佳化!$T1283)*12/3</f>
        <v>1.0474674535971216</v>
      </c>
      <c r="AG282" s="122">
        <f>(幕後結果!$AI$2+幕後結果!$AI$4*幕後結果_最佳化!$U1283)*12/3</f>
        <v>-1.5852927932216776</v>
      </c>
      <c r="AH282" s="122">
        <f>(幕後結果!$AJ$2+幕後結果!$AJ$4*幕後結果_最佳化!$V1283)*12/3</f>
        <v>-0.59852220544667989</v>
      </c>
      <c r="AI282" s="96">
        <f>(幕後結果!$AK$2+幕後結果!$AK$4*幕後結果_最佳化!$W1283)*12/3</f>
        <v>-0.57653679665684943</v>
      </c>
      <c r="AJ282" s="56"/>
      <c r="AK282" s="56"/>
      <c r="AL282" s="56"/>
      <c r="AM282" s="104">
        <v>281</v>
      </c>
      <c r="AN282" s="122">
        <f t="shared" si="53"/>
        <v>3.592668406780692E-2</v>
      </c>
      <c r="AO282" s="122">
        <f t="shared" si="54"/>
        <v>4.83139420437282E-2</v>
      </c>
      <c r="AP282" s="122">
        <f t="shared" si="55"/>
        <v>0.13131060757284616</v>
      </c>
      <c r="AQ282" s="122">
        <f t="shared" si="56"/>
        <v>0.15389974863316894</v>
      </c>
      <c r="AR282" s="122">
        <f t="shared" si="57"/>
        <v>0.16875464232666701</v>
      </c>
      <c r="AS282" s="122">
        <f t="shared" si="58"/>
        <v>6.3801433052280872E-3</v>
      </c>
      <c r="AT282" s="122">
        <f t="shared" si="59"/>
        <v>7.0834000254765897E-2</v>
      </c>
      <c r="AU282" s="122">
        <f t="shared" si="60"/>
        <v>0.16844923655165345</v>
      </c>
      <c r="AV282" s="122">
        <f t="shared" si="61"/>
        <v>3.7473591875043247E-2</v>
      </c>
      <c r="AW282" s="122">
        <f t="shared" si="62"/>
        <v>0.17865740336909197</v>
      </c>
      <c r="AX282" s="122">
        <f t="shared" si="63"/>
        <v>1</v>
      </c>
      <c r="AY282" s="122">
        <f>SUMPRODUCT(AN282:AW282,幕後結果_最佳化!$Z$1005:$AI$1005)</f>
        <v>-2.9099676734714308E-2</v>
      </c>
      <c r="AZ282" s="122">
        <f>(SUMPRODUCT(AN282:AW282,MMULT(AN282:AW282,幕後結果!$AB$9:$AK$18)))*252</f>
        <v>3.8891784057277203E-2</v>
      </c>
      <c r="BA282" s="122">
        <f t="shared" si="64"/>
        <v>0.19720999989168198</v>
      </c>
      <c r="BB282" s="98">
        <f t="shared" si="65"/>
        <v>-0.36509140902723131</v>
      </c>
      <c r="BC282" s="56"/>
      <c r="BD282" s="56"/>
    </row>
    <row r="283" spans="1:56">
      <c r="A283" s="91">
        <v>282</v>
      </c>
      <c r="B283" s="122">
        <v>0.8277231847197124</v>
      </c>
      <c r="C283" s="122">
        <v>0.69543566668501922</v>
      </c>
      <c r="D283" s="122">
        <v>0.11400904518206967</v>
      </c>
      <c r="E283" s="122">
        <v>0.17114127010352242</v>
      </c>
      <c r="F283" s="122">
        <v>0.66243483535964631</v>
      </c>
      <c r="G283" s="122">
        <v>0.43161762598680786</v>
      </c>
      <c r="H283" s="122">
        <v>0.19537309168786221</v>
      </c>
      <c r="I283" s="122">
        <v>0.9453813545286136</v>
      </c>
      <c r="J283" s="122">
        <v>0.57829073318915891</v>
      </c>
      <c r="K283" s="100">
        <v>0.11392232797947655</v>
      </c>
      <c r="L283" s="101"/>
      <c r="M283" s="102">
        <v>282</v>
      </c>
      <c r="N283" s="125">
        <v>0.94520616909021604</v>
      </c>
      <c r="O283" s="125">
        <v>0.51131762335481068</v>
      </c>
      <c r="P283" s="125">
        <v>-1.205479906651808</v>
      </c>
      <c r="Q283" s="125">
        <v>-0.9496649194609621</v>
      </c>
      <c r="R283" s="125">
        <v>0.41911740755414123</v>
      </c>
      <c r="S283" s="125">
        <v>-0.17225730024174951</v>
      </c>
      <c r="T283" s="125">
        <v>-0.85826494174332302</v>
      </c>
      <c r="U283" s="122">
        <v>1.601630731319903</v>
      </c>
      <c r="V283" s="122">
        <v>0.19752268171882761</v>
      </c>
      <c r="W283" s="94">
        <v>-1.2059295491209963</v>
      </c>
      <c r="X283" s="56"/>
      <c r="Y283" s="95">
        <v>282</v>
      </c>
      <c r="Z283" s="122">
        <f>(幕後結果!$AB$2+幕後結果!$AB$4*幕後結果_最佳化!$N1284)*12/3</f>
        <v>1.1252307694366253</v>
      </c>
      <c r="AA283" s="122">
        <f>(幕後結果!$AC$2+幕後結果!$AC$4*幕後結果_最佳化!$O1284)*12/3</f>
        <v>-0.59116140145807461</v>
      </c>
      <c r="AB283" s="122">
        <f>(幕後結果!$AD$2+幕後結果!$AD$4*幕後結果_最佳化!$P1284)*12/3</f>
        <v>-0.2448999636985798</v>
      </c>
      <c r="AC283" s="122">
        <f>(幕後結果!$AE$2+幕後結果!$AE$4*幕後結果_最佳化!$Q1284)*12/3</f>
        <v>5.9801225661598623E-2</v>
      </c>
      <c r="AD283" s="122">
        <f>(幕後結果!$AF$2+幕後結果!$AF$4*幕後結果_最佳化!$R1284)*12/3</f>
        <v>2.5806064472275264E-2</v>
      </c>
      <c r="AE283" s="122">
        <f>(幕後結果!$AG$2+幕後結果!$AG$4*幕後結果_最佳化!$S1284)*12/3</f>
        <v>-0.16646651150651676</v>
      </c>
      <c r="AF283" s="122">
        <f>(幕後結果!$AH$2+幕後結果!$AH$4*幕後結果_最佳化!$T1284)*12/3</f>
        <v>0.69747116231989859</v>
      </c>
      <c r="AG283" s="122">
        <f>(幕後結果!$AI$2+幕後結果!$AI$4*幕後結果_最佳化!$U1284)*12/3</f>
        <v>1.53455062733165</v>
      </c>
      <c r="AH283" s="122">
        <f>(幕後結果!$AJ$2+幕後結果!$AJ$4*幕後結果_最佳化!$V1284)*12/3</f>
        <v>0.50508888528597673</v>
      </c>
      <c r="AI283" s="96">
        <f>(幕後結果!$AK$2+幕後結果!$AK$4*幕後結果_最佳化!$W1284)*12/3</f>
        <v>-0.68934800081824454</v>
      </c>
      <c r="AJ283" s="56"/>
      <c r="AK283" s="56"/>
      <c r="AL283" s="56"/>
      <c r="AM283" s="104">
        <v>282</v>
      </c>
      <c r="AN283" s="122">
        <f t="shared" si="53"/>
        <v>6.8226271012877759E-2</v>
      </c>
      <c r="AO283" s="122">
        <f t="shared" si="54"/>
        <v>0.13475995977726224</v>
      </c>
      <c r="AP283" s="122">
        <f t="shared" si="55"/>
        <v>0.10284495265239249</v>
      </c>
      <c r="AQ283" s="122">
        <f t="shared" si="56"/>
        <v>1.2627078035544545E-2</v>
      </c>
      <c r="AR283" s="122">
        <f t="shared" si="57"/>
        <v>6.7431907346496511E-2</v>
      </c>
      <c r="AS283" s="122">
        <f t="shared" si="58"/>
        <v>0.12654792698009265</v>
      </c>
      <c r="AT283" s="122">
        <f t="shared" si="59"/>
        <v>0.15600377142276578</v>
      </c>
      <c r="AU283" s="122">
        <f t="shared" si="60"/>
        <v>0.20047997364769077</v>
      </c>
      <c r="AV283" s="122">
        <f t="shared" si="61"/>
        <v>9.9569261230480918E-2</v>
      </c>
      <c r="AW283" s="122">
        <f t="shared" si="62"/>
        <v>3.1508897894396176E-2</v>
      </c>
      <c r="AX283" s="122">
        <f t="shared" si="63"/>
        <v>0.99999999999999978</v>
      </c>
      <c r="AY283" s="122">
        <f>SUMPRODUCT(AN283:AW283,幕後結果_最佳化!$Z$1005:$AI$1005)</f>
        <v>-9.7530013218075307E-2</v>
      </c>
      <c r="AZ283" s="122">
        <f>(SUMPRODUCT(AN283:AW283,MMULT(AN283:AW283,幕後結果!$AB$9:$AK$18)))*252</f>
        <v>5.4550080103443185E-2</v>
      </c>
      <c r="BA283" s="122">
        <f t="shared" si="64"/>
        <v>0.23355958576655161</v>
      </c>
      <c r="BB283" s="98">
        <f t="shared" si="65"/>
        <v>-0.60125990015429487</v>
      </c>
      <c r="BC283" s="56"/>
      <c r="BD283" s="56"/>
    </row>
    <row r="284" spans="1:56">
      <c r="A284" s="91">
        <v>283</v>
      </c>
      <c r="B284" s="122">
        <v>6.4965999505164129E-2</v>
      </c>
      <c r="C284" s="122">
        <v>8.5824153583766494E-2</v>
      </c>
      <c r="D284" s="122">
        <v>0.2359113106155748</v>
      </c>
      <c r="E284" s="122">
        <v>0.52557517204295889</v>
      </c>
      <c r="F284" s="122">
        <v>0.98088781151062254</v>
      </c>
      <c r="G284" s="122">
        <v>0.9548483742696221</v>
      </c>
      <c r="H284" s="122">
        <v>4.4267129023651819E-2</v>
      </c>
      <c r="I284" s="122">
        <v>0.14858976790938705</v>
      </c>
      <c r="J284" s="122">
        <v>0.44276772551116927</v>
      </c>
      <c r="K284" s="100">
        <v>2.0908835319471741E-2</v>
      </c>
      <c r="L284" s="101"/>
      <c r="M284" s="102">
        <v>283</v>
      </c>
      <c r="N284" s="125">
        <v>-1.5143700972632292</v>
      </c>
      <c r="O284" s="125">
        <v>-1.3669266199593522</v>
      </c>
      <c r="P284" s="125">
        <v>-0.71951669208266622</v>
      </c>
      <c r="Q284" s="125">
        <v>6.4151423738920452E-2</v>
      </c>
      <c r="R284" s="125">
        <v>2.0724405292471588</v>
      </c>
      <c r="S284" s="125">
        <v>1.6938002243904109</v>
      </c>
      <c r="T284" s="125">
        <v>-1.7031806961476255</v>
      </c>
      <c r="U284" s="122">
        <v>-1.0425008408751708</v>
      </c>
      <c r="V284" s="122">
        <v>-0.14395570055045354</v>
      </c>
      <c r="W284" s="94">
        <v>-2.035330088274439</v>
      </c>
      <c r="X284" s="56"/>
      <c r="Y284" s="95">
        <v>283</v>
      </c>
      <c r="Z284" s="122">
        <f>(幕後結果!$AB$2+幕後結果!$AB$4*幕後結果_最佳化!$N1285)*12/3</f>
        <v>-1.9284571202275584</v>
      </c>
      <c r="AA284" s="122">
        <f>(幕後結果!$AC$2+幕後結果!$AC$4*幕後結果_最佳化!$O1285)*12/3</f>
        <v>-3.3932194101113993</v>
      </c>
      <c r="AB284" s="122">
        <f>(幕後結果!$AD$2+幕後結果!$AD$4*幕後結果_最佳化!$P1285)*12/3</f>
        <v>-0.75562329199020073</v>
      </c>
      <c r="AC284" s="122">
        <f>(幕後結果!$AE$2+幕後結果!$AE$4*幕後結果_最佳化!$Q1285)*12/3</f>
        <v>0.43804833244209579</v>
      </c>
      <c r="AD284" s="122">
        <f>(幕後結果!$AF$2+幕後結果!$AF$4*幕後結果_最佳化!$R1285)*12/3</f>
        <v>1.1571554115891947</v>
      </c>
      <c r="AE284" s="122">
        <f>(幕後結果!$AG$2+幕後結果!$AG$4*幕後結果_最佳化!$S1285)*12/3</f>
        <v>0.99720127291651561</v>
      </c>
      <c r="AF284" s="122">
        <f>(幕後結果!$AH$2+幕後結果!$AH$4*幕後結果_最佳化!$T1285)*12/3</f>
        <v>-0.39575411165565599</v>
      </c>
      <c r="AG284" s="122">
        <f>(幕後結果!$AI$2+幕後結果!$AI$4*幕後結果_最佳化!$U1285)*12/3</f>
        <v>-2.3295750197183454</v>
      </c>
      <c r="AH284" s="122">
        <f>(幕後結果!$AJ$2+幕後結果!$AJ$4*幕後結果_最佳化!$V1285)*12/3</f>
        <v>-1.0795190979589315</v>
      </c>
      <c r="AI284" s="96">
        <f>(幕後結果!$AK$2+幕後結果!$AK$4*幕後結果_最佳化!$W1285)*12/3</f>
        <v>-1.5146405841742816</v>
      </c>
      <c r="AJ284" s="56"/>
      <c r="AK284" s="56"/>
      <c r="AL284" s="56"/>
      <c r="AM284" s="104">
        <v>283</v>
      </c>
      <c r="AN284" s="122">
        <f t="shared" si="53"/>
        <v>2.9898521298840571E-2</v>
      </c>
      <c r="AO284" s="122">
        <f t="shared" si="54"/>
        <v>7.3122881873931733E-2</v>
      </c>
      <c r="AP284" s="122">
        <f t="shared" si="55"/>
        <v>0.15272951202646726</v>
      </c>
      <c r="AQ284" s="122">
        <f t="shared" si="56"/>
        <v>7.8002244295901829E-2</v>
      </c>
      <c r="AR284" s="122">
        <f t="shared" si="57"/>
        <v>0.14464670841635865</v>
      </c>
      <c r="AS284" s="122">
        <f t="shared" si="58"/>
        <v>7.912366728548044E-2</v>
      </c>
      <c r="AT284" s="122">
        <f t="shared" si="59"/>
        <v>0.21480483476420834</v>
      </c>
      <c r="AU284" s="122">
        <f t="shared" si="60"/>
        <v>4.1994150975827357E-2</v>
      </c>
      <c r="AV284" s="122">
        <f t="shared" si="61"/>
        <v>0.15625321274186152</v>
      </c>
      <c r="AW284" s="122">
        <f t="shared" si="62"/>
        <v>2.9424266321122314E-2</v>
      </c>
      <c r="AX284" s="122">
        <f t="shared" si="63"/>
        <v>1</v>
      </c>
      <c r="AY284" s="122">
        <f>SUMPRODUCT(AN284:AW284,幕後結果_最佳化!$Z$1005:$AI$1005)</f>
        <v>0.25074355492248929</v>
      </c>
      <c r="AZ284" s="122">
        <f>(SUMPRODUCT(AN284:AW284,MMULT(AN284:AW284,幕後結果!$AB$9:$AK$18)))*252</f>
        <v>4.3347257244891822E-2</v>
      </c>
      <c r="BA284" s="122">
        <f t="shared" si="64"/>
        <v>0.20820004141424137</v>
      </c>
      <c r="BB284" s="98">
        <f t="shared" si="65"/>
        <v>0.99828776935234709</v>
      </c>
      <c r="BC284" s="56"/>
      <c r="BD284" s="56"/>
    </row>
    <row r="285" spans="1:56">
      <c r="A285" s="91">
        <v>284</v>
      </c>
      <c r="B285" s="122">
        <v>0.8556986495849952</v>
      </c>
      <c r="C285" s="122">
        <v>0.39199662001429014</v>
      </c>
      <c r="D285" s="122">
        <v>0.9597409808683306</v>
      </c>
      <c r="E285" s="122">
        <v>0.88614748799506415</v>
      </c>
      <c r="F285" s="122">
        <v>0.97563397786930972</v>
      </c>
      <c r="G285" s="122">
        <v>0.57626760481360084</v>
      </c>
      <c r="H285" s="122">
        <v>0.44145541543723721</v>
      </c>
      <c r="I285" s="122">
        <v>0.64253467001288134</v>
      </c>
      <c r="J285" s="122">
        <v>0.54173416070984959</v>
      </c>
      <c r="K285" s="100">
        <v>0.16635702966860522</v>
      </c>
      <c r="L285" s="101"/>
      <c r="M285" s="102">
        <v>284</v>
      </c>
      <c r="N285" s="125">
        <v>1.0611918976013739</v>
      </c>
      <c r="O285" s="125">
        <v>-0.27411891275931344</v>
      </c>
      <c r="P285" s="125">
        <v>1.747688170778612</v>
      </c>
      <c r="Q285" s="125">
        <v>1.2062917332822916</v>
      </c>
      <c r="R285" s="125">
        <v>1.9709285912736223</v>
      </c>
      <c r="S285" s="125">
        <v>0.19235416827090052</v>
      </c>
      <c r="T285" s="125">
        <v>-0.14728023709675331</v>
      </c>
      <c r="U285" s="122">
        <v>0.3652421463483122</v>
      </c>
      <c r="V285" s="122">
        <v>0.10480356826372757</v>
      </c>
      <c r="W285" s="94">
        <v>-0.96866159681403885</v>
      </c>
      <c r="X285" s="56"/>
      <c r="Y285" s="95">
        <v>284</v>
      </c>
      <c r="Z285" s="122">
        <f>(幕後結果!$AB$2+幕後結果!$AB$4*幕後結果_最佳化!$N1286)*12/3</f>
        <v>1.2692328967028443</v>
      </c>
      <c r="AA285" s="122">
        <f>(幕後結果!$AC$2+幕後結果!$AC$4*幕後結果_最佳化!$O1286)*12/3</f>
        <v>-1.6634727997446179</v>
      </c>
      <c r="AB285" s="122">
        <f>(幕後結果!$AD$2+幕後結果!$AD$4*幕後結果_最佳化!$P1286)*12/3</f>
        <v>2.2675423433970163</v>
      </c>
      <c r="AC285" s="122">
        <f>(幕後結果!$AE$2+幕後結果!$AE$4*幕後結果_最佳化!$Q1286)*12/3</f>
        <v>2.1903831249662851</v>
      </c>
      <c r="AD285" s="122">
        <f>(幕後結果!$AF$2+幕後結果!$AF$4*幕後結果_最佳化!$R1286)*12/3</f>
        <v>1.4449569239734694</v>
      </c>
      <c r="AE285" s="122">
        <f>(幕後結果!$AG$2+幕後結果!$AG$4*幕後結果_最佳化!$S1286)*12/3</f>
        <v>1.8068485452715912</v>
      </c>
      <c r="AF285" s="122">
        <f>(幕後結果!$AH$2+幕後結果!$AH$4*幕後結果_最佳化!$T1286)*12/3</f>
        <v>1.743402526575462</v>
      </c>
      <c r="AG285" s="122">
        <f>(幕後結果!$AI$2+幕後結果!$AI$4*幕後結果_最佳化!$U1286)*12/3</f>
        <v>0.43920911166265708</v>
      </c>
      <c r="AH285" s="122">
        <f>(幕後結果!$AJ$2+幕後結果!$AJ$4*幕後結果_最佳化!$V1286)*12/3</f>
        <v>0.71993314941082776</v>
      </c>
      <c r="AI285" s="96">
        <f>(幕後結果!$AK$2+幕後結果!$AK$4*幕後結果_最佳化!$W1286)*12/3</f>
        <v>-0.19237187318131879</v>
      </c>
      <c r="AJ285" s="56"/>
      <c r="AK285" s="56"/>
      <c r="AL285" s="56"/>
      <c r="AM285" s="104">
        <v>284</v>
      </c>
      <c r="AN285" s="122">
        <f t="shared" si="53"/>
        <v>0.15586095942435757</v>
      </c>
      <c r="AO285" s="122">
        <f t="shared" si="54"/>
        <v>5.1076922904614235E-2</v>
      </c>
      <c r="AP285" s="122">
        <f t="shared" si="55"/>
        <v>0.14469024654626117</v>
      </c>
      <c r="AQ285" s="122">
        <f t="shared" si="56"/>
        <v>8.2514928944145235E-2</v>
      </c>
      <c r="AR285" s="122">
        <f t="shared" si="57"/>
        <v>0.12176019802103091</v>
      </c>
      <c r="AS285" s="122">
        <f t="shared" si="58"/>
        <v>0.10488206293505625</v>
      </c>
      <c r="AT285" s="122">
        <f t="shared" si="59"/>
        <v>0.13152873100852164</v>
      </c>
      <c r="AU285" s="122">
        <f t="shared" si="60"/>
        <v>3.1476122817114928E-4</v>
      </c>
      <c r="AV285" s="122">
        <f t="shared" si="61"/>
        <v>0.14058599570885233</v>
      </c>
      <c r="AW285" s="122">
        <f t="shared" si="62"/>
        <v>6.6785193278989505E-2</v>
      </c>
      <c r="AX285" s="122">
        <f t="shared" si="63"/>
        <v>0.99999999999999989</v>
      </c>
      <c r="AY285" s="122">
        <f>SUMPRODUCT(AN285:AW285,幕後結果_最佳化!$Z$1005:$AI$1005)</f>
        <v>0.20229378226001299</v>
      </c>
      <c r="AZ285" s="122">
        <f>(SUMPRODUCT(AN285:AW285,MMULT(AN285:AW285,幕後結果!$AB$9:$AK$18)))*252</f>
        <v>4.619131793839383E-2</v>
      </c>
      <c r="BA285" s="122">
        <f t="shared" si="64"/>
        <v>0.21492165535002244</v>
      </c>
      <c r="BB285" s="98">
        <f t="shared" si="65"/>
        <v>0.74163667686452306</v>
      </c>
      <c r="BC285" s="56"/>
      <c r="BD285" s="56"/>
    </row>
    <row r="286" spans="1:56">
      <c r="A286" s="91">
        <v>285</v>
      </c>
      <c r="B286" s="122">
        <v>0.22346259723021977</v>
      </c>
      <c r="C286" s="122">
        <v>8.3409067432115513E-2</v>
      </c>
      <c r="D286" s="122">
        <v>0.66515269410135569</v>
      </c>
      <c r="E286" s="122">
        <v>1.7511492928267813E-2</v>
      </c>
      <c r="F286" s="122">
        <v>0.90843109673399214</v>
      </c>
      <c r="G286" s="122">
        <v>0.42750879271799835</v>
      </c>
      <c r="H286" s="122">
        <v>0.8847283126732004</v>
      </c>
      <c r="I286" s="122">
        <v>0.65874184187943663</v>
      </c>
      <c r="J286" s="122">
        <v>0.3735281950578937</v>
      </c>
      <c r="K286" s="100">
        <v>0.90137081592852408</v>
      </c>
      <c r="L286" s="101"/>
      <c r="M286" s="102">
        <v>285</v>
      </c>
      <c r="N286" s="125">
        <v>-0.76055117069863121</v>
      </c>
      <c r="O286" s="125">
        <v>-1.3825003116006922</v>
      </c>
      <c r="P286" s="125">
        <v>0.42656717321100041</v>
      </c>
      <c r="Q286" s="125">
        <v>-2.1080925370704495</v>
      </c>
      <c r="R286" s="125">
        <v>1.3311556330328114</v>
      </c>
      <c r="S286" s="125">
        <v>-0.18272017431364895</v>
      </c>
      <c r="T286" s="125">
        <v>1.1989603210800053</v>
      </c>
      <c r="U286" s="122">
        <v>0.40903181116117282</v>
      </c>
      <c r="V286" s="122">
        <v>-0.32252316673946535</v>
      </c>
      <c r="W286" s="94">
        <v>1.2894019952125557</v>
      </c>
      <c r="X286" s="56"/>
      <c r="Y286" s="95">
        <v>285</v>
      </c>
      <c r="Z286" s="122">
        <f>(幕後結果!$AB$2+幕後結果!$AB$4*幕後結果_最佳化!$N1287)*12/3</f>
        <v>-0.99255293277058909</v>
      </c>
      <c r="AA286" s="122">
        <f>(幕後結果!$AC$2+幕後結果!$AC$4*幕後結果_最佳化!$O1287)*12/3</f>
        <v>-3.3491854799189724</v>
      </c>
      <c r="AB286" s="122">
        <f>(幕後結果!$AD$2+幕後結果!$AD$4*幕後結果_最佳化!$P1287)*12/3</f>
        <v>0.46227693025493094</v>
      </c>
      <c r="AC286" s="122">
        <f>(幕後結果!$AE$2+幕後結果!$AE$4*幕後結果_最佳化!$Q1287)*12/3</f>
        <v>-0.82478101824781491</v>
      </c>
      <c r="AD286" s="122">
        <f>(幕後結果!$AF$2+幕後結果!$AF$4*幕後結果_最佳化!$R1287)*12/3</f>
        <v>0.55890969103796029</v>
      </c>
      <c r="AE286" s="122">
        <f>(幕後結果!$AG$2+幕後結果!$AG$4*幕後結果_最佳化!$S1287)*12/3</f>
        <v>-1.2725882904141947</v>
      </c>
      <c r="AF286" s="122">
        <f>(幕後結果!$AH$2+幕後結果!$AH$4*幕後結果_最佳化!$T1287)*12/3</f>
        <v>2.673964193950765</v>
      </c>
      <c r="AG286" s="122">
        <f>(幕後結果!$AI$2+幕後結果!$AI$4*幕後結果_最佳化!$U1287)*12/3</f>
        <v>-0.42736732485221873</v>
      </c>
      <c r="AH286" s="122">
        <f>(幕後結果!$AJ$2+幕後結果!$AJ$4*幕後結果_最佳化!$V1287)*12/3</f>
        <v>-0.30205002223440786</v>
      </c>
      <c r="AI286" s="96">
        <f>(幕後結果!$AK$2+幕後結果!$AK$4*幕後結果_最佳化!$W1287)*12/3</f>
        <v>-5.4623049167522142E-2</v>
      </c>
      <c r="AJ286" s="56"/>
      <c r="AK286" s="56"/>
      <c r="AL286" s="56"/>
      <c r="AM286" s="104">
        <v>285</v>
      </c>
      <c r="AN286" s="122">
        <f t="shared" si="53"/>
        <v>0.14881546805953599</v>
      </c>
      <c r="AO286" s="122">
        <f t="shared" si="54"/>
        <v>1.8211109878979708E-2</v>
      </c>
      <c r="AP286" s="122">
        <f t="shared" si="55"/>
        <v>8.1354589059403799E-3</v>
      </c>
      <c r="AQ286" s="122">
        <f t="shared" si="56"/>
        <v>0.17288660310086187</v>
      </c>
      <c r="AR286" s="122">
        <f t="shared" si="57"/>
        <v>0.16271832148515752</v>
      </c>
      <c r="AS286" s="122">
        <f t="shared" si="58"/>
        <v>0.14624597876966974</v>
      </c>
      <c r="AT286" s="122">
        <f t="shared" si="59"/>
        <v>0.12483653986323003</v>
      </c>
      <c r="AU286" s="122">
        <f t="shared" si="60"/>
        <v>6.7346376708156935E-2</v>
      </c>
      <c r="AV286" s="122">
        <f t="shared" si="61"/>
        <v>7.6419371073382578E-2</v>
      </c>
      <c r="AW286" s="122">
        <f t="shared" si="62"/>
        <v>7.4384772155085335E-2</v>
      </c>
      <c r="AX286" s="122">
        <f t="shared" si="63"/>
        <v>1.0000000000000002</v>
      </c>
      <c r="AY286" s="122">
        <f>SUMPRODUCT(AN286:AW286,幕後結果_最佳化!$Z$1005:$AI$1005)</f>
        <v>0.21150465037559837</v>
      </c>
      <c r="AZ286" s="122">
        <f>(SUMPRODUCT(AN286:AW286,MMULT(AN286:AW286,幕後結果!$AB$9:$AK$18)))*252</f>
        <v>4.3865015491570805E-2</v>
      </c>
      <c r="BA286" s="122">
        <f t="shared" si="64"/>
        <v>0.20943976578379475</v>
      </c>
      <c r="BB286" s="98">
        <f t="shared" si="65"/>
        <v>0.80502692382519858</v>
      </c>
      <c r="BC286" s="56"/>
      <c r="BD286" s="56"/>
    </row>
    <row r="287" spans="1:56">
      <c r="A287" s="91">
        <v>286</v>
      </c>
      <c r="B287" s="122">
        <v>0.43082307349755755</v>
      </c>
      <c r="C287" s="122">
        <v>0.53513779536730155</v>
      </c>
      <c r="D287" s="122">
        <v>0.77932697226680925</v>
      </c>
      <c r="E287" s="122">
        <v>0.14467691408119898</v>
      </c>
      <c r="F287" s="122">
        <v>0.76351585027039959</v>
      </c>
      <c r="G287" s="122">
        <v>0.290146395238988</v>
      </c>
      <c r="H287" s="122">
        <v>0.31061900140362364</v>
      </c>
      <c r="I287" s="122">
        <v>0.29130559873823292</v>
      </c>
      <c r="J287" s="122">
        <v>0.65094259391027642</v>
      </c>
      <c r="K287" s="100">
        <v>0.30844341227137773</v>
      </c>
      <c r="L287" s="101"/>
      <c r="M287" s="102">
        <v>286</v>
      </c>
      <c r="N287" s="125">
        <v>-0.17427907031379244</v>
      </c>
      <c r="O287" s="125">
        <v>8.8191580205234613E-2</v>
      </c>
      <c r="P287" s="125">
        <v>0.76992218102762366</v>
      </c>
      <c r="Q287" s="125">
        <v>-1.0595402070667546</v>
      </c>
      <c r="R287" s="125">
        <v>0.71765781600890532</v>
      </c>
      <c r="S287" s="125">
        <v>-0.55295709412731753</v>
      </c>
      <c r="T287" s="125">
        <v>-0.49409653790615782</v>
      </c>
      <c r="U287" s="122">
        <v>-0.54957458084599053</v>
      </c>
      <c r="V287" s="122">
        <v>0.38786652446488623</v>
      </c>
      <c r="W287" s="94">
        <v>-0.5002673729573236</v>
      </c>
      <c r="X287" s="56"/>
      <c r="Y287" s="95">
        <v>286</v>
      </c>
      <c r="Z287" s="122">
        <f>(幕後結果!$AB$2+幕後結果!$AB$4*幕後結果_最佳化!$N1288)*12/3</f>
        <v>-0.26466657385420367</v>
      </c>
      <c r="AA287" s="122">
        <f>(幕後結果!$AC$2+幕後結果!$AC$4*幕後結果_最佳化!$O1288)*12/3</f>
        <v>-1.2715265041229995</v>
      </c>
      <c r="AB287" s="122">
        <f>(幕後結果!$AD$2+幕後結果!$AD$4*幕後結果_最佳化!$P1288)*12/3</f>
        <v>1.0855479613357755</v>
      </c>
      <c r="AC287" s="122">
        <f>(幕後結果!$AE$2+幕後結果!$AE$4*幕後結果_最佳化!$Q1288)*12/3</f>
        <v>0.3059084644626896</v>
      </c>
      <c r="AD287" s="122">
        <f>(幕後結果!$AF$2+幕後結果!$AF$4*幕後結果_最佳化!$R1288)*12/3</f>
        <v>0.40594727764298061</v>
      </c>
      <c r="AE287" s="122">
        <f>(幕後結果!$AG$2+幕後結果!$AG$4*幕後結果_最佳化!$S1288)*12/3</f>
        <v>-0.45801442779538459</v>
      </c>
      <c r="AF287" s="122">
        <f>(幕後結果!$AH$2+幕後結果!$AH$4*幕後結果_最佳化!$T1288)*12/3</f>
        <v>1.0314720285417405</v>
      </c>
      <c r="AG287" s="122">
        <f>(幕後結果!$AI$2+幕後結果!$AI$4*幕後結果_最佳化!$U1288)*12/3</f>
        <v>-1.4669472965856383</v>
      </c>
      <c r="AH287" s="122">
        <f>(幕後結果!$AJ$2+幕後結果!$AJ$4*幕後結果_最佳化!$V1288)*12/3</f>
        <v>0.34719736580249139</v>
      </c>
      <c r="AI287" s="96">
        <f>(幕後結果!$AK$2+幕後結果!$AK$4*幕後結果_最佳化!$W1288)*12/3</f>
        <v>-0.69083084827185404</v>
      </c>
      <c r="AJ287" s="56"/>
      <c r="AK287" s="56"/>
      <c r="AL287" s="56"/>
      <c r="AM287" s="104">
        <v>286</v>
      </c>
      <c r="AN287" s="122">
        <f t="shared" si="53"/>
        <v>0.11345713903764583</v>
      </c>
      <c r="AO287" s="122">
        <f t="shared" si="54"/>
        <v>8.8074652125296679E-2</v>
      </c>
      <c r="AP287" s="122">
        <f t="shared" si="55"/>
        <v>0.20160396165707958</v>
      </c>
      <c r="AQ287" s="122">
        <f t="shared" si="56"/>
        <v>0.19806696593688206</v>
      </c>
      <c r="AR287" s="122">
        <f t="shared" si="57"/>
        <v>7.3391011614950846E-2</v>
      </c>
      <c r="AS287" s="122">
        <f t="shared" si="58"/>
        <v>1.2651217627375715E-2</v>
      </c>
      <c r="AT287" s="122">
        <f t="shared" si="59"/>
        <v>4.1608906042021755E-2</v>
      </c>
      <c r="AU287" s="122">
        <f t="shared" si="60"/>
        <v>6.4624997941211293E-2</v>
      </c>
      <c r="AV287" s="122">
        <f t="shared" si="61"/>
        <v>0.19295001358198907</v>
      </c>
      <c r="AW287" s="122">
        <f t="shared" si="62"/>
        <v>1.3571134435547088E-2</v>
      </c>
      <c r="AX287" s="122">
        <f t="shared" si="63"/>
        <v>1</v>
      </c>
      <c r="AY287" s="122">
        <f>SUMPRODUCT(AN287:AW287,幕後結果_最佳化!$Z$1005:$AI$1005)</f>
        <v>0.12037858025738828</v>
      </c>
      <c r="AZ287" s="122">
        <f>(SUMPRODUCT(AN287:AW287,MMULT(AN287:AW287,幕後結果!$AB$9:$AK$18)))*252</f>
        <v>4.9069941580735459E-2</v>
      </c>
      <c r="BA287" s="122">
        <f t="shared" si="64"/>
        <v>0.22151736180429618</v>
      </c>
      <c r="BB287" s="98">
        <f t="shared" si="65"/>
        <v>0.34976301462924708</v>
      </c>
      <c r="BC287" s="56"/>
      <c r="BD287" s="56"/>
    </row>
    <row r="288" spans="1:56">
      <c r="A288" s="91">
        <v>287</v>
      </c>
      <c r="B288" s="122">
        <v>0.97794293055838466</v>
      </c>
      <c r="C288" s="122">
        <v>0.49655081748150964</v>
      </c>
      <c r="D288" s="122">
        <v>0.29524920973987934</v>
      </c>
      <c r="E288" s="122">
        <v>5.8722776696527479E-2</v>
      </c>
      <c r="F288" s="122">
        <v>0.46821557993824392</v>
      </c>
      <c r="G288" s="122">
        <v>9.3889942441489627E-2</v>
      </c>
      <c r="H288" s="122">
        <v>0.48887401619856008</v>
      </c>
      <c r="I288" s="122">
        <v>0.7381102520978795</v>
      </c>
      <c r="J288" s="122">
        <v>0.1329915753022477</v>
      </c>
      <c r="K288" s="100">
        <v>0.77056999076089894</v>
      </c>
      <c r="L288" s="101"/>
      <c r="M288" s="102">
        <v>287</v>
      </c>
      <c r="N288" s="125">
        <v>2.0130046622183326</v>
      </c>
      <c r="O288" s="125">
        <v>-8.6459261407708637E-3</v>
      </c>
      <c r="P288" s="125">
        <v>-0.53811389602924031</v>
      </c>
      <c r="Q288" s="125">
        <v>-1.5655860692555705</v>
      </c>
      <c r="R288" s="125">
        <v>-7.9756200952756956E-2</v>
      </c>
      <c r="S288" s="125">
        <v>-1.3171752593263493</v>
      </c>
      <c r="T288" s="125">
        <v>-2.7892321776684884E-2</v>
      </c>
      <c r="U288" s="122">
        <v>0.6375302755592559</v>
      </c>
      <c r="V288" s="122">
        <v>-1.1123605704090513</v>
      </c>
      <c r="W288" s="94">
        <v>0.74072529584228475</v>
      </c>
      <c r="X288" s="56"/>
      <c r="Y288" s="95">
        <v>287</v>
      </c>
      <c r="Z288" s="122">
        <f>(幕後結果!$AB$2+幕後結果!$AB$4*幕後結果_最佳化!$N1289)*12/3</f>
        <v>2.4509564123748397</v>
      </c>
      <c r="AA288" s="122">
        <f>(幕後結果!$AC$2+幕後結果!$AC$4*幕後結果_最佳化!$O1289)*12/3</f>
        <v>-1.2149333415951962</v>
      </c>
      <c r="AB288" s="122">
        <f>(幕後結果!$AD$2+幕後結果!$AD$4*幕後結果_最佳化!$P1289)*12/3</f>
        <v>0.60179324967132097</v>
      </c>
      <c r="AC288" s="122">
        <f>(幕後結果!$AE$2+幕後結果!$AE$4*幕後結果_最佳化!$Q1289)*12/3</f>
        <v>-0.25587612806727744</v>
      </c>
      <c r="AD288" s="122">
        <f>(幕後結果!$AF$2+幕後結果!$AF$4*幕後結果_最佳化!$R1289)*12/3</f>
        <v>-0.39411204476307599</v>
      </c>
      <c r="AE288" s="122">
        <f>(幕後結果!$AG$2+幕後結果!$AG$4*幕後結果_最佳化!$S1289)*12/3</f>
        <v>-1.1727691932760047</v>
      </c>
      <c r="AF288" s="122">
        <f>(幕後結果!$AH$2+幕後結果!$AH$4*幕後結果_最佳化!$T1289)*12/3</f>
        <v>1.7618105469447622</v>
      </c>
      <c r="AG288" s="122">
        <f>(幕後結果!$AI$2+幕後結果!$AI$4*幕後結果_最佳化!$U1289)*12/3</f>
        <v>0.86937648887410612</v>
      </c>
      <c r="AH288" s="122">
        <f>(幕後結果!$AJ$2+幕後結果!$AJ$4*幕後結果_最佳化!$V1289)*12/3</f>
        <v>-0.27746646808738518</v>
      </c>
      <c r="AI288" s="96">
        <f>(幕後結果!$AK$2+幕後結果!$AK$4*幕後結果_最佳化!$W1289)*12/3</f>
        <v>0.10317010603884141</v>
      </c>
      <c r="AJ288" s="56"/>
      <c r="AK288" s="56"/>
      <c r="AL288" s="56"/>
      <c r="AM288" s="104">
        <v>287</v>
      </c>
      <c r="AN288" s="122">
        <f t="shared" si="53"/>
        <v>0.10743730677158773</v>
      </c>
      <c r="AO288" s="122">
        <f t="shared" si="54"/>
        <v>6.3574676188653298E-2</v>
      </c>
      <c r="AP288" s="122">
        <f t="shared" si="55"/>
        <v>7.5945531584128853E-2</v>
      </c>
      <c r="AQ288" s="122">
        <f t="shared" si="56"/>
        <v>0.10894705594665262</v>
      </c>
      <c r="AR288" s="122">
        <f t="shared" si="57"/>
        <v>0.15737035624876225</v>
      </c>
      <c r="AS288" s="122">
        <f t="shared" si="58"/>
        <v>0.1558684238535826</v>
      </c>
      <c r="AT288" s="122">
        <f t="shared" si="59"/>
        <v>0.11908142688389882</v>
      </c>
      <c r="AU288" s="122">
        <f t="shared" si="60"/>
        <v>3.1165538120336612E-2</v>
      </c>
      <c r="AV288" s="122">
        <f t="shared" si="61"/>
        <v>9.9781170098536098E-2</v>
      </c>
      <c r="AW288" s="122">
        <f t="shared" si="62"/>
        <v>8.0828514303861121E-2</v>
      </c>
      <c r="AX288" s="122">
        <f t="shared" si="63"/>
        <v>1</v>
      </c>
      <c r="AY288" s="122">
        <f>SUMPRODUCT(AN288:AW288,幕後結果_最佳化!$Z$1005:$AI$1005)</f>
        <v>0.14669981153581244</v>
      </c>
      <c r="AZ288" s="122">
        <f>(SUMPRODUCT(AN288:AW288,MMULT(AN288:AW288,幕後結果!$AB$9:$AK$18)))*252</f>
        <v>4.2605292057165664E-2</v>
      </c>
      <c r="BA288" s="122">
        <f t="shared" si="64"/>
        <v>0.20641049405775294</v>
      </c>
      <c r="BB288" s="98">
        <f t="shared" si="65"/>
        <v>0.50288049553706127</v>
      </c>
      <c r="BC288" s="56"/>
      <c r="BD288" s="56"/>
    </row>
    <row r="289" spans="1:56">
      <c r="A289" s="91">
        <v>288</v>
      </c>
      <c r="B289" s="122">
        <v>0.30924268359049578</v>
      </c>
      <c r="C289" s="122">
        <v>0.79278480970451759</v>
      </c>
      <c r="D289" s="122">
        <v>0.52814303989840328</v>
      </c>
      <c r="E289" s="122">
        <v>0.22859859943987004</v>
      </c>
      <c r="F289" s="122">
        <v>0.13063976529189247</v>
      </c>
      <c r="G289" s="122">
        <v>0.52477596160786022</v>
      </c>
      <c r="H289" s="122">
        <v>2.691111520123135E-3</v>
      </c>
      <c r="I289" s="122">
        <v>5.5980385030661051E-2</v>
      </c>
      <c r="J289" s="122">
        <v>0.30350381768096879</v>
      </c>
      <c r="K289" s="100">
        <v>0.75163812486522463</v>
      </c>
      <c r="L289" s="101"/>
      <c r="M289" s="102">
        <v>288</v>
      </c>
      <c r="N289" s="125">
        <v>-0.4979981201304472</v>
      </c>
      <c r="O289" s="125">
        <v>0.81612196815283955</v>
      </c>
      <c r="P289" s="125">
        <v>7.0602751872583219E-2</v>
      </c>
      <c r="Q289" s="125">
        <v>-0.74346996530958875</v>
      </c>
      <c r="R289" s="125">
        <v>-1.1233720138458283</v>
      </c>
      <c r="S289" s="125">
        <v>6.2144101678342459E-2</v>
      </c>
      <c r="T289" s="125">
        <v>-2.7832203996638492</v>
      </c>
      <c r="U289" s="122">
        <v>-1.5894414179230583</v>
      </c>
      <c r="V289" s="122">
        <v>-0.51434953459309951</v>
      </c>
      <c r="W289" s="94">
        <v>0.67965371373786176</v>
      </c>
      <c r="X289" s="56"/>
      <c r="Y289" s="95">
        <v>288</v>
      </c>
      <c r="Z289" s="122">
        <f>(幕後結果!$AB$2+幕後結果!$AB$4*幕後結果_最佳化!$N1290)*12/3</f>
        <v>-0.6665800886338511</v>
      </c>
      <c r="AA289" s="122">
        <f>(幕後結果!$AC$2+幕後結果!$AC$4*幕後結果_最佳化!$O1290)*12/3</f>
        <v>-0.29651169674404176</v>
      </c>
      <c r="AB289" s="122">
        <f>(幕後結果!$AD$2+幕後結果!$AD$4*幕後結果_最佳化!$P1290)*12/3</f>
        <v>0.45640951711795824</v>
      </c>
      <c r="AC289" s="122">
        <f>(幕後結果!$AE$2+幕後結果!$AE$4*幕後結果_最佳化!$Q1290)*12/3</f>
        <v>0.4769193374635689</v>
      </c>
      <c r="AD289" s="122">
        <f>(幕後結果!$AF$2+幕後結果!$AF$4*幕後結果_最佳化!$R1290)*12/3</f>
        <v>-0.78155866952493847</v>
      </c>
      <c r="AE289" s="122">
        <f>(幕後結果!$AG$2+幕後結果!$AG$4*幕後結果_最佳化!$S1290)*12/3</f>
        <v>-2.5398322053167388E-2</v>
      </c>
      <c r="AF289" s="122">
        <f>(幕後結果!$AH$2+幕後結果!$AH$4*幕後結果_最佳化!$T1290)*12/3</f>
        <v>-1.6962323848802721</v>
      </c>
      <c r="AG289" s="122">
        <f>(幕後結果!$AI$2+幕後結果!$AI$4*幕後結果_最佳化!$U1290)*12/3</f>
        <v>-3.1735552169825652</v>
      </c>
      <c r="AH289" s="122">
        <f>(幕後結果!$AJ$2+幕後結果!$AJ$4*幕後結果_最佳化!$V1290)*12/3</f>
        <v>-0.90052915970801484</v>
      </c>
      <c r="AI289" s="96">
        <f>(幕後結果!$AK$2+幕後結果!$AK$4*幕後結果_最佳化!$W1290)*12/3</f>
        <v>-0.6236940374569987</v>
      </c>
      <c r="AJ289" s="56"/>
      <c r="AK289" s="56"/>
      <c r="AL289" s="56"/>
      <c r="AM289" s="104">
        <v>288</v>
      </c>
      <c r="AN289" s="122">
        <f t="shared" si="53"/>
        <v>3.9786316229858433E-2</v>
      </c>
      <c r="AO289" s="122">
        <f t="shared" si="54"/>
        <v>8.6356438807317901E-2</v>
      </c>
      <c r="AP289" s="122">
        <f t="shared" si="55"/>
        <v>0.14633161091323166</v>
      </c>
      <c r="AQ289" s="122">
        <f t="shared" si="56"/>
        <v>0.1456010274987245</v>
      </c>
      <c r="AR289" s="122">
        <f t="shared" si="57"/>
        <v>5.0971717102423535E-2</v>
      </c>
      <c r="AS289" s="122">
        <f t="shared" si="58"/>
        <v>4.2445902221985625E-2</v>
      </c>
      <c r="AT289" s="122">
        <f t="shared" si="59"/>
        <v>0.11253028614777018</v>
      </c>
      <c r="AU289" s="122">
        <f t="shared" si="60"/>
        <v>0.12849113320746833</v>
      </c>
      <c r="AV289" s="122">
        <f t="shared" si="61"/>
        <v>0.15095839692964802</v>
      </c>
      <c r="AW289" s="122">
        <f t="shared" si="62"/>
        <v>9.6527170941571802E-2</v>
      </c>
      <c r="AX289" s="122">
        <f t="shared" si="63"/>
        <v>1</v>
      </c>
      <c r="AY289" s="122">
        <f>SUMPRODUCT(AN289:AW289,幕後結果_最佳化!$Z$1005:$AI$1005)</f>
        <v>6.4953584053066435E-2</v>
      </c>
      <c r="AZ289" s="122">
        <f>(SUMPRODUCT(AN289:AW289,MMULT(AN289:AW289,幕後結果!$AB$9:$AK$18)))*252</f>
        <v>4.3590922200115366E-2</v>
      </c>
      <c r="BA289" s="122">
        <f t="shared" si="64"/>
        <v>0.20878439165827356</v>
      </c>
      <c r="BB289" s="98">
        <f t="shared" si="65"/>
        <v>0.1056285092860892</v>
      </c>
      <c r="BC289" s="56"/>
      <c r="BD289" s="56"/>
    </row>
    <row r="290" spans="1:56">
      <c r="A290" s="91">
        <v>289</v>
      </c>
      <c r="B290" s="122">
        <v>0.14025169933431059</v>
      </c>
      <c r="C290" s="122">
        <v>0.53923264898738199</v>
      </c>
      <c r="D290" s="122">
        <v>0.58145231048370571</v>
      </c>
      <c r="E290" s="122">
        <v>0.58621098149177508</v>
      </c>
      <c r="F290" s="122">
        <v>0.43699302796312955</v>
      </c>
      <c r="G290" s="122">
        <v>0.31328897699225022</v>
      </c>
      <c r="H290" s="122">
        <v>0.75485996600928251</v>
      </c>
      <c r="I290" s="122">
        <v>0.27066443676688845</v>
      </c>
      <c r="J290" s="122">
        <v>0.16876827266173899</v>
      </c>
      <c r="K290" s="100">
        <v>0.50340661794167163</v>
      </c>
      <c r="L290" s="101"/>
      <c r="M290" s="102">
        <v>289</v>
      </c>
      <c r="N290" s="125">
        <v>-1.0791891876832336</v>
      </c>
      <c r="O290" s="125">
        <v>9.850071778161569E-2</v>
      </c>
      <c r="P290" s="125">
        <v>0.20561023876714637</v>
      </c>
      <c r="Q290" s="125">
        <v>0.21780886512798536</v>
      </c>
      <c r="R290" s="125">
        <v>-0.15859742721369088</v>
      </c>
      <c r="S290" s="125">
        <v>-0.48654902659669669</v>
      </c>
      <c r="T290" s="125">
        <v>0.68986344156963519</v>
      </c>
      <c r="U290" s="122">
        <v>-0.61080471207070297</v>
      </c>
      <c r="V290" s="122">
        <v>-0.95904406823207677</v>
      </c>
      <c r="W290" s="94">
        <v>8.5392286301755379E-3</v>
      </c>
      <c r="X290" s="56"/>
      <c r="Y290" s="95">
        <v>289</v>
      </c>
      <c r="Z290" s="122">
        <f>(幕後結果!$AB$2+幕後結果!$AB$4*幕後結果_最佳化!$N1291)*12/3</f>
        <v>-1.3881580892210075</v>
      </c>
      <c r="AA290" s="122">
        <f>(幕後結果!$AC$2+幕後結果!$AC$4*幕後結果_最佳化!$O1291)*12/3</f>
        <v>-1.3359429430047909</v>
      </c>
      <c r="AB290" s="122">
        <f>(幕後結果!$AD$2+幕後結果!$AD$4*幕後結果_最佳化!$P1291)*12/3</f>
        <v>0.32538994789069231</v>
      </c>
      <c r="AC290" s="122">
        <f>(幕後結果!$AE$2+幕後結果!$AE$4*幕後結果_最佳化!$Q1291)*12/3</f>
        <v>1.0470363741705699</v>
      </c>
      <c r="AD290" s="122">
        <f>(幕後結果!$AF$2+幕後結果!$AF$4*幕後結果_最佳化!$R1291)*12/3</f>
        <v>-9.6273795713245972E-2</v>
      </c>
      <c r="AE290" s="122">
        <f>(幕後結果!$AG$2+幕後結果!$AG$4*幕後結果_最佳化!$S1291)*12/3</f>
        <v>-8.5555649962184621E-2</v>
      </c>
      <c r="AF290" s="122">
        <f>(幕後結果!$AH$2+幕後結果!$AH$4*幕後結果_最佳化!$T1291)*12/3</f>
        <v>1.5470761857687745</v>
      </c>
      <c r="AG290" s="122">
        <f>(幕後結果!$AI$2+幕後結果!$AI$4*幕後結果_最佳化!$U1291)*12/3</f>
        <v>-2.1517937712975348</v>
      </c>
      <c r="AH290" s="122">
        <f>(幕後結果!$AJ$2+幕後結果!$AJ$4*幕後結果_最佳化!$V1291)*12/3</f>
        <v>-0.63163524152008232</v>
      </c>
      <c r="AI290" s="96">
        <f>(幕後結果!$AK$2+幕後結果!$AK$4*幕後結果_最佳化!$W1291)*12/3</f>
        <v>-0.73761398159939728</v>
      </c>
      <c r="AJ290" s="56"/>
      <c r="AK290" s="56"/>
      <c r="AL290" s="56"/>
      <c r="AM290" s="104">
        <v>289</v>
      </c>
      <c r="AN290" s="122">
        <f t="shared" si="53"/>
        <v>0.16267403344721207</v>
      </c>
      <c r="AO290" s="122">
        <f t="shared" si="54"/>
        <v>6.004602886032586E-2</v>
      </c>
      <c r="AP290" s="122">
        <f t="shared" si="55"/>
        <v>0.13677094861117575</v>
      </c>
      <c r="AQ290" s="122">
        <f t="shared" si="56"/>
        <v>9.2775039373353935E-2</v>
      </c>
      <c r="AR290" s="122">
        <f t="shared" si="57"/>
        <v>7.177495620538861E-2</v>
      </c>
      <c r="AS290" s="122">
        <f t="shared" si="58"/>
        <v>0.10062786931444571</v>
      </c>
      <c r="AT290" s="122">
        <f t="shared" si="59"/>
        <v>9.8267520924198756E-2</v>
      </c>
      <c r="AU290" s="122">
        <f t="shared" si="60"/>
        <v>0.1427454285319508</v>
      </c>
      <c r="AV290" s="122">
        <f t="shared" si="61"/>
        <v>5.9158957582246E-2</v>
      </c>
      <c r="AW290" s="122">
        <f t="shared" si="62"/>
        <v>7.515921714970257E-2</v>
      </c>
      <c r="AX290" s="122">
        <f t="shared" si="63"/>
        <v>1.0000000000000002</v>
      </c>
      <c r="AY290" s="122">
        <f>SUMPRODUCT(AN290:AW290,幕後結果_最佳化!$Z$1005:$AI$1005)</f>
        <v>3.2941736853384737E-2</v>
      </c>
      <c r="AZ290" s="122">
        <f>(SUMPRODUCT(AN290:AW290,MMULT(AN290:AW290,幕後結果!$AB$9:$AK$18)))*252</f>
        <v>5.1533994107864106E-2</v>
      </c>
      <c r="BA290" s="122">
        <f t="shared" si="64"/>
        <v>0.22701099997106772</v>
      </c>
      <c r="BB290" s="98">
        <f t="shared" si="65"/>
        <v>-4.3866874943876873E-2</v>
      </c>
      <c r="BC290" s="56"/>
      <c r="BD290" s="56"/>
    </row>
    <row r="291" spans="1:56">
      <c r="A291" s="91">
        <v>290</v>
      </c>
      <c r="B291" s="122">
        <v>6.4247904516617549E-2</v>
      </c>
      <c r="C291" s="122">
        <v>0.28386924416724435</v>
      </c>
      <c r="D291" s="122">
        <v>0.80666674947279282</v>
      </c>
      <c r="E291" s="122">
        <v>0.79295915378613402</v>
      </c>
      <c r="F291" s="122">
        <v>0.72616046405202916</v>
      </c>
      <c r="G291" s="122">
        <v>0.89958648307866618</v>
      </c>
      <c r="H291" s="122">
        <v>0.94692026066443824</v>
      </c>
      <c r="I291" s="122">
        <v>0.15792371885578982</v>
      </c>
      <c r="J291" s="122">
        <v>0.79497572273312711</v>
      </c>
      <c r="K291" s="100">
        <v>0.855346438402526</v>
      </c>
      <c r="L291" s="101"/>
      <c r="M291" s="102">
        <v>290</v>
      </c>
      <c r="N291" s="125">
        <v>-1.5200603483233475</v>
      </c>
      <c r="O291" s="125">
        <v>-0.57138530456521852</v>
      </c>
      <c r="P291" s="125">
        <v>0.86567848636972944</v>
      </c>
      <c r="Q291" s="125">
        <v>0.81673183814667427</v>
      </c>
      <c r="R291" s="125">
        <v>0.60124161294357681</v>
      </c>
      <c r="S291" s="125">
        <v>1.2791988695755534</v>
      </c>
      <c r="T291" s="125">
        <v>1.6156986700942608</v>
      </c>
      <c r="U291" s="122">
        <v>-1.0030278217892452</v>
      </c>
      <c r="V291" s="122">
        <v>0.8238081878000012</v>
      </c>
      <c r="W291" s="94">
        <v>1.0596428246168024</v>
      </c>
      <c r="X291" s="56"/>
      <c r="Y291" s="95">
        <v>290</v>
      </c>
      <c r="Z291" s="122">
        <f>(幕後結果!$AB$2+幕後結果!$AB$4*幕後結果_最佳化!$N1292)*12/3</f>
        <v>-1.935521853689633</v>
      </c>
      <c r="AA291" s="122">
        <f>(幕後結果!$AC$2+幕後結果!$AC$4*幕後結果_最佳化!$O1292)*12/3</f>
        <v>-2.2973998583659494</v>
      </c>
      <c r="AB291" s="122">
        <f>(幕後結果!$AD$2+幕後結果!$AD$4*幕後結果_最佳化!$P1292)*12/3</f>
        <v>0.69615421451780646</v>
      </c>
      <c r="AC291" s="122">
        <f>(幕後結果!$AE$2+幕後結果!$AE$4*幕後結果_最佳化!$Q1292)*12/3</f>
        <v>1.4947837254185206</v>
      </c>
      <c r="AD291" s="122">
        <f>(幕後結果!$AF$2+幕後結果!$AF$4*幕後結果_最佳化!$R1292)*12/3</f>
        <v>0.47198352365045187</v>
      </c>
      <c r="AE291" s="122">
        <f>(幕後結果!$AG$2+幕後結果!$AG$4*幕後結果_最佳化!$S1292)*12/3</f>
        <v>1.4623609616930855</v>
      </c>
      <c r="AF291" s="122">
        <f>(幕後結果!$AH$2+幕後結果!$AH$4*幕後結果_最佳化!$T1292)*12/3</f>
        <v>2.3950005297860857</v>
      </c>
      <c r="AG291" s="122">
        <f>(幕後結果!$AI$2+幕後結果!$AI$4*幕後結果_最佳化!$U1292)*12/3</f>
        <v>-2.589483363049061</v>
      </c>
      <c r="AH291" s="122">
        <f>(幕後結果!$AJ$2+幕後結果!$AJ$4*幕後結果_最佳化!$V1292)*12/3</f>
        <v>0.5690471485095232</v>
      </c>
      <c r="AI291" s="96">
        <f>(幕後結果!$AK$2+幕後結果!$AK$4*幕後結果_最佳化!$W1292)*12/3</f>
        <v>-2.2549269811571016E-2</v>
      </c>
      <c r="AJ291" s="56"/>
      <c r="AK291" s="56"/>
      <c r="AL291" s="56"/>
      <c r="AM291" s="104">
        <v>290</v>
      </c>
      <c r="AN291" s="122">
        <f t="shared" si="53"/>
        <v>9.2273172129328743E-2</v>
      </c>
      <c r="AO291" s="122">
        <f t="shared" si="54"/>
        <v>5.6600329163202276E-2</v>
      </c>
      <c r="AP291" s="122">
        <f t="shared" si="55"/>
        <v>7.8163607080846353E-2</v>
      </c>
      <c r="AQ291" s="122">
        <f t="shared" si="56"/>
        <v>2.8777721351897167E-2</v>
      </c>
      <c r="AR291" s="122">
        <f t="shared" si="57"/>
        <v>0.13667910057849303</v>
      </c>
      <c r="AS291" s="122">
        <f t="shared" si="58"/>
        <v>0.12333777667804026</v>
      </c>
      <c r="AT291" s="122">
        <f t="shared" si="59"/>
        <v>0.15229345189830107</v>
      </c>
      <c r="AU291" s="122">
        <f t="shared" si="60"/>
        <v>0.12860283832984923</v>
      </c>
      <c r="AV291" s="122">
        <f t="shared" si="61"/>
        <v>0.10819639527986867</v>
      </c>
      <c r="AW291" s="122">
        <f t="shared" si="62"/>
        <v>9.5075607510173077E-2</v>
      </c>
      <c r="AX291" s="122">
        <f t="shared" si="63"/>
        <v>0.99999999999999989</v>
      </c>
      <c r="AY291" s="122">
        <f>SUMPRODUCT(AN291:AW291,幕後結果_最佳化!$Z$1005:$AI$1005)</f>
        <v>3.7101066788234459E-2</v>
      </c>
      <c r="AZ291" s="122">
        <f>(SUMPRODUCT(AN291:AW291,MMULT(AN291:AW291,幕後結果!$AB$9:$AK$18)))*252</f>
        <v>4.4873381494594487E-2</v>
      </c>
      <c r="BA291" s="122">
        <f t="shared" si="64"/>
        <v>0.21183338144540509</v>
      </c>
      <c r="BB291" s="98">
        <f t="shared" si="65"/>
        <v>-2.7374973539097642E-2</v>
      </c>
      <c r="BC291" s="56"/>
      <c r="BD291" s="56"/>
    </row>
    <row r="292" spans="1:56">
      <c r="A292" s="91">
        <v>291</v>
      </c>
      <c r="B292" s="122">
        <v>0.73139800253820386</v>
      </c>
      <c r="C292" s="122">
        <v>0.53398964922747716</v>
      </c>
      <c r="D292" s="122">
        <v>6.9126623032105483E-2</v>
      </c>
      <c r="E292" s="122">
        <v>0.29572145334506628</v>
      </c>
      <c r="F292" s="122">
        <v>0.88512593118199057</v>
      </c>
      <c r="G292" s="122">
        <v>0.22906012523286745</v>
      </c>
      <c r="H292" s="122">
        <v>0.52624036501616001</v>
      </c>
      <c r="I292" s="122">
        <v>0.18576564594257694</v>
      </c>
      <c r="J292" s="122">
        <v>0.41153414020553658</v>
      </c>
      <c r="K292" s="100">
        <v>0.30633135979306414</v>
      </c>
      <c r="L292" s="101"/>
      <c r="M292" s="102">
        <v>291</v>
      </c>
      <c r="N292" s="125">
        <v>0.6170465913812887</v>
      </c>
      <c r="O292" s="125">
        <v>8.5302754748569201E-2</v>
      </c>
      <c r="P292" s="125">
        <v>-1.4823272308440141</v>
      </c>
      <c r="Q292" s="125">
        <v>-0.53674624619755207</v>
      </c>
      <c r="R292" s="125">
        <v>1.2010078980617467</v>
      </c>
      <c r="S292" s="125">
        <v>-0.74194567536321865</v>
      </c>
      <c r="T292" s="125">
        <v>6.5822340110280389E-2</v>
      </c>
      <c r="U292" s="122">
        <v>-0.89360869620295968</v>
      </c>
      <c r="V292" s="122">
        <v>-0.22360036399560615</v>
      </c>
      <c r="W292" s="94">
        <v>-0.50627626952831883</v>
      </c>
      <c r="X292" s="56"/>
      <c r="Y292" s="95">
        <v>291</v>
      </c>
      <c r="Z292" s="122">
        <f>(幕後結果!$AB$2+幕後結果!$AB$4*幕後結果_最佳化!$N1293)*12/3</f>
        <v>0.71780411548994072</v>
      </c>
      <c r="AA292" s="122">
        <f>(幕後結果!$AC$2+幕後結果!$AC$4*幕後結果_最佳化!$O1293)*12/3</f>
        <v>-1.2067531278018047</v>
      </c>
      <c r="AB292" s="122">
        <f>(幕後結果!$AD$2+幕後結果!$AD$4*幕後結果_最佳化!$P1293)*12/3</f>
        <v>-0.62673811216812425</v>
      </c>
      <c r="AC292" s="122">
        <f>(幕後結果!$AE$2+幕後結果!$AE$4*幕後結果_最佳化!$Q1293)*12/3</f>
        <v>0.20070986850717043</v>
      </c>
      <c r="AD292" s="122">
        <f>(幕後結果!$AF$2+幕後結果!$AF$4*幕後結果_最佳化!$R1293)*12/3</f>
        <v>0.5248318943036544</v>
      </c>
      <c r="AE292" s="122">
        <f>(幕後結果!$AG$2+幕後結果!$AG$4*幕後結果_最佳化!$S1293)*12/3</f>
        <v>-0.50905047054025898</v>
      </c>
      <c r="AF292" s="122">
        <f>(幕後結果!$AH$2+幕後結果!$AH$4*幕後結果_最佳化!$T1293)*12/3</f>
        <v>1.6217987951692312</v>
      </c>
      <c r="AG292" s="122">
        <f>(幕後結果!$AI$2+幕後結果!$AI$4*幕後結果_最佳化!$U1293)*12/3</f>
        <v>-1.3780698446780288</v>
      </c>
      <c r="AH292" s="122">
        <f>(幕後結果!$AJ$2+幕後結果!$AJ$4*幕後結果_最佳化!$V1293)*12/3</f>
        <v>-4.2618077671492949E-2</v>
      </c>
      <c r="AI292" s="96">
        <f>(幕後結果!$AK$2+幕後結果!$AK$4*幕後結果_最佳化!$W1293)*12/3</f>
        <v>-0.43420702884012791</v>
      </c>
      <c r="AJ292" s="56"/>
      <c r="AK292" s="56"/>
      <c r="AL292" s="56"/>
      <c r="AM292" s="104">
        <v>291</v>
      </c>
      <c r="AN292" s="122">
        <f t="shared" si="53"/>
        <v>0.11213154920107558</v>
      </c>
      <c r="AO292" s="122">
        <f t="shared" si="54"/>
        <v>0.16674923706679504</v>
      </c>
      <c r="AP292" s="122">
        <f t="shared" si="55"/>
        <v>0.10980148110053269</v>
      </c>
      <c r="AQ292" s="122">
        <f t="shared" si="56"/>
        <v>9.2604288472636895E-2</v>
      </c>
      <c r="AR292" s="122">
        <f t="shared" si="57"/>
        <v>8.2276770608327054E-2</v>
      </c>
      <c r="AS292" s="122">
        <f t="shared" si="58"/>
        <v>0.11861402492309432</v>
      </c>
      <c r="AT292" s="122">
        <f t="shared" si="59"/>
        <v>7.2023920748920958E-2</v>
      </c>
      <c r="AU292" s="122">
        <f t="shared" si="60"/>
        <v>0.15319888689904754</v>
      </c>
      <c r="AV292" s="122">
        <f t="shared" si="61"/>
        <v>4.6489462752741725E-3</v>
      </c>
      <c r="AW292" s="122">
        <f t="shared" si="62"/>
        <v>8.795089470429604E-2</v>
      </c>
      <c r="AX292" s="122">
        <f t="shared" si="63"/>
        <v>1.0000000000000002</v>
      </c>
      <c r="AY292" s="122">
        <f>SUMPRODUCT(AN292:AW292,幕後結果_最佳化!$Z$1005:$AI$1005)</f>
        <v>-0.17449955114804844</v>
      </c>
      <c r="AZ292" s="122">
        <f>(SUMPRODUCT(AN292:AW292,MMULT(AN292:AW292,幕後結果!$AB$9:$AK$18)))*252</f>
        <v>5.2669003376697707E-2</v>
      </c>
      <c r="BA292" s="122">
        <f t="shared" si="64"/>
        <v>0.22949728402902225</v>
      </c>
      <c r="BB292" s="98">
        <f t="shared" si="65"/>
        <v>-0.94728594313367154</v>
      </c>
      <c r="BC292" s="56"/>
      <c r="BD292" s="56"/>
    </row>
    <row r="293" spans="1:56">
      <c r="A293" s="91">
        <v>292</v>
      </c>
      <c r="B293" s="122">
        <v>0.82453640709902576</v>
      </c>
      <c r="C293" s="122">
        <v>0.92942852452600744</v>
      </c>
      <c r="D293" s="122">
        <v>6.9334461584120044E-2</v>
      </c>
      <c r="E293" s="122">
        <v>0.25535780644506945</v>
      </c>
      <c r="F293" s="122">
        <v>0.33897248610519082</v>
      </c>
      <c r="G293" s="122">
        <v>0.91173958545286538</v>
      </c>
      <c r="H293" s="122">
        <v>0.23819638323844483</v>
      </c>
      <c r="I293" s="122">
        <v>0.22458039306268307</v>
      </c>
      <c r="J293" s="122">
        <v>4.8041696954242319E-2</v>
      </c>
      <c r="K293" s="100">
        <v>0.49659997053142102</v>
      </c>
      <c r="L293" s="101"/>
      <c r="M293" s="102">
        <v>292</v>
      </c>
      <c r="N293" s="125">
        <v>0.93279236161908763</v>
      </c>
      <c r="O293" s="125">
        <v>1.4715480945209447</v>
      </c>
      <c r="P293" s="125">
        <v>-1.4807660617629574</v>
      </c>
      <c r="Q293" s="125">
        <v>-0.65772382072374203</v>
      </c>
      <c r="R293" s="125">
        <v>-0.41526902724595899</v>
      </c>
      <c r="S293" s="125">
        <v>1.351545268572319</v>
      </c>
      <c r="T293" s="125">
        <v>-0.71211629190164594</v>
      </c>
      <c r="U293" s="122">
        <v>-0.75681486448428481</v>
      </c>
      <c r="V293" s="122">
        <v>-1.6641453113816793</v>
      </c>
      <c r="W293" s="94">
        <v>-8.5227131762691706E-3</v>
      </c>
      <c r="X293" s="56"/>
      <c r="Y293" s="95">
        <v>292</v>
      </c>
      <c r="Z293" s="122">
        <f>(幕後結果!$AB$2+幕後結果!$AB$4*幕後結果_最佳化!$N1294)*12/3</f>
        <v>1.109818401843971</v>
      </c>
      <c r="AA293" s="122">
        <f>(幕後結果!$AC$2+幕後結果!$AC$4*幕後結果_最佳化!$O1294)*12/3</f>
        <v>0.73102764065142123</v>
      </c>
      <c r="AB293" s="122">
        <f>(幕後結果!$AD$2+幕後結果!$AD$4*幕後結果_最佳化!$P1294)*12/3</f>
        <v>-0.3894960514496601</v>
      </c>
      <c r="AC293" s="122">
        <f>(幕後結果!$AE$2+幕後結果!$AE$4*幕後結果_最佳化!$Q1294)*12/3</f>
        <v>0.37201164492392458</v>
      </c>
      <c r="AD293" s="122">
        <f>(幕後結果!$AF$2+幕後結果!$AF$4*幕後結果_最佳化!$R1294)*12/3</f>
        <v>-0.43186422585572304</v>
      </c>
      <c r="AE293" s="122">
        <f>(幕後結果!$AG$2+幕後結果!$AG$4*幕後結果_最佳化!$S1294)*12/3</f>
        <v>1.2183426418524914</v>
      </c>
      <c r="AF293" s="122">
        <f>(幕後結果!$AH$2+幕後結果!$AH$4*幕後結果_最佳化!$T1294)*12/3</f>
        <v>0.51352774272179547</v>
      </c>
      <c r="AG293" s="122">
        <f>(幕後結果!$AI$2+幕後結果!$AI$4*幕後結果_最佳化!$U1294)*12/3</f>
        <v>-1.3136035623062496</v>
      </c>
      <c r="AH293" s="122">
        <f>(幕後結果!$AJ$2+幕後結果!$AJ$4*幕後結果_最佳化!$V1294)*12/3</f>
        <v>-0.81945366864150671</v>
      </c>
      <c r="AI293" s="96">
        <f>(幕後結果!$AK$2+幕後結果!$AK$4*幕後結果_最佳化!$W1294)*12/3</f>
        <v>-0.19371343517062659</v>
      </c>
      <c r="AJ293" s="56"/>
      <c r="AK293" s="56"/>
      <c r="AL293" s="56"/>
      <c r="AM293" s="104">
        <v>292</v>
      </c>
      <c r="AN293" s="122">
        <f t="shared" si="53"/>
        <v>0.10754978357530999</v>
      </c>
      <c r="AO293" s="122">
        <f t="shared" si="54"/>
        <v>8.7099229093221764E-2</v>
      </c>
      <c r="AP293" s="122">
        <f t="shared" si="55"/>
        <v>9.9749026112786354E-2</v>
      </c>
      <c r="AQ293" s="122">
        <f t="shared" si="56"/>
        <v>0.11845510032255678</v>
      </c>
      <c r="AR293" s="122">
        <f t="shared" si="57"/>
        <v>5.4658419677194661E-2</v>
      </c>
      <c r="AS293" s="122">
        <f t="shared" si="58"/>
        <v>1.782988906709202E-3</v>
      </c>
      <c r="AT293" s="122">
        <f t="shared" si="59"/>
        <v>0.15335898160730221</v>
      </c>
      <c r="AU293" s="122">
        <f t="shared" si="60"/>
        <v>0.12338326998266505</v>
      </c>
      <c r="AV293" s="122">
        <f t="shared" si="61"/>
        <v>0.11050521122803768</v>
      </c>
      <c r="AW293" s="122">
        <f t="shared" si="62"/>
        <v>0.14345798949421634</v>
      </c>
      <c r="AX293" s="122">
        <f t="shared" si="63"/>
        <v>1</v>
      </c>
      <c r="AY293" s="122">
        <f>SUMPRODUCT(AN293:AW293,幕後結果_最佳化!$Z$1005:$AI$1005)</f>
        <v>3.0270261405649389E-2</v>
      </c>
      <c r="AZ293" s="122">
        <f>(SUMPRODUCT(AN293:AW293,MMULT(AN293:AW293,幕後結果!$AB$9:$AK$18)))*252</f>
        <v>4.4913795672546851E-2</v>
      </c>
      <c r="BA293" s="122">
        <f t="shared" si="64"/>
        <v>0.21192875140609604</v>
      </c>
      <c r="BB293" s="98">
        <f t="shared" si="65"/>
        <v>-5.9594266990936097E-2</v>
      </c>
      <c r="BC293" s="56"/>
      <c r="BD293" s="56"/>
    </row>
    <row r="294" spans="1:56">
      <c r="A294" s="91">
        <v>293</v>
      </c>
      <c r="B294" s="122">
        <v>0.23189557888331613</v>
      </c>
      <c r="C294" s="122">
        <v>0.73734001902151669</v>
      </c>
      <c r="D294" s="122">
        <v>0.49739906991134619</v>
      </c>
      <c r="E294" s="122">
        <v>0.29863228759109584</v>
      </c>
      <c r="F294" s="122">
        <v>0.14638115370911442</v>
      </c>
      <c r="G294" s="122">
        <v>0.25569804254661732</v>
      </c>
      <c r="H294" s="122">
        <v>0.17560518013242365</v>
      </c>
      <c r="I294" s="122">
        <v>0.6503942697098275</v>
      </c>
      <c r="J294" s="122">
        <v>2.9923417840437505E-2</v>
      </c>
      <c r="K294" s="100">
        <v>7.0277851689807491E-2</v>
      </c>
      <c r="L294" s="101"/>
      <c r="M294" s="102">
        <v>293</v>
      </c>
      <c r="N294" s="125">
        <v>-0.73261847818424497</v>
      </c>
      <c r="O294" s="125">
        <v>0.63516629676540226</v>
      </c>
      <c r="P294" s="125">
        <v>-6.5196110866324051E-3</v>
      </c>
      <c r="Q294" s="125">
        <v>-0.52833826839188425</v>
      </c>
      <c r="R294" s="125">
        <v>-1.0520811767528757</v>
      </c>
      <c r="S294" s="125">
        <v>-0.65666540260520412</v>
      </c>
      <c r="T294" s="125">
        <v>-0.93224415640760872</v>
      </c>
      <c r="U294" s="122">
        <v>0.38638513088338883</v>
      </c>
      <c r="V294" s="122">
        <v>-1.8819203152135193</v>
      </c>
      <c r="W294" s="94">
        <v>-1.4737247975867338</v>
      </c>
      <c r="X294" s="56"/>
      <c r="Y294" s="95">
        <v>293</v>
      </c>
      <c r="Z294" s="122">
        <f>(幕後結果!$AB$2+幕後結果!$AB$4*幕後結果_最佳化!$N1295)*12/3</f>
        <v>-0.95787308729323906</v>
      </c>
      <c r="AA294" s="122">
        <f>(幕後結果!$AC$2+幕後結果!$AC$4*幕後結果_最佳化!$O1295)*12/3</f>
        <v>-0.56626681571324966</v>
      </c>
      <c r="AB294" s="122">
        <f>(幕後結果!$AD$2+幕後結果!$AD$4*幕後結果_最佳化!$P1295)*12/3</f>
        <v>0.30058386499838918</v>
      </c>
      <c r="AC294" s="122">
        <f>(幕後結果!$AE$2+幕後結果!$AE$4*幕後結果_最佳化!$Q1295)*12/3</f>
        <v>0.56945747035079664</v>
      </c>
      <c r="AD294" s="122">
        <f>(幕後結果!$AF$2+幕後結果!$AF$4*幕後結果_最佳化!$R1295)*12/3</f>
        <v>-0.73412319568810214</v>
      </c>
      <c r="AE294" s="122">
        <f>(幕後結果!$AG$2+幕後結果!$AG$4*幕後結果_最佳化!$S1295)*12/3</f>
        <v>-0.53511988849359338</v>
      </c>
      <c r="AF294" s="122">
        <f>(幕後結果!$AH$2+幕後結果!$AH$4*幕後結果_最佳化!$T1295)*12/3</f>
        <v>-1.6815211705534905E-2</v>
      </c>
      <c r="AG294" s="122">
        <f>(幕後結果!$AI$2+幕後結果!$AI$4*幕後結果_最佳化!$U1295)*12/3</f>
        <v>-1.0132051653855667</v>
      </c>
      <c r="AH294" s="122">
        <f>(幕後結果!$AJ$2+幕後結果!$AJ$4*幕後結果_最佳化!$V1295)*12/3</f>
        <v>-1.3459816044400814</v>
      </c>
      <c r="AI294" s="96">
        <f>(幕後結果!$AK$2+幕後結果!$AK$4*幕後結果_最佳化!$W1295)*12/3</f>
        <v>-1.5734686793377779</v>
      </c>
      <c r="AJ294" s="56"/>
      <c r="AK294" s="56"/>
      <c r="AL294" s="56"/>
      <c r="AM294" s="104">
        <v>293</v>
      </c>
      <c r="AN294" s="122">
        <f t="shared" si="53"/>
        <v>0.12626633220663291</v>
      </c>
      <c r="AO294" s="122">
        <f t="shared" si="54"/>
        <v>0.12224110405158993</v>
      </c>
      <c r="AP294" s="122">
        <f t="shared" si="55"/>
        <v>2.2271770172665181E-2</v>
      </c>
      <c r="AQ294" s="122">
        <f t="shared" si="56"/>
        <v>3.3935054869055174E-2</v>
      </c>
      <c r="AR294" s="122">
        <f t="shared" si="57"/>
        <v>0.14245612461798615</v>
      </c>
      <c r="AS294" s="122">
        <f t="shared" si="58"/>
        <v>0.15483947638273962</v>
      </c>
      <c r="AT294" s="122">
        <f t="shared" si="59"/>
        <v>0.13292290143449839</v>
      </c>
      <c r="AU294" s="122">
        <f t="shared" si="60"/>
        <v>5.8297729431809393E-2</v>
      </c>
      <c r="AV294" s="122">
        <f t="shared" si="61"/>
        <v>6.5585892727542214E-2</v>
      </c>
      <c r="AW294" s="122">
        <f t="shared" si="62"/>
        <v>0.14118361410548072</v>
      </c>
      <c r="AX294" s="122">
        <f t="shared" si="63"/>
        <v>0.99999999999999978</v>
      </c>
      <c r="AY294" s="122">
        <f>SUMPRODUCT(AN294:AW294,幕後結果_最佳化!$Z$1005:$AI$1005)</f>
        <v>-6.0081962543604553E-2</v>
      </c>
      <c r="AZ294" s="122">
        <f>(SUMPRODUCT(AN294:AW294,MMULT(AN294:AW294,幕後結果!$AB$9:$AK$18)))*252</f>
        <v>4.6543371400968238E-2</v>
      </c>
      <c r="BA294" s="122">
        <f t="shared" si="64"/>
        <v>0.21573912811766027</v>
      </c>
      <c r="BB294" s="98">
        <f t="shared" si="65"/>
        <v>-0.47734485367642737</v>
      </c>
      <c r="BC294" s="56"/>
      <c r="BD294" s="56"/>
    </row>
    <row r="295" spans="1:56">
      <c r="A295" s="91">
        <v>294</v>
      </c>
      <c r="B295" s="122">
        <v>0.30066262359647267</v>
      </c>
      <c r="C295" s="122">
        <v>0.62331372113359462</v>
      </c>
      <c r="D295" s="122">
        <v>9.0587453470712509E-2</v>
      </c>
      <c r="E295" s="122">
        <v>0.48392733222926276</v>
      </c>
      <c r="F295" s="122">
        <v>0.46016248175826502</v>
      </c>
      <c r="G295" s="122">
        <v>0.59622866934262442</v>
      </c>
      <c r="H295" s="122">
        <v>0.64100236402401811</v>
      </c>
      <c r="I295" s="122">
        <v>0.33831950668450195</v>
      </c>
      <c r="J295" s="122">
        <v>0.44277280246915396</v>
      </c>
      <c r="K295" s="100">
        <v>0.83667732419521923</v>
      </c>
      <c r="L295" s="101"/>
      <c r="M295" s="102">
        <v>294</v>
      </c>
      <c r="N295" s="125">
        <v>-0.52249568907670252</v>
      </c>
      <c r="O295" s="125">
        <v>0.31419550330327728</v>
      </c>
      <c r="P295" s="125">
        <v>-1.3371462374316756</v>
      </c>
      <c r="Q295" s="125">
        <v>-4.0299108573541353E-2</v>
      </c>
      <c r="R295" s="125">
        <v>-0.10002438824633722</v>
      </c>
      <c r="S295" s="125">
        <v>0.24359737525544611</v>
      </c>
      <c r="T295" s="125">
        <v>0.36113935857893298</v>
      </c>
      <c r="U295" s="122">
        <v>-0.41705385899240216</v>
      </c>
      <c r="V295" s="122">
        <v>-0.14394284196791951</v>
      </c>
      <c r="W295" s="94">
        <v>0.98089332072949031</v>
      </c>
      <c r="X295" s="56"/>
      <c r="Y295" s="95">
        <v>294</v>
      </c>
      <c r="Z295" s="122">
        <f>(幕後結果!$AB$2+幕後結果!$AB$4*幕後結果_最佳化!$N1296)*12/3</f>
        <v>-0.69699505508183313</v>
      </c>
      <c r="AA295" s="122">
        <f>(幕後結果!$AC$2+幕後結果!$AC$4*幕後結果_最佳化!$O1296)*12/3</f>
        <v>-0.9903314427446569</v>
      </c>
      <c r="AB295" s="122">
        <f>(幕後結果!$AD$2+幕後結果!$AD$4*幕後結果_最佳化!$P1296)*12/3</f>
        <v>-0.82098038917266936</v>
      </c>
      <c r="AC295" s="122">
        <f>(幕後結果!$AE$2+幕後結果!$AE$4*幕後結果_最佳化!$Q1296)*12/3</f>
        <v>0.56666241534126316</v>
      </c>
      <c r="AD295" s="122">
        <f>(幕後結果!$AF$2+幕後結果!$AF$4*幕後結果_最佳化!$R1296)*12/3</f>
        <v>-0.22595943637870133</v>
      </c>
      <c r="AE295" s="122">
        <f>(幕後結果!$AG$2+幕後結果!$AG$4*幕後結果_最佳化!$S1296)*12/3</f>
        <v>0.19967259106999449</v>
      </c>
      <c r="AF295" s="122">
        <f>(幕後結果!$AH$2+幕後結果!$AH$4*幕後結果_最佳化!$T1296)*12/3</f>
        <v>1.2548332346715725</v>
      </c>
      <c r="AG295" s="122">
        <f>(幕後結果!$AI$2+幕後結果!$AI$4*幕後結果_最佳化!$U1296)*12/3</f>
        <v>-1.6018383564580245</v>
      </c>
      <c r="AH295" s="122">
        <f>(幕後結果!$AJ$2+幕後結果!$AJ$4*幕後結果_最佳化!$V1296)*12/3</f>
        <v>-0.11270733793803106</v>
      </c>
      <c r="AI295" s="96">
        <f>(幕後結果!$AK$2+幕後結果!$AK$4*幕後結果_最佳化!$W1296)*12/3</f>
        <v>-9.1332568978368167E-2</v>
      </c>
      <c r="AJ295" s="56"/>
      <c r="AK295" s="56"/>
      <c r="AL295" s="56"/>
      <c r="AM295" s="104">
        <v>294</v>
      </c>
      <c r="AN295" s="122">
        <f t="shared" si="53"/>
        <v>0.10228432283947479</v>
      </c>
      <c r="AO295" s="122">
        <f t="shared" si="54"/>
        <v>0.10039249913880288</v>
      </c>
      <c r="AP295" s="122">
        <f t="shared" si="55"/>
        <v>0.11948045422229026</v>
      </c>
      <c r="AQ295" s="122">
        <f t="shared" si="56"/>
        <v>6.9904712592451249E-2</v>
      </c>
      <c r="AR295" s="122">
        <f t="shared" si="57"/>
        <v>0.11832228607961673</v>
      </c>
      <c r="AS295" s="122">
        <f t="shared" si="58"/>
        <v>8.9892752257128589E-2</v>
      </c>
      <c r="AT295" s="122">
        <f t="shared" si="59"/>
        <v>0.10871250543526643</v>
      </c>
      <c r="AU295" s="122">
        <f t="shared" si="60"/>
        <v>6.4019152989887917E-2</v>
      </c>
      <c r="AV295" s="122">
        <f t="shared" si="61"/>
        <v>0.11594335907783478</v>
      </c>
      <c r="AW295" s="122">
        <f t="shared" si="62"/>
        <v>0.11104795536724636</v>
      </c>
      <c r="AX295" s="122">
        <f t="shared" si="63"/>
        <v>1</v>
      </c>
      <c r="AY295" s="122">
        <f>SUMPRODUCT(AN295:AW295,幕後結果_最佳化!$Z$1005:$AI$1005)</f>
        <v>1.0063796499480283E-2</v>
      </c>
      <c r="AZ295" s="122">
        <f>(SUMPRODUCT(AN295:AW295,MMULT(AN295:AW295,幕後結果!$AB$9:$AK$18)))*252</f>
        <v>4.3492447725306076E-2</v>
      </c>
      <c r="BA295" s="122">
        <f t="shared" si="64"/>
        <v>0.20854843016744595</v>
      </c>
      <c r="BB295" s="98">
        <f t="shared" si="65"/>
        <v>-0.15745121396576875</v>
      </c>
      <c r="BC295" s="56"/>
      <c r="BD295" s="56"/>
    </row>
    <row r="296" spans="1:56">
      <c r="A296" s="91">
        <v>295</v>
      </c>
      <c r="B296" s="122">
        <v>0.1612320938088998</v>
      </c>
      <c r="C296" s="122">
        <v>7.7137349039854808E-2</v>
      </c>
      <c r="D296" s="122">
        <v>0.56200353117416935</v>
      </c>
      <c r="E296" s="122">
        <v>0.69278465276841117</v>
      </c>
      <c r="F296" s="122">
        <v>0.47470812698885401</v>
      </c>
      <c r="G296" s="122">
        <v>0.21278147568322181</v>
      </c>
      <c r="H296" s="122">
        <v>0.6656741844051457</v>
      </c>
      <c r="I296" s="122">
        <v>0.8008781661523996</v>
      </c>
      <c r="J296" s="122">
        <v>0.21146851634983332</v>
      </c>
      <c r="K296" s="100">
        <v>0.75258679520956373</v>
      </c>
      <c r="L296" s="101"/>
      <c r="M296" s="102">
        <v>295</v>
      </c>
      <c r="N296" s="125">
        <v>-0.9894067207746996</v>
      </c>
      <c r="O296" s="125">
        <v>-1.4245936450934895</v>
      </c>
      <c r="P296" s="125">
        <v>0.15605085252794013</v>
      </c>
      <c r="Q296" s="125">
        <v>0.50375906813411997</v>
      </c>
      <c r="R296" s="125">
        <v>-6.3439851825629417E-2</v>
      </c>
      <c r="S296" s="125">
        <v>-0.79680730592794946</v>
      </c>
      <c r="T296" s="125">
        <v>0.42799929840002715</v>
      </c>
      <c r="U296" s="122">
        <v>0.8447621207189403</v>
      </c>
      <c r="V296" s="122">
        <v>-0.80133621144441147</v>
      </c>
      <c r="W296" s="94">
        <v>0.68265256595655377</v>
      </c>
      <c r="X296" s="56"/>
      <c r="Y296" s="95">
        <v>295</v>
      </c>
      <c r="Z296" s="122">
        <f>(幕後結果!$AB$2+幕後結果!$AB$4*幕後結果_最佳化!$N1297)*12/3</f>
        <v>-1.2766886317972517</v>
      </c>
      <c r="AA296" s="122">
        <f>(幕後結果!$AC$2+幕後結果!$AC$4*幕後結果_最佳化!$O1297)*12/3</f>
        <v>-3.4270772945891941</v>
      </c>
      <c r="AB296" s="122">
        <f>(幕後結果!$AD$2+幕後結果!$AD$4*幕後結果_最佳化!$P1297)*12/3</f>
        <v>0.1548224344361091</v>
      </c>
      <c r="AC296" s="122">
        <f>(幕後結果!$AE$2+幕後結果!$AE$4*幕後結果_最佳化!$Q1297)*12/3</f>
        <v>0.98452712640932116</v>
      </c>
      <c r="AD296" s="122">
        <f>(幕後結果!$AF$2+幕後結果!$AF$4*幕後結果_最佳化!$R1297)*12/3</f>
        <v>-0.18417226140895079</v>
      </c>
      <c r="AE296" s="122">
        <f>(幕後結果!$AG$2+幕後結果!$AG$4*幕後結果_最佳化!$S1297)*12/3</f>
        <v>-0.52704532645942614</v>
      </c>
      <c r="AF296" s="122">
        <f>(幕後結果!$AH$2+幕後結果!$AH$4*幕後結果_最佳化!$T1297)*12/3</f>
        <v>1.3419129943011221</v>
      </c>
      <c r="AG296" s="122">
        <f>(幕後結果!$AI$2+幕後結果!$AI$4*幕後結果_最佳化!$U1297)*12/3</f>
        <v>-0.35473668594109764</v>
      </c>
      <c r="AH296" s="122">
        <f>(幕後結果!$AJ$2+幕後結果!$AJ$4*幕後結果_最佳化!$V1297)*12/3</f>
        <v>-0.86338336337606914</v>
      </c>
      <c r="AI296" s="96">
        <f>(幕後結果!$AK$2+幕後結果!$AK$4*幕後結果_最佳化!$W1297)*12/3</f>
        <v>-0.57424467233623533</v>
      </c>
      <c r="AJ296" s="56"/>
      <c r="AK296" s="56"/>
      <c r="AL296" s="56"/>
      <c r="AM296" s="104">
        <v>295</v>
      </c>
      <c r="AN296" s="122">
        <f t="shared" si="53"/>
        <v>5.3840321417695292E-2</v>
      </c>
      <c r="AO296" s="122">
        <f t="shared" si="54"/>
        <v>9.9332829700195177E-2</v>
      </c>
      <c r="AP296" s="122">
        <f t="shared" si="55"/>
        <v>5.9025777421846955E-2</v>
      </c>
      <c r="AQ296" s="122">
        <f t="shared" si="56"/>
        <v>0.14597758965285304</v>
      </c>
      <c r="AR296" s="122">
        <f t="shared" si="57"/>
        <v>0.10323216222518702</v>
      </c>
      <c r="AS296" s="122">
        <f t="shared" si="58"/>
        <v>0.13757260060079357</v>
      </c>
      <c r="AT296" s="122">
        <f t="shared" si="59"/>
        <v>0.12273599708778866</v>
      </c>
      <c r="AU296" s="122">
        <f t="shared" si="60"/>
        <v>0.11847227116667383</v>
      </c>
      <c r="AV296" s="122">
        <f t="shared" si="61"/>
        <v>2.404663861769377E-2</v>
      </c>
      <c r="AW296" s="122">
        <f t="shared" si="62"/>
        <v>0.13576381210927269</v>
      </c>
      <c r="AX296" s="122">
        <f t="shared" si="63"/>
        <v>1</v>
      </c>
      <c r="AY296" s="122">
        <f>SUMPRODUCT(AN296:AW296,幕後結果_最佳化!$Z$1005:$AI$1005)</f>
        <v>2.6097404202705753E-2</v>
      </c>
      <c r="AZ296" s="122">
        <f>(SUMPRODUCT(AN296:AW296,MMULT(AN296:AW296,幕後結果!$AB$9:$AK$18)))*252</f>
        <v>4.271091425643788E-2</v>
      </c>
      <c r="BA296" s="122">
        <f t="shared" si="64"/>
        <v>0.20666619040481168</v>
      </c>
      <c r="BB296" s="98">
        <f t="shared" si="65"/>
        <v>-8.1303070252477266E-2</v>
      </c>
      <c r="BC296" s="56"/>
      <c r="BD296" s="56"/>
    </row>
    <row r="297" spans="1:56">
      <c r="A297" s="91">
        <v>296</v>
      </c>
      <c r="B297" s="122">
        <v>0.23520527770416133</v>
      </c>
      <c r="C297" s="122">
        <v>3.1206672826019188E-2</v>
      </c>
      <c r="D297" s="122">
        <v>4.6284123101316244E-2</v>
      </c>
      <c r="E297" s="122">
        <v>0.50428364636932477</v>
      </c>
      <c r="F297" s="122">
        <v>0.48000429782833498</v>
      </c>
      <c r="G297" s="122">
        <v>0.22640892470606633</v>
      </c>
      <c r="H297" s="122">
        <v>0.73050688068638903</v>
      </c>
      <c r="I297" s="122">
        <v>0.65752915617623642</v>
      </c>
      <c r="J297" s="122">
        <v>0.86819676529108047</v>
      </c>
      <c r="K297" s="100">
        <v>0.91537814016097441</v>
      </c>
      <c r="L297" s="101"/>
      <c r="M297" s="102">
        <v>296</v>
      </c>
      <c r="N297" s="125">
        <v>-0.72181121164038642</v>
      </c>
      <c r="O297" s="125">
        <v>-1.8633478244738941</v>
      </c>
      <c r="P297" s="125">
        <v>-1.6820030617731403</v>
      </c>
      <c r="Q297" s="125">
        <v>1.0737715444774372E-2</v>
      </c>
      <c r="R297" s="125">
        <v>-5.0142796851925471E-2</v>
      </c>
      <c r="S297" s="125">
        <v>-0.75072553957511801</v>
      </c>
      <c r="T297" s="125">
        <v>0.61434671549490727</v>
      </c>
      <c r="U297" s="122">
        <v>0.40572905998364311</v>
      </c>
      <c r="V297" s="122">
        <v>1.1179075751496934</v>
      </c>
      <c r="W297" s="94">
        <v>1.374637941446553</v>
      </c>
      <c r="X297" s="56"/>
      <c r="Y297" s="95">
        <v>296</v>
      </c>
      <c r="Z297" s="122">
        <f>(幕後結果!$AB$2+幕後結果!$AB$4*幕後結果_最佳化!$N1298)*12/3</f>
        <v>-0.94445532122645126</v>
      </c>
      <c r="AA297" s="122">
        <f>(幕後結果!$AC$2+幕後結果!$AC$4*幕後結果_最佳化!$O1298)*12/3</f>
        <v>-4.0084624955718455</v>
      </c>
      <c r="AB297" s="122">
        <f>(幕後結果!$AD$2+幕後結果!$AD$4*幕後結果_最佳化!$P1298)*12/3</f>
        <v>-1.4007990651549853</v>
      </c>
      <c r="AC297" s="122">
        <f>(幕後結果!$AE$2+幕後結果!$AE$4*幕後結果_最佳化!$Q1298)*12/3</f>
        <v>0.13373670915873492</v>
      </c>
      <c r="AD297" s="122">
        <f>(幕後結果!$AF$2+幕後結果!$AF$4*幕後結果_最佳化!$R1298)*12/3</f>
        <v>-0.45337367255766353</v>
      </c>
      <c r="AE297" s="122">
        <f>(幕後結果!$AG$2+幕後結果!$AG$4*幕後結果_最佳化!$S1298)*12/3</f>
        <v>-1.1592644902872538</v>
      </c>
      <c r="AF297" s="122">
        <f>(幕後結果!$AH$2+幕後結果!$AH$4*幕後結果_最佳化!$T1298)*12/3</f>
        <v>1.4852792149608682</v>
      </c>
      <c r="AG297" s="122">
        <f>(幕後結果!$AI$2+幕後結果!$AI$4*幕後結果_最佳化!$U1298)*12/3</f>
        <v>-0.67632616897959164</v>
      </c>
      <c r="AH297" s="122">
        <f>(幕後結果!$AJ$2+幕後結果!$AJ$4*幕後結果_最佳化!$V1298)*12/3</f>
        <v>0.13941547169868476</v>
      </c>
      <c r="AI297" s="96">
        <f>(幕後結果!$AK$2+幕後結果!$AK$4*幕後結果_最佳化!$W1298)*12/3</f>
        <v>-0.22702653764487266</v>
      </c>
      <c r="AJ297" s="56"/>
      <c r="AK297" s="56"/>
      <c r="AL297" s="56"/>
      <c r="AM297" s="104">
        <v>296</v>
      </c>
      <c r="AN297" s="122">
        <f t="shared" si="53"/>
        <v>7.7212020897115083E-2</v>
      </c>
      <c r="AO297" s="122">
        <f t="shared" si="54"/>
        <v>0.10030557030560695</v>
      </c>
      <c r="AP297" s="122">
        <f t="shared" si="55"/>
        <v>9.1228917359556766E-2</v>
      </c>
      <c r="AQ297" s="122">
        <f t="shared" si="56"/>
        <v>0.11766179602670786</v>
      </c>
      <c r="AR297" s="122">
        <f t="shared" si="57"/>
        <v>0.11065978138602414</v>
      </c>
      <c r="AS297" s="122">
        <f t="shared" si="58"/>
        <v>8.0317419895871864E-2</v>
      </c>
      <c r="AT297" s="122">
        <f t="shared" si="59"/>
        <v>6.0519352301544684E-2</v>
      </c>
      <c r="AU297" s="122">
        <f t="shared" si="60"/>
        <v>0.11862521116527022</v>
      </c>
      <c r="AV297" s="122">
        <f t="shared" si="61"/>
        <v>0.1083478138110992</v>
      </c>
      <c r="AW297" s="122">
        <f t="shared" si="62"/>
        <v>0.13512211685120329</v>
      </c>
      <c r="AX297" s="122">
        <f t="shared" si="63"/>
        <v>1</v>
      </c>
      <c r="AY297" s="122">
        <f>SUMPRODUCT(AN297:AW297,幕後結果_最佳化!$Z$1005:$AI$1005)</f>
        <v>-7.1751880224444703E-2</v>
      </c>
      <c r="AZ297" s="122">
        <f>(SUMPRODUCT(AN297:AW297,MMULT(AN297:AW297,幕後結果!$AB$9:$AK$18)))*252</f>
        <v>4.2958838687642685E-2</v>
      </c>
      <c r="BA297" s="122">
        <f t="shared" si="64"/>
        <v>0.20726514103351457</v>
      </c>
      <c r="BB297" s="98">
        <f t="shared" si="65"/>
        <v>-0.55316528217306737</v>
      </c>
      <c r="BC297" s="56"/>
      <c r="BD297" s="56"/>
    </row>
    <row r="298" spans="1:56">
      <c r="A298" s="91">
        <v>297</v>
      </c>
      <c r="B298" s="122">
        <v>0.7970941775002689</v>
      </c>
      <c r="C298" s="122">
        <v>0.31460330293055616</v>
      </c>
      <c r="D298" s="122">
        <v>0.18167355942019525</v>
      </c>
      <c r="E298" s="122">
        <v>0.55757499006180167</v>
      </c>
      <c r="F298" s="122">
        <v>0.15741233008077105</v>
      </c>
      <c r="G298" s="122">
        <v>7.419511200221196E-2</v>
      </c>
      <c r="H298" s="122">
        <v>0.59779129118095398</v>
      </c>
      <c r="I298" s="122">
        <v>9.0045206825133395E-3</v>
      </c>
      <c r="J298" s="122">
        <v>0.85404035883693297</v>
      </c>
      <c r="K298" s="100">
        <v>0.71126602262015437</v>
      </c>
      <c r="L298" s="101"/>
      <c r="M298" s="102">
        <v>297</v>
      </c>
      <c r="N298" s="125">
        <v>0.83128677295202458</v>
      </c>
      <c r="O298" s="125">
        <v>-0.48284385996830348</v>
      </c>
      <c r="P298" s="125">
        <v>-0.90900569658479213</v>
      </c>
      <c r="Q298" s="125">
        <v>0.14482376297617436</v>
      </c>
      <c r="R298" s="125">
        <v>-1.0051499312056695</v>
      </c>
      <c r="S298" s="125">
        <v>-1.4452409277811951</v>
      </c>
      <c r="T298" s="125">
        <v>0.24763423786946046</v>
      </c>
      <c r="U298" s="122">
        <v>-2.3654321808967596</v>
      </c>
      <c r="V298" s="122">
        <v>1.0539205744934763</v>
      </c>
      <c r="W298" s="94">
        <v>0.55708705034068984</v>
      </c>
      <c r="X298" s="56"/>
      <c r="Y298" s="95">
        <v>297</v>
      </c>
      <c r="Z298" s="122">
        <f>(幕後結果!$AB$2+幕後結果!$AB$4*幕後結果_最佳化!$N1299)*12/3</f>
        <v>0.98379409794816253</v>
      </c>
      <c r="AA298" s="122">
        <f>(幕後結果!$AC$2+幕後結果!$AC$4*幕後結果_最佳化!$O1299)*12/3</f>
        <v>-1.9710863225438444</v>
      </c>
      <c r="AB298" s="122">
        <f>(幕後結果!$AD$2+幕後結果!$AD$4*幕後結果_最佳化!$P1299)*12/3</f>
        <v>-0.12345153228447425</v>
      </c>
      <c r="AC298" s="122">
        <f>(幕後結果!$AE$2+幕後結果!$AE$4*幕後結果_最佳化!$Q1299)*12/3</f>
        <v>0.74456444428077362</v>
      </c>
      <c r="AD298" s="122">
        <f>(幕後結果!$AF$2+幕後結果!$AF$4*幕後結果_最佳化!$R1299)*12/3</f>
        <v>-0.91722740314370388</v>
      </c>
      <c r="AE298" s="122">
        <f>(幕後結果!$AG$2+幕後結果!$AG$4*幕後結果_最佳化!$S1299)*12/3</f>
        <v>-0.85627951626285315</v>
      </c>
      <c r="AF298" s="122">
        <f>(幕後結果!$AH$2+幕後結果!$AH$4*幕後結果_最佳化!$T1299)*12/3</f>
        <v>1.3489866065778917</v>
      </c>
      <c r="AG298" s="122">
        <f>(幕後結果!$AI$2+幕後結果!$AI$4*幕後結果_最佳化!$U1299)*12/3</f>
        <v>-3.3570964014484672</v>
      </c>
      <c r="AH298" s="122">
        <f>(幕後結果!$AJ$2+幕後結果!$AJ$4*幕後結果_最佳化!$V1299)*12/3</f>
        <v>0.46394356535277109</v>
      </c>
      <c r="AI298" s="96">
        <f>(幕後結果!$AK$2+幕後結果!$AK$4*幕後結果_最佳化!$W1299)*12/3</f>
        <v>-0.37186369468054403</v>
      </c>
      <c r="AJ298" s="56"/>
      <c r="AK298" s="56"/>
      <c r="AL298" s="56"/>
      <c r="AM298" s="104">
        <v>297</v>
      </c>
      <c r="AN298" s="122">
        <f t="shared" si="53"/>
        <v>0.21470939691162305</v>
      </c>
      <c r="AO298" s="122">
        <f t="shared" si="54"/>
        <v>8.1879724209149241E-2</v>
      </c>
      <c r="AP298" s="122">
        <f t="shared" si="55"/>
        <v>0.16190817513732217</v>
      </c>
      <c r="AQ298" s="122">
        <f t="shared" si="56"/>
        <v>0.11001948391025269</v>
      </c>
      <c r="AR298" s="122">
        <f t="shared" si="57"/>
        <v>1.2995313668406491E-2</v>
      </c>
      <c r="AS298" s="122">
        <f t="shared" si="58"/>
        <v>0.21304420603504512</v>
      </c>
      <c r="AT298" s="122">
        <f t="shared" si="59"/>
        <v>4.9201939434539675E-3</v>
      </c>
      <c r="AU298" s="122">
        <f t="shared" si="60"/>
        <v>2.1566860861831738E-2</v>
      </c>
      <c r="AV298" s="122">
        <f t="shared" si="61"/>
        <v>2.6022877959744799E-3</v>
      </c>
      <c r="AW298" s="122">
        <f t="shared" si="62"/>
        <v>0.17635435752694117</v>
      </c>
      <c r="AX298" s="122">
        <f t="shared" si="63"/>
        <v>1.0000000000000002</v>
      </c>
      <c r="AY298" s="122">
        <f>SUMPRODUCT(AN298:AW298,幕後結果_最佳化!$Z$1005:$AI$1005)</f>
        <v>2.513422909275087E-3</v>
      </c>
      <c r="AZ298" s="122">
        <f>(SUMPRODUCT(AN298:AW298,MMULT(AN298:AW298,幕後結果!$AB$9:$AK$18)))*252</f>
        <v>6.2340423258089139E-2</v>
      </c>
      <c r="BA298" s="122">
        <f t="shared" si="64"/>
        <v>0.24968064253780095</v>
      </c>
      <c r="BB298" s="98">
        <f t="shared" si="65"/>
        <v>-0.16175293639197719</v>
      </c>
      <c r="BC298" s="56"/>
      <c r="BD298" s="56"/>
    </row>
    <row r="299" spans="1:56">
      <c r="A299" s="91">
        <v>298</v>
      </c>
      <c r="B299" s="122">
        <v>0.8733723392991648</v>
      </c>
      <c r="C299" s="122">
        <v>0.84225020815884721</v>
      </c>
      <c r="D299" s="122">
        <v>0.74996430858680174</v>
      </c>
      <c r="E299" s="122">
        <v>0.73034261835452874</v>
      </c>
      <c r="F299" s="122">
        <v>7.3980345135227443E-2</v>
      </c>
      <c r="G299" s="122">
        <v>0.93344076218346328</v>
      </c>
      <c r="H299" s="122">
        <v>0.92235735650764816</v>
      </c>
      <c r="I299" s="122">
        <v>0.14840342399691564</v>
      </c>
      <c r="J299" s="122">
        <v>0.89059922068785702</v>
      </c>
      <c r="K299" s="100">
        <v>1.5998124908688904E-2</v>
      </c>
      <c r="L299" s="101"/>
      <c r="M299" s="102">
        <v>298</v>
      </c>
      <c r="N299" s="125">
        <v>1.1424781544986955</v>
      </c>
      <c r="O299" s="125">
        <v>1.0037490592768485</v>
      </c>
      <c r="P299" s="125">
        <v>0.67437743838807096</v>
      </c>
      <c r="Q299" s="125">
        <v>0.61384953082494631</v>
      </c>
      <c r="R299" s="125">
        <v>-1.4467723607154142</v>
      </c>
      <c r="S299" s="125">
        <v>1.5019172710382287</v>
      </c>
      <c r="T299" s="125">
        <v>1.4211082671362127</v>
      </c>
      <c r="U299" s="122">
        <v>-1.0433054494962304</v>
      </c>
      <c r="V299" s="122">
        <v>1.2297211108327688</v>
      </c>
      <c r="W299" s="94">
        <v>-2.1444574682680506</v>
      </c>
      <c r="X299" s="56"/>
      <c r="Y299" s="95">
        <v>298</v>
      </c>
      <c r="Z299" s="122">
        <f>(幕後結果!$AB$2+幕後結果!$AB$4*幕後結果_最佳化!$N1300)*12/3</f>
        <v>1.3701538812151466</v>
      </c>
      <c r="AA299" s="122">
        <f>(幕後結果!$AC$2+幕後結果!$AC$4*幕後結果_最佳化!$O1300)*12/3</f>
        <v>0.10458502014586779</v>
      </c>
      <c r="AB299" s="122">
        <f>(幕後結果!$AD$2+幕後結果!$AD$4*幕後結果_最佳化!$P1300)*12/3</f>
        <v>1.4923819991507437</v>
      </c>
      <c r="AC299" s="122">
        <f>(幕後結果!$AE$2+幕後結果!$AE$4*幕後結果_最佳化!$Q1300)*12/3</f>
        <v>1.7336954756123004</v>
      </c>
      <c r="AD299" s="122">
        <f>(幕後結果!$AF$2+幕後結果!$AF$4*幕後結果_最佳化!$R1300)*12/3</f>
        <v>-0.86989069360111382</v>
      </c>
      <c r="AE299" s="122">
        <f>(幕後結果!$AG$2+幕後結果!$AG$4*幕後結果_最佳化!$S1300)*12/3</f>
        <v>2.2505715224100218</v>
      </c>
      <c r="AF299" s="122">
        <f>(幕後結果!$AH$2+幕後結果!$AH$4*幕後結果_最佳化!$T1300)*12/3</f>
        <v>2.3370201504528829</v>
      </c>
      <c r="AG299" s="122">
        <f>(幕後結果!$AI$2+幕後結果!$AI$4*幕後結果_最佳化!$U1300)*12/3</f>
        <v>-1.6973376282837196</v>
      </c>
      <c r="AH299" s="122">
        <f>(幕後結果!$AJ$2+幕後結果!$AJ$4*幕後結果_最佳化!$V1300)*12/3</f>
        <v>1.6318796363361534</v>
      </c>
      <c r="AI299" s="96">
        <f>(幕後結果!$AK$2+幕後結果!$AK$4*幕後結果_最佳化!$W1300)*12/3</f>
        <v>-0.9845459233596513</v>
      </c>
      <c r="AJ299" s="56"/>
      <c r="AK299" s="56"/>
      <c r="AL299" s="56"/>
      <c r="AM299" s="104">
        <v>298</v>
      </c>
      <c r="AN299" s="122">
        <f t="shared" si="53"/>
        <v>7.2185090947437358E-2</v>
      </c>
      <c r="AO299" s="122">
        <f t="shared" si="54"/>
        <v>0.14846032110637308</v>
      </c>
      <c r="AP299" s="122">
        <f t="shared" si="55"/>
        <v>9.5812315164001665E-3</v>
      </c>
      <c r="AQ299" s="122">
        <f t="shared" si="56"/>
        <v>0.10041447028479621</v>
      </c>
      <c r="AR299" s="122">
        <f t="shared" si="57"/>
        <v>0.12732457310598289</v>
      </c>
      <c r="AS299" s="122">
        <f t="shared" si="58"/>
        <v>0.1226441209289332</v>
      </c>
      <c r="AT299" s="122">
        <f t="shared" si="59"/>
        <v>7.3755808491583605E-3</v>
      </c>
      <c r="AU299" s="122">
        <f t="shared" si="60"/>
        <v>5.7456537556462454E-2</v>
      </c>
      <c r="AV299" s="122">
        <f t="shared" si="61"/>
        <v>0.16904018481350946</v>
      </c>
      <c r="AW299" s="122">
        <f t="shared" si="62"/>
        <v>0.1855178888909467</v>
      </c>
      <c r="AX299" s="122">
        <f t="shared" si="63"/>
        <v>0.99999999999999978</v>
      </c>
      <c r="AY299" s="122">
        <f>SUMPRODUCT(AN299:AW299,幕後結果_最佳化!$Z$1005:$AI$1005)</f>
        <v>-0.2055548344863973</v>
      </c>
      <c r="AZ299" s="122">
        <f>(SUMPRODUCT(AN299:AW299,MMULT(AN299:AW299,幕後結果!$AB$9:$AK$18)))*252</f>
        <v>4.8167215286842667E-2</v>
      </c>
      <c r="BA299" s="122">
        <f t="shared" si="64"/>
        <v>0.21947030616200147</v>
      </c>
      <c r="BB299" s="98">
        <f t="shared" si="65"/>
        <v>-1.1320658308236056</v>
      </c>
      <c r="BC299" s="56"/>
      <c r="BD299" s="56"/>
    </row>
    <row r="300" spans="1:56">
      <c r="A300" s="91">
        <v>299</v>
      </c>
      <c r="B300" s="122">
        <v>0.57905097159350127</v>
      </c>
      <c r="C300" s="122">
        <v>0.87124295850700983</v>
      </c>
      <c r="D300" s="122">
        <v>0.99190142596846087</v>
      </c>
      <c r="E300" s="122">
        <v>9.0520422414442026E-2</v>
      </c>
      <c r="F300" s="122">
        <v>0.29156276777161416</v>
      </c>
      <c r="G300" s="122">
        <v>7.5108010740885911E-2</v>
      </c>
      <c r="H300" s="122">
        <v>0.16872456160782812</v>
      </c>
      <c r="I300" s="122">
        <v>0.8097116500675714</v>
      </c>
      <c r="J300" s="122">
        <v>4.1010379020222532E-2</v>
      </c>
      <c r="K300" s="100">
        <v>0.79067111492452535</v>
      </c>
      <c r="L300" s="101"/>
      <c r="M300" s="102">
        <v>299</v>
      </c>
      <c r="N300" s="125">
        <v>0.19946623037040431</v>
      </c>
      <c r="O300" s="125">
        <v>1.1322863118089419</v>
      </c>
      <c r="P300" s="125">
        <v>2.4044426356637802</v>
      </c>
      <c r="Q300" s="125">
        <v>-1.3375571372089587</v>
      </c>
      <c r="R300" s="125">
        <v>-0.54882502385964349</v>
      </c>
      <c r="S300" s="125">
        <v>-1.4387688616840588</v>
      </c>
      <c r="T300" s="125">
        <v>-0.9592176251397736</v>
      </c>
      <c r="U300" s="122">
        <v>0.87683420051101546</v>
      </c>
      <c r="V300" s="122">
        <v>-1.7390796249219489</v>
      </c>
      <c r="W300" s="94">
        <v>0.80875207097520463</v>
      </c>
      <c r="X300" s="56"/>
      <c r="Y300" s="95">
        <v>299</v>
      </c>
      <c r="Z300" s="122">
        <f>(幕後結果!$AB$2+幕後結果!$AB$4*幕後結果_最佳化!$N1301)*12/3</f>
        <v>0.19935705254479311</v>
      </c>
      <c r="AA300" s="122">
        <f>(幕後結果!$AC$2+幕後結果!$AC$4*幕後結果_最佳化!$O1301)*12/3</f>
        <v>0.19978506748985003</v>
      </c>
      <c r="AB300" s="122">
        <f>(幕後結果!$AD$2+幕後結果!$AD$4*幕後結果_最佳化!$P1301)*12/3</f>
        <v>2.7195614907522887</v>
      </c>
      <c r="AC300" s="122">
        <f>(幕後結果!$AE$2+幕後結果!$AE$4*幕後結果_最佳化!$Q1301)*12/3</f>
        <v>0.69253687762463301</v>
      </c>
      <c r="AD300" s="122">
        <f>(幕後結果!$AF$2+幕後結果!$AF$4*幕後結果_最佳化!$R1301)*12/3</f>
        <v>-0.20961210875366368</v>
      </c>
      <c r="AE300" s="122">
        <f>(幕後結果!$AG$2+幕後結果!$AG$4*幕後結果_最佳化!$S1301)*12/3</f>
        <v>-0.73060318730348994</v>
      </c>
      <c r="AF300" s="122">
        <f>(幕後結果!$AH$2+幕後結果!$AH$4*幕後結果_最佳化!$T1301)*12/3</f>
        <v>0.5828692970398891</v>
      </c>
      <c r="AG300" s="122">
        <f>(幕後結果!$AI$2+幕後結果!$AI$4*幕後結果_最佳化!$U1301)*12/3</f>
        <v>4.8840309948734451E-2</v>
      </c>
      <c r="AH300" s="122">
        <f>(幕後結果!$AJ$2+幕後結果!$AJ$4*幕後結果_最佳化!$V1301)*12/3</f>
        <v>-0.56096919833393666</v>
      </c>
      <c r="AI300" s="96">
        <f>(幕後結果!$AK$2+幕後結果!$AK$4*幕後結果_最佳化!$W1301)*12/3</f>
        <v>-0.25503666417486587</v>
      </c>
      <c r="AJ300" s="56"/>
      <c r="AK300" s="56"/>
      <c r="AL300" s="56"/>
      <c r="AM300" s="104">
        <v>299</v>
      </c>
      <c r="AN300" s="122">
        <f t="shared" si="53"/>
        <v>0.10287828926931145</v>
      </c>
      <c r="AO300" s="122">
        <f t="shared" si="54"/>
        <v>9.0091432077272146E-2</v>
      </c>
      <c r="AP300" s="122">
        <f t="shared" si="55"/>
        <v>0.18333112599822393</v>
      </c>
      <c r="AQ300" s="122">
        <f t="shared" si="56"/>
        <v>0.13613538645826739</v>
      </c>
      <c r="AR300" s="122">
        <f t="shared" si="57"/>
        <v>6.0626380599646659E-2</v>
      </c>
      <c r="AS300" s="122">
        <f t="shared" si="58"/>
        <v>0.14103829223971412</v>
      </c>
      <c r="AT300" s="122">
        <f t="shared" si="59"/>
        <v>0.16879136885397863</v>
      </c>
      <c r="AU300" s="122">
        <f t="shared" si="60"/>
        <v>1.0369252891302928E-2</v>
      </c>
      <c r="AV300" s="122">
        <f t="shared" si="61"/>
        <v>2.1670516939629153E-2</v>
      </c>
      <c r="AW300" s="122">
        <f t="shared" si="62"/>
        <v>8.5067954672653448E-2</v>
      </c>
      <c r="AX300" s="122">
        <f t="shared" si="63"/>
        <v>0.99999999999999989</v>
      </c>
      <c r="AY300" s="122">
        <f>SUMPRODUCT(AN300:AW300,幕後結果_最佳化!$Z$1005:$AI$1005)</f>
        <v>0.2443423976386207</v>
      </c>
      <c r="AZ300" s="122">
        <f>(SUMPRODUCT(AN300:AW300,MMULT(AN300:AW300,幕後結果!$AB$9:$AK$18)))*252</f>
        <v>4.7548261275261593E-2</v>
      </c>
      <c r="BA300" s="122">
        <f t="shared" si="64"/>
        <v>0.21805563802676967</v>
      </c>
      <c r="BB300" s="98">
        <f t="shared" si="65"/>
        <v>0.92381192002882573</v>
      </c>
      <c r="BC300" s="56"/>
      <c r="BD300" s="56"/>
    </row>
    <row r="301" spans="1:56">
      <c r="A301" s="91">
        <v>300</v>
      </c>
      <c r="B301" s="122">
        <v>0.98717078181960827</v>
      </c>
      <c r="C301" s="122">
        <v>0.15626402491627633</v>
      </c>
      <c r="D301" s="122">
        <v>0.37477079766474253</v>
      </c>
      <c r="E301" s="122">
        <v>0.77715440792512136</v>
      </c>
      <c r="F301" s="122">
        <v>0.58515957501214477</v>
      </c>
      <c r="G301" s="122">
        <v>0.76769155869520866</v>
      </c>
      <c r="H301" s="122">
        <v>0.87710737287578922</v>
      </c>
      <c r="I301" s="122">
        <v>0.92967336417609725</v>
      </c>
      <c r="J301" s="122">
        <v>0.79310357637890427</v>
      </c>
      <c r="K301" s="100">
        <v>0.14789397422495076</v>
      </c>
      <c r="L301" s="101"/>
      <c r="M301" s="102">
        <v>300</v>
      </c>
      <c r="N301" s="125">
        <v>2.2313427136946524</v>
      </c>
      <c r="O301" s="125">
        <v>-1.0099316249033805</v>
      </c>
      <c r="P301" s="125">
        <v>-0.31924386633842411</v>
      </c>
      <c r="Q301" s="125">
        <v>0.76261810457179591</v>
      </c>
      <c r="R301" s="125">
        <v>0.21511090754577225</v>
      </c>
      <c r="S301" s="125">
        <v>0.73126569063531144</v>
      </c>
      <c r="T301" s="125">
        <v>1.1606475636726914</v>
      </c>
      <c r="U301" s="122">
        <v>1.4733626654259886</v>
      </c>
      <c r="V301" s="122">
        <v>0.81723727044105676</v>
      </c>
      <c r="W301" s="94">
        <v>-1.0455086422045121</v>
      </c>
      <c r="X301" s="56"/>
      <c r="Y301" s="95">
        <v>300</v>
      </c>
      <c r="Z301" s="122">
        <f>(幕後結果!$AB$2+幕後結果!$AB$4*幕後結果_最佳化!$N1302)*12/3</f>
        <v>2.7220341068407294</v>
      </c>
      <c r="AA301" s="122">
        <f>(幕後結果!$AC$2+幕後結果!$AC$4*幕後結果_最佳化!$O1302)*12/3</f>
        <v>-2.5758077382697122</v>
      </c>
      <c r="AB301" s="122">
        <f>(幕後結果!$AD$2+幕後結果!$AD$4*幕後結果_最佳化!$P1302)*12/3</f>
        <v>0.75538676752055622</v>
      </c>
      <c r="AC301" s="122">
        <f>(幕後結果!$AE$2+幕後結果!$AE$4*幕後結果_最佳化!$Q1302)*12/3</f>
        <v>1.3237843909677367</v>
      </c>
      <c r="AD301" s="122">
        <f>(幕後結果!$AF$2+幕後結果!$AF$4*幕後結果_最佳化!$R1302)*12/3</f>
        <v>-9.9494221889508946E-2</v>
      </c>
      <c r="AE301" s="122">
        <f>(幕後結果!$AG$2+幕後結果!$AG$4*幕後結果_最佳化!$S1302)*12/3</f>
        <v>1.4624629137454137</v>
      </c>
      <c r="AF301" s="122">
        <f>(幕後結果!$AH$2+幕後結果!$AH$4*幕後結果_最佳化!$T1302)*12/3</f>
        <v>2.6831397905273655</v>
      </c>
      <c r="AG301" s="122">
        <f>(幕後結果!$AI$2+幕後結果!$AI$4*幕後結果_最佳化!$U1302)*12/3</f>
        <v>2.10898125909877</v>
      </c>
      <c r="AH301" s="122">
        <f>(幕後結果!$AJ$2+幕後結果!$AJ$4*幕後結果_最佳化!$V1302)*12/3</f>
        <v>1.1966523343279309</v>
      </c>
      <c r="AI301" s="96">
        <f>(幕後結果!$AK$2+幕後結果!$AK$4*幕後結果_最佳化!$W1302)*12/3</f>
        <v>-0.23273111055540494</v>
      </c>
      <c r="AJ301" s="56"/>
      <c r="AK301" s="56"/>
      <c r="AL301" s="56"/>
      <c r="AM301" s="104">
        <v>300</v>
      </c>
      <c r="AN301" s="122">
        <f t="shared" si="53"/>
        <v>0.11332991148629146</v>
      </c>
      <c r="AO301" s="122">
        <f t="shared" si="54"/>
        <v>0.13947894677695361</v>
      </c>
      <c r="AP301" s="122">
        <f t="shared" si="55"/>
        <v>0.10573599101340692</v>
      </c>
      <c r="AQ301" s="122">
        <f t="shared" si="56"/>
        <v>3.7713404298890127E-2</v>
      </c>
      <c r="AR301" s="122">
        <f t="shared" si="57"/>
        <v>0.10184809540121707</v>
      </c>
      <c r="AS301" s="122">
        <f t="shared" si="58"/>
        <v>0.12544028060448981</v>
      </c>
      <c r="AT301" s="122">
        <f t="shared" si="59"/>
        <v>0.12932489651978712</v>
      </c>
      <c r="AU301" s="122">
        <f t="shared" si="60"/>
        <v>4.863560884463216E-2</v>
      </c>
      <c r="AV301" s="122">
        <f t="shared" si="61"/>
        <v>8.178017411251795E-2</v>
      </c>
      <c r="AW301" s="122">
        <f t="shared" si="62"/>
        <v>0.11671269094181379</v>
      </c>
      <c r="AX301" s="122">
        <f t="shared" si="63"/>
        <v>1</v>
      </c>
      <c r="AY301" s="122">
        <f>SUMPRODUCT(AN301:AW301,幕後結果_最佳化!$Z$1005:$AI$1005)</f>
        <v>-3.7232030904584268E-2</v>
      </c>
      <c r="AZ301" s="122">
        <f>(SUMPRODUCT(AN301:AW301,MMULT(AN301:AW301,幕後結果!$AB$9:$AK$18)))*252</f>
        <v>4.7355394597134885E-2</v>
      </c>
      <c r="BA301" s="122">
        <f t="shared" si="64"/>
        <v>0.21761294675899889</v>
      </c>
      <c r="BB301" s="98">
        <f t="shared" si="65"/>
        <v>-0.36823190944300094</v>
      </c>
      <c r="BC301" s="56"/>
      <c r="BD301" s="56"/>
    </row>
    <row r="302" spans="1:56">
      <c r="A302" s="91">
        <v>301</v>
      </c>
      <c r="B302" s="122">
        <v>0.64984220698722228</v>
      </c>
      <c r="C302" s="122">
        <v>0.32450736102939404</v>
      </c>
      <c r="D302" s="122">
        <v>0.13063018387381575</v>
      </c>
      <c r="E302" s="122">
        <v>0.34076450155321769</v>
      </c>
      <c r="F302" s="122">
        <v>8.1804847326946373E-2</v>
      </c>
      <c r="G302" s="122">
        <v>0.24431609613458471</v>
      </c>
      <c r="H302" s="122">
        <v>6.5178588329544818E-2</v>
      </c>
      <c r="I302" s="122">
        <v>0.33946820390209131</v>
      </c>
      <c r="J302" s="122">
        <v>0.53202350533198928</v>
      </c>
      <c r="K302" s="100">
        <v>0.20739383220492158</v>
      </c>
      <c r="L302" s="101"/>
      <c r="M302" s="102">
        <v>301</v>
      </c>
      <c r="N302" s="125">
        <v>0.38489449315640845</v>
      </c>
      <c r="O302" s="125">
        <v>-0.45513138226127625</v>
      </c>
      <c r="P302" s="125">
        <v>-1.1234171539840976</v>
      </c>
      <c r="Q302" s="125">
        <v>-0.41037756233378625</v>
      </c>
      <c r="R302" s="125">
        <v>-1.3930333874834486</v>
      </c>
      <c r="S302" s="125">
        <v>-0.69248597222705399</v>
      </c>
      <c r="T302" s="125">
        <v>-1.5126948960077364</v>
      </c>
      <c r="U302" s="122">
        <v>-0.4139149321853679</v>
      </c>
      <c r="V302" s="122">
        <v>8.0357422418600458E-2</v>
      </c>
      <c r="W302" s="94">
        <v>-0.8154973787074572</v>
      </c>
      <c r="X302" s="56"/>
      <c r="Y302" s="95">
        <v>301</v>
      </c>
      <c r="Z302" s="122">
        <f>(幕後結果!$AB$2+幕後結果!$AB$4*幕後結果_最佳化!$N1303)*12/3</f>
        <v>0.42957558580076455</v>
      </c>
      <c r="AA302" s="122">
        <f>(幕後結果!$AC$2+幕後結果!$AC$4*幕後結果_最佳化!$O1303)*12/3</f>
        <v>-1.9716813334067833</v>
      </c>
      <c r="AB302" s="122">
        <f>(幕後結果!$AD$2+幕後結果!$AD$4*幕後結果_最佳化!$P1303)*12/3</f>
        <v>-0.44075041107271035</v>
      </c>
      <c r="AC302" s="122">
        <f>(幕後結果!$AE$2+幕後結果!$AE$4*幕後結果_最佳化!$Q1303)*12/3</f>
        <v>0.26961900571572106</v>
      </c>
      <c r="AD302" s="122">
        <f>(幕後結果!$AF$2+幕後結果!$AF$4*幕後結果_最佳化!$R1303)*12/3</f>
        <v>-1.2249089811457419</v>
      </c>
      <c r="AE302" s="122">
        <f>(幕後結果!$AG$2+幕後結果!$AG$4*幕後結果_最佳化!$S1303)*12/3</f>
        <v>-0.77837057110285579</v>
      </c>
      <c r="AF302" s="122">
        <f>(幕後結果!$AH$2+幕後結果!$AH$4*幕後結果_最佳化!$T1303)*12/3</f>
        <v>-0.46376274885320989</v>
      </c>
      <c r="AG302" s="122">
        <f>(幕後結果!$AI$2+幕後結果!$AI$4*幕後結果_最佳化!$U1303)*12/3</f>
        <v>-1.3714354841110807</v>
      </c>
      <c r="AH302" s="122">
        <f>(幕後結果!$AJ$2+幕後結果!$AJ$4*幕後結果_最佳化!$V1303)*12/3</f>
        <v>-0.48033195903306175</v>
      </c>
      <c r="AI302" s="96">
        <f>(幕後結果!$AK$2+幕後結果!$AK$4*幕後結果_最佳化!$W1303)*12/3</f>
        <v>-1.2146231964258936</v>
      </c>
      <c r="AJ302" s="56"/>
      <c r="AK302" s="56"/>
      <c r="AL302" s="56"/>
      <c r="AM302" s="104">
        <v>301</v>
      </c>
      <c r="AN302" s="122">
        <f t="shared" si="53"/>
        <v>0.11791487408697433</v>
      </c>
      <c r="AO302" s="122">
        <f t="shared" si="54"/>
        <v>1.5358415128670994E-2</v>
      </c>
      <c r="AP302" s="122">
        <f t="shared" si="55"/>
        <v>3.2183255944191323E-2</v>
      </c>
      <c r="AQ302" s="122">
        <f t="shared" si="56"/>
        <v>9.9894238855359932E-2</v>
      </c>
      <c r="AR302" s="122">
        <f t="shared" si="57"/>
        <v>0.12971681586717138</v>
      </c>
      <c r="AS302" s="122">
        <f t="shared" si="58"/>
        <v>9.8857456207404951E-2</v>
      </c>
      <c r="AT302" s="122">
        <f t="shared" si="59"/>
        <v>0.16480145863595194</v>
      </c>
      <c r="AU302" s="122">
        <f t="shared" si="60"/>
        <v>8.6031389928136984E-2</v>
      </c>
      <c r="AV302" s="122">
        <f t="shared" si="61"/>
        <v>7.481814246806176E-2</v>
      </c>
      <c r="AW302" s="122">
        <f t="shared" si="62"/>
        <v>0.18042395287807628</v>
      </c>
      <c r="AX302" s="122">
        <f t="shared" si="63"/>
        <v>0.99999999999999978</v>
      </c>
      <c r="AY302" s="122">
        <f>SUMPRODUCT(AN302:AW302,幕後結果_最佳化!$Z$1005:$AI$1005)</f>
        <v>0.13868791420114249</v>
      </c>
      <c r="AZ302" s="122">
        <f>(SUMPRODUCT(AN302:AW302,MMULT(AN302:AW302,幕後結果!$AB$9:$AK$18)))*252</f>
        <v>4.1525706094198658E-2</v>
      </c>
      <c r="BA302" s="122">
        <f t="shared" si="64"/>
        <v>0.20377857123406931</v>
      </c>
      <c r="BB302" s="98">
        <f t="shared" si="65"/>
        <v>0.47005881737739807</v>
      </c>
      <c r="BC302" s="56"/>
      <c r="BD302" s="56"/>
    </row>
    <row r="303" spans="1:56">
      <c r="A303" s="91">
        <v>302</v>
      </c>
      <c r="B303" s="122">
        <v>0.59550931659101436</v>
      </c>
      <c r="C303" s="122">
        <v>0.67785070188699992</v>
      </c>
      <c r="D303" s="122">
        <v>0.39378481265133614</v>
      </c>
      <c r="E303" s="122">
        <v>0.80694399938232686</v>
      </c>
      <c r="F303" s="122">
        <v>0.19797228505898889</v>
      </c>
      <c r="G303" s="122">
        <v>5.0833949255095101E-2</v>
      </c>
      <c r="H303" s="122">
        <v>0.4448740086231926</v>
      </c>
      <c r="I303" s="122">
        <v>5.1506434816468216E-2</v>
      </c>
      <c r="J303" s="122">
        <v>0.93181746762064721</v>
      </c>
      <c r="K303" s="100">
        <v>0.23960400354042521</v>
      </c>
      <c r="L303" s="101"/>
      <c r="M303" s="102">
        <v>302</v>
      </c>
      <c r="N303" s="125">
        <v>0.2417403436000892</v>
      </c>
      <c r="O303" s="125">
        <v>0.46169703696757275</v>
      </c>
      <c r="P303" s="125">
        <v>-0.26946792039560857</v>
      </c>
      <c r="Q303" s="125">
        <v>0.8666897898217234</v>
      </c>
      <c r="R303" s="125">
        <v>-0.84888628688343737</v>
      </c>
      <c r="S303" s="125">
        <v>-1.6368208947613705</v>
      </c>
      <c r="T303" s="125">
        <v>-0.13862306348405556</v>
      </c>
      <c r="U303" s="122">
        <v>-1.6304194832979702</v>
      </c>
      <c r="V303" s="122">
        <v>1.4894646141729349</v>
      </c>
      <c r="W303" s="94">
        <v>-0.70757695645675156</v>
      </c>
      <c r="X303" s="56"/>
      <c r="Y303" s="95">
        <v>302</v>
      </c>
      <c r="Z303" s="122">
        <f>(幕後結果!$AB$2+幕後結果!$AB$4*幕後結果_最佳化!$N1304)*12/3</f>
        <v>0.25184249460314095</v>
      </c>
      <c r="AA303" s="122">
        <f>(幕後結果!$AC$2+幕後結果!$AC$4*幕後結果_最佳化!$O1304)*12/3</f>
        <v>-0.72066286834366966</v>
      </c>
      <c r="AB303" s="122">
        <f>(幕後結果!$AD$2+幕後結果!$AD$4*幕後結果_最佳化!$P1304)*12/3</f>
        <v>0.34872502710330783</v>
      </c>
      <c r="AC303" s="122">
        <f>(幕後結果!$AE$2+幕後結果!$AE$4*幕後結果_最佳化!$Q1304)*12/3</f>
        <v>1.5471034882098136</v>
      </c>
      <c r="AD303" s="122">
        <f>(幕後結果!$AF$2+幕後結果!$AF$4*幕後結果_最佳化!$R1304)*12/3</f>
        <v>-0.56355548314154147</v>
      </c>
      <c r="AE303" s="122">
        <f>(幕後結果!$AG$2+幕後結果!$AG$4*幕後結果_最佳化!$S1304)*12/3</f>
        <v>-0.34745972646416345</v>
      </c>
      <c r="AF303" s="122">
        <f>(幕後結果!$AH$2+幕後結果!$AH$4*幕後結果_最佳化!$T1304)*12/3</f>
        <v>0.8729202452115179</v>
      </c>
      <c r="AG303" s="122">
        <f>(幕後結果!$AI$2+幕後結果!$AI$4*幕後結果_最佳化!$U1304)*12/3</f>
        <v>-2.8603827504235078</v>
      </c>
      <c r="AH303" s="122">
        <f>(幕後結果!$AJ$2+幕後結果!$AJ$4*幕後結果_最佳化!$V1304)*12/3</f>
        <v>1.0639420493937441</v>
      </c>
      <c r="AI303" s="96">
        <f>(幕後結果!$AK$2+幕後結果!$AK$4*幕後結果_最佳化!$W1304)*12/3</f>
        <v>-0.85887747321422925</v>
      </c>
      <c r="AJ303" s="56"/>
      <c r="AK303" s="56"/>
      <c r="AL303" s="56"/>
      <c r="AM303" s="104">
        <v>302</v>
      </c>
      <c r="AN303" s="122">
        <f t="shared" si="53"/>
        <v>8.3012390293754235E-2</v>
      </c>
      <c r="AO303" s="122">
        <f t="shared" si="54"/>
        <v>2.0296724787564405E-2</v>
      </c>
      <c r="AP303" s="122">
        <f t="shared" si="55"/>
        <v>0.10971759631815103</v>
      </c>
      <c r="AQ303" s="122">
        <f t="shared" si="56"/>
        <v>9.2950689275966308E-2</v>
      </c>
      <c r="AR303" s="122">
        <f t="shared" si="57"/>
        <v>1.0015358303540995E-2</v>
      </c>
      <c r="AS303" s="122">
        <f t="shared" si="58"/>
        <v>2.238403709670812E-2</v>
      </c>
      <c r="AT303" s="122">
        <f t="shared" si="59"/>
        <v>0.22186595827633759</v>
      </c>
      <c r="AU303" s="122">
        <f t="shared" si="60"/>
        <v>2.6725973809102535E-2</v>
      </c>
      <c r="AV303" s="122">
        <f t="shared" si="61"/>
        <v>0.17448302301099425</v>
      </c>
      <c r="AW303" s="122">
        <f t="shared" si="62"/>
        <v>0.23854824882788045</v>
      </c>
      <c r="AX303" s="122">
        <f t="shared" si="63"/>
        <v>1</v>
      </c>
      <c r="AY303" s="122">
        <f>SUMPRODUCT(AN303:AW303,幕後結果_最佳化!$Z$1005:$AI$1005)</f>
        <v>0.24533176742089749</v>
      </c>
      <c r="AZ303" s="122">
        <f>(SUMPRODUCT(AN303:AW303,MMULT(AN303:AW303,幕後結果!$AB$9:$AK$18)))*252</f>
        <v>4.3989294798011801E-2</v>
      </c>
      <c r="BA303" s="122">
        <f t="shared" si="64"/>
        <v>0.2097362505577226</v>
      </c>
      <c r="BB303" s="98">
        <f t="shared" si="65"/>
        <v>0.9651730060139756</v>
      </c>
      <c r="BC303" s="56"/>
      <c r="BD303" s="56"/>
    </row>
    <row r="304" spans="1:56">
      <c r="A304" s="91">
        <v>303</v>
      </c>
      <c r="B304" s="122">
        <v>0.15182859964633777</v>
      </c>
      <c r="C304" s="122">
        <v>0.81259025643455929</v>
      </c>
      <c r="D304" s="122">
        <v>0.44461966974910094</v>
      </c>
      <c r="E304" s="122">
        <v>2.1618818305754406E-2</v>
      </c>
      <c r="F304" s="122">
        <v>0.14610195691219219</v>
      </c>
      <c r="G304" s="122">
        <v>0.68758881653704407</v>
      </c>
      <c r="H304" s="122">
        <v>1.3547949023945849E-2</v>
      </c>
      <c r="I304" s="122">
        <v>0.84728579310798735</v>
      </c>
      <c r="J304" s="122">
        <v>0.35996654047378396</v>
      </c>
      <c r="K304" s="100">
        <v>0.68254177071296729</v>
      </c>
      <c r="L304" s="101"/>
      <c r="M304" s="102">
        <v>303</v>
      </c>
      <c r="N304" s="125">
        <v>-1.0286222903562803</v>
      </c>
      <c r="O304" s="125">
        <v>0.88748193650211016</v>
      </c>
      <c r="P304" s="125">
        <v>-0.13926678031351428</v>
      </c>
      <c r="Q304" s="125">
        <v>-2.0214071360063284</v>
      </c>
      <c r="R304" s="125">
        <v>-1.0532991380947772</v>
      </c>
      <c r="S304" s="125">
        <v>0.4890273034511689</v>
      </c>
      <c r="T304" s="125">
        <v>-2.2101335066431718</v>
      </c>
      <c r="U304" s="122">
        <v>1.0248617735914414</v>
      </c>
      <c r="V304" s="122">
        <v>-0.3585482305182936</v>
      </c>
      <c r="W304" s="94">
        <v>0.47481834159827502</v>
      </c>
      <c r="X304" s="56"/>
      <c r="Y304" s="95">
        <v>303</v>
      </c>
      <c r="Z304" s="122">
        <f>(幕後結果!$AB$2+幕後結果!$AB$4*幕後結果_最佳化!$N1305)*12/3</f>
        <v>-1.3253767377754004</v>
      </c>
      <c r="AA304" s="122">
        <f>(幕後結果!$AC$2+幕後結果!$AC$4*幕後結果_最佳化!$O1305)*12/3</f>
        <v>-0.24427577640199227</v>
      </c>
      <c r="AB304" s="122">
        <f>(幕後結果!$AD$2+幕後結果!$AD$4*幕後結果_最佳化!$P1305)*12/3</f>
        <v>0.1221076939057717</v>
      </c>
      <c r="AC304" s="122">
        <f>(幕後結果!$AE$2+幕後結果!$AE$4*幕後結果_最佳化!$Q1305)*12/3</f>
        <v>-0.51851516013724508</v>
      </c>
      <c r="AD304" s="122">
        <f>(幕後結果!$AF$2+幕後結果!$AF$4*幕後結果_最佳化!$R1305)*12/3</f>
        <v>-0.83281894839207349</v>
      </c>
      <c r="AE304" s="122">
        <f>(幕後結果!$AG$2+幕後結果!$AG$4*幕後結果_最佳化!$S1305)*12/3</f>
        <v>-0.54466861521245424</v>
      </c>
      <c r="AF304" s="122">
        <f>(幕後結果!$AH$2+幕後結果!$AH$4*幕後結果_最佳化!$T1305)*12/3</f>
        <v>-1.1823776311647356</v>
      </c>
      <c r="AG304" s="122">
        <f>(幕後結果!$AI$2+幕後結果!$AI$4*幕後結果_最佳化!$U1305)*12/3</f>
        <v>-0.3726385471051597</v>
      </c>
      <c r="AH304" s="122">
        <f>(幕後結果!$AJ$2+幕後結果!$AJ$4*幕後結果_最佳化!$V1305)*12/3</f>
        <v>-0.51465443919556109</v>
      </c>
      <c r="AI304" s="96">
        <f>(幕後結果!$AK$2+幕後結果!$AK$4*幕後結果_最佳化!$W1305)*12/3</f>
        <v>-0.73749761285771454</v>
      </c>
      <c r="AJ304" s="56"/>
      <c r="AK304" s="56"/>
      <c r="AL304" s="56"/>
      <c r="AM304" s="104">
        <v>303</v>
      </c>
      <c r="AN304" s="122">
        <f t="shared" si="53"/>
        <v>3.3585565483958774E-2</v>
      </c>
      <c r="AO304" s="122">
        <f t="shared" si="54"/>
        <v>0.10175876346795497</v>
      </c>
      <c r="AP304" s="122">
        <f t="shared" si="55"/>
        <v>0.10674523188756398</v>
      </c>
      <c r="AQ304" s="122">
        <f t="shared" si="56"/>
        <v>0.15760522006420796</v>
      </c>
      <c r="AR304" s="122">
        <f t="shared" si="57"/>
        <v>0.15311703133731819</v>
      </c>
      <c r="AS304" s="122">
        <f t="shared" si="58"/>
        <v>9.0812709321448845E-2</v>
      </c>
      <c r="AT304" s="122">
        <f t="shared" si="59"/>
        <v>3.0796460880687816E-2</v>
      </c>
      <c r="AU304" s="122">
        <f t="shared" si="60"/>
        <v>0.14232048315309251</v>
      </c>
      <c r="AV304" s="122">
        <f t="shared" si="61"/>
        <v>0.11165022228219873</v>
      </c>
      <c r="AW304" s="122">
        <f t="shared" si="62"/>
        <v>7.1608312121568152E-2</v>
      </c>
      <c r="AX304" s="122">
        <f t="shared" si="63"/>
        <v>0.99999999999999989</v>
      </c>
      <c r="AY304" s="122">
        <f>SUMPRODUCT(AN304:AW304,幕後結果_最佳化!$Z$1005:$AI$1005)</f>
        <v>-5.6450012882014407E-2</v>
      </c>
      <c r="AZ304" s="122">
        <f>(SUMPRODUCT(AN304:AW304,MMULT(AN304:AW304,幕後結果!$AB$9:$AK$18)))*252</f>
        <v>4.3774811359564562E-2</v>
      </c>
      <c r="BA304" s="122">
        <f t="shared" si="64"/>
        <v>0.20922430872048439</v>
      </c>
      <c r="BB304" s="98">
        <f t="shared" si="65"/>
        <v>-0.47484928252167002</v>
      </c>
      <c r="BC304" s="56"/>
      <c r="BD304" s="56"/>
    </row>
    <row r="305" spans="1:56">
      <c r="A305" s="91">
        <v>304</v>
      </c>
      <c r="B305" s="122">
        <v>0.24943045639444006</v>
      </c>
      <c r="C305" s="122">
        <v>9.3133151323860908E-2</v>
      </c>
      <c r="D305" s="122">
        <v>0.99506454771513386</v>
      </c>
      <c r="E305" s="122">
        <v>0.7631876085410616</v>
      </c>
      <c r="F305" s="122">
        <v>7.4137200287511806E-2</v>
      </c>
      <c r="G305" s="122">
        <v>0.80651926210366121</v>
      </c>
      <c r="H305" s="122">
        <v>0.26004616841690908</v>
      </c>
      <c r="I305" s="122">
        <v>0.5854963472561423</v>
      </c>
      <c r="J305" s="122">
        <v>0.37497392360042658</v>
      </c>
      <c r="K305" s="100">
        <v>5.7819193245052025E-2</v>
      </c>
      <c r="L305" s="101"/>
      <c r="M305" s="102">
        <v>304</v>
      </c>
      <c r="N305" s="125">
        <v>-0.67628311223272375</v>
      </c>
      <c r="O305" s="125">
        <v>-1.3217053014050169</v>
      </c>
      <c r="P305" s="125">
        <v>2.5803191413633129</v>
      </c>
      <c r="Q305" s="125">
        <v>0.71659378099390614</v>
      </c>
      <c r="R305" s="125">
        <v>-1.4456535436546363</v>
      </c>
      <c r="S305" s="125">
        <v>0.86514086849905891</v>
      </c>
      <c r="T305" s="125">
        <v>-0.6432030772359344</v>
      </c>
      <c r="U305" s="122">
        <v>0.21597490930382765</v>
      </c>
      <c r="V305" s="122">
        <v>-0.31870813245718099</v>
      </c>
      <c r="W305" s="94">
        <v>-1.5733474559150176</v>
      </c>
      <c r="X305" s="56"/>
      <c r="Y305" s="95">
        <v>304</v>
      </c>
      <c r="Z305" s="122">
        <f>(幕後結果!$AB$2+幕後結果!$AB$4*幕後結果_最佳化!$N1306)*12/3</f>
        <v>-0.88792989133737132</v>
      </c>
      <c r="AA305" s="122">
        <f>(幕後結果!$AC$2+幕後結果!$AC$4*幕後結果_最佳化!$O1306)*12/3</f>
        <v>-3.2580838857532668</v>
      </c>
      <c r="AB305" s="122">
        <f>(幕後結果!$AD$2+幕後結果!$AD$4*幕後結果_最佳化!$P1306)*12/3</f>
        <v>2.3588630262749413</v>
      </c>
      <c r="AC305" s="122">
        <f>(幕後結果!$AE$2+幕後結果!$AE$4*幕後結果_最佳化!$Q1306)*12/3</f>
        <v>1.7468094165446975</v>
      </c>
      <c r="AD305" s="122">
        <f>(幕後結果!$AF$2+幕後結果!$AF$4*幕後結果_最佳化!$R1306)*12/3</f>
        <v>-0.86112167178834109</v>
      </c>
      <c r="AE305" s="122">
        <f>(幕後結果!$AG$2+幕後結果!$AG$4*幕後結果_最佳化!$S1306)*12/3</f>
        <v>1.2090611525147952</v>
      </c>
      <c r="AF305" s="122">
        <f>(幕後結果!$AH$2+幕後結果!$AH$4*幕後結果_最佳化!$T1306)*12/3</f>
        <v>0.2008486449014435</v>
      </c>
      <c r="AG305" s="122">
        <f>(幕後結果!$AI$2+幕後結果!$AI$4*幕後結果_最佳化!$U1306)*12/3</f>
        <v>-1.1117317932569077</v>
      </c>
      <c r="AH305" s="122">
        <f>(幕後結果!$AJ$2+幕後結果!$AJ$4*幕後結果_最佳化!$V1306)*12/3</f>
        <v>-0.5743397201050261</v>
      </c>
      <c r="AI305" s="96">
        <f>(幕後結果!$AK$2+幕後結果!$AK$4*幕後結果_最佳化!$W1306)*12/3</f>
        <v>-1.6359592051981184</v>
      </c>
      <c r="AJ305" s="56"/>
      <c r="AK305" s="56"/>
      <c r="AL305" s="56"/>
      <c r="AM305" s="104">
        <v>304</v>
      </c>
      <c r="AN305" s="122">
        <f t="shared" si="53"/>
        <v>3.5055383081448649E-2</v>
      </c>
      <c r="AO305" s="122">
        <f t="shared" si="54"/>
        <v>0.13445229450667662</v>
      </c>
      <c r="AP305" s="122">
        <f t="shared" si="55"/>
        <v>0.10381584619325954</v>
      </c>
      <c r="AQ305" s="122">
        <f t="shared" si="56"/>
        <v>0.15203365061308549</v>
      </c>
      <c r="AR305" s="122">
        <f t="shared" si="57"/>
        <v>3.0101336546804369E-2</v>
      </c>
      <c r="AS305" s="122">
        <f t="shared" si="58"/>
        <v>6.3139853255082964E-2</v>
      </c>
      <c r="AT305" s="122">
        <f t="shared" si="59"/>
        <v>0.14807837596773493</v>
      </c>
      <c r="AU305" s="122">
        <f t="shared" si="60"/>
        <v>6.3925617080890132E-2</v>
      </c>
      <c r="AV305" s="122">
        <f t="shared" si="61"/>
        <v>0.15461373962428873</v>
      </c>
      <c r="AW305" s="122">
        <f t="shared" si="62"/>
        <v>0.11478390313072845</v>
      </c>
      <c r="AX305" s="122">
        <f t="shared" si="63"/>
        <v>0.99999999999999978</v>
      </c>
      <c r="AY305" s="122">
        <f>SUMPRODUCT(AN305:AW305,幕後結果_最佳化!$Z$1005:$AI$1005)</f>
        <v>7.8216567783874896E-2</v>
      </c>
      <c r="AZ305" s="122">
        <f>(SUMPRODUCT(AN305:AW305,MMULT(AN305:AW305,幕後結果!$AB$9:$AK$18)))*252</f>
        <v>4.5074393652444124E-2</v>
      </c>
      <c r="BA305" s="122">
        <f t="shared" si="64"/>
        <v>0.21230730946541648</v>
      </c>
      <c r="BB305" s="98">
        <f t="shared" si="65"/>
        <v>0.16634645256821806</v>
      </c>
      <c r="BC305" s="56"/>
      <c r="BD305" s="56"/>
    </row>
    <row r="306" spans="1:56">
      <c r="A306" s="91">
        <v>305</v>
      </c>
      <c r="B306" s="122">
        <v>0.86077283173184438</v>
      </c>
      <c r="C306" s="122">
        <v>9.4771675290396207E-2</v>
      </c>
      <c r="D306" s="122">
        <v>0.91206007270964595</v>
      </c>
      <c r="E306" s="122">
        <v>0.20223843876693759</v>
      </c>
      <c r="F306" s="122">
        <v>0.33701149406780928</v>
      </c>
      <c r="G306" s="122">
        <v>0.42601903337446045</v>
      </c>
      <c r="H306" s="122">
        <v>0.58638369945594571</v>
      </c>
      <c r="I306" s="122">
        <v>0.9320283088878365</v>
      </c>
      <c r="J306" s="122">
        <v>0.59573746529424199</v>
      </c>
      <c r="K306" s="100">
        <v>0.63528727258441431</v>
      </c>
      <c r="L306" s="101"/>
      <c r="M306" s="102">
        <v>305</v>
      </c>
      <c r="N306" s="125">
        <v>1.0837980803917415</v>
      </c>
      <c r="O306" s="125">
        <v>-1.3119311960516731</v>
      </c>
      <c r="P306" s="125">
        <v>1.3535504177572477</v>
      </c>
      <c r="Q306" s="125">
        <v>-0.83365241941891921</v>
      </c>
      <c r="R306" s="125">
        <v>-0.42063314310305833</v>
      </c>
      <c r="S306" s="125">
        <v>-0.18651863487295134</v>
      </c>
      <c r="T306" s="125">
        <v>0.21825221852983395</v>
      </c>
      <c r="U306" s="122">
        <v>1.4910689923580349</v>
      </c>
      <c r="V306" s="122">
        <v>0.24232922605047594</v>
      </c>
      <c r="W306" s="94">
        <v>0.34588990599391817</v>
      </c>
      <c r="X306" s="56"/>
      <c r="Y306" s="95">
        <v>305</v>
      </c>
      <c r="Z306" s="122">
        <f>(幕後結果!$AB$2+幕後結果!$AB$4*幕後結果_最佳化!$N1307)*12/3</f>
        <v>1.2972996119183182</v>
      </c>
      <c r="AA306" s="122">
        <f>(幕後結果!$AC$2+幕後結果!$AC$4*幕後結果_最佳化!$O1307)*12/3</f>
        <v>-3.0916896715475359</v>
      </c>
      <c r="AB306" s="122">
        <f>(幕後結果!$AD$2+幕後結果!$AD$4*幕後結果_最佳化!$P1307)*12/3</f>
        <v>1.8276440806546228</v>
      </c>
      <c r="AC306" s="122">
        <f>(幕後結果!$AE$2+幕後結果!$AE$4*幕後結果_最佳化!$Q1307)*12/3</f>
        <v>0.43997702299997293</v>
      </c>
      <c r="AD306" s="122">
        <f>(幕後結果!$AF$2+幕後結果!$AF$4*幕後結果_最佳化!$R1307)*12/3</f>
        <v>-0.48624475345791424</v>
      </c>
      <c r="AE306" s="122">
        <f>(幕後結果!$AG$2+幕後結果!$AG$4*幕後結果_最佳化!$S1307)*12/3</f>
        <v>-0.16164151245872443</v>
      </c>
      <c r="AF306" s="122">
        <f>(幕後結果!$AH$2+幕後結果!$AH$4*幕後結果_最佳化!$T1307)*12/3</f>
        <v>1.7353570415868127</v>
      </c>
      <c r="AG306" s="122">
        <f>(幕後結果!$AI$2+幕後結果!$AI$4*幕後結果_最佳化!$U1307)*12/3</f>
        <v>1.4203391351587424</v>
      </c>
      <c r="AH306" s="122">
        <f>(幕後結果!$AJ$2+幕後結果!$AJ$4*幕後結果_最佳化!$V1307)*12/3</f>
        <v>0.39344765985572333</v>
      </c>
      <c r="AI306" s="96">
        <f>(幕後結果!$AK$2+幕後結果!$AK$4*幕後結果_最佳化!$W1307)*12/3</f>
        <v>-0.26771003025145046</v>
      </c>
      <c r="AJ306" s="56"/>
      <c r="AK306" s="56"/>
      <c r="AL306" s="56"/>
      <c r="AM306" s="104">
        <v>305</v>
      </c>
      <c r="AN306" s="122">
        <f t="shared" si="53"/>
        <v>0.14476405061905206</v>
      </c>
      <c r="AO306" s="122">
        <f t="shared" si="54"/>
        <v>3.3677626290136379E-3</v>
      </c>
      <c r="AP306" s="122">
        <f t="shared" si="55"/>
        <v>7.9928045001845777E-2</v>
      </c>
      <c r="AQ306" s="122">
        <f t="shared" si="56"/>
        <v>0.10163069241326354</v>
      </c>
      <c r="AR306" s="122">
        <f t="shared" si="57"/>
        <v>0.1970774697691563</v>
      </c>
      <c r="AS306" s="122">
        <f t="shared" si="58"/>
        <v>0.19842505725595347</v>
      </c>
      <c r="AT306" s="122">
        <f t="shared" si="59"/>
        <v>6.8960188163088285E-2</v>
      </c>
      <c r="AU306" s="122">
        <f t="shared" si="60"/>
        <v>5.9495969906446428E-2</v>
      </c>
      <c r="AV306" s="122">
        <f t="shared" si="61"/>
        <v>7.2733373188358652E-2</v>
      </c>
      <c r="AW306" s="122">
        <f t="shared" si="62"/>
        <v>7.3617391053821951E-2</v>
      </c>
      <c r="AX306" s="122">
        <f t="shared" si="63"/>
        <v>1.0000000000000002</v>
      </c>
      <c r="AY306" s="122">
        <f>SUMPRODUCT(AN306:AW306,幕後結果_最佳化!$Z$1005:$AI$1005)</f>
        <v>0.15575798081698619</v>
      </c>
      <c r="AZ306" s="122">
        <f>(SUMPRODUCT(AN306:AW306,MMULT(AN306:AW306,幕後結果!$AB$9:$AK$18)))*252</f>
        <v>4.5675202139767675E-2</v>
      </c>
      <c r="BA306" s="122">
        <f t="shared" si="64"/>
        <v>0.21371757564544774</v>
      </c>
      <c r="BB306" s="98">
        <f t="shared" si="65"/>
        <v>0.52807065809231735</v>
      </c>
      <c r="BC306" s="56"/>
      <c r="BD306" s="56"/>
    </row>
    <row r="307" spans="1:56">
      <c r="A307" s="91">
        <v>306</v>
      </c>
      <c r="B307" s="122">
        <v>0.13651511786338166</v>
      </c>
      <c r="C307" s="122">
        <v>0.63472266677072686</v>
      </c>
      <c r="D307" s="122">
        <v>0.28576249026232503</v>
      </c>
      <c r="E307" s="122">
        <v>9.3535432099660643E-2</v>
      </c>
      <c r="F307" s="122">
        <v>0.67769095273827662</v>
      </c>
      <c r="G307" s="122">
        <v>0.53805611881560766</v>
      </c>
      <c r="H307" s="122">
        <v>0.73551950693910895</v>
      </c>
      <c r="I307" s="122">
        <v>0.39230661155048674</v>
      </c>
      <c r="J307" s="122">
        <v>0.87366956211033453</v>
      </c>
      <c r="K307" s="100">
        <v>0.91784921055572077</v>
      </c>
      <c r="L307" s="101"/>
      <c r="M307" s="102">
        <v>306</v>
      </c>
      <c r="N307" s="125">
        <v>-1.0961109214766471</v>
      </c>
      <c r="O307" s="125">
        <v>0.34438779482754217</v>
      </c>
      <c r="P307" s="125">
        <v>-0.56580701013434698</v>
      </c>
      <c r="Q307" s="125">
        <v>-1.319293936379317</v>
      </c>
      <c r="R307" s="125">
        <v>0.46125161477449955</v>
      </c>
      <c r="S307" s="125">
        <v>9.5537680555099577E-2</v>
      </c>
      <c r="T307" s="125">
        <v>0.62959287544598963</v>
      </c>
      <c r="U307" s="122">
        <v>-0.27331221936905309</v>
      </c>
      <c r="V307" s="122">
        <v>1.1439102113400392</v>
      </c>
      <c r="W307" s="94">
        <v>1.3907489152921664</v>
      </c>
      <c r="X307" s="56"/>
      <c r="Y307" s="95">
        <v>306</v>
      </c>
      <c r="Z307" s="122">
        <f>(幕後結果!$AB$2+幕後結果!$AB$4*幕後結果_最佳化!$N1308)*12/3</f>
        <v>-1.4091672745282307</v>
      </c>
      <c r="AA307" s="122">
        <f>(幕後結果!$AC$2+幕後結果!$AC$4*幕後結果_最佳化!$O1308)*12/3</f>
        <v>-0.998562864939878</v>
      </c>
      <c r="AB307" s="122">
        <f>(幕後結果!$AD$2+幕後結果!$AD$4*幕後結果_最佳化!$P1308)*12/3</f>
        <v>-0.3227383090494661</v>
      </c>
      <c r="AC307" s="122">
        <f>(幕後結果!$AE$2+幕後結果!$AE$4*幕後結果_最佳化!$Q1308)*12/3</f>
        <v>-0.20791501806957902</v>
      </c>
      <c r="AD307" s="122">
        <f>(幕後結果!$AF$2+幕後結果!$AF$4*幕後結果_最佳化!$R1308)*12/3</f>
        <v>0.14557251028297258</v>
      </c>
      <c r="AE307" s="122">
        <f>(幕後結果!$AG$2+幕後結果!$AG$4*幕後結果_最佳化!$S1308)*12/3</f>
        <v>-0.53022320001035761</v>
      </c>
      <c r="AF307" s="122">
        <f>(幕後結果!$AH$2+幕後結果!$AH$4*幕後結果_最佳化!$T1308)*12/3</f>
        <v>1.6917353761813982</v>
      </c>
      <c r="AG307" s="122">
        <f>(幕後結果!$AI$2+幕後結果!$AI$4*幕後結果_最佳化!$U1308)*12/3</f>
        <v>-1.6210447123196809</v>
      </c>
      <c r="AH307" s="122">
        <f>(幕後結果!$AJ$2+幕後結果!$AJ$4*幕後結果_最佳化!$V1308)*12/3</f>
        <v>0.83933834675468022</v>
      </c>
      <c r="AI307" s="96">
        <f>(幕後結果!$AK$2+幕後結果!$AK$4*幕後結果_最佳化!$W1308)*12/3</f>
        <v>5.7337134807047718E-2</v>
      </c>
      <c r="AJ307" s="56"/>
      <c r="AK307" s="56"/>
      <c r="AL307" s="56"/>
      <c r="AM307" s="104">
        <v>306</v>
      </c>
      <c r="AN307" s="122">
        <f t="shared" si="53"/>
        <v>6.5814584770056805E-2</v>
      </c>
      <c r="AO307" s="122">
        <f t="shared" si="54"/>
        <v>0.15941428702210908</v>
      </c>
      <c r="AP307" s="122">
        <f t="shared" si="55"/>
        <v>4.2332296287786189E-2</v>
      </c>
      <c r="AQ307" s="122">
        <f t="shared" si="56"/>
        <v>0.14473909252479317</v>
      </c>
      <c r="AR307" s="122">
        <f t="shared" si="57"/>
        <v>2.0155065927499171E-2</v>
      </c>
      <c r="AS307" s="122">
        <f t="shared" si="58"/>
        <v>8.7778835776509523E-2</v>
      </c>
      <c r="AT307" s="122">
        <f t="shared" si="59"/>
        <v>0.16510441711678836</v>
      </c>
      <c r="AU307" s="122">
        <f t="shared" si="60"/>
        <v>0.14251364241114864</v>
      </c>
      <c r="AV307" s="122">
        <f t="shared" si="61"/>
        <v>0.15558917729472399</v>
      </c>
      <c r="AW307" s="122">
        <f t="shared" si="62"/>
        <v>1.655860086858528E-2</v>
      </c>
      <c r="AX307" s="122">
        <f t="shared" si="63"/>
        <v>1</v>
      </c>
      <c r="AY307" s="122">
        <f>SUMPRODUCT(AN307:AW307,幕後結果_最佳化!$Z$1005:$AI$1005)</f>
        <v>1.6971192690925049E-2</v>
      </c>
      <c r="AZ307" s="122">
        <f>(SUMPRODUCT(AN307:AW307,MMULT(AN307:AW307,幕後結果!$AB$9:$AK$18)))*252</f>
        <v>5.2688010437298684E-2</v>
      </c>
      <c r="BA307" s="122">
        <f t="shared" si="64"/>
        <v>0.22953869050183823</v>
      </c>
      <c r="BB307" s="98">
        <f t="shared" si="65"/>
        <v>-0.11296050897731903</v>
      </c>
      <c r="BC307" s="56"/>
      <c r="BD307" s="56"/>
    </row>
    <row r="308" spans="1:56">
      <c r="A308" s="91">
        <v>307</v>
      </c>
      <c r="B308" s="122">
        <v>0.95876501839965989</v>
      </c>
      <c r="C308" s="122">
        <v>0.1695057163147593</v>
      </c>
      <c r="D308" s="122">
        <v>0.73348578464664294</v>
      </c>
      <c r="E308" s="122">
        <v>0.97517686490976185</v>
      </c>
      <c r="F308" s="122">
        <v>0.91766659669883155</v>
      </c>
      <c r="G308" s="122">
        <v>0.87540348916792254</v>
      </c>
      <c r="H308" s="122">
        <v>7.0245328278987218E-2</v>
      </c>
      <c r="I308" s="122">
        <v>0.59238505312994727</v>
      </c>
      <c r="J308" s="122">
        <v>0.46563401179864705</v>
      </c>
      <c r="K308" s="100">
        <v>0.94826409032620163</v>
      </c>
      <c r="L308" s="101"/>
      <c r="M308" s="102">
        <v>307</v>
      </c>
      <c r="N308" s="125">
        <v>1.7365311400591101</v>
      </c>
      <c r="O308" s="125">
        <v>-0.95612035398053352</v>
      </c>
      <c r="P308" s="125">
        <v>0.62338975200567259</v>
      </c>
      <c r="Q308" s="125">
        <v>1.9629991725572011</v>
      </c>
      <c r="R308" s="125">
        <v>1.3895459230678677</v>
      </c>
      <c r="S308" s="125">
        <v>1.1523116736661578</v>
      </c>
      <c r="T308" s="125">
        <v>-1.4739663313010691</v>
      </c>
      <c r="U308" s="122">
        <v>0.23368453618467275</v>
      </c>
      <c r="V308" s="122">
        <v>-8.6249573430377008E-2</v>
      </c>
      <c r="W308" s="94">
        <v>1.6282503178480254</v>
      </c>
      <c r="X308" s="56"/>
      <c r="Y308" s="95">
        <v>307</v>
      </c>
      <c r="Z308" s="122">
        <f>(幕後結果!$AB$2+幕後結果!$AB$4*幕後結果_最佳化!$N1309)*12/3</f>
        <v>2.1077006012093982</v>
      </c>
      <c r="AA308" s="122">
        <f>(幕後結果!$AC$2+幕後結果!$AC$4*幕後結果_最佳化!$O1309)*12/3</f>
        <v>-2.5446436226718947</v>
      </c>
      <c r="AB308" s="122">
        <f>(幕後結果!$AD$2+幕後結果!$AD$4*幕後結果_最佳化!$P1309)*12/3</f>
        <v>1.4280934510505336</v>
      </c>
      <c r="AC308" s="122">
        <f>(幕後結果!$AE$2+幕後結果!$AE$4*幕後結果_最佳化!$Q1309)*12/3</f>
        <v>2.3962966784754949</v>
      </c>
      <c r="AD308" s="122">
        <f>(幕後結果!$AF$2+幕後結果!$AF$4*幕後結果_最佳化!$R1309)*12/3</f>
        <v>0.90665363485152495</v>
      </c>
      <c r="AE308" s="122">
        <f>(幕後結果!$AG$2+幕後結果!$AG$4*幕後結果_最佳化!$S1309)*12/3</f>
        <v>2.6280767092759523</v>
      </c>
      <c r="AF308" s="122">
        <f>(幕後結果!$AH$2+幕後結果!$AH$4*幕後結果_最佳化!$T1309)*12/3</f>
        <v>0.34041164468785023</v>
      </c>
      <c r="AG308" s="122">
        <f>(幕後結果!$AI$2+幕後結果!$AI$4*幕後結果_最佳化!$U1309)*12/3</f>
        <v>0.59353074612752077</v>
      </c>
      <c r="AH308" s="122">
        <f>(幕後結果!$AJ$2+幕後結果!$AJ$4*幕後結果_最佳化!$V1309)*12/3</f>
        <v>6.7388454255128849E-2</v>
      </c>
      <c r="AI308" s="96">
        <f>(幕後結果!$AK$2+幕後結果!$AK$4*幕後結果_最佳化!$W1309)*12/3</f>
        <v>0.93862974801736654</v>
      </c>
      <c r="AJ308" s="56"/>
      <c r="AK308" s="56"/>
      <c r="AL308" s="56"/>
      <c r="AM308" s="104">
        <v>307</v>
      </c>
      <c r="AN308" s="122">
        <f t="shared" si="53"/>
        <v>5.2306777725570311E-2</v>
      </c>
      <c r="AO308" s="122">
        <f t="shared" si="54"/>
        <v>0.12126217630263279</v>
      </c>
      <c r="AP308" s="122">
        <f t="shared" si="55"/>
        <v>0.13406670378428787</v>
      </c>
      <c r="AQ308" s="122">
        <f t="shared" si="56"/>
        <v>9.3253874882975443E-2</v>
      </c>
      <c r="AR308" s="122">
        <f t="shared" si="57"/>
        <v>0.11380552034533953</v>
      </c>
      <c r="AS308" s="122">
        <f t="shared" si="58"/>
        <v>1.5113274293475287E-2</v>
      </c>
      <c r="AT308" s="122">
        <f t="shared" si="59"/>
        <v>0.14032613228294827</v>
      </c>
      <c r="AU308" s="122">
        <f t="shared" si="60"/>
        <v>9.5187203046147348E-2</v>
      </c>
      <c r="AV308" s="122">
        <f t="shared" si="61"/>
        <v>0.11317982361770429</v>
      </c>
      <c r="AW308" s="122">
        <f t="shared" si="62"/>
        <v>0.12149851371891895</v>
      </c>
      <c r="AX308" s="122">
        <f t="shared" si="63"/>
        <v>1</v>
      </c>
      <c r="AY308" s="122">
        <f>SUMPRODUCT(AN308:AW308,幕後結果_最佳化!$Z$1005:$AI$1005)</f>
        <v>-7.0769643638598709E-3</v>
      </c>
      <c r="AZ308" s="122">
        <f>(SUMPRODUCT(AN308:AW308,MMULT(AN308:AW308,幕後結果!$AB$9:$AK$18)))*252</f>
        <v>4.2077475921889131E-2</v>
      </c>
      <c r="BA308" s="122">
        <f t="shared" si="64"/>
        <v>0.20512795012354881</v>
      </c>
      <c r="BB308" s="98">
        <f t="shared" si="65"/>
        <v>-0.24363800415184125</v>
      </c>
      <c r="BC308" s="56"/>
      <c r="BD308" s="56"/>
    </row>
    <row r="309" spans="1:56">
      <c r="A309" s="91">
        <v>308</v>
      </c>
      <c r="B309" s="122">
        <v>6.770459987147559E-2</v>
      </c>
      <c r="C309" s="122">
        <v>0.93261034887123473</v>
      </c>
      <c r="D309" s="122">
        <v>0.85608565824080007</v>
      </c>
      <c r="E309" s="122">
        <v>0.60283367579482161</v>
      </c>
      <c r="F309" s="122">
        <v>0.93458971229981458</v>
      </c>
      <c r="G309" s="122">
        <v>0.70983158614479902</v>
      </c>
      <c r="H309" s="122">
        <v>2.5049063109344516E-2</v>
      </c>
      <c r="I309" s="122">
        <v>0.62555741270691745</v>
      </c>
      <c r="J309" s="122">
        <v>0.49580590197137475</v>
      </c>
      <c r="K309" s="100">
        <v>0.61516137573184659</v>
      </c>
      <c r="L309" s="101"/>
      <c r="M309" s="102">
        <v>308</v>
      </c>
      <c r="N309" s="125">
        <v>-1.4931069264745811</v>
      </c>
      <c r="O309" s="125">
        <v>1.4955180136083983</v>
      </c>
      <c r="P309" s="125">
        <v>1.0628969562024579</v>
      </c>
      <c r="Q309" s="125">
        <v>0.2606886124967725</v>
      </c>
      <c r="R309" s="125">
        <v>1.5108739250651924</v>
      </c>
      <c r="S309" s="125">
        <v>0.55289278575595924</v>
      </c>
      <c r="T309" s="125">
        <v>-1.9591252004174562</v>
      </c>
      <c r="U309" s="122">
        <v>0.32010969753245866</v>
      </c>
      <c r="V309" s="122">
        <v>-1.0513238370100984E-2</v>
      </c>
      <c r="W309" s="94">
        <v>0.29279709541249993</v>
      </c>
      <c r="X309" s="56"/>
      <c r="Y309" s="95">
        <v>308</v>
      </c>
      <c r="Z309" s="122">
        <f>(幕後結果!$AB$2+幕後結果!$AB$4*幕後結果_最佳化!$N1310)*12/3</f>
        <v>-1.9020578220958431</v>
      </c>
      <c r="AA309" s="122">
        <f>(幕後結果!$AC$2+幕後結果!$AC$4*幕後結果_最佳化!$O1310)*12/3</f>
        <v>0.55328549867158827</v>
      </c>
      <c r="AB309" s="122">
        <f>(幕後結果!$AD$2+幕後結果!$AD$4*幕後結果_最佳化!$P1310)*12/3</f>
        <v>1.0849768340933541</v>
      </c>
      <c r="AC309" s="122">
        <f>(幕後結果!$AE$2+幕後結果!$AE$4*幕後結果_最佳化!$Q1310)*12/3</f>
        <v>1.4972881774772544</v>
      </c>
      <c r="AD309" s="122">
        <f>(幕後結果!$AF$2+幕後結果!$AF$4*幕後結果_最佳化!$R1310)*12/3</f>
        <v>1.2828645393825202</v>
      </c>
      <c r="AE309" s="122">
        <f>(幕後結果!$AG$2+幕後結果!$AG$4*幕後結果_最佳化!$S1310)*12/3</f>
        <v>1.2888209326462197</v>
      </c>
      <c r="AF309" s="122">
        <f>(幕後結果!$AH$2+幕後結果!$AH$4*幕後結果_最佳化!$T1310)*12/3</f>
        <v>-0.60941413838203462</v>
      </c>
      <c r="AG309" s="122">
        <f>(幕後結果!$AI$2+幕後結果!$AI$4*幕後結果_最佳化!$U1310)*12/3</f>
        <v>-1.0597256216966628</v>
      </c>
      <c r="AH309" s="122">
        <f>(幕後結果!$AJ$2+幕後結果!$AJ$4*幕後結果_最佳化!$V1310)*12/3</f>
        <v>0.20375315632404936</v>
      </c>
      <c r="AI309" s="96">
        <f>(幕後結果!$AK$2+幕後結果!$AK$4*幕後結果_最佳化!$W1310)*12/3</f>
        <v>-0.21634368926495337</v>
      </c>
      <c r="AJ309" s="56"/>
      <c r="AK309" s="56"/>
      <c r="AL309" s="56"/>
      <c r="AM309" s="104">
        <v>308</v>
      </c>
      <c r="AN309" s="122">
        <f t="shared" si="53"/>
        <v>9.5465164443944671E-3</v>
      </c>
      <c r="AO309" s="122">
        <f t="shared" si="54"/>
        <v>0.19590989135568634</v>
      </c>
      <c r="AP309" s="122">
        <f t="shared" si="55"/>
        <v>0.18447088573208414</v>
      </c>
      <c r="AQ309" s="122">
        <f t="shared" si="56"/>
        <v>2.9479397725838605E-2</v>
      </c>
      <c r="AR309" s="122">
        <f t="shared" si="57"/>
        <v>0.19242591611273147</v>
      </c>
      <c r="AS309" s="122">
        <f t="shared" si="58"/>
        <v>9.1288288089842629E-2</v>
      </c>
      <c r="AT309" s="122">
        <f t="shared" si="59"/>
        <v>3.3548056527014404E-2</v>
      </c>
      <c r="AU309" s="122">
        <f t="shared" si="60"/>
        <v>0.14199376295065977</v>
      </c>
      <c r="AV309" s="122">
        <f t="shared" si="61"/>
        <v>0.10197417731946089</v>
      </c>
      <c r="AW309" s="122">
        <f t="shared" si="62"/>
        <v>1.9363107742287437E-2</v>
      </c>
      <c r="AX309" s="122">
        <f t="shared" si="63"/>
        <v>1.0000000000000002</v>
      </c>
      <c r="AY309" s="122">
        <f>SUMPRODUCT(AN309:AW309,幕後結果_最佳化!$Z$1005:$AI$1005)</f>
        <v>-0.24870864320164524</v>
      </c>
      <c r="AZ309" s="122">
        <f>(SUMPRODUCT(AN309:AW309,MMULT(AN309:AW309,幕後結果!$AB$9:$AK$18)))*252</f>
        <v>5.2722542795494563E-2</v>
      </c>
      <c r="BA309" s="122">
        <f t="shared" si="64"/>
        <v>0.22961389939525562</v>
      </c>
      <c r="BB309" s="98">
        <f t="shared" si="65"/>
        <v>-1.26999560553463</v>
      </c>
      <c r="BC309" s="56"/>
      <c r="BD309" s="56"/>
    </row>
    <row r="310" spans="1:56">
      <c r="A310" s="91">
        <v>309</v>
      </c>
      <c r="B310" s="122">
        <v>0.35312863111442616</v>
      </c>
      <c r="C310" s="122">
        <v>0.43939131905421402</v>
      </c>
      <c r="D310" s="122">
        <v>0.65839514500883078</v>
      </c>
      <c r="E310" s="122">
        <v>5.9513416154580945E-2</v>
      </c>
      <c r="F310" s="122">
        <v>0.1923063269855485</v>
      </c>
      <c r="G310" s="122">
        <v>0.45269610904706137</v>
      </c>
      <c r="H310" s="122">
        <v>0.48058300021661515</v>
      </c>
      <c r="I310" s="122">
        <v>0.67243707922770901</v>
      </c>
      <c r="J310" s="122">
        <v>0.31362712726451347</v>
      </c>
      <c r="K310" s="100">
        <v>0.22791955314090395</v>
      </c>
      <c r="L310" s="101"/>
      <c r="M310" s="102">
        <v>309</v>
      </c>
      <c r="N310" s="125">
        <v>-0.37688743132129027</v>
      </c>
      <c r="O310" s="125">
        <v>-0.15251261929514764</v>
      </c>
      <c r="P310" s="125">
        <v>0.40808712779353112</v>
      </c>
      <c r="Q310" s="125">
        <v>-1.5588713509579</v>
      </c>
      <c r="R310" s="125">
        <v>-0.86942876750245746</v>
      </c>
      <c r="S310" s="125">
        <v>-0.1188524953791831</v>
      </c>
      <c r="T310" s="125">
        <v>-4.8690432699919475E-2</v>
      </c>
      <c r="U310" s="122">
        <v>0.44665269585606349</v>
      </c>
      <c r="V310" s="122">
        <v>-0.48559512360308549</v>
      </c>
      <c r="W310" s="94">
        <v>-0.7457158105388999</v>
      </c>
      <c r="X310" s="56"/>
      <c r="Y310" s="95">
        <v>309</v>
      </c>
      <c r="Z310" s="122">
        <f>(幕後結果!$AB$2+幕後結果!$AB$4*幕後結果_最佳化!$N1311)*12/3</f>
        <v>-0.51621506487562274</v>
      </c>
      <c r="AA310" s="122">
        <f>(幕後結果!$AC$2+幕後結果!$AC$4*幕後結果_最佳化!$O1311)*12/3</f>
        <v>-1.6208380874316288</v>
      </c>
      <c r="AB310" s="122">
        <f>(幕後結果!$AD$2+幕後結果!$AD$4*幕後結果_最佳化!$P1311)*12/3</f>
        <v>0.68674974158979418</v>
      </c>
      <c r="AC310" s="122">
        <f>(幕後結果!$AE$2+幕後結果!$AE$4*幕後結果_最佳化!$Q1311)*12/3</f>
        <v>-0.1951974089238615</v>
      </c>
      <c r="AD310" s="122">
        <f>(幕後結果!$AF$2+幕後結果!$AF$4*幕後結果_最佳化!$R1311)*12/3</f>
        <v>-0.75680874323830538</v>
      </c>
      <c r="AE310" s="122">
        <f>(幕後結果!$AG$2+幕後結果!$AG$4*幕後結果_最佳化!$S1311)*12/3</f>
        <v>-0.74305429665747125</v>
      </c>
      <c r="AF310" s="122">
        <f>(幕後結果!$AH$2+幕後結果!$AH$4*幕後結果_最佳化!$T1311)*12/3</f>
        <v>1.0381870716519415</v>
      </c>
      <c r="AG310" s="122">
        <f>(幕後結果!$AI$2+幕後結果!$AI$4*幕後結果_最佳化!$U1311)*12/3</f>
        <v>-0.64315666786516412</v>
      </c>
      <c r="AH310" s="122">
        <f>(幕後結果!$AJ$2+幕後結果!$AJ$4*幕後結果_最佳化!$V1311)*12/3</f>
        <v>-0.35783823835186701</v>
      </c>
      <c r="AI310" s="96">
        <f>(幕後結果!$AK$2+幕後結果!$AK$4*幕後結果_最佳化!$W1311)*12/3</f>
        <v>-1.1432739206473614</v>
      </c>
      <c r="AJ310" s="56"/>
      <c r="AK310" s="56"/>
      <c r="AL310" s="56"/>
      <c r="AM310" s="104">
        <v>309</v>
      </c>
      <c r="AN310" s="122">
        <f t="shared" si="53"/>
        <v>8.8724962852742825E-2</v>
      </c>
      <c r="AO310" s="122">
        <f t="shared" si="54"/>
        <v>0.13248752480404835</v>
      </c>
      <c r="AP310" s="122">
        <f t="shared" si="55"/>
        <v>8.6496131102976881E-2</v>
      </c>
      <c r="AQ310" s="122">
        <f t="shared" si="56"/>
        <v>0.16188079041397591</v>
      </c>
      <c r="AR310" s="122">
        <f t="shared" si="57"/>
        <v>4.215652125884959E-2</v>
      </c>
      <c r="AS310" s="122">
        <f t="shared" si="58"/>
        <v>9.441447547562927E-2</v>
      </c>
      <c r="AT310" s="122">
        <f t="shared" si="59"/>
        <v>6.3725400920702127E-2</v>
      </c>
      <c r="AU310" s="122">
        <f t="shared" si="60"/>
        <v>0.10531663191788794</v>
      </c>
      <c r="AV310" s="122">
        <f t="shared" si="61"/>
        <v>0.1457653053914891</v>
      </c>
      <c r="AW310" s="122">
        <f t="shared" si="62"/>
        <v>7.9032255861698042E-2</v>
      </c>
      <c r="AX310" s="122">
        <f t="shared" si="63"/>
        <v>1</v>
      </c>
      <c r="AY310" s="122">
        <f>SUMPRODUCT(AN310:AW310,幕後結果_最佳化!$Z$1005:$AI$1005)</f>
        <v>-2.9845257500414217E-2</v>
      </c>
      <c r="AZ310" s="122">
        <f>(SUMPRODUCT(AN310:AW310,MMULT(AN310:AW310,幕後結果!$AB$9:$AK$18)))*252</f>
        <v>4.8933866775738022E-2</v>
      </c>
      <c r="BA310" s="122">
        <f t="shared" si="64"/>
        <v>0.22121000604795893</v>
      </c>
      <c r="BB310" s="98">
        <f t="shared" si="65"/>
        <v>-0.32885156869731674</v>
      </c>
      <c r="BC310" s="56"/>
      <c r="BD310" s="56"/>
    </row>
    <row r="311" spans="1:56">
      <c r="A311" s="91">
        <v>310</v>
      </c>
      <c r="B311" s="122">
        <v>0.17063831408366958</v>
      </c>
      <c r="C311" s="122">
        <v>0.55511619925241895</v>
      </c>
      <c r="D311" s="122">
        <v>0.7806493616005914</v>
      </c>
      <c r="E311" s="122">
        <v>0.57613532535248124</v>
      </c>
      <c r="F311" s="122">
        <v>0.36653341094963876</v>
      </c>
      <c r="G311" s="122">
        <v>0.67883985334751484</v>
      </c>
      <c r="H311" s="122">
        <v>0.14783252329105845</v>
      </c>
      <c r="I311" s="122">
        <v>9.7247245637499757E-2</v>
      </c>
      <c r="J311" s="122">
        <v>8.0388964191022039E-2</v>
      </c>
      <c r="K311" s="100">
        <v>0.91013853829722247</v>
      </c>
      <c r="L311" s="101"/>
      <c r="M311" s="102">
        <v>310</v>
      </c>
      <c r="N311" s="125">
        <v>-0.95164583439008932</v>
      </c>
      <c r="O311" s="125">
        <v>0.13859828133937668</v>
      </c>
      <c r="P311" s="125">
        <v>0.77438817086705236</v>
      </c>
      <c r="Q311" s="125">
        <v>0.19201641253984722</v>
      </c>
      <c r="R311" s="125">
        <v>-0.34104883005896303</v>
      </c>
      <c r="S311" s="125">
        <v>0.46445709347367331</v>
      </c>
      <c r="T311" s="125">
        <v>-1.045774739187245</v>
      </c>
      <c r="U311" s="122">
        <v>-1.2973973865830206</v>
      </c>
      <c r="V311" s="122">
        <v>-1.4024599958704969</v>
      </c>
      <c r="W311" s="94">
        <v>1.3416086396399267</v>
      </c>
      <c r="X311" s="56"/>
      <c r="Y311" s="95">
        <v>310</v>
      </c>
      <c r="Z311" s="122">
        <f>(幕後結果!$AB$2+幕後結果!$AB$4*幕後結果_最佳化!$N1312)*12/3</f>
        <v>-1.2298065883196458</v>
      </c>
      <c r="AA311" s="122">
        <f>(幕後結果!$AC$2+幕後結果!$AC$4*幕後結果_最佳化!$O1312)*12/3</f>
        <v>-1.2696039625411724</v>
      </c>
      <c r="AB311" s="122">
        <f>(幕後結果!$AD$2+幕後結果!$AD$4*幕後結果_最佳化!$P1312)*12/3</f>
        <v>0.86040669342800291</v>
      </c>
      <c r="AC311" s="122">
        <f>(幕後結果!$AE$2+幕後結果!$AE$4*幕後結果_最佳化!$Q1312)*12/3</f>
        <v>1.176950138938365</v>
      </c>
      <c r="AD311" s="122">
        <f>(幕後結果!$AF$2+幕後結果!$AF$4*幕後結果_最佳化!$R1312)*12/3</f>
        <v>-0.16631448280493985</v>
      </c>
      <c r="AE311" s="122">
        <f>(幕後結果!$AG$2+幕後結果!$AG$4*幕後結果_最佳化!$S1312)*12/3</f>
        <v>0.71883388371351364</v>
      </c>
      <c r="AF311" s="122">
        <f>(幕後結果!$AH$2+幕後結果!$AH$4*幕後結果_最佳化!$T1312)*12/3</f>
        <v>-6.5069761464960907E-2</v>
      </c>
      <c r="AG311" s="122">
        <f>(幕後結果!$AI$2+幕後結果!$AI$4*幕後結果_最佳化!$U1312)*12/3</f>
        <v>-2.8863429716779252</v>
      </c>
      <c r="AH311" s="122">
        <f>(幕後結果!$AJ$2+幕後結果!$AJ$4*幕後結果_最佳化!$V1312)*12/3</f>
        <v>-1.2784060427784565</v>
      </c>
      <c r="AI311" s="96">
        <f>(幕後結果!$AK$2+幕後結果!$AK$4*幕後結果_最佳化!$W1312)*12/3</f>
        <v>-0.2112557720659376</v>
      </c>
      <c r="AJ311" s="56"/>
      <c r="AK311" s="56"/>
      <c r="AL311" s="56"/>
      <c r="AM311" s="104">
        <v>310</v>
      </c>
      <c r="AN311" s="122">
        <f t="shared" si="53"/>
        <v>4.3371673419771627E-2</v>
      </c>
      <c r="AO311" s="122">
        <f t="shared" si="54"/>
        <v>6.6215387051706528E-2</v>
      </c>
      <c r="AP311" s="122">
        <f t="shared" si="55"/>
        <v>4.8909282851399019E-2</v>
      </c>
      <c r="AQ311" s="122">
        <f t="shared" si="56"/>
        <v>0.15251599531498103</v>
      </c>
      <c r="AR311" s="122">
        <f t="shared" si="57"/>
        <v>0.14468249581993098</v>
      </c>
      <c r="AS311" s="122">
        <f t="shared" si="58"/>
        <v>7.5777162443935314E-2</v>
      </c>
      <c r="AT311" s="122">
        <f t="shared" si="59"/>
        <v>8.7016556203225424E-3</v>
      </c>
      <c r="AU311" s="122">
        <f t="shared" si="60"/>
        <v>0.11786702183526043</v>
      </c>
      <c r="AV311" s="122">
        <f t="shared" si="61"/>
        <v>0.17999437131701618</v>
      </c>
      <c r="AW311" s="122">
        <f t="shared" si="62"/>
        <v>0.16196495432567623</v>
      </c>
      <c r="AX311" s="122">
        <f t="shared" si="63"/>
        <v>0.99999999999999978</v>
      </c>
      <c r="AY311" s="122">
        <f>SUMPRODUCT(AN311:AW311,幕後結果_最佳化!$Z$1005:$AI$1005)</f>
        <v>-7.5516602562904017E-2</v>
      </c>
      <c r="AZ311" s="122">
        <f>(SUMPRODUCT(AN311:AW311,MMULT(AN311:AW311,幕後結果!$AB$9:$AK$18)))*252</f>
        <v>4.111475523958058E-2</v>
      </c>
      <c r="BA311" s="122">
        <f t="shared" si="64"/>
        <v>0.20276773717625934</v>
      </c>
      <c r="BB311" s="98">
        <f t="shared" si="65"/>
        <v>-0.58400120360355134</v>
      </c>
      <c r="BC311" s="56"/>
      <c r="BD311" s="56"/>
    </row>
    <row r="312" spans="1:56">
      <c r="A312" s="91">
        <v>311</v>
      </c>
      <c r="B312" s="122">
        <v>0.59351976627192582</v>
      </c>
      <c r="C312" s="122">
        <v>0.94416349470762939</v>
      </c>
      <c r="D312" s="122">
        <v>0.68954799915994314</v>
      </c>
      <c r="E312" s="122">
        <v>0.79581698541812984</v>
      </c>
      <c r="F312" s="122">
        <v>0.77094632010949371</v>
      </c>
      <c r="G312" s="122">
        <v>0.74399158920237873</v>
      </c>
      <c r="H312" s="122">
        <v>0.37921522160747179</v>
      </c>
      <c r="I312" s="122">
        <v>0.3038703372455771</v>
      </c>
      <c r="J312" s="122">
        <v>0.66299274786779927</v>
      </c>
      <c r="K312" s="100">
        <v>0.51061650380499102</v>
      </c>
      <c r="L312" s="101"/>
      <c r="M312" s="102">
        <v>311</v>
      </c>
      <c r="N312" s="125">
        <v>0.23660857466411514</v>
      </c>
      <c r="O312" s="125">
        <v>1.5907181935324177</v>
      </c>
      <c r="P312" s="125">
        <v>0.4945695487463454</v>
      </c>
      <c r="Q312" s="125">
        <v>0.82677248330218167</v>
      </c>
      <c r="R312" s="125">
        <v>0.74196695064403717</v>
      </c>
      <c r="S312" s="125">
        <v>0.65570053962674324</v>
      </c>
      <c r="T312" s="125">
        <v>-0.30754254707745032</v>
      </c>
      <c r="U312" s="122">
        <v>-0.51330115740525417</v>
      </c>
      <c r="V312" s="122">
        <v>0.42064475960622033</v>
      </c>
      <c r="W312" s="94">
        <v>2.6614770359187634E-2</v>
      </c>
      <c r="X312" s="56"/>
      <c r="Y312" s="95">
        <v>311</v>
      </c>
      <c r="Z312" s="122">
        <f>(幕後結果!$AB$2+幕後結果!$AB$4*幕後結果_最佳化!$N1313)*12/3</f>
        <v>0.24547114484395161</v>
      </c>
      <c r="AA312" s="122">
        <f>(幕後結果!$AC$2+幕後結果!$AC$4*幕後結果_最佳化!$O1313)*12/3</f>
        <v>0.83476474822048596</v>
      </c>
      <c r="AB312" s="122">
        <f>(幕後結果!$AD$2+幕後結果!$AD$4*幕後結果_最佳化!$P1313)*12/3</f>
        <v>1.1234627944025124</v>
      </c>
      <c r="AC312" s="122">
        <f>(幕後結果!$AE$2+幕後結果!$AE$4*幕後結果_最佳化!$Q1313)*12/3</f>
        <v>1.8933117882006194</v>
      </c>
      <c r="AD312" s="122">
        <f>(幕後結果!$AF$2+幕後結果!$AF$4*幕後結果_最佳化!$R1313)*12/3</f>
        <v>0.70162913421565454</v>
      </c>
      <c r="AE312" s="122">
        <f>(幕後結果!$AG$2+幕後結果!$AG$4*幕後結果_最佳化!$S1313)*12/3</f>
        <v>1.8887094017982911</v>
      </c>
      <c r="AF312" s="122">
        <f>(幕後結果!$AH$2+幕後結果!$AH$4*幕後結果_最佳化!$T1313)*12/3</f>
        <v>1.0305853741430195</v>
      </c>
      <c r="AG312" s="122">
        <f>(幕後結果!$AI$2+幕後結果!$AI$4*幕後結果_最佳化!$U1313)*12/3</f>
        <v>-1.2631532281413413</v>
      </c>
      <c r="AH312" s="122">
        <f>(幕後結果!$AJ$2+幕後結果!$AJ$4*幕後結果_最佳化!$V1313)*12/3</f>
        <v>0.98399565131175049</v>
      </c>
      <c r="AI312" s="96">
        <f>(幕後結果!$AK$2+幕後結果!$AK$4*幕後結果_最佳化!$W1313)*12/3</f>
        <v>6.6581328927188099E-2</v>
      </c>
      <c r="AJ312" s="56"/>
      <c r="AK312" s="56"/>
      <c r="AL312" s="56"/>
      <c r="AM312" s="104">
        <v>311</v>
      </c>
      <c r="AN312" s="122">
        <f t="shared" si="53"/>
        <v>0.12943156746726603</v>
      </c>
      <c r="AO312" s="122">
        <f t="shared" si="54"/>
        <v>0.11040672151858016</v>
      </c>
      <c r="AP312" s="122">
        <f t="shared" si="55"/>
        <v>0.12189561339079591</v>
      </c>
      <c r="AQ312" s="122">
        <f t="shared" si="56"/>
        <v>2.8786500085465547E-2</v>
      </c>
      <c r="AR312" s="122">
        <f t="shared" si="57"/>
        <v>0.1729006333861994</v>
      </c>
      <c r="AS312" s="122">
        <f t="shared" si="58"/>
        <v>0.13002826922247726</v>
      </c>
      <c r="AT312" s="122">
        <f t="shared" si="59"/>
        <v>0.15592166525078358</v>
      </c>
      <c r="AU312" s="122">
        <f t="shared" si="60"/>
        <v>9.0943596229505236E-2</v>
      </c>
      <c r="AV312" s="122">
        <f t="shared" si="61"/>
        <v>2.0795681268926079E-2</v>
      </c>
      <c r="AW312" s="122">
        <f t="shared" si="62"/>
        <v>3.8889752180000903E-2</v>
      </c>
      <c r="AX312" s="122">
        <f t="shared" si="63"/>
        <v>1</v>
      </c>
      <c r="AY312" s="122">
        <f>SUMPRODUCT(AN312:AW312,幕後結果_最佳化!$Z$1005:$AI$1005)</f>
        <v>2.1887611599934256E-2</v>
      </c>
      <c r="AZ312" s="122">
        <f>(SUMPRODUCT(AN312:AW312,MMULT(AN312:AW312,幕後結果!$AB$9:$AK$18)))*252</f>
        <v>4.7141353116132663E-2</v>
      </c>
      <c r="BA312" s="122">
        <f t="shared" si="64"/>
        <v>0.21712059578983442</v>
      </c>
      <c r="BB312" s="98">
        <f t="shared" si="65"/>
        <v>-9.6777499728330899E-2</v>
      </c>
      <c r="BC312" s="56"/>
      <c r="BD312" s="56"/>
    </row>
    <row r="313" spans="1:56">
      <c r="A313" s="91">
        <v>312</v>
      </c>
      <c r="B313" s="122">
        <v>9.6644313038450003E-2</v>
      </c>
      <c r="C313" s="122">
        <v>0.67441339479669371</v>
      </c>
      <c r="D313" s="122">
        <v>0.14576282130815965</v>
      </c>
      <c r="E313" s="122">
        <v>0.73267413375024182</v>
      </c>
      <c r="F313" s="122">
        <v>0.76721360751769763</v>
      </c>
      <c r="G313" s="122">
        <v>0.89664845368027812</v>
      </c>
      <c r="H313" s="122">
        <v>0.96262659297856712</v>
      </c>
      <c r="I313" s="122">
        <v>0.48043357073057913</v>
      </c>
      <c r="J313" s="122">
        <v>0.38031022591313479</v>
      </c>
      <c r="K313" s="100">
        <v>0.21639378417594157</v>
      </c>
      <c r="L313" s="101"/>
      <c r="M313" s="102">
        <v>312</v>
      </c>
      <c r="N313" s="125">
        <v>-1.3009118599242935</v>
      </c>
      <c r="O313" s="125">
        <v>0.45213294614524641</v>
      </c>
      <c r="P313" s="125">
        <v>-1.0547806799629209</v>
      </c>
      <c r="Q313" s="125">
        <v>0.62092080357871382</v>
      </c>
      <c r="R313" s="125">
        <v>0.7297013022191261</v>
      </c>
      <c r="S313" s="125">
        <v>1.2626830924594916</v>
      </c>
      <c r="T313" s="125">
        <v>1.7820148259562796</v>
      </c>
      <c r="U313" s="122">
        <v>-4.9065444571022403E-2</v>
      </c>
      <c r="V313" s="122">
        <v>-0.30466612532864268</v>
      </c>
      <c r="W313" s="94">
        <v>-0.78443046478242484</v>
      </c>
      <c r="X313" s="56"/>
      <c r="Y313" s="95">
        <v>312</v>
      </c>
      <c r="Z313" s="122">
        <f>(幕後結果!$AB$2+幕後結果!$AB$4*幕後結果_最佳化!$N1314)*12/3</f>
        <v>-1.6634379609406711</v>
      </c>
      <c r="AA313" s="122">
        <f>(幕後結果!$AC$2+幕後結果!$AC$4*幕後結果_最佳化!$O1314)*12/3</f>
        <v>-0.86787633345662296</v>
      </c>
      <c r="AB313" s="122">
        <f>(幕後結果!$AD$2+幕後結果!$AD$4*幕後結果_最佳化!$P1314)*12/3</f>
        <v>-0.79690184587877544</v>
      </c>
      <c r="AC313" s="122">
        <f>(幕後結果!$AE$2+幕後結果!$AE$4*幕後結果_最佳化!$Q1314)*12/3</f>
        <v>1.0902130234131966</v>
      </c>
      <c r="AD313" s="122">
        <f>(幕後結果!$AF$2+幕後結果!$AF$4*幕後結果_最佳化!$R1314)*12/3</f>
        <v>0.4594866115812648</v>
      </c>
      <c r="AE313" s="122">
        <f>(幕後結果!$AG$2+幕後結果!$AG$4*幕後結果_最佳化!$S1314)*12/3</f>
        <v>1.3101833488016266</v>
      </c>
      <c r="AF313" s="122">
        <f>(幕後結果!$AH$2+幕後結果!$AH$4*幕後結果_最佳化!$T1314)*12/3</f>
        <v>2.4901759871894904</v>
      </c>
      <c r="AG313" s="122">
        <f>(幕後結果!$AI$2+幕後結果!$AI$4*幕後結果_最佳化!$U1314)*12/3</f>
        <v>-1.3931856543578955</v>
      </c>
      <c r="AH313" s="122">
        <f>(幕後結果!$AJ$2+幕後結果!$AJ$4*幕後結果_最佳化!$V1314)*12/3</f>
        <v>9.9257690389606509E-2</v>
      </c>
      <c r="AI313" s="96">
        <f>(幕後結果!$AK$2+幕後結果!$AK$4*幕後結果_最佳化!$W1314)*12/3</f>
        <v>-0.67260883897611323</v>
      </c>
      <c r="AJ313" s="56"/>
      <c r="AK313" s="56"/>
      <c r="AL313" s="56"/>
      <c r="AM313" s="104">
        <v>312</v>
      </c>
      <c r="AN313" s="122">
        <f t="shared" si="53"/>
        <v>0.12637887752438107</v>
      </c>
      <c r="AO313" s="122">
        <f t="shared" si="54"/>
        <v>0.15324566236726836</v>
      </c>
      <c r="AP313" s="122">
        <f t="shared" si="55"/>
        <v>0.1676662916501285</v>
      </c>
      <c r="AQ313" s="122">
        <f t="shared" si="56"/>
        <v>6.0000866674777401E-2</v>
      </c>
      <c r="AR313" s="122">
        <f t="shared" si="57"/>
        <v>6.3236394904071708E-2</v>
      </c>
      <c r="AS313" s="122">
        <f t="shared" si="58"/>
        <v>3.0663926002476759E-2</v>
      </c>
      <c r="AT313" s="122">
        <f t="shared" si="59"/>
        <v>0.18809435629006313</v>
      </c>
      <c r="AU313" s="122">
        <f t="shared" si="60"/>
        <v>0.16791359365597383</v>
      </c>
      <c r="AV313" s="122">
        <f t="shared" si="61"/>
        <v>3.8972638187070613E-2</v>
      </c>
      <c r="AW313" s="122">
        <f t="shared" si="62"/>
        <v>3.8273927437885479E-3</v>
      </c>
      <c r="AX313" s="122">
        <f t="shared" si="63"/>
        <v>1</v>
      </c>
      <c r="AY313" s="122">
        <f>SUMPRODUCT(AN313:AW313,幕後結果_最佳化!$Z$1005:$AI$1005)</f>
        <v>-2.3775809993795943E-2</v>
      </c>
      <c r="AZ313" s="122">
        <f>(SUMPRODUCT(AN313:AW313,MMULT(AN313:AW313,幕後結果!$AB$9:$AK$18)))*252</f>
        <v>5.6040923223503972E-2</v>
      </c>
      <c r="BA313" s="122">
        <f t="shared" si="64"/>
        <v>0.23672964162416157</v>
      </c>
      <c r="BB313" s="98">
        <f t="shared" si="65"/>
        <v>-0.28165382896854241</v>
      </c>
      <c r="BC313" s="56"/>
      <c r="BD313" s="56"/>
    </row>
    <row r="314" spans="1:56">
      <c r="A314" s="91">
        <v>313</v>
      </c>
      <c r="B314" s="122">
        <v>0.51291955500376862</v>
      </c>
      <c r="C314" s="122">
        <v>0.2457216657792598</v>
      </c>
      <c r="D314" s="122">
        <v>0.54616759082648114</v>
      </c>
      <c r="E314" s="122">
        <v>0.90340604989739348</v>
      </c>
      <c r="F314" s="122">
        <v>0.52568443380817964</v>
      </c>
      <c r="G314" s="122">
        <v>0.22646983870726345</v>
      </c>
      <c r="H314" s="122">
        <v>0.71409532431285938</v>
      </c>
      <c r="I314" s="122">
        <v>0.52547946207402374</v>
      </c>
      <c r="J314" s="122">
        <v>0.92475199870546332</v>
      </c>
      <c r="K314" s="100">
        <v>0.57953316624626661</v>
      </c>
      <c r="L314" s="101"/>
      <c r="M314" s="102">
        <v>313</v>
      </c>
      <c r="N314" s="125">
        <v>3.2390184530559619E-2</v>
      </c>
      <c r="O314" s="125">
        <v>-0.68801500619483591</v>
      </c>
      <c r="P314" s="125">
        <v>0.11598450977057374</v>
      </c>
      <c r="Q314" s="125">
        <v>1.3012061515805056</v>
      </c>
      <c r="R314" s="125">
        <v>6.4425868929320521E-2</v>
      </c>
      <c r="S314" s="125">
        <v>-0.75052316505391647</v>
      </c>
      <c r="T314" s="125">
        <v>0.56538878451620656</v>
      </c>
      <c r="U314" s="122">
        <v>6.3911022105798049E-2</v>
      </c>
      <c r="V314" s="122">
        <v>1.4377817024776822</v>
      </c>
      <c r="W314" s="94">
        <v>0.20069935062931329</v>
      </c>
      <c r="X314" s="56"/>
      <c r="Y314" s="95">
        <v>313</v>
      </c>
      <c r="Z314" s="122">
        <f>(幕後結果!$AB$2+幕後結果!$AB$4*幕後結果_最佳化!$N1315)*12/3</f>
        <v>-8.0762784779235264E-3</v>
      </c>
      <c r="AA314" s="122">
        <f>(幕後結果!$AC$2+幕後結果!$AC$4*幕後結果_最佳化!$O1315)*12/3</f>
        <v>-2.3232393137110883</v>
      </c>
      <c r="AB314" s="122">
        <f>(幕後結果!$AD$2+幕後結果!$AD$4*幕後結果_最佳化!$P1315)*12/3</f>
        <v>0.50268336135106451</v>
      </c>
      <c r="AC314" s="122">
        <f>(幕後結果!$AE$2+幕後結果!$AE$4*幕後結果_最佳化!$Q1315)*12/3</f>
        <v>1.7416625472233473</v>
      </c>
      <c r="AD314" s="122">
        <f>(幕後結果!$AF$2+幕後結果!$AF$4*幕後結果_最佳化!$R1315)*12/3</f>
        <v>5.9479210157655088E-3</v>
      </c>
      <c r="AE314" s="122">
        <f>(幕後結果!$AG$2+幕後結果!$AG$4*幕後結果_最佳化!$S1315)*12/3</f>
        <v>0.35833295346863697</v>
      </c>
      <c r="AF314" s="122">
        <f>(幕後結果!$AH$2+幕後結果!$AH$4*幕後結果_最佳化!$T1315)*12/3</f>
        <v>1.6415854224997239</v>
      </c>
      <c r="AG314" s="122">
        <f>(幕後結果!$AI$2+幕後結果!$AI$4*幕後結果_最佳化!$U1315)*12/3</f>
        <v>-0.76198473166785918</v>
      </c>
      <c r="AH314" s="122">
        <f>(幕後結果!$AJ$2+幕後結果!$AJ$4*幕後結果_最佳化!$V1315)*12/3</f>
        <v>1.0769922768951123</v>
      </c>
      <c r="AI314" s="96">
        <f>(幕後結果!$AK$2+幕後結果!$AK$4*幕後結果_最佳化!$W1315)*12/3</f>
        <v>-0.29898067935458794</v>
      </c>
      <c r="AJ314" s="56"/>
      <c r="AK314" s="56"/>
      <c r="AL314" s="56"/>
      <c r="AM314" s="104">
        <v>313</v>
      </c>
      <c r="AN314" s="122">
        <f t="shared" si="53"/>
        <v>6.4887049082933829E-2</v>
      </c>
      <c r="AO314" s="122">
        <f t="shared" si="54"/>
        <v>0.1828792312115223</v>
      </c>
      <c r="AP314" s="122">
        <f t="shared" si="55"/>
        <v>1.3958109239250822E-2</v>
      </c>
      <c r="AQ314" s="122">
        <f t="shared" si="56"/>
        <v>3.6784855912353268E-2</v>
      </c>
      <c r="AR314" s="122">
        <f t="shared" si="57"/>
        <v>1.2780818531189583E-2</v>
      </c>
      <c r="AS314" s="122">
        <f t="shared" si="58"/>
        <v>7.560987309906686E-2</v>
      </c>
      <c r="AT314" s="122">
        <f t="shared" si="59"/>
        <v>0.20711962592984307</v>
      </c>
      <c r="AU314" s="122">
        <f t="shared" si="60"/>
        <v>0.10758157109706962</v>
      </c>
      <c r="AV314" s="122">
        <f t="shared" si="61"/>
        <v>0.19351741181324897</v>
      </c>
      <c r="AW314" s="122">
        <f t="shared" si="62"/>
        <v>0.10488145408352163</v>
      </c>
      <c r="AX314" s="122">
        <f t="shared" si="63"/>
        <v>1</v>
      </c>
      <c r="AY314" s="122">
        <f>SUMPRODUCT(AN314:AW314,幕後結果_最佳化!$Z$1005:$AI$1005)</f>
        <v>-8.1595122192995875E-2</v>
      </c>
      <c r="AZ314" s="122">
        <f>(SUMPRODUCT(AN314:AW314,MMULT(AN314:AW314,幕後結果!$AB$9:$AK$18)))*252</f>
        <v>5.6332626042050651E-2</v>
      </c>
      <c r="BA314" s="122">
        <f t="shared" si="64"/>
        <v>0.23734495158324023</v>
      </c>
      <c r="BB314" s="98">
        <f t="shared" si="65"/>
        <v>-0.52453242153471158</v>
      </c>
      <c r="BC314" s="56"/>
      <c r="BD314" s="56"/>
    </row>
    <row r="315" spans="1:56">
      <c r="A315" s="91">
        <v>314</v>
      </c>
      <c r="B315" s="122">
        <v>0.48644841521679538</v>
      </c>
      <c r="C315" s="122">
        <v>0.20914127874039101</v>
      </c>
      <c r="D315" s="122">
        <v>0.1656575507553979</v>
      </c>
      <c r="E315" s="122">
        <v>0.26212911702802</v>
      </c>
      <c r="F315" s="122">
        <v>0.28550434466730779</v>
      </c>
      <c r="G315" s="122">
        <v>0.22425766509745459</v>
      </c>
      <c r="H315" s="122">
        <v>4.4572314255067802E-2</v>
      </c>
      <c r="I315" s="122">
        <v>0.26713265079435966</v>
      </c>
      <c r="J315" s="122">
        <v>0.83757468997738127</v>
      </c>
      <c r="K315" s="100">
        <v>0.35667274249073033</v>
      </c>
      <c r="L315" s="101"/>
      <c r="M315" s="102">
        <v>314</v>
      </c>
      <c r="N315" s="125">
        <v>-3.3975320864504159E-2</v>
      </c>
      <c r="O315" s="125">
        <v>-0.80940442549118141</v>
      </c>
      <c r="P315" s="125">
        <v>-0.97146836006909543</v>
      </c>
      <c r="Q315" s="125">
        <v>-0.63679522921296583</v>
      </c>
      <c r="R315" s="125">
        <v>-0.56656657523929932</v>
      </c>
      <c r="S315" s="125">
        <v>-0.75789251727799378</v>
      </c>
      <c r="T315" s="125">
        <v>-1.6999271542848284</v>
      </c>
      <c r="U315" s="122">
        <v>-0.62150819897764731</v>
      </c>
      <c r="V315" s="122">
        <v>0.98453888918258614</v>
      </c>
      <c r="W315" s="94">
        <v>-0.36736672986909391</v>
      </c>
      <c r="X315" s="56"/>
      <c r="Y315" s="95">
        <v>314</v>
      </c>
      <c r="Z315" s="122">
        <f>(幕後結果!$AB$2+幕後結果!$AB$4*幕後結果_最佳化!$N1316)*12/3</f>
        <v>-9.0472398040750204E-2</v>
      </c>
      <c r="AA315" s="122">
        <f>(幕後結果!$AC$2+幕後結果!$AC$4*幕後結果_最佳化!$O1316)*12/3</f>
        <v>-2.4962889579858403</v>
      </c>
      <c r="AB315" s="122">
        <f>(幕後結果!$AD$2+幕後結果!$AD$4*幕後結果_最佳化!$P1316)*12/3</f>
        <v>-0.47130831561890818</v>
      </c>
      <c r="AC315" s="122">
        <f>(幕後結果!$AE$2+幕後結果!$AE$4*幕後結果_最佳化!$Q1316)*12/3</f>
        <v>5.5003820751563626E-2</v>
      </c>
      <c r="AD315" s="122">
        <f>(幕後結果!$AF$2+幕後結果!$AF$4*幕後結果_最佳化!$R1316)*12/3</f>
        <v>-0.69597210890660655</v>
      </c>
      <c r="AE315" s="122">
        <f>(幕後結果!$AG$2+幕後結果!$AG$4*幕後結果_最佳化!$S1316)*12/3</f>
        <v>-1.0225969900874494</v>
      </c>
      <c r="AF315" s="122">
        <f>(幕後結果!$AH$2+幕後結果!$AH$4*幕後結果_最佳化!$T1316)*12/3</f>
        <v>-0.5038390452570598</v>
      </c>
      <c r="AG315" s="122">
        <f>(幕後結果!$AI$2+幕後結果!$AI$4*幕後結果_最佳化!$U1316)*12/3</f>
        <v>-1.6670567207247775</v>
      </c>
      <c r="AH315" s="122">
        <f>(幕後結果!$AJ$2+幕後結果!$AJ$4*幕後結果_最佳化!$V1316)*12/3</f>
        <v>-3.37745023760882E-2</v>
      </c>
      <c r="AI315" s="96">
        <f>(幕後結果!$AK$2+幕後結果!$AK$4*幕後結果_最佳化!$W1316)*12/3</f>
        <v>-1.0072792087032907</v>
      </c>
      <c r="AJ315" s="56"/>
      <c r="AK315" s="56"/>
      <c r="AL315" s="56"/>
      <c r="AM315" s="104">
        <v>314</v>
      </c>
      <c r="AN315" s="122">
        <f t="shared" si="53"/>
        <v>7.8626928007015845E-2</v>
      </c>
      <c r="AO315" s="122">
        <f t="shared" si="54"/>
        <v>0.11829415822393814</v>
      </c>
      <c r="AP315" s="122">
        <f t="shared" si="55"/>
        <v>0.15908767990093181</v>
      </c>
      <c r="AQ315" s="122">
        <f t="shared" si="56"/>
        <v>1.5047418662679333E-2</v>
      </c>
      <c r="AR315" s="122">
        <f t="shared" si="57"/>
        <v>5.7280106305167285E-2</v>
      </c>
      <c r="AS315" s="122">
        <f t="shared" si="58"/>
        <v>0.14799949658868009</v>
      </c>
      <c r="AT315" s="122">
        <f t="shared" si="59"/>
        <v>0.15229479813917965</v>
      </c>
      <c r="AU315" s="122">
        <f t="shared" si="60"/>
        <v>0.11201576089903834</v>
      </c>
      <c r="AV315" s="122">
        <f t="shared" si="61"/>
        <v>8.5758180068032333E-2</v>
      </c>
      <c r="AW315" s="122">
        <f t="shared" si="62"/>
        <v>7.3595473205337242E-2</v>
      </c>
      <c r="AX315" s="122">
        <f t="shared" si="63"/>
        <v>1.0000000000000002</v>
      </c>
      <c r="AY315" s="122">
        <f>SUMPRODUCT(AN315:AW315,幕後結果_最佳化!$Z$1005:$AI$1005)</f>
        <v>5.0884329175821877E-3</v>
      </c>
      <c r="AZ315" s="122">
        <f>(SUMPRODUCT(AN315:AW315,MMULT(AN315:AW315,幕後結果!$AB$9:$AK$18)))*252</f>
        <v>4.9702721770387981E-2</v>
      </c>
      <c r="BA315" s="122">
        <f t="shared" si="64"/>
        <v>0.22294107241687877</v>
      </c>
      <c r="BB315" s="98">
        <f t="shared" si="65"/>
        <v>-0.1696034143574664</v>
      </c>
      <c r="BC315" s="56"/>
      <c r="BD315" s="56"/>
    </row>
    <row r="316" spans="1:56">
      <c r="A316" s="91">
        <v>315</v>
      </c>
      <c r="B316" s="122">
        <v>6.1463002417257329E-2</v>
      </c>
      <c r="C316" s="122">
        <v>0.72472476497254545</v>
      </c>
      <c r="D316" s="122">
        <v>0.50559442207885041</v>
      </c>
      <c r="E316" s="122">
        <v>0.65201558379423408</v>
      </c>
      <c r="F316" s="122">
        <v>0.8269951063181693</v>
      </c>
      <c r="G316" s="122">
        <v>0.51606712897607299</v>
      </c>
      <c r="H316" s="122">
        <v>0.61124906363254161</v>
      </c>
      <c r="I316" s="122">
        <v>0.22353868496765239</v>
      </c>
      <c r="J316" s="122">
        <v>0.75224384219541518</v>
      </c>
      <c r="K316" s="100">
        <v>4.147418322809715E-2</v>
      </c>
      <c r="L316" s="101"/>
      <c r="M316" s="102">
        <v>315</v>
      </c>
      <c r="N316" s="125">
        <v>-1.5426076333303369</v>
      </c>
      <c r="O316" s="125">
        <v>0.59693546196641445</v>
      </c>
      <c r="P316" s="125">
        <v>1.4023596199167923E-2</v>
      </c>
      <c r="Q316" s="125">
        <v>0.39076786187047091</v>
      </c>
      <c r="R316" s="125">
        <v>0.94235720922982247</v>
      </c>
      <c r="S316" s="125">
        <v>4.0285213599850142E-2</v>
      </c>
      <c r="T316" s="125">
        <v>0.28257600951752349</v>
      </c>
      <c r="U316" s="122">
        <v>-0.76029650597884868</v>
      </c>
      <c r="V316" s="122">
        <v>0.68156774618314009</v>
      </c>
      <c r="W316" s="94">
        <v>-1.7338293495340711</v>
      </c>
      <c r="X316" s="56"/>
      <c r="Y316" s="95">
        <v>315</v>
      </c>
      <c r="Z316" s="122">
        <f>(幕後結果!$AB$2+幕後結果!$AB$4*幕後結果_最佳化!$N1317)*12/3</f>
        <v>-1.9635154443387777</v>
      </c>
      <c r="AA316" s="122">
        <f>(幕後結果!$AC$2+幕後結果!$AC$4*幕後結果_最佳化!$O1317)*12/3</f>
        <v>-0.68932766163476555</v>
      </c>
      <c r="AB316" s="122">
        <f>(幕後結果!$AD$2+幕後結果!$AD$4*幕後結果_最佳化!$P1317)*12/3</f>
        <v>7.0536902606658347E-2</v>
      </c>
      <c r="AC316" s="122">
        <f>(幕後結果!$AE$2+幕後結果!$AE$4*幕後結果_最佳化!$Q1317)*12/3</f>
        <v>1.1859318749912475</v>
      </c>
      <c r="AD316" s="122">
        <f>(幕後結果!$AF$2+幕後結果!$AF$4*幕後結果_最佳化!$R1317)*12/3</f>
        <v>0.71248138252299131</v>
      </c>
      <c r="AE316" s="122">
        <f>(幕後結果!$AG$2+幕後結果!$AG$4*幕後結果_最佳化!$S1317)*12/3</f>
        <v>0.49554654627849032</v>
      </c>
      <c r="AF316" s="122">
        <f>(幕後結果!$AH$2+幕後結果!$AH$4*幕後結果_最佳化!$T1317)*12/3</f>
        <v>1.2568905490162232</v>
      </c>
      <c r="AG316" s="122">
        <f>(幕後結果!$AI$2+幕後結果!$AI$4*幕後結果_最佳化!$U1317)*12/3</f>
        <v>-2.3799420541488079</v>
      </c>
      <c r="AH316" s="122">
        <f>(幕後結果!$AJ$2+幕後結果!$AJ$4*幕後結果_最佳化!$V1317)*12/3</f>
        <v>0.54037316724589779</v>
      </c>
      <c r="AI316" s="96">
        <f>(幕後結果!$AK$2+幕後結果!$AK$4*幕後結果_最佳化!$W1317)*12/3</f>
        <v>-1.2622607909355725</v>
      </c>
      <c r="AJ316" s="56"/>
      <c r="AK316" s="56"/>
      <c r="AL316" s="56"/>
      <c r="AM316" s="104">
        <v>315</v>
      </c>
      <c r="AN316" s="122">
        <f t="shared" si="53"/>
        <v>0.22383009930152012</v>
      </c>
      <c r="AO316" s="122">
        <f t="shared" si="54"/>
        <v>3.0516457635759698E-3</v>
      </c>
      <c r="AP316" s="122">
        <f t="shared" si="55"/>
        <v>4.1254749412347275E-2</v>
      </c>
      <c r="AQ316" s="122">
        <f t="shared" si="56"/>
        <v>6.5652586685550088E-2</v>
      </c>
      <c r="AR316" s="122">
        <f t="shared" si="57"/>
        <v>0.12454911665451852</v>
      </c>
      <c r="AS316" s="122">
        <f t="shared" si="58"/>
        <v>0.17063359109464796</v>
      </c>
      <c r="AT316" s="122">
        <f t="shared" si="59"/>
        <v>0.15628087876747504</v>
      </c>
      <c r="AU316" s="122">
        <f t="shared" si="60"/>
        <v>8.7630165874190688E-2</v>
      </c>
      <c r="AV316" s="122">
        <f t="shared" si="61"/>
        <v>0.12384921162364883</v>
      </c>
      <c r="AW316" s="122">
        <f t="shared" si="62"/>
        <v>3.2679548225256058E-3</v>
      </c>
      <c r="AX316" s="122">
        <f t="shared" si="63"/>
        <v>1</v>
      </c>
      <c r="AY316" s="122">
        <f>SUMPRODUCT(AN316:AW316,幕後結果_最佳化!$Z$1005:$AI$1005)</f>
        <v>0.21653667120269507</v>
      </c>
      <c r="AZ316" s="122">
        <f>(SUMPRODUCT(AN316:AW316,MMULT(AN316:AW316,幕後結果!$AB$9:$AK$18)))*252</f>
        <v>5.5499615572118112E-2</v>
      </c>
      <c r="BA316" s="122">
        <f t="shared" si="64"/>
        <v>0.23558356388364218</v>
      </c>
      <c r="BB316" s="98">
        <f t="shared" si="65"/>
        <v>0.73704917414551263</v>
      </c>
      <c r="BC316" s="56"/>
      <c r="BD316" s="56"/>
    </row>
    <row r="317" spans="1:56">
      <c r="A317" s="91">
        <v>316</v>
      </c>
      <c r="B317" s="122">
        <v>0.48708657291120261</v>
      </c>
      <c r="C317" s="122">
        <v>4.8125294344036895E-3</v>
      </c>
      <c r="D317" s="122">
        <v>0.39255678978842479</v>
      </c>
      <c r="E317" s="122">
        <v>0.56761982197352401</v>
      </c>
      <c r="F317" s="122">
        <v>0.29416242996930086</v>
      </c>
      <c r="G317" s="122">
        <v>0.24184629063214902</v>
      </c>
      <c r="H317" s="122">
        <v>1.8686342869667527E-2</v>
      </c>
      <c r="I317" s="122">
        <v>0.25312571866535283</v>
      </c>
      <c r="J317" s="122">
        <v>6.6530949985270649E-2</v>
      </c>
      <c r="K317" s="100">
        <v>6.7666668331183732E-2</v>
      </c>
      <c r="L317" s="101"/>
      <c r="M317" s="102">
        <v>316</v>
      </c>
      <c r="N317" s="125">
        <v>-3.2374816069853866E-2</v>
      </c>
      <c r="O317" s="125">
        <v>-2.5890161197960579</v>
      </c>
      <c r="P317" s="125">
        <v>-0.27266130828337565</v>
      </c>
      <c r="Q317" s="125">
        <v>0.17031761859855407</v>
      </c>
      <c r="R317" s="125">
        <v>-0.54126511764755325</v>
      </c>
      <c r="S317" s="125">
        <v>-0.70037590250306958</v>
      </c>
      <c r="T317" s="125">
        <v>-2.081669310042614</v>
      </c>
      <c r="U317" s="122">
        <v>-0.66468586370527194</v>
      </c>
      <c r="V317" s="122">
        <v>-1.5021363456837318</v>
      </c>
      <c r="W317" s="94">
        <v>-1.493396851424035</v>
      </c>
      <c r="X317" s="56"/>
      <c r="Y317" s="95">
        <v>316</v>
      </c>
      <c r="Z317" s="122">
        <f>(幕後結果!$AB$2+幕後結果!$AB$4*幕後結果_最佳化!$N1318)*12/3</f>
        <v>-8.8485290677733086E-2</v>
      </c>
      <c r="AA317" s="122">
        <f>(幕後結果!$AC$2+幕後結果!$AC$4*幕後結果_最佳化!$O1318)*12/3</f>
        <v>-4.9485845957865315</v>
      </c>
      <c r="AB317" s="122">
        <f>(幕後結果!$AD$2+幕後結果!$AD$4*幕後結果_最佳化!$P1318)*12/3</f>
        <v>-4.6443210939327795E-2</v>
      </c>
      <c r="AC317" s="122">
        <f>(幕後結果!$AE$2+幕後結果!$AE$4*幕後結果_最佳化!$Q1318)*12/3</f>
        <v>0.49719948922751939</v>
      </c>
      <c r="AD317" s="122">
        <f>(幕後結果!$AF$2+幕後結果!$AF$4*幕後結果_最佳化!$R1318)*12/3</f>
        <v>-0.73960457248091804</v>
      </c>
      <c r="AE317" s="122">
        <f>(幕後結果!$AG$2+幕後結果!$AG$4*幕後結果_最佳化!$S1318)*12/3</f>
        <v>-0.86196673321753037</v>
      </c>
      <c r="AF317" s="122">
        <f>(幕後結果!$AH$2+幕後結果!$AH$4*幕後結果_最佳化!$T1318)*12/3</f>
        <v>-0.86297222031704257</v>
      </c>
      <c r="AG317" s="122">
        <f>(幕後結果!$AI$2+幕後結果!$AI$4*幕後結果_最佳化!$U1318)*12/3</f>
        <v>-1.6392032494817339</v>
      </c>
      <c r="AH317" s="122">
        <f>(幕後結果!$AJ$2+幕後結果!$AJ$4*幕後結果_最佳化!$V1318)*12/3</f>
        <v>-2.2931832943109187</v>
      </c>
      <c r="AI317" s="96">
        <f>(幕後結果!$AK$2+幕後結果!$AK$4*幕後結果_最佳化!$W1318)*12/3</f>
        <v>-1.8123655568405426</v>
      </c>
      <c r="AJ317" s="56"/>
      <c r="AK317" s="56"/>
      <c r="AL317" s="56"/>
      <c r="AM317" s="104">
        <v>316</v>
      </c>
      <c r="AN317" s="122">
        <f t="shared" si="53"/>
        <v>0.11521018651649674</v>
      </c>
      <c r="AO317" s="122">
        <f t="shared" si="54"/>
        <v>1.6563720690099117E-2</v>
      </c>
      <c r="AP317" s="122">
        <f t="shared" si="55"/>
        <v>0.12520309155146439</v>
      </c>
      <c r="AQ317" s="122">
        <f t="shared" si="56"/>
        <v>0.17138689217897848</v>
      </c>
      <c r="AR317" s="122">
        <f t="shared" si="57"/>
        <v>5.1930077537478685E-2</v>
      </c>
      <c r="AS317" s="122">
        <f t="shared" si="58"/>
        <v>0.13433611882293042</v>
      </c>
      <c r="AT317" s="122">
        <f t="shared" si="59"/>
        <v>0.10727495956896212</v>
      </c>
      <c r="AU317" s="122">
        <f t="shared" si="60"/>
        <v>1.6264343510857412E-2</v>
      </c>
      <c r="AV317" s="122">
        <f t="shared" si="61"/>
        <v>0.16344308160055071</v>
      </c>
      <c r="AW317" s="122">
        <f t="shared" si="62"/>
        <v>9.838752802218198E-2</v>
      </c>
      <c r="AX317" s="122">
        <f t="shared" si="63"/>
        <v>1</v>
      </c>
      <c r="AY317" s="122">
        <f>SUMPRODUCT(AN317:AW317,幕後結果_最佳化!$Z$1005:$AI$1005)</f>
        <v>0.28798919625103614</v>
      </c>
      <c r="AZ317" s="122">
        <f>(SUMPRODUCT(AN317:AW317,MMULT(AN317:AW317,幕後結果!$AB$9:$AK$18)))*252</f>
        <v>4.5339632672448421E-2</v>
      </c>
      <c r="BA317" s="122">
        <f t="shared" si="64"/>
        <v>0.21293105145198626</v>
      </c>
      <c r="BB317" s="98">
        <f t="shared" si="65"/>
        <v>1.1510260930933374</v>
      </c>
      <c r="BC317" s="56"/>
      <c r="BD317" s="56"/>
    </row>
    <row r="318" spans="1:56">
      <c r="A318" s="91">
        <v>317</v>
      </c>
      <c r="B318" s="122">
        <v>0.13021199050645449</v>
      </c>
      <c r="C318" s="122">
        <v>0.93993642495300023</v>
      </c>
      <c r="D318" s="122">
        <v>0.4947552532406907</v>
      </c>
      <c r="E318" s="122">
        <v>0.87942927846899765</v>
      </c>
      <c r="F318" s="122">
        <v>0.31595151450505954</v>
      </c>
      <c r="G318" s="122">
        <v>2.602384164759064E-2</v>
      </c>
      <c r="H318" s="122">
        <v>0.13782382035105467</v>
      </c>
      <c r="I318" s="122">
        <v>0.56946875684384901</v>
      </c>
      <c r="J318" s="122">
        <v>7.5237798424239166E-3</v>
      </c>
      <c r="K318" s="100">
        <v>0.15775789594537093</v>
      </c>
      <c r="L318" s="101"/>
      <c r="M318" s="102">
        <v>317</v>
      </c>
      <c r="N318" s="125">
        <v>-1.1253895885676379</v>
      </c>
      <c r="O318" s="125">
        <v>1.5542401232538481</v>
      </c>
      <c r="P318" s="125">
        <v>-1.3147009240298196E-2</v>
      </c>
      <c r="Q318" s="125">
        <v>1.1721385294777278</v>
      </c>
      <c r="R318" s="125">
        <v>-0.47905004184060634</v>
      </c>
      <c r="S318" s="125">
        <v>-1.9427391507507397</v>
      </c>
      <c r="T318" s="125">
        <v>-1.0901487138326862</v>
      </c>
      <c r="U318" s="122">
        <v>0.17502182257264559</v>
      </c>
      <c r="V318" s="122">
        <v>-2.431232390074423</v>
      </c>
      <c r="W318" s="94">
        <v>-1.0037154417226986</v>
      </c>
      <c r="X318" s="56"/>
      <c r="Y318" s="95">
        <v>317</v>
      </c>
      <c r="Z318" s="122">
        <f>(幕後結果!$AB$2+幕後結果!$AB$4*幕後結果_最佳化!$N1319)*12/3</f>
        <v>-1.4455182152753636</v>
      </c>
      <c r="AA318" s="122">
        <f>(幕後結果!$AC$2+幕後結果!$AC$4*幕後結果_最佳化!$O1319)*12/3</f>
        <v>0.66615799625553485</v>
      </c>
      <c r="AB318" s="122">
        <f>(幕後結果!$AD$2+幕後結果!$AD$4*幕後結果_最佳化!$P1319)*12/3</f>
        <v>0.26989512310278285</v>
      </c>
      <c r="AC318" s="122">
        <f>(幕後結果!$AE$2+幕後結果!$AE$4*幕後結果_最佳化!$Q1319)*12/3</f>
        <v>1.9366287804265474</v>
      </c>
      <c r="AD318" s="122">
        <f>(幕後結果!$AF$2+幕後結果!$AF$4*幕後結果_最佳化!$R1319)*12/3</f>
        <v>-9.2007724392374313E-2</v>
      </c>
      <c r="AE318" s="122">
        <f>(幕後結果!$AG$2+幕後結果!$AG$4*幕後結果_最佳化!$S1319)*12/3</f>
        <v>-0.32901837343844975</v>
      </c>
      <c r="AF318" s="122">
        <f>(幕後結果!$AH$2+幕後結果!$AH$4*幕後結果_最佳化!$T1319)*12/3</f>
        <v>-0.23912365871140895</v>
      </c>
      <c r="AG318" s="122">
        <f>(幕後結果!$AI$2+幕後結果!$AI$4*幕後結果_最佳化!$U1319)*12/3</f>
        <v>-1.4970667917357552</v>
      </c>
      <c r="AH318" s="122">
        <f>(幕後結果!$AJ$2+幕後結果!$AJ$4*幕後結果_最佳化!$V1319)*12/3</f>
        <v>-1.460015009889555</v>
      </c>
      <c r="AI318" s="96">
        <f>(幕後結果!$AK$2+幕後結果!$AK$4*幕後結果_最佳化!$W1319)*12/3</f>
        <v>-1.2631833720065728</v>
      </c>
      <c r="AJ318" s="56"/>
      <c r="AK318" s="56"/>
      <c r="AL318" s="56"/>
      <c r="AM318" s="104">
        <v>317</v>
      </c>
      <c r="AN318" s="122">
        <f t="shared" si="53"/>
        <v>2.2520135827234219E-2</v>
      </c>
      <c r="AO318" s="122">
        <f t="shared" si="54"/>
        <v>0.10083416031976181</v>
      </c>
      <c r="AP318" s="122">
        <f t="shared" si="55"/>
        <v>9.1859413760898817E-2</v>
      </c>
      <c r="AQ318" s="122">
        <f t="shared" si="56"/>
        <v>7.579479524756326E-2</v>
      </c>
      <c r="AR318" s="122">
        <f t="shared" si="57"/>
        <v>0.12300870811460064</v>
      </c>
      <c r="AS318" s="122">
        <f t="shared" si="58"/>
        <v>9.3910302330047268E-2</v>
      </c>
      <c r="AT318" s="122">
        <f t="shared" si="59"/>
        <v>8.5673112295351878E-2</v>
      </c>
      <c r="AU318" s="122">
        <f t="shared" si="60"/>
        <v>0.14130893071186731</v>
      </c>
      <c r="AV318" s="122">
        <f t="shared" si="61"/>
        <v>0.10624907027963744</v>
      </c>
      <c r="AW318" s="122">
        <f t="shared" si="62"/>
        <v>0.15884137111303734</v>
      </c>
      <c r="AX318" s="122">
        <f t="shared" si="63"/>
        <v>1</v>
      </c>
      <c r="AY318" s="122">
        <f>SUMPRODUCT(AN318:AW318,幕後結果_最佳化!$Z$1005:$AI$1005)</f>
        <v>-9.9825566359534795E-2</v>
      </c>
      <c r="AZ318" s="122">
        <f>(SUMPRODUCT(AN318:AW318,MMULT(AN318:AW318,幕後結果!$AB$9:$AK$18)))*252</f>
        <v>4.1875279429371658E-2</v>
      </c>
      <c r="BA318" s="122">
        <f t="shared" si="64"/>
        <v>0.20463450205029371</v>
      </c>
      <c r="BB318" s="98">
        <f t="shared" si="65"/>
        <v>-0.69746579843342671</v>
      </c>
      <c r="BC318" s="56"/>
      <c r="BD318" s="56"/>
    </row>
    <row r="319" spans="1:56">
      <c r="A319" s="91">
        <v>318</v>
      </c>
      <c r="B319" s="122">
        <v>9.7167077685665904E-2</v>
      </c>
      <c r="C319" s="122">
        <v>0.92589113542828816</v>
      </c>
      <c r="D319" s="122">
        <v>7.4051830240395855E-3</v>
      </c>
      <c r="E319" s="122">
        <v>0.83978585471377354</v>
      </c>
      <c r="F319" s="122">
        <v>0.10862099889775068</v>
      </c>
      <c r="G319" s="122">
        <v>0.46329377521320647</v>
      </c>
      <c r="H319" s="122">
        <v>0.7662203115859052</v>
      </c>
      <c r="I319" s="122">
        <v>0.70646667973466748</v>
      </c>
      <c r="J319" s="122">
        <v>0.47345536593915116</v>
      </c>
      <c r="K319" s="100">
        <v>0.31919391506481487</v>
      </c>
      <c r="L319" s="101"/>
      <c r="M319" s="102">
        <v>318</v>
      </c>
      <c r="N319" s="125">
        <v>-1.2978637591948388</v>
      </c>
      <c r="O319" s="125">
        <v>1.4458555228437502</v>
      </c>
      <c r="P319" s="125">
        <v>-2.4369832336182724</v>
      </c>
      <c r="Q319" s="125">
        <v>0.99357814081624851</v>
      </c>
      <c r="R319" s="125">
        <v>-1.2338950942653775</v>
      </c>
      <c r="S319" s="125">
        <v>-9.2139065803586745E-2</v>
      </c>
      <c r="T319" s="125">
        <v>0.72645582858797364</v>
      </c>
      <c r="U319" s="122">
        <v>0.54309173849402415</v>
      </c>
      <c r="V319" s="122">
        <v>-6.6586702800705375E-2</v>
      </c>
      <c r="W319" s="94">
        <v>-0.46995407351036322</v>
      </c>
      <c r="X319" s="56"/>
      <c r="Y319" s="95">
        <v>318</v>
      </c>
      <c r="Z319" s="122">
        <f>(幕後結果!$AB$2+幕後結果!$AB$4*幕後結果_最佳化!$N1320)*12/3</f>
        <v>-1.659653590270266</v>
      </c>
      <c r="AA319" s="122">
        <f>(幕後結果!$AC$2+幕後結果!$AC$4*幕後結果_最佳化!$O1320)*12/3</f>
        <v>0.50181068161372644</v>
      </c>
      <c r="AB319" s="122">
        <f>(幕後結果!$AD$2+幕後結果!$AD$4*幕後結果_最佳化!$P1320)*12/3</f>
        <v>-1.891968609566743</v>
      </c>
      <c r="AC319" s="122">
        <f>(幕後結果!$AE$2+幕後結果!$AE$4*幕後結果_最佳化!$Q1320)*12/3</f>
        <v>1.206729255475437</v>
      </c>
      <c r="AD319" s="122">
        <f>(幕後結果!$AF$2+幕後結果!$AF$4*幕後結果_最佳化!$R1320)*12/3</f>
        <v>-0.85546263753965512</v>
      </c>
      <c r="AE319" s="122">
        <f>(幕後結果!$AG$2+幕後結果!$AG$4*幕後結果_最佳化!$S1320)*12/3</f>
        <v>0.33669476988206976</v>
      </c>
      <c r="AF319" s="122">
        <f>(幕後結果!$AH$2+幕後結果!$AH$4*幕後結果_最佳化!$T1320)*12/3</f>
        <v>0.97560094750631043</v>
      </c>
      <c r="AG319" s="122">
        <f>(幕後結果!$AI$2+幕後結果!$AI$4*幕後結果_最佳化!$U1320)*12/3</f>
        <v>-1.1630742319056782</v>
      </c>
      <c r="AH319" s="122">
        <f>(幕後結果!$AJ$2+幕後結果!$AJ$4*幕後結果_最佳化!$V1320)*12/3</f>
        <v>0.14625595686161763</v>
      </c>
      <c r="AI319" s="96">
        <f>(幕後結果!$AK$2+幕後結果!$AK$4*幕後結果_最佳化!$W1320)*12/3</f>
        <v>-0.88217978819841036</v>
      </c>
      <c r="AJ319" s="56"/>
      <c r="AK319" s="56"/>
      <c r="AL319" s="56"/>
      <c r="AM319" s="104">
        <v>318</v>
      </c>
      <c r="AN319" s="122">
        <f t="shared" si="53"/>
        <v>0.17175225663355845</v>
      </c>
      <c r="AO319" s="122">
        <f t="shared" si="54"/>
        <v>0.12664733548255672</v>
      </c>
      <c r="AP319" s="122">
        <f t="shared" si="55"/>
        <v>0.14869836294446886</v>
      </c>
      <c r="AQ319" s="122">
        <f t="shared" si="56"/>
        <v>2.1453940162243345E-2</v>
      </c>
      <c r="AR319" s="122">
        <f t="shared" si="57"/>
        <v>0.12397895132552392</v>
      </c>
      <c r="AS319" s="122">
        <f t="shared" si="58"/>
        <v>7.5183904205861504E-2</v>
      </c>
      <c r="AT319" s="122">
        <f t="shared" si="59"/>
        <v>3.9213436658064671E-3</v>
      </c>
      <c r="AU319" s="122">
        <f t="shared" si="60"/>
        <v>6.4877418338091575E-2</v>
      </c>
      <c r="AV319" s="122">
        <f t="shared" si="61"/>
        <v>0.16196833171436095</v>
      </c>
      <c r="AW319" s="122">
        <f t="shared" si="62"/>
        <v>0.10151815552752819</v>
      </c>
      <c r="AX319" s="122">
        <f t="shared" si="63"/>
        <v>1</v>
      </c>
      <c r="AY319" s="122">
        <f>SUMPRODUCT(AN319:AW319,幕後結果_最佳化!$Z$1005:$AI$1005)</f>
        <v>-0.18309224277122013</v>
      </c>
      <c r="AZ319" s="122">
        <f>(SUMPRODUCT(AN319:AW319,MMULT(AN319:AW319,幕後結果!$AB$9:$AK$18)))*252</f>
        <v>5.2853324575091815E-2</v>
      </c>
      <c r="BA319" s="122">
        <f t="shared" si="64"/>
        <v>0.22989850929288735</v>
      </c>
      <c r="BB319" s="98">
        <f t="shared" si="65"/>
        <v>-0.98300873488183127</v>
      </c>
      <c r="BC319" s="56"/>
      <c r="BD319" s="56"/>
    </row>
    <row r="320" spans="1:56">
      <c r="A320" s="91">
        <v>319</v>
      </c>
      <c r="B320" s="122">
        <v>0.86299707244869861</v>
      </c>
      <c r="C320" s="122">
        <v>0.54164206938343207</v>
      </c>
      <c r="D320" s="122">
        <v>0.98682647249261191</v>
      </c>
      <c r="E320" s="122">
        <v>0.66068987255904954</v>
      </c>
      <c r="F320" s="122">
        <v>0.16029740797861614</v>
      </c>
      <c r="G320" s="122">
        <v>0.20097501516799432</v>
      </c>
      <c r="H320" s="122">
        <v>0.76390828830484026</v>
      </c>
      <c r="I320" s="122">
        <v>0.46999702074158933</v>
      </c>
      <c r="J320" s="122">
        <v>0.20441282157744145</v>
      </c>
      <c r="K320" s="100">
        <v>0.8350797423398304</v>
      </c>
      <c r="L320" s="101"/>
      <c r="M320" s="102">
        <v>319</v>
      </c>
      <c r="N320" s="125">
        <v>1.0938840041132805</v>
      </c>
      <c r="O320" s="125">
        <v>0.10457146113277904</v>
      </c>
      <c r="P320" s="125">
        <v>2.2210576786081173</v>
      </c>
      <c r="Q320" s="125">
        <v>0.41434664886664263</v>
      </c>
      <c r="R320" s="125">
        <v>-0.99323629217811726</v>
      </c>
      <c r="S320" s="125">
        <v>-0.83814364996014157</v>
      </c>
      <c r="T320" s="125">
        <v>0.71893101849946939</v>
      </c>
      <c r="U320" s="122">
        <v>-7.5277351180171759E-2</v>
      </c>
      <c r="V320" s="122">
        <v>-0.8259620088970665</v>
      </c>
      <c r="W320" s="94">
        <v>0.97443516721942791</v>
      </c>
      <c r="X320" s="56"/>
      <c r="Y320" s="95">
        <v>319</v>
      </c>
      <c r="Z320" s="122">
        <f>(幕後結果!$AB$2+幕後結果!$AB$4*幕後結果_最佳化!$N1321)*12/3</f>
        <v>1.3098217945177637</v>
      </c>
      <c r="AA320" s="122">
        <f>(幕後結果!$AC$2+幕後結果!$AC$4*幕後結果_最佳化!$O1321)*12/3</f>
        <v>-1.1387693914099621</v>
      </c>
      <c r="AB320" s="122">
        <f>(幕後結果!$AD$2+幕後結果!$AD$4*幕後結果_最佳化!$P1321)*12/3</f>
        <v>2.725762276519232</v>
      </c>
      <c r="AC320" s="122">
        <f>(幕後結果!$AE$2+幕後結果!$AE$4*幕後結果_最佳化!$Q1321)*12/3</f>
        <v>1.7951620284881384</v>
      </c>
      <c r="AD320" s="122">
        <f>(幕後結果!$AF$2+幕後結果!$AF$4*幕後結果_最佳化!$R1321)*12/3</f>
        <v>-0.52802875175424602</v>
      </c>
      <c r="AE320" s="122">
        <f>(幕後結果!$AG$2+幕後結果!$AG$4*幕後結果_最佳化!$S1321)*12/3</f>
        <v>0.5216841035446913</v>
      </c>
      <c r="AF320" s="122">
        <f>(幕後結果!$AH$2+幕後結果!$AH$4*幕後結果_最佳化!$T1321)*12/3</f>
        <v>2.0318943511463425</v>
      </c>
      <c r="AG320" s="122">
        <f>(幕後結果!$AI$2+幕後結果!$AI$4*幕後結果_最佳化!$U1321)*12/3</f>
        <v>-0.60308030442894756</v>
      </c>
      <c r="AH320" s="122">
        <f>(幕後結果!$AJ$2+幕後結果!$AJ$4*幕後結果_最佳化!$V1321)*12/3</f>
        <v>0.11654438366050014</v>
      </c>
      <c r="AI320" s="96">
        <f>(幕後結果!$AK$2+幕後結果!$AK$4*幕後結果_最佳化!$W1321)*12/3</f>
        <v>7.0959900043958302E-2</v>
      </c>
      <c r="AJ320" s="56"/>
      <c r="AK320" s="56"/>
      <c r="AL320" s="56"/>
      <c r="AM320" s="104">
        <v>319</v>
      </c>
      <c r="AN320" s="122">
        <f t="shared" si="53"/>
        <v>3.0210636031389675E-2</v>
      </c>
      <c r="AO320" s="122">
        <f t="shared" si="54"/>
        <v>3.6856316916473654E-2</v>
      </c>
      <c r="AP320" s="122">
        <f t="shared" si="55"/>
        <v>0.13301630007476178</v>
      </c>
      <c r="AQ320" s="122">
        <f t="shared" si="56"/>
        <v>0.11346222136958171</v>
      </c>
      <c r="AR320" s="122">
        <f t="shared" si="57"/>
        <v>0.11838678749150716</v>
      </c>
      <c r="AS320" s="122">
        <f t="shared" si="58"/>
        <v>3.7277301334796148E-2</v>
      </c>
      <c r="AT320" s="122">
        <f t="shared" si="59"/>
        <v>6.7924125512694319E-2</v>
      </c>
      <c r="AU320" s="122">
        <f t="shared" si="60"/>
        <v>0.12951507453621885</v>
      </c>
      <c r="AV320" s="122">
        <f t="shared" si="61"/>
        <v>0.16725185724209143</v>
      </c>
      <c r="AW320" s="122">
        <f t="shared" si="62"/>
        <v>0.1660993794904852</v>
      </c>
      <c r="AX320" s="122">
        <f t="shared" si="63"/>
        <v>1</v>
      </c>
      <c r="AY320" s="122">
        <f>SUMPRODUCT(AN320:AW320,幕後結果_最佳化!$Z$1005:$AI$1005)</f>
        <v>1.5326320581499187E-2</v>
      </c>
      <c r="AZ320" s="122">
        <f>(SUMPRODUCT(AN320:AW320,MMULT(AN320:AW320,幕後結果!$AB$9:$AK$18)))*252</f>
        <v>3.9418817875741287E-2</v>
      </c>
      <c r="BA320" s="122">
        <f t="shared" si="64"/>
        <v>0.19854172829846448</v>
      </c>
      <c r="BB320" s="98">
        <f t="shared" si="65"/>
        <v>-0.13888102846092767</v>
      </c>
      <c r="BC320" s="56"/>
      <c r="BD320" s="56"/>
    </row>
    <row r="321" spans="1:56">
      <c r="A321" s="91">
        <v>320</v>
      </c>
      <c r="B321" s="122">
        <v>0.5505412851575211</v>
      </c>
      <c r="C321" s="122">
        <v>0.62617175575948236</v>
      </c>
      <c r="D321" s="122">
        <v>3.2583059067889275E-2</v>
      </c>
      <c r="E321" s="122">
        <v>0.99215328435690964</v>
      </c>
      <c r="F321" s="122">
        <v>6.0406354112070959E-2</v>
      </c>
      <c r="G321" s="122">
        <v>0.97668020336942396</v>
      </c>
      <c r="H321" s="122">
        <v>0.40689676775076333</v>
      </c>
      <c r="I321" s="122">
        <v>0.63086613011815218</v>
      </c>
      <c r="J321" s="122">
        <v>0.50234944696169537</v>
      </c>
      <c r="K321" s="100">
        <v>0.19894997605257458</v>
      </c>
      <c r="L321" s="101"/>
      <c r="M321" s="102">
        <v>320</v>
      </c>
      <c r="N321" s="125">
        <v>0.12702902034942493</v>
      </c>
      <c r="O321" s="125">
        <v>0.32173100317651493</v>
      </c>
      <c r="P321" s="125">
        <v>-1.8441168132197761</v>
      </c>
      <c r="Q321" s="125">
        <v>2.4159682133188221</v>
      </c>
      <c r="R321" s="125">
        <v>-1.5513713866043126</v>
      </c>
      <c r="S321" s="125">
        <v>1.9895584843960241</v>
      </c>
      <c r="T321" s="125">
        <v>-0.23553497584585617</v>
      </c>
      <c r="U321" s="122">
        <v>0.33414818696349957</v>
      </c>
      <c r="V321" s="122">
        <v>5.8892242263777336E-3</v>
      </c>
      <c r="W321" s="94">
        <v>-0.84537777003280667</v>
      </c>
      <c r="X321" s="56"/>
      <c r="Y321" s="95">
        <v>320</v>
      </c>
      <c r="Z321" s="122">
        <f>(幕後結果!$AB$2+幕後結果!$AB$4*幕後結果_最佳化!$N1322)*12/3</f>
        <v>0.10942260569388224</v>
      </c>
      <c r="AA321" s="122">
        <f>(幕後結果!$AC$2+幕後結果!$AC$4*幕後結果_最佳化!$O1322)*12/3</f>
        <v>-0.92351297209214478</v>
      </c>
      <c r="AB321" s="122">
        <f>(幕後結果!$AD$2+幕後結果!$AD$4*幕後結果_最佳化!$P1322)*12/3</f>
        <v>-1.0635993573826688</v>
      </c>
      <c r="AC321" s="122">
        <f>(幕後結果!$AE$2+幕後結果!$AE$4*幕後結果_最佳化!$Q1322)*12/3</f>
        <v>2.2683143313884644</v>
      </c>
      <c r="AD321" s="122">
        <f>(幕後結果!$AF$2+幕後結果!$AF$4*幕後結果_最佳化!$R1322)*12/3</f>
        <v>-1.0713622793305491</v>
      </c>
      <c r="AE321" s="122">
        <f>(幕後結果!$AG$2+幕後結果!$AG$4*幕後結果_最佳化!$S1322)*12/3</f>
        <v>2.7319306909451098</v>
      </c>
      <c r="AF321" s="122">
        <f>(幕後結果!$AH$2+幕後結果!$AH$4*幕後結果_最佳化!$T1322)*12/3</f>
        <v>0.16266540816947428</v>
      </c>
      <c r="AG321" s="122">
        <f>(幕後結果!$AI$2+幕後結果!$AI$4*幕後結果_最佳化!$U1322)*12/3</f>
        <v>-0.61643749272890958</v>
      </c>
      <c r="AH321" s="122">
        <f>(幕後結果!$AJ$2+幕後結果!$AJ$4*幕後結果_最佳化!$V1322)*12/3</f>
        <v>-3.5968692189506102E-2</v>
      </c>
      <c r="AI321" s="96">
        <f>(幕後結果!$AK$2+幕後結果!$AK$4*幕後結果_最佳化!$W1322)*12/3</f>
        <v>-0.73498933818811452</v>
      </c>
      <c r="AJ321" s="56"/>
      <c r="AK321" s="56"/>
      <c r="AL321" s="56"/>
      <c r="AM321" s="104">
        <v>320</v>
      </c>
      <c r="AN321" s="122">
        <f t="shared" si="53"/>
        <v>2.7943006462047715E-2</v>
      </c>
      <c r="AO321" s="122">
        <f t="shared" si="54"/>
        <v>0.15266122250393602</v>
      </c>
      <c r="AP321" s="122">
        <f t="shared" si="55"/>
        <v>3.6321109494630584E-2</v>
      </c>
      <c r="AQ321" s="122">
        <f t="shared" si="56"/>
        <v>8.1888717735773969E-2</v>
      </c>
      <c r="AR321" s="122">
        <f t="shared" si="57"/>
        <v>0.10032504734926981</v>
      </c>
      <c r="AS321" s="122">
        <f t="shared" si="58"/>
        <v>0.12631800064291909</v>
      </c>
      <c r="AT321" s="122">
        <f t="shared" si="59"/>
        <v>7.7330908228788575E-2</v>
      </c>
      <c r="AU321" s="122">
        <f t="shared" si="60"/>
        <v>9.6051029048345921E-2</v>
      </c>
      <c r="AV321" s="122">
        <f t="shared" si="61"/>
        <v>0.17129413512943983</v>
      </c>
      <c r="AW321" s="122">
        <f t="shared" si="62"/>
        <v>0.12986682340484837</v>
      </c>
      <c r="AX321" s="122">
        <f t="shared" si="63"/>
        <v>0.99999999999999978</v>
      </c>
      <c r="AY321" s="122">
        <f>SUMPRODUCT(AN321:AW321,幕後結果_最佳化!$Z$1005:$AI$1005)</f>
        <v>-0.13439280278900934</v>
      </c>
      <c r="AZ321" s="122">
        <f>(SUMPRODUCT(AN321:AW321,MMULT(AN321:AW321,幕後結果!$AB$9:$AK$18)))*252</f>
        <v>4.7561773692324158E-2</v>
      </c>
      <c r="BA321" s="122">
        <f t="shared" si="64"/>
        <v>0.21808661970034787</v>
      </c>
      <c r="BB321" s="98">
        <f t="shared" si="65"/>
        <v>-0.81294672287832492</v>
      </c>
      <c r="BC321" s="56"/>
      <c r="BD321" s="56"/>
    </row>
    <row r="322" spans="1:56">
      <c r="A322" s="91">
        <v>321</v>
      </c>
      <c r="B322" s="122">
        <v>0.21648490509977147</v>
      </c>
      <c r="C322" s="122">
        <v>0.28914924846937229</v>
      </c>
      <c r="D322" s="122">
        <v>0.34432857673004436</v>
      </c>
      <c r="E322" s="122">
        <v>0.95010311448146023</v>
      </c>
      <c r="F322" s="122">
        <v>0.43000891298162736</v>
      </c>
      <c r="G322" s="122">
        <v>0.20077180948020867</v>
      </c>
      <c r="H322" s="122">
        <v>0.56604866445442403</v>
      </c>
      <c r="I322" s="122">
        <v>0.73985353558506195</v>
      </c>
      <c r="J322" s="122">
        <v>0.21299490352268524</v>
      </c>
      <c r="K322" s="100">
        <v>0.63959233858510944</v>
      </c>
      <c r="L322" s="101"/>
      <c r="M322" s="102">
        <v>321</v>
      </c>
      <c r="N322" s="125">
        <v>-0.78411981389302343</v>
      </c>
      <c r="O322" s="125">
        <v>-0.55587180071739017</v>
      </c>
      <c r="P322" s="125">
        <v>-0.40067807707888936</v>
      </c>
      <c r="Q322" s="125">
        <v>1.6458542449541282</v>
      </c>
      <c r="R322" s="125">
        <v>-0.17635147307949683</v>
      </c>
      <c r="S322" s="125">
        <v>-0.83886758602608347</v>
      </c>
      <c r="T322" s="125">
        <v>0.16632312155938078</v>
      </c>
      <c r="U322" s="122">
        <v>0.64289392926937217</v>
      </c>
      <c r="V322" s="122">
        <v>-0.79607265485949796</v>
      </c>
      <c r="W322" s="94">
        <v>0.35736934486311156</v>
      </c>
      <c r="X322" s="56"/>
      <c r="Y322" s="95">
        <v>321</v>
      </c>
      <c r="Z322" s="122">
        <f>(幕後結果!$AB$2+幕後結果!$AB$4*幕後結果_最佳化!$N1323)*12/3</f>
        <v>-1.0218145910826673</v>
      </c>
      <c r="AA322" s="122">
        <f>(幕後結果!$AC$2+幕後結果!$AC$4*幕後結果_最佳化!$O1323)*12/3</f>
        <v>-2.2120788710902208</v>
      </c>
      <c r="AB322" s="122">
        <f>(幕後結果!$AD$2+幕後結果!$AD$4*幕後結果_最佳化!$P1323)*12/3</f>
        <v>-0.17721443999282338</v>
      </c>
      <c r="AC322" s="122">
        <f>(幕後結果!$AE$2+幕後結果!$AE$4*幕後結果_最佳化!$Q1323)*12/3</f>
        <v>1.8440173771076929</v>
      </c>
      <c r="AD322" s="122">
        <f>(幕後結果!$AF$2+幕後結果!$AF$4*幕後結果_最佳化!$R1323)*12/3</f>
        <v>-0.13174139685622407</v>
      </c>
      <c r="AE322" s="122">
        <f>(幕後結果!$AG$2+幕後結果!$AG$4*幕後結果_最佳化!$S1323)*12/3</f>
        <v>0.22492740405311573</v>
      </c>
      <c r="AF322" s="122">
        <f>(幕後結果!$AH$2+幕後結果!$AH$4*幕後結果_最佳化!$T1323)*12/3</f>
        <v>0.96065288888190536</v>
      </c>
      <c r="AG322" s="122">
        <f>(幕後結果!$AI$2+幕後結果!$AI$4*幕後結果_最佳化!$U1323)*12/3</f>
        <v>-0.56773455552597918</v>
      </c>
      <c r="AH322" s="122">
        <f>(幕後結果!$AJ$2+幕後結果!$AJ$4*幕後結果_最佳化!$V1323)*12/3</f>
        <v>-0.65657814942336046</v>
      </c>
      <c r="AI322" s="96">
        <f>(幕後結果!$AK$2+幕後結果!$AK$4*幕後結果_最佳化!$W1323)*12/3</f>
        <v>-0.53523924040087167</v>
      </c>
      <c r="AJ322" s="56"/>
      <c r="AK322" s="56"/>
      <c r="AL322" s="56"/>
      <c r="AM322" s="104">
        <v>321</v>
      </c>
      <c r="AN322" s="122">
        <f t="shared" si="53"/>
        <v>0.1328417681667062</v>
      </c>
      <c r="AO322" s="122">
        <f t="shared" si="54"/>
        <v>2.7635544151904012E-2</v>
      </c>
      <c r="AP322" s="122">
        <f t="shared" si="55"/>
        <v>0.16857454495017626</v>
      </c>
      <c r="AQ322" s="122">
        <f t="shared" si="56"/>
        <v>5.4132912805551527E-2</v>
      </c>
      <c r="AR322" s="122">
        <f t="shared" si="57"/>
        <v>0.11545948337276196</v>
      </c>
      <c r="AS322" s="122">
        <f t="shared" si="58"/>
        <v>9.9461879564371289E-2</v>
      </c>
      <c r="AT322" s="122">
        <f t="shared" si="59"/>
        <v>0.10017667175467891</v>
      </c>
      <c r="AU322" s="122">
        <f t="shared" si="60"/>
        <v>0.10588222093635613</v>
      </c>
      <c r="AV322" s="122">
        <f t="shared" si="61"/>
        <v>9.2675277245898927E-2</v>
      </c>
      <c r="AW322" s="122">
        <f t="shared" si="62"/>
        <v>0.10315969705159483</v>
      </c>
      <c r="AX322" s="122">
        <f t="shared" si="63"/>
        <v>1.0000000000000002</v>
      </c>
      <c r="AY322" s="122">
        <f>SUMPRODUCT(AN322:AW322,幕後結果_最佳化!$Z$1005:$AI$1005)</f>
        <v>8.0588646474382797E-2</v>
      </c>
      <c r="AZ322" s="122">
        <f>(SUMPRODUCT(AN322:AW322,MMULT(AN322:AW322,幕後結果!$AB$9:$AK$18)))*252</f>
        <v>4.6348858537663733E-2</v>
      </c>
      <c r="BA322" s="122">
        <f t="shared" si="64"/>
        <v>0.21528785041814072</v>
      </c>
      <c r="BB322" s="98">
        <f t="shared" si="65"/>
        <v>0.17506165072103416</v>
      </c>
      <c r="BC322" s="56"/>
      <c r="BD322" s="56"/>
    </row>
    <row r="323" spans="1:56">
      <c r="A323" s="91">
        <v>322</v>
      </c>
      <c r="B323" s="122">
        <v>0.5460662932686613</v>
      </c>
      <c r="C323" s="122">
        <v>5.223759720679988E-2</v>
      </c>
      <c r="D323" s="122">
        <v>0.33911103420247568</v>
      </c>
      <c r="E323" s="122">
        <v>8.9608222822774586E-3</v>
      </c>
      <c r="F323" s="122">
        <v>0.89860119020561036</v>
      </c>
      <c r="G323" s="122">
        <v>0.25632884417748691</v>
      </c>
      <c r="H323" s="122">
        <v>0.33473639209369588</v>
      </c>
      <c r="I323" s="122">
        <v>0.36415550868778324</v>
      </c>
      <c r="J323" s="122">
        <v>0.92921239027926683</v>
      </c>
      <c r="K323" s="100">
        <v>0.23793588954726408</v>
      </c>
      <c r="L323" s="101"/>
      <c r="M323" s="102">
        <v>322</v>
      </c>
      <c r="N323" s="125">
        <v>0.11572888459194135</v>
      </c>
      <c r="O323" s="125">
        <v>-1.6235345003852588</v>
      </c>
      <c r="P323" s="125">
        <v>-0.41489049484215584</v>
      </c>
      <c r="Q323" s="125">
        <v>-2.3672330315310348</v>
      </c>
      <c r="R323" s="125">
        <v>1.2736214133811452</v>
      </c>
      <c r="S323" s="125">
        <v>-0.65470502651755402</v>
      </c>
      <c r="T323" s="125">
        <v>-0.42687169317291035</v>
      </c>
      <c r="U323" s="122">
        <v>-0.34737312968900247</v>
      </c>
      <c r="V323" s="122">
        <v>1.4699502837143632</v>
      </c>
      <c r="W323" s="94">
        <v>-0.71295794822531322</v>
      </c>
      <c r="X323" s="56"/>
      <c r="Y323" s="95">
        <v>322</v>
      </c>
      <c r="Z323" s="122">
        <f>(幕後結果!$AB$2+幕後結果!$AB$4*幕後結果_最佳化!$N1324)*12/3</f>
        <v>9.539291765930509E-2</v>
      </c>
      <c r="AA323" s="122">
        <f>(幕後結果!$AC$2+幕後結果!$AC$4*幕後結果_最佳化!$O1324)*12/3</f>
        <v>-3.6052125129094592</v>
      </c>
      <c r="AB323" s="122">
        <f>(幕後結果!$AD$2+幕後結果!$AD$4*幕後結果_最佳化!$P1324)*12/3</f>
        <v>-2.6941076556101562E-2</v>
      </c>
      <c r="AC323" s="122">
        <f>(幕後結果!$AE$2+幕後結果!$AE$4*幕後結果_最佳化!$Q1324)*12/3</f>
        <v>-1.2005702479503833</v>
      </c>
      <c r="AD323" s="122">
        <f>(幕後結果!$AF$2+幕後結果!$AF$4*幕後結果_最佳化!$R1324)*12/3</f>
        <v>0.35677518842954797</v>
      </c>
      <c r="AE323" s="122">
        <f>(幕後結果!$AG$2+幕後結果!$AG$4*幕後結果_最佳化!$S1324)*12/3</f>
        <v>-1.7961486420015114</v>
      </c>
      <c r="AF323" s="122">
        <f>(幕後結果!$AH$2+幕後結果!$AH$4*幕後結果_最佳化!$T1324)*12/3</f>
        <v>1.3414583140169281</v>
      </c>
      <c r="AG323" s="122">
        <f>(幕後結果!$AI$2+幕後結果!$AI$4*幕後結果_最佳化!$U1324)*12/3</f>
        <v>-0.87799105857029092</v>
      </c>
      <c r="AH323" s="122">
        <f>(幕後結果!$AJ$2+幕後結果!$AJ$4*幕後結果_最佳化!$V1324)*12/3</f>
        <v>0.5192229132416899</v>
      </c>
      <c r="AI323" s="96">
        <f>(幕後結果!$AK$2+幕後結果!$AK$4*幕後結果_最佳化!$W1324)*12/3</f>
        <v>-0.89281235160801087</v>
      </c>
      <c r="AJ323" s="56"/>
      <c r="AK323" s="56"/>
      <c r="AL323" s="56"/>
      <c r="AM323" s="104">
        <v>322</v>
      </c>
      <c r="AN323" s="122">
        <f t="shared" si="53"/>
        <v>0.16526642718890619</v>
      </c>
      <c r="AO323" s="122">
        <f t="shared" si="54"/>
        <v>0.12100543263302287</v>
      </c>
      <c r="AP323" s="122">
        <f t="shared" si="55"/>
        <v>0.13976395965162511</v>
      </c>
      <c r="AQ323" s="122">
        <f t="shared" si="56"/>
        <v>7.5951038476166327E-2</v>
      </c>
      <c r="AR323" s="122">
        <f t="shared" si="57"/>
        <v>4.306644809391081E-2</v>
      </c>
      <c r="AS323" s="122">
        <f t="shared" si="58"/>
        <v>2.2224406920981689E-2</v>
      </c>
      <c r="AT323" s="122">
        <f t="shared" si="59"/>
        <v>1.4873453055918357E-2</v>
      </c>
      <c r="AU323" s="122">
        <f t="shared" si="60"/>
        <v>0.22203137617300225</v>
      </c>
      <c r="AV323" s="122">
        <f t="shared" si="61"/>
        <v>9.3248334185374718E-2</v>
      </c>
      <c r="AW323" s="122">
        <f t="shared" si="62"/>
        <v>0.10256912362109168</v>
      </c>
      <c r="AX323" s="122">
        <f t="shared" si="63"/>
        <v>1</v>
      </c>
      <c r="AY323" s="122">
        <f>SUMPRODUCT(AN323:AW323,幕後結果_最佳化!$Z$1005:$AI$1005)</f>
        <v>-0.26111352275117705</v>
      </c>
      <c r="AZ323" s="122">
        <f>(SUMPRODUCT(AN323:AW323,MMULT(AN323:AW323,幕後結果!$AB$9:$AK$18)))*252</f>
        <v>6.1648209415413199E-2</v>
      </c>
      <c r="BA323" s="122">
        <f t="shared" si="64"/>
        <v>0.24829057456015763</v>
      </c>
      <c r="BB323" s="98">
        <f t="shared" si="65"/>
        <v>-1.2244263532344377</v>
      </c>
      <c r="BC323" s="56"/>
      <c r="BD323" s="56"/>
    </row>
    <row r="324" spans="1:56">
      <c r="A324" s="91">
        <v>323</v>
      </c>
      <c r="B324" s="122">
        <v>0.87553004964793479</v>
      </c>
      <c r="C324" s="122">
        <v>0.33652408604754913</v>
      </c>
      <c r="D324" s="122">
        <v>3.5297040761671505E-2</v>
      </c>
      <c r="E324" s="122">
        <v>0.24690057789113862</v>
      </c>
      <c r="F324" s="122">
        <v>0.81472672078206743</v>
      </c>
      <c r="G324" s="122">
        <v>0.40473838362056358</v>
      </c>
      <c r="H324" s="122">
        <v>3.4907208603210949E-2</v>
      </c>
      <c r="I324" s="122">
        <v>0.90239117377759559</v>
      </c>
      <c r="J324" s="122">
        <v>0.60410303015560851</v>
      </c>
      <c r="K324" s="100">
        <v>0.7609556190164779</v>
      </c>
      <c r="L324" s="101"/>
      <c r="M324" s="102">
        <v>323</v>
      </c>
      <c r="N324" s="125">
        <v>1.1529280915532527</v>
      </c>
      <c r="O324" s="125">
        <v>-0.42196827762975697</v>
      </c>
      <c r="P324" s="125">
        <v>-1.8080798003345731</v>
      </c>
      <c r="Q324" s="125">
        <v>-0.68427559336441812</v>
      </c>
      <c r="R324" s="125">
        <v>0.89545004527471639</v>
      </c>
      <c r="S324" s="125">
        <v>-0.24110109097461974</v>
      </c>
      <c r="T324" s="125">
        <v>-1.8131128528505358</v>
      </c>
      <c r="U324" s="122">
        <v>1.2952974096668251</v>
      </c>
      <c r="V324" s="122">
        <v>0.26398180423805717</v>
      </c>
      <c r="W324" s="94">
        <v>0.70937989293375159</v>
      </c>
      <c r="X324" s="56"/>
      <c r="Y324" s="95">
        <v>323</v>
      </c>
      <c r="Z324" s="122">
        <f>(幕後結果!$AB$2+幕後結果!$AB$4*幕後結果_最佳化!$N1325)*12/3</f>
        <v>1.3831280047126731</v>
      </c>
      <c r="AA324" s="122">
        <f>(幕後結果!$AC$2+幕後結果!$AC$4*幕後結果_最佳化!$O1325)*12/3</f>
        <v>-1.8592495008763956</v>
      </c>
      <c r="AB324" s="122">
        <f>(幕後結果!$AD$2+幕後結果!$AD$4*幕後結果_最佳化!$P1325)*12/3</f>
        <v>-0.79894551750150911</v>
      </c>
      <c r="AC324" s="122">
        <f>(幕後結果!$AE$2+幕後結果!$AE$4*幕後結果_最佳化!$Q1325)*12/3</f>
        <v>-3.8914170121721714E-2</v>
      </c>
      <c r="AD324" s="122">
        <f>(幕後結果!$AF$2+幕後結果!$AF$4*幕後結果_最佳化!$R1325)*12/3</f>
        <v>0.19909347482289644</v>
      </c>
      <c r="AE324" s="122">
        <f>(幕後結果!$AG$2+幕後結果!$AG$4*幕後結果_最佳化!$S1325)*12/3</f>
        <v>-0.33129371338251834</v>
      </c>
      <c r="AF324" s="122">
        <f>(幕後結果!$AH$2+幕後結果!$AH$4*幕後結果_最佳化!$T1325)*12/3</f>
        <v>-9.0709357545064151E-2</v>
      </c>
      <c r="AG324" s="122">
        <f>(幕後結果!$AI$2+幕後結果!$AI$4*幕後結果_最佳化!$U1325)*12/3</f>
        <v>1.4031328147500037</v>
      </c>
      <c r="AH324" s="122">
        <f>(幕後結果!$AJ$2+幕後結果!$AJ$4*幕後結果_最佳化!$V1325)*12/3</f>
        <v>5.1486436258838829E-2</v>
      </c>
      <c r="AI324" s="96">
        <f>(幕後結果!$AK$2+幕後結果!$AK$4*幕後結果_最佳化!$W1325)*12/3</f>
        <v>0.10995906088744295</v>
      </c>
      <c r="AJ324" s="56"/>
      <c r="AK324" s="56"/>
      <c r="AL324" s="56"/>
      <c r="AM324" s="104">
        <v>323</v>
      </c>
      <c r="AN324" s="122">
        <f t="shared" ref="AN324:AN387" si="66">B1325/SUM($B1325:$K1325)</f>
        <v>5.0654293666854082E-2</v>
      </c>
      <c r="AO324" s="122">
        <f t="shared" ref="AO324:AO387" si="67">C1325/SUM($B1325:$K1325)</f>
        <v>0.10674975761990178</v>
      </c>
      <c r="AP324" s="122">
        <f t="shared" ref="AP324:AP387" si="68">D1325/SUM($B1325:$K1325)</f>
        <v>4.2444913525334145E-2</v>
      </c>
      <c r="AQ324" s="122">
        <f t="shared" ref="AQ324:AQ387" si="69">E1325/SUM($B1325:$K1325)</f>
        <v>0.11463480482952813</v>
      </c>
      <c r="AR324" s="122">
        <f t="shared" ref="AR324:AR387" si="70">F1325/SUM($B1325:$K1325)</f>
        <v>0.16646889210876767</v>
      </c>
      <c r="AS324" s="122">
        <f t="shared" ref="AS324:AS387" si="71">G1325/SUM($B1325:$K1325)</f>
        <v>7.3576663160458647E-2</v>
      </c>
      <c r="AT324" s="122">
        <f t="shared" ref="AT324:AT387" si="72">H1325/SUM($B1325:$K1325)</f>
        <v>0.1563944616461605</v>
      </c>
      <c r="AU324" s="122">
        <f t="shared" ref="AU324:AU387" si="73">I1325/SUM($B1325:$K1325)</f>
        <v>2.545673960266313E-2</v>
      </c>
      <c r="AV324" s="122">
        <f t="shared" ref="AV324:AV387" si="74">J1325/SUM($B1325:$K1325)</f>
        <v>0.16853755164882983</v>
      </c>
      <c r="AW324" s="122">
        <f t="shared" ref="AW324:AW387" si="75">K1325/SUM($B1325:$K1325)</f>
        <v>9.5081922191502063E-2</v>
      </c>
      <c r="AX324" s="122">
        <f t="shared" ref="AX324:AX387" si="76">SUM(AN324:AW324)</f>
        <v>0.99999999999999978</v>
      </c>
      <c r="AY324" s="122">
        <f>SUMPRODUCT(AN324:AW324,幕後結果_最佳化!$Z$1005:$AI$1005)</f>
        <v>0.10127182492490036</v>
      </c>
      <c r="AZ324" s="122">
        <f>(SUMPRODUCT(AN324:AW324,MMULT(AN324:AW324,幕後結果!$AB$9:$AK$18)))*252</f>
        <v>4.1485306773267019E-2</v>
      </c>
      <c r="BA324" s="122">
        <f t="shared" ref="BA324:BA387" si="77">AZ324^0.5</f>
        <v>0.20367942157534477</v>
      </c>
      <c r="BB324" s="98">
        <f t="shared" ref="BB324:BB387" si="78">(AY324-$BC$2)/$BA324</f>
        <v>0.2865867571374045</v>
      </c>
      <c r="BC324" s="56"/>
      <c r="BD324" s="56"/>
    </row>
    <row r="325" spans="1:56">
      <c r="A325" s="91">
        <v>324</v>
      </c>
      <c r="B325" s="122">
        <v>0.73293120429687209</v>
      </c>
      <c r="C325" s="122">
        <v>0.35995433495337403</v>
      </c>
      <c r="D325" s="122">
        <v>0.51687901177499129</v>
      </c>
      <c r="E325" s="122">
        <v>0.71575759844236231</v>
      </c>
      <c r="F325" s="122">
        <v>0.6630628391538762</v>
      </c>
      <c r="G325" s="122">
        <v>3.185717297464552E-2</v>
      </c>
      <c r="H325" s="122">
        <v>0.42565892563808516</v>
      </c>
      <c r="I325" s="122">
        <v>0.37089050538867419</v>
      </c>
      <c r="J325" s="122">
        <v>0.91983450830703384</v>
      </c>
      <c r="K325" s="100">
        <v>0.25350138038772396</v>
      </c>
      <c r="L325" s="101"/>
      <c r="M325" s="102">
        <v>324</v>
      </c>
      <c r="N325" s="125">
        <v>0.62170237234699666</v>
      </c>
      <c r="O325" s="125">
        <v>-0.35858085657130057</v>
      </c>
      <c r="P325" s="125">
        <v>4.2322038991116952E-2</v>
      </c>
      <c r="Q325" s="125">
        <v>0.57028442463301632</v>
      </c>
      <c r="R325" s="125">
        <v>0.42083671219290292</v>
      </c>
      <c r="S325" s="125">
        <v>-1.8541734726522008</v>
      </c>
      <c r="T325" s="125">
        <v>-0.18743720862087687</v>
      </c>
      <c r="U325" s="122">
        <v>-0.32949574339696619</v>
      </c>
      <c r="V325" s="122">
        <v>1.4039592536083858</v>
      </c>
      <c r="W325" s="94">
        <v>-0.6635118997568864</v>
      </c>
      <c r="X325" s="56"/>
      <c r="Y325" s="95">
        <v>324</v>
      </c>
      <c r="Z325" s="122">
        <f>(幕後結果!$AB$2+幕後結果!$AB$4*幕後結果_最佳化!$N1326)*12/3</f>
        <v>0.72358450219573278</v>
      </c>
      <c r="AA325" s="122">
        <f>(幕後結果!$AC$2+幕後結果!$AC$4*幕後結果_最佳化!$O1326)*12/3</f>
        <v>-1.8180525977483226</v>
      </c>
      <c r="AB325" s="122">
        <f>(幕後結果!$AD$2+幕後結果!$AD$4*幕後結果_最佳化!$P1326)*12/3</f>
        <v>0.64984419767391932</v>
      </c>
      <c r="AC325" s="122">
        <f>(幕後結果!$AE$2+幕後結果!$AE$4*幕後結果_最佳化!$Q1326)*12/3</f>
        <v>1.2863691720117638</v>
      </c>
      <c r="AD325" s="122">
        <f>(幕後結果!$AF$2+幕後結果!$AF$4*幕後結果_最佳化!$R1326)*12/3</f>
        <v>0.19136528624791341</v>
      </c>
      <c r="AE325" s="122">
        <f>(幕後結果!$AG$2+幕後結果!$AG$4*幕後結果_最佳化!$S1326)*12/3</f>
        <v>-0.61812552717803593</v>
      </c>
      <c r="AF325" s="122">
        <f>(幕後結果!$AH$2+幕後結果!$AH$4*幕後結果_最佳化!$T1326)*12/3</f>
        <v>1.2739496276509394</v>
      </c>
      <c r="AG325" s="122">
        <f>(幕後結果!$AI$2+幕後結果!$AI$4*幕後結果_最佳化!$U1326)*12/3</f>
        <v>-0.91698141255517973</v>
      </c>
      <c r="AH325" s="122">
        <f>(幕後結果!$AJ$2+幕後結果!$AJ$4*幕後結果_最佳化!$V1326)*12/3</f>
        <v>1.0927891977381274</v>
      </c>
      <c r="AI325" s="96">
        <f>(幕後結果!$AK$2+幕後結果!$AK$4*幕後結果_最佳化!$W1326)*12/3</f>
        <v>-0.63183546996533613</v>
      </c>
      <c r="AJ325" s="56"/>
      <c r="AK325" s="56"/>
      <c r="AL325" s="56"/>
      <c r="AM325" s="104">
        <v>324</v>
      </c>
      <c r="AN325" s="122">
        <f t="shared" si="66"/>
        <v>1.5169548773285092E-2</v>
      </c>
      <c r="AO325" s="122">
        <f t="shared" si="67"/>
        <v>0.12048822050990249</v>
      </c>
      <c r="AP325" s="122">
        <f t="shared" si="68"/>
        <v>0.14876931402657656</v>
      </c>
      <c r="AQ325" s="122">
        <f t="shared" si="69"/>
        <v>0.15224172848696793</v>
      </c>
      <c r="AR325" s="122">
        <f t="shared" si="70"/>
        <v>0.1060572332721603</v>
      </c>
      <c r="AS325" s="122">
        <f t="shared" si="71"/>
        <v>1.3355248018593686E-2</v>
      </c>
      <c r="AT325" s="122">
        <f t="shared" si="72"/>
        <v>5.89902516895454E-2</v>
      </c>
      <c r="AU325" s="122">
        <f t="shared" si="73"/>
        <v>0.14728191795675372</v>
      </c>
      <c r="AV325" s="122">
        <f t="shared" si="74"/>
        <v>0.10239713900608154</v>
      </c>
      <c r="AW325" s="122">
        <f t="shared" si="75"/>
        <v>0.13524939826013327</v>
      </c>
      <c r="AX325" s="122">
        <f t="shared" si="76"/>
        <v>0.99999999999999989</v>
      </c>
      <c r="AY325" s="122">
        <f>SUMPRODUCT(AN325:AW325,幕後結果_最佳化!$Z$1005:$AI$1005)</f>
        <v>-9.0057087641611591E-2</v>
      </c>
      <c r="AZ325" s="122">
        <f>(SUMPRODUCT(AN325:AW325,MMULT(AN325:AW325,幕後結果!$AB$9:$AK$18)))*252</f>
        <v>4.2381283414728063E-2</v>
      </c>
      <c r="BA325" s="122">
        <f t="shared" si="77"/>
        <v>0.20586714991646449</v>
      </c>
      <c r="BB325" s="98">
        <f t="shared" si="78"/>
        <v>-0.64583925942318676</v>
      </c>
      <c r="BC325" s="56"/>
      <c r="BD325" s="56"/>
    </row>
    <row r="326" spans="1:56">
      <c r="A326" s="91">
        <v>325</v>
      </c>
      <c r="B326" s="122">
        <v>0.12432421221974077</v>
      </c>
      <c r="C326" s="122">
        <v>0.72953918852031552</v>
      </c>
      <c r="D326" s="122">
        <v>0.67860267762322235</v>
      </c>
      <c r="E326" s="122">
        <v>0.44891012939592834</v>
      </c>
      <c r="F326" s="122">
        <v>0.83777498219770874</v>
      </c>
      <c r="G326" s="122">
        <v>0.58481800396706829</v>
      </c>
      <c r="H326" s="122">
        <v>0.35334504559364777</v>
      </c>
      <c r="I326" s="122">
        <v>7.8272571646528677E-2</v>
      </c>
      <c r="J326" s="122">
        <v>0.8375461999680831</v>
      </c>
      <c r="K326" s="100">
        <v>0.35274286189246729</v>
      </c>
      <c r="L326" s="101"/>
      <c r="M326" s="102">
        <v>325</v>
      </c>
      <c r="N326" s="125">
        <v>-1.1536384580854031</v>
      </c>
      <c r="O326" s="125">
        <v>0.61141991313597044</v>
      </c>
      <c r="P326" s="125">
        <v>0.46379497377441203</v>
      </c>
      <c r="Q326" s="125">
        <v>-0.12841538209048431</v>
      </c>
      <c r="R326" s="125">
        <v>0.98535436834237466</v>
      </c>
      <c r="S326" s="125">
        <v>0.21423475827926572</v>
      </c>
      <c r="T326" s="125">
        <v>-0.37630509603653506</v>
      </c>
      <c r="U326" s="122">
        <v>-1.416787233691704</v>
      </c>
      <c r="V326" s="122">
        <v>0.98442294680218001</v>
      </c>
      <c r="W326" s="94">
        <v>-0.37792578918450437</v>
      </c>
      <c r="X326" s="56"/>
      <c r="Y326" s="95">
        <v>325</v>
      </c>
      <c r="Z326" s="122">
        <f>(幕後結果!$AB$2+幕後結果!$AB$4*幕後結果_最佳化!$N1327)*12/3</f>
        <v>-1.480590610436745</v>
      </c>
      <c r="AA326" s="122">
        <f>(幕後結果!$AC$2+幕後結果!$AC$4*幕後結果_最佳化!$O1327)*12/3</f>
        <v>-0.63557141612781387</v>
      </c>
      <c r="AB326" s="122">
        <f>(幕後結果!$AD$2+幕後結果!$AD$4*幕後結果_最佳化!$P1327)*12/3</f>
        <v>0.57863558113616242</v>
      </c>
      <c r="AC326" s="122">
        <f>(幕後結果!$AE$2+幕後結果!$AE$4*幕後結果_最佳化!$Q1327)*12/3</f>
        <v>0.94114722849093058</v>
      </c>
      <c r="AD326" s="122">
        <f>(幕後結果!$AF$2+幕後結果!$AF$4*幕後結果_最佳化!$R1327)*12/3</f>
        <v>0.72866118837646032</v>
      </c>
      <c r="AE326" s="122">
        <f>(幕後結果!$AG$2+幕後結果!$AG$4*幕後結果_最佳化!$S1327)*12/3</f>
        <v>0.51027068162361666</v>
      </c>
      <c r="AF326" s="122">
        <f>(幕後結果!$AH$2+幕後結果!$AH$4*幕後結果_最佳化!$T1327)*12/3</f>
        <v>0.82456960212009689</v>
      </c>
      <c r="AG326" s="122">
        <f>(幕後結果!$AI$2+幕後結果!$AI$4*幕後結果_最佳化!$U1327)*12/3</f>
        <v>-2.9241552369494936</v>
      </c>
      <c r="AH326" s="122">
        <f>(幕後結果!$AJ$2+幕後結果!$AJ$4*幕後結果_最佳化!$V1327)*12/3</f>
        <v>0.66308154778330131</v>
      </c>
      <c r="AI326" s="96">
        <f>(幕後結果!$AK$2+幕後結果!$AK$4*幕後結果_最佳化!$W1327)*12/3</f>
        <v>-0.62276694039666769</v>
      </c>
      <c r="AJ326" s="56"/>
      <c r="AK326" s="56"/>
      <c r="AL326" s="56"/>
      <c r="AM326" s="104">
        <v>325</v>
      </c>
      <c r="AN326" s="122">
        <f t="shared" si="66"/>
        <v>0.11204748711534233</v>
      </c>
      <c r="AO326" s="122">
        <f t="shared" si="67"/>
        <v>8.4538723677941574E-3</v>
      </c>
      <c r="AP326" s="122">
        <f t="shared" si="68"/>
        <v>1.8445295514047208E-2</v>
      </c>
      <c r="AQ326" s="122">
        <f t="shared" si="69"/>
        <v>6.4554726076040209E-2</v>
      </c>
      <c r="AR326" s="122">
        <f t="shared" si="70"/>
        <v>0.19774736232615928</v>
      </c>
      <c r="AS326" s="122">
        <f t="shared" si="71"/>
        <v>0.2152839935144498</v>
      </c>
      <c r="AT326" s="122">
        <f t="shared" si="72"/>
        <v>0.14799404437383384</v>
      </c>
      <c r="AU326" s="122">
        <f t="shared" si="73"/>
        <v>5.4115571396118223E-2</v>
      </c>
      <c r="AV326" s="122">
        <f t="shared" si="74"/>
        <v>9.6261166226761716E-2</v>
      </c>
      <c r="AW326" s="122">
        <f t="shared" si="75"/>
        <v>8.5096481089453294E-2</v>
      </c>
      <c r="AX326" s="122">
        <f t="shared" si="76"/>
        <v>1</v>
      </c>
      <c r="AY326" s="122">
        <f>SUMPRODUCT(AN326:AW326,幕後結果_最佳化!$Z$1005:$AI$1005)</f>
        <v>0.19393979659285271</v>
      </c>
      <c r="AZ326" s="122">
        <f>(SUMPRODUCT(AN326:AW326,MMULT(AN326:AW326,幕後結果!$AB$9:$AK$18)))*252</f>
        <v>4.4261392481912937E-2</v>
      </c>
      <c r="BA326" s="122">
        <f t="shared" si="77"/>
        <v>0.21038391688033792</v>
      </c>
      <c r="BB326" s="98">
        <f t="shared" si="78"/>
        <v>0.71792463431870157</v>
      </c>
      <c r="BC326" s="56"/>
      <c r="BD326" s="56"/>
    </row>
    <row r="327" spans="1:56">
      <c r="A327" s="91">
        <v>326</v>
      </c>
      <c r="B327" s="122">
        <v>0.33280433683449084</v>
      </c>
      <c r="C327" s="122">
        <v>0.21074766175759563</v>
      </c>
      <c r="D327" s="122">
        <v>0.31745802099204368</v>
      </c>
      <c r="E327" s="122">
        <v>0.58643461105176287</v>
      </c>
      <c r="F327" s="122">
        <v>1.9910064422375751E-2</v>
      </c>
      <c r="G327" s="122">
        <v>0.48627886560769107</v>
      </c>
      <c r="H327" s="122">
        <v>0.73195286979761987</v>
      </c>
      <c r="I327" s="122">
        <v>0.19136485107722523</v>
      </c>
      <c r="J327" s="122">
        <v>0.54576631872726789</v>
      </c>
      <c r="K327" s="100">
        <v>0.91103107910647219</v>
      </c>
      <c r="L327" s="101"/>
      <c r="M327" s="102">
        <v>326</v>
      </c>
      <c r="N327" s="125">
        <v>-0.43218264262108447</v>
      </c>
      <c r="O327" s="125">
        <v>-0.80382971929991476</v>
      </c>
      <c r="P327" s="125">
        <v>-0.47481892601844461</v>
      </c>
      <c r="Q327" s="125">
        <v>0.2183829127669091</v>
      </c>
      <c r="R327" s="125">
        <v>-2.0556099407666437</v>
      </c>
      <c r="S327" s="125">
        <v>-3.4400567156464633E-2</v>
      </c>
      <c r="T327" s="125">
        <v>0.61872997395358975</v>
      </c>
      <c r="U327" s="122">
        <v>-0.87287777374302611</v>
      </c>
      <c r="V327" s="122">
        <v>0.11497194078105009</v>
      </c>
      <c r="W327" s="94">
        <v>1.3471316330466314</v>
      </c>
      <c r="X327" s="56"/>
      <c r="Y327" s="95">
        <v>326</v>
      </c>
      <c r="Z327" s="122">
        <f>(幕後結果!$AB$2+幕後結果!$AB$4*幕後結果_最佳化!$N1328)*12/3</f>
        <v>-0.58486685641081526</v>
      </c>
      <c r="AA327" s="122">
        <f>(幕後結果!$AC$2+幕後結果!$AC$4*幕後結果_最佳化!$O1328)*12/3</f>
        <v>-2.5232048788219097</v>
      </c>
      <c r="AB327" s="122">
        <f>(幕後結果!$AD$2+幕後結果!$AD$4*幕後結果_最佳化!$P1328)*12/3</f>
        <v>-0.16060333275307814</v>
      </c>
      <c r="AC327" s="122">
        <f>(幕後結果!$AE$2+幕後結果!$AE$4*幕後結果_最佳化!$Q1328)*12/3</f>
        <v>0.76946381282597776</v>
      </c>
      <c r="AD327" s="122">
        <f>(幕後結果!$AF$2+幕後結果!$AF$4*幕後結果_最佳化!$R1328)*12/3</f>
        <v>-1.5622144248320933</v>
      </c>
      <c r="AE327" s="122">
        <f>(幕後結果!$AG$2+幕後結果!$AG$4*幕後結果_最佳化!$S1328)*12/3</f>
        <v>-0.1603512729093417</v>
      </c>
      <c r="AF327" s="122">
        <f>(幕後結果!$AH$2+幕後結果!$AH$4*幕後結果_最佳化!$T1328)*12/3</f>
        <v>1.1305084198597335</v>
      </c>
      <c r="AG327" s="122">
        <f>(幕後結果!$AI$2+幕後結果!$AI$4*幕後結果_最佳化!$U1328)*12/3</f>
        <v>-2.3757967377026854</v>
      </c>
      <c r="AH327" s="122">
        <f>(幕後結果!$AJ$2+幕後結果!$AJ$4*幕後結果_最佳化!$V1328)*12/3</f>
        <v>-0.33645636047556632</v>
      </c>
      <c r="AI327" s="96">
        <f>(幕後結果!$AK$2+幕後結果!$AK$4*幕後結果_最佳化!$W1328)*12/3</f>
        <v>-0.39342030904287711</v>
      </c>
      <c r="AJ327" s="56"/>
      <c r="AK327" s="56"/>
      <c r="AL327" s="56"/>
      <c r="AM327" s="104">
        <v>326</v>
      </c>
      <c r="AN327" s="122">
        <f t="shared" si="66"/>
        <v>0.18806938795936917</v>
      </c>
      <c r="AO327" s="122">
        <f t="shared" si="67"/>
        <v>0.19267208925548801</v>
      </c>
      <c r="AP327" s="122">
        <f t="shared" si="68"/>
        <v>0.15044373034412833</v>
      </c>
      <c r="AQ327" s="122">
        <f t="shared" si="69"/>
        <v>3.9980618876744624E-2</v>
      </c>
      <c r="AR327" s="122">
        <f t="shared" si="70"/>
        <v>9.4307131316174686E-2</v>
      </c>
      <c r="AS327" s="122">
        <f t="shared" si="71"/>
        <v>8.019484106339651E-3</v>
      </c>
      <c r="AT327" s="122">
        <f t="shared" si="72"/>
        <v>0.16725808827548036</v>
      </c>
      <c r="AU327" s="122">
        <f t="shared" si="73"/>
        <v>3.6336833176084819E-2</v>
      </c>
      <c r="AV327" s="122">
        <f t="shared" si="74"/>
        <v>6.8540552482061035E-2</v>
      </c>
      <c r="AW327" s="122">
        <f t="shared" si="75"/>
        <v>5.4372084208129244E-2</v>
      </c>
      <c r="AX327" s="122">
        <f t="shared" si="76"/>
        <v>1.0000000000000002</v>
      </c>
      <c r="AY327" s="122">
        <f>SUMPRODUCT(AN327:AW327,幕後結果_最佳化!$Z$1005:$AI$1005)</f>
        <v>-5.8321288072996372E-2</v>
      </c>
      <c r="AZ327" s="122">
        <f>(SUMPRODUCT(AN327:AW327,MMULT(AN327:AW327,幕後結果!$AB$9:$AK$18)))*252</f>
        <v>5.6882916692797277E-2</v>
      </c>
      <c r="BA327" s="122">
        <f t="shared" si="77"/>
        <v>0.23850139767472492</v>
      </c>
      <c r="BB327" s="98">
        <f t="shared" si="78"/>
        <v>-0.42440542931762981</v>
      </c>
      <c r="BC327" s="56"/>
      <c r="BD327" s="56"/>
    </row>
    <row r="328" spans="1:56">
      <c r="A328" s="91">
        <v>327</v>
      </c>
      <c r="B328" s="122">
        <v>0.51344328496496816</v>
      </c>
      <c r="C328" s="122">
        <v>0.24755671012708058</v>
      </c>
      <c r="D328" s="122">
        <v>0.69278649931538849</v>
      </c>
      <c r="E328" s="122">
        <v>0.78331726496108156</v>
      </c>
      <c r="F328" s="122">
        <v>0.84782366490474237</v>
      </c>
      <c r="G328" s="122">
        <v>0.22683172104248461</v>
      </c>
      <c r="H328" s="122">
        <v>0.80901003621085188</v>
      </c>
      <c r="I328" s="122">
        <v>9.6645968396878112E-2</v>
      </c>
      <c r="J328" s="122">
        <v>0.28489730229488375</v>
      </c>
      <c r="K328" s="100">
        <v>0.5359168568535877</v>
      </c>
      <c r="L328" s="101"/>
      <c r="M328" s="102">
        <v>327</v>
      </c>
      <c r="N328" s="125">
        <v>3.3703698002301337E-2</v>
      </c>
      <c r="O328" s="125">
        <v>-0.68219853604616265</v>
      </c>
      <c r="P328" s="125">
        <v>0.50376432294414508</v>
      </c>
      <c r="Q328" s="125">
        <v>0.78344562927575012</v>
      </c>
      <c r="R328" s="125">
        <v>1.0271439839576009</v>
      </c>
      <c r="S328" s="125">
        <v>-0.74932151680222048</v>
      </c>
      <c r="T328" s="125">
        <v>0.87425403058608719</v>
      </c>
      <c r="U328" s="122">
        <v>-1.3009021888864034</v>
      </c>
      <c r="V328" s="122">
        <v>-0.56835402079060382</v>
      </c>
      <c r="W328" s="94">
        <v>9.0152177556032928E-2</v>
      </c>
      <c r="X328" s="56"/>
      <c r="Y328" s="95">
        <v>327</v>
      </c>
      <c r="Z328" s="122">
        <f>(幕後結果!$AB$2+幕後結果!$AB$4*幕後結果_最佳化!$N1329)*12/3</f>
        <v>-6.4454853057665934E-3</v>
      </c>
      <c r="AA328" s="122">
        <f>(幕後結果!$AC$2+幕後結果!$AC$4*幕後結果_最佳化!$O1329)*12/3</f>
        <v>-2.3151096689494395</v>
      </c>
      <c r="AB328" s="122">
        <f>(幕後結果!$AD$2+幕後結果!$AD$4*幕後結果_最佳化!$P1329)*12/3</f>
        <v>0.83946584595233797</v>
      </c>
      <c r="AC328" s="122">
        <f>(幕後結果!$AE$2+幕後結果!$AE$4*幕後結果_最佳化!$Q1329)*12/3</f>
        <v>1.4587054860978841</v>
      </c>
      <c r="AD328" s="122">
        <f>(幕後結果!$AF$2+幕後結果!$AF$4*幕後結果_最佳化!$R1329)*12/3</f>
        <v>0.64870089518255936</v>
      </c>
      <c r="AE328" s="122">
        <f>(幕後結果!$AG$2+幕後結果!$AG$4*幕後結果_最佳化!$S1329)*12/3</f>
        <v>0.24119399639338446</v>
      </c>
      <c r="AF328" s="122">
        <f>(幕後結果!$AH$2+幕後結果!$AH$4*幕後結果_最佳化!$T1329)*12/3</f>
        <v>2.2277021412790479</v>
      </c>
      <c r="AG328" s="122">
        <f>(幕後結果!$AI$2+幕後結果!$AI$4*幕後結果_最佳化!$U1329)*12/3</f>
        <v>-2.1624437905981408</v>
      </c>
      <c r="AH328" s="122">
        <f>(幕後結果!$AJ$2+幕後結果!$AJ$4*幕後結果_最佳化!$V1329)*12/3</f>
        <v>-0.28859842904032851</v>
      </c>
      <c r="AI328" s="96">
        <f>(幕後結果!$AK$2+幕後結果!$AK$4*幕後結果_最佳化!$W1329)*12/3</f>
        <v>-0.31447168869883668</v>
      </c>
      <c r="AJ328" s="56"/>
      <c r="AK328" s="56"/>
      <c r="AL328" s="56"/>
      <c r="AM328" s="104">
        <v>327</v>
      </c>
      <c r="AN328" s="122">
        <f t="shared" si="66"/>
        <v>0.13947036130523233</v>
      </c>
      <c r="AO328" s="122">
        <f t="shared" si="67"/>
        <v>2.4038097352581667E-3</v>
      </c>
      <c r="AP328" s="122">
        <f t="shared" si="68"/>
        <v>0.16172068829927519</v>
      </c>
      <c r="AQ328" s="122">
        <f t="shared" si="69"/>
        <v>2.5831414936646445E-2</v>
      </c>
      <c r="AR328" s="122">
        <f t="shared" si="70"/>
        <v>0.15324729928695605</v>
      </c>
      <c r="AS328" s="122">
        <f t="shared" si="71"/>
        <v>0.20139619069042011</v>
      </c>
      <c r="AT328" s="122">
        <f t="shared" si="72"/>
        <v>0.1687436249770573</v>
      </c>
      <c r="AU328" s="122">
        <f t="shared" si="73"/>
        <v>1.3029361535372545E-2</v>
      </c>
      <c r="AV328" s="122">
        <f t="shared" si="74"/>
        <v>6.0193715167793189E-3</v>
      </c>
      <c r="AW328" s="122">
        <f t="shared" si="75"/>
        <v>0.12813787771700241</v>
      </c>
      <c r="AX328" s="122">
        <f t="shared" si="76"/>
        <v>1</v>
      </c>
      <c r="AY328" s="122">
        <f>SUMPRODUCT(AN328:AW328,幕後結果_最佳化!$Z$1005:$AI$1005)</f>
        <v>0.25397997714731119</v>
      </c>
      <c r="AZ328" s="122">
        <f>(SUMPRODUCT(AN328:AW328,MMULT(AN328:AW328,幕後結果!$AB$9:$AK$18)))*252</f>
        <v>4.76809448633852E-2</v>
      </c>
      <c r="BA328" s="122">
        <f t="shared" si="77"/>
        <v>0.21835966858233047</v>
      </c>
      <c r="BB328" s="98">
        <f t="shared" si="78"/>
        <v>0.96666192304521414</v>
      </c>
      <c r="BC328" s="56"/>
      <c r="BD328" s="56"/>
    </row>
    <row r="329" spans="1:56">
      <c r="A329" s="91">
        <v>328</v>
      </c>
      <c r="B329" s="122">
        <v>0.587119166898038</v>
      </c>
      <c r="C329" s="122">
        <v>0.52248468306507156</v>
      </c>
      <c r="D329" s="122">
        <v>9.3828103932104057E-2</v>
      </c>
      <c r="E329" s="122">
        <v>0.81286258250662602</v>
      </c>
      <c r="F329" s="122">
        <v>5.2738914422681082E-2</v>
      </c>
      <c r="G329" s="122">
        <v>0.6888950193585448</v>
      </c>
      <c r="H329" s="122">
        <v>0.30275742170850983</v>
      </c>
      <c r="I329" s="122">
        <v>0.35304219305462681</v>
      </c>
      <c r="J329" s="122">
        <v>0.54520196511150054</v>
      </c>
      <c r="K329" s="100">
        <v>4.4106352637047319E-2</v>
      </c>
      <c r="L329" s="101"/>
      <c r="M329" s="102">
        <v>328</v>
      </c>
      <c r="N329" s="125">
        <v>0.22014058697524694</v>
      </c>
      <c r="O329" s="125">
        <v>5.6390614165695553E-2</v>
      </c>
      <c r="P329" s="125">
        <v>-1.3175444020264353</v>
      </c>
      <c r="Q329" s="125">
        <v>0.88849445918812797</v>
      </c>
      <c r="R329" s="125">
        <v>-1.6188579560755552</v>
      </c>
      <c r="S329" s="125">
        <v>0.49272068305919553</v>
      </c>
      <c r="T329" s="125">
        <v>-0.5164862449887514</v>
      </c>
      <c r="U329" s="122">
        <v>-0.37712005744197979</v>
      </c>
      <c r="V329" s="122">
        <v>0.11354805151936191</v>
      </c>
      <c r="W329" s="94">
        <v>-1.7049019895127644</v>
      </c>
      <c r="X329" s="56"/>
      <c r="Y329" s="95">
        <v>328</v>
      </c>
      <c r="Z329" s="122">
        <f>(幕後結果!$AB$2+幕後結果!$AB$4*幕後結果_最佳化!$N1330)*12/3</f>
        <v>0.22502530819291233</v>
      </c>
      <c r="AA329" s="122">
        <f>(幕後結果!$AC$2+幕後結果!$AC$4*幕後結果_最佳化!$O1330)*12/3</f>
        <v>-1.2810813734858177</v>
      </c>
      <c r="AB329" s="122">
        <f>(幕後結果!$AD$2+幕後結果!$AD$4*幕後結果_最佳化!$P1330)*12/3</f>
        <v>-0.60652219047289602</v>
      </c>
      <c r="AC329" s="122">
        <f>(幕後結果!$AE$2+幕後結果!$AE$4*幕後結果_最佳化!$Q1330)*12/3</f>
        <v>1.2444298719911298</v>
      </c>
      <c r="AD329" s="122">
        <f>(幕後結果!$AF$2+幕後結果!$AF$4*幕後結果_最佳化!$R1330)*12/3</f>
        <v>-1.2252045781139889</v>
      </c>
      <c r="AE329" s="122">
        <f>(幕後結果!$AG$2+幕後結果!$AG$4*幕後結果_最佳化!$S1330)*12/3</f>
        <v>0.8405901700756252</v>
      </c>
      <c r="AF329" s="122">
        <f>(幕後結果!$AH$2+幕後結果!$AH$4*幕後結果_最佳化!$T1330)*12/3</f>
        <v>0.16827549013624532</v>
      </c>
      <c r="AG329" s="122">
        <f>(幕後結果!$AI$2+幕後結果!$AI$4*幕後結果_最佳化!$U1330)*12/3</f>
        <v>-1.4351712677939592</v>
      </c>
      <c r="AH329" s="122">
        <f>(幕後結果!$AJ$2+幕後結果!$AJ$4*幕後結果_最佳化!$V1330)*12/3</f>
        <v>-0.14205448561659823</v>
      </c>
      <c r="AI329" s="96">
        <f>(幕後結果!$AK$2+幕後結果!$AK$4*幕後結果_最佳化!$W1330)*12/3</f>
        <v>-1.3851205673809766</v>
      </c>
      <c r="AJ329" s="56"/>
      <c r="AK329" s="56"/>
      <c r="AL329" s="56"/>
      <c r="AM329" s="104">
        <v>328</v>
      </c>
      <c r="AN329" s="122">
        <f t="shared" si="66"/>
        <v>6.2544096364292812E-2</v>
      </c>
      <c r="AO329" s="122">
        <f t="shared" si="67"/>
        <v>0.13003271803091199</v>
      </c>
      <c r="AP329" s="122">
        <f t="shared" si="68"/>
        <v>0.14557506851752502</v>
      </c>
      <c r="AQ329" s="122">
        <f t="shared" si="69"/>
        <v>6.9011138545422152E-3</v>
      </c>
      <c r="AR329" s="122">
        <f t="shared" si="70"/>
        <v>0.14214826868271821</v>
      </c>
      <c r="AS329" s="122">
        <f t="shared" si="71"/>
        <v>2.4953792439351193E-2</v>
      </c>
      <c r="AT329" s="122">
        <f t="shared" si="72"/>
        <v>0.14820150616798167</v>
      </c>
      <c r="AU329" s="122">
        <f t="shared" si="73"/>
        <v>6.7576316369748424E-2</v>
      </c>
      <c r="AV329" s="122">
        <f t="shared" si="74"/>
        <v>0.13126510556483675</v>
      </c>
      <c r="AW329" s="122">
        <f t="shared" si="75"/>
        <v>0.1408020140080917</v>
      </c>
      <c r="AX329" s="122">
        <f t="shared" si="76"/>
        <v>0.99999999999999989</v>
      </c>
      <c r="AY329" s="122">
        <f>SUMPRODUCT(AN329:AW329,幕後結果_最佳化!$Z$1005:$AI$1005)</f>
        <v>-6.4822227941784258E-2</v>
      </c>
      <c r="AZ329" s="122">
        <f>(SUMPRODUCT(AN329:AW329,MMULT(AN329:AW329,幕後結果!$AB$9:$AK$18)))*252</f>
        <v>4.4385121034418371E-2</v>
      </c>
      <c r="BA329" s="122">
        <f t="shared" si="77"/>
        <v>0.21067776587579992</v>
      </c>
      <c r="BB329" s="98">
        <f t="shared" si="78"/>
        <v>-0.51131275051250236</v>
      </c>
      <c r="BC329" s="56"/>
      <c r="BD329" s="56"/>
    </row>
    <row r="330" spans="1:56">
      <c r="A330" s="91">
        <v>329</v>
      </c>
      <c r="B330" s="122">
        <v>0.18971029962204811</v>
      </c>
      <c r="C330" s="122">
        <v>0.63312276897609765</v>
      </c>
      <c r="D330" s="122">
        <v>0.63902091652415538</v>
      </c>
      <c r="E330" s="122">
        <v>0.48944158208377986</v>
      </c>
      <c r="F330" s="122">
        <v>6.7190135398388362E-2</v>
      </c>
      <c r="G330" s="122">
        <v>0.93947988254166881</v>
      </c>
      <c r="H330" s="122">
        <v>0.48881287882710556</v>
      </c>
      <c r="I330" s="122">
        <v>0.91858654870395218</v>
      </c>
      <c r="J330" s="122">
        <v>0.71934595132027224</v>
      </c>
      <c r="K330" s="100">
        <v>0.77004114506487586</v>
      </c>
      <c r="L330" s="101"/>
      <c r="M330" s="102">
        <v>329</v>
      </c>
      <c r="N330" s="125">
        <v>-0.8789643619688321</v>
      </c>
      <c r="O330" s="125">
        <v>0.34013553540329816</v>
      </c>
      <c r="P330" s="125">
        <v>0.35584297021535127</v>
      </c>
      <c r="Q330" s="125">
        <v>-2.6469119333202024E-2</v>
      </c>
      <c r="R330" s="125">
        <v>-1.4970499140227225</v>
      </c>
      <c r="S330" s="125">
        <v>1.5504221109507488</v>
      </c>
      <c r="T330" s="125">
        <v>-2.8045630392910813E-2</v>
      </c>
      <c r="U330" s="122">
        <v>1.39562681695658</v>
      </c>
      <c r="V330" s="122">
        <v>0.58089963650310872</v>
      </c>
      <c r="W330" s="94">
        <v>0.73898235843732241</v>
      </c>
      <c r="X330" s="56"/>
      <c r="Y330" s="95">
        <v>329</v>
      </c>
      <c r="Z330" s="122">
        <f>(幕後結果!$AB$2+幕後結果!$AB$4*幕後結果_最佳化!$N1331)*12/3</f>
        <v>-1.1395688773887256</v>
      </c>
      <c r="AA330" s="122">
        <f>(幕後結果!$AC$2+幕後結果!$AC$4*幕後結果_最佳化!$O1331)*12/3</f>
        <v>-0.98555599369687508</v>
      </c>
      <c r="AB330" s="122">
        <f>(幕後結果!$AD$2+幕後結果!$AD$4*幕後結果_最佳化!$P1331)*12/3</f>
        <v>0.5403287604272452</v>
      </c>
      <c r="AC330" s="122">
        <f>(幕後結果!$AE$2+幕後結果!$AE$4*幕後結果_最佳化!$Q1331)*12/3</f>
        <v>0.95904775574096435</v>
      </c>
      <c r="AD330" s="122">
        <f>(幕後結果!$AF$2+幕後結果!$AF$4*幕後結果_最佳化!$R1331)*12/3</f>
        <v>-0.9832742594570224</v>
      </c>
      <c r="AE330" s="122">
        <f>(幕後結果!$AG$2+幕後結果!$AG$4*幕後結果_最佳化!$S1331)*12/3</f>
        <v>1.2680722368379804</v>
      </c>
      <c r="AF330" s="122">
        <f>(幕後結果!$AH$2+幕後結果!$AH$4*幕後結果_最佳化!$T1331)*12/3</f>
        <v>0.56699618892118431</v>
      </c>
      <c r="AG330" s="122">
        <f>(幕後結果!$AI$2+幕後結果!$AI$4*幕後結果_最佳化!$U1331)*12/3</f>
        <v>0.11473204192850794</v>
      </c>
      <c r="AH330" s="122">
        <f>(幕後結果!$AJ$2+幕後結果!$AJ$4*幕後結果_最佳化!$V1331)*12/3</f>
        <v>0.51810792563349573</v>
      </c>
      <c r="AI330" s="96">
        <f>(幕後結果!$AK$2+幕後結果!$AK$4*幕後結果_最佳化!$W1331)*12/3</f>
        <v>-0.34196071779281723</v>
      </c>
      <c r="AJ330" s="56"/>
      <c r="AK330" s="56"/>
      <c r="AL330" s="56"/>
      <c r="AM330" s="104">
        <v>329</v>
      </c>
      <c r="AN330" s="122">
        <f t="shared" si="66"/>
        <v>0.21854364452578559</v>
      </c>
      <c r="AO330" s="122">
        <f t="shared" si="67"/>
        <v>4.1785384213981557E-2</v>
      </c>
      <c r="AP330" s="122">
        <f t="shared" si="68"/>
        <v>0.13420506453366934</v>
      </c>
      <c r="AQ330" s="122">
        <f t="shared" si="69"/>
        <v>7.868216017556158E-2</v>
      </c>
      <c r="AR330" s="122">
        <f t="shared" si="70"/>
        <v>6.6223559832824436E-2</v>
      </c>
      <c r="AS330" s="122">
        <f t="shared" si="71"/>
        <v>6.7854860019605806E-2</v>
      </c>
      <c r="AT330" s="122">
        <f t="shared" si="72"/>
        <v>6.0854236765909175E-2</v>
      </c>
      <c r="AU330" s="122">
        <f t="shared" si="73"/>
        <v>9.0004859634523107E-2</v>
      </c>
      <c r="AV330" s="122">
        <f t="shared" si="74"/>
        <v>0.14456926815570323</v>
      </c>
      <c r="AW330" s="122">
        <f t="shared" si="75"/>
        <v>9.7276962142436266E-2</v>
      </c>
      <c r="AX330" s="122">
        <f t="shared" si="76"/>
        <v>1</v>
      </c>
      <c r="AY330" s="122">
        <f>SUMPRODUCT(AN330:AW330,幕後結果_最佳化!$Z$1005:$AI$1005)</f>
        <v>2.9487741318592331E-2</v>
      </c>
      <c r="AZ330" s="122">
        <f>(SUMPRODUCT(AN330:AW330,MMULT(AN330:AW330,幕後結果!$AB$9:$AK$18)))*252</f>
        <v>5.4248118295038499E-2</v>
      </c>
      <c r="BA330" s="122">
        <f t="shared" si="77"/>
        <v>0.23291225449735034</v>
      </c>
      <c r="BB330" s="98">
        <f t="shared" si="78"/>
        <v>-5.7585027934029337E-2</v>
      </c>
      <c r="BC330" s="56"/>
      <c r="BD330" s="56"/>
    </row>
    <row r="331" spans="1:56">
      <c r="A331" s="91">
        <v>330</v>
      </c>
      <c r="B331" s="122">
        <v>0.43949307770686818</v>
      </c>
      <c r="C331" s="122">
        <v>2.5664094964611195E-2</v>
      </c>
      <c r="D331" s="122">
        <v>0.33207116910446799</v>
      </c>
      <c r="E331" s="122">
        <v>0.44845721874099054</v>
      </c>
      <c r="F331" s="122">
        <v>0.95993008146446512</v>
      </c>
      <c r="G331" s="122">
        <v>0.93159080094048718</v>
      </c>
      <c r="H331" s="122">
        <v>0.48349645978569766</v>
      </c>
      <c r="I331" s="122">
        <v>0.21677732359717727</v>
      </c>
      <c r="J331" s="122">
        <v>0.59076032311805116</v>
      </c>
      <c r="K331" s="100">
        <v>0.23672061379597031</v>
      </c>
      <c r="L331" s="101"/>
      <c r="M331" s="102">
        <v>330</v>
      </c>
      <c r="N331" s="125">
        <v>-0.15225456944731605</v>
      </c>
      <c r="O331" s="125">
        <v>-1.9487257083954661</v>
      </c>
      <c r="P331" s="125">
        <v>-0.4342012049022852</v>
      </c>
      <c r="Q331" s="125">
        <v>-0.12956014449187392</v>
      </c>
      <c r="R331" s="125">
        <v>1.7498752801140021</v>
      </c>
      <c r="S331" s="125">
        <v>1.4877440794568544</v>
      </c>
      <c r="T331" s="125">
        <v>-4.1380046732830314E-2</v>
      </c>
      <c r="U331" s="122">
        <v>-0.78312340675243564</v>
      </c>
      <c r="V331" s="122">
        <v>0.22950124411893877</v>
      </c>
      <c r="W331" s="94">
        <v>-0.71689120756711622</v>
      </c>
      <c r="X331" s="56"/>
      <c r="Y331" s="95">
        <v>330</v>
      </c>
      <c r="Z331" s="122">
        <f>(幕後結果!$AB$2+幕後結果!$AB$4*幕後結果_最佳化!$N1332)*12/3</f>
        <v>-0.23732204606219884</v>
      </c>
      <c r="AA331" s="122">
        <f>(幕後結果!$AC$2+幕後結果!$AC$4*幕後結果_最佳化!$O1332)*12/3</f>
        <v>-4.0766334751690589</v>
      </c>
      <c r="AB331" s="122">
        <f>(幕後結果!$AD$2+幕後結果!$AD$4*幕後結果_最佳化!$P1332)*12/3</f>
        <v>-0.15740256077931858</v>
      </c>
      <c r="AC331" s="122">
        <f>(幕後結果!$AE$2+幕後結果!$AE$4*幕後結果_最佳化!$Q1332)*12/3</f>
        <v>0.34530603058318299</v>
      </c>
      <c r="AD331" s="122">
        <f>(幕後結果!$AF$2+幕後結果!$AF$4*幕後結果_最佳化!$R1332)*12/3</f>
        <v>0.83566720629200886</v>
      </c>
      <c r="AE331" s="122">
        <f>(幕後結果!$AG$2+幕後結果!$AG$4*幕後結果_最佳化!$S1332)*12/3</f>
        <v>0.90184732322730421</v>
      </c>
      <c r="AF331" s="122">
        <f>(幕後結果!$AH$2+幕後結果!$AH$4*幕後結果_最佳化!$T1332)*12/3</f>
        <v>1.4318500923215656</v>
      </c>
      <c r="AG331" s="122">
        <f>(幕後結果!$AI$2+幕後結果!$AI$4*幕後結果_最佳化!$U1332)*12/3</f>
        <v>-1.3556246520844342</v>
      </c>
      <c r="AH331" s="122">
        <f>(幕後結果!$AJ$2+幕後結果!$AJ$4*幕後結果_最佳化!$V1332)*12/3</f>
        <v>-0.38527871449152568</v>
      </c>
      <c r="AI331" s="96">
        <f>(幕後結果!$AK$2+幕後結果!$AK$4*幕後結果_最佳化!$W1332)*12/3</f>
        <v>-0.65227447011246997</v>
      </c>
      <c r="AJ331" s="56"/>
      <c r="AK331" s="56"/>
      <c r="AL331" s="56"/>
      <c r="AM331" s="104">
        <v>330</v>
      </c>
      <c r="AN331" s="122">
        <f t="shared" si="66"/>
        <v>0.10524965621470286</v>
      </c>
      <c r="AO331" s="122">
        <f t="shared" si="67"/>
        <v>9.4631026884780728E-2</v>
      </c>
      <c r="AP331" s="122">
        <f t="shared" si="68"/>
        <v>3.8623009406419514E-3</v>
      </c>
      <c r="AQ331" s="122">
        <f t="shared" si="69"/>
        <v>5.405800577382279E-2</v>
      </c>
      <c r="AR331" s="122">
        <f t="shared" si="70"/>
        <v>0.15851703489188859</v>
      </c>
      <c r="AS331" s="122">
        <f t="shared" si="71"/>
        <v>8.4350828562263391E-2</v>
      </c>
      <c r="AT331" s="122">
        <f t="shared" si="72"/>
        <v>8.1395411645893465E-2</v>
      </c>
      <c r="AU331" s="122">
        <f t="shared" si="73"/>
        <v>0.14160699827966142</v>
      </c>
      <c r="AV331" s="122">
        <f t="shared" si="74"/>
        <v>0.1420341260862627</v>
      </c>
      <c r="AW331" s="122">
        <f t="shared" si="75"/>
        <v>0.13429461072008189</v>
      </c>
      <c r="AX331" s="122">
        <f t="shared" si="76"/>
        <v>0.99999999999999967</v>
      </c>
      <c r="AY331" s="122">
        <f>SUMPRODUCT(AN331:AW331,幕後結果_最佳化!$Z$1005:$AI$1005)</f>
        <v>-0.14890105614252974</v>
      </c>
      <c r="AZ331" s="122">
        <f>(SUMPRODUCT(AN331:AW331,MMULT(AN331:AW331,幕後結果!$AB$9:$AK$18)))*252</f>
        <v>4.5861502243729563E-2</v>
      </c>
      <c r="BA331" s="122">
        <f t="shared" si="77"/>
        <v>0.21415298794023296</v>
      </c>
      <c r="BB331" s="98">
        <f t="shared" si="78"/>
        <v>-0.89562633698138583</v>
      </c>
      <c r="BC331" s="56"/>
      <c r="BD331" s="56"/>
    </row>
    <row r="332" spans="1:56">
      <c r="A332" s="91">
        <v>331</v>
      </c>
      <c r="B332" s="122">
        <v>5.8303944357674276E-2</v>
      </c>
      <c r="C332" s="122">
        <v>0.95517802385586137</v>
      </c>
      <c r="D332" s="122">
        <v>4.2243768091371647E-2</v>
      </c>
      <c r="E332" s="122">
        <v>0.74573824183316195</v>
      </c>
      <c r="F332" s="122">
        <v>0.61633069557074927</v>
      </c>
      <c r="G332" s="122">
        <v>7.5222096763789548E-2</v>
      </c>
      <c r="H332" s="122">
        <v>0.66754275537042895</v>
      </c>
      <c r="I332" s="122">
        <v>0.91926137449270007</v>
      </c>
      <c r="J332" s="122">
        <v>0.10516819951544942</v>
      </c>
      <c r="K332" s="100">
        <v>0.99007704654171036</v>
      </c>
      <c r="L332" s="101"/>
      <c r="M332" s="102">
        <v>331</v>
      </c>
      <c r="N332" s="125">
        <v>-1.569171905154231</v>
      </c>
      <c r="O332" s="125">
        <v>1.6972788584585825</v>
      </c>
      <c r="P332" s="125">
        <v>-1.7252216460055325</v>
      </c>
      <c r="Q332" s="125">
        <v>0.66113846991708003</v>
      </c>
      <c r="R332" s="125">
        <v>0.2958578928182668</v>
      </c>
      <c r="S332" s="125">
        <v>-1.4379642655612237</v>
      </c>
      <c r="T332" s="125">
        <v>0.43313803919439414</v>
      </c>
      <c r="U332" s="122">
        <v>1.4001204538328544</v>
      </c>
      <c r="V332" s="122">
        <v>-1.2526409660695303</v>
      </c>
      <c r="W332" s="94">
        <v>2.3292484622235787</v>
      </c>
      <c r="X332" s="56"/>
      <c r="Y332" s="95">
        <v>331</v>
      </c>
      <c r="Z332" s="122">
        <f>(幕後結果!$AB$2+幕後結果!$AB$4*幕後結果_最佳化!$N1333)*12/3</f>
        <v>-1.9964963265647393</v>
      </c>
      <c r="AA332" s="122">
        <f>(幕後結果!$AC$2+幕後結果!$AC$4*幕後結果_最佳化!$O1333)*12/3</f>
        <v>0.82471774555150168</v>
      </c>
      <c r="AB332" s="122">
        <f>(幕後結果!$AD$2+幕後結果!$AD$4*幕後結果_最佳化!$P1333)*12/3</f>
        <v>-1.3317990986330801</v>
      </c>
      <c r="AC332" s="122">
        <f>(幕後結果!$AE$2+幕後結果!$AE$4*幕後結果_最佳化!$Q1333)*12/3</f>
        <v>1.1607902410817663</v>
      </c>
      <c r="AD332" s="122">
        <f>(幕後結果!$AF$2+幕後結果!$AF$4*幕後結果_最佳化!$R1333)*12/3</f>
        <v>0.25299930776523072</v>
      </c>
      <c r="AE332" s="122">
        <f>(幕後結果!$AG$2+幕後結果!$AG$4*幕後結果_最佳化!$S1333)*12/3</f>
        <v>-0.5408148834859885</v>
      </c>
      <c r="AF332" s="122">
        <f>(幕後結果!$AH$2+幕後結果!$AH$4*幕後結果_最佳化!$T1333)*12/3</f>
        <v>1.1374126640187359</v>
      </c>
      <c r="AG332" s="122">
        <f>(幕後結果!$AI$2+幕後結果!$AI$4*幕後結果_最佳化!$U1333)*12/3</f>
        <v>-0.12979138256366529</v>
      </c>
      <c r="AH332" s="122">
        <f>(幕後結果!$AJ$2+幕後結果!$AJ$4*幕後結果_最佳化!$V1333)*12/3</f>
        <v>-0.39236175086446828</v>
      </c>
      <c r="AI332" s="96">
        <f>(幕後結果!$AK$2+幕後結果!$AK$4*幕後結果_最佳化!$W1333)*12/3</f>
        <v>0.44756731528847932</v>
      </c>
      <c r="AJ332" s="56"/>
      <c r="AK332" s="56"/>
      <c r="AL332" s="56"/>
      <c r="AM332" s="104">
        <v>331</v>
      </c>
      <c r="AN332" s="122">
        <f t="shared" si="66"/>
        <v>3.5273142733641093E-3</v>
      </c>
      <c r="AO332" s="122">
        <f t="shared" si="67"/>
        <v>8.4858573666680773E-2</v>
      </c>
      <c r="AP332" s="122">
        <f t="shared" si="68"/>
        <v>0.10961676759903938</v>
      </c>
      <c r="AQ332" s="122">
        <f t="shared" si="69"/>
        <v>0.11082744373138359</v>
      </c>
      <c r="AR332" s="122">
        <f t="shared" si="70"/>
        <v>0.11092237523820808</v>
      </c>
      <c r="AS332" s="122">
        <f t="shared" si="71"/>
        <v>0.1447508724688229</v>
      </c>
      <c r="AT332" s="122">
        <f t="shared" si="72"/>
        <v>0.12866581946114164</v>
      </c>
      <c r="AU332" s="122">
        <f t="shared" si="73"/>
        <v>0.14801118777471478</v>
      </c>
      <c r="AV332" s="122">
        <f t="shared" si="74"/>
        <v>6.0476946820294031E-2</v>
      </c>
      <c r="AW332" s="122">
        <f t="shared" si="75"/>
        <v>9.8342698966350769E-2</v>
      </c>
      <c r="AX332" s="122">
        <f t="shared" si="76"/>
        <v>1</v>
      </c>
      <c r="AY332" s="122">
        <f>SUMPRODUCT(AN332:AW332,幕後結果_最佳化!$Z$1005:$AI$1005)</f>
        <v>4.6111901937979115E-2</v>
      </c>
      <c r="AZ332" s="122">
        <f>(SUMPRODUCT(AN332:AW332,MMULT(AN332:AW332,幕後結果!$AB$9:$AK$18)))*252</f>
        <v>4.2855419964049457E-2</v>
      </c>
      <c r="BA332" s="122">
        <f t="shared" si="77"/>
        <v>0.20701550657873302</v>
      </c>
      <c r="BB332" s="98">
        <f t="shared" si="78"/>
        <v>1.5515272218303849E-2</v>
      </c>
      <c r="BC332" s="56"/>
      <c r="BD332" s="56"/>
    </row>
    <row r="333" spans="1:56">
      <c r="A333" s="91">
        <v>332</v>
      </c>
      <c r="B333" s="122">
        <v>0.61552943183357067</v>
      </c>
      <c r="C333" s="122">
        <v>0.44449624266953625</v>
      </c>
      <c r="D333" s="122">
        <v>0.13129035404027545</v>
      </c>
      <c r="E333" s="122">
        <v>0.86569273509598532</v>
      </c>
      <c r="F333" s="122">
        <v>0.67663744820380045</v>
      </c>
      <c r="G333" s="122">
        <v>0.22819116896737013</v>
      </c>
      <c r="H333" s="122">
        <v>0.87522282712147925</v>
      </c>
      <c r="I333" s="122">
        <v>0.17408343596310938</v>
      </c>
      <c r="J333" s="122">
        <v>0.53644611466770442</v>
      </c>
      <c r="K333" s="100">
        <v>1.3213852478790367E-2</v>
      </c>
      <c r="L333" s="101"/>
      <c r="M333" s="102">
        <v>332</v>
      </c>
      <c r="N333" s="125">
        <v>0.29376021745041536</v>
      </c>
      <c r="O333" s="125">
        <v>-0.13957918782254011</v>
      </c>
      <c r="P333" s="125">
        <v>-1.1203122865956752</v>
      </c>
      <c r="Q333" s="125">
        <v>1.1062587747966675</v>
      </c>
      <c r="R333" s="125">
        <v>0.45831645539697807</v>
      </c>
      <c r="S333" s="125">
        <v>-0.74481703058920901</v>
      </c>
      <c r="T333" s="125">
        <v>1.1514325097858604</v>
      </c>
      <c r="U333" s="122">
        <v>-0.93815089052744305</v>
      </c>
      <c r="V333" s="122">
        <v>9.1484312636569309E-2</v>
      </c>
      <c r="W333" s="94">
        <v>-2.2198683583341232</v>
      </c>
      <c r="X333" s="56"/>
      <c r="Y333" s="95">
        <v>332</v>
      </c>
      <c r="Z333" s="122">
        <f>(幕後結果!$AB$2+幕後結果!$AB$4*幕後結果_最佳化!$N1334)*12/3</f>
        <v>0.31642778962800855</v>
      </c>
      <c r="AA333" s="122">
        <f>(幕後結果!$AC$2+幕後結果!$AC$4*幕後結果_最佳化!$O1334)*12/3</f>
        <v>-1.5447456052334951</v>
      </c>
      <c r="AB333" s="122">
        <f>(幕後結果!$AD$2+幕後結果!$AD$4*幕後結果_最佳化!$P1334)*12/3</f>
        <v>-0.43346072658151663</v>
      </c>
      <c r="AC333" s="122">
        <f>(幕後結果!$AE$2+幕後結果!$AE$4*幕後結果_最佳化!$Q1334)*12/3</f>
        <v>1.4193151373727286</v>
      </c>
      <c r="AD333" s="122">
        <f>(幕後結果!$AF$2+幕後結果!$AF$4*幕後結果_最佳化!$R1334)*12/3</f>
        <v>0.18472168703269651</v>
      </c>
      <c r="AE333" s="122">
        <f>(幕後結果!$AG$2+幕後結果!$AG$4*幕後結果_最佳化!$S1334)*12/3</f>
        <v>0.26186046695692089</v>
      </c>
      <c r="AF333" s="122">
        <f>(幕後結果!$AH$2+幕後結果!$AH$4*幕後結果_最佳化!$T1334)*12/3</f>
        <v>2.2507992968160537</v>
      </c>
      <c r="AG333" s="122">
        <f>(幕後結果!$AI$2+幕後結果!$AI$4*幕後結果_最佳化!$U1334)*12/3</f>
        <v>-1.729325923110288</v>
      </c>
      <c r="AH333" s="122">
        <f>(幕後結果!$AJ$2+幕後結果!$AJ$4*幕後結果_最佳化!$V1334)*12/3</f>
        <v>0.26742892253264738</v>
      </c>
      <c r="AI333" s="96">
        <f>(幕後結果!$AK$2+幕後結果!$AK$4*幕後結果_最佳化!$W1334)*12/3</f>
        <v>-1.2496458725936959</v>
      </c>
      <c r="AJ333" s="56"/>
      <c r="AK333" s="56"/>
      <c r="AL333" s="56"/>
      <c r="AM333" s="104">
        <v>332</v>
      </c>
      <c r="AN333" s="122">
        <f t="shared" si="66"/>
        <v>0.13319536242020186</v>
      </c>
      <c r="AO333" s="122">
        <f t="shared" si="67"/>
        <v>0.13759314527564942</v>
      </c>
      <c r="AP333" s="122">
        <f t="shared" si="68"/>
        <v>8.4655654943483427E-2</v>
      </c>
      <c r="AQ333" s="122">
        <f t="shared" si="69"/>
        <v>0.11685983464968419</v>
      </c>
      <c r="AR333" s="122">
        <f t="shared" si="70"/>
        <v>0.11576682518322436</v>
      </c>
      <c r="AS333" s="122">
        <f t="shared" si="71"/>
        <v>4.323359768671254E-2</v>
      </c>
      <c r="AT333" s="122">
        <f t="shared" si="72"/>
        <v>8.7993230570966474E-2</v>
      </c>
      <c r="AU333" s="122">
        <f t="shared" si="73"/>
        <v>0.10169057512394492</v>
      </c>
      <c r="AV333" s="122">
        <f t="shared" si="74"/>
        <v>7.3726888259279921E-2</v>
      </c>
      <c r="AW333" s="122">
        <f t="shared" si="75"/>
        <v>0.10528488588685296</v>
      </c>
      <c r="AX333" s="122">
        <f t="shared" si="76"/>
        <v>1</v>
      </c>
      <c r="AY333" s="122">
        <f>SUMPRODUCT(AN333:AW333,幕後結果_最佳化!$Z$1005:$AI$1005)</f>
        <v>-9.1312115494064733E-2</v>
      </c>
      <c r="AZ333" s="122">
        <f>(SUMPRODUCT(AN333:AW333,MMULT(AN333:AW333,幕後結果!$AB$9:$AK$18)))*252</f>
        <v>4.6069723233258676E-2</v>
      </c>
      <c r="BA333" s="122">
        <f t="shared" si="77"/>
        <v>0.2146385874749894</v>
      </c>
      <c r="BB333" s="98">
        <f t="shared" si="78"/>
        <v>-0.62529350883705237</v>
      </c>
      <c r="BC333" s="56"/>
      <c r="BD333" s="56"/>
    </row>
    <row r="334" spans="1:56">
      <c r="A334" s="91">
        <v>333</v>
      </c>
      <c r="B334" s="122">
        <v>0.5906628770916782</v>
      </c>
      <c r="C334" s="122">
        <v>0.13535162740174078</v>
      </c>
      <c r="D334" s="122">
        <v>0.42123441150745156</v>
      </c>
      <c r="E334" s="122">
        <v>0.16663252884699942</v>
      </c>
      <c r="F334" s="122">
        <v>0.59153504463623174</v>
      </c>
      <c r="G334" s="122">
        <v>0.45402076412317949</v>
      </c>
      <c r="H334" s="122">
        <v>0.62233891643602846</v>
      </c>
      <c r="I334" s="122">
        <v>0.61817352695135042</v>
      </c>
      <c r="J334" s="122">
        <v>0.44731123834298803</v>
      </c>
      <c r="K334" s="100">
        <v>0.86769410066272101</v>
      </c>
      <c r="L334" s="101"/>
      <c r="M334" s="102">
        <v>333</v>
      </c>
      <c r="N334" s="125">
        <v>0.22925047220241573</v>
      </c>
      <c r="O334" s="125">
        <v>-1.1014444819002127</v>
      </c>
      <c r="P334" s="125">
        <v>-0.19873656084342961</v>
      </c>
      <c r="Q334" s="125">
        <v>-0.9675582078773205</v>
      </c>
      <c r="R334" s="125">
        <v>0.23149546171276103</v>
      </c>
      <c r="S334" s="125">
        <v>-0.11550920062620472</v>
      </c>
      <c r="T334" s="125">
        <v>0.31162942765186491</v>
      </c>
      <c r="U334" s="122">
        <v>0.30068731038443353</v>
      </c>
      <c r="V334" s="122">
        <v>-0.13245744963177428</v>
      </c>
      <c r="W334" s="94">
        <v>1.1155570191072626</v>
      </c>
      <c r="X334" s="56"/>
      <c r="Y334" s="95">
        <v>333</v>
      </c>
      <c r="Z334" s="122">
        <f>(幕後結果!$AB$2+幕後結果!$AB$4*幕後結果_最佳化!$N1335)*12/3</f>
        <v>0.23633568981229583</v>
      </c>
      <c r="AA334" s="122">
        <f>(幕後結果!$AC$2+幕後結果!$AC$4*幕後結果_最佳化!$O1335)*12/3</f>
        <v>-2.8758710610900451</v>
      </c>
      <c r="AB334" s="122">
        <f>(幕後結果!$AD$2+幕後結果!$AD$4*幕後結果_最佳化!$P1335)*12/3</f>
        <v>0.24745286472619643</v>
      </c>
      <c r="AC334" s="122">
        <f>(幕後結果!$AE$2+幕後結果!$AE$4*幕後結果_最佳化!$Q1335)*12/3</f>
        <v>-3.7539243328236216E-2</v>
      </c>
      <c r="AD334" s="122">
        <f>(幕後結果!$AF$2+幕後結果!$AF$4*幕後結果_最佳化!$R1335)*12/3</f>
        <v>-0.15377931679127455</v>
      </c>
      <c r="AE334" s="122">
        <f>(幕後結果!$AG$2+幕後結果!$AG$4*幕後結果_最佳化!$S1335)*12/3</f>
        <v>-0.53471223102706955</v>
      </c>
      <c r="AF334" s="122">
        <f>(幕後結果!$AH$2+幕後結果!$AH$4*幕後結果_最佳化!$T1335)*12/3</f>
        <v>1.663207119845109</v>
      </c>
      <c r="AG334" s="122">
        <f>(幕後結果!$AI$2+幕後結果!$AI$4*幕後結果_最佳化!$U1335)*12/3</f>
        <v>-0.27085786910911136</v>
      </c>
      <c r="AH334" s="122">
        <f>(幕後結果!$AJ$2+幕後結果!$AJ$4*幕後結果_最佳化!$V1335)*12/3</f>
        <v>-0.20509489079025708</v>
      </c>
      <c r="AI334" s="96">
        <f>(幕後結果!$AK$2+幕後結果!$AK$4*幕後結果_最佳化!$W1335)*12/3</f>
        <v>-4.3494307650588759E-2</v>
      </c>
      <c r="AJ334" s="56"/>
      <c r="AK334" s="56"/>
      <c r="AL334" s="56"/>
      <c r="AM334" s="104">
        <v>333</v>
      </c>
      <c r="AN334" s="122">
        <f t="shared" si="66"/>
        <v>0.22813087394535428</v>
      </c>
      <c r="AO334" s="122">
        <f t="shared" si="67"/>
        <v>1.9603769697758552E-2</v>
      </c>
      <c r="AP334" s="122">
        <f t="shared" si="68"/>
        <v>0.22016296420948692</v>
      </c>
      <c r="AQ334" s="122">
        <f t="shared" si="69"/>
        <v>3.9956721358140164E-2</v>
      </c>
      <c r="AR334" s="122">
        <f t="shared" si="70"/>
        <v>4.5131721767568814E-2</v>
      </c>
      <c r="AS334" s="122">
        <f t="shared" si="71"/>
        <v>1.4036046762390618E-2</v>
      </c>
      <c r="AT334" s="122">
        <f t="shared" si="72"/>
        <v>4.4014224223343376E-2</v>
      </c>
      <c r="AU334" s="122">
        <f t="shared" si="73"/>
        <v>0.22504214148455015</v>
      </c>
      <c r="AV334" s="122">
        <f t="shared" si="74"/>
        <v>6.592659750575891E-2</v>
      </c>
      <c r="AW334" s="122">
        <f t="shared" si="75"/>
        <v>9.7994939045648155E-2</v>
      </c>
      <c r="AX334" s="122">
        <f t="shared" si="76"/>
        <v>0.99999999999999989</v>
      </c>
      <c r="AY334" s="122">
        <f>SUMPRODUCT(AN334:AW334,幕後結果_最佳化!$Z$1005:$AI$1005)</f>
        <v>-8.9243679506466375E-2</v>
      </c>
      <c r="AZ334" s="122">
        <f>(SUMPRODUCT(AN334:AW334,MMULT(AN334:AW334,幕後結果!$AB$9:$AK$18)))*252</f>
        <v>7.1257927740110888E-2</v>
      </c>
      <c r="BA334" s="122">
        <f t="shared" si="77"/>
        <v>0.26694180590553979</v>
      </c>
      <c r="BB334" s="98">
        <f t="shared" si="78"/>
        <v>-0.49502804200413192</v>
      </c>
      <c r="BC334" s="56"/>
      <c r="BD334" s="56"/>
    </row>
    <row r="335" spans="1:56">
      <c r="A335" s="91">
        <v>334</v>
      </c>
      <c r="B335" s="122">
        <v>4.979878596153986E-2</v>
      </c>
      <c r="C335" s="122">
        <v>0.58692389841716008</v>
      </c>
      <c r="D335" s="122">
        <v>4.3986672752908351E-2</v>
      </c>
      <c r="E335" s="122">
        <v>0.33724197991869853</v>
      </c>
      <c r="F335" s="122">
        <v>0.52778343366847902</v>
      </c>
      <c r="G335" s="122">
        <v>0.75637457460843116</v>
      </c>
      <c r="H335" s="122">
        <v>0.30645459418234555</v>
      </c>
      <c r="I335" s="122">
        <v>0.82120562222453763</v>
      </c>
      <c r="J335" s="122">
        <v>0.67496193273910099</v>
      </c>
      <c r="K335" s="100">
        <v>0.21828800152948546</v>
      </c>
      <c r="L335" s="101"/>
      <c r="M335" s="102">
        <v>334</v>
      </c>
      <c r="N335" s="125">
        <v>-1.6468077304177884</v>
      </c>
      <c r="O335" s="125">
        <v>0.21963914406833507</v>
      </c>
      <c r="P335" s="125">
        <v>-1.7061865855840272</v>
      </c>
      <c r="Q335" s="125">
        <v>-0.42000204491158755</v>
      </c>
      <c r="R335" s="125">
        <v>6.9699132005060699E-2</v>
      </c>
      <c r="S335" s="125">
        <v>0.69468799863070996</v>
      </c>
      <c r="T335" s="125">
        <v>-0.50592516090282758</v>
      </c>
      <c r="U335" s="122">
        <v>0.91996938971375763</v>
      </c>
      <c r="V335" s="122">
        <v>0.45365642521552574</v>
      </c>
      <c r="W335" s="94">
        <v>-0.77798814337145195</v>
      </c>
      <c r="X335" s="56"/>
      <c r="Y335" s="95">
        <v>334</v>
      </c>
      <c r="Z335" s="122">
        <f>(幕後結果!$AB$2+幕後結果!$AB$4*幕後結果_最佳化!$N1336)*12/3</f>
        <v>-2.092885116233334</v>
      </c>
      <c r="AA335" s="122">
        <f>(幕後結果!$AC$2+幕後結果!$AC$4*幕後結果_最佳化!$O1336)*12/3</f>
        <v>-1.2183229361791508</v>
      </c>
      <c r="AB335" s="122">
        <f>(幕後結果!$AD$2+幕後結果!$AD$4*幕後結果_最佳化!$P1336)*12/3</f>
        <v>-1.4887741940193895</v>
      </c>
      <c r="AC335" s="122">
        <f>(幕後結果!$AE$2+幕後結果!$AE$4*幕後結果_最佳化!$Q1336)*12/3</f>
        <v>0.12099290273651153</v>
      </c>
      <c r="AD335" s="122">
        <f>(幕後結果!$AF$2+幕後結果!$AF$4*幕後結果_最佳化!$R1336)*12/3</f>
        <v>-0.14650483964711636</v>
      </c>
      <c r="AE335" s="122">
        <f>(幕後結果!$AG$2+幕後結果!$AG$4*幕後結果_最佳化!$S1336)*12/3</f>
        <v>4.1078189786384334E-3</v>
      </c>
      <c r="AF335" s="122">
        <f>(幕後結果!$AH$2+幕後結果!$AH$4*幕後結果_最佳化!$T1336)*12/3</f>
        <v>0.22531049071826359</v>
      </c>
      <c r="AG335" s="122">
        <f>(幕後結果!$AI$2+幕後結果!$AI$4*幕後結果_最佳化!$U1336)*12/3</f>
        <v>-0.57646210610565651</v>
      </c>
      <c r="AH335" s="122">
        <f>(幕後結果!$AJ$2+幕後結果!$AJ$4*幕後結果_最佳化!$V1336)*12/3</f>
        <v>-7.6178738234774501E-3</v>
      </c>
      <c r="AI335" s="96">
        <f>(幕後結果!$AK$2+幕後結果!$AK$4*幕後結果_最佳化!$W1336)*12/3</f>
        <v>-1.0892201655812948</v>
      </c>
      <c r="AJ335" s="56"/>
      <c r="AK335" s="56"/>
      <c r="AL335" s="56"/>
      <c r="AM335" s="104">
        <v>334</v>
      </c>
      <c r="AN335" s="122">
        <f t="shared" si="66"/>
        <v>5.2930491290911076E-2</v>
      </c>
      <c r="AO335" s="122">
        <f t="shared" si="67"/>
        <v>1.5888823408428506E-2</v>
      </c>
      <c r="AP335" s="122">
        <f t="shared" si="68"/>
        <v>7.7475829386984219E-2</v>
      </c>
      <c r="AQ335" s="122">
        <f t="shared" si="69"/>
        <v>0.13258542926021519</v>
      </c>
      <c r="AR335" s="122">
        <f t="shared" si="70"/>
        <v>0.16934870981148695</v>
      </c>
      <c r="AS335" s="122">
        <f t="shared" si="71"/>
        <v>9.939510897956097E-2</v>
      </c>
      <c r="AT335" s="122">
        <f t="shared" si="72"/>
        <v>4.1222583709417268E-2</v>
      </c>
      <c r="AU335" s="122">
        <f t="shared" si="73"/>
        <v>0.15715973510513406</v>
      </c>
      <c r="AV335" s="122">
        <f t="shared" si="74"/>
        <v>8.292394768439372E-2</v>
      </c>
      <c r="AW335" s="122">
        <f t="shared" si="75"/>
        <v>0.17106934136346796</v>
      </c>
      <c r="AX335" s="122">
        <f t="shared" si="76"/>
        <v>0.99999999999999978</v>
      </c>
      <c r="AY335" s="122">
        <f>SUMPRODUCT(AN335:AW335,幕後結果_最佳化!$Z$1005:$AI$1005)</f>
        <v>-1.0698974602612224E-2</v>
      </c>
      <c r="AZ335" s="122">
        <f>(SUMPRODUCT(AN335:AW335,MMULT(AN335:AW335,幕後結果!$AB$9:$AK$18)))*252</f>
        <v>4.0655097024808989E-2</v>
      </c>
      <c r="BA335" s="122">
        <f t="shared" si="77"/>
        <v>0.20163109141402025</v>
      </c>
      <c r="BB335" s="98">
        <f t="shared" si="78"/>
        <v>-0.26582693287393111</v>
      </c>
      <c r="BC335" s="56"/>
      <c r="BD335" s="56"/>
    </row>
    <row r="336" spans="1:56">
      <c r="A336" s="91">
        <v>335</v>
      </c>
      <c r="B336" s="122">
        <v>0.47447059552617299</v>
      </c>
      <c r="C336" s="122">
        <v>0.91750378609307681</v>
      </c>
      <c r="D336" s="122">
        <v>0.21429393036768141</v>
      </c>
      <c r="E336" s="122">
        <v>0.74765627023055736</v>
      </c>
      <c r="F336" s="122">
        <v>0.31754184587168877</v>
      </c>
      <c r="G336" s="122">
        <v>0.85294410945427224</v>
      </c>
      <c r="H336" s="122">
        <v>0.13510183142363386</v>
      </c>
      <c r="I336" s="122">
        <v>8.3187033763672424E-2</v>
      </c>
      <c r="J336" s="122">
        <v>0.37694397701581361</v>
      </c>
      <c r="K336" s="100">
        <v>0.55897161570837794</v>
      </c>
      <c r="L336" s="101"/>
      <c r="M336" s="102">
        <v>335</v>
      </c>
      <c r="N336" s="125">
        <v>-6.4036465572334306E-2</v>
      </c>
      <c r="O336" s="125">
        <v>1.3884750803833594</v>
      </c>
      <c r="P336" s="125">
        <v>-0.79161043467009296</v>
      </c>
      <c r="Q336" s="125">
        <v>0.66713256687999101</v>
      </c>
      <c r="R336" s="125">
        <v>-0.47458374886574151</v>
      </c>
      <c r="S336" s="125">
        <v>1.0491441450639327</v>
      </c>
      <c r="T336" s="125">
        <v>-1.1025936643292662</v>
      </c>
      <c r="U336" s="122">
        <v>-1.3839490128101908</v>
      </c>
      <c r="V336" s="122">
        <v>-0.31351693825146049</v>
      </c>
      <c r="W336" s="94">
        <v>0.14836240443458973</v>
      </c>
      <c r="X336" s="56"/>
      <c r="Y336" s="95">
        <v>335</v>
      </c>
      <c r="Z336" s="122">
        <f>(幕後結果!$AB$2+幕後結果!$AB$4*幕後結果_最佳化!$N1337)*12/3</f>
        <v>-0.1277948241836247</v>
      </c>
      <c r="AA336" s="122">
        <f>(幕後結果!$AC$2+幕後結果!$AC$4*幕後結果_最佳化!$O1337)*12/3</f>
        <v>0.52993742267844279</v>
      </c>
      <c r="AB336" s="122">
        <f>(幕後結果!$AD$2+幕後結果!$AD$4*幕後結果_最佳化!$P1337)*12/3</f>
        <v>-0.10138813152312265</v>
      </c>
      <c r="AC336" s="122">
        <f>(幕後結果!$AE$2+幕後結果!$AE$4*幕後結果_最佳化!$Q1337)*12/3</f>
        <v>1.4214466002663286</v>
      </c>
      <c r="AD336" s="122">
        <f>(幕後結果!$AF$2+幕後結果!$AF$4*幕後結果_最佳化!$R1337)*12/3</f>
        <v>-0.26557363808962298</v>
      </c>
      <c r="AE336" s="122">
        <f>(幕後結果!$AG$2+幕後結果!$AG$4*幕後結果_最佳化!$S1337)*12/3</f>
        <v>1.6155105675892409</v>
      </c>
      <c r="AF336" s="122">
        <f>(幕後結果!$AH$2+幕後結果!$AH$4*幕後結果_最佳化!$T1337)*12/3</f>
        <v>-0.15025374567156868</v>
      </c>
      <c r="AG336" s="122">
        <f>(幕後結果!$AI$2+幕後結果!$AI$4*幕後結果_最佳化!$U1337)*12/3</f>
        <v>-2.5940200796957784</v>
      </c>
      <c r="AH336" s="122">
        <f>(幕後結果!$AJ$2+幕後結果!$AJ$4*幕後結果_最佳化!$V1337)*12/3</f>
        <v>-0.15258566225131687</v>
      </c>
      <c r="AI336" s="96">
        <f>(幕後結果!$AK$2+幕後結果!$AK$4*幕後結果_最佳化!$W1337)*12/3</f>
        <v>-0.29374747556158431</v>
      </c>
      <c r="AJ336" s="56"/>
      <c r="AK336" s="56"/>
      <c r="AL336" s="56"/>
      <c r="AM336" s="104">
        <v>335</v>
      </c>
      <c r="AN336" s="122">
        <f t="shared" si="66"/>
        <v>0.19419794667640827</v>
      </c>
      <c r="AO336" s="122">
        <f t="shared" si="67"/>
        <v>9.1508709076921671E-2</v>
      </c>
      <c r="AP336" s="122">
        <f t="shared" si="68"/>
        <v>0.1129255372602891</v>
      </c>
      <c r="AQ336" s="122">
        <f t="shared" si="69"/>
        <v>2.6798964731047873E-2</v>
      </c>
      <c r="AR336" s="122">
        <f t="shared" si="70"/>
        <v>0.15441784940795658</v>
      </c>
      <c r="AS336" s="122">
        <f t="shared" si="71"/>
        <v>2.327228391713914E-2</v>
      </c>
      <c r="AT336" s="122">
        <f t="shared" si="72"/>
        <v>0.11518757693963613</v>
      </c>
      <c r="AU336" s="122">
        <f t="shared" si="73"/>
        <v>2.0288511063816128E-2</v>
      </c>
      <c r="AV336" s="122">
        <f t="shared" si="74"/>
        <v>0.12100666789131038</v>
      </c>
      <c r="AW336" s="122">
        <f t="shared" si="75"/>
        <v>0.14039595303547472</v>
      </c>
      <c r="AX336" s="122">
        <f t="shared" si="76"/>
        <v>0.99999999999999989</v>
      </c>
      <c r="AY336" s="122">
        <f>SUMPRODUCT(AN336:AW336,幕後結果_最佳化!$Z$1005:$AI$1005)</f>
        <v>-1.8656628965462517E-2</v>
      </c>
      <c r="AZ336" s="122">
        <f>(SUMPRODUCT(AN336:AW336,MMULT(AN336:AW336,幕後結果!$AB$9:$AK$18)))*252</f>
        <v>4.7635436310473227E-2</v>
      </c>
      <c r="BA336" s="122">
        <f t="shared" si="77"/>
        <v>0.21825543821511809</v>
      </c>
      <c r="BB336" s="98">
        <f t="shared" si="78"/>
        <v>-0.28203938224343689</v>
      </c>
      <c r="BC336" s="56"/>
      <c r="BD336" s="56"/>
    </row>
    <row r="337" spans="1:56">
      <c r="A337" s="91">
        <v>336</v>
      </c>
      <c r="B337" s="122">
        <v>5.4140334788366218E-2</v>
      </c>
      <c r="C337" s="122">
        <v>0.15079793169672717</v>
      </c>
      <c r="D337" s="122">
        <v>0.29483314004338879</v>
      </c>
      <c r="E337" s="122">
        <v>0.3563417582848627</v>
      </c>
      <c r="F337" s="122">
        <v>0.50891451945032462</v>
      </c>
      <c r="G337" s="122">
        <v>0.52346212530373748</v>
      </c>
      <c r="H337" s="122">
        <v>0.69382140808227244</v>
      </c>
      <c r="I337" s="122">
        <v>0.77189399836798933</v>
      </c>
      <c r="J337" s="122">
        <v>0.46443433781952903</v>
      </c>
      <c r="K337" s="100">
        <v>0.40180946955987418</v>
      </c>
      <c r="L337" s="101"/>
      <c r="M337" s="102">
        <v>336</v>
      </c>
      <c r="N337" s="125">
        <v>-1.6059692358077688</v>
      </c>
      <c r="O337" s="125">
        <v>-1.0330171703602278</v>
      </c>
      <c r="P337" s="125">
        <v>-0.53931969690877168</v>
      </c>
      <c r="Q337" s="125">
        <v>-0.3682544455687124</v>
      </c>
      <c r="R337" s="125">
        <v>2.2347246403260489E-2</v>
      </c>
      <c r="S337" s="125">
        <v>5.8844769402036479E-2</v>
      </c>
      <c r="T337" s="125">
        <v>0.5067116090381435</v>
      </c>
      <c r="U337" s="122">
        <v>0.74509878551893849</v>
      </c>
      <c r="V337" s="122">
        <v>-8.9268313539322533E-2</v>
      </c>
      <c r="W337" s="94">
        <v>-0.24866627377105521</v>
      </c>
      <c r="X337" s="56"/>
      <c r="Y337" s="95">
        <v>336</v>
      </c>
      <c r="Z337" s="122">
        <f>(幕後結果!$AB$2+幕後結果!$AB$4*幕後結果_最佳化!$N1338)*12/3</f>
        <v>-2.0421820670420097</v>
      </c>
      <c r="AA337" s="122">
        <f>(幕後結果!$AC$2+幕後結果!$AC$4*幕後結果_最佳化!$O1338)*12/3</f>
        <v>-2.9410264352163185</v>
      </c>
      <c r="AB337" s="122">
        <f>(幕後結果!$AD$2+幕後結果!$AD$4*幕後結果_最佳化!$P1338)*12/3</f>
        <v>-0.59325705986329857</v>
      </c>
      <c r="AC337" s="122">
        <f>(幕後結果!$AE$2+幕後結果!$AE$4*幕後結果_最佳化!$Q1338)*12/3</f>
        <v>0.21928510489241604</v>
      </c>
      <c r="AD337" s="122">
        <f>(幕後結果!$AF$2+幕後結果!$AF$4*幕後結果_最佳化!$R1338)*12/3</f>
        <v>-0.19984776771946922</v>
      </c>
      <c r="AE337" s="122">
        <f>(幕後結果!$AG$2+幕後結果!$AG$4*幕後結果_最佳化!$S1338)*12/3</f>
        <v>-0.53393086443359272</v>
      </c>
      <c r="AF337" s="122">
        <f>(幕後結果!$AH$2+幕後結果!$AH$4*幕後結果_最佳化!$T1338)*12/3</f>
        <v>1.2837425914530483</v>
      </c>
      <c r="AG337" s="122">
        <f>(幕後結果!$AI$2+幕後結果!$AI$4*幕後結果_最佳化!$U1338)*12/3</f>
        <v>-0.7291180035318211</v>
      </c>
      <c r="AH337" s="122">
        <f>(幕後結果!$AJ$2+幕後結果!$AJ$4*幕後結果_最佳化!$V1338)*12/3</f>
        <v>-0.46460657441512004</v>
      </c>
      <c r="AI337" s="96">
        <f>(幕後結果!$AK$2+幕後結果!$AK$4*幕後結果_最佳化!$W1338)*12/3</f>
        <v>-1.0236721469180161</v>
      </c>
      <c r="AJ337" s="56"/>
      <c r="AK337" s="56"/>
      <c r="AL337" s="56"/>
      <c r="AM337" s="104">
        <v>336</v>
      </c>
      <c r="AN337" s="122">
        <f t="shared" si="66"/>
        <v>3.4143110864332089E-2</v>
      </c>
      <c r="AO337" s="122">
        <f t="shared" si="67"/>
        <v>2.4053388877506507E-2</v>
      </c>
      <c r="AP337" s="122">
        <f t="shared" si="68"/>
        <v>7.1971422405015209E-2</v>
      </c>
      <c r="AQ337" s="122">
        <f t="shared" si="69"/>
        <v>0.22044371010213626</v>
      </c>
      <c r="AR337" s="122">
        <f t="shared" si="70"/>
        <v>0.16808481320129384</v>
      </c>
      <c r="AS337" s="122">
        <f t="shared" si="71"/>
        <v>9.5154292974965693E-2</v>
      </c>
      <c r="AT337" s="122">
        <f t="shared" si="72"/>
        <v>2.9827454211038083E-2</v>
      </c>
      <c r="AU337" s="122">
        <f t="shared" si="73"/>
        <v>0.28470287880699663</v>
      </c>
      <c r="AV337" s="122">
        <f t="shared" si="74"/>
        <v>9.1315407186697839E-3</v>
      </c>
      <c r="AW337" s="122">
        <f t="shared" si="75"/>
        <v>6.2487387838045715E-2</v>
      </c>
      <c r="AX337" s="122">
        <f t="shared" si="76"/>
        <v>0.99999999999999989</v>
      </c>
      <c r="AY337" s="122">
        <f>SUMPRODUCT(AN337:AW337,幕後結果_最佳化!$Z$1005:$AI$1005)</f>
        <v>-2.5188299059196912E-2</v>
      </c>
      <c r="AZ337" s="122">
        <f>(SUMPRODUCT(AN337:AW337,MMULT(AN337:AW337,幕後結果!$AB$9:$AK$18)))*252</f>
        <v>5.3239290583503164E-2</v>
      </c>
      <c r="BA337" s="122">
        <f t="shared" si="77"/>
        <v>0.23073640931483519</v>
      </c>
      <c r="BB337" s="98">
        <f t="shared" si="78"/>
        <v>-0.29509126566276672</v>
      </c>
      <c r="BC337" s="56"/>
      <c r="BD337" s="56"/>
    </row>
    <row r="338" spans="1:56">
      <c r="A338" s="91">
        <v>337</v>
      </c>
      <c r="B338" s="122">
        <v>0.14166164361669442</v>
      </c>
      <c r="C338" s="122">
        <v>0.47784669737165553</v>
      </c>
      <c r="D338" s="122">
        <v>0.4776955622805017</v>
      </c>
      <c r="E338" s="122">
        <v>0.85333889076557723</v>
      </c>
      <c r="F338" s="122">
        <v>0.71670970032524717</v>
      </c>
      <c r="G338" s="122">
        <v>0.98325840859671376</v>
      </c>
      <c r="H338" s="122">
        <v>0.23247698017508767</v>
      </c>
      <c r="I338" s="122">
        <v>0.78015503998857416</v>
      </c>
      <c r="J338" s="122">
        <v>0.95158494132997085</v>
      </c>
      <c r="K338" s="100">
        <v>0.34245651429480461</v>
      </c>
      <c r="L338" s="101"/>
      <c r="M338" s="102">
        <v>337</v>
      </c>
      <c r="N338" s="125">
        <v>-1.0728837291683129</v>
      </c>
      <c r="O338" s="125">
        <v>-5.5558664273637433E-2</v>
      </c>
      <c r="P338" s="125">
        <v>-5.5938092920482983E-2</v>
      </c>
      <c r="Q338" s="125">
        <v>1.0508614705989416</v>
      </c>
      <c r="R338" s="125">
        <v>0.57309466492385375</v>
      </c>
      <c r="S338" s="125">
        <v>2.1262411808486079</v>
      </c>
      <c r="T338" s="125">
        <v>-0.73071383970007642</v>
      </c>
      <c r="U338" s="122">
        <v>0.77271693829692134</v>
      </c>
      <c r="V338" s="122">
        <v>1.6604193637532425</v>
      </c>
      <c r="W338" s="94">
        <v>-0.40576806057662473</v>
      </c>
      <c r="X338" s="56"/>
      <c r="Y338" s="95">
        <v>337</v>
      </c>
      <c r="Z338" s="122">
        <f>(幕後結果!$AB$2+幕後結果!$AB$4*幕後結果_最佳化!$N1339)*12/3</f>
        <v>-1.3803295446992552</v>
      </c>
      <c r="AA338" s="122">
        <f>(幕後結果!$AC$2+幕後結果!$AC$4*幕後結果_最佳化!$O1339)*12/3</f>
        <v>-1.5477001564485195</v>
      </c>
      <c r="AB338" s="122">
        <f>(幕後結果!$AD$2+幕後結果!$AD$4*幕後結果_最佳化!$P1339)*12/3</f>
        <v>8.5155477642287147E-2</v>
      </c>
      <c r="AC338" s="122">
        <f>(幕後結果!$AE$2+幕後結果!$AE$4*幕後結果_最佳化!$Q1339)*12/3</f>
        <v>1.5631903955020379</v>
      </c>
      <c r="AD338" s="122">
        <f>(幕後結果!$AF$2+幕後結果!$AF$4*幕後結果_最佳化!$R1339)*12/3</f>
        <v>0.42244605585649458</v>
      </c>
      <c r="AE338" s="122">
        <f>(幕後結果!$AG$2+幕後結果!$AG$4*幕後結果_最佳化!$S1339)*12/3</f>
        <v>2.2642878884394557</v>
      </c>
      <c r="AF338" s="122">
        <f>(幕後結果!$AH$2+幕後結果!$AH$4*幕後結果_最佳化!$T1339)*12/3</f>
        <v>0.186030001679653</v>
      </c>
      <c r="AG338" s="122">
        <f>(幕後結果!$AI$2+幕後結果!$AI$4*幕後結果_最佳化!$U1339)*12/3</f>
        <v>-0.32659545770163845</v>
      </c>
      <c r="AH338" s="122">
        <f>(幕後結果!$AJ$2+幕後結果!$AJ$4*幕後結果_最佳化!$V1339)*12/3</f>
        <v>1.0387738942150202</v>
      </c>
      <c r="AI338" s="96">
        <f>(幕後結果!$AK$2+幕後結果!$AK$4*幕後結果_最佳化!$W1339)*12/3</f>
        <v>-0.4848608083212595</v>
      </c>
      <c r="AJ338" s="56"/>
      <c r="AK338" s="56"/>
      <c r="AL338" s="56"/>
      <c r="AM338" s="104">
        <v>337</v>
      </c>
      <c r="AN338" s="122">
        <f t="shared" si="66"/>
        <v>7.8671835970938506E-2</v>
      </c>
      <c r="AO338" s="122">
        <f t="shared" si="67"/>
        <v>0.10446629389689782</v>
      </c>
      <c r="AP338" s="122">
        <f t="shared" si="68"/>
        <v>7.234673972623222E-2</v>
      </c>
      <c r="AQ338" s="122">
        <f t="shared" si="69"/>
        <v>0.14117044873096776</v>
      </c>
      <c r="AR338" s="122">
        <f t="shared" si="70"/>
        <v>9.7028190432236233E-2</v>
      </c>
      <c r="AS338" s="122">
        <f t="shared" si="71"/>
        <v>9.6697980983623338E-2</v>
      </c>
      <c r="AT338" s="122">
        <f t="shared" si="72"/>
        <v>6.9107850410293145E-2</v>
      </c>
      <c r="AU338" s="122">
        <f t="shared" si="73"/>
        <v>0.13915023037613491</v>
      </c>
      <c r="AV338" s="122">
        <f t="shared" si="74"/>
        <v>7.0441890746491265E-2</v>
      </c>
      <c r="AW338" s="122">
        <f t="shared" si="75"/>
        <v>0.13091853872618481</v>
      </c>
      <c r="AX338" s="122">
        <f t="shared" si="76"/>
        <v>1</v>
      </c>
      <c r="AY338" s="122">
        <f>SUMPRODUCT(AN338:AW338,幕後結果_最佳化!$Z$1005:$AI$1005)</f>
        <v>-6.7165636156610822E-2</v>
      </c>
      <c r="AZ338" s="122">
        <f>(SUMPRODUCT(AN338:AW338,MMULT(AN338:AW338,幕後結果!$AB$9:$AK$18)))*252</f>
        <v>4.4281901427026552E-2</v>
      </c>
      <c r="BA338" s="122">
        <f t="shared" si="77"/>
        <v>0.21043265294869651</v>
      </c>
      <c r="BB338" s="98">
        <f t="shared" si="78"/>
        <v>-0.52304447344226956</v>
      </c>
      <c r="BC338" s="56"/>
      <c r="BD338" s="56"/>
    </row>
    <row r="339" spans="1:56">
      <c r="A339" s="91">
        <v>338</v>
      </c>
      <c r="B339" s="122">
        <v>0.30703228475685207</v>
      </c>
      <c r="C339" s="122">
        <v>0.30516468167089283</v>
      </c>
      <c r="D339" s="122">
        <v>0.45572546727480368</v>
      </c>
      <c r="E339" s="122">
        <v>7.6002259899539126E-3</v>
      </c>
      <c r="F339" s="122">
        <v>0.2655508473892918</v>
      </c>
      <c r="G339" s="122">
        <v>0.72272206826609775</v>
      </c>
      <c r="H339" s="122">
        <v>0.90311816460363303</v>
      </c>
      <c r="I339" s="122">
        <v>0.49954643735451842</v>
      </c>
      <c r="J339" s="122">
        <v>4.1471880333962874E-2</v>
      </c>
      <c r="K339" s="100">
        <v>0.61925916926117486</v>
      </c>
      <c r="L339" s="101"/>
      <c r="M339" s="102">
        <v>338</v>
      </c>
      <c r="N339" s="125">
        <v>-0.50428008577206562</v>
      </c>
      <c r="O339" s="125">
        <v>-0.5096033686980358</v>
      </c>
      <c r="P339" s="125">
        <v>-0.11120859694054408</v>
      </c>
      <c r="Q339" s="125">
        <v>-2.4275676431880595</v>
      </c>
      <c r="R339" s="125">
        <v>-0.62632514789582028</v>
      </c>
      <c r="S339" s="125">
        <v>0.5909471039744274</v>
      </c>
      <c r="T339" s="125">
        <v>1.2995254339123654</v>
      </c>
      <c r="U339" s="122">
        <v>-1.1369131964041278E-3</v>
      </c>
      <c r="V339" s="122">
        <v>-1.7338553005248281</v>
      </c>
      <c r="W339" s="94">
        <v>0.30353567873120407</v>
      </c>
      <c r="X339" s="56"/>
      <c r="Y339" s="95">
        <v>338</v>
      </c>
      <c r="Z339" s="122">
        <f>(幕後結果!$AB$2+幕後結果!$AB$4*幕後結果_最佳化!$N1340)*12/3</f>
        <v>-0.67437946556943074</v>
      </c>
      <c r="AA339" s="122">
        <f>(幕後結果!$AC$2+幕後結果!$AC$4*幕後結果_最佳化!$O1340)*12/3</f>
        <v>-2.1240037021005156</v>
      </c>
      <c r="AB339" s="122">
        <f>(幕後結果!$AD$2+幕後結果!$AD$4*幕後結果_最佳化!$P1340)*12/3</f>
        <v>0.16243196534235577</v>
      </c>
      <c r="AC339" s="122">
        <f>(幕後結果!$AE$2+幕後結果!$AE$4*幕後結果_最佳化!$Q1340)*12/3</f>
        <v>-1.0169266576948341</v>
      </c>
      <c r="AD339" s="122">
        <f>(幕後結果!$AF$2+幕後結果!$AF$4*幕後結果_最佳化!$R1340)*12/3</f>
        <v>-0.75033057833139649</v>
      </c>
      <c r="AE339" s="122">
        <f>(幕後結果!$AG$2+幕後結果!$AG$4*幕後結果_最佳化!$S1340)*12/3</f>
        <v>-0.89511021486352327</v>
      </c>
      <c r="AF339" s="122">
        <f>(幕後結果!$AH$2+幕後結果!$AH$4*幕後結果_最佳化!$T1340)*12/3</f>
        <v>2.3265127704541975</v>
      </c>
      <c r="AG339" s="122">
        <f>(幕後結果!$AI$2+幕後結果!$AI$4*幕後結果_最佳化!$U1340)*12/3</f>
        <v>-1.1013907286114326</v>
      </c>
      <c r="AH339" s="122">
        <f>(幕後結果!$AJ$2+幕後結果!$AJ$4*幕後結果_最佳化!$V1340)*12/3</f>
        <v>-1.2092879213481018</v>
      </c>
      <c r="AI339" s="96">
        <f>(幕後結果!$AK$2+幕後結果!$AK$4*幕後結果_最佳化!$W1340)*12/3</f>
        <v>-0.70111399916062744</v>
      </c>
      <c r="AJ339" s="56"/>
      <c r="AK339" s="56"/>
      <c r="AL339" s="56"/>
      <c r="AM339" s="104">
        <v>338</v>
      </c>
      <c r="AN339" s="122">
        <f t="shared" si="66"/>
        <v>6.232410725739481E-2</v>
      </c>
      <c r="AO339" s="122">
        <f t="shared" si="67"/>
        <v>1.1591229154275341E-2</v>
      </c>
      <c r="AP339" s="122">
        <f t="shared" si="68"/>
        <v>8.4661590441333909E-2</v>
      </c>
      <c r="AQ339" s="122">
        <f t="shared" si="69"/>
        <v>0.18778466183725473</v>
      </c>
      <c r="AR339" s="122">
        <f t="shared" si="70"/>
        <v>0.1536256490965299</v>
      </c>
      <c r="AS339" s="122">
        <f t="shared" si="71"/>
        <v>0.10699531006642768</v>
      </c>
      <c r="AT339" s="122">
        <f t="shared" si="72"/>
        <v>0.12088951812678028</v>
      </c>
      <c r="AU339" s="122">
        <f t="shared" si="73"/>
        <v>1.4584734857511781E-3</v>
      </c>
      <c r="AV339" s="122">
        <f t="shared" si="74"/>
        <v>0.1712642155457218</v>
      </c>
      <c r="AW339" s="122">
        <f t="shared" si="75"/>
        <v>9.9405244988530317E-2</v>
      </c>
      <c r="AX339" s="122">
        <f t="shared" si="76"/>
        <v>1</v>
      </c>
      <c r="AY339" s="122">
        <f>SUMPRODUCT(AN339:AW339,幕後結果_最佳化!$Z$1005:$AI$1005)</f>
        <v>0.30669966074506883</v>
      </c>
      <c r="AZ339" s="122">
        <f>(SUMPRODUCT(AN339:AW339,MMULT(AN339:AW339,幕後結果!$AB$9:$AK$18)))*252</f>
        <v>3.9239668464869905E-2</v>
      </c>
      <c r="BA339" s="122">
        <f t="shared" si="77"/>
        <v>0.19809005140306746</v>
      </c>
      <c r="BB339" s="98">
        <f t="shared" si="78"/>
        <v>1.3317158478004405</v>
      </c>
      <c r="BC339" s="56"/>
      <c r="BD339" s="56"/>
    </row>
    <row r="340" spans="1:56">
      <c r="A340" s="91">
        <v>339</v>
      </c>
      <c r="B340" s="122">
        <v>0.284955627184589</v>
      </c>
      <c r="C340" s="122">
        <v>0.3528298332312465</v>
      </c>
      <c r="D340" s="122">
        <v>0.86844773606984593</v>
      </c>
      <c r="E340" s="122">
        <v>0.50123898917661891</v>
      </c>
      <c r="F340" s="122">
        <v>0.95447390772589547</v>
      </c>
      <c r="G340" s="122">
        <v>0.76873381189027001</v>
      </c>
      <c r="H340" s="122">
        <v>0.3772459790971423</v>
      </c>
      <c r="I340" s="122">
        <v>0.60037228815340749</v>
      </c>
      <c r="J340" s="122">
        <v>0.16317744771119336</v>
      </c>
      <c r="K340" s="100">
        <v>0.67718952658150378</v>
      </c>
      <c r="L340" s="101"/>
      <c r="M340" s="102">
        <v>339</v>
      </c>
      <c r="N340" s="125">
        <v>-0.56818220347658821</v>
      </c>
      <c r="O340" s="125">
        <v>-0.37769165675910454</v>
      </c>
      <c r="P340" s="125">
        <v>1.1190834775746978</v>
      </c>
      <c r="Q340" s="125">
        <v>3.1056902946262708E-3</v>
      </c>
      <c r="R340" s="125">
        <v>1.6898733633497802</v>
      </c>
      <c r="S340" s="125">
        <v>0.73468332797974512</v>
      </c>
      <c r="T340" s="125">
        <v>-0.3127218967225357</v>
      </c>
      <c r="U340" s="122">
        <v>0.25431084289953781</v>
      </c>
      <c r="V340" s="122">
        <v>-0.981482428372217</v>
      </c>
      <c r="W340" s="94">
        <v>0.45985410190095927</v>
      </c>
      <c r="X340" s="56"/>
      <c r="Y340" s="95">
        <v>339</v>
      </c>
      <c r="Z340" s="122">
        <f>(幕後結果!$AB$2+幕後結果!$AB$4*幕後結果_最佳化!$N1341)*12/3</f>
        <v>-0.75371716516738052</v>
      </c>
      <c r="AA340" s="122">
        <f>(幕後結果!$AC$2+幕後結果!$AC$4*幕後結果_最佳化!$O1341)*12/3</f>
        <v>-1.947771883237583</v>
      </c>
      <c r="AB340" s="122">
        <f>(幕後結果!$AD$2+幕後結果!$AD$4*幕後結果_最佳化!$P1341)*12/3</f>
        <v>1.2219491476032087</v>
      </c>
      <c r="AC340" s="122">
        <f>(幕後結果!$AE$2+幕後結果!$AE$4*幕後結果_最佳化!$Q1341)*12/3</f>
        <v>1.0547287877277074</v>
      </c>
      <c r="AD340" s="122">
        <f>(幕後結果!$AF$2+幕後結果!$AF$4*幕後結果_最佳化!$R1341)*12/3</f>
        <v>1.1459623595459654</v>
      </c>
      <c r="AE340" s="122">
        <f>(幕後結果!$AG$2+幕後結果!$AG$4*幕後結果_最佳化!$S1341)*12/3</f>
        <v>1.0223465983745665</v>
      </c>
      <c r="AF340" s="122">
        <f>(幕後結果!$AH$2+幕後結果!$AH$4*幕後結果_最佳化!$T1341)*12/3</f>
        <v>1.2006799777439214</v>
      </c>
      <c r="AG340" s="122">
        <f>(幕後結果!$AI$2+幕後結果!$AI$4*幕後結果_最佳化!$U1341)*12/3</f>
        <v>-0.51113488340801871</v>
      </c>
      <c r="AH340" s="122">
        <f>(幕後結果!$AJ$2+幕後結果!$AJ$4*幕後結果_最佳化!$V1341)*12/3</f>
        <v>-0.55454303153238149</v>
      </c>
      <c r="AI340" s="96">
        <f>(幕後結果!$AK$2+幕後結果!$AK$4*幕後結果_最佳化!$W1341)*12/3</f>
        <v>-9.506431513556457E-2</v>
      </c>
      <c r="AJ340" s="56"/>
      <c r="AK340" s="56"/>
      <c r="AL340" s="56"/>
      <c r="AM340" s="104">
        <v>339</v>
      </c>
      <c r="AN340" s="122">
        <f t="shared" si="66"/>
        <v>5.6606837435879687E-2</v>
      </c>
      <c r="AO340" s="122">
        <f t="shared" si="67"/>
        <v>0.11626663890510225</v>
      </c>
      <c r="AP340" s="122">
        <f t="shared" si="68"/>
        <v>4.6299194789664377E-2</v>
      </c>
      <c r="AQ340" s="122">
        <f t="shared" si="69"/>
        <v>5.473424340092569E-2</v>
      </c>
      <c r="AR340" s="122">
        <f t="shared" si="70"/>
        <v>5.9335565130749314E-2</v>
      </c>
      <c r="AS340" s="122">
        <f t="shared" si="71"/>
        <v>2.3433938633926926E-2</v>
      </c>
      <c r="AT340" s="122">
        <f t="shared" si="72"/>
        <v>0.12611008780627309</v>
      </c>
      <c r="AU340" s="122">
        <f t="shared" si="73"/>
        <v>0.13682193282904104</v>
      </c>
      <c r="AV340" s="122">
        <f t="shared" si="74"/>
        <v>0.18005408204833986</v>
      </c>
      <c r="AW340" s="122">
        <f t="shared" si="75"/>
        <v>0.20033747902009796</v>
      </c>
      <c r="AX340" s="122">
        <f t="shared" si="76"/>
        <v>1.0000000000000002</v>
      </c>
      <c r="AY340" s="122">
        <f>SUMPRODUCT(AN340:AW340,幕後結果_最佳化!$Z$1005:$AI$1005)</f>
        <v>-0.13771544908643613</v>
      </c>
      <c r="AZ340" s="122">
        <f>(SUMPRODUCT(AN340:AW340,MMULT(AN340:AW340,幕後結果!$AB$9:$AK$18)))*252</f>
        <v>4.6356468508202672E-2</v>
      </c>
      <c r="BA340" s="122">
        <f t="shared" si="77"/>
        <v>0.21530552363607086</v>
      </c>
      <c r="BB340" s="98">
        <f t="shared" si="78"/>
        <v>-0.83887977436068439</v>
      </c>
      <c r="BC340" s="56"/>
      <c r="BD340" s="56"/>
    </row>
    <row r="341" spans="1:56">
      <c r="A341" s="91">
        <v>340</v>
      </c>
      <c r="B341" s="122">
        <v>0.77671695125118223</v>
      </c>
      <c r="C341" s="122">
        <v>0.8154352485301144</v>
      </c>
      <c r="D341" s="122">
        <v>0.89487991060711924</v>
      </c>
      <c r="E341" s="122">
        <v>0.33387772116150183</v>
      </c>
      <c r="F341" s="122">
        <v>0.15893557486843446</v>
      </c>
      <c r="G341" s="122">
        <v>1.0256613845514018E-2</v>
      </c>
      <c r="H341" s="122">
        <v>0.22962104863594912</v>
      </c>
      <c r="I341" s="122">
        <v>0.6699744553513598</v>
      </c>
      <c r="J341" s="122">
        <v>0.94691233725015289</v>
      </c>
      <c r="K341" s="100">
        <v>0.26866002508244735</v>
      </c>
      <c r="L341" s="101"/>
      <c r="M341" s="102">
        <v>340</v>
      </c>
      <c r="N341" s="125">
        <v>0.76115231288460639</v>
      </c>
      <c r="O341" s="125">
        <v>0.89810513263076031</v>
      </c>
      <c r="P341" s="125">
        <v>1.2529052836631174</v>
      </c>
      <c r="Q341" s="125">
        <v>-0.42923056412425753</v>
      </c>
      <c r="R341" s="125">
        <v>-0.99884217914894724</v>
      </c>
      <c r="S341" s="125">
        <v>-2.3168257141771664</v>
      </c>
      <c r="T341" s="125">
        <v>-0.74009542047953558</v>
      </c>
      <c r="U341" s="122">
        <v>0.43984263041764393</v>
      </c>
      <c r="V341" s="122">
        <v>1.6156254153758804</v>
      </c>
      <c r="W341" s="94">
        <v>-0.61687064547137926</v>
      </c>
      <c r="X341" s="56"/>
      <c r="Y341" s="95">
        <v>340</v>
      </c>
      <c r="Z341" s="122">
        <f>(幕後結果!$AB$2+幕後結果!$AB$4*幕後結果_最佳化!$N1342)*12/3</f>
        <v>0.89671863121602646</v>
      </c>
      <c r="AA341" s="122">
        <f>(幕後結果!$AC$2+幕後結果!$AC$4*幕後結果_最佳化!$O1342)*12/3</f>
        <v>-7.413153901436309E-2</v>
      </c>
      <c r="AB341" s="122">
        <f>(幕後結果!$AD$2+幕後結果!$AD$4*幕後結果_最佳化!$P1342)*12/3</f>
        <v>1.8677777108678608</v>
      </c>
      <c r="AC341" s="122">
        <f>(幕後結果!$AE$2+幕後結果!$AE$4*幕後結果_最佳化!$Q1342)*12/3</f>
        <v>1.072690326370314</v>
      </c>
      <c r="AD341" s="122">
        <f>(幕後結果!$AF$2+幕後結果!$AF$4*幕後結果_最佳化!$R1342)*12/3</f>
        <v>-0.59603844607095224</v>
      </c>
      <c r="AE341" s="122">
        <f>(幕後結果!$AG$2+幕後結果!$AG$4*幕後結果_最佳化!$S1342)*12/3</f>
        <v>-1.0679730618283696</v>
      </c>
      <c r="AF341" s="122">
        <f>(幕後結果!$AH$2+幕後結果!$AH$4*幕後結果_最佳化!$T1342)*12/3</f>
        <v>0.67326322798787253</v>
      </c>
      <c r="AG341" s="122">
        <f>(幕後結果!$AI$2+幕後結果!$AI$4*幕後結果_最佳化!$U1342)*12/3</f>
        <v>-0.28091234017305133</v>
      </c>
      <c r="AH341" s="122">
        <f>(幕後結果!$AJ$2+幕後結果!$AJ$4*幕後結果_最佳化!$V1342)*12/3</f>
        <v>1.6405607135667652</v>
      </c>
      <c r="AI341" s="96">
        <f>(幕後結果!$AK$2+幕後結果!$AK$4*幕後結果_最佳化!$W1342)*12/3</f>
        <v>-0.75088176069700863</v>
      </c>
      <c r="AJ341" s="56"/>
      <c r="AK341" s="56"/>
      <c r="AL341" s="56"/>
      <c r="AM341" s="104">
        <v>340</v>
      </c>
      <c r="AN341" s="122">
        <f t="shared" si="66"/>
        <v>0.13149530033245549</v>
      </c>
      <c r="AO341" s="122">
        <f t="shared" si="67"/>
        <v>0.1805620207329959</v>
      </c>
      <c r="AP341" s="122">
        <f t="shared" si="68"/>
        <v>0.19921488395387252</v>
      </c>
      <c r="AQ341" s="122">
        <f t="shared" si="69"/>
        <v>0.11081869285514304</v>
      </c>
      <c r="AR341" s="122">
        <f t="shared" si="70"/>
        <v>0.17575282809134632</v>
      </c>
      <c r="AS341" s="122">
        <f t="shared" si="71"/>
        <v>5.0899954820759756E-2</v>
      </c>
      <c r="AT341" s="122">
        <f t="shared" si="72"/>
        <v>9.3820755428568561E-2</v>
      </c>
      <c r="AU341" s="122">
        <f t="shared" si="73"/>
        <v>2.3724418786259374E-2</v>
      </c>
      <c r="AV341" s="122">
        <f t="shared" si="74"/>
        <v>5.7116577460220117E-3</v>
      </c>
      <c r="AW341" s="122">
        <f t="shared" si="75"/>
        <v>2.799948725257698E-2</v>
      </c>
      <c r="AX341" s="122">
        <f t="shared" si="76"/>
        <v>0.99999999999999989</v>
      </c>
      <c r="AY341" s="122">
        <f>SUMPRODUCT(AN341:AW341,幕後結果_最佳化!$Z$1005:$AI$1005)</f>
        <v>-2.0419296547312438E-2</v>
      </c>
      <c r="AZ341" s="122">
        <f>(SUMPRODUCT(AN341:AW341,MMULT(AN341:AW341,幕後結果!$AB$9:$AK$18)))*252</f>
        <v>5.0170968787709845E-2</v>
      </c>
      <c r="BA341" s="122">
        <f t="shared" si="77"/>
        <v>0.22398876933388837</v>
      </c>
      <c r="BB341" s="98">
        <f t="shared" si="78"/>
        <v>-0.28268960419584999</v>
      </c>
      <c r="BC341" s="56"/>
      <c r="BD341" s="56"/>
    </row>
    <row r="342" spans="1:56">
      <c r="A342" s="91">
        <v>341</v>
      </c>
      <c r="B342" s="122">
        <v>0.41538708646714961</v>
      </c>
      <c r="C342" s="122">
        <v>0.48363614312687098</v>
      </c>
      <c r="D342" s="122">
        <v>0.70025203052388352</v>
      </c>
      <c r="E342" s="122">
        <v>0.45138823035547992</v>
      </c>
      <c r="F342" s="122">
        <v>0.8608245015477991</v>
      </c>
      <c r="G342" s="122">
        <v>0.39874030727741516</v>
      </c>
      <c r="H342" s="122">
        <v>0.82895410105526501</v>
      </c>
      <c r="I342" s="122">
        <v>2.1251399321786213E-2</v>
      </c>
      <c r="J342" s="122">
        <v>0.55543254664434416</v>
      </c>
      <c r="K342" s="100">
        <v>9.3122251438927162E-2</v>
      </c>
      <c r="L342" s="101"/>
      <c r="M342" s="102">
        <v>341</v>
      </c>
      <c r="N342" s="125">
        <v>-0.21370876863419158</v>
      </c>
      <c r="O342" s="125">
        <v>-4.1029615156758292E-2</v>
      </c>
      <c r="P342" s="125">
        <v>0.52512551648650629</v>
      </c>
      <c r="Q342" s="125">
        <v>-0.12215475196258585</v>
      </c>
      <c r="R342" s="125">
        <v>1.0840311291625393</v>
      </c>
      <c r="S342" s="125">
        <v>-0.25660901561476795</v>
      </c>
      <c r="T342" s="125">
        <v>0.95004025662166713</v>
      </c>
      <c r="U342" s="122">
        <v>-2.0285632132496132</v>
      </c>
      <c r="V342" s="122">
        <v>0.13939894408589659</v>
      </c>
      <c r="W342" s="94">
        <v>-1.3217707448586604</v>
      </c>
      <c r="X342" s="56"/>
      <c r="Y342" s="95">
        <v>341</v>
      </c>
      <c r="Z342" s="122">
        <f>(幕後結果!$AB$2+幕後結果!$AB$4*幕後結果_最佳化!$N1343)*12/3</f>
        <v>-0.31362053145301738</v>
      </c>
      <c r="AA342" s="122">
        <f>(幕後結果!$AC$2+幕後結果!$AC$4*幕後結果_最佳化!$O1343)*12/3</f>
        <v>-1.4530285873856219</v>
      </c>
      <c r="AB342" s="122">
        <f>(幕後結果!$AD$2+幕後結果!$AD$4*幕後結果_最佳化!$P1343)*12/3</f>
        <v>0.84856764073524504</v>
      </c>
      <c r="AC342" s="122">
        <f>(幕後結果!$AE$2+幕後結果!$AE$4*幕後結果_最佳化!$Q1343)*12/3</f>
        <v>0.90324223856532437</v>
      </c>
      <c r="AD342" s="122">
        <f>(幕後結果!$AF$2+幕後結果!$AF$4*幕後結果_最佳化!$R1343)*12/3</f>
        <v>0.6937505723398264</v>
      </c>
      <c r="AE342" s="122">
        <f>(幕後結果!$AG$2+幕後結果!$AG$4*幕後結果_最佳化!$S1343)*12/3</f>
        <v>0.22348153911547952</v>
      </c>
      <c r="AF342" s="122">
        <f>(幕後結果!$AH$2+幕後結果!$AH$4*幕後結果_最佳化!$T1343)*12/3</f>
        <v>2.3174423309069936</v>
      </c>
      <c r="AG342" s="122">
        <f>(幕後結果!$AI$2+幕後結果!$AI$4*幕後結果_最佳化!$U1343)*12/3</f>
        <v>-3.1115190338533396</v>
      </c>
      <c r="AH342" s="122">
        <f>(幕後結果!$AJ$2+幕後結果!$AJ$4*幕後結果_最佳化!$V1343)*12/3</f>
        <v>0.26506077502342429</v>
      </c>
      <c r="AI342" s="96">
        <f>(幕後結果!$AK$2+幕後結果!$AK$4*幕後結果_最佳化!$W1343)*12/3</f>
        <v>-0.9081546681042596</v>
      </c>
      <c r="AJ342" s="56"/>
      <c r="AK342" s="56"/>
      <c r="AL342" s="56"/>
      <c r="AM342" s="104">
        <v>341</v>
      </c>
      <c r="AN342" s="122">
        <f t="shared" si="66"/>
        <v>6.3538071856132985E-2</v>
      </c>
      <c r="AO342" s="122">
        <f t="shared" si="67"/>
        <v>7.5973002987547236E-2</v>
      </c>
      <c r="AP342" s="122">
        <f t="shared" si="68"/>
        <v>6.6263528440619932E-2</v>
      </c>
      <c r="AQ342" s="122">
        <f t="shared" si="69"/>
        <v>2.2539950191619567E-3</v>
      </c>
      <c r="AR342" s="122">
        <f t="shared" si="70"/>
        <v>3.0435270593454997E-2</v>
      </c>
      <c r="AS342" s="122">
        <f t="shared" si="71"/>
        <v>2.4779109598045041E-2</v>
      </c>
      <c r="AT342" s="122">
        <f t="shared" si="72"/>
        <v>0.22842483711775483</v>
      </c>
      <c r="AU342" s="122">
        <f t="shared" si="73"/>
        <v>0.24497621671397365</v>
      </c>
      <c r="AV342" s="122">
        <f t="shared" si="74"/>
        <v>0.19275383325148757</v>
      </c>
      <c r="AW342" s="122">
        <f t="shared" si="75"/>
        <v>7.0602134421821602E-2</v>
      </c>
      <c r="AX342" s="122">
        <f t="shared" si="76"/>
        <v>0.99999999999999978</v>
      </c>
      <c r="AY342" s="122">
        <f>SUMPRODUCT(AN342:AW342,幕後結果_最佳化!$Z$1005:$AI$1005)</f>
        <v>-2.3139586616230518E-2</v>
      </c>
      <c r="AZ342" s="122">
        <f>(SUMPRODUCT(AN342:AW342,MMULT(AN342:AW342,幕後結果!$AB$9:$AK$18)))*252</f>
        <v>6.1778052914170378E-2</v>
      </c>
      <c r="BA342" s="122">
        <f t="shared" si="77"/>
        <v>0.24855191191010859</v>
      </c>
      <c r="BB342" s="98">
        <f t="shared" si="78"/>
        <v>-0.26569735919035875</v>
      </c>
      <c r="BC342" s="56"/>
      <c r="BD342" s="56"/>
    </row>
    <row r="343" spans="1:56">
      <c r="A343" s="91">
        <v>342</v>
      </c>
      <c r="B343" s="122">
        <v>3.9906728368884536E-2</v>
      </c>
      <c r="C343" s="122">
        <v>0.37821915254621041</v>
      </c>
      <c r="D343" s="122">
        <v>0.6969231378899492</v>
      </c>
      <c r="E343" s="122">
        <v>0.83726099246382479</v>
      </c>
      <c r="F343" s="122">
        <v>0.6545232917156214</v>
      </c>
      <c r="G343" s="122">
        <v>0.29576911329376943</v>
      </c>
      <c r="H343" s="122">
        <v>0.73815812530064462</v>
      </c>
      <c r="I343" s="122">
        <v>0.70222714453730739</v>
      </c>
      <c r="J343" s="122">
        <v>0.18094318136392928</v>
      </c>
      <c r="K343" s="100">
        <v>1.86340519895003E-2</v>
      </c>
      <c r="L343" s="101"/>
      <c r="M343" s="102">
        <v>342</v>
      </c>
      <c r="N343" s="125">
        <v>-1.7517694650308135</v>
      </c>
      <c r="O343" s="125">
        <v>-0.31016129120044361</v>
      </c>
      <c r="P343" s="125">
        <v>0.51557149373402145</v>
      </c>
      <c r="Q343" s="125">
        <v>0.98326300045124393</v>
      </c>
      <c r="R343" s="125">
        <v>0.39756153814643935</v>
      </c>
      <c r="S343" s="125">
        <v>-0.53660827552148727</v>
      </c>
      <c r="T343" s="125">
        <v>0.63767732424731227</v>
      </c>
      <c r="U343" s="122">
        <v>0.53081683766096655</v>
      </c>
      <c r="V343" s="122">
        <v>-0.91177653953563376</v>
      </c>
      <c r="W343" s="94">
        <v>-2.0828148442515597</v>
      </c>
      <c r="X343" s="56"/>
      <c r="Y343" s="95">
        <v>342</v>
      </c>
      <c r="Z343" s="122">
        <f>(幕後結果!$AB$2+幕後結果!$AB$4*幕後結果_最佳化!$N1344)*12/3</f>
        <v>-2.2232003995000498</v>
      </c>
      <c r="AA343" s="122">
        <f>(幕後結果!$AC$2+幕後結果!$AC$4*幕後結果_最佳化!$O1344)*12/3</f>
        <v>-1.9575461811707104</v>
      </c>
      <c r="AB343" s="122">
        <f>(幕後結果!$AD$2+幕後結果!$AD$4*幕後結果_最佳化!$P1344)*12/3</f>
        <v>0.34972542963030301</v>
      </c>
      <c r="AC343" s="122">
        <f>(幕後結果!$AE$2+幕後結果!$AE$4*幕後結果_最佳化!$Q1344)*12/3</f>
        <v>1.5644073919775281</v>
      </c>
      <c r="AD343" s="122">
        <f>(幕後結果!$AF$2+幕後結果!$AF$4*幕後結果_最佳化!$R1344)*12/3</f>
        <v>0.3523932374068155</v>
      </c>
      <c r="AE343" s="122">
        <f>(幕後結果!$AG$2+幕後結果!$AG$4*幕後結果_最佳化!$S1344)*12/3</f>
        <v>0.1627109702915705</v>
      </c>
      <c r="AF343" s="122">
        <f>(幕後結果!$AH$2+幕後結果!$AH$4*幕後結果_最佳化!$T1344)*12/3</f>
        <v>1.4270932071267914</v>
      </c>
      <c r="AG343" s="122">
        <f>(幕後結果!$AI$2+幕後結果!$AI$4*幕後結果_最佳化!$U1344)*12/3</f>
        <v>-1.0801971129852896</v>
      </c>
      <c r="AH343" s="122">
        <f>(幕後結果!$AJ$2+幕後結果!$AJ$4*幕後結果_最佳化!$V1344)*12/3</f>
        <v>-0.63849682762500859</v>
      </c>
      <c r="AI343" s="96">
        <f>(幕後結果!$AK$2+幕後結果!$AK$4*幕後結果_最佳化!$W1344)*12/3</f>
        <v>-1.6942124931942455</v>
      </c>
      <c r="AJ343" s="56"/>
      <c r="AK343" s="56"/>
      <c r="AL343" s="56"/>
      <c r="AM343" s="104">
        <v>342</v>
      </c>
      <c r="AN343" s="122">
        <f t="shared" si="66"/>
        <v>3.726675246306483E-2</v>
      </c>
      <c r="AO343" s="122">
        <f t="shared" si="67"/>
        <v>9.0842746747159281E-2</v>
      </c>
      <c r="AP343" s="122">
        <f t="shared" si="68"/>
        <v>0.19248771762732872</v>
      </c>
      <c r="AQ343" s="122">
        <f t="shared" si="69"/>
        <v>5.1007345678917355E-2</v>
      </c>
      <c r="AR343" s="122">
        <f t="shared" si="70"/>
        <v>0.30566200927913517</v>
      </c>
      <c r="AS343" s="122">
        <f t="shared" si="71"/>
        <v>0.1066777893954698</v>
      </c>
      <c r="AT343" s="122">
        <f t="shared" si="72"/>
        <v>2.3748185607042085E-2</v>
      </c>
      <c r="AU343" s="122">
        <f t="shared" si="73"/>
        <v>8.6945628648451345E-2</v>
      </c>
      <c r="AV343" s="122">
        <f t="shared" si="74"/>
        <v>2.5951075560891951E-2</v>
      </c>
      <c r="AW343" s="122">
        <f t="shared" si="75"/>
        <v>7.9410748992539665E-2</v>
      </c>
      <c r="AX343" s="122">
        <f t="shared" si="76"/>
        <v>1.0000000000000002</v>
      </c>
      <c r="AY343" s="122">
        <f>SUMPRODUCT(AN343:AW343,幕後結果_最佳化!$Z$1005:$AI$1005)</f>
        <v>-8.3365462421088693E-2</v>
      </c>
      <c r="AZ343" s="122">
        <f>(SUMPRODUCT(AN343:AW343,MMULT(AN343:AW343,幕後結果!$AB$9:$AK$18)))*252</f>
        <v>4.2487148458468668E-2</v>
      </c>
      <c r="BA343" s="122">
        <f t="shared" si="77"/>
        <v>0.20612410935761169</v>
      </c>
      <c r="BB343" s="98">
        <f t="shared" si="78"/>
        <v>-0.61257008127092238</v>
      </c>
      <c r="BC343" s="56"/>
      <c r="BD343" s="56"/>
    </row>
    <row r="344" spans="1:56">
      <c r="A344" s="91">
        <v>343</v>
      </c>
      <c r="B344" s="122">
        <v>0.33752386852213556</v>
      </c>
      <c r="C344" s="122">
        <v>0.10293940427777915</v>
      </c>
      <c r="D344" s="122">
        <v>6.8458460620085537E-2</v>
      </c>
      <c r="E344" s="122">
        <v>0.34789716024193162</v>
      </c>
      <c r="F344" s="122">
        <v>0.72247669933506886</v>
      </c>
      <c r="G344" s="122">
        <v>0.56503066778817734</v>
      </c>
      <c r="H344" s="122">
        <v>4.2212878023411893E-2</v>
      </c>
      <c r="I344" s="122">
        <v>0.8568460328248142</v>
      </c>
      <c r="J344" s="122">
        <v>0.84260526777904854</v>
      </c>
      <c r="K344" s="100">
        <v>4.8726768426504696E-2</v>
      </c>
      <c r="L344" s="101"/>
      <c r="M344" s="102">
        <v>343</v>
      </c>
      <c r="N344" s="125">
        <v>-0.41923042706042457</v>
      </c>
      <c r="O344" s="125">
        <v>-1.2649791320351644</v>
      </c>
      <c r="P344" s="125">
        <v>-1.4873707369974849</v>
      </c>
      <c r="Q344" s="125">
        <v>-0.39100394413951028</v>
      </c>
      <c r="R344" s="125">
        <v>0.59021487415993412</v>
      </c>
      <c r="S344" s="125">
        <v>0.16373639588285288</v>
      </c>
      <c r="T344" s="125">
        <v>-1.7255646918255039</v>
      </c>
      <c r="U344" s="122">
        <v>1.0662559985414448</v>
      </c>
      <c r="V344" s="122">
        <v>1.0052230375944635</v>
      </c>
      <c r="W344" s="94">
        <v>-1.6573262306649417</v>
      </c>
      <c r="X344" s="56"/>
      <c r="Y344" s="95">
        <v>343</v>
      </c>
      <c r="Z344" s="122">
        <f>(幕後結果!$AB$2+幕後結果!$AB$4*幕後結果_最佳化!$N1345)*12/3</f>
        <v>-0.56878602804091605</v>
      </c>
      <c r="AA344" s="122">
        <f>(幕後結果!$AC$2+幕後結果!$AC$4*幕後結果_最佳化!$O1345)*12/3</f>
        <v>-3.1575770459427388</v>
      </c>
      <c r="AB344" s="122">
        <f>(幕後結果!$AD$2+幕後結果!$AD$4*幕後結果_最佳化!$P1345)*12/3</f>
        <v>-1.0803534029402582</v>
      </c>
      <c r="AC344" s="122">
        <f>(幕後結果!$AE$2+幕後結果!$AE$4*幕後結果_最佳化!$Q1345)*12/3</f>
        <v>9.8497176777101458E-3</v>
      </c>
      <c r="AD344" s="122">
        <f>(幕後結果!$AF$2+幕後結果!$AF$4*幕後結果_最佳化!$R1345)*12/3</f>
        <v>1.7003619211469798E-2</v>
      </c>
      <c r="AE344" s="122">
        <f>(幕後結果!$AG$2+幕後結果!$AG$4*幕後結果_最佳化!$S1345)*12/3</f>
        <v>-0.39666221924783152</v>
      </c>
      <c r="AF344" s="122">
        <f>(幕後結果!$AH$2+幕後結果!$AH$4*幕後結果_最佳化!$T1345)*12/3</f>
        <v>-0.45277737177795707</v>
      </c>
      <c r="AG344" s="122">
        <f>(幕後結果!$AI$2+幕後結果!$AI$4*幕後結果_最佳化!$U1345)*12/3</f>
        <v>0.34375142135149717</v>
      </c>
      <c r="AH344" s="122">
        <f>(幕後結果!$AJ$2+幕後結果!$AJ$4*幕後結果_最佳化!$V1345)*12/3</f>
        <v>-1.146061577900645E-2</v>
      </c>
      <c r="AI344" s="96">
        <f>(幕後結果!$AK$2+幕後結果!$AK$4*幕後結果_最佳化!$W1345)*12/3</f>
        <v>-1.387258332902058</v>
      </c>
      <c r="AJ344" s="56"/>
      <c r="AK344" s="56"/>
      <c r="AL344" s="56"/>
      <c r="AM344" s="104">
        <v>343</v>
      </c>
      <c r="AN344" s="122">
        <f t="shared" si="66"/>
        <v>0.1025285592315013</v>
      </c>
      <c r="AO344" s="122">
        <f t="shared" si="67"/>
        <v>1.4030870302725481E-2</v>
      </c>
      <c r="AP344" s="122">
        <f t="shared" si="68"/>
        <v>4.0850601274845688E-2</v>
      </c>
      <c r="AQ344" s="122">
        <f t="shared" si="69"/>
        <v>0.15045290743047376</v>
      </c>
      <c r="AR344" s="122">
        <f t="shared" si="70"/>
        <v>0.12600506858361754</v>
      </c>
      <c r="AS344" s="122">
        <f t="shared" si="71"/>
        <v>0.15289796497040048</v>
      </c>
      <c r="AT344" s="122">
        <f t="shared" si="72"/>
        <v>0.13921550134733429</v>
      </c>
      <c r="AU344" s="122">
        <f t="shared" si="73"/>
        <v>3.3047238319509037E-2</v>
      </c>
      <c r="AV344" s="122">
        <f t="shared" si="74"/>
        <v>0.15170138903449645</v>
      </c>
      <c r="AW344" s="122">
        <f t="shared" si="75"/>
        <v>8.9269899505095909E-2</v>
      </c>
      <c r="AX344" s="122">
        <f t="shared" si="76"/>
        <v>1</v>
      </c>
      <c r="AY344" s="122">
        <f>SUMPRODUCT(AN344:AW344,幕後結果_最佳化!$Z$1005:$AI$1005)</f>
        <v>0.26636976048199529</v>
      </c>
      <c r="AZ344" s="122">
        <f>(SUMPRODUCT(AN344:AW344,MMULT(AN344:AW344,幕後結果!$AB$9:$AK$18)))*252</f>
        <v>4.2185587228440499E-2</v>
      </c>
      <c r="BA344" s="122">
        <f t="shared" si="77"/>
        <v>0.20539130270885497</v>
      </c>
      <c r="BB344" s="98">
        <f t="shared" si="78"/>
        <v>1.0880195876588152</v>
      </c>
      <c r="BC344" s="56"/>
      <c r="BD344" s="56"/>
    </row>
    <row r="345" spans="1:56">
      <c r="A345" s="91">
        <v>344</v>
      </c>
      <c r="B345" s="122">
        <v>0.74381236320220334</v>
      </c>
      <c r="C345" s="122">
        <v>0.53027649061885507</v>
      </c>
      <c r="D345" s="122">
        <v>0.94716310470378762</v>
      </c>
      <c r="E345" s="122">
        <v>0.72889244881147408</v>
      </c>
      <c r="F345" s="122">
        <v>0.98915446310255506</v>
      </c>
      <c r="G345" s="122">
        <v>0.15275956645017841</v>
      </c>
      <c r="H345" s="122">
        <v>0.76778226753447432</v>
      </c>
      <c r="I345" s="122">
        <v>0.51147653020560968</v>
      </c>
      <c r="J345" s="122">
        <v>0.10185920800468096</v>
      </c>
      <c r="K345" s="100">
        <v>0.67806107130781434</v>
      </c>
      <c r="L345" s="101"/>
      <c r="M345" s="102">
        <v>344</v>
      </c>
      <c r="N345" s="125">
        <v>0.65514364547975157</v>
      </c>
      <c r="O345" s="125">
        <v>7.5964905604173613E-2</v>
      </c>
      <c r="P345" s="125">
        <v>1.6179480649763356</v>
      </c>
      <c r="Q345" s="125">
        <v>0.6094667546576048</v>
      </c>
      <c r="R345" s="125">
        <v>2.295734373560363</v>
      </c>
      <c r="S345" s="125">
        <v>-1.0246695552760514</v>
      </c>
      <c r="T345" s="125">
        <v>0.73156279299948102</v>
      </c>
      <c r="U345" s="122">
        <v>2.877136406311389E-2</v>
      </c>
      <c r="V345" s="122">
        <v>-1.2710287635958177</v>
      </c>
      <c r="W345" s="94">
        <v>0.46228374143846579</v>
      </c>
      <c r="X345" s="56"/>
      <c r="Y345" s="95">
        <v>344</v>
      </c>
      <c r="Z345" s="122">
        <f>(幕後結果!$AB$2+幕後結果!$AB$4*幕後結果_最佳化!$N1346)*12/3</f>
        <v>0.76510352812610061</v>
      </c>
      <c r="AA345" s="122">
        <f>(幕後結果!$AC$2+幕後結果!$AC$4*幕後結果_最佳化!$O1346)*12/3</f>
        <v>-1.2163112995558734</v>
      </c>
      <c r="AB345" s="122">
        <f>(幕後結果!$AD$2+幕後結果!$AD$4*幕後結果_最佳化!$P1346)*12/3</f>
        <v>2.0684566210649202</v>
      </c>
      <c r="AC345" s="122">
        <f>(幕後結果!$AE$2+幕後結果!$AE$4*幕後結果_最佳化!$Q1346)*12/3</f>
        <v>1.7633954342461535</v>
      </c>
      <c r="AD345" s="122">
        <f>(幕後結果!$AF$2+幕後結果!$AF$4*幕後結果_最佳化!$R1346)*12/3</f>
        <v>1.6552558033385971</v>
      </c>
      <c r="AE345" s="122">
        <f>(幕後結果!$AG$2+幕後結果!$AG$4*幕後結果_最佳化!$S1346)*12/3</f>
        <v>0.60141561326955384</v>
      </c>
      <c r="AF345" s="122">
        <f>(幕後結果!$AH$2+幕後結果!$AH$4*幕後結果_最佳化!$T1346)*12/3</f>
        <v>2.6365721327804179</v>
      </c>
      <c r="AG345" s="122">
        <f>(幕後結果!$AI$2+幕後結果!$AI$4*幕後結果_最佳化!$U1346)*12/3</f>
        <v>-0.15518231867528864</v>
      </c>
      <c r="AH345" s="122">
        <f>(幕後結果!$AJ$2+幕後結果!$AJ$4*幕後結果_最佳化!$V1346)*12/3</f>
        <v>-5.4714317881395025E-2</v>
      </c>
      <c r="AI345" s="96">
        <f>(幕後結果!$AK$2+幕後結果!$AK$4*幕後結果_最佳化!$W1346)*12/3</f>
        <v>0.30517791645731879</v>
      </c>
      <c r="AJ345" s="56"/>
      <c r="AK345" s="56"/>
      <c r="AL345" s="56"/>
      <c r="AM345" s="104">
        <v>344</v>
      </c>
      <c r="AN345" s="122">
        <f t="shared" si="66"/>
        <v>0.12219776837950926</v>
      </c>
      <c r="AO345" s="122">
        <f t="shared" si="67"/>
        <v>0.15231448773615178</v>
      </c>
      <c r="AP345" s="122">
        <f t="shared" si="68"/>
        <v>5.8033411583600147E-2</v>
      </c>
      <c r="AQ345" s="122">
        <f t="shared" si="69"/>
        <v>3.2787561791262597E-2</v>
      </c>
      <c r="AR345" s="122">
        <f t="shared" si="70"/>
        <v>0.1541621191527438</v>
      </c>
      <c r="AS345" s="122">
        <f t="shared" si="71"/>
        <v>0.15197527357870275</v>
      </c>
      <c r="AT345" s="122">
        <f t="shared" si="72"/>
        <v>4.9929971651280616E-2</v>
      </c>
      <c r="AU345" s="122">
        <f t="shared" si="73"/>
        <v>8.1576244405773268E-3</v>
      </c>
      <c r="AV345" s="122">
        <f t="shared" si="74"/>
        <v>0.16898975549842693</v>
      </c>
      <c r="AW345" s="122">
        <f t="shared" si="75"/>
        <v>0.10145202618774482</v>
      </c>
      <c r="AX345" s="122">
        <f t="shared" si="76"/>
        <v>1</v>
      </c>
      <c r="AY345" s="122">
        <f>SUMPRODUCT(AN345:AW345,幕後結果_最佳化!$Z$1005:$AI$1005)</f>
        <v>-0.12125249145592949</v>
      </c>
      <c r="AZ345" s="122">
        <f>(SUMPRODUCT(AN345:AW345,MMULT(AN345:AW345,幕後結果!$AB$9:$AK$18)))*252</f>
        <v>5.0802889748152488E-2</v>
      </c>
      <c r="BA345" s="122">
        <f t="shared" si="77"/>
        <v>0.22539496389261338</v>
      </c>
      <c r="BB345" s="98">
        <f t="shared" si="78"/>
        <v>-0.72828819517963106</v>
      </c>
      <c r="BC345" s="56"/>
      <c r="BD345" s="56"/>
    </row>
    <row r="346" spans="1:56">
      <c r="A346" s="91">
        <v>345</v>
      </c>
      <c r="B346" s="122">
        <v>0.2121868657453041</v>
      </c>
      <c r="C346" s="122">
        <v>0.94787350517334512</v>
      </c>
      <c r="D346" s="122">
        <v>0.90561431914315582</v>
      </c>
      <c r="E346" s="122">
        <v>0.17118463541508899</v>
      </c>
      <c r="F346" s="122">
        <v>0.729521947485259</v>
      </c>
      <c r="G346" s="122">
        <v>0.89716740641005077</v>
      </c>
      <c r="H346" s="122">
        <v>0.7381900996930626</v>
      </c>
      <c r="I346" s="122">
        <v>0.94631634713867685</v>
      </c>
      <c r="J346" s="122">
        <v>4.0298698617420969E-2</v>
      </c>
      <c r="K346" s="100">
        <v>0.59058875321443427</v>
      </c>
      <c r="L346" s="101"/>
      <c r="M346" s="102">
        <v>345</v>
      </c>
      <c r="N346" s="125">
        <v>-0.79885631591039175</v>
      </c>
      <c r="O346" s="125">
        <v>1.6245757409131187</v>
      </c>
      <c r="P346" s="125">
        <v>1.3142224320383111</v>
      </c>
      <c r="Q346" s="125">
        <v>-0.9494942977142774</v>
      </c>
      <c r="R346" s="125">
        <v>0.61136781484927705</v>
      </c>
      <c r="S346" s="125">
        <v>1.2655752626003429</v>
      </c>
      <c r="T346" s="125">
        <v>0.63777554537892744</v>
      </c>
      <c r="U346" s="122">
        <v>1.6101399573146027</v>
      </c>
      <c r="V346" s="122">
        <v>-1.7472303033292784</v>
      </c>
      <c r="W346" s="94">
        <v>0.22905972819094489</v>
      </c>
      <c r="X346" s="56"/>
      <c r="Y346" s="95">
        <v>345</v>
      </c>
      <c r="Z346" s="122">
        <f>(幕後結果!$AB$2+幕後結果!$AB$4*幕後結果_最佳化!$N1347)*12/3</f>
        <v>-1.0401107010110522</v>
      </c>
      <c r="AA346" s="122">
        <f>(幕後結果!$AC$2+幕後結果!$AC$4*幕後結果_最佳化!$O1347)*12/3</f>
        <v>0.79145647428269472</v>
      </c>
      <c r="AB346" s="122">
        <f>(幕後結果!$AD$2+幕後結果!$AD$4*幕後結果_最佳化!$P1347)*12/3</f>
        <v>1.5248137727588</v>
      </c>
      <c r="AC346" s="122">
        <f>(幕後結果!$AE$2+幕後結果!$AE$4*幕後結果_最佳化!$Q1347)*12/3</f>
        <v>0.74264933523547005</v>
      </c>
      <c r="AD346" s="122">
        <f>(幕後結果!$AF$2+幕後結果!$AF$4*幕後結果_最佳化!$R1347)*12/3</f>
        <v>0.58933291968303936</v>
      </c>
      <c r="AE346" s="122">
        <f>(幕後結果!$AG$2+幕後結果!$AG$4*幕後結果_最佳化!$S1347)*12/3</f>
        <v>1.2818503486651276</v>
      </c>
      <c r="AF346" s="122">
        <f>(幕後結果!$AH$2+幕後結果!$AH$4*幕後結果_最佳化!$T1347)*12/3</f>
        <v>1.8484440901867305</v>
      </c>
      <c r="AG346" s="122">
        <f>(幕後結果!$AI$2+幕後結果!$AI$4*幕後結果_最佳化!$U1347)*12/3</f>
        <v>0.69718794663729133</v>
      </c>
      <c r="AH346" s="122">
        <f>(幕後結果!$AJ$2+幕後結果!$AJ$4*幕後結果_最佳化!$V1347)*12/3</f>
        <v>-0.24138800813748051</v>
      </c>
      <c r="AI346" s="96">
        <f>(幕後結果!$AK$2+幕後結果!$AK$4*幕後結果_最佳化!$W1347)*12/3</f>
        <v>-0.12325543900618513</v>
      </c>
      <c r="AJ346" s="56"/>
      <c r="AK346" s="56"/>
      <c r="AL346" s="56"/>
      <c r="AM346" s="104">
        <v>345</v>
      </c>
      <c r="AN346" s="122">
        <f t="shared" si="66"/>
        <v>4.2481676192646152E-2</v>
      </c>
      <c r="AO346" s="122">
        <f t="shared" si="67"/>
        <v>2.7128190482885364E-2</v>
      </c>
      <c r="AP346" s="122">
        <f t="shared" si="68"/>
        <v>0.15087881287590554</v>
      </c>
      <c r="AQ346" s="122">
        <f t="shared" si="69"/>
        <v>0.11230663100592507</v>
      </c>
      <c r="AR346" s="122">
        <f t="shared" si="70"/>
        <v>7.3905082977865133E-2</v>
      </c>
      <c r="AS346" s="122">
        <f t="shared" si="71"/>
        <v>0.150345216086474</v>
      </c>
      <c r="AT346" s="122">
        <f t="shared" si="72"/>
        <v>0.17336665305292298</v>
      </c>
      <c r="AU346" s="122">
        <f t="shared" si="73"/>
        <v>6.295871545941216E-2</v>
      </c>
      <c r="AV346" s="122">
        <f t="shared" si="74"/>
        <v>6.2658510102685944E-2</v>
      </c>
      <c r="AW346" s="122">
        <f t="shared" si="75"/>
        <v>0.14397051176327749</v>
      </c>
      <c r="AX346" s="122">
        <f t="shared" si="76"/>
        <v>0.99999999999999978</v>
      </c>
      <c r="AY346" s="122">
        <f>SUMPRODUCT(AN346:AW346,幕後結果_最佳化!$Z$1005:$AI$1005)</f>
        <v>0.25099476921714753</v>
      </c>
      <c r="AZ346" s="122">
        <f>(SUMPRODUCT(AN346:AW346,MMULT(AN346:AW346,幕後結果!$AB$9:$AK$18)))*252</f>
        <v>4.1528629356040632E-2</v>
      </c>
      <c r="BA346" s="122">
        <f t="shared" si="77"/>
        <v>0.20378574375073599</v>
      </c>
      <c r="BB346" s="98">
        <f t="shared" si="78"/>
        <v>1.0211448818111741</v>
      </c>
      <c r="BC346" s="56"/>
      <c r="BD346" s="56"/>
    </row>
    <row r="347" spans="1:56">
      <c r="A347" s="91">
        <v>346</v>
      </c>
      <c r="B347" s="122">
        <v>0.96867044104910427</v>
      </c>
      <c r="C347" s="122">
        <v>0.11095740927160169</v>
      </c>
      <c r="D347" s="122">
        <v>7.4029216954466737E-2</v>
      </c>
      <c r="E347" s="122">
        <v>0.91668716715501497</v>
      </c>
      <c r="F347" s="122">
        <v>0.14025705320647375</v>
      </c>
      <c r="G347" s="122">
        <v>0.54966231930128528</v>
      </c>
      <c r="H347" s="122">
        <v>0.29388130805612578</v>
      </c>
      <c r="I347" s="122">
        <v>0.43896819529478437</v>
      </c>
      <c r="J347" s="122">
        <v>0.79607037355442323</v>
      </c>
      <c r="K347" s="100">
        <v>0.5002165851016771</v>
      </c>
      <c r="L347" s="101"/>
      <c r="M347" s="102">
        <v>346</v>
      </c>
      <c r="N347" s="125">
        <v>1.8616026612861201</v>
      </c>
      <c r="O347" s="125">
        <v>-1.2214522918927895</v>
      </c>
      <c r="P347" s="125">
        <v>-1.4464235734075028</v>
      </c>
      <c r="Q347" s="125">
        <v>1.3831278561981897</v>
      </c>
      <c r="R347" s="125">
        <v>-1.0791651632758192</v>
      </c>
      <c r="S347" s="125">
        <v>0.12480824307011018</v>
      </c>
      <c r="T347" s="125">
        <v>-0.54208113193981111</v>
      </c>
      <c r="U347" s="122">
        <v>-0.15358572828955214</v>
      </c>
      <c r="V347" s="122">
        <v>0.8276667527635142</v>
      </c>
      <c r="W347" s="94">
        <v>5.4289836639650829E-4</v>
      </c>
      <c r="X347" s="56"/>
      <c r="Y347" s="95">
        <v>346</v>
      </c>
      <c r="Z347" s="122">
        <f>(幕後結果!$AB$2+幕後結果!$AB$4*幕後結果_最佳化!$N1348)*12/3</f>
        <v>2.2629831980280133</v>
      </c>
      <c r="AA347" s="122">
        <f>(幕後結果!$AC$2+幕後結果!$AC$4*幕後結果_最佳化!$O1348)*12/3</f>
        <v>-2.8994235348228856</v>
      </c>
      <c r="AB347" s="122">
        <f>(幕後結果!$AD$2+幕後結果!$AD$4*幕後結果_最佳化!$P1348)*12/3</f>
        <v>-0.35353098375023057</v>
      </c>
      <c r="AC347" s="122">
        <f>(幕後結果!$AE$2+幕後結果!$AE$4*幕後結果_最佳化!$Q1348)*12/3</f>
        <v>1.4494091045770487</v>
      </c>
      <c r="AD347" s="122">
        <f>(幕後結果!$AF$2+幕後結果!$AF$4*幕後結果_最佳化!$R1348)*12/3</f>
        <v>-1.0370626440882105</v>
      </c>
      <c r="AE347" s="122">
        <f>(幕後結果!$AG$2+幕後結果!$AG$4*幕後結果_最佳化!$S1348)*12/3</f>
        <v>0.89431164609150182</v>
      </c>
      <c r="AF347" s="122">
        <f>(幕後結果!$AH$2+幕後結果!$AH$4*幕後結果_最佳化!$T1348)*12/3</f>
        <v>0.61059171244322641</v>
      </c>
      <c r="AG347" s="122">
        <f>(幕後結果!$AI$2+幕後結果!$AI$4*幕後結果_最佳化!$U1348)*12/3</f>
        <v>-0.21054444569300801</v>
      </c>
      <c r="AH347" s="122">
        <f>(幕後結果!$AJ$2+幕後結果!$AJ$4*幕後結果_最佳化!$V1348)*12/3</f>
        <v>0.33017874502112632</v>
      </c>
      <c r="AI347" s="96">
        <f>(幕後結果!$AK$2+幕後結果!$AK$4*幕後結果_最佳化!$W1348)*12/3</f>
        <v>-0.28809377882444975</v>
      </c>
      <c r="AJ347" s="56"/>
      <c r="AK347" s="56"/>
      <c r="AL347" s="56"/>
      <c r="AM347" s="104">
        <v>346</v>
      </c>
      <c r="AN347" s="122">
        <f t="shared" si="66"/>
        <v>0.10917821554496686</v>
      </c>
      <c r="AO347" s="122">
        <f t="shared" si="67"/>
        <v>7.627319274695514E-2</v>
      </c>
      <c r="AP347" s="122">
        <f t="shared" si="68"/>
        <v>0.11349179866614588</v>
      </c>
      <c r="AQ347" s="122">
        <f t="shared" si="69"/>
        <v>0.16022423677583827</v>
      </c>
      <c r="AR347" s="122">
        <f t="shared" si="70"/>
        <v>7.4443032370639844E-2</v>
      </c>
      <c r="AS347" s="122">
        <f t="shared" si="71"/>
        <v>0.16393331929434765</v>
      </c>
      <c r="AT347" s="122">
        <f t="shared" si="72"/>
        <v>0.17916164068653964</v>
      </c>
      <c r="AU347" s="122">
        <f t="shared" si="73"/>
        <v>2.583043608848699E-2</v>
      </c>
      <c r="AV347" s="122">
        <f t="shared" si="74"/>
        <v>9.3403968303093693E-2</v>
      </c>
      <c r="AW347" s="122">
        <f t="shared" si="75"/>
        <v>4.0601595229861507E-3</v>
      </c>
      <c r="AX347" s="122">
        <f t="shared" si="76"/>
        <v>1.0000000000000002</v>
      </c>
      <c r="AY347" s="122">
        <f>SUMPRODUCT(AN347:AW347,幕後結果_最佳化!$Z$1005:$AI$1005)</f>
        <v>0.30471583426567156</v>
      </c>
      <c r="AZ347" s="122">
        <f>(SUMPRODUCT(AN347:AW347,MMULT(AN347:AW347,幕後結果!$AB$9:$AK$18)))*252</f>
        <v>4.8050924823248999E-2</v>
      </c>
      <c r="BA347" s="122">
        <f t="shared" si="77"/>
        <v>0.21920521166990761</v>
      </c>
      <c r="BB347" s="98">
        <f t="shared" si="78"/>
        <v>1.1943869047234588</v>
      </c>
      <c r="BC347" s="56"/>
      <c r="BD347" s="56"/>
    </row>
    <row r="348" spans="1:56">
      <c r="A348" s="91">
        <v>347</v>
      </c>
      <c r="B348" s="122">
        <v>0.64110087947039629</v>
      </c>
      <c r="C348" s="122">
        <v>3.150576408202288E-2</v>
      </c>
      <c r="D348" s="122">
        <v>0.6135851549154574</v>
      </c>
      <c r="E348" s="122">
        <v>0.54582155396590948</v>
      </c>
      <c r="F348" s="122">
        <v>0.55587741128746804</v>
      </c>
      <c r="G348" s="122">
        <v>0.25106874316755956</v>
      </c>
      <c r="H348" s="122">
        <v>0.28040647541314656</v>
      </c>
      <c r="I348" s="122">
        <v>0.46598001456014138</v>
      </c>
      <c r="J348" s="122">
        <v>0.77827922276712891</v>
      </c>
      <c r="K348" s="100">
        <v>0.89895278985156679</v>
      </c>
      <c r="L348" s="101"/>
      <c r="M348" s="102">
        <v>347</v>
      </c>
      <c r="N348" s="125">
        <v>0.36140295265035588</v>
      </c>
      <c r="O348" s="125">
        <v>-1.8591101408526478</v>
      </c>
      <c r="P348" s="125">
        <v>0.28867552987313788</v>
      </c>
      <c r="Q348" s="125">
        <v>0.1151113142215377</v>
      </c>
      <c r="R348" s="125">
        <v>0.14052503024888127</v>
      </c>
      <c r="S348" s="125">
        <v>-0.67113036216176647</v>
      </c>
      <c r="T348" s="125">
        <v>-0.58163442359988704</v>
      </c>
      <c r="U348" s="122">
        <v>-8.5379073769324881E-2</v>
      </c>
      <c r="V348" s="122">
        <v>0.76639458394382565</v>
      </c>
      <c r="W348" s="94">
        <v>1.2756071642281386</v>
      </c>
      <c r="X348" s="56"/>
      <c r="Y348" s="95">
        <v>347</v>
      </c>
      <c r="Z348" s="122">
        <f>(幕後結果!$AB$2+幕後結果!$AB$4*幕後結果_最佳化!$N1349)*12/3</f>
        <v>0.40040965436199544</v>
      </c>
      <c r="AA348" s="122">
        <f>(幕後結果!$AC$2+幕後結果!$AC$4*幕後結果_最佳化!$O1349)*12/3</f>
        <v>-3.9085075159466798</v>
      </c>
      <c r="AB348" s="122">
        <f>(幕後結果!$AD$2+幕後結果!$AD$4*幕後結果_最佳化!$P1349)*12/3</f>
        <v>0.63237486509398444</v>
      </c>
      <c r="AC348" s="122">
        <f>(幕後結果!$AE$2+幕後結果!$AE$4*幕後結果_最佳化!$Q1349)*12/3</f>
        <v>0.73924116547604279</v>
      </c>
      <c r="AD348" s="122">
        <f>(幕後結果!$AF$2+幕後結果!$AF$4*幕後結果_最佳化!$R1349)*12/3</f>
        <v>-0.16595931219694557</v>
      </c>
      <c r="AE348" s="122">
        <f>(幕後結果!$AG$2+幕後結果!$AG$4*幕後結果_最佳化!$S1349)*12/3</f>
        <v>-0.42918698039281344</v>
      </c>
      <c r="AF348" s="122">
        <f>(幕後結果!$AH$2+幕後結果!$AH$4*幕後結果_最佳化!$T1349)*12/3</f>
        <v>0.8100201160832684</v>
      </c>
      <c r="AG348" s="122">
        <f>(幕後結果!$AI$2+幕後結果!$AI$4*幕後結果_最佳化!$U1349)*12/3</f>
        <v>-0.6806933503814433</v>
      </c>
      <c r="AH348" s="122">
        <f>(幕後結果!$AJ$2+幕後結果!$AJ$4*幕後結果_最佳化!$V1349)*12/3</f>
        <v>5.6580714035311813E-2</v>
      </c>
      <c r="AI348" s="96">
        <f>(幕後結果!$AK$2+幕後結果!$AK$4*幕後結果_最佳化!$W1349)*12/3</f>
        <v>-5.8689828631367791E-2</v>
      </c>
      <c r="AJ348" s="56"/>
      <c r="AK348" s="56"/>
      <c r="AL348" s="56"/>
      <c r="AM348" s="104">
        <v>347</v>
      </c>
      <c r="AN348" s="122">
        <f t="shared" si="66"/>
        <v>9.2019494602861546E-2</v>
      </c>
      <c r="AO348" s="122">
        <f t="shared" si="67"/>
        <v>0.17675810264504685</v>
      </c>
      <c r="AP348" s="122">
        <f t="shared" si="68"/>
        <v>0.16708827492388567</v>
      </c>
      <c r="AQ348" s="122">
        <f t="shared" si="69"/>
        <v>0.1314844202296114</v>
      </c>
      <c r="AR348" s="122">
        <f t="shared" si="70"/>
        <v>9.7276526341217265E-2</v>
      </c>
      <c r="AS348" s="122">
        <f t="shared" si="71"/>
        <v>7.1879827399728398E-3</v>
      </c>
      <c r="AT348" s="122">
        <f t="shared" si="72"/>
        <v>0.1269069616575407</v>
      </c>
      <c r="AU348" s="122">
        <f t="shared" si="73"/>
        <v>9.5083173916520464E-2</v>
      </c>
      <c r="AV348" s="122">
        <f t="shared" si="74"/>
        <v>4.290198123563118E-2</v>
      </c>
      <c r="AW348" s="122">
        <f t="shared" si="75"/>
        <v>6.3293081707712126E-2</v>
      </c>
      <c r="AX348" s="122">
        <f t="shared" si="76"/>
        <v>0.99999999999999989</v>
      </c>
      <c r="AY348" s="122">
        <f>SUMPRODUCT(AN348:AW348,幕後結果_最佳化!$Z$1005:$AI$1005)</f>
        <v>-4.3507091808919006E-2</v>
      </c>
      <c r="AZ348" s="122">
        <f>(SUMPRODUCT(AN348:AW348,MMULT(AN348:AW348,幕後結果!$AB$9:$AK$18)))*252</f>
        <v>4.7800917233830405E-2</v>
      </c>
      <c r="BA348" s="122">
        <f t="shared" si="77"/>
        <v>0.21863420874563616</v>
      </c>
      <c r="BB348" s="98">
        <f t="shared" si="78"/>
        <v>-0.39521304696396764</v>
      </c>
      <c r="BC348" s="56"/>
      <c r="BD348" s="56"/>
    </row>
    <row r="349" spans="1:56">
      <c r="A349" s="91">
        <v>348</v>
      </c>
      <c r="B349" s="122">
        <v>0.66912508186794528</v>
      </c>
      <c r="C349" s="122">
        <v>0.10114447828676965</v>
      </c>
      <c r="D349" s="122">
        <v>0.17873589355117603</v>
      </c>
      <c r="E349" s="122">
        <v>0.18067233210966438</v>
      </c>
      <c r="F349" s="122">
        <v>0.24075323900169709</v>
      </c>
      <c r="G349" s="122">
        <v>0.31501952510027764</v>
      </c>
      <c r="H349" s="122">
        <v>0.71279513832659891</v>
      </c>
      <c r="I349" s="122">
        <v>0.90605538077453862</v>
      </c>
      <c r="J349" s="122">
        <v>0.31116067934184488</v>
      </c>
      <c r="K349" s="100">
        <v>0.28454938040595867</v>
      </c>
      <c r="L349" s="101"/>
      <c r="M349" s="102">
        <v>348</v>
      </c>
      <c r="N349" s="125">
        <v>0.43749853781033848</v>
      </c>
      <c r="O349" s="125">
        <v>-1.275057313871232</v>
      </c>
      <c r="P349" s="125">
        <v>-0.92019323841736422</v>
      </c>
      <c r="Q349" s="125">
        <v>-0.91280584398236719</v>
      </c>
      <c r="R349" s="125">
        <v>-0.70388165310249773</v>
      </c>
      <c r="S349" s="125">
        <v>-0.48167188678952466</v>
      </c>
      <c r="T349" s="125">
        <v>0.56156897524352944</v>
      </c>
      <c r="U349" s="122">
        <v>1.316849017726359</v>
      </c>
      <c r="V349" s="122">
        <v>-0.49256305418797214</v>
      </c>
      <c r="W349" s="94">
        <v>-0.56937930096923772</v>
      </c>
      <c r="X349" s="56"/>
      <c r="Y349" s="95">
        <v>348</v>
      </c>
      <c r="Z349" s="122">
        <f>(幕後結果!$AB$2+幕後結果!$AB$4*幕後結果_最佳化!$N1350)*12/3</f>
        <v>0.49488615831869615</v>
      </c>
      <c r="AA349" s="122">
        <f>(幕後結果!$AC$2+幕後結果!$AC$4*幕後結果_最佳化!$O1350)*12/3</f>
        <v>-3.0970285561958839</v>
      </c>
      <c r="AB349" s="122">
        <f>(幕後結果!$AD$2+幕後結果!$AD$4*幕後結果_最佳化!$P1350)*12/3</f>
        <v>-0.33220176573999527</v>
      </c>
      <c r="AC349" s="122">
        <f>(幕後結果!$AE$2+幕後結果!$AE$4*幕後結果_最佳化!$Q1350)*12/3</f>
        <v>-0.1855447734569986</v>
      </c>
      <c r="AD349" s="122">
        <f>(幕後結果!$AF$2+幕後結果!$AF$4*幕後結果_最佳化!$R1350)*12/3</f>
        <v>-0.8755336132728152</v>
      </c>
      <c r="AE349" s="122">
        <f>(幕後結果!$AG$2+幕後結果!$AG$4*幕後結果_最佳化!$S1350)*12/3</f>
        <v>-0.99645760437442676</v>
      </c>
      <c r="AF349" s="122">
        <f>(幕後結果!$AH$2+幕後結果!$AH$4*幕後結果_最佳化!$T1350)*12/3</f>
        <v>1.6845138898340448</v>
      </c>
      <c r="AG349" s="122">
        <f>(幕後結果!$AI$2+幕後結果!$AI$4*幕後結果_最佳化!$U1350)*12/3</f>
        <v>0.84575755923447316</v>
      </c>
      <c r="AH349" s="122">
        <f>(幕後結果!$AJ$2+幕後結果!$AJ$4*幕後結果_最佳化!$V1350)*12/3</f>
        <v>-0.45510866051423848</v>
      </c>
      <c r="AI349" s="96">
        <f>(幕後結果!$AK$2+幕後結果!$AK$4*幕後結果_最佳化!$W1350)*12/3</f>
        <v>-0.93613680107350128</v>
      </c>
      <c r="AJ349" s="56"/>
      <c r="AK349" s="56"/>
      <c r="AL349" s="56"/>
      <c r="AM349" s="104">
        <v>348</v>
      </c>
      <c r="AN349" s="122">
        <f t="shared" si="66"/>
        <v>0.19095168583677186</v>
      </c>
      <c r="AO349" s="122">
        <f t="shared" si="67"/>
        <v>0.19443459450048894</v>
      </c>
      <c r="AP349" s="122">
        <f t="shared" si="68"/>
        <v>8.0589186320930567E-2</v>
      </c>
      <c r="AQ349" s="122">
        <f t="shared" si="69"/>
        <v>7.0185118094767518E-2</v>
      </c>
      <c r="AR349" s="122">
        <f t="shared" si="70"/>
        <v>1.1920681558880984E-2</v>
      </c>
      <c r="AS349" s="122">
        <f t="shared" si="71"/>
        <v>1.7522629357359924E-2</v>
      </c>
      <c r="AT349" s="122">
        <f t="shared" si="72"/>
        <v>8.1051585497100412E-2</v>
      </c>
      <c r="AU349" s="122">
        <f t="shared" si="73"/>
        <v>0.19225657109280647</v>
      </c>
      <c r="AV349" s="122">
        <f t="shared" si="74"/>
        <v>0.12707939185580011</v>
      </c>
      <c r="AW349" s="122">
        <f t="shared" si="75"/>
        <v>3.4008555885093272E-2</v>
      </c>
      <c r="AX349" s="122">
        <f t="shared" si="76"/>
        <v>1</v>
      </c>
      <c r="AY349" s="122">
        <f>SUMPRODUCT(AN349:AW349,幕後結果_最佳化!$Z$1005:$AI$1005)</f>
        <v>-0.26301707727049678</v>
      </c>
      <c r="AZ349" s="122">
        <f>(SUMPRODUCT(AN349:AW349,MMULT(AN349:AW349,幕後結果!$AB$9:$AK$18)))*252</f>
        <v>6.7820871881843603E-2</v>
      </c>
      <c r="BA349" s="122">
        <f t="shared" si="77"/>
        <v>0.26042440723143367</v>
      </c>
      <c r="BB349" s="98">
        <f t="shared" si="78"/>
        <v>-1.1746866606041066</v>
      </c>
      <c r="BC349" s="56"/>
      <c r="BD349" s="56"/>
    </row>
    <row r="350" spans="1:56">
      <c r="A350" s="91">
        <v>349</v>
      </c>
      <c r="B350" s="122">
        <v>0.95761631486499144</v>
      </c>
      <c r="C350" s="122">
        <v>0.98099190170125738</v>
      </c>
      <c r="D350" s="122">
        <v>0.16343666141716473</v>
      </c>
      <c r="E350" s="122">
        <v>7.6356490766658736E-2</v>
      </c>
      <c r="F350" s="122">
        <v>0.86722676715411406</v>
      </c>
      <c r="G350" s="122">
        <v>0.88073054144063412</v>
      </c>
      <c r="H350" s="122">
        <v>0.80786457353655239</v>
      </c>
      <c r="I350" s="122">
        <v>0.90695051378331759</v>
      </c>
      <c r="J350" s="122">
        <v>0.186934502660276</v>
      </c>
      <c r="K350" s="100">
        <v>8.4533896422571919E-2</v>
      </c>
      <c r="L350" s="101"/>
      <c r="M350" s="102">
        <v>349</v>
      </c>
      <c r="N350" s="125">
        <v>1.7236703514815299</v>
      </c>
      <c r="O350" s="125">
        <v>2.0746800602127315</v>
      </c>
      <c r="P350" s="125">
        <v>-0.98043118437200361</v>
      </c>
      <c r="Q350" s="125">
        <v>-1.4300140677795818</v>
      </c>
      <c r="R350" s="125">
        <v>1.1133771936113332</v>
      </c>
      <c r="S350" s="125">
        <v>1.1786466260305322</v>
      </c>
      <c r="T350" s="125">
        <v>0.8700540760804546</v>
      </c>
      <c r="U350" s="122">
        <v>1.3222077760000164</v>
      </c>
      <c r="V350" s="122">
        <v>-0.88924949983581136</v>
      </c>
      <c r="W350" s="94">
        <v>-1.3752053413130874</v>
      </c>
      <c r="X350" s="56"/>
      <c r="Y350" s="95">
        <v>349</v>
      </c>
      <c r="Z350" s="122">
        <f>(幕後結果!$AB$2+幕後結果!$AB$4*幕後結果_最佳化!$N1351)*12/3</f>
        <v>2.0917332840466276</v>
      </c>
      <c r="AA350" s="122">
        <f>(幕後結果!$AC$2+幕後結果!$AC$4*幕後結果_最佳化!$O1351)*12/3</f>
        <v>1.6309029668903567</v>
      </c>
      <c r="AB350" s="122">
        <f>(幕後結果!$AD$2+幕後結果!$AD$4*幕後結果_最佳化!$P1351)*12/3</f>
        <v>0.34322094693539712</v>
      </c>
      <c r="AC350" s="122">
        <f>(幕後結果!$AE$2+幕後結果!$AE$4*幕後結果_最佳化!$Q1351)*12/3</f>
        <v>8.139499106823278E-2</v>
      </c>
      <c r="AD350" s="122">
        <f>(幕後結果!$AF$2+幕後結果!$AF$4*幕後結果_最佳化!$R1351)*12/3</f>
        <v>0.61666508449304214</v>
      </c>
      <c r="AE350" s="122">
        <f>(幕後結果!$AG$2+幕後結果!$AG$4*幕後結果_最佳化!$S1351)*12/3</f>
        <v>1.2317895117273465</v>
      </c>
      <c r="AF350" s="122">
        <f>(幕後結果!$AH$2+幕後結果!$AH$4*幕後結果_最佳化!$T1351)*12/3</f>
        <v>2.6217758938610909</v>
      </c>
      <c r="AG350" s="122">
        <f>(幕後結果!$AI$2+幕後結果!$AI$4*幕後結果_最佳化!$U1351)*12/3</f>
        <v>1.7302843114676172</v>
      </c>
      <c r="AH350" s="122">
        <f>(幕後結果!$AJ$2+幕後結果!$AJ$4*幕後結果_最佳化!$V1351)*12/3</f>
        <v>0.77624541391728441</v>
      </c>
      <c r="AI350" s="96">
        <f>(幕後結果!$AK$2+幕後結果!$AK$4*幕後結果_最佳化!$W1351)*12/3</f>
        <v>-0.12504560978505463</v>
      </c>
      <c r="AJ350" s="56"/>
      <c r="AK350" s="56"/>
      <c r="AL350" s="56"/>
      <c r="AM350" s="104">
        <v>349</v>
      </c>
      <c r="AN350" s="122">
        <f t="shared" si="66"/>
        <v>0.14117875590696005</v>
      </c>
      <c r="AO350" s="122">
        <f t="shared" si="67"/>
        <v>5.0554106031856651E-2</v>
      </c>
      <c r="AP350" s="122">
        <f t="shared" si="68"/>
        <v>0.12702998147897071</v>
      </c>
      <c r="AQ350" s="122">
        <f t="shared" si="69"/>
        <v>7.0529740008069691E-2</v>
      </c>
      <c r="AR350" s="122">
        <f t="shared" si="70"/>
        <v>0.12742302882857925</v>
      </c>
      <c r="AS350" s="122">
        <f t="shared" si="71"/>
        <v>0.14703783413188184</v>
      </c>
      <c r="AT350" s="122">
        <f t="shared" si="72"/>
        <v>1.339090693125587E-2</v>
      </c>
      <c r="AU350" s="122">
        <f t="shared" si="73"/>
        <v>8.1556365106553924E-2</v>
      </c>
      <c r="AV350" s="122">
        <f t="shared" si="74"/>
        <v>0.10139433778964276</v>
      </c>
      <c r="AW350" s="122">
        <f t="shared" si="75"/>
        <v>0.13990494378622945</v>
      </c>
      <c r="AX350" s="122">
        <f t="shared" si="76"/>
        <v>1.0000000000000002</v>
      </c>
      <c r="AY350" s="122">
        <f>SUMPRODUCT(AN350:AW350,幕後結果_最佳化!$Z$1005:$AI$1005)</f>
        <v>-3.8637444028534793E-2</v>
      </c>
      <c r="AZ350" s="122">
        <f>(SUMPRODUCT(AN350:AW350,MMULT(AN350:AW350,幕後結果!$AB$9:$AK$18)))*252</f>
        <v>4.6881763948167697E-2</v>
      </c>
      <c r="BA350" s="122">
        <f t="shared" si="77"/>
        <v>0.21652197105182583</v>
      </c>
      <c r="BB350" s="98">
        <f t="shared" si="78"/>
        <v>-0.37657815339681311</v>
      </c>
      <c r="BC350" s="56"/>
      <c r="BD350" s="56"/>
    </row>
    <row r="351" spans="1:56">
      <c r="A351" s="91">
        <v>350</v>
      </c>
      <c r="B351" s="122">
        <v>0.69242173744496816</v>
      </c>
      <c r="C351" s="122">
        <v>0.58978515794499775</v>
      </c>
      <c r="D351" s="122">
        <v>0.9619054637354334</v>
      </c>
      <c r="E351" s="122">
        <v>0.30283902257564987</v>
      </c>
      <c r="F351" s="122">
        <v>0.6857876371624132</v>
      </c>
      <c r="G351" s="122">
        <v>0.3789359826893004</v>
      </c>
      <c r="H351" s="122">
        <v>0.15594009998057068</v>
      </c>
      <c r="I351" s="122">
        <v>0.30301317372276348</v>
      </c>
      <c r="J351" s="122">
        <v>0.8281412488466624</v>
      </c>
      <c r="K351" s="100">
        <v>0.51140656496345116</v>
      </c>
      <c r="L351" s="101"/>
      <c r="M351" s="102">
        <v>350</v>
      </c>
      <c r="N351" s="125">
        <v>0.50272657180179603</v>
      </c>
      <c r="O351" s="125">
        <v>0.22699235852293595</v>
      </c>
      <c r="P351" s="125">
        <v>1.7732392392037299</v>
      </c>
      <c r="Q351" s="125">
        <v>-0.51625253123406212</v>
      </c>
      <c r="R351" s="125">
        <v>0.48394524969919062</v>
      </c>
      <c r="S351" s="125">
        <v>-0.30827647471688363</v>
      </c>
      <c r="T351" s="125">
        <v>-1.0112846724317381</v>
      </c>
      <c r="U351" s="122">
        <v>-0.51575383768961103</v>
      </c>
      <c r="V351" s="122">
        <v>0.94684552028382274</v>
      </c>
      <c r="W351" s="94">
        <v>2.8595915048054834E-2</v>
      </c>
      <c r="X351" s="56"/>
      <c r="Y351" s="95">
        <v>350</v>
      </c>
      <c r="Z351" s="122">
        <f>(幕後結果!$AB$2+幕後結果!$AB$4*幕後結果_最佳化!$N1352)*12/3</f>
        <v>0.5758700498089282</v>
      </c>
      <c r="AA351" s="122">
        <f>(幕後結果!$AC$2+幕後結果!$AC$4*幕後結果_最佳化!$O1352)*12/3</f>
        <v>-1.0214272240329536</v>
      </c>
      <c r="AB351" s="122">
        <f>(幕後結果!$AD$2+幕後結果!$AD$4*幕後結果_最佳化!$P1352)*12/3</f>
        <v>2.1723642170533544</v>
      </c>
      <c r="AC351" s="122">
        <f>(幕後結果!$AE$2+幕後結果!$AE$4*幕後結果_最佳化!$Q1352)*12/3</f>
        <v>1.0007365867972777</v>
      </c>
      <c r="AD351" s="122">
        <f>(幕後結果!$AF$2+幕後結果!$AF$4*幕後結果_最佳化!$R1352)*12/3</f>
        <v>0.38073228981485335</v>
      </c>
      <c r="AE351" s="122">
        <f>(幕後結果!$AG$2+幕後結果!$AG$4*幕後結果_最佳化!$S1352)*12/3</f>
        <v>0.36233998354508606</v>
      </c>
      <c r="AF351" s="122">
        <f>(幕後結果!$AH$2+幕後結果!$AH$4*幕後結果_最佳化!$T1352)*12/3</f>
        <v>0.66731516442802585</v>
      </c>
      <c r="AG351" s="122">
        <f>(幕後結果!$AI$2+幕後結果!$AI$4*幕後結果_最佳化!$U1352)*12/3</f>
        <v>-1.1394980086248854</v>
      </c>
      <c r="AH351" s="122">
        <f>(幕後結果!$AJ$2+幕後結果!$AJ$4*幕後結果_最佳化!$V1352)*12/3</f>
        <v>0.91552452058961042</v>
      </c>
      <c r="AI351" s="96">
        <f>(幕後結果!$AK$2+幕後結果!$AK$4*幕後結果_最佳化!$W1352)*12/3</f>
        <v>-0.26678091244278146</v>
      </c>
      <c r="AJ351" s="56"/>
      <c r="AK351" s="56"/>
      <c r="AL351" s="56"/>
      <c r="AM351" s="104">
        <v>350</v>
      </c>
      <c r="AN351" s="122">
        <f t="shared" si="66"/>
        <v>8.1813738105973484E-3</v>
      </c>
      <c r="AO351" s="122">
        <f t="shared" si="67"/>
        <v>8.7075031961770744E-2</v>
      </c>
      <c r="AP351" s="122">
        <f t="shared" si="68"/>
        <v>0.13365357990780502</v>
      </c>
      <c r="AQ351" s="122">
        <f t="shared" si="69"/>
        <v>0.14637512231929922</v>
      </c>
      <c r="AR351" s="122">
        <f t="shared" si="70"/>
        <v>0.12681777542976319</v>
      </c>
      <c r="AS351" s="122">
        <f t="shared" si="71"/>
        <v>9.804406161275929E-2</v>
      </c>
      <c r="AT351" s="122">
        <f t="shared" si="72"/>
        <v>0.13254002880001234</v>
      </c>
      <c r="AU351" s="122">
        <f t="shared" si="73"/>
        <v>8.6873285579217266E-2</v>
      </c>
      <c r="AV351" s="122">
        <f t="shared" si="74"/>
        <v>0.10473381699933544</v>
      </c>
      <c r="AW351" s="122">
        <f t="shared" si="75"/>
        <v>7.5705923579440171E-2</v>
      </c>
      <c r="AX351" s="122">
        <f t="shared" si="76"/>
        <v>1</v>
      </c>
      <c r="AY351" s="122">
        <f>SUMPRODUCT(AN351:AW351,幕後結果_最佳化!$Z$1005:$AI$1005)</f>
        <v>0.13374350189007073</v>
      </c>
      <c r="AZ351" s="122">
        <f>(SUMPRODUCT(AN351:AW351,MMULT(AN351:AW351,幕後結果!$AB$9:$AK$18)))*252</f>
        <v>4.0561382115107299E-2</v>
      </c>
      <c r="BA351" s="122">
        <f t="shared" si="77"/>
        <v>0.20139856532534511</v>
      </c>
      <c r="BB351" s="98">
        <f t="shared" si="78"/>
        <v>0.45106330198191574</v>
      </c>
      <c r="BC351" s="56"/>
      <c r="BD351" s="56"/>
    </row>
    <row r="352" spans="1:56">
      <c r="A352" s="91">
        <v>351</v>
      </c>
      <c r="B352" s="122">
        <v>6.200089062906633E-2</v>
      </c>
      <c r="C352" s="122">
        <v>0.50731919265333758</v>
      </c>
      <c r="D352" s="122">
        <v>0.97834952505829476</v>
      </c>
      <c r="E352" s="122">
        <v>0.13614409096546587</v>
      </c>
      <c r="F352" s="122">
        <v>0.39666263230385712</v>
      </c>
      <c r="G352" s="122">
        <v>0.17394564810981361</v>
      </c>
      <c r="H352" s="122">
        <v>0.49180360974578496</v>
      </c>
      <c r="I352" s="122">
        <v>0.15259914507358152</v>
      </c>
      <c r="J352" s="122">
        <v>2.4058728761974901E-2</v>
      </c>
      <c r="K352" s="100">
        <v>0.40328395748898194</v>
      </c>
      <c r="L352" s="101"/>
      <c r="M352" s="102">
        <v>351</v>
      </c>
      <c r="N352" s="125">
        <v>-1.5381915712808871</v>
      </c>
      <c r="O352" s="125">
        <v>1.8347524593290105E-2</v>
      </c>
      <c r="P352" s="125">
        <v>2.020795393507997</v>
      </c>
      <c r="Q352" s="125">
        <v>-1.0978083560137892</v>
      </c>
      <c r="R352" s="125">
        <v>-0.26199504203140062</v>
      </c>
      <c r="S352" s="125">
        <v>-0.93868733816598759</v>
      </c>
      <c r="T352" s="125">
        <v>-2.0546749169334685E-2</v>
      </c>
      <c r="U352" s="122">
        <v>-1.0253495362197282</v>
      </c>
      <c r="V352" s="122">
        <v>-1.9763296151560716</v>
      </c>
      <c r="W352" s="94">
        <v>-0.24485602151422037</v>
      </c>
      <c r="X352" s="56"/>
      <c r="Y352" s="95">
        <v>351</v>
      </c>
      <c r="Z352" s="122">
        <f>(幕後結果!$AB$2+幕後結果!$AB$4*幕後結果_最佳化!$N1353)*12/3</f>
        <v>-1.9580326807486073</v>
      </c>
      <c r="AA352" s="122">
        <f>(幕後結果!$AC$2+幕後結果!$AC$4*幕後結果_最佳化!$O1353)*12/3</f>
        <v>-1.4862803445579365</v>
      </c>
      <c r="AB352" s="122">
        <f>(幕後結果!$AD$2+幕後結果!$AD$4*幕後結果_最佳化!$P1353)*12/3</f>
        <v>1.750857581563281</v>
      </c>
      <c r="AC352" s="122">
        <f>(幕後結果!$AE$2+幕後結果!$AE$4*幕後結果_最佳化!$Q1353)*12/3</f>
        <v>0.47971024519028976</v>
      </c>
      <c r="AD352" s="122">
        <f>(幕後結果!$AF$2+幕後結果!$AF$4*幕後結果_最佳化!$R1353)*12/3</f>
        <v>-8.9856808059430512E-2</v>
      </c>
      <c r="AE352" s="122">
        <f>(幕後結果!$AG$2+幕後結果!$AG$4*幕後結果_最佳化!$S1353)*12/3</f>
        <v>-0.93337467073647795</v>
      </c>
      <c r="AF352" s="122">
        <f>(幕後結果!$AH$2+幕後結果!$AH$4*幕後結果_最佳化!$T1353)*12/3</f>
        <v>1.0531231221608079</v>
      </c>
      <c r="AG352" s="122">
        <f>(幕後結果!$AI$2+幕後結果!$AI$4*幕後結果_最佳化!$U1353)*12/3</f>
        <v>-2.8920436023836467</v>
      </c>
      <c r="AH352" s="122">
        <f>(幕後結果!$AJ$2+幕後結果!$AJ$4*幕後結果_最佳化!$V1353)*12/3</f>
        <v>-1.4735022383842356</v>
      </c>
      <c r="AI352" s="96">
        <f>(幕後結果!$AK$2+幕後結果!$AK$4*幕後結果_最佳化!$W1353)*12/3</f>
        <v>-1.1841242255395852</v>
      </c>
      <c r="AJ352" s="56"/>
      <c r="AK352" s="56"/>
      <c r="AL352" s="56"/>
      <c r="AM352" s="104">
        <v>351</v>
      </c>
      <c r="AN352" s="122">
        <f t="shared" si="66"/>
        <v>0.16634082833616509</v>
      </c>
      <c r="AO352" s="122">
        <f t="shared" si="67"/>
        <v>5.1221404000354097E-2</v>
      </c>
      <c r="AP352" s="122">
        <f t="shared" si="68"/>
        <v>0.12653569254427638</v>
      </c>
      <c r="AQ352" s="122">
        <f t="shared" si="69"/>
        <v>0.15696692528949716</v>
      </c>
      <c r="AR352" s="122">
        <f t="shared" si="70"/>
        <v>8.3192769186907975E-2</v>
      </c>
      <c r="AS352" s="122">
        <f t="shared" si="71"/>
        <v>0.15667152900687961</v>
      </c>
      <c r="AT352" s="122">
        <f t="shared" si="72"/>
        <v>6.0640064461657324E-2</v>
      </c>
      <c r="AU352" s="122">
        <f t="shared" si="73"/>
        <v>4.2892277101136383E-2</v>
      </c>
      <c r="AV352" s="122">
        <f t="shared" si="74"/>
        <v>7.1287100211078883E-2</v>
      </c>
      <c r="AW352" s="122">
        <f t="shared" si="75"/>
        <v>8.42514098620471E-2</v>
      </c>
      <c r="AX352" s="122">
        <f t="shared" si="76"/>
        <v>1.0000000000000002</v>
      </c>
      <c r="AY352" s="122">
        <f>SUMPRODUCT(AN352:AW352,幕後結果_最佳化!$Z$1005:$AI$1005)</f>
        <v>0.14682322672391304</v>
      </c>
      <c r="AZ352" s="122">
        <f>(SUMPRODUCT(AN352:AW352,MMULT(AN352:AW352,幕後結果!$AB$9:$AK$18)))*252</f>
        <v>4.9411670155505627E-2</v>
      </c>
      <c r="BA352" s="122">
        <f t="shared" si="77"/>
        <v>0.22228735941457767</v>
      </c>
      <c r="BB352" s="98">
        <f t="shared" si="78"/>
        <v>0.46751748276468902</v>
      </c>
      <c r="BC352" s="56"/>
      <c r="BD352" s="56"/>
    </row>
    <row r="353" spans="1:56">
      <c r="A353" s="91">
        <v>352</v>
      </c>
      <c r="B353" s="122">
        <v>0.80401214112544062</v>
      </c>
      <c r="C353" s="122">
        <v>0.29614292486272631</v>
      </c>
      <c r="D353" s="122">
        <v>0.66728372213230114</v>
      </c>
      <c r="E353" s="122">
        <v>0.23646676207492989</v>
      </c>
      <c r="F353" s="122">
        <v>0.3346798855234463</v>
      </c>
      <c r="G353" s="122">
        <v>0.70230281589424681</v>
      </c>
      <c r="H353" s="122">
        <v>0.57474080795741833</v>
      </c>
      <c r="I353" s="122">
        <v>0.27957067209280972</v>
      </c>
      <c r="J353" s="122">
        <v>0.46271652459196488</v>
      </c>
      <c r="K353" s="100">
        <v>0.57459500699108723</v>
      </c>
      <c r="L353" s="101"/>
      <c r="M353" s="102">
        <v>352</v>
      </c>
      <c r="N353" s="125">
        <v>0.85603988575839585</v>
      </c>
      <c r="O353" s="125">
        <v>-0.53552648316951745</v>
      </c>
      <c r="P353" s="125">
        <v>0.43242499396269335</v>
      </c>
      <c r="Q353" s="125">
        <v>-0.71771420283718212</v>
      </c>
      <c r="R353" s="125">
        <v>-0.42702685029483783</v>
      </c>
      <c r="S353" s="125">
        <v>0.53103522700975836</v>
      </c>
      <c r="T353" s="125">
        <v>0.18845704649873768</v>
      </c>
      <c r="U353" s="122">
        <v>-0.58411737741067493</v>
      </c>
      <c r="V353" s="122">
        <v>-9.3592271414020184E-2</v>
      </c>
      <c r="W353" s="94">
        <v>0.18808504273223667</v>
      </c>
      <c r="X353" s="56"/>
      <c r="Y353" s="95">
        <v>352</v>
      </c>
      <c r="Z353" s="122">
        <f>(幕後結果!$AB$2+幕後結果!$AB$4*幕後結果_最佳化!$N1354)*12/3</f>
        <v>1.0145263349770937</v>
      </c>
      <c r="AA353" s="122">
        <f>(幕後結果!$AC$2+幕後結果!$AC$4*幕後結果_最佳化!$O1354)*12/3</f>
        <v>-2.0415361433070784</v>
      </c>
      <c r="AB353" s="122">
        <f>(幕後結果!$AD$2+幕後結果!$AD$4*幕後結果_最佳化!$P1354)*12/3</f>
        <v>1.0402586299416512</v>
      </c>
      <c r="AC353" s="122">
        <f>(幕後結果!$AE$2+幕後結果!$AE$4*幕後結果_最佳化!$Q1354)*12/3</f>
        <v>0.42767651192232642</v>
      </c>
      <c r="AD353" s="122">
        <f>(幕後結果!$AF$2+幕後結果!$AF$4*幕後結果_最佳化!$R1354)*12/3</f>
        <v>-0.47639772828436017</v>
      </c>
      <c r="AE353" s="122">
        <f>(幕後結果!$AG$2+幕後結果!$AG$4*幕後結果_最佳化!$S1354)*12/3</f>
        <v>0.40619657956078847</v>
      </c>
      <c r="AF353" s="122">
        <f>(幕後結果!$AH$2+幕後結果!$AH$4*幕後結果_最佳化!$T1354)*12/3</f>
        <v>1.5331419728203921</v>
      </c>
      <c r="AG353" s="122">
        <f>(幕後結果!$AI$2+幕後結果!$AI$4*幕後結果_最佳化!$U1354)*12/3</f>
        <v>-1.0926073404453416</v>
      </c>
      <c r="AH353" s="122">
        <f>(幕後結果!$AJ$2+幕後結果!$AJ$4*幕後結果_最佳化!$V1354)*12/3</f>
        <v>1.5484053689523103E-2</v>
      </c>
      <c r="AI353" s="96">
        <f>(幕後結果!$AK$2+幕後結果!$AK$4*幕後結果_最佳化!$W1354)*12/3</f>
        <v>-0.31580639877086808</v>
      </c>
      <c r="AJ353" s="56"/>
      <c r="AK353" s="56"/>
      <c r="AL353" s="56"/>
      <c r="AM353" s="104">
        <v>352</v>
      </c>
      <c r="AN353" s="122">
        <f t="shared" si="66"/>
        <v>7.6213927607800186E-2</v>
      </c>
      <c r="AO353" s="122">
        <f t="shared" si="67"/>
        <v>4.8276139959891273E-2</v>
      </c>
      <c r="AP353" s="122">
        <f t="shared" si="68"/>
        <v>0.1198154979625192</v>
      </c>
      <c r="AQ353" s="122">
        <f t="shared" si="69"/>
        <v>0.11089299085585057</v>
      </c>
      <c r="AR353" s="122">
        <f t="shared" si="70"/>
        <v>0.13997013799217345</v>
      </c>
      <c r="AS353" s="122">
        <f t="shared" si="71"/>
        <v>6.8169507520027525E-2</v>
      </c>
      <c r="AT353" s="122">
        <f t="shared" si="72"/>
        <v>0.11098553011953667</v>
      </c>
      <c r="AU353" s="122">
        <f t="shared" si="73"/>
        <v>0.13139299343918978</v>
      </c>
      <c r="AV353" s="122">
        <f t="shared" si="74"/>
        <v>5.8176346595244961E-2</v>
      </c>
      <c r="AW353" s="122">
        <f t="shared" si="75"/>
        <v>0.13610692794776627</v>
      </c>
      <c r="AX353" s="122">
        <f t="shared" si="76"/>
        <v>0.99999999999999989</v>
      </c>
      <c r="AY353" s="122">
        <f>SUMPRODUCT(AN353:AW353,幕後結果_最佳化!$Z$1005:$AI$1005)</f>
        <v>4.6116951337450682E-2</v>
      </c>
      <c r="AZ353" s="122">
        <f>(SUMPRODUCT(AN353:AW353,MMULT(AN353:AW353,幕後結果!$AB$9:$AK$18)))*252</f>
        <v>4.0504555238250792E-2</v>
      </c>
      <c r="BA353" s="122">
        <f t="shared" si="77"/>
        <v>0.20125743523718767</v>
      </c>
      <c r="BB353" s="98">
        <f t="shared" si="78"/>
        <v>1.5984260823255606E-2</v>
      </c>
      <c r="BC353" s="56"/>
      <c r="BD353" s="56"/>
    </row>
    <row r="354" spans="1:56">
      <c r="A354" s="91">
        <v>353</v>
      </c>
      <c r="B354" s="122">
        <v>0.18360364397443596</v>
      </c>
      <c r="C354" s="122">
        <v>0.67461454605279769</v>
      </c>
      <c r="D354" s="122">
        <v>3.5302471399227153E-2</v>
      </c>
      <c r="E354" s="122">
        <v>6.1508221832994536E-2</v>
      </c>
      <c r="F354" s="122">
        <v>0.28773346025023439</v>
      </c>
      <c r="G354" s="122">
        <v>0.68143995533663348</v>
      </c>
      <c r="H354" s="122">
        <v>0.12999540007272414</v>
      </c>
      <c r="I354" s="122">
        <v>0.68558632689225396</v>
      </c>
      <c r="J354" s="122">
        <v>0.42498007849069186</v>
      </c>
      <c r="K354" s="100">
        <v>0.35420755875901988</v>
      </c>
      <c r="L354" s="101"/>
      <c r="M354" s="102">
        <v>353</v>
      </c>
      <c r="N354" s="125">
        <v>-0.90171687217439278</v>
      </c>
      <c r="O354" s="125">
        <v>0.45269149053417473</v>
      </c>
      <c r="P354" s="125">
        <v>-1.8080100091112077</v>
      </c>
      <c r="Q354" s="125">
        <v>-1.5422352227328091</v>
      </c>
      <c r="R354" s="125">
        <v>-0.56001835129229172</v>
      </c>
      <c r="S354" s="125">
        <v>0.47172920375974681</v>
      </c>
      <c r="T354" s="125">
        <v>-1.126412873732531</v>
      </c>
      <c r="U354" s="122">
        <v>0.48337802802650354</v>
      </c>
      <c r="V354" s="122">
        <v>-0.18916926336491768</v>
      </c>
      <c r="W354" s="94">
        <v>-0.37398548189447511</v>
      </c>
      <c r="X354" s="56"/>
      <c r="Y354" s="95">
        <v>353</v>
      </c>
      <c r="Z354" s="122">
        <f>(幕後結果!$AB$2+幕後結果!$AB$4*幕後結果_最佳化!$N1355)*12/3</f>
        <v>-1.1678172654646077</v>
      </c>
      <c r="AA354" s="122">
        <f>(幕後結果!$AC$2+幕後結果!$AC$4*幕後結果_最佳化!$O1355)*12/3</f>
        <v>-0.83242253260438648</v>
      </c>
      <c r="AB354" s="122">
        <f>(幕後結果!$AD$2+幕後結果!$AD$4*幕後結果_最佳化!$P1355)*12/3</f>
        <v>-1.3288706116027491</v>
      </c>
      <c r="AC354" s="122">
        <f>(幕後結果!$AE$2+幕後結果!$AE$4*幕後結果_最佳化!$Q1355)*12/3</f>
        <v>-0.63209747635582425</v>
      </c>
      <c r="AD354" s="122">
        <f>(幕後結果!$AF$2+幕後結果!$AF$4*幕後結果_最佳化!$R1355)*12/3</f>
        <v>-0.6761343179203948</v>
      </c>
      <c r="AE354" s="122">
        <f>(幕後結果!$AG$2+幕後結果!$AG$4*幕後結果_最佳化!$S1355)*12/3</f>
        <v>-0.63837000788168552</v>
      </c>
      <c r="AF354" s="122">
        <f>(幕後結果!$AH$2+幕後結果!$AH$4*幕後結果_最佳化!$T1355)*12/3</f>
        <v>-0.21175289359943261</v>
      </c>
      <c r="AG354" s="122">
        <f>(幕後結果!$AI$2+幕後結果!$AI$4*幕後結果_最佳化!$U1355)*12/3</f>
        <v>-0.81549182983740653</v>
      </c>
      <c r="AH354" s="122">
        <f>(幕後結果!$AJ$2+幕後結果!$AJ$4*幕後結果_最佳化!$V1355)*12/3</f>
        <v>-0.4931516933168944</v>
      </c>
      <c r="AI354" s="96">
        <f>(幕後結果!$AK$2+幕後結果!$AK$4*幕後結果_最佳化!$W1355)*12/3</f>
        <v>-0.98819070483102356</v>
      </c>
      <c r="AJ354" s="56"/>
      <c r="AK354" s="56"/>
      <c r="AL354" s="56"/>
      <c r="AM354" s="104">
        <v>353</v>
      </c>
      <c r="AN354" s="122">
        <f t="shared" si="66"/>
        <v>9.6194783733510286E-2</v>
      </c>
      <c r="AO354" s="122">
        <f t="shared" si="67"/>
        <v>0.17383572990812818</v>
      </c>
      <c r="AP354" s="122">
        <f t="shared" si="68"/>
        <v>7.5797247777623852E-2</v>
      </c>
      <c r="AQ354" s="122">
        <f t="shared" si="69"/>
        <v>0.17062247105583073</v>
      </c>
      <c r="AR354" s="122">
        <f t="shared" si="70"/>
        <v>6.3477761463671373E-2</v>
      </c>
      <c r="AS354" s="122">
        <f t="shared" si="71"/>
        <v>0.10511078955650327</v>
      </c>
      <c r="AT354" s="122">
        <f t="shared" si="72"/>
        <v>9.8459152062333077E-2</v>
      </c>
      <c r="AU354" s="122">
        <f t="shared" si="73"/>
        <v>0.16565183142888043</v>
      </c>
      <c r="AV354" s="122">
        <f t="shared" si="74"/>
        <v>1.952959448349819E-2</v>
      </c>
      <c r="AW354" s="122">
        <f t="shared" si="75"/>
        <v>3.1320638530020616E-2</v>
      </c>
      <c r="AX354" s="122">
        <f t="shared" si="76"/>
        <v>0.99999999999999989</v>
      </c>
      <c r="AY354" s="122">
        <f>SUMPRODUCT(AN354:AW354,幕後結果_最佳化!$Z$1005:$AI$1005)</f>
        <v>-8.5950228282578922E-2</v>
      </c>
      <c r="AZ354" s="122">
        <f>(SUMPRODUCT(AN354:AW354,MMULT(AN354:AW354,幕後結果!$AB$9:$AK$18)))*252</f>
        <v>5.3075561984529271E-2</v>
      </c>
      <c r="BA354" s="122">
        <f t="shared" si="77"/>
        <v>0.23038134035665578</v>
      </c>
      <c r="BB354" s="98">
        <f t="shared" si="78"/>
        <v>-0.55929107836209535</v>
      </c>
      <c r="BC354" s="56"/>
      <c r="BD354" s="56"/>
    </row>
    <row r="355" spans="1:56">
      <c r="A355" s="91">
        <v>354</v>
      </c>
      <c r="B355" s="122">
        <v>0.39732319499753488</v>
      </c>
      <c r="C355" s="122">
        <v>0.33397733539952834</v>
      </c>
      <c r="D355" s="122">
        <v>0.62160698973409434</v>
      </c>
      <c r="E355" s="122">
        <v>0.65020755793145057</v>
      </c>
      <c r="F355" s="122">
        <v>0.49934799965822907</v>
      </c>
      <c r="G355" s="122">
        <v>0.56247047802682282</v>
      </c>
      <c r="H355" s="122">
        <v>0.14107156858720371</v>
      </c>
      <c r="I355" s="122">
        <v>0.68471126895542045</v>
      </c>
      <c r="J355" s="122">
        <v>0.32842504119776295</v>
      </c>
      <c r="K355" s="100">
        <v>0.3000243541744434</v>
      </c>
      <c r="L355" s="101"/>
      <c r="M355" s="102">
        <v>354</v>
      </c>
      <c r="N355" s="125">
        <v>-0.26028182647493825</v>
      </c>
      <c r="O355" s="125">
        <v>-0.42895678974495105</v>
      </c>
      <c r="P355" s="125">
        <v>0.30970405279331903</v>
      </c>
      <c r="Q355" s="125">
        <v>0.38588089003443077</v>
      </c>
      <c r="R355" s="125">
        <v>-1.634323219301393E-3</v>
      </c>
      <c r="S355" s="125">
        <v>0.15723576311708468</v>
      </c>
      <c r="T355" s="125">
        <v>-1.0755174203268913</v>
      </c>
      <c r="U355" s="122">
        <v>0.48091422527635502</v>
      </c>
      <c r="V355" s="122">
        <v>-0.44426627310879763</v>
      </c>
      <c r="W355" s="94">
        <v>-0.52433046886415557</v>
      </c>
      <c r="X355" s="56"/>
      <c r="Y355" s="95">
        <v>354</v>
      </c>
      <c r="Z355" s="122">
        <f>(幕後結果!$AB$2+幕後結果!$AB$4*幕後結果_最佳化!$N1356)*12/3</f>
        <v>-0.3714433298994228</v>
      </c>
      <c r="AA355" s="122">
        <f>(幕後結果!$AC$2+幕後結果!$AC$4*幕後結果_最佳化!$O1356)*12/3</f>
        <v>-1.9916670281782451</v>
      </c>
      <c r="AB355" s="122">
        <f>(幕後結果!$AD$2+幕後結果!$AD$4*幕後結果_最佳化!$P1356)*12/3</f>
        <v>0.60859780900404681</v>
      </c>
      <c r="AC355" s="122">
        <f>(幕後結果!$AE$2+幕後結果!$AE$4*幕後結果_最佳化!$Q1356)*12/3</f>
        <v>1.1509683934321391</v>
      </c>
      <c r="AD355" s="122">
        <f>(幕後結果!$AF$2+幕後結果!$AF$4*幕後結果_最佳化!$R1356)*12/3</f>
        <v>-5.6002450108716434E-2</v>
      </c>
      <c r="AE355" s="122">
        <f>(幕後結果!$AG$2+幕後結果!$AG$4*幕後結果_最佳化!$S1356)*12/3</f>
        <v>0.54995622209315398</v>
      </c>
      <c r="AF355" s="122">
        <f>(幕後結果!$AH$2+幕後結果!$AH$4*幕後結果_最佳化!$T1356)*12/3</f>
        <v>0.10584111928348583</v>
      </c>
      <c r="AG355" s="122">
        <f>(幕後結果!$AI$2+幕後結果!$AI$4*幕後結果_最佳化!$U1356)*12/3</f>
        <v>-0.41271709496220882</v>
      </c>
      <c r="AH355" s="122">
        <f>(幕後結果!$AJ$2+幕後結果!$AJ$4*幕後結果_最佳化!$V1356)*12/3</f>
        <v>-0.48079443689645052</v>
      </c>
      <c r="AI355" s="96">
        <f>(幕後結果!$AK$2+幕後結果!$AK$4*幕後結果_最佳化!$W1356)*12/3</f>
        <v>-0.81731820698879165</v>
      </c>
      <c r="AJ355" s="56"/>
      <c r="AK355" s="56"/>
      <c r="AL355" s="56"/>
      <c r="AM355" s="104">
        <v>354</v>
      </c>
      <c r="AN355" s="122">
        <f t="shared" si="66"/>
        <v>0.20676413231739851</v>
      </c>
      <c r="AO355" s="122">
        <f t="shared" si="67"/>
        <v>3.2972693735192203E-2</v>
      </c>
      <c r="AP355" s="122">
        <f t="shared" si="68"/>
        <v>0.118102143997977</v>
      </c>
      <c r="AQ355" s="122">
        <f t="shared" si="69"/>
        <v>2.1244917640866772E-3</v>
      </c>
      <c r="AR355" s="122">
        <f t="shared" si="70"/>
        <v>0.22084130827968981</v>
      </c>
      <c r="AS355" s="122">
        <f t="shared" si="71"/>
        <v>2.345973232098825E-2</v>
      </c>
      <c r="AT355" s="122">
        <f t="shared" si="72"/>
        <v>0.18346591197440656</v>
      </c>
      <c r="AU355" s="122">
        <f t="shared" si="73"/>
        <v>7.4546336558379847E-2</v>
      </c>
      <c r="AV355" s="122">
        <f t="shared" si="74"/>
        <v>8.2551865744625183E-2</v>
      </c>
      <c r="AW355" s="122">
        <f t="shared" si="75"/>
        <v>5.5171383307255975E-2</v>
      </c>
      <c r="AX355" s="122">
        <f t="shared" si="76"/>
        <v>1</v>
      </c>
      <c r="AY355" s="122">
        <f>SUMPRODUCT(AN355:AW355,幕後結果_最佳化!$Z$1005:$AI$1005)</f>
        <v>0.10931866658152706</v>
      </c>
      <c r="AZ355" s="122">
        <f>(SUMPRODUCT(AN355:AW355,MMULT(AN355:AW355,幕後結果!$AB$9:$AK$18)))*252</f>
        <v>5.1055841795243001E-2</v>
      </c>
      <c r="BA355" s="122">
        <f t="shared" si="77"/>
        <v>0.22595539780063453</v>
      </c>
      <c r="BB355" s="98">
        <f t="shared" si="78"/>
        <v>0.29394591688457794</v>
      </c>
      <c r="BC355" s="56"/>
      <c r="BD355" s="56"/>
    </row>
    <row r="356" spans="1:56">
      <c r="A356" s="91">
        <v>355</v>
      </c>
      <c r="B356" s="122">
        <v>0.24877093920966198</v>
      </c>
      <c r="C356" s="122">
        <v>0.40320779215430624</v>
      </c>
      <c r="D356" s="122">
        <v>1.8849181254545044E-2</v>
      </c>
      <c r="E356" s="122">
        <v>2.9404994377908E-2</v>
      </c>
      <c r="F356" s="122">
        <v>0.16216747041362534</v>
      </c>
      <c r="G356" s="122">
        <v>0.13267398610477432</v>
      </c>
      <c r="H356" s="122">
        <v>0.51185877530931601</v>
      </c>
      <c r="I356" s="122">
        <v>0.4414199493879063</v>
      </c>
      <c r="J356" s="122">
        <v>0.1255471207624832</v>
      </c>
      <c r="K356" s="100">
        <v>0.81893290390600737</v>
      </c>
      <c r="L356" s="101"/>
      <c r="M356" s="102">
        <v>355</v>
      </c>
      <c r="N356" s="125">
        <v>-0.67836250200790926</v>
      </c>
      <c r="O356" s="125">
        <v>-0.24505275428108489</v>
      </c>
      <c r="P356" s="125">
        <v>-2.0781194080854664</v>
      </c>
      <c r="Q356" s="125">
        <v>-1.8896111207542059</v>
      </c>
      <c r="R356" s="125">
        <v>-0.98558879069387562</v>
      </c>
      <c r="S356" s="125">
        <v>-1.1138396764673719</v>
      </c>
      <c r="T356" s="125">
        <v>2.972992046731739E-2</v>
      </c>
      <c r="U356" s="122">
        <v>-0.14737010732925199</v>
      </c>
      <c r="V356" s="122">
        <v>-1.1476956162382734</v>
      </c>
      <c r="W356" s="94">
        <v>0.91130595014882643</v>
      </c>
      <c r="X356" s="56"/>
      <c r="Y356" s="95">
        <v>355</v>
      </c>
      <c r="Z356" s="122">
        <f>(幕後結果!$AB$2+幕後結果!$AB$4*幕後結果_最佳化!$N1357)*12/3</f>
        <v>-0.8905115585380351</v>
      </c>
      <c r="AA356" s="122">
        <f>(幕後結果!$AC$2+幕後結果!$AC$4*幕後結果_最佳化!$O1357)*12/3</f>
        <v>-1.774558825933549</v>
      </c>
      <c r="AB356" s="122">
        <f>(幕後結果!$AD$2+幕後結果!$AD$4*幕後結果_最佳化!$P1357)*12/3</f>
        <v>-1.5663666573363517</v>
      </c>
      <c r="AC356" s="122">
        <f>(幕後結果!$AE$2+幕後結果!$AE$4*幕後結果_最佳化!$Q1357)*12/3</f>
        <v>-1.0550958300582574</v>
      </c>
      <c r="AD356" s="122">
        <f>(幕後結果!$AF$2+幕後結果!$AF$4*幕後結果_最佳化!$R1357)*12/3</f>
        <v>-1.1027295929905503</v>
      </c>
      <c r="AE356" s="122">
        <f>(幕後結果!$AG$2+幕後結果!$AG$4*幕後結果_最佳化!$S1357)*12/3</f>
        <v>-2.2098732334918552</v>
      </c>
      <c r="AF356" s="122">
        <f>(幕後結果!$AH$2+幕後結果!$AH$4*幕後結果_最佳化!$T1357)*12/3</f>
        <v>0.89969579941335498</v>
      </c>
      <c r="AG356" s="122">
        <f>(幕後結果!$AI$2+幕後結果!$AI$4*幕後結果_最佳化!$U1357)*12/3</f>
        <v>-1.5204117168698321</v>
      </c>
      <c r="AH356" s="122">
        <f>(幕後結果!$AJ$2+幕後結果!$AJ$4*幕後結果_最佳化!$V1357)*12/3</f>
        <v>-1.2412039318501906</v>
      </c>
      <c r="AI356" s="96">
        <f>(幕後結果!$AK$2+幕後結果!$AK$4*幕後結果_最佳化!$W1357)*12/3</f>
        <v>-0.67550670267580371</v>
      </c>
      <c r="AJ356" s="56"/>
      <c r="AK356" s="56"/>
      <c r="AL356" s="56"/>
      <c r="AM356" s="104">
        <v>355</v>
      </c>
      <c r="AN356" s="122">
        <f t="shared" si="66"/>
        <v>8.5445125150590523E-2</v>
      </c>
      <c r="AO356" s="122">
        <f t="shared" si="67"/>
        <v>1.9995640288504132E-2</v>
      </c>
      <c r="AP356" s="122">
        <f t="shared" si="68"/>
        <v>6.1681925171678656E-2</v>
      </c>
      <c r="AQ356" s="122">
        <f t="shared" si="69"/>
        <v>0.10927724915810703</v>
      </c>
      <c r="AR356" s="122">
        <f t="shared" si="70"/>
        <v>0.16052994094946221</v>
      </c>
      <c r="AS356" s="122">
        <f t="shared" si="71"/>
        <v>0.12109281313428098</v>
      </c>
      <c r="AT356" s="122">
        <f t="shared" si="72"/>
        <v>8.2949391986669466E-2</v>
      </c>
      <c r="AU356" s="122">
        <f t="shared" si="73"/>
        <v>0.16912761836223633</v>
      </c>
      <c r="AV356" s="122">
        <f t="shared" si="74"/>
        <v>5.2751068089952315E-2</v>
      </c>
      <c r="AW356" s="122">
        <f t="shared" si="75"/>
        <v>0.1371492277085184</v>
      </c>
      <c r="AX356" s="122">
        <f t="shared" si="76"/>
        <v>1</v>
      </c>
      <c r="AY356" s="122">
        <f>SUMPRODUCT(AN356:AW356,幕後結果_最佳化!$Z$1005:$AI$1005)</f>
        <v>1.3021842852633921E-2</v>
      </c>
      <c r="AZ356" s="122">
        <f>(SUMPRODUCT(AN356:AW356,MMULT(AN356:AW356,幕後結果!$AB$9:$AK$18)))*252</f>
        <v>4.371102896123389E-2</v>
      </c>
      <c r="BA356" s="122">
        <f t="shared" si="77"/>
        <v>0.20907182727769394</v>
      </c>
      <c r="BB356" s="98">
        <f t="shared" si="78"/>
        <v>-0.1429085761405875</v>
      </c>
      <c r="BC356" s="56"/>
      <c r="BD356" s="56"/>
    </row>
    <row r="357" spans="1:56">
      <c r="A357" s="91">
        <v>356</v>
      </c>
      <c r="B357" s="122">
        <v>0.58153251313431165</v>
      </c>
      <c r="C357" s="122">
        <v>0.44687681035377591</v>
      </c>
      <c r="D357" s="122">
        <v>0.9393074144951461</v>
      </c>
      <c r="E357" s="122">
        <v>0.91422880015301167</v>
      </c>
      <c r="F357" s="122">
        <v>0.65461434015504705</v>
      </c>
      <c r="G357" s="122">
        <v>0.10864810043164508</v>
      </c>
      <c r="H357" s="122">
        <v>0.89203739120506009</v>
      </c>
      <c r="I357" s="122">
        <v>0.59406477278814784</v>
      </c>
      <c r="J357" s="122">
        <v>0.471376342090434</v>
      </c>
      <c r="K357" s="100">
        <v>0.23163701197683539</v>
      </c>
      <c r="L357" s="101"/>
      <c r="M357" s="102">
        <v>356</v>
      </c>
      <c r="N357" s="125">
        <v>0.20581557606846904</v>
      </c>
      <c r="O357" s="125">
        <v>-0.13355607408631034</v>
      </c>
      <c r="P357" s="125">
        <v>1.5489856446069075</v>
      </c>
      <c r="Q357" s="125">
        <v>1.3672645477846901</v>
      </c>
      <c r="R357" s="125">
        <v>0.39780854273097138</v>
      </c>
      <c r="S357" s="125">
        <v>-1.2337496653093369</v>
      </c>
      <c r="T357" s="125">
        <v>1.2374361161021303</v>
      </c>
      <c r="U357" s="122">
        <v>0.23801371807996724</v>
      </c>
      <c r="V357" s="122">
        <v>-7.1810540741614401E-2</v>
      </c>
      <c r="W357" s="94">
        <v>-0.7334663832137146</v>
      </c>
      <c r="X357" s="56"/>
      <c r="Y357" s="95">
        <v>356</v>
      </c>
      <c r="Z357" s="122">
        <f>(幕後結果!$AB$2+幕後結果!$AB$4*幕後結果_最佳化!$N1358)*12/3</f>
        <v>0.20724008521619611</v>
      </c>
      <c r="AA357" s="122">
        <f>(幕後結果!$AC$2+幕後結果!$AC$4*幕後結果_最佳化!$O1358)*12/3</f>
        <v>-1.5440863919053196</v>
      </c>
      <c r="AB357" s="122">
        <f>(幕後結果!$AD$2+幕後結果!$AD$4*幕後結果_最佳化!$P1358)*12/3</f>
        <v>1.8521299210994087</v>
      </c>
      <c r="AC357" s="122">
        <f>(幕後結果!$AE$2+幕後結果!$AE$4*幕後結果_最佳化!$Q1358)*12/3</f>
        <v>2.2336420174996485</v>
      </c>
      <c r="AD357" s="122">
        <f>(幕後結果!$AF$2+幕後結果!$AF$4*幕後結果_最佳化!$R1358)*12/3</f>
        <v>0.42925745340553245</v>
      </c>
      <c r="AE357" s="122">
        <f>(幕後結果!$AG$2+幕後結果!$AG$4*幕後結果_最佳化!$S1358)*12/3</f>
        <v>0.51905573565257557</v>
      </c>
      <c r="AF357" s="122">
        <f>(幕後結果!$AH$2+幕後結果!$AH$4*幕後結果_最佳化!$T1358)*12/3</f>
        <v>2.4998757962165574</v>
      </c>
      <c r="AG357" s="122">
        <f>(幕後結果!$AI$2+幕後結果!$AI$4*幕後結果_最佳化!$U1358)*12/3</f>
        <v>-0.47129920935895114</v>
      </c>
      <c r="AH357" s="122">
        <f>(幕後結果!$AJ$2+幕後結果!$AJ$4*幕後結果_最佳化!$V1358)*12/3</f>
        <v>0.59333212887891751</v>
      </c>
      <c r="AI357" s="96">
        <f>(幕後結果!$AK$2+幕後結果!$AK$4*幕後結果_最佳化!$W1358)*12/3</f>
        <v>-0.57842884146934026</v>
      </c>
      <c r="AJ357" s="56"/>
      <c r="AK357" s="56"/>
      <c r="AL357" s="56"/>
      <c r="AM357" s="104">
        <v>356</v>
      </c>
      <c r="AN357" s="122">
        <f t="shared" si="66"/>
        <v>0.14118693641626723</v>
      </c>
      <c r="AO357" s="122">
        <f t="shared" si="67"/>
        <v>5.9771172985610271E-2</v>
      </c>
      <c r="AP357" s="122">
        <f t="shared" si="68"/>
        <v>7.6096723441054837E-2</v>
      </c>
      <c r="AQ357" s="122">
        <f t="shared" si="69"/>
        <v>5.0461047544085001E-2</v>
      </c>
      <c r="AR357" s="122">
        <f t="shared" si="70"/>
        <v>0.13097155409477407</v>
      </c>
      <c r="AS357" s="122">
        <f t="shared" si="71"/>
        <v>0.13259233361439399</v>
      </c>
      <c r="AT357" s="122">
        <f t="shared" si="72"/>
        <v>0.14409768917303031</v>
      </c>
      <c r="AU357" s="122">
        <f t="shared" si="73"/>
        <v>8.5789350417790816E-2</v>
      </c>
      <c r="AV357" s="122">
        <f t="shared" si="74"/>
        <v>3.3024169211762343E-2</v>
      </c>
      <c r="AW357" s="122">
        <f t="shared" si="75"/>
        <v>0.14600902310123112</v>
      </c>
      <c r="AX357" s="122">
        <f t="shared" si="76"/>
        <v>0.99999999999999989</v>
      </c>
      <c r="AY357" s="122">
        <f>SUMPRODUCT(AN357:AW357,幕後結果_最佳化!$Z$1005:$AI$1005)</f>
        <v>4.4916914188524198E-2</v>
      </c>
      <c r="AZ357" s="122">
        <f>(SUMPRODUCT(AN357:AW357,MMULT(AN357:AW357,幕後結果!$AB$9:$AK$18)))*252</f>
        <v>4.4949763708437229E-2</v>
      </c>
      <c r="BA357" s="122">
        <f t="shared" si="77"/>
        <v>0.21201359321618327</v>
      </c>
      <c r="BB357" s="98">
        <f t="shared" si="78"/>
        <v>9.5131362000341977E-3</v>
      </c>
      <c r="BC357" s="56"/>
      <c r="BD357" s="56"/>
    </row>
    <row r="358" spans="1:56">
      <c r="A358" s="91">
        <v>357</v>
      </c>
      <c r="B358" s="122">
        <v>0.24795979411433122</v>
      </c>
      <c r="C358" s="122">
        <v>4.142659197749432E-2</v>
      </c>
      <c r="D358" s="122">
        <v>0.75932055778602492</v>
      </c>
      <c r="E358" s="122">
        <v>0.87197821754729921</v>
      </c>
      <c r="F358" s="122">
        <v>0.25624342597135263</v>
      </c>
      <c r="G358" s="122">
        <v>0.5945041433084417</v>
      </c>
      <c r="H358" s="122">
        <v>0.91321205048861653</v>
      </c>
      <c r="I358" s="122">
        <v>0.42685447888605932</v>
      </c>
      <c r="J358" s="122">
        <v>0.7248268424786164</v>
      </c>
      <c r="K358" s="100">
        <v>0.75139375451371682</v>
      </c>
      <c r="L358" s="101"/>
      <c r="M358" s="102">
        <v>357</v>
      </c>
      <c r="N358" s="125">
        <v>-0.68092398867450088</v>
      </c>
      <c r="O358" s="125">
        <v>-1.7343658861002578</v>
      </c>
      <c r="P358" s="125">
        <v>0.70411865350659053</v>
      </c>
      <c r="Q358" s="125">
        <v>1.1357921459104217</v>
      </c>
      <c r="R358" s="125">
        <v>-0.6549703378549675</v>
      </c>
      <c r="S358" s="125">
        <v>0.23914685140298658</v>
      </c>
      <c r="T358" s="125">
        <v>1.3608031726916987</v>
      </c>
      <c r="U358" s="122">
        <v>-0.18438815968556083</v>
      </c>
      <c r="V358" s="122">
        <v>0.5972412610141874</v>
      </c>
      <c r="W358" s="94">
        <v>0.67888222201643922</v>
      </c>
      <c r="X358" s="56"/>
      <c r="Y358" s="95">
        <v>357</v>
      </c>
      <c r="Z358" s="122">
        <f>(幕後結果!$AB$2+幕後結果!$AB$4*幕後結果_最佳化!$N1359)*12/3</f>
        <v>-0.89369177332556182</v>
      </c>
      <c r="AA358" s="122">
        <f>(幕後結果!$AC$2+幕後結果!$AC$4*幕後結果_最佳化!$O1359)*12/3</f>
        <v>-3.8271634887513315</v>
      </c>
      <c r="AB358" s="122">
        <f>(幕後結果!$AD$2+幕後結果!$AD$4*幕後結果_最佳化!$P1359)*12/3</f>
        <v>0.69086643450440854</v>
      </c>
      <c r="AC358" s="122">
        <f>(幕後結果!$AE$2+幕後結果!$AE$4*幕後結果_最佳化!$Q1359)*12/3</f>
        <v>1.5368250691655829</v>
      </c>
      <c r="AD358" s="122">
        <f>(幕後結果!$AF$2+幕後結果!$AF$4*幕後結果_最佳化!$R1359)*12/3</f>
        <v>-0.52209101952097203</v>
      </c>
      <c r="AE358" s="122">
        <f>(幕後結果!$AG$2+幕後結果!$AG$4*幕後結果_最佳化!$S1359)*12/3</f>
        <v>0.6065705644666155</v>
      </c>
      <c r="AF358" s="122">
        <f>(幕後結果!$AH$2+幕後結果!$AH$4*幕後結果_最佳化!$T1359)*12/3</f>
        <v>2.0763050515063917</v>
      </c>
      <c r="AG358" s="122">
        <f>(幕後結果!$AI$2+幕後結果!$AI$4*幕後結果_最佳化!$U1359)*12/3</f>
        <v>-1.4269537915954256</v>
      </c>
      <c r="AH358" s="122">
        <f>(幕後結果!$AJ$2+幕後結果!$AJ$4*幕後結果_最佳化!$V1359)*12/3</f>
        <v>0.1436669544035821</v>
      </c>
      <c r="AI358" s="96">
        <f>(幕後結果!$AK$2+幕後結果!$AK$4*幕後結果_最佳化!$W1359)*12/3</f>
        <v>-0.44288344434554294</v>
      </c>
      <c r="AJ358" s="56"/>
      <c r="AK358" s="56"/>
      <c r="AL358" s="56"/>
      <c r="AM358" s="104">
        <v>357</v>
      </c>
      <c r="AN358" s="122">
        <f t="shared" si="66"/>
        <v>7.1235909821264848E-2</v>
      </c>
      <c r="AO358" s="122">
        <f t="shared" si="67"/>
        <v>2.9459259009190945E-2</v>
      </c>
      <c r="AP358" s="122">
        <f t="shared" si="68"/>
        <v>0.11352662485546153</v>
      </c>
      <c r="AQ358" s="122">
        <f t="shared" si="69"/>
        <v>9.7692967763976062E-3</v>
      </c>
      <c r="AR358" s="122">
        <f t="shared" si="70"/>
        <v>6.1448002363398001E-2</v>
      </c>
      <c r="AS358" s="122">
        <f t="shared" si="71"/>
        <v>0.15659364783004262</v>
      </c>
      <c r="AT358" s="122">
        <f t="shared" si="72"/>
        <v>0.15597083370358372</v>
      </c>
      <c r="AU358" s="122">
        <f t="shared" si="73"/>
        <v>0.16107427791031431</v>
      </c>
      <c r="AV358" s="122">
        <f t="shared" si="74"/>
        <v>8.7749749872607211E-2</v>
      </c>
      <c r="AW358" s="122">
        <f t="shared" si="75"/>
        <v>0.15317239785773909</v>
      </c>
      <c r="AX358" s="122">
        <f t="shared" si="76"/>
        <v>0.99999999999999978</v>
      </c>
      <c r="AY358" s="122">
        <f>SUMPRODUCT(AN358:AW358,幕後結果_最佳化!$Z$1005:$AI$1005)</f>
        <v>4.5289435426194291E-2</v>
      </c>
      <c r="AZ358" s="122">
        <f>(SUMPRODUCT(AN358:AW358,MMULT(AN358:AW358,幕後結果!$AB$9:$AK$18)))*252</f>
        <v>4.7932070209903567E-2</v>
      </c>
      <c r="BA358" s="122">
        <f t="shared" si="77"/>
        <v>0.21893394028771229</v>
      </c>
      <c r="BB358" s="98">
        <f t="shared" si="78"/>
        <v>1.0913956159808804E-2</v>
      </c>
      <c r="BC358" s="56"/>
      <c r="BD358" s="56"/>
    </row>
    <row r="359" spans="1:56">
      <c r="A359" s="91">
        <v>358</v>
      </c>
      <c r="B359" s="122">
        <v>0.34206415871428475</v>
      </c>
      <c r="C359" s="122">
        <v>3.5844554233154469E-2</v>
      </c>
      <c r="D359" s="122">
        <v>0.92678614880100718</v>
      </c>
      <c r="E359" s="122">
        <v>0.9331277362069661</v>
      </c>
      <c r="F359" s="122">
        <v>0.60294884829952133</v>
      </c>
      <c r="G359" s="122">
        <v>0.8256933998483611</v>
      </c>
      <c r="H359" s="122">
        <v>0.31768495518803586</v>
      </c>
      <c r="I359" s="122">
        <v>0.92789921709748757</v>
      </c>
      <c r="J359" s="122">
        <v>0.98822262262167371</v>
      </c>
      <c r="K359" s="100">
        <v>0.68330664131429719</v>
      </c>
      <c r="L359" s="101"/>
      <c r="M359" s="102">
        <v>358</v>
      </c>
      <c r="N359" s="125">
        <v>-0.40683617248765092</v>
      </c>
      <c r="O359" s="125">
        <v>-1.801087380431597</v>
      </c>
      <c r="P359" s="125">
        <v>1.452265838146042</v>
      </c>
      <c r="Q359" s="125">
        <v>1.499497844088264</v>
      </c>
      <c r="R359" s="125">
        <v>0.26098729698749334</v>
      </c>
      <c r="S359" s="125">
        <v>0.93728262057988643</v>
      </c>
      <c r="T359" s="125">
        <v>-0.47418230530407762</v>
      </c>
      <c r="U359" s="122">
        <v>1.4603221189486828</v>
      </c>
      <c r="V359" s="122">
        <v>2.2643148845226726</v>
      </c>
      <c r="W359" s="94">
        <v>0.47696545991292449</v>
      </c>
      <c r="X359" s="56"/>
      <c r="Y359" s="95">
        <v>358</v>
      </c>
      <c r="Z359" s="122">
        <f>(幕後結果!$AB$2+幕後結果!$AB$4*幕後結果_最佳化!$N1360)*12/3</f>
        <v>-0.55339793635697432</v>
      </c>
      <c r="AA359" s="122">
        <f>(幕後結果!$AC$2+幕後結果!$AC$4*幕後結果_最佳化!$O1360)*12/3</f>
        <v>-3.8952964336633347</v>
      </c>
      <c r="AB359" s="122">
        <f>(幕後結果!$AD$2+幕後結果!$AD$4*幕後結果_最佳化!$P1360)*12/3</f>
        <v>1.4144945210161126</v>
      </c>
      <c r="AC359" s="122">
        <f>(幕後結果!$AE$2+幕後結果!$AE$4*幕後結果_最佳化!$Q1360)*12/3</f>
        <v>1.9817155479636617</v>
      </c>
      <c r="AD359" s="122">
        <f>(幕後結果!$AF$2+幕後結果!$AF$4*幕後結果_最佳化!$R1360)*12/3</f>
        <v>0.17905158547109859</v>
      </c>
      <c r="AE359" s="122">
        <f>(幕後結果!$AG$2+幕後結果!$AG$4*幕後結果_最佳化!$S1360)*12/3</f>
        <v>1.5849982040009545</v>
      </c>
      <c r="AF359" s="122">
        <f>(幕後結果!$AH$2+幕後結果!$AH$4*幕後結果_最佳化!$T1360)*12/3</f>
        <v>0.6443209006855779</v>
      </c>
      <c r="AG359" s="122">
        <f>(幕後結果!$AI$2+幕後結果!$AI$4*幕後結果_最佳化!$U1360)*12/3</f>
        <v>0.77216948406996566</v>
      </c>
      <c r="AH359" s="122">
        <f>(幕後結果!$AJ$2+幕後結果!$AJ$4*幕後結果_最佳化!$V1360)*12/3</f>
        <v>1.3177913171395721</v>
      </c>
      <c r="AI359" s="96">
        <f>(幕後結果!$AK$2+幕後結果!$AK$4*幕後結果_最佳化!$W1360)*12/3</f>
        <v>-0.21606595315238616</v>
      </c>
      <c r="AJ359" s="56"/>
      <c r="AK359" s="56"/>
      <c r="AL359" s="56"/>
      <c r="AM359" s="104">
        <v>358</v>
      </c>
      <c r="AN359" s="122">
        <f t="shared" si="66"/>
        <v>0.11381646114858882</v>
      </c>
      <c r="AO359" s="122">
        <f t="shared" si="67"/>
        <v>0.13038786788541532</v>
      </c>
      <c r="AP359" s="122">
        <f t="shared" si="68"/>
        <v>9.2864127152917225E-2</v>
      </c>
      <c r="AQ359" s="122">
        <f t="shared" si="69"/>
        <v>0.1526415838081909</v>
      </c>
      <c r="AR359" s="122">
        <f t="shared" si="70"/>
        <v>3.6922865054575454E-2</v>
      </c>
      <c r="AS359" s="122">
        <f t="shared" si="71"/>
        <v>9.4514224089897486E-2</v>
      </c>
      <c r="AT359" s="122">
        <f t="shared" si="72"/>
        <v>0.10290353251209801</v>
      </c>
      <c r="AU359" s="122">
        <f t="shared" si="73"/>
        <v>2.7115949192460988E-2</v>
      </c>
      <c r="AV359" s="122">
        <f t="shared" si="74"/>
        <v>0.13128142389828898</v>
      </c>
      <c r="AW359" s="122">
        <f t="shared" si="75"/>
        <v>0.11755196525756686</v>
      </c>
      <c r="AX359" s="122">
        <f t="shared" si="76"/>
        <v>1.0000000000000002</v>
      </c>
      <c r="AY359" s="122">
        <f>SUMPRODUCT(AN359:AW359,幕後結果_最佳化!$Z$1005:$AI$1005)</f>
        <v>5.6609429733651018E-2</v>
      </c>
      <c r="AZ359" s="122">
        <f>(SUMPRODUCT(AN359:AW359,MMULT(AN359:AW359,幕後結果!$AB$9:$AK$18)))*252</f>
        <v>4.7742712599611985E-2</v>
      </c>
      <c r="BA359" s="122">
        <f t="shared" si="77"/>
        <v>0.21850105857778351</v>
      </c>
      <c r="BB359" s="98">
        <f t="shared" si="78"/>
        <v>6.2743081534182316E-2</v>
      </c>
      <c r="BC359" s="56"/>
      <c r="BD359" s="56"/>
    </row>
    <row r="360" spans="1:56">
      <c r="A360" s="91">
        <v>359</v>
      </c>
      <c r="B360" s="122">
        <v>0.81665782359354866</v>
      </c>
      <c r="C360" s="122">
        <v>0.9783070349283336</v>
      </c>
      <c r="D360" s="122">
        <v>0.99341903188310421</v>
      </c>
      <c r="E360" s="122">
        <v>0.68904967263017869</v>
      </c>
      <c r="F360" s="122">
        <v>0.36058226705376217</v>
      </c>
      <c r="G360" s="122">
        <v>0.40880563683773641</v>
      </c>
      <c r="H360" s="122">
        <v>1.5718859970816679E-2</v>
      </c>
      <c r="I360" s="122">
        <v>0.76041650171032793</v>
      </c>
      <c r="J360" s="122">
        <v>0.12636330586177436</v>
      </c>
      <c r="K360" s="100">
        <v>0.25769194420210795</v>
      </c>
      <c r="L360" s="101"/>
      <c r="M360" s="102">
        <v>359</v>
      </c>
      <c r="N360" s="125">
        <v>0.90270147613561202</v>
      </c>
      <c r="O360" s="125">
        <v>2.0199754881435541</v>
      </c>
      <c r="P360" s="125">
        <v>2.4793573607496571</v>
      </c>
      <c r="Q360" s="125">
        <v>0.49315842033087465</v>
      </c>
      <c r="R360" s="125">
        <v>-0.3569028525341037</v>
      </c>
      <c r="S360" s="125">
        <v>-0.23061839754001795</v>
      </c>
      <c r="T360" s="125">
        <v>-2.1514877721406394</v>
      </c>
      <c r="U360" s="122">
        <v>0.70764297762711481</v>
      </c>
      <c r="V360" s="122">
        <v>-1.1437517339598535</v>
      </c>
      <c r="W360" s="94">
        <v>-0.65047741091923694</v>
      </c>
      <c r="X360" s="56"/>
      <c r="Y360" s="95">
        <v>359</v>
      </c>
      <c r="Z360" s="122">
        <f>(幕後結果!$AB$2+幕後結果!$AB$4*幕後結果_最佳化!$N1361)*12/3</f>
        <v>1.0724590510292902</v>
      </c>
      <c r="AA360" s="122">
        <f>(幕後結果!$AC$2+幕後結果!$AC$4*幕後結果_最佳化!$O1361)*12/3</f>
        <v>1.4841861358190924</v>
      </c>
      <c r="AB360" s="122">
        <f>(幕後結果!$AD$2+幕後結果!$AD$4*幕後結果_最佳化!$P1361)*12/3</f>
        <v>3.0863925074133998</v>
      </c>
      <c r="AC360" s="122">
        <f>(幕後結果!$AE$2+幕後結果!$AE$4*幕後結果_最佳化!$Q1361)*12/3</f>
        <v>2.2332268487166296</v>
      </c>
      <c r="AD360" s="122">
        <f>(幕後結果!$AF$2+幕後結果!$AF$4*幕後結果_最佳化!$R1361)*12/3</f>
        <v>0.14944622555106019</v>
      </c>
      <c r="AE360" s="122">
        <f>(幕後結果!$AG$2+幕後結果!$AG$4*幕後結果_最佳化!$S1361)*12/3</f>
        <v>1.5702283638167671</v>
      </c>
      <c r="AF360" s="122">
        <f>(幕後結果!$AH$2+幕後結果!$AH$4*幕後結果_最佳化!$T1361)*12/3</f>
        <v>-0.54930236982141234</v>
      </c>
      <c r="AG360" s="122">
        <f>(幕後結果!$AI$2+幕後結果!$AI$4*幕後結果_最佳化!$U1361)*12/3</f>
        <v>0.21085297281201609</v>
      </c>
      <c r="AH360" s="122">
        <f>(幕後結果!$AJ$2+幕後結果!$AJ$4*幕後結果_最佳化!$V1361)*12/3</f>
        <v>8.117615070312123E-2</v>
      </c>
      <c r="AI360" s="96">
        <f>(幕後結果!$AK$2+幕後結果!$AK$4*幕後結果_最佳化!$W1361)*12/3</f>
        <v>-0.43154586992101168</v>
      </c>
      <c r="AJ360" s="56"/>
      <c r="AK360" s="56"/>
      <c r="AL360" s="56"/>
      <c r="AM360" s="104">
        <v>359</v>
      </c>
      <c r="AN360" s="122">
        <f t="shared" si="66"/>
        <v>7.4990036186570103E-2</v>
      </c>
      <c r="AO360" s="122">
        <f t="shared" si="67"/>
        <v>4.9032526347844538E-2</v>
      </c>
      <c r="AP360" s="122">
        <f t="shared" si="68"/>
        <v>5.4628119733233844E-2</v>
      </c>
      <c r="AQ360" s="122">
        <f t="shared" si="69"/>
        <v>0.10084410190029416</v>
      </c>
      <c r="AR360" s="122">
        <f t="shared" si="70"/>
        <v>0.12218965968269735</v>
      </c>
      <c r="AS360" s="122">
        <f t="shared" si="71"/>
        <v>9.6985386025638262E-2</v>
      </c>
      <c r="AT360" s="122">
        <f t="shared" si="72"/>
        <v>4.9546817493298874E-2</v>
      </c>
      <c r="AU360" s="122">
        <f t="shared" si="73"/>
        <v>0.15995482927645133</v>
      </c>
      <c r="AV360" s="122">
        <f t="shared" si="74"/>
        <v>0.1284539252570914</v>
      </c>
      <c r="AW360" s="122">
        <f t="shared" si="75"/>
        <v>0.16337459809688004</v>
      </c>
      <c r="AX360" s="122">
        <f t="shared" si="76"/>
        <v>1</v>
      </c>
      <c r="AY360" s="122">
        <f>SUMPRODUCT(AN360:AW360,幕後結果_最佳化!$Z$1005:$AI$1005)</f>
        <v>-7.7878964414931945E-2</v>
      </c>
      <c r="AZ360" s="122">
        <f>(SUMPRODUCT(AN360:AW360,MMULT(AN360:AW360,幕後結果!$AB$9:$AK$18)))*252</f>
        <v>4.3493333412292508E-2</v>
      </c>
      <c r="BA360" s="122">
        <f t="shared" si="77"/>
        <v>0.20855055361300892</v>
      </c>
      <c r="BB360" s="98">
        <f t="shared" si="78"/>
        <v>-0.57913518963393451</v>
      </c>
      <c r="BC360" s="56"/>
      <c r="BD360" s="56"/>
    </row>
    <row r="361" spans="1:56">
      <c r="A361" s="91">
        <v>360</v>
      </c>
      <c r="B361" s="122">
        <v>9.2172046689588338E-2</v>
      </c>
      <c r="C361" s="122">
        <v>0.51632263853496596</v>
      </c>
      <c r="D361" s="122">
        <v>6.0990378721399896E-2</v>
      </c>
      <c r="E361" s="122">
        <v>0.70728900959803398</v>
      </c>
      <c r="F361" s="122">
        <v>0.7789982288080235</v>
      </c>
      <c r="G361" s="122">
        <v>0.19188670145153042</v>
      </c>
      <c r="H361" s="122">
        <v>0.69792141701919919</v>
      </c>
      <c r="I361" s="122">
        <v>0.63780616398041334</v>
      </c>
      <c r="J361" s="122">
        <v>0.17438478961549397</v>
      </c>
      <c r="K361" s="100">
        <v>0.22068527301486518</v>
      </c>
      <c r="L361" s="101"/>
      <c r="M361" s="102">
        <v>360</v>
      </c>
      <c r="N361" s="125">
        <v>-1.3274977208161933</v>
      </c>
      <c r="O361" s="125">
        <v>4.0926209322290727E-2</v>
      </c>
      <c r="P361" s="125">
        <v>-1.5465128569710498</v>
      </c>
      <c r="Q361" s="125">
        <v>0.54548211086640852</v>
      </c>
      <c r="R361" s="125">
        <v>0.76881432713213993</v>
      </c>
      <c r="S361" s="125">
        <v>-0.87096474533615431</v>
      </c>
      <c r="T361" s="125">
        <v>0.51843160844199065</v>
      </c>
      <c r="U361" s="122">
        <v>0.35260088764472264</v>
      </c>
      <c r="V361" s="122">
        <v>-0.93697857418117159</v>
      </c>
      <c r="W361" s="94">
        <v>-0.76988089791930203</v>
      </c>
      <c r="X361" s="56"/>
      <c r="Y361" s="95">
        <v>360</v>
      </c>
      <c r="Z361" s="122">
        <f>(幕後結果!$AB$2+幕後結果!$AB$4*幕後結果_最佳化!$N1362)*12/3</f>
        <v>-1.6964456470825835</v>
      </c>
      <c r="AA361" s="122">
        <f>(幕後結果!$AC$2+幕後結果!$AC$4*幕後結果_最佳化!$O1362)*12/3</f>
        <v>-1.4368591196532379</v>
      </c>
      <c r="AB361" s="122">
        <f>(幕後結果!$AD$2+幕後結果!$AD$4*幕後結果_最佳化!$P1362)*12/3</f>
        <v>-1.2724862754691761</v>
      </c>
      <c r="AC361" s="122">
        <f>(幕後結果!$AE$2+幕後結果!$AE$4*幕後結果_最佳化!$Q1362)*12/3</f>
        <v>0.84685638925269868</v>
      </c>
      <c r="AD361" s="122">
        <f>(幕後結果!$AF$2+幕後結果!$AF$4*幕後結果_最佳化!$R1362)*12/3</f>
        <v>0.38754455499486201</v>
      </c>
      <c r="AE361" s="122">
        <f>(幕後結果!$AG$2+幕後結果!$AG$4*幕後結果_最佳化!$S1362)*12/3</f>
        <v>-0.48650866003181381</v>
      </c>
      <c r="AF361" s="122">
        <f>(幕後結果!$AH$2+幕後結果!$AH$4*幕後結果_最佳化!$T1362)*12/3</f>
        <v>1.3930360964365882</v>
      </c>
      <c r="AG361" s="122">
        <f>(幕後結果!$AI$2+幕後結果!$AI$4*幕後結果_最佳化!$U1362)*12/3</f>
        <v>-1.021287035419471</v>
      </c>
      <c r="AH361" s="122">
        <f>(幕後結果!$AJ$2+幕後結果!$AJ$4*幕後結果_最佳化!$V1362)*12/3</f>
        <v>-0.71013488245020007</v>
      </c>
      <c r="AI361" s="96">
        <f>(幕後結果!$AK$2+幕後結果!$AK$4*幕後結果_最佳化!$W1362)*12/3</f>
        <v>-0.98780555862032848</v>
      </c>
      <c r="AJ361" s="56"/>
      <c r="AK361" s="56"/>
      <c r="AL361" s="56"/>
      <c r="AM361" s="104">
        <v>360</v>
      </c>
      <c r="AN361" s="122">
        <f t="shared" si="66"/>
        <v>2.4682952087354739E-2</v>
      </c>
      <c r="AO361" s="122">
        <f t="shared" si="67"/>
        <v>0.10554727761873056</v>
      </c>
      <c r="AP361" s="122">
        <f t="shared" si="68"/>
        <v>0.12005829547127572</v>
      </c>
      <c r="AQ361" s="122">
        <f t="shared" si="69"/>
        <v>6.6817804574980613E-2</v>
      </c>
      <c r="AR361" s="122">
        <f t="shared" si="70"/>
        <v>0.1912417852854372</v>
      </c>
      <c r="AS361" s="122">
        <f t="shared" si="71"/>
        <v>0.15674485714468961</v>
      </c>
      <c r="AT361" s="122">
        <f t="shared" si="72"/>
        <v>0.11284668695326622</v>
      </c>
      <c r="AU361" s="122">
        <f t="shared" si="73"/>
        <v>3.337337673993164E-2</v>
      </c>
      <c r="AV361" s="122">
        <f t="shared" si="74"/>
        <v>8.3860459600382853E-2</v>
      </c>
      <c r="AW361" s="122">
        <f t="shared" si="75"/>
        <v>0.10482650452395066</v>
      </c>
      <c r="AX361" s="122">
        <f t="shared" si="76"/>
        <v>0.99999999999999978</v>
      </c>
      <c r="AY361" s="122">
        <f>SUMPRODUCT(AN361:AW361,幕後結果_最佳化!$Z$1005:$AI$1005)</f>
        <v>4.9830281285051806E-2</v>
      </c>
      <c r="AZ361" s="122">
        <f>(SUMPRODUCT(AN361:AW361,MMULT(AN361:AW361,幕後結果!$AB$9:$AK$18)))*252</f>
        <v>4.200313349144548E-2</v>
      </c>
      <c r="BA361" s="122">
        <f t="shared" si="77"/>
        <v>0.20494666011293153</v>
      </c>
      <c r="BB361" s="98">
        <f t="shared" si="78"/>
        <v>3.3815048663066866E-2</v>
      </c>
      <c r="BC361" s="56"/>
      <c r="BD361" s="56"/>
    </row>
    <row r="362" spans="1:56">
      <c r="A362" s="91">
        <v>361</v>
      </c>
      <c r="B362" s="122">
        <v>0.79444732969774901</v>
      </c>
      <c r="C362" s="122">
        <v>0.89215035973234635</v>
      </c>
      <c r="D362" s="122">
        <v>0.59117887724224705</v>
      </c>
      <c r="E362" s="122">
        <v>0.88540376344206884</v>
      </c>
      <c r="F362" s="122">
        <v>0.7968043605766566</v>
      </c>
      <c r="G362" s="122">
        <v>0.45774027425895247</v>
      </c>
      <c r="H362" s="122">
        <v>0.65100862525729419</v>
      </c>
      <c r="I362" s="122">
        <v>0.82316968663104828</v>
      </c>
      <c r="J362" s="122">
        <v>0.65375819548527314</v>
      </c>
      <c r="K362" s="100">
        <v>0.90929773634161881</v>
      </c>
      <c r="L362" s="101"/>
      <c r="M362" s="102">
        <v>361</v>
      </c>
      <c r="N362" s="125">
        <v>0.82195002417027641</v>
      </c>
      <c r="O362" s="125">
        <v>1.2380452565055198</v>
      </c>
      <c r="P362" s="125">
        <v>0.23057853418088314</v>
      </c>
      <c r="Q362" s="125">
        <v>1.2024416173424457</v>
      </c>
      <c r="R362" s="125">
        <v>0.83026091910719246</v>
      </c>
      <c r="S362" s="125">
        <v>-0.10612831167992054</v>
      </c>
      <c r="T362" s="125">
        <v>0.38804497705256485</v>
      </c>
      <c r="U362" s="122">
        <v>0.92751226496180539</v>
      </c>
      <c r="V362" s="122">
        <v>0.39548687096778684</v>
      </c>
      <c r="W362" s="94">
        <v>1.3364429760370913</v>
      </c>
      <c r="X362" s="56"/>
      <c r="Y362" s="95">
        <v>361</v>
      </c>
      <c r="Z362" s="122">
        <f>(幕後結果!$AB$2+幕後結果!$AB$4*幕後結果_最佳化!$N1363)*12/3</f>
        <v>0.97220205379255198</v>
      </c>
      <c r="AA362" s="122">
        <f>(幕後結果!$AC$2+幕後結果!$AC$4*幕後結果_最佳化!$O1363)*12/3</f>
        <v>0.39961315637250561</v>
      </c>
      <c r="AB362" s="122">
        <f>(幕後結果!$AD$2+幕後結果!$AD$4*幕後結果_最佳化!$P1363)*12/3</f>
        <v>1.0353356225585661</v>
      </c>
      <c r="AC362" s="122">
        <f>(幕後結果!$AE$2+幕後結果!$AE$4*幕後結果_最佳化!$Q1363)*12/3</f>
        <v>2.0773418442724267</v>
      </c>
      <c r="AD362" s="122">
        <f>(幕後結果!$AF$2+幕後結果!$AF$4*幕後結果_最佳化!$R1363)*12/3</f>
        <v>0.70534825549693769</v>
      </c>
      <c r="AE362" s="122">
        <f>(幕後結果!$AG$2+幕後結果!$AG$4*幕後結果_最佳化!$S1363)*12/3</f>
        <v>1.5336541352691893</v>
      </c>
      <c r="AF362" s="122">
        <f>(幕後結果!$AH$2+幕後結果!$AH$4*幕後結果_最佳化!$T1363)*12/3</f>
        <v>1.8064066134800747</v>
      </c>
      <c r="AG362" s="122">
        <f>(幕後結果!$AI$2+幕後結果!$AI$4*幕後結果_最佳化!$U1363)*12/3</f>
        <v>0.69496208329739184</v>
      </c>
      <c r="AH362" s="122">
        <f>(幕後結果!$AJ$2+幕後結果!$AJ$4*幕後結果_最佳化!$V1363)*12/3</f>
        <v>1.2654055365834838</v>
      </c>
      <c r="AI362" s="96">
        <f>(幕後結果!$AK$2+幕後結果!$AK$4*幕後結果_最佳化!$W1363)*12/3</f>
        <v>0.79990240848710226</v>
      </c>
      <c r="AJ362" s="56"/>
      <c r="AK362" s="56"/>
      <c r="AL362" s="56"/>
      <c r="AM362" s="104">
        <v>361</v>
      </c>
      <c r="AN362" s="122">
        <f t="shared" si="66"/>
        <v>0.18509110971683237</v>
      </c>
      <c r="AO362" s="122">
        <f t="shared" si="67"/>
        <v>0.1351307346234982</v>
      </c>
      <c r="AP362" s="122">
        <f t="shared" si="68"/>
        <v>0.11851932613339747</v>
      </c>
      <c r="AQ362" s="122">
        <f t="shared" si="69"/>
        <v>0.19029828917156402</v>
      </c>
      <c r="AR362" s="122">
        <f t="shared" si="70"/>
        <v>0.20573726996314198</v>
      </c>
      <c r="AS362" s="122">
        <f t="shared" si="71"/>
        <v>2.6234778045302502E-2</v>
      </c>
      <c r="AT362" s="122">
        <f t="shared" si="72"/>
        <v>6.1802318334889209E-2</v>
      </c>
      <c r="AU362" s="122">
        <f t="shared" si="73"/>
        <v>2.2333112551081217E-3</v>
      </c>
      <c r="AV362" s="122">
        <f t="shared" si="74"/>
        <v>5.0819020525350818E-2</v>
      </c>
      <c r="AW362" s="122">
        <f t="shared" si="75"/>
        <v>2.4133842230915175E-2</v>
      </c>
      <c r="AX362" s="122">
        <f t="shared" si="76"/>
        <v>1</v>
      </c>
      <c r="AY362" s="122">
        <f>SUMPRODUCT(AN362:AW362,幕後結果_最佳化!$Z$1005:$AI$1005)</f>
        <v>5.2328932985046137E-2</v>
      </c>
      <c r="AZ362" s="122">
        <f>(SUMPRODUCT(AN362:AW362,MMULT(AN362:AW362,幕後結果!$AB$9:$AK$18)))*252</f>
        <v>4.7024434036359052E-2</v>
      </c>
      <c r="BA362" s="122">
        <f t="shared" si="77"/>
        <v>0.21685117946729976</v>
      </c>
      <c r="BB362" s="98">
        <f t="shared" si="78"/>
        <v>4.3481123820532319E-2</v>
      </c>
      <c r="BC362" s="56"/>
      <c r="BD362" s="56"/>
    </row>
    <row r="363" spans="1:56">
      <c r="A363" s="91">
        <v>362</v>
      </c>
      <c r="B363" s="122">
        <v>0.67215838315329623</v>
      </c>
      <c r="C363" s="122">
        <v>0.70092971250797786</v>
      </c>
      <c r="D363" s="122">
        <v>0.46305918730839379</v>
      </c>
      <c r="E363" s="122">
        <v>0.7595776044045901</v>
      </c>
      <c r="F363" s="122">
        <v>2.1080273435614139E-3</v>
      </c>
      <c r="G363" s="122">
        <v>0.18418013845847092</v>
      </c>
      <c r="H363" s="122">
        <v>0.72779214108044687</v>
      </c>
      <c r="I363" s="122">
        <v>0.44220712666151663</v>
      </c>
      <c r="J363" s="122">
        <v>0.76721670129560327</v>
      </c>
      <c r="K363" s="100">
        <v>0.45522323454570324</v>
      </c>
      <c r="L363" s="101"/>
      <c r="M363" s="102">
        <v>362</v>
      </c>
      <c r="N363" s="125">
        <v>0.44588096377555803</v>
      </c>
      <c r="O363" s="125">
        <v>0.5270763419364245</v>
      </c>
      <c r="P363" s="125">
        <v>-9.2729607933451225E-2</v>
      </c>
      <c r="Q363" s="125">
        <v>0.70494447477958944</v>
      </c>
      <c r="R363" s="125">
        <v>-2.8615270920890534</v>
      </c>
      <c r="S363" s="125">
        <v>-0.89954905894259896</v>
      </c>
      <c r="T363" s="125">
        <v>0.60614914689073429</v>
      </c>
      <c r="U363" s="122">
        <v>-0.14537569506026599</v>
      </c>
      <c r="V363" s="122">
        <v>0.72971142276080703</v>
      </c>
      <c r="W363" s="94">
        <v>-0.11247540608341243</v>
      </c>
      <c r="X363" s="56"/>
      <c r="Y363" s="95">
        <v>362</v>
      </c>
      <c r="Z363" s="122">
        <f>(幕後結果!$AB$2+幕後結果!$AB$4*幕後結果_最佳化!$N1364)*12/3</f>
        <v>0.50529336260268765</v>
      </c>
      <c r="AA363" s="122">
        <f>(幕後結果!$AC$2+幕後結果!$AC$4*幕後結果_最佳化!$O1364)*12/3</f>
        <v>-0.61282864529372549</v>
      </c>
      <c r="AB363" s="122">
        <f>(幕後結果!$AD$2+幕後結果!$AD$4*幕後結果_最佳化!$P1364)*12/3</f>
        <v>0.56989425566808583</v>
      </c>
      <c r="AC363" s="122">
        <f>(幕後結果!$AE$2+幕後結果!$AE$4*幕後結果_最佳化!$Q1364)*12/3</f>
        <v>1.4949489031773602</v>
      </c>
      <c r="AD363" s="122">
        <f>(幕後結果!$AF$2+幕後結果!$AF$4*幕後結果_最佳化!$R1364)*12/3</f>
        <v>-1.9140735775570503</v>
      </c>
      <c r="AE363" s="122">
        <f>(幕後結果!$AG$2+幕後結果!$AG$4*幕後結果_最佳化!$S1364)*12/3</f>
        <v>-1.8928652591411743E-3</v>
      </c>
      <c r="AF363" s="122">
        <f>(幕後結果!$AH$2+幕後結果!$AH$4*幕後結果_最佳化!$T1364)*12/3</f>
        <v>1.144611147668908</v>
      </c>
      <c r="AG363" s="122">
        <f>(幕後結果!$AI$2+幕後結果!$AI$4*幕後結果_最佳化!$U1364)*12/3</f>
        <v>-1.3466333896089866</v>
      </c>
      <c r="AH363" s="122">
        <f>(幕後結果!$AJ$2+幕後結果!$AJ$4*幕後結果_最佳化!$V1364)*12/3</f>
        <v>0.76044138917722959</v>
      </c>
      <c r="AI363" s="96">
        <f>(幕後結果!$AK$2+幕後結果!$AK$4*幕後結果_最佳化!$W1364)*12/3</f>
        <v>-0.79085333971132055</v>
      </c>
      <c r="AJ363" s="56"/>
      <c r="AK363" s="56"/>
      <c r="AL363" s="56"/>
      <c r="AM363" s="104">
        <v>362</v>
      </c>
      <c r="AN363" s="122">
        <f t="shared" si="66"/>
        <v>6.4589130340059683E-2</v>
      </c>
      <c r="AO363" s="122">
        <f t="shared" si="67"/>
        <v>0.11017127534671639</v>
      </c>
      <c r="AP363" s="122">
        <f t="shared" si="68"/>
        <v>0.11081393014941064</v>
      </c>
      <c r="AQ363" s="122">
        <f t="shared" si="69"/>
        <v>0.14548461468570317</v>
      </c>
      <c r="AR363" s="122">
        <f t="shared" si="70"/>
        <v>0.11077079595057648</v>
      </c>
      <c r="AS363" s="122">
        <f t="shared" si="71"/>
        <v>7.9308767823675727E-2</v>
      </c>
      <c r="AT363" s="122">
        <f t="shared" si="72"/>
        <v>0.17271444115749837</v>
      </c>
      <c r="AU363" s="122">
        <f t="shared" si="73"/>
        <v>4.54999164601382E-2</v>
      </c>
      <c r="AV363" s="122">
        <f t="shared" si="74"/>
        <v>5.2562798558031879E-2</v>
      </c>
      <c r="AW363" s="122">
        <f t="shared" si="75"/>
        <v>0.10808432952818954</v>
      </c>
      <c r="AX363" s="122">
        <f t="shared" si="76"/>
        <v>1</v>
      </c>
      <c r="AY363" s="122">
        <f>SUMPRODUCT(AN363:AW363,幕後結果_最佳化!$Z$1005:$AI$1005)</f>
        <v>0.1418860243395508</v>
      </c>
      <c r="AZ363" s="122">
        <f>(SUMPRODUCT(AN363:AW363,MMULT(AN363:AW363,幕後結果!$AB$9:$AK$18)))*252</f>
        <v>4.1235063543549839E-2</v>
      </c>
      <c r="BA363" s="122">
        <f t="shared" si="77"/>
        <v>0.20306418577274979</v>
      </c>
      <c r="BB363" s="98">
        <f t="shared" si="78"/>
        <v>0.48746175482823245</v>
      </c>
      <c r="BC363" s="56"/>
      <c r="BD363" s="56"/>
    </row>
    <row r="364" spans="1:56">
      <c r="A364" s="91">
        <v>363</v>
      </c>
      <c r="B364" s="122">
        <v>0.52438179845151622</v>
      </c>
      <c r="C364" s="122">
        <v>0.47481218925590185</v>
      </c>
      <c r="D364" s="122">
        <v>0.21124578853972298</v>
      </c>
      <c r="E364" s="122">
        <v>0.50628585989191155</v>
      </c>
      <c r="F364" s="122">
        <v>0.73531643725175444</v>
      </c>
      <c r="G364" s="122">
        <v>0.94314361926863333</v>
      </c>
      <c r="H364" s="122">
        <v>0.20856624372409471</v>
      </c>
      <c r="I364" s="122">
        <v>0.19071472530591538</v>
      </c>
      <c r="J364" s="122">
        <v>0.49285142762398659</v>
      </c>
      <c r="K364" s="100">
        <v>0.16462730779584644</v>
      </c>
      <c r="L364" s="101"/>
      <c r="M364" s="102">
        <v>363</v>
      </c>
      <c r="N364" s="125">
        <v>6.1154201796254325E-2</v>
      </c>
      <c r="O364" s="125">
        <v>-6.3178483139006827E-2</v>
      </c>
      <c r="P364" s="125">
        <v>-0.80210611665023279</v>
      </c>
      <c r="Q364" s="125">
        <v>1.5756966139615847E-2</v>
      </c>
      <c r="R364" s="125">
        <v>0.6289723999770318</v>
      </c>
      <c r="S364" s="125">
        <v>1.5817232551556826</v>
      </c>
      <c r="T364" s="125">
        <v>-0.81140611704544896</v>
      </c>
      <c r="U364" s="122">
        <v>-0.87526551961368126</v>
      </c>
      <c r="V364" s="122">
        <v>-1.7919772655779299E-2</v>
      </c>
      <c r="W364" s="94">
        <v>-0.97561635716452888</v>
      </c>
      <c r="X364" s="56"/>
      <c r="Y364" s="95">
        <v>363</v>
      </c>
      <c r="Z364" s="122">
        <f>(幕後結果!$AB$2+幕後結果!$AB$4*幕後結果_最佳化!$N1365)*12/3</f>
        <v>2.7635698574355119E-2</v>
      </c>
      <c r="AA364" s="122">
        <f>(幕後結果!$AC$2+幕後結果!$AC$4*幕後結果_最佳化!$O1365)*12/3</f>
        <v>-1.4596698532748844</v>
      </c>
      <c r="AB364" s="122">
        <f>(幕後結果!$AD$2+幕後結果!$AD$4*幕後結果_最佳化!$P1365)*12/3</f>
        <v>-0.22020847285349943</v>
      </c>
      <c r="AC364" s="122">
        <f>(幕後結果!$AE$2+幕後結果!$AE$4*幕後結果_最佳化!$Q1365)*12/3</f>
        <v>0.70291090759608965</v>
      </c>
      <c r="AD364" s="122">
        <f>(幕後結果!$AF$2+幕後結果!$AF$4*幕後結果_最佳化!$R1365)*12/3</f>
        <v>0.25714549292952171</v>
      </c>
      <c r="AE364" s="122">
        <f>(幕後結果!$AG$2+幕後結果!$AG$4*幕後結果_最佳化!$S1365)*12/3</f>
        <v>1.4039093058700434</v>
      </c>
      <c r="AF364" s="122">
        <f>(幕後結果!$AH$2+幕後結果!$AH$4*幕後結果_最佳化!$T1365)*12/3</f>
        <v>0.45056696113946648</v>
      </c>
      <c r="AG364" s="122">
        <f>(幕後結果!$AI$2+幕後結果!$AI$4*幕後結果_最佳化!$U1365)*12/3</f>
        <v>-1.6433996840178591</v>
      </c>
      <c r="AH364" s="122">
        <f>(幕後結果!$AJ$2+幕後結果!$AJ$4*幕後結果_最佳化!$V1365)*12/3</f>
        <v>-0.20328894340758907</v>
      </c>
      <c r="AI364" s="96">
        <f>(幕後結果!$AK$2+幕後結果!$AK$4*幕後結果_最佳化!$W1365)*12/3</f>
        <v>-0.71389912042812365</v>
      </c>
      <c r="AJ364" s="56"/>
      <c r="AK364" s="56"/>
      <c r="AL364" s="56"/>
      <c r="AM364" s="104">
        <v>363</v>
      </c>
      <c r="AN364" s="122">
        <f t="shared" si="66"/>
        <v>3.1144162690206492E-2</v>
      </c>
      <c r="AO364" s="122">
        <f t="shared" si="67"/>
        <v>9.4521598104593374E-2</v>
      </c>
      <c r="AP364" s="122">
        <f t="shared" si="68"/>
        <v>6.4555770343704244E-2</v>
      </c>
      <c r="AQ364" s="122">
        <f t="shared" si="69"/>
        <v>0.11155447966372008</v>
      </c>
      <c r="AR364" s="122">
        <f t="shared" si="70"/>
        <v>0.18410689372026093</v>
      </c>
      <c r="AS364" s="122">
        <f t="shared" si="71"/>
        <v>5.5862606962006546E-2</v>
      </c>
      <c r="AT364" s="122">
        <f t="shared" si="72"/>
        <v>3.6585024558031309E-2</v>
      </c>
      <c r="AU364" s="122">
        <f t="shared" si="73"/>
        <v>0.14941586382590444</v>
      </c>
      <c r="AV364" s="122">
        <f t="shared" si="74"/>
        <v>9.1873575089014684E-2</v>
      </c>
      <c r="AW364" s="122">
        <f t="shared" si="75"/>
        <v>0.18038002504255785</v>
      </c>
      <c r="AX364" s="122">
        <f t="shared" si="76"/>
        <v>0.99999999999999978</v>
      </c>
      <c r="AY364" s="122">
        <f>SUMPRODUCT(AN364:AW364,幕後結果_最佳化!$Z$1005:$AI$1005)</f>
        <v>-0.16444976537383732</v>
      </c>
      <c r="AZ364" s="122">
        <f>(SUMPRODUCT(AN364:AW364,MMULT(AN364:AW364,幕後結果!$AB$9:$AK$18)))*252</f>
        <v>4.0352768607486399E-2</v>
      </c>
      <c r="BA364" s="122">
        <f t="shared" si="77"/>
        <v>0.200879985582154</v>
      </c>
      <c r="BB364" s="98">
        <f t="shared" si="78"/>
        <v>-1.0322071896457667</v>
      </c>
      <c r="BC364" s="56"/>
      <c r="BD364" s="56"/>
    </row>
    <row r="365" spans="1:56">
      <c r="A365" s="91">
        <v>364</v>
      </c>
      <c r="B365" s="122">
        <v>0.29962378699377701</v>
      </c>
      <c r="C365" s="122">
        <v>0.9837187068232125</v>
      </c>
      <c r="D365" s="122">
        <v>0.83644316762389104</v>
      </c>
      <c r="E365" s="122">
        <v>0.98700382727065628</v>
      </c>
      <c r="F365" s="122">
        <v>0.75085878313641419</v>
      </c>
      <c r="G365" s="122">
        <v>0.38161001562862018</v>
      </c>
      <c r="H365" s="122">
        <v>0.67321088028092579</v>
      </c>
      <c r="I365" s="122">
        <v>0.60318050447274296</v>
      </c>
      <c r="J365" s="122">
        <v>1.5512642828382051E-2</v>
      </c>
      <c r="K365" s="100">
        <v>0.52762797502457581</v>
      </c>
      <c r="L365" s="101"/>
      <c r="M365" s="102">
        <v>364</v>
      </c>
      <c r="N365" s="125">
        <v>-0.52548284761921682</v>
      </c>
      <c r="O365" s="125">
        <v>2.1374355030340704</v>
      </c>
      <c r="P365" s="125">
        <v>0.97994419715468117</v>
      </c>
      <c r="Q365" s="125">
        <v>2.2263261151136198</v>
      </c>
      <c r="R365" s="125">
        <v>0.67719469418091394</v>
      </c>
      <c r="S365" s="125">
        <v>-0.30125502804668453</v>
      </c>
      <c r="T365" s="125">
        <v>0.44879681098110896</v>
      </c>
      <c r="U365" s="122">
        <v>0.26158813684750998</v>
      </c>
      <c r="V365" s="122">
        <v>-2.156748245198814</v>
      </c>
      <c r="W365" s="94">
        <v>6.9308512610356782E-2</v>
      </c>
      <c r="X365" s="56"/>
      <c r="Y365" s="95">
        <v>364</v>
      </c>
      <c r="Z365" s="122">
        <f>(幕後結果!$AB$2+幕後結果!$AB$4*幕後結果_最佳化!$N1366)*12/3</f>
        <v>-0.70070376295585524</v>
      </c>
      <c r="AA365" s="122">
        <f>(幕後結果!$AC$2+幕後結果!$AC$4*幕後結果_最佳化!$O1366)*12/3</f>
        <v>1.5219667021326997</v>
      </c>
      <c r="AB365" s="122">
        <f>(幕後結果!$AD$2+幕後結果!$AD$4*幕後結果_最佳化!$P1366)*12/3</f>
        <v>1.3697704129699726</v>
      </c>
      <c r="AC365" s="122">
        <f>(幕後結果!$AE$2+幕後結果!$AE$4*幕後結果_最佳化!$Q1366)*12/3</f>
        <v>3.0718258300855172</v>
      </c>
      <c r="AD365" s="122">
        <f>(幕後結果!$AF$2+幕後結果!$AF$4*幕後結果_最佳化!$R1366)*12/3</f>
        <v>0.91085689192440389</v>
      </c>
      <c r="AE365" s="122">
        <f>(幕後結果!$AG$2+幕後結果!$AG$4*幕後結果_最佳化!$S1366)*12/3</f>
        <v>2.0233783700196568</v>
      </c>
      <c r="AF365" s="122">
        <f>(幕後結果!$AH$2+幕後結果!$AH$4*幕後結果_最佳化!$T1366)*12/3</f>
        <v>1.4794292814523626</v>
      </c>
      <c r="AG365" s="122">
        <f>(幕後結果!$AI$2+幕後結果!$AI$4*幕後結果_最佳化!$U1366)*12/3</f>
        <v>-0.86105667089349269</v>
      </c>
      <c r="AH365" s="122">
        <f>(幕後結果!$AJ$2+幕後結果!$AJ$4*幕後結果_最佳化!$V1366)*12/3</f>
        <v>-0.43362132785444429</v>
      </c>
      <c r="AI365" s="96">
        <f>(幕後結果!$AK$2+幕後結果!$AK$4*幕後結果_最佳化!$W1366)*12/3</f>
        <v>-5.1212192177876648E-2</v>
      </c>
      <c r="AJ365" s="56"/>
      <c r="AK365" s="56"/>
      <c r="AL365" s="56"/>
      <c r="AM365" s="104">
        <v>364</v>
      </c>
      <c r="AN365" s="122">
        <f t="shared" si="66"/>
        <v>6.6760728102958786E-2</v>
      </c>
      <c r="AO365" s="122">
        <f t="shared" si="67"/>
        <v>0.10464816961479208</v>
      </c>
      <c r="AP365" s="122">
        <f t="shared" si="68"/>
        <v>0.15287063665206668</v>
      </c>
      <c r="AQ365" s="122">
        <f t="shared" si="69"/>
        <v>9.2515401565951685E-2</v>
      </c>
      <c r="AR365" s="122">
        <f t="shared" si="70"/>
        <v>0.15561879704286249</v>
      </c>
      <c r="AS365" s="122">
        <f t="shared" si="71"/>
        <v>5.2198527465514039E-2</v>
      </c>
      <c r="AT365" s="122">
        <f t="shared" si="72"/>
        <v>0.15101253005019696</v>
      </c>
      <c r="AU365" s="122">
        <f t="shared" si="73"/>
        <v>2.8337027408676014E-2</v>
      </c>
      <c r="AV365" s="122">
        <f t="shared" si="74"/>
        <v>0.10100007101985796</v>
      </c>
      <c r="AW365" s="122">
        <f t="shared" si="75"/>
        <v>9.5038111077123247E-2</v>
      </c>
      <c r="AX365" s="122">
        <f t="shared" si="76"/>
        <v>1</v>
      </c>
      <c r="AY365" s="122">
        <f>SUMPRODUCT(AN365:AW365,幕後結果_最佳化!$Z$1005:$AI$1005)</f>
        <v>0.10707365588605572</v>
      </c>
      <c r="AZ365" s="122">
        <f>(SUMPRODUCT(AN365:AW365,MMULT(AN365:AW365,幕後結果!$AB$9:$AK$18)))*252</f>
        <v>4.1198188444468271E-2</v>
      </c>
      <c r="BA365" s="122">
        <f t="shared" si="77"/>
        <v>0.20297336880602901</v>
      </c>
      <c r="BB365" s="98">
        <f t="shared" si="78"/>
        <v>0.31616786115119921</v>
      </c>
      <c r="BC365" s="56"/>
      <c r="BD365" s="56"/>
    </row>
    <row r="366" spans="1:56">
      <c r="A366" s="91">
        <v>365</v>
      </c>
      <c r="B366" s="122">
        <v>0.23513708429047564</v>
      </c>
      <c r="C366" s="122">
        <v>0.77936674375782977</v>
      </c>
      <c r="D366" s="122">
        <v>0.14462827123965427</v>
      </c>
      <c r="E366" s="122">
        <v>0.52082665074616474</v>
      </c>
      <c r="F366" s="122">
        <v>0.4405627801065557</v>
      </c>
      <c r="G366" s="122">
        <v>0.38487424260411496</v>
      </c>
      <c r="H366" s="122">
        <v>0.65249458253697434</v>
      </c>
      <c r="I366" s="122">
        <v>0.77089950292409304</v>
      </c>
      <c r="J366" s="122">
        <v>0.34334360657203034</v>
      </c>
      <c r="K366" s="100">
        <v>0.81890987068837529</v>
      </c>
      <c r="L366" s="101"/>
      <c r="M366" s="102">
        <v>365</v>
      </c>
      <c r="N366" s="125">
        <v>-0.72203303298329202</v>
      </c>
      <c r="O366" s="125">
        <v>0.77005627362522955</v>
      </c>
      <c r="P366" s="125">
        <v>-1.0597539703319176</v>
      </c>
      <c r="Q366" s="125">
        <v>5.2228406744642124E-2</v>
      </c>
      <c r="R366" s="125">
        <v>-0.1495425202872824</v>
      </c>
      <c r="S366" s="125">
        <v>-0.29270390447111694</v>
      </c>
      <c r="T366" s="125">
        <v>0.39206412359546622</v>
      </c>
      <c r="U366" s="122">
        <v>0.74181242052363827</v>
      </c>
      <c r="V366" s="122">
        <v>-0.40335482732155981</v>
      </c>
      <c r="W366" s="94">
        <v>0.91121849943419642</v>
      </c>
      <c r="X366" s="56"/>
      <c r="Y366" s="95">
        <v>365</v>
      </c>
      <c r="Z366" s="122">
        <f>(幕後結果!$AB$2+幕後結果!$AB$4*幕後結果_最佳化!$N1367)*12/3</f>
        <v>-0.94473072360277366</v>
      </c>
      <c r="AA366" s="122">
        <f>(幕後結果!$AC$2+幕後結果!$AC$4*幕後結果_最佳化!$O1367)*12/3</f>
        <v>-0.37945887319481519</v>
      </c>
      <c r="AB366" s="122">
        <f>(幕後結果!$AD$2+幕後結果!$AD$4*幕後結果_最佳化!$P1367)*12/3</f>
        <v>-0.59457135522504545</v>
      </c>
      <c r="AC366" s="122">
        <f>(幕後結果!$AE$2+幕後結果!$AE$4*幕後結果_最佳化!$Q1367)*12/3</f>
        <v>0.76614036056517776</v>
      </c>
      <c r="AD366" s="122">
        <f>(幕後結果!$AF$2+幕後結果!$AF$4*幕後結果_最佳化!$R1367)*12/3</f>
        <v>-0.16685277053852868</v>
      </c>
      <c r="AE366" s="122">
        <f>(幕後結果!$AG$2+幕後結果!$AG$4*幕後結果_最佳化!$S1367)*12/3</f>
        <v>-1.9383394071316895E-2</v>
      </c>
      <c r="AF366" s="122">
        <f>(幕後結果!$AH$2+幕後結果!$AH$4*幕後結果_最佳化!$T1367)*12/3</f>
        <v>1.2591461107340081</v>
      </c>
      <c r="AG366" s="122">
        <f>(幕後結果!$AI$2+幕後結果!$AI$4*幕後結果_最佳化!$U1367)*12/3</f>
        <v>-0.42684978637667675</v>
      </c>
      <c r="AH366" s="122">
        <f>(幕後結果!$AJ$2+幕後結果!$AJ$4*幕後結果_最佳化!$V1367)*12/3</f>
        <v>-1.1357896114488952E-2</v>
      </c>
      <c r="AI366" s="96">
        <f>(幕後結果!$AK$2+幕後結果!$AK$4*幕後結果_最佳化!$W1367)*12/3</f>
        <v>-0.12133268779698853</v>
      </c>
      <c r="AJ366" s="56"/>
      <c r="AK366" s="56"/>
      <c r="AL366" s="56"/>
      <c r="AM366" s="104">
        <v>365</v>
      </c>
      <c r="AN366" s="122">
        <f t="shared" si="66"/>
        <v>0.15336317270613842</v>
      </c>
      <c r="AO366" s="122">
        <f t="shared" si="67"/>
        <v>0.12046242718330941</v>
      </c>
      <c r="AP366" s="122">
        <f t="shared" si="68"/>
        <v>1.981622017841677E-2</v>
      </c>
      <c r="AQ366" s="122">
        <f t="shared" si="69"/>
        <v>0.11056171472024402</v>
      </c>
      <c r="AR366" s="122">
        <f t="shared" si="70"/>
        <v>0.183523282328658</v>
      </c>
      <c r="AS366" s="122">
        <f t="shared" si="71"/>
        <v>7.6023699655262582E-3</v>
      </c>
      <c r="AT366" s="122">
        <f t="shared" si="72"/>
        <v>3.8185007236074986E-2</v>
      </c>
      <c r="AU366" s="122">
        <f t="shared" si="73"/>
        <v>0.16545542075128145</v>
      </c>
      <c r="AV366" s="122">
        <f t="shared" si="74"/>
        <v>0.17987720794743842</v>
      </c>
      <c r="AW366" s="122">
        <f t="shared" si="75"/>
        <v>2.1153176982912223E-2</v>
      </c>
      <c r="AX366" s="122">
        <f t="shared" si="76"/>
        <v>0.99999999999999989</v>
      </c>
      <c r="AY366" s="122">
        <f>SUMPRODUCT(AN366:AW366,幕後結果_最佳化!$Z$1005:$AI$1005)</f>
        <v>-0.17956102374479746</v>
      </c>
      <c r="AZ366" s="122">
        <f>(SUMPRODUCT(AN366:AW366,MMULT(AN366:AW366,幕後結果!$AB$9:$AK$18)))*252</f>
        <v>5.1613781024002242E-2</v>
      </c>
      <c r="BA366" s="122">
        <f t="shared" si="77"/>
        <v>0.2271866655946212</v>
      </c>
      <c r="BB366" s="98">
        <f t="shared" si="78"/>
        <v>-0.97919929923063398</v>
      </c>
      <c r="BC366" s="56"/>
      <c r="BD366" s="56"/>
    </row>
    <row r="367" spans="1:56">
      <c r="A367" s="91">
        <v>366</v>
      </c>
      <c r="B367" s="122">
        <v>1.0387741156498098E-2</v>
      </c>
      <c r="C367" s="122">
        <v>1.2025127790595835E-3</v>
      </c>
      <c r="D367" s="122">
        <v>0.59982759961798093</v>
      </c>
      <c r="E367" s="122">
        <v>0.32931097668911335</v>
      </c>
      <c r="F367" s="122">
        <v>0.88824243679885928</v>
      </c>
      <c r="G367" s="122">
        <v>0.59638454012638475</v>
      </c>
      <c r="H367" s="122">
        <v>0.53235950610485006</v>
      </c>
      <c r="I367" s="122">
        <v>0.18437302784351872</v>
      </c>
      <c r="J367" s="122">
        <v>0.50995931391178573</v>
      </c>
      <c r="K367" s="100">
        <v>0.78748149995665839</v>
      </c>
      <c r="L367" s="101"/>
      <c r="M367" s="102">
        <v>366</v>
      </c>
      <c r="N367" s="125">
        <v>-2.3120399417194801</v>
      </c>
      <c r="O367" s="125">
        <v>-3.0350415446737489</v>
      </c>
      <c r="P367" s="125">
        <v>0.25290089121671994</v>
      </c>
      <c r="Q367" s="125">
        <v>-0.44181656116684231</v>
      </c>
      <c r="R367" s="125">
        <v>1.2172341868629863</v>
      </c>
      <c r="S367" s="125">
        <v>0.24399987110239615</v>
      </c>
      <c r="T367" s="125">
        <v>8.1202403907159965E-2</v>
      </c>
      <c r="U367" s="122">
        <v>-0.89882467327716886</v>
      </c>
      <c r="V367" s="122">
        <v>2.4966891438635109E-2</v>
      </c>
      <c r="W367" s="94">
        <v>0.79771309988987915</v>
      </c>
      <c r="X367" s="56"/>
      <c r="Y367" s="95">
        <v>366</v>
      </c>
      <c r="Z367" s="122">
        <f>(幕後結果!$AB$2+幕後結果!$AB$4*幕後結果_最佳化!$N1368)*12/3</f>
        <v>-2.9188044321967546</v>
      </c>
      <c r="AA367" s="122">
        <f>(幕後結果!$AC$2+幕後結果!$AC$4*幕後結果_最佳化!$O1368)*12/3</f>
        <v>-5.7613090314512085</v>
      </c>
      <c r="AB367" s="122">
        <f>(幕後結果!$AD$2+幕後結果!$AD$4*幕後結果_最佳化!$P1368)*12/3</f>
        <v>-0.32322733885941579</v>
      </c>
      <c r="AC367" s="122">
        <f>(幕後結果!$AE$2+幕後結果!$AE$4*幕後結果_最佳化!$Q1368)*12/3</f>
        <v>-3.5757833547659046E-2</v>
      </c>
      <c r="AD367" s="122">
        <f>(幕後結果!$AF$2+幕後結果!$AF$4*幕後結果_最佳化!$R1368)*12/3</f>
        <v>0.48174181840313657</v>
      </c>
      <c r="AE367" s="122">
        <f>(幕後結果!$AG$2+幕後結果!$AG$4*幕後結果_最佳化!$S1368)*12/3</f>
        <v>-0.84212060044226922</v>
      </c>
      <c r="AF367" s="122">
        <f>(幕後結果!$AH$2+幕後結果!$AH$4*幕後結果_最佳化!$T1368)*12/3</f>
        <v>1.0794126189151434</v>
      </c>
      <c r="AG367" s="122">
        <f>(幕後結果!$AI$2+幕後結果!$AI$4*幕後結果_最佳化!$U1368)*12/3</f>
        <v>-2.6766058676331794</v>
      </c>
      <c r="AH367" s="122">
        <f>(幕後結果!$AJ$2+幕後結果!$AJ$4*幕後結果_最佳化!$V1368)*12/3</f>
        <v>-1.2539736587253574</v>
      </c>
      <c r="AI367" s="96">
        <f>(幕後結果!$AK$2+幕後結果!$AK$4*幕後結果_最佳化!$W1368)*12/3</f>
        <v>-0.83057864449605068</v>
      </c>
      <c r="AJ367" s="56"/>
      <c r="AK367" s="56"/>
      <c r="AL367" s="56"/>
      <c r="AM367" s="104">
        <v>366</v>
      </c>
      <c r="AN367" s="122">
        <f t="shared" si="66"/>
        <v>0.16809162103154698</v>
      </c>
      <c r="AO367" s="122">
        <f t="shared" si="67"/>
        <v>0.16024211134201333</v>
      </c>
      <c r="AP367" s="122">
        <f t="shared" si="68"/>
        <v>0.10747141112903395</v>
      </c>
      <c r="AQ367" s="122">
        <f t="shared" si="69"/>
        <v>4.4667608947676171E-2</v>
      </c>
      <c r="AR367" s="122">
        <f t="shared" si="70"/>
        <v>0.24360972243569026</v>
      </c>
      <c r="AS367" s="122">
        <f t="shared" si="71"/>
        <v>1.1420573724240355E-2</v>
      </c>
      <c r="AT367" s="122">
        <f t="shared" si="72"/>
        <v>3.9958867534362695E-2</v>
      </c>
      <c r="AU367" s="122">
        <f t="shared" si="73"/>
        <v>1.5572079032407621E-2</v>
      </c>
      <c r="AV367" s="122">
        <f t="shared" si="74"/>
        <v>3.4377112041110769E-2</v>
      </c>
      <c r="AW367" s="122">
        <f t="shared" si="75"/>
        <v>0.1745888927819178</v>
      </c>
      <c r="AX367" s="122">
        <f t="shared" si="76"/>
        <v>1</v>
      </c>
      <c r="AY367" s="122">
        <f>SUMPRODUCT(AN367:AW367,幕後結果_最佳化!$Z$1005:$AI$1005)</f>
        <v>-0.22354135704053235</v>
      </c>
      <c r="AZ367" s="122">
        <f>(SUMPRODUCT(AN367:AW367,MMULT(AN367:AW367,幕後結果!$AB$9:$AK$18)))*252</f>
        <v>4.6405145347028109E-2</v>
      </c>
      <c r="BA367" s="122">
        <f t="shared" si="77"/>
        <v>0.21541853529125135</v>
      </c>
      <c r="BB367" s="98">
        <f t="shared" si="78"/>
        <v>-1.236854371330196</v>
      </c>
      <c r="BC367" s="56"/>
      <c r="BD367" s="56"/>
    </row>
    <row r="368" spans="1:56">
      <c r="A368" s="91">
        <v>367</v>
      </c>
      <c r="B368" s="122">
        <v>0.957510306255831</v>
      </c>
      <c r="C368" s="122">
        <v>0.76593137411869816</v>
      </c>
      <c r="D368" s="122">
        <v>0.6894298235163665</v>
      </c>
      <c r="E368" s="122">
        <v>0.326896851678391</v>
      </c>
      <c r="F368" s="122">
        <v>7.0988121905801727E-4</v>
      </c>
      <c r="G368" s="122">
        <v>0.74799566786285809</v>
      </c>
      <c r="H368" s="122">
        <v>0.27677156395081237</v>
      </c>
      <c r="I368" s="122">
        <v>0.16456632984499175</v>
      </c>
      <c r="J368" s="122">
        <v>5.5518368131326712E-2</v>
      </c>
      <c r="K368" s="100">
        <v>0.55682228137055967</v>
      </c>
      <c r="L368" s="101"/>
      <c r="M368" s="102">
        <v>367</v>
      </c>
      <c r="N368" s="125">
        <v>1.7224977640514503</v>
      </c>
      <c r="O368" s="125">
        <v>0.72551319693412109</v>
      </c>
      <c r="P368" s="125">
        <v>0.49423481771469158</v>
      </c>
      <c r="Q368" s="125">
        <v>-0.44849817448354889</v>
      </c>
      <c r="R368" s="125">
        <v>-3.1906029584879625</v>
      </c>
      <c r="S368" s="125">
        <v>0.66819572449559106</v>
      </c>
      <c r="T368" s="125">
        <v>-0.5924592092139801</v>
      </c>
      <c r="U368" s="122">
        <v>-0.97586239480534831</v>
      </c>
      <c r="V368" s="122">
        <v>-1.5935505563719938</v>
      </c>
      <c r="W368" s="94">
        <v>0.14291737362404558</v>
      </c>
      <c r="X368" s="56"/>
      <c r="Y368" s="95">
        <v>367</v>
      </c>
      <c r="Z368" s="122">
        <f>(幕後結果!$AB$2+幕後結果!$AB$4*幕後結果_最佳化!$N1369)*12/3</f>
        <v>2.0902774576574279</v>
      </c>
      <c r="AA368" s="122">
        <f>(幕後結果!$AC$2+幕後結果!$AC$4*幕後結果_最佳化!$O1369)*12/3</f>
        <v>-0.22844924271792055</v>
      </c>
      <c r="AB368" s="122">
        <f>(幕後結果!$AD$2+幕後結果!$AD$4*幕後結果_最佳化!$P1369)*12/3</f>
        <v>1.482820294592291</v>
      </c>
      <c r="AC368" s="122">
        <f>(幕後結果!$AE$2+幕後結果!$AE$4*幕後結果_最佳化!$Q1369)*12/3</f>
        <v>0.90727091407845684</v>
      </c>
      <c r="AD368" s="122">
        <f>(幕後結果!$AF$2+幕後結果!$AF$4*幕後結果_最佳化!$R1369)*12/3</f>
        <v>-2.2013251130557103</v>
      </c>
      <c r="AE368" s="122">
        <f>(幕後結果!$AG$2+幕後結果!$AG$4*幕後結果_最佳化!$S1369)*12/3</f>
        <v>0.90572078393735722</v>
      </c>
      <c r="AF368" s="122">
        <f>(幕後結果!$AH$2+幕後結果!$AH$4*幕後結果_最佳化!$T1369)*12/3</f>
        <v>0.34039652844496188</v>
      </c>
      <c r="AG368" s="122">
        <f>(幕後結果!$AI$2+幕後結果!$AI$4*幕後結果_最佳化!$U1369)*12/3</f>
        <v>-1.6430561356721542</v>
      </c>
      <c r="AH368" s="122">
        <f>(幕後結果!$AJ$2+幕後結果!$AJ$4*幕後結果_最佳化!$V1369)*12/3</f>
        <v>-0.86006310037207145</v>
      </c>
      <c r="AI368" s="96">
        <f>(幕後結果!$AK$2+幕後結果!$AK$4*幕後結果_最佳化!$W1369)*12/3</f>
        <v>-0.56041184886633122</v>
      </c>
      <c r="AJ368" s="56"/>
      <c r="AK368" s="56"/>
      <c r="AL368" s="56"/>
      <c r="AM368" s="104">
        <v>367</v>
      </c>
      <c r="AN368" s="122">
        <f t="shared" si="66"/>
        <v>4.2846632813524473E-2</v>
      </c>
      <c r="AO368" s="122">
        <f t="shared" si="67"/>
        <v>0.18025633882345582</v>
      </c>
      <c r="AP368" s="122">
        <f t="shared" si="68"/>
        <v>0.18795181377055412</v>
      </c>
      <c r="AQ368" s="122">
        <f t="shared" si="69"/>
        <v>2.1327296573294765E-2</v>
      </c>
      <c r="AR368" s="122">
        <f t="shared" si="70"/>
        <v>0.17918571381679699</v>
      </c>
      <c r="AS368" s="122">
        <f t="shared" si="71"/>
        <v>7.7483977363779225E-2</v>
      </c>
      <c r="AT368" s="122">
        <f t="shared" si="72"/>
        <v>0.16959564515579059</v>
      </c>
      <c r="AU368" s="122">
        <f t="shared" si="73"/>
        <v>0.10849426866780906</v>
      </c>
      <c r="AV368" s="122">
        <f t="shared" si="74"/>
        <v>1.7944157982216262E-2</v>
      </c>
      <c r="AW368" s="122">
        <f t="shared" si="75"/>
        <v>1.4914155032778697E-2</v>
      </c>
      <c r="AX368" s="122">
        <f t="shared" si="76"/>
        <v>1</v>
      </c>
      <c r="AY368" s="122">
        <f>SUMPRODUCT(AN368:AW368,幕後結果_最佳化!$Z$1005:$AI$1005)</f>
        <v>-5.8324713236378972E-2</v>
      </c>
      <c r="AZ368" s="122">
        <f>(SUMPRODUCT(AN368:AW368,MMULT(AN368:AW368,幕後結果!$AB$9:$AK$18)))*252</f>
        <v>4.8891401910422357E-2</v>
      </c>
      <c r="BA368" s="122">
        <f t="shared" si="77"/>
        <v>0.22111400206776222</v>
      </c>
      <c r="BB368" s="98">
        <f t="shared" si="78"/>
        <v>-0.45779422510455858</v>
      </c>
      <c r="BC368" s="56"/>
      <c r="BD368" s="56"/>
    </row>
    <row r="369" spans="1:56">
      <c r="A369" s="91">
        <v>368</v>
      </c>
      <c r="B369" s="122">
        <v>3.4189756599174892E-2</v>
      </c>
      <c r="C369" s="122">
        <v>0.13746425324918921</v>
      </c>
      <c r="D369" s="122">
        <v>0.30039429431546072</v>
      </c>
      <c r="E369" s="122">
        <v>0.9589930313431454</v>
      </c>
      <c r="F369" s="122">
        <v>8.7707838123732174E-2</v>
      </c>
      <c r="G369" s="122">
        <v>0.50080543854581094</v>
      </c>
      <c r="H369" s="122">
        <v>0.20225365385716443</v>
      </c>
      <c r="I369" s="122">
        <v>0.90442150291618262</v>
      </c>
      <c r="J369" s="122">
        <v>0.2134089083205839</v>
      </c>
      <c r="K369" s="100">
        <v>0.11113068667403758</v>
      </c>
      <c r="L369" s="101"/>
      <c r="M369" s="102">
        <v>368</v>
      </c>
      <c r="N369" s="125">
        <v>-1.8224976288000783</v>
      </c>
      <c r="O369" s="125">
        <v>-1.0917829692196546</v>
      </c>
      <c r="P369" s="125">
        <v>-0.52326681820469978</v>
      </c>
      <c r="Q369" s="125">
        <v>1.7391184082347992</v>
      </c>
      <c r="R369" s="125">
        <v>-1.3550059032039048</v>
      </c>
      <c r="S369" s="125">
        <v>2.0189364039724096E-3</v>
      </c>
      <c r="T369" s="125">
        <v>-0.83359843519127652</v>
      </c>
      <c r="U369" s="122">
        <v>1.3071640734296597</v>
      </c>
      <c r="V369" s="122">
        <v>-0.79464881094572926</v>
      </c>
      <c r="W369" s="94">
        <v>-1.2205369970283746</v>
      </c>
      <c r="X369" s="56"/>
      <c r="Y369" s="95">
        <v>368</v>
      </c>
      <c r="Z369" s="122">
        <f>(幕後結果!$AB$2+幕後結果!$AB$4*幕後結果_最佳化!$N1370)*12/3</f>
        <v>-2.3110129792988467</v>
      </c>
      <c r="AA369" s="122">
        <f>(幕後結果!$AC$2+幕後結果!$AC$4*幕後結果_最佳化!$O1370)*12/3</f>
        <v>-3.040823077094323</v>
      </c>
      <c r="AB369" s="122">
        <f>(幕後結果!$AD$2+幕後結果!$AD$4*幕後結果_最佳化!$P1370)*12/3</f>
        <v>-0.65053891369095507</v>
      </c>
      <c r="AC369" s="122">
        <f>(幕後結果!$AE$2+幕後結果!$AE$4*幕後結果_最佳化!$Q1370)*12/3</f>
        <v>1.7281732666719123</v>
      </c>
      <c r="AD369" s="122">
        <f>(幕後結果!$AF$2+幕後結果!$AF$4*幕後結果_最佳化!$R1370)*12/3</f>
        <v>-0.94769395229236286</v>
      </c>
      <c r="AE369" s="122">
        <f>(幕後結果!$AG$2+幕後結果!$AG$4*幕後結果_最佳化!$S1370)*12/3</f>
        <v>0.39317737061323427</v>
      </c>
      <c r="AF369" s="122">
        <f>(幕後結果!$AH$2+幕後結果!$AH$4*幕後結果_最佳化!$T1370)*12/3</f>
        <v>-0.52057349747380544</v>
      </c>
      <c r="AG369" s="122">
        <f>(幕後結果!$AI$2+幕後結果!$AI$4*幕後結果_最佳化!$U1370)*12/3</f>
        <v>-0.47317994240551942</v>
      </c>
      <c r="AH369" s="122">
        <f>(幕後結果!$AJ$2+幕後結果!$AJ$4*幕後結果_最佳化!$V1370)*12/3</f>
        <v>-1.2661025312509058</v>
      </c>
      <c r="AI369" s="96">
        <f>(幕後結果!$AK$2+幕後結果!$AK$4*幕後結果_最佳化!$W1370)*12/3</f>
        <v>-1.7272052098742829</v>
      </c>
      <c r="AJ369" s="56"/>
      <c r="AK369" s="56"/>
      <c r="AL369" s="56"/>
      <c r="AM369" s="104">
        <v>368</v>
      </c>
      <c r="AN369" s="122">
        <f t="shared" si="66"/>
        <v>9.1729070441888647E-2</v>
      </c>
      <c r="AO369" s="122">
        <f t="shared" si="67"/>
        <v>0.11434178621650712</v>
      </c>
      <c r="AP369" s="122">
        <f t="shared" si="68"/>
        <v>0.15640943623618675</v>
      </c>
      <c r="AQ369" s="122">
        <f t="shared" si="69"/>
        <v>5.1725514416448702E-2</v>
      </c>
      <c r="AR369" s="122">
        <f t="shared" si="70"/>
        <v>0.13847170953599489</v>
      </c>
      <c r="AS369" s="122">
        <f t="shared" si="71"/>
        <v>0.106191691596705</v>
      </c>
      <c r="AT369" s="122">
        <f t="shared" si="72"/>
        <v>0.10310409916411213</v>
      </c>
      <c r="AU369" s="122">
        <f t="shared" si="73"/>
        <v>2.778465186252399E-2</v>
      </c>
      <c r="AV369" s="122">
        <f t="shared" si="74"/>
        <v>0.10142622508404994</v>
      </c>
      <c r="AW369" s="122">
        <f t="shared" si="75"/>
        <v>0.1088158154455828</v>
      </c>
      <c r="AX369" s="122">
        <f t="shared" si="76"/>
        <v>1</v>
      </c>
      <c r="AY369" s="122">
        <f>SUMPRODUCT(AN369:AW369,幕後結果_最佳化!$Z$1005:$AI$1005)</f>
        <v>1.5155931741615357E-2</v>
      </c>
      <c r="AZ369" s="122">
        <f>(SUMPRODUCT(AN369:AW369,MMULT(AN369:AW369,幕後結果!$AB$9:$AK$18)))*252</f>
        <v>4.4182518773362878E-2</v>
      </c>
      <c r="BA369" s="122">
        <f t="shared" si="77"/>
        <v>0.21019638144688144</v>
      </c>
      <c r="BB369" s="98">
        <f t="shared" si="78"/>
        <v>-0.1319911792363363</v>
      </c>
      <c r="BC369" s="56"/>
      <c r="BD369" s="56"/>
    </row>
    <row r="370" spans="1:56">
      <c r="A370" s="91">
        <v>369</v>
      </c>
      <c r="B370" s="122">
        <v>0.98433181007117132</v>
      </c>
      <c r="C370" s="122">
        <v>0.88552308178573647</v>
      </c>
      <c r="D370" s="122">
        <v>2.8005189921110007E-2</v>
      </c>
      <c r="E370" s="122">
        <v>0.32329068175520592</v>
      </c>
      <c r="F370" s="122">
        <v>0.12753306999211667</v>
      </c>
      <c r="G370" s="122">
        <v>0.30205004595948415</v>
      </c>
      <c r="H370" s="122">
        <v>0.91967886587650294</v>
      </c>
      <c r="I370" s="122">
        <v>0.51943343251340446</v>
      </c>
      <c r="J370" s="122">
        <v>0.87434160904162384</v>
      </c>
      <c r="K370" s="100">
        <v>8.7429369100859411E-2</v>
      </c>
      <c r="L370" s="101"/>
      <c r="M370" s="102">
        <v>369</v>
      </c>
      <c r="N370" s="125">
        <v>2.1527748216687628</v>
      </c>
      <c r="O370" s="125">
        <v>1.2030581043316699</v>
      </c>
      <c r="P370" s="125">
        <v>-1.9109548773176124</v>
      </c>
      <c r="Q370" s="125">
        <v>-0.45851656613132419</v>
      </c>
      <c r="R370" s="125">
        <v>-1.1381301504744863</v>
      </c>
      <c r="S370" s="125">
        <v>-0.51851343056406285</v>
      </c>
      <c r="T370" s="125">
        <v>1.402914728679485</v>
      </c>
      <c r="U370" s="122">
        <v>4.8731672342632079E-2</v>
      </c>
      <c r="V370" s="122">
        <v>1.1471568975731292</v>
      </c>
      <c r="W370" s="94">
        <v>-1.3567560445950793</v>
      </c>
      <c r="X370" s="56"/>
      <c r="Y370" s="95">
        <v>369</v>
      </c>
      <c r="Z370" s="122">
        <f>(幕後結果!$AB$2+幕後結果!$AB$4*幕後結果_最佳化!$N1371)*12/3</f>
        <v>2.624488109313436</v>
      </c>
      <c r="AA370" s="122">
        <f>(幕後結果!$AC$2+幕後結果!$AC$4*幕後結果_最佳化!$O1371)*12/3</f>
        <v>0.46702711982145284</v>
      </c>
      <c r="AB370" s="122">
        <f>(幕後結果!$AD$2+幕後結果!$AD$4*幕後結果_最佳化!$P1371)*12/3</f>
        <v>-0.42184960234664787</v>
      </c>
      <c r="AC370" s="122">
        <f>(幕後結果!$AE$2+幕後結果!$AE$4*幕後結果_最佳化!$Q1371)*12/3</f>
        <v>0.44126852801863325</v>
      </c>
      <c r="AD370" s="122">
        <f>(幕後結果!$AF$2+幕後結果!$AF$4*幕後結果_最佳化!$R1371)*12/3</f>
        <v>-1.0196036389532324</v>
      </c>
      <c r="AE370" s="122">
        <f>(幕後結果!$AG$2+幕後結果!$AG$4*幕後結果_最佳化!$S1371)*12/3</f>
        <v>4.6298028109835743E-3</v>
      </c>
      <c r="AF370" s="122">
        <f>(幕後結果!$AH$2+幕後結果!$AH$4*幕後結果_最佳化!$T1371)*12/3</f>
        <v>2.6134660036317729</v>
      </c>
      <c r="AG370" s="122">
        <f>(幕後結果!$AI$2+幕後結果!$AI$4*幕後結果_最佳化!$U1371)*12/3</f>
        <v>5.8627889811338707E-2</v>
      </c>
      <c r="AH370" s="122">
        <f>(幕後結果!$AJ$2+幕後結果!$AJ$4*幕後結果_最佳化!$V1371)*12/3</f>
        <v>1.6868767652572594</v>
      </c>
      <c r="AI370" s="96">
        <f>(幕後結果!$AK$2+幕後結果!$AK$4*幕後結果_最佳化!$W1371)*12/3</f>
        <v>-0.54090744463453455</v>
      </c>
      <c r="AJ370" s="56"/>
      <c r="AK370" s="56"/>
      <c r="AL370" s="56"/>
      <c r="AM370" s="104">
        <v>369</v>
      </c>
      <c r="AN370" s="122">
        <f t="shared" si="66"/>
        <v>7.0876459051998936E-2</v>
      </c>
      <c r="AO370" s="122">
        <f t="shared" si="67"/>
        <v>7.1887128943649112E-2</v>
      </c>
      <c r="AP370" s="122">
        <f t="shared" si="68"/>
        <v>5.9644001848855294E-2</v>
      </c>
      <c r="AQ370" s="122">
        <f t="shared" si="69"/>
        <v>0.12412061385187798</v>
      </c>
      <c r="AR370" s="122">
        <f t="shared" si="70"/>
        <v>9.812044506661019E-2</v>
      </c>
      <c r="AS370" s="122">
        <f t="shared" si="71"/>
        <v>0.11011977520134317</v>
      </c>
      <c r="AT370" s="122">
        <f t="shared" si="72"/>
        <v>0.15134657760259038</v>
      </c>
      <c r="AU370" s="122">
        <f t="shared" si="73"/>
        <v>0.1031932248817969</v>
      </c>
      <c r="AV370" s="122">
        <f t="shared" si="74"/>
        <v>3.9790032630228345E-2</v>
      </c>
      <c r="AW370" s="122">
        <f t="shared" si="75"/>
        <v>0.17090174092104976</v>
      </c>
      <c r="AX370" s="122">
        <f t="shared" si="76"/>
        <v>1.0000000000000002</v>
      </c>
      <c r="AY370" s="122">
        <f>SUMPRODUCT(AN370:AW370,幕後結果_最佳化!$Z$1005:$AI$1005)</f>
        <v>6.98079278338649E-2</v>
      </c>
      <c r="AZ370" s="122">
        <f>(SUMPRODUCT(AN370:AW370,MMULT(AN370:AW370,幕後結果!$AB$9:$AK$18)))*252</f>
        <v>4.0710091038915854E-2</v>
      </c>
      <c r="BA370" s="122">
        <f t="shared" si="77"/>
        <v>0.20176741817973448</v>
      </c>
      <c r="BB370" s="98">
        <f t="shared" si="78"/>
        <v>0.13336111487482735</v>
      </c>
      <c r="BC370" s="56"/>
      <c r="BD370" s="56"/>
    </row>
    <row r="371" spans="1:56">
      <c r="A371" s="91">
        <v>370</v>
      </c>
      <c r="B371" s="122">
        <v>8.3455693529566499E-2</v>
      </c>
      <c r="C371" s="122">
        <v>3.8130487225014109E-2</v>
      </c>
      <c r="D371" s="122">
        <v>0.51668297248644213</v>
      </c>
      <c r="E371" s="122">
        <v>0.83932864598535528</v>
      </c>
      <c r="F371" s="122">
        <v>0.50162433747786661</v>
      </c>
      <c r="G371" s="122">
        <v>0.40895483358704143</v>
      </c>
      <c r="H371" s="122">
        <v>0.27092127437248537</v>
      </c>
      <c r="I371" s="122">
        <v>0.29284857309068735</v>
      </c>
      <c r="J371" s="122">
        <v>0.59192949894373914</v>
      </c>
      <c r="K371" s="100">
        <v>0.95347106758373346</v>
      </c>
      <c r="L371" s="101"/>
      <c r="M371" s="102">
        <v>370</v>
      </c>
      <c r="N371" s="125">
        <v>-1.3821964590739098</v>
      </c>
      <c r="O371" s="125">
        <v>-1.7728053026633817</v>
      </c>
      <c r="P371" s="125">
        <v>4.1830206184772276E-2</v>
      </c>
      <c r="Q371" s="125">
        <v>0.99170242445742662</v>
      </c>
      <c r="R371" s="125">
        <v>4.071621499494452E-3</v>
      </c>
      <c r="S371" s="125">
        <v>-0.23023435528081934</v>
      </c>
      <c r="T371" s="125">
        <v>-0.61002907327629252</v>
      </c>
      <c r="U371" s="122">
        <v>-0.54508196469970038</v>
      </c>
      <c r="V371" s="122">
        <v>0.23251118339365667</v>
      </c>
      <c r="W371" s="94">
        <v>1.6794834336887408</v>
      </c>
      <c r="X371" s="56"/>
      <c r="Y371" s="95">
        <v>370</v>
      </c>
      <c r="Z371" s="122">
        <f>(幕後結果!$AB$2+幕後結果!$AB$4*幕後結果_最佳化!$N1372)*12/3</f>
        <v>-1.7643568872756521</v>
      </c>
      <c r="AA371" s="122">
        <f>(幕後結果!$AC$2+幕後結果!$AC$4*幕後結果_最佳化!$O1372)*12/3</f>
        <v>-3.941065918383245</v>
      </c>
      <c r="AB371" s="122">
        <f>(幕後結果!$AD$2+幕後結果!$AD$4*幕後結果_最佳化!$P1372)*12/3</f>
        <v>-9.7753216656430331E-2</v>
      </c>
      <c r="AC371" s="122">
        <f>(幕後結果!$AE$2+幕後結果!$AE$4*幕後結果_最佳化!$Q1372)*12/3</f>
        <v>1.227789565657234</v>
      </c>
      <c r="AD371" s="122">
        <f>(幕後結果!$AF$2+幕後結果!$AF$4*幕後結果_最佳化!$R1372)*12/3</f>
        <v>-0.13253346384521633</v>
      </c>
      <c r="AE371" s="122">
        <f>(幕後結果!$AG$2+幕後結果!$AG$4*幕後結果_最佳化!$S1372)*12/3</f>
        <v>-3.2653811478660866E-2</v>
      </c>
      <c r="AF371" s="122">
        <f>(幕後結果!$AH$2+幕後結果!$AH$4*幕後結果_最佳化!$T1372)*12/3</f>
        <v>0.2296553822732833</v>
      </c>
      <c r="AG371" s="122">
        <f>(幕後結果!$AI$2+幕後結果!$AI$4*幕後結果_最佳化!$U1372)*12/3</f>
        <v>-2.1184633651313067</v>
      </c>
      <c r="AH371" s="122">
        <f>(幕後結果!$AJ$2+幕後結果!$AJ$4*幕後結果_最佳化!$V1372)*12/3</f>
        <v>-0.7027974608848252</v>
      </c>
      <c r="AI371" s="96">
        <f>(幕後結果!$AK$2+幕後結果!$AK$4*幕後結果_最佳化!$W1372)*12/3</f>
        <v>-0.24504586017833432</v>
      </c>
      <c r="AJ371" s="56"/>
      <c r="AK371" s="56"/>
      <c r="AL371" s="56"/>
      <c r="AM371" s="104">
        <v>370</v>
      </c>
      <c r="AN371" s="122">
        <f t="shared" si="66"/>
        <v>2.0372322383319319E-2</v>
      </c>
      <c r="AO371" s="122">
        <f t="shared" si="67"/>
        <v>4.2592426064105945E-2</v>
      </c>
      <c r="AP371" s="122">
        <f t="shared" si="68"/>
        <v>0.10337137706402547</v>
      </c>
      <c r="AQ371" s="122">
        <f t="shared" si="69"/>
        <v>0.10788040654058695</v>
      </c>
      <c r="AR371" s="122">
        <f t="shared" si="70"/>
        <v>0.13231516073757207</v>
      </c>
      <c r="AS371" s="122">
        <f t="shared" si="71"/>
        <v>0.12482017819141411</v>
      </c>
      <c r="AT371" s="122">
        <f t="shared" si="72"/>
        <v>0.13484930727592656</v>
      </c>
      <c r="AU371" s="122">
        <f t="shared" si="73"/>
        <v>4.0247195786728029E-2</v>
      </c>
      <c r="AV371" s="122">
        <f t="shared" si="74"/>
        <v>0.15633078293404379</v>
      </c>
      <c r="AW371" s="122">
        <f t="shared" si="75"/>
        <v>0.13722084302227794</v>
      </c>
      <c r="AX371" s="122">
        <f t="shared" si="76"/>
        <v>1.0000000000000002</v>
      </c>
      <c r="AY371" s="122">
        <f>SUMPRODUCT(AN371:AW371,幕後結果_最佳化!$Z$1005:$AI$1005)</f>
        <v>0.17915314956414097</v>
      </c>
      <c r="AZ371" s="122">
        <f>(SUMPRODUCT(AN371:AW371,MMULT(AN371:AW371,幕後結果!$AB$9:$AK$18)))*252</f>
        <v>3.8914291760310131E-2</v>
      </c>
      <c r="BA371" s="122">
        <f t="shared" si="77"/>
        <v>0.19726705695657887</v>
      </c>
      <c r="BB371" s="98">
        <f t="shared" si="78"/>
        <v>0.69070402157483457</v>
      </c>
      <c r="BC371" s="56"/>
      <c r="BD371" s="56"/>
    </row>
    <row r="372" spans="1:56">
      <c r="A372" s="91">
        <v>371</v>
      </c>
      <c r="B372" s="122">
        <v>0.62908503661640847</v>
      </c>
      <c r="C372" s="122">
        <v>0.72221085567229215</v>
      </c>
      <c r="D372" s="122">
        <v>9.8191938749468299E-2</v>
      </c>
      <c r="E372" s="122">
        <v>0.3038703323889933</v>
      </c>
      <c r="F372" s="122">
        <v>0.12316563086811705</v>
      </c>
      <c r="G372" s="122">
        <v>0.7842037485023603</v>
      </c>
      <c r="H372" s="122">
        <v>0.58043172032185963</v>
      </c>
      <c r="I372" s="122">
        <v>0.29894622639130475</v>
      </c>
      <c r="J372" s="122">
        <v>0.87530407657147991</v>
      </c>
      <c r="K372" s="100">
        <v>0.31589377893879389</v>
      </c>
      <c r="L372" s="101"/>
      <c r="M372" s="102">
        <v>371</v>
      </c>
      <c r="N372" s="125">
        <v>0.32943101702347882</v>
      </c>
      <c r="O372" s="125">
        <v>0.58942190064902866</v>
      </c>
      <c r="P372" s="125">
        <v>-1.2919228100864677</v>
      </c>
      <c r="Q372" s="125">
        <v>-0.51330117129308317</v>
      </c>
      <c r="R372" s="125">
        <v>-1.159306528126909</v>
      </c>
      <c r="S372" s="125">
        <v>0.78646946197983214</v>
      </c>
      <c r="T372" s="125">
        <v>0.20299804616272488</v>
      </c>
      <c r="U372" s="122">
        <v>-0.52743369049323641</v>
      </c>
      <c r="V372" s="122">
        <v>1.1518277874964598</v>
      </c>
      <c r="W372" s="94">
        <v>-0.47921236599234818</v>
      </c>
      <c r="X372" s="56"/>
      <c r="Y372" s="95">
        <v>371</v>
      </c>
      <c r="Z372" s="122">
        <f>(幕後結果!$AB$2+幕後結果!$AB$4*幕後結果_最佳化!$N1373)*12/3</f>
        <v>0.36071488499521082</v>
      </c>
      <c r="AA372" s="122">
        <f>(幕後結果!$AC$2+幕後結果!$AC$4*幕後結果_最佳化!$O1373)*12/3</f>
        <v>-0.53702968087985981</v>
      </c>
      <c r="AB372" s="122">
        <f>(幕後結果!$AD$2+幕後結果!$AD$4*幕後結果_最佳化!$P1373)*12/3</f>
        <v>-0.49728194559583372</v>
      </c>
      <c r="AC372" s="122">
        <f>(幕後結果!$AE$2+幕後結果!$AE$4*幕後結果_最佳化!$Q1373)*12/3</f>
        <v>0.33268962715844053</v>
      </c>
      <c r="AD372" s="122">
        <f>(幕後結果!$AF$2+幕後結果!$AF$4*幕後結果_最佳化!$R1373)*12/3</f>
        <v>-0.97571987539696547</v>
      </c>
      <c r="AE372" s="122">
        <f>(幕後結果!$AG$2+幕後結果!$AG$4*幕後結果_最佳化!$S1373)*12/3</f>
        <v>0.49252286325261863</v>
      </c>
      <c r="AF372" s="122">
        <f>(幕後結果!$AH$2+幕後結果!$AH$4*幕後結果_最佳化!$T1373)*12/3</f>
        <v>1.0846971191360328</v>
      </c>
      <c r="AG372" s="122">
        <f>(幕後結果!$AI$2+幕後結果!$AI$4*幕後結果_最佳化!$U1373)*12/3</f>
        <v>-1.4581630877671194</v>
      </c>
      <c r="AH372" s="122">
        <f>(幕後結果!$AJ$2+幕後結果!$AJ$4*幕後結果_最佳化!$V1373)*12/3</f>
        <v>0.88976761679184102</v>
      </c>
      <c r="AI372" s="96">
        <f>(幕後結果!$AK$2+幕後結果!$AK$4*幕後結果_最佳化!$W1373)*12/3</f>
        <v>-0.64152406490039648</v>
      </c>
      <c r="AJ372" s="56"/>
      <c r="AK372" s="56"/>
      <c r="AL372" s="56"/>
      <c r="AM372" s="104">
        <v>371</v>
      </c>
      <c r="AN372" s="122">
        <f t="shared" si="66"/>
        <v>6.7016091711233988E-2</v>
      </c>
      <c r="AO372" s="122">
        <f t="shared" si="67"/>
        <v>0.11136953187903774</v>
      </c>
      <c r="AP372" s="122">
        <f t="shared" si="68"/>
        <v>0.20726225943080623</v>
      </c>
      <c r="AQ372" s="122">
        <f t="shared" si="69"/>
        <v>0.17451140835556944</v>
      </c>
      <c r="AR372" s="122">
        <f t="shared" si="70"/>
        <v>7.1885127062614851E-2</v>
      </c>
      <c r="AS372" s="122">
        <f t="shared" si="71"/>
        <v>0.14324305869587781</v>
      </c>
      <c r="AT372" s="122">
        <f t="shared" si="72"/>
        <v>8.9489174153123165E-3</v>
      </c>
      <c r="AU372" s="122">
        <f t="shared" si="73"/>
        <v>0.14030049451327697</v>
      </c>
      <c r="AV372" s="122">
        <f t="shared" si="74"/>
        <v>6.3197035240296993E-3</v>
      </c>
      <c r="AW372" s="122">
        <f t="shared" si="75"/>
        <v>6.9143407412240926E-2</v>
      </c>
      <c r="AX372" s="122">
        <f t="shared" si="76"/>
        <v>0.99999999999999989</v>
      </c>
      <c r="AY372" s="122">
        <f>SUMPRODUCT(AN372:AW372,幕後結果_最佳化!$Z$1005:$AI$1005)</f>
        <v>-2.6978420172655192E-2</v>
      </c>
      <c r="AZ372" s="122">
        <f>(SUMPRODUCT(AN372:AW372,MMULT(AN372:AW372,幕後結果!$AB$9:$AK$18)))*252</f>
        <v>5.2901275184725711E-2</v>
      </c>
      <c r="BA372" s="122">
        <f t="shared" si="77"/>
        <v>0.23000277212400225</v>
      </c>
      <c r="BB372" s="98">
        <f t="shared" si="78"/>
        <v>-0.30381555634025742</v>
      </c>
      <c r="BC372" s="56"/>
      <c r="BD372" s="56"/>
    </row>
    <row r="373" spans="1:56">
      <c r="A373" s="91">
        <v>372</v>
      </c>
      <c r="B373" s="122">
        <v>0.92079905571020237</v>
      </c>
      <c r="C373" s="122">
        <v>0.2602765078556466</v>
      </c>
      <c r="D373" s="122">
        <v>0.21464593712911917</v>
      </c>
      <c r="E373" s="122">
        <v>0.28537420934655522</v>
      </c>
      <c r="F373" s="122">
        <v>0.99506290042403722</v>
      </c>
      <c r="G373" s="122">
        <v>0.33722919826219044</v>
      </c>
      <c r="H373" s="122">
        <v>0.57807196616488765</v>
      </c>
      <c r="I373" s="122">
        <v>0.86862785703633172</v>
      </c>
      <c r="J373" s="122">
        <v>9.4280307965914245E-2</v>
      </c>
      <c r="K373" s="100">
        <v>0.60673976328935431</v>
      </c>
      <c r="L373" s="101"/>
      <c r="M373" s="102">
        <v>372</v>
      </c>
      <c r="N373" s="125">
        <v>1.410466814828464</v>
      </c>
      <c r="O373" s="125">
        <v>-0.64249318055083371</v>
      </c>
      <c r="P373" s="125">
        <v>-0.79040398744263074</v>
      </c>
      <c r="Q373" s="125">
        <v>-0.56694960808423533</v>
      </c>
      <c r="R373" s="125">
        <v>2.580203909594736</v>
      </c>
      <c r="S373" s="125">
        <v>-0.4200370382530223</v>
      </c>
      <c r="T373" s="125">
        <v>0.19696354259846857</v>
      </c>
      <c r="U373" s="122">
        <v>1.1199283739151125</v>
      </c>
      <c r="V373" s="122">
        <v>-1.3148491183246354</v>
      </c>
      <c r="W373" s="94">
        <v>0.27083170548916119</v>
      </c>
      <c r="X373" s="56"/>
      <c r="Y373" s="95">
        <v>372</v>
      </c>
      <c r="Z373" s="122">
        <f>(幕後結果!$AB$2+幕後結果!$AB$4*幕後結果_最佳化!$N1374)*12/3</f>
        <v>1.7028753088087012</v>
      </c>
      <c r="AA373" s="122">
        <f>(幕後結果!$AC$2+幕後結果!$AC$4*幕後結果_最佳化!$O1374)*12/3</f>
        <v>-2.1407726285152853</v>
      </c>
      <c r="AB373" s="122">
        <f>(幕後結果!$AD$2+幕後結果!$AD$4*幕後結果_最佳化!$P1374)*12/3</f>
        <v>0.13747437098485848</v>
      </c>
      <c r="AC373" s="122">
        <f>(幕後結果!$AE$2+幕後結果!$AE$4*幕後結果_最佳化!$Q1374)*12/3</f>
        <v>0.26325374145459612</v>
      </c>
      <c r="AD373" s="122">
        <f>(幕後結果!$AF$2+幕後結果!$AF$4*幕後結果_最佳化!$R1374)*12/3</f>
        <v>1.4067595752979873</v>
      </c>
      <c r="AE373" s="122">
        <f>(幕後結果!$AG$2+幕後結果!$AG$4*幕後結果_最佳化!$S1374)*12/3</f>
        <v>-4.6859467265822075E-2</v>
      </c>
      <c r="AF373" s="122">
        <f>(幕後結果!$AH$2+幕後結果!$AH$4*幕後結果_最佳化!$T1374)*12/3</f>
        <v>2.287051264906848</v>
      </c>
      <c r="AG373" s="122">
        <f>(幕後結果!$AI$2+幕後結果!$AI$4*幕後結果_最佳化!$U1374)*12/3</f>
        <v>1.6304852688610625</v>
      </c>
      <c r="AH373" s="122">
        <f>(幕後結果!$AJ$2+幕後結果!$AJ$4*幕後結果_最佳化!$V1374)*12/3</f>
        <v>-0.42336237037906921</v>
      </c>
      <c r="AI373" s="96">
        <f>(幕後結果!$AK$2+幕後結果!$AK$4*幕後結果_最佳化!$W1374)*12/3</f>
        <v>0.29812532372128803</v>
      </c>
      <c r="AJ373" s="56"/>
      <c r="AK373" s="56"/>
      <c r="AL373" s="56"/>
      <c r="AM373" s="104">
        <v>372</v>
      </c>
      <c r="AN373" s="122">
        <f t="shared" si="66"/>
        <v>0.15092701700459968</v>
      </c>
      <c r="AO373" s="122">
        <f t="shared" si="67"/>
        <v>8.4111258263214111E-2</v>
      </c>
      <c r="AP373" s="122">
        <f t="shared" si="68"/>
        <v>0.1230291023502046</v>
      </c>
      <c r="AQ373" s="122">
        <f t="shared" si="69"/>
        <v>0.11360124370405074</v>
      </c>
      <c r="AR373" s="122">
        <f t="shared" si="70"/>
        <v>6.4617945724911835E-2</v>
      </c>
      <c r="AS373" s="122">
        <f t="shared" si="71"/>
        <v>9.9654185629515196E-2</v>
      </c>
      <c r="AT373" s="122">
        <f t="shared" si="72"/>
        <v>0.13814798187005492</v>
      </c>
      <c r="AU373" s="122">
        <f t="shared" si="73"/>
        <v>0.11299028372051073</v>
      </c>
      <c r="AV373" s="122">
        <f t="shared" si="74"/>
        <v>9.4830278402431967E-2</v>
      </c>
      <c r="AW373" s="122">
        <f t="shared" si="75"/>
        <v>1.8090703330506309E-2</v>
      </c>
      <c r="AX373" s="122">
        <f t="shared" si="76"/>
        <v>1</v>
      </c>
      <c r="AY373" s="122">
        <f>SUMPRODUCT(AN373:AW373,幕後結果_最佳化!$Z$1005:$AI$1005)</f>
        <v>0.1102957401866063</v>
      </c>
      <c r="AZ373" s="122">
        <f>(SUMPRODUCT(AN373:AW373,MMULT(AN373:AW373,幕後結果!$AB$9:$AK$18)))*252</f>
        <v>5.0428457308145713E-2</v>
      </c>
      <c r="BA373" s="122">
        <f t="shared" si="77"/>
        <v>0.22456281372512615</v>
      </c>
      <c r="BB373" s="98">
        <f t="shared" si="78"/>
        <v>0.3001197708054254</v>
      </c>
      <c r="BC373" s="56"/>
      <c r="BD373" s="56"/>
    </row>
    <row r="374" spans="1:56">
      <c r="A374" s="91">
        <v>373</v>
      </c>
      <c r="B374" s="122">
        <v>0.58628180479114667</v>
      </c>
      <c r="C374" s="122">
        <v>0.40472527520865631</v>
      </c>
      <c r="D374" s="122">
        <v>0.60280136368677639</v>
      </c>
      <c r="E374" s="122">
        <v>3.7156257650690305E-2</v>
      </c>
      <c r="F374" s="122">
        <v>0.98686884238661143</v>
      </c>
      <c r="G374" s="122">
        <v>2.8972186508197773E-2</v>
      </c>
      <c r="H374" s="122">
        <v>0.44785843519718105</v>
      </c>
      <c r="I374" s="122">
        <v>0.63805027804289871</v>
      </c>
      <c r="J374" s="122">
        <v>0.44915475871188826</v>
      </c>
      <c r="K374" s="100">
        <v>0.43160362670119712</v>
      </c>
      <c r="L374" s="101"/>
      <c r="M374" s="102">
        <v>373</v>
      </c>
      <c r="N374" s="125">
        <v>0.2179906577724198</v>
      </c>
      <c r="O374" s="125">
        <v>-0.24113491805355786</v>
      </c>
      <c r="P374" s="125">
        <v>0.26060481954377612</v>
      </c>
      <c r="Q374" s="125">
        <v>-1.7846844456613549</v>
      </c>
      <c r="R374" s="125">
        <v>2.2223107045545571</v>
      </c>
      <c r="S374" s="125">
        <v>-1.8961185288169389</v>
      </c>
      <c r="T374" s="125">
        <v>-0.1310738714280873</v>
      </c>
      <c r="U374" s="122">
        <v>0.35325211100773296</v>
      </c>
      <c r="V374" s="122">
        <v>-0.12779713498516443</v>
      </c>
      <c r="W374" s="94">
        <v>-0.17229291585763654</v>
      </c>
      <c r="X374" s="56"/>
      <c r="Y374" s="95">
        <v>373</v>
      </c>
      <c r="Z374" s="122">
        <f>(幕後結果!$AB$2+幕後結果!$AB$4*幕後結果_最佳化!$N1375)*12/3</f>
        <v>0.22235606273786401</v>
      </c>
      <c r="AA374" s="122">
        <f>(幕後結果!$AC$2+幕後結果!$AC$4*幕後結果_最佳化!$O1375)*12/3</f>
        <v>-1.6912800515003896</v>
      </c>
      <c r="AB374" s="122">
        <f>(幕後結果!$AD$2+幕後結果!$AD$4*幕後結果_最佳化!$P1375)*12/3</f>
        <v>0.72920321297620128</v>
      </c>
      <c r="AC374" s="122">
        <f>(幕後結果!$AE$2+幕後結果!$AE$4*幕後結果_最佳化!$Q1375)*12/3</f>
        <v>-0.37361378397774914</v>
      </c>
      <c r="AD374" s="122">
        <f>(幕後結果!$AF$2+幕後結果!$AF$4*幕後結果_最佳化!$R1375)*12/3</f>
        <v>1.2569065733487217</v>
      </c>
      <c r="AE374" s="122">
        <f>(幕後結果!$AG$2+幕後結果!$AG$4*幕後結果_最佳化!$S1375)*12/3</f>
        <v>-1.7860920407915504</v>
      </c>
      <c r="AF374" s="122">
        <f>(幕後結果!$AH$2+幕後結果!$AH$4*幕後結果_最佳化!$T1375)*12/3</f>
        <v>1.8936529634670067</v>
      </c>
      <c r="AG374" s="122">
        <f>(幕後結果!$AI$2+幕後結果!$AI$4*幕後結果_最佳化!$U1375)*12/3</f>
        <v>2.5555089461655189E-3</v>
      </c>
      <c r="AH374" s="122">
        <f>(幕後結果!$AJ$2+幕後結果!$AJ$4*幕後結果_最佳化!$V1375)*12/3</f>
        <v>0.20040753515633269</v>
      </c>
      <c r="AI374" s="96">
        <f>(幕後結果!$AK$2+幕後結果!$AK$4*幕後結果_最佳化!$W1375)*12/3</f>
        <v>-0.35598293293163491</v>
      </c>
      <c r="AJ374" s="56"/>
      <c r="AK374" s="56"/>
      <c r="AL374" s="56"/>
      <c r="AM374" s="104">
        <v>373</v>
      </c>
      <c r="AN374" s="122">
        <f t="shared" si="66"/>
        <v>0.14185605478417429</v>
      </c>
      <c r="AO374" s="122">
        <f t="shared" si="67"/>
        <v>5.8261091045960563E-2</v>
      </c>
      <c r="AP374" s="122">
        <f t="shared" si="68"/>
        <v>0.12396268694337398</v>
      </c>
      <c r="AQ374" s="122">
        <f t="shared" si="69"/>
        <v>0.15054307917973264</v>
      </c>
      <c r="AR374" s="122">
        <f t="shared" si="70"/>
        <v>0.10451607742322623</v>
      </c>
      <c r="AS374" s="122">
        <f t="shared" si="71"/>
        <v>7.4058137625903409E-2</v>
      </c>
      <c r="AT374" s="122">
        <f t="shared" si="72"/>
        <v>5.9196680860256437E-2</v>
      </c>
      <c r="AU374" s="122">
        <f t="shared" si="73"/>
        <v>0.14037237505785716</v>
      </c>
      <c r="AV374" s="122">
        <f t="shared" si="74"/>
        <v>3.5072024413095121E-2</v>
      </c>
      <c r="AW374" s="122">
        <f t="shared" si="75"/>
        <v>0.11216179266642017</v>
      </c>
      <c r="AX374" s="122">
        <f t="shared" si="76"/>
        <v>0.99999999999999989</v>
      </c>
      <c r="AY374" s="122">
        <f>SUMPRODUCT(AN374:AW374,幕後結果_最佳化!$Z$1005:$AI$1005)</f>
        <v>7.6503069400253726E-3</v>
      </c>
      <c r="AZ374" s="122">
        <f>(SUMPRODUCT(AN374:AW374,MMULT(AN374:AW374,幕後結果!$AB$9:$AK$18)))*252</f>
        <v>4.6770222662548384E-2</v>
      </c>
      <c r="BA374" s="122">
        <f t="shared" si="77"/>
        <v>0.21626424268137437</v>
      </c>
      <c r="BB374" s="98">
        <f t="shared" si="78"/>
        <v>-0.16299362586679933</v>
      </c>
      <c r="BC374" s="56"/>
      <c r="BD374" s="56"/>
    </row>
    <row r="375" spans="1:56">
      <c r="A375" s="91">
        <v>374</v>
      </c>
      <c r="B375" s="122">
        <v>0.99946901802941301</v>
      </c>
      <c r="C375" s="122">
        <v>0.31920764161067816</v>
      </c>
      <c r="D375" s="122">
        <v>0.28816963405121521</v>
      </c>
      <c r="E375" s="122">
        <v>0.31725496262290953</v>
      </c>
      <c r="F375" s="122">
        <v>0.26455025194338933</v>
      </c>
      <c r="G375" s="122">
        <v>0.11422017259855122</v>
      </c>
      <c r="H375" s="122">
        <v>0.53675787459382751</v>
      </c>
      <c r="I375" s="122">
        <v>0.74329433368702058</v>
      </c>
      <c r="J375" s="122">
        <v>0.57971984661604159</v>
      </c>
      <c r="K375" s="100">
        <v>0.34321022023989611</v>
      </c>
      <c r="L375" s="101"/>
      <c r="M375" s="102">
        <v>374</v>
      </c>
      <c r="N375" s="125">
        <v>3.2735744944507501</v>
      </c>
      <c r="O375" s="125">
        <v>-0.4699156492310923</v>
      </c>
      <c r="P375" s="125">
        <v>-0.5587398652679082</v>
      </c>
      <c r="Q375" s="125">
        <v>-0.47538873081384225</v>
      </c>
      <c r="R375" s="125">
        <v>-0.62937970122118669</v>
      </c>
      <c r="S375" s="125">
        <v>-1.2043861952359569</v>
      </c>
      <c r="T375" s="125">
        <v>9.2269084178915953E-2</v>
      </c>
      <c r="U375" s="122">
        <v>0.65353515594528289</v>
      </c>
      <c r="V375" s="122">
        <v>0.20117683169323977</v>
      </c>
      <c r="W375" s="94">
        <v>-0.40371753925008241</v>
      </c>
      <c r="X375" s="56"/>
      <c r="Y375" s="95">
        <v>374</v>
      </c>
      <c r="Z375" s="122">
        <f>(幕後結果!$AB$2+幕後結果!$AB$4*幕後結果_最佳化!$N1376)*12/3</f>
        <v>4.0160173878863761</v>
      </c>
      <c r="AA375" s="122">
        <f>(幕後結果!$AC$2+幕後結果!$AC$4*幕後結果_最佳化!$O1376)*12/3</f>
        <v>-1.7410719565240633</v>
      </c>
      <c r="AB375" s="122">
        <f>(幕後結果!$AD$2+幕後結果!$AD$4*幕後結果_最佳化!$P1376)*12/3</f>
        <v>0.91674328392238325</v>
      </c>
      <c r="AC375" s="122">
        <f>(幕後結果!$AE$2+幕後結果!$AE$4*幕後結果_最佳化!$Q1376)*12/3</f>
        <v>0.52509691756446342</v>
      </c>
      <c r="AD375" s="122">
        <f>(幕後結果!$AF$2+幕後結果!$AF$4*幕後結果_最佳化!$R1376)*12/3</f>
        <v>-0.77423554141734252</v>
      </c>
      <c r="AE375" s="122">
        <f>(幕後結果!$AG$2+幕後結果!$AG$4*幕後結果_最佳化!$S1376)*12/3</f>
        <v>-0.39739142514617426</v>
      </c>
      <c r="AF375" s="122">
        <f>(幕後結果!$AH$2+幕後結果!$AH$4*幕後結果_最佳化!$T1376)*12/3</f>
        <v>1.9252549530455081</v>
      </c>
      <c r="AG375" s="122">
        <f>(幕後結果!$AI$2+幕後結果!$AI$4*幕後結果_最佳化!$U1376)*12/3</f>
        <v>1.4467620249709217</v>
      </c>
      <c r="AH375" s="122">
        <f>(幕後結果!$AJ$2+幕後結果!$AJ$4*幕後結果_最佳化!$V1376)*12/3</f>
        <v>0.73097343079494659</v>
      </c>
      <c r="AI375" s="96">
        <f>(幕後結果!$AK$2+幕後結果!$AK$4*幕後結果_最佳化!$W1376)*12/3</f>
        <v>-0.13570768820786588</v>
      </c>
      <c r="AJ375" s="56"/>
      <c r="AK375" s="56"/>
      <c r="AL375" s="56"/>
      <c r="AM375" s="104">
        <v>374</v>
      </c>
      <c r="AN375" s="122">
        <f t="shared" si="66"/>
        <v>9.6512316473229526E-2</v>
      </c>
      <c r="AO375" s="122">
        <f t="shared" si="67"/>
        <v>1.1094361652112642E-2</v>
      </c>
      <c r="AP375" s="122">
        <f t="shared" si="68"/>
        <v>0.15928128962466856</v>
      </c>
      <c r="AQ375" s="122">
        <f t="shared" si="69"/>
        <v>0.1032626441051837</v>
      </c>
      <c r="AR375" s="122">
        <f t="shared" si="70"/>
        <v>0.17250167571133029</v>
      </c>
      <c r="AS375" s="122">
        <f t="shared" si="71"/>
        <v>0.10374769797833949</v>
      </c>
      <c r="AT375" s="122">
        <f t="shared" si="72"/>
        <v>5.4591141260493047E-2</v>
      </c>
      <c r="AU375" s="122">
        <f t="shared" si="73"/>
        <v>0.18675115954303823</v>
      </c>
      <c r="AV375" s="122">
        <f t="shared" si="74"/>
        <v>3.7192374489859389E-2</v>
      </c>
      <c r="AW375" s="122">
        <f t="shared" si="75"/>
        <v>7.5065339161745265E-2</v>
      </c>
      <c r="AX375" s="122">
        <f t="shared" si="76"/>
        <v>1</v>
      </c>
      <c r="AY375" s="122">
        <f>SUMPRODUCT(AN375:AW375,幕後結果_最佳化!$Z$1005:$AI$1005)</f>
        <v>3.037458772703671E-2</v>
      </c>
      <c r="AZ375" s="122">
        <f>(SUMPRODUCT(AN375:AW375,MMULT(AN375:AW375,幕後結果!$AB$9:$AK$18)))*252</f>
        <v>4.7567617161643053E-2</v>
      </c>
      <c r="BA375" s="122">
        <f t="shared" si="77"/>
        <v>0.21810001641825488</v>
      </c>
      <c r="BB375" s="98">
        <f t="shared" si="78"/>
        <v>-5.7429671389584172E-2</v>
      </c>
      <c r="BC375" s="56"/>
      <c r="BD375" s="56"/>
    </row>
    <row r="376" spans="1:56">
      <c r="A376" s="91">
        <v>375</v>
      </c>
      <c r="B376" s="122">
        <v>4.5330689221076526E-2</v>
      </c>
      <c r="C376" s="122">
        <v>0.49041730147055285</v>
      </c>
      <c r="D376" s="122">
        <v>7.859909385754138E-2</v>
      </c>
      <c r="E376" s="122">
        <v>0.85512864047077808</v>
      </c>
      <c r="F376" s="122">
        <v>0.79408508330499639</v>
      </c>
      <c r="G376" s="122">
        <v>0.635805794464398</v>
      </c>
      <c r="H376" s="122">
        <v>0.59135836733878255</v>
      </c>
      <c r="I376" s="122">
        <v>0.2257154196154596</v>
      </c>
      <c r="J376" s="122">
        <v>0.53871649379790965</v>
      </c>
      <c r="K376" s="100">
        <v>0.9580975462243364</v>
      </c>
      <c r="L376" s="101"/>
      <c r="M376" s="102">
        <v>375</v>
      </c>
      <c r="N376" s="125">
        <v>-1.691919211447753</v>
      </c>
      <c r="O376" s="125">
        <v>-2.4022573388439841E-2</v>
      </c>
      <c r="P376" s="125">
        <v>-1.4145578049984335</v>
      </c>
      <c r="Q376" s="125">
        <v>1.0586861905242071</v>
      </c>
      <c r="R376" s="125">
        <v>0.82067777522133623</v>
      </c>
      <c r="S376" s="125">
        <v>0.34727010044907358</v>
      </c>
      <c r="T376" s="125">
        <v>0.23104059434270904</v>
      </c>
      <c r="U376" s="122">
        <v>-0.75303174309906318</v>
      </c>
      <c r="V376" s="122">
        <v>9.7200699691788545E-2</v>
      </c>
      <c r="W376" s="94">
        <v>1.7290233978133884</v>
      </c>
      <c r="X376" s="56"/>
      <c r="Y376" s="95">
        <v>375</v>
      </c>
      <c r="Z376" s="122">
        <f>(幕後結果!$AB$2+幕後結果!$AB$4*幕後結果_最佳化!$N1377)*12/3</f>
        <v>-2.1488932934102327</v>
      </c>
      <c r="AA376" s="122">
        <f>(幕後結果!$AC$2+幕後結果!$AC$4*幕後結果_最佳化!$O1377)*12/3</f>
        <v>-1.5580260668846322</v>
      </c>
      <c r="AB376" s="122">
        <f>(幕後結果!$AD$2+幕後結果!$AD$4*幕後結果_最佳化!$P1377)*12/3</f>
        <v>-1.2745737455706303</v>
      </c>
      <c r="AC376" s="122">
        <f>(幕後結果!$AE$2+幕後結果!$AE$4*幕後結果_最佳化!$Q1377)*12/3</f>
        <v>1.2171706347202087</v>
      </c>
      <c r="AD376" s="122">
        <f>(幕後結果!$AF$2+幕後結果!$AF$4*幕後結果_最佳化!$R1377)*12/3</f>
        <v>0.48473487703163692</v>
      </c>
      <c r="AE376" s="122">
        <f>(幕後結果!$AG$2+幕後結果!$AG$4*幕後結果_最佳化!$S1377)*12/3</f>
        <v>0.62011426162299244</v>
      </c>
      <c r="AF376" s="122">
        <f>(幕後結果!$AH$2+幕後結果!$AH$4*幕後結果_最佳化!$T1377)*12/3</f>
        <v>0.96255066007387124</v>
      </c>
      <c r="AG376" s="122">
        <f>(幕後結果!$AI$2+幕後結果!$AI$4*幕後結果_最佳化!$U1377)*12/3</f>
        <v>-2.4252798567733613</v>
      </c>
      <c r="AH376" s="122">
        <f>(幕後結果!$AJ$2+幕後結果!$AJ$4*幕後結果_最佳化!$V1377)*12/3</f>
        <v>-0.25178027186372082</v>
      </c>
      <c r="AI376" s="96">
        <f>(幕後結果!$AK$2+幕後結果!$AK$4*幕後結果_最佳化!$W1377)*12/3</f>
        <v>0.16027233735768137</v>
      </c>
      <c r="AJ376" s="56"/>
      <c r="AK376" s="56"/>
      <c r="AL376" s="56"/>
      <c r="AM376" s="104">
        <v>375</v>
      </c>
      <c r="AN376" s="122">
        <f t="shared" si="66"/>
        <v>0.19642643913834737</v>
      </c>
      <c r="AO376" s="122">
        <f t="shared" si="67"/>
        <v>0.11078069514122105</v>
      </c>
      <c r="AP376" s="122">
        <f t="shared" si="68"/>
        <v>0.11336437017258653</v>
      </c>
      <c r="AQ376" s="122">
        <f t="shared" si="69"/>
        <v>0.1765351496010811</v>
      </c>
      <c r="AR376" s="122">
        <f t="shared" si="70"/>
        <v>6.1513028568655696E-2</v>
      </c>
      <c r="AS376" s="122">
        <f t="shared" si="71"/>
        <v>7.8219031263724495E-2</v>
      </c>
      <c r="AT376" s="122">
        <f t="shared" si="72"/>
        <v>1.3221404041698586E-2</v>
      </c>
      <c r="AU376" s="122">
        <f t="shared" si="73"/>
        <v>6.821380768264787E-2</v>
      </c>
      <c r="AV376" s="122">
        <f t="shared" si="74"/>
        <v>3.5656022597856912E-2</v>
      </c>
      <c r="AW376" s="122">
        <f t="shared" si="75"/>
        <v>0.14607005179218049</v>
      </c>
      <c r="AX376" s="122">
        <f t="shared" si="76"/>
        <v>1.0000000000000002</v>
      </c>
      <c r="AY376" s="122">
        <f>SUMPRODUCT(AN376:AW376,幕後結果_最佳化!$Z$1005:$AI$1005)</f>
        <v>-6.0125826794376884E-2</v>
      </c>
      <c r="AZ376" s="122">
        <f>(SUMPRODUCT(AN376:AW376,MMULT(AN376:AW376,幕後結果!$AB$9:$AK$18)))*252</f>
        <v>5.2216570029523866E-2</v>
      </c>
      <c r="BA376" s="122">
        <f t="shared" si="77"/>
        <v>0.22850945282312474</v>
      </c>
      <c r="BB376" s="98">
        <f t="shared" si="78"/>
        <v>-0.45086024022876159</v>
      </c>
      <c r="BC376" s="56"/>
      <c r="BD376" s="56"/>
    </row>
    <row r="377" spans="1:56">
      <c r="A377" s="91">
        <v>376</v>
      </c>
      <c r="B377" s="122">
        <v>0.64545950578065669</v>
      </c>
      <c r="C377" s="122">
        <v>0.96737972004062645</v>
      </c>
      <c r="D377" s="122">
        <v>0.27398677222323609</v>
      </c>
      <c r="E377" s="122">
        <v>0.98824734181007523</v>
      </c>
      <c r="F377" s="122">
        <v>0.26629053533392733</v>
      </c>
      <c r="G377" s="122">
        <v>0.65050933671076017</v>
      </c>
      <c r="H377" s="122">
        <v>0.42363668601513838</v>
      </c>
      <c r="I377" s="122">
        <v>0.92165010832063898</v>
      </c>
      <c r="J377" s="122">
        <v>0.13260940237263852</v>
      </c>
      <c r="K377" s="100">
        <v>0.19835407452177578</v>
      </c>
      <c r="L377" s="101"/>
      <c r="M377" s="102">
        <v>376</v>
      </c>
      <c r="N377" s="125">
        <v>0.37309063506727552</v>
      </c>
      <c r="O377" s="125">
        <v>1.8436061443956953</v>
      </c>
      <c r="P377" s="125">
        <v>-0.60079948911369363</v>
      </c>
      <c r="Q377" s="125">
        <v>2.2651200040707602</v>
      </c>
      <c r="R377" s="125">
        <v>-0.62407082863767405</v>
      </c>
      <c r="S377" s="125">
        <v>0.38669593408006853</v>
      </c>
      <c r="T377" s="125">
        <v>-0.19259856094171904</v>
      </c>
      <c r="U377" s="122">
        <v>1.416258671624796</v>
      </c>
      <c r="V377" s="122">
        <v>-1.114140760134523</v>
      </c>
      <c r="W377" s="94">
        <v>-0.84751496556712536</v>
      </c>
      <c r="X377" s="56"/>
      <c r="Y377" s="95">
        <v>376</v>
      </c>
      <c r="Z377" s="122">
        <f>(幕後結果!$AB$2+幕後結果!$AB$4*幕後結果_最佳化!$N1378)*12/3</f>
        <v>0.41492050110540751</v>
      </c>
      <c r="AA377" s="122">
        <f>(幕後結果!$AC$2+幕後結果!$AC$4*幕後結果_最佳化!$O1378)*12/3</f>
        <v>1.1951210409356452</v>
      </c>
      <c r="AB377" s="122">
        <f>(幕後結果!$AD$2+幕後結果!$AD$4*幕後結果_最佳化!$P1378)*12/3</f>
        <v>0.24172333946134103</v>
      </c>
      <c r="AC377" s="122">
        <f>(幕後結果!$AE$2+幕後結果!$AE$4*幕後結果_最佳化!$Q1378)*12/3</f>
        <v>2.7300003957394541</v>
      </c>
      <c r="AD377" s="122">
        <f>(幕後結果!$AF$2+幕後結果!$AF$4*幕後結果_最佳化!$R1378)*12/3</f>
        <v>-0.18153500946652049</v>
      </c>
      <c r="AE377" s="122">
        <f>(幕後結果!$AG$2+幕後結果!$AG$4*幕後結果_最佳化!$S1378)*12/3</f>
        <v>2.2435616421708682</v>
      </c>
      <c r="AF377" s="122">
        <f>(幕後結果!$AH$2+幕後結果!$AH$4*幕後結果_最佳化!$T1378)*12/3</f>
        <v>0.64002532405413493</v>
      </c>
      <c r="AG377" s="122">
        <f>(幕後結果!$AI$2+幕後結果!$AI$4*幕後結果_最佳化!$U1378)*12/3</f>
        <v>0.75655898395367593</v>
      </c>
      <c r="AH377" s="122">
        <f>(幕後結果!$AJ$2+幕後結果!$AJ$4*幕後結果_最佳化!$V1378)*12/3</f>
        <v>8.5712890340126593E-2</v>
      </c>
      <c r="AI377" s="96">
        <f>(幕後結果!$AK$2+幕後結果!$AK$4*幕後結果_最佳化!$W1378)*12/3</f>
        <v>-0.44208959518164476</v>
      </c>
      <c r="AJ377" s="56"/>
      <c r="AK377" s="56"/>
      <c r="AL377" s="56"/>
      <c r="AM377" s="104">
        <v>376</v>
      </c>
      <c r="AN377" s="122">
        <f t="shared" si="66"/>
        <v>0.13198267784045364</v>
      </c>
      <c r="AO377" s="122">
        <f t="shared" si="67"/>
        <v>8.446958780423118E-2</v>
      </c>
      <c r="AP377" s="122">
        <f t="shared" si="68"/>
        <v>1.6741731586977227E-2</v>
      </c>
      <c r="AQ377" s="122">
        <f t="shared" si="69"/>
        <v>0.16872663412434225</v>
      </c>
      <c r="AR377" s="122">
        <f t="shared" si="70"/>
        <v>5.8338479055863278E-2</v>
      </c>
      <c r="AS377" s="122">
        <f t="shared" si="71"/>
        <v>0.15779558175079503</v>
      </c>
      <c r="AT377" s="122">
        <f t="shared" si="72"/>
        <v>8.3712214419383202E-2</v>
      </c>
      <c r="AU377" s="122">
        <f t="shared" si="73"/>
        <v>8.9483260451697522E-2</v>
      </c>
      <c r="AV377" s="122">
        <f t="shared" si="74"/>
        <v>3.8958674457657459E-2</v>
      </c>
      <c r="AW377" s="122">
        <f t="shared" si="75"/>
        <v>0.16979115850859922</v>
      </c>
      <c r="AX377" s="122">
        <f t="shared" si="76"/>
        <v>1</v>
      </c>
      <c r="AY377" s="122">
        <f>SUMPRODUCT(AN377:AW377,幕後結果_最佳化!$Z$1005:$AI$1005)</f>
        <v>1.9311210656602046E-2</v>
      </c>
      <c r="AZ377" s="122">
        <f>(SUMPRODUCT(AN377:AW377,MMULT(AN377:AW377,幕後結果!$AB$9:$AK$18)))*252</f>
        <v>4.7473315600951721E-2</v>
      </c>
      <c r="BA377" s="122">
        <f t="shared" si="77"/>
        <v>0.2178837203669694</v>
      </c>
      <c r="BB377" s="98">
        <f t="shared" si="78"/>
        <v>-0.10826320251769463</v>
      </c>
      <c r="BC377" s="56"/>
      <c r="BD377" s="56"/>
    </row>
    <row r="378" spans="1:56">
      <c r="A378" s="91">
        <v>377</v>
      </c>
      <c r="B378" s="122">
        <v>0.72607178479953327</v>
      </c>
      <c r="C378" s="122">
        <v>0.69108906619065702</v>
      </c>
      <c r="D378" s="122">
        <v>0.84384151099154492</v>
      </c>
      <c r="E378" s="122">
        <v>0.63526634444866104</v>
      </c>
      <c r="F378" s="122">
        <v>6.6595274438717267E-2</v>
      </c>
      <c r="G378" s="122">
        <v>0.67922667647366075</v>
      </c>
      <c r="H378" s="122">
        <v>0.41973673072865259</v>
      </c>
      <c r="I378" s="122">
        <v>0.57374886840023787</v>
      </c>
      <c r="J378" s="122">
        <v>0.78702814788113362</v>
      </c>
      <c r="K378" s="100">
        <v>0.15341018538406548</v>
      </c>
      <c r="L378" s="101"/>
      <c r="M378" s="102">
        <v>377</v>
      </c>
      <c r="N378" s="125">
        <v>0.60097531116220215</v>
      </c>
      <c r="O378" s="125">
        <v>0.49893969625626999</v>
      </c>
      <c r="P378" s="125">
        <v>1.010372249498483</v>
      </c>
      <c r="Q378" s="125">
        <v>0.34583421361702615</v>
      </c>
      <c r="R378" s="125">
        <v>-1.5016382903714802</v>
      </c>
      <c r="S378" s="125">
        <v>0.46553741863008863</v>
      </c>
      <c r="T378" s="125">
        <v>-0.20256703063108414</v>
      </c>
      <c r="U378" s="122">
        <v>0.18592667511691738</v>
      </c>
      <c r="V378" s="122">
        <v>0.79615198059546655</v>
      </c>
      <c r="W378" s="94">
        <v>-1.0219166089729266</v>
      </c>
      <c r="X378" s="56"/>
      <c r="Y378" s="95">
        <v>377</v>
      </c>
      <c r="Z378" s="122">
        <f>(幕後結果!$AB$2+幕後結果!$AB$4*幕後結果_最佳化!$N1379)*12/3</f>
        <v>0.69785081115545677</v>
      </c>
      <c r="AA378" s="122">
        <f>(幕後結果!$AC$2+幕後結果!$AC$4*幕後結果_最佳化!$O1379)*12/3</f>
        <v>-0.63812761117167516</v>
      </c>
      <c r="AB378" s="122">
        <f>(幕後結果!$AD$2+幕後結果!$AD$4*幕後結果_最佳化!$P1379)*12/3</f>
        <v>1.5689739790081161</v>
      </c>
      <c r="AC378" s="122">
        <f>(幕後結果!$AE$2+幕後結果!$AE$4*幕後結果_最佳化!$Q1379)*12/3</f>
        <v>1.4989511583212234</v>
      </c>
      <c r="AD378" s="122">
        <f>(幕後結果!$AF$2+幕後結果!$AF$4*幕後結果_最佳化!$R1379)*12/3</f>
        <v>-0.93110498466957514</v>
      </c>
      <c r="AE378" s="122">
        <f>(幕後結果!$AG$2+幕後結果!$AG$4*幕後結果_最佳化!$S1379)*12/3</f>
        <v>1.1582968814742629</v>
      </c>
      <c r="AF378" s="122">
        <f>(幕後結果!$AH$2+幕後結果!$AH$4*幕後結果_最佳化!$T1379)*12/3</f>
        <v>0.80345412013745721</v>
      </c>
      <c r="AG378" s="122">
        <f>(幕後結果!$AI$2+幕後結果!$AI$4*幕後結果_最佳化!$U1379)*12/3</f>
        <v>-0.59858499190408809</v>
      </c>
      <c r="AH378" s="122">
        <f>(幕後結果!$AJ$2+幕後結果!$AJ$4*幕後結果_最佳化!$V1379)*12/3</f>
        <v>0.92354392861630152</v>
      </c>
      <c r="AI378" s="96">
        <f>(幕後結果!$AK$2+幕後結果!$AK$4*幕後結果_最佳化!$W1379)*12/3</f>
        <v>-0.85953233664238471</v>
      </c>
      <c r="AJ378" s="56"/>
      <c r="AK378" s="56"/>
      <c r="AL378" s="56"/>
      <c r="AM378" s="104">
        <v>377</v>
      </c>
      <c r="AN378" s="122">
        <f t="shared" si="66"/>
        <v>7.4841966108229671E-2</v>
      </c>
      <c r="AO378" s="122">
        <f t="shared" si="67"/>
        <v>0.10134654980311444</v>
      </c>
      <c r="AP378" s="122">
        <f t="shared" si="68"/>
        <v>6.9455848580771778E-2</v>
      </c>
      <c r="AQ378" s="122">
        <f t="shared" si="69"/>
        <v>9.799716542230362E-2</v>
      </c>
      <c r="AR378" s="122">
        <f t="shared" si="70"/>
        <v>9.475729774416311E-2</v>
      </c>
      <c r="AS378" s="122">
        <f t="shared" si="71"/>
        <v>0.1155843973959461</v>
      </c>
      <c r="AT378" s="122">
        <f t="shared" si="72"/>
        <v>4.1269237234786975E-2</v>
      </c>
      <c r="AU378" s="122">
        <f t="shared" si="73"/>
        <v>0.16257488480660917</v>
      </c>
      <c r="AV378" s="122">
        <f t="shared" si="74"/>
        <v>0.15921428128271439</v>
      </c>
      <c r="AW378" s="122">
        <f t="shared" si="75"/>
        <v>8.2958371621360785E-2</v>
      </c>
      <c r="AX378" s="122">
        <f t="shared" si="76"/>
        <v>1</v>
      </c>
      <c r="AY378" s="122">
        <f>SUMPRODUCT(AN378:AW378,幕後結果_最佳化!$Z$1005:$AI$1005)</f>
        <v>-0.11564918551998671</v>
      </c>
      <c r="AZ378" s="122">
        <f>(SUMPRODUCT(AN378:AW378,MMULT(AN378:AW378,幕後結果!$AB$9:$AK$18)))*252</f>
        <v>4.8647279730140748E-2</v>
      </c>
      <c r="BA378" s="122">
        <f t="shared" si="77"/>
        <v>0.22056128338885941</v>
      </c>
      <c r="BB378" s="98">
        <f t="shared" si="78"/>
        <v>-0.71884413748380938</v>
      </c>
      <c r="BC378" s="56"/>
      <c r="BD378" s="56"/>
    </row>
    <row r="379" spans="1:56">
      <c r="A379" s="91">
        <v>378</v>
      </c>
      <c r="B379" s="122">
        <v>0.53424925405372936</v>
      </c>
      <c r="C379" s="122">
        <v>0.39715283625631215</v>
      </c>
      <c r="D379" s="122">
        <v>0.89724002316691376</v>
      </c>
      <c r="E379" s="122">
        <v>0.8297656633983852</v>
      </c>
      <c r="F379" s="122">
        <v>0.31545876759492741</v>
      </c>
      <c r="G379" s="122">
        <v>0.5262044302093527</v>
      </c>
      <c r="H379" s="122">
        <v>0.12175198780238672</v>
      </c>
      <c r="I379" s="122">
        <v>0.71672172098482223</v>
      </c>
      <c r="J379" s="122">
        <v>0.29531165628884315</v>
      </c>
      <c r="K379" s="100">
        <v>0.10784092776197274</v>
      </c>
      <c r="L379" s="101"/>
      <c r="M379" s="102">
        <v>378</v>
      </c>
      <c r="N379" s="125">
        <v>8.5955877646397311E-2</v>
      </c>
      <c r="O379" s="125">
        <v>-0.26072359048581384</v>
      </c>
      <c r="P379" s="125">
        <v>1.2659808073612637</v>
      </c>
      <c r="Q379" s="125">
        <v>0.95323962622706004</v>
      </c>
      <c r="R379" s="125">
        <v>-0.48043581140709057</v>
      </c>
      <c r="S379" s="125">
        <v>6.5732069835018309E-2</v>
      </c>
      <c r="T379" s="125">
        <v>-1.1662732730589169</v>
      </c>
      <c r="U379" s="122">
        <v>0.57313017421045609</v>
      </c>
      <c r="V379" s="122">
        <v>-0.53793298884224183</v>
      </c>
      <c r="W379" s="94">
        <v>-1.2380922545071809</v>
      </c>
      <c r="X379" s="56"/>
      <c r="Y379" s="95">
        <v>378</v>
      </c>
      <c r="Z379" s="122">
        <f>(幕後結果!$AB$2+幕後結果!$AB$4*幕後結果_最佳化!$N1380)*12/3</f>
        <v>5.8428229069554971E-2</v>
      </c>
      <c r="AA379" s="122">
        <f>(幕後結果!$AC$2+幕後結果!$AC$4*幕後結果_最佳化!$O1380)*12/3</f>
        <v>-1.7297465222779789</v>
      </c>
      <c r="AB379" s="122">
        <f>(幕後結果!$AD$2+幕後結果!$AD$4*幕後結果_最佳化!$P1380)*12/3</f>
        <v>1.5580480026549903</v>
      </c>
      <c r="AC379" s="122">
        <f>(幕後結果!$AE$2+幕後結果!$AE$4*幕後結果_最佳化!$Q1380)*12/3</f>
        <v>1.837552988440226</v>
      </c>
      <c r="AD379" s="122">
        <f>(幕後結果!$AF$2+幕後結果!$AF$4*幕後結果_最佳化!$R1380)*12/3</f>
        <v>-0.23270533795366044</v>
      </c>
      <c r="AE379" s="122">
        <f>(幕後結果!$AG$2+幕後結果!$AG$4*幕後結果_最佳化!$S1380)*12/3</f>
        <v>1.0428482509298402</v>
      </c>
      <c r="AF379" s="122">
        <f>(幕後結果!$AH$2+幕後結果!$AH$4*幕後結果_最佳化!$T1380)*12/3</f>
        <v>1.3039261735012575E-2</v>
      </c>
      <c r="AG379" s="122">
        <f>(幕後結果!$AI$2+幕後結果!$AI$4*幕後結果_最佳化!$U1380)*12/3</f>
        <v>-0.24099754230670922</v>
      </c>
      <c r="AH379" s="122">
        <f>(幕後結果!$AJ$2+幕後結果!$AJ$4*幕後結果_最佳化!$V1380)*12/3</f>
        <v>-0.3492764639460843</v>
      </c>
      <c r="AI379" s="96">
        <f>(幕後結果!$AK$2+幕後結果!$AK$4*幕後結果_最佳化!$W1380)*12/3</f>
        <v>-1.0872341465405178</v>
      </c>
      <c r="AJ379" s="56"/>
      <c r="AK379" s="56"/>
      <c r="AL379" s="56"/>
      <c r="AM379" s="104">
        <v>378</v>
      </c>
      <c r="AN379" s="122">
        <f t="shared" si="66"/>
        <v>0.12644928513476589</v>
      </c>
      <c r="AO379" s="122">
        <f t="shared" si="67"/>
        <v>0.18976771830707231</v>
      </c>
      <c r="AP379" s="122">
        <f t="shared" si="68"/>
        <v>2.6423131231732393E-2</v>
      </c>
      <c r="AQ379" s="122">
        <f t="shared" si="69"/>
        <v>0.17416212246681631</v>
      </c>
      <c r="AR379" s="122">
        <f t="shared" si="70"/>
        <v>5.6037220891486154E-2</v>
      </c>
      <c r="AS379" s="122">
        <f t="shared" si="71"/>
        <v>3.8385136413997212E-2</v>
      </c>
      <c r="AT379" s="122">
        <f t="shared" si="72"/>
        <v>0.10480625812377921</v>
      </c>
      <c r="AU379" s="122">
        <f t="shared" si="73"/>
        <v>0.16251136075846659</v>
      </c>
      <c r="AV379" s="122">
        <f t="shared" si="74"/>
        <v>9.3614143574787201E-2</v>
      </c>
      <c r="AW379" s="122">
        <f t="shared" si="75"/>
        <v>2.7843623097096867E-2</v>
      </c>
      <c r="AX379" s="122">
        <f t="shared" si="76"/>
        <v>1.0000000000000002</v>
      </c>
      <c r="AY379" s="122">
        <f>SUMPRODUCT(AN379:AW379,幕後結果_最佳化!$Z$1005:$AI$1005)</f>
        <v>-0.13030272908056006</v>
      </c>
      <c r="AZ379" s="122">
        <f>(SUMPRODUCT(AN379:AW379,MMULT(AN379:AW379,幕後結果!$AB$9:$AK$18)))*252</f>
        <v>5.5118736859285346E-2</v>
      </c>
      <c r="BA379" s="122">
        <f t="shared" si="77"/>
        <v>0.2347737993458498</v>
      </c>
      <c r="BB379" s="98">
        <f t="shared" si="78"/>
        <v>-0.73774300864557629</v>
      </c>
      <c r="BC379" s="56"/>
      <c r="BD379" s="56"/>
    </row>
    <row r="380" spans="1:56">
      <c r="A380" s="91">
        <v>379</v>
      </c>
      <c r="B380" s="122">
        <v>0.90614708257889709</v>
      </c>
      <c r="C380" s="122">
        <v>0.86888888650143792</v>
      </c>
      <c r="D380" s="122">
        <v>0.79307407000262531</v>
      </c>
      <c r="E380" s="122">
        <v>0.70214957797943156</v>
      </c>
      <c r="F380" s="122">
        <v>0.36366184943324043</v>
      </c>
      <c r="G380" s="122">
        <v>0.61109829685740036</v>
      </c>
      <c r="H380" s="122">
        <v>0.7874412073746464</v>
      </c>
      <c r="I380" s="122">
        <v>0.44714452492329193</v>
      </c>
      <c r="J380" s="122">
        <v>0.76494606520135333</v>
      </c>
      <c r="K380" s="100">
        <v>5.4426429723019254E-2</v>
      </c>
      <c r="L380" s="101"/>
      <c r="M380" s="102">
        <v>379</v>
      </c>
      <c r="N380" s="125">
        <v>1.3173962572545848</v>
      </c>
      <c r="O380" s="125">
        <v>1.1211542097501563</v>
      </c>
      <c r="P380" s="125">
        <v>0.81713399071482329</v>
      </c>
      <c r="Q380" s="125">
        <v>0.53059300498944872</v>
      </c>
      <c r="R380" s="125">
        <v>-0.34868780724640031</v>
      </c>
      <c r="S380" s="125">
        <v>0.28218272170174485</v>
      </c>
      <c r="T380" s="125">
        <v>0.79757427357177257</v>
      </c>
      <c r="U380" s="122">
        <v>-0.13287903203578366</v>
      </c>
      <c r="V380" s="122">
        <v>0.72230355193297213</v>
      </c>
      <c r="W380" s="94">
        <v>-1.6033705930997728</v>
      </c>
      <c r="X380" s="56"/>
      <c r="Y380" s="95">
        <v>379</v>
      </c>
      <c r="Z380" s="122">
        <f>(幕後結果!$AB$2+幕後結果!$AB$4*幕後結果_最佳化!$N1381)*12/3</f>
        <v>1.5873235211143866</v>
      </c>
      <c r="AA380" s="122">
        <f>(幕後結果!$AC$2+幕後結果!$AC$4*幕後結果_最佳化!$O1381)*12/3</f>
        <v>0.28157565184617961</v>
      </c>
      <c r="AB380" s="122">
        <f>(幕後結果!$AD$2+幕後結果!$AD$4*幕後結果_最佳化!$P1381)*12/3</f>
        <v>1.6806076001378052</v>
      </c>
      <c r="AC380" s="122">
        <f>(幕後結果!$AE$2+幕後結果!$AE$4*幕後結果_最佳化!$Q1381)*12/3</f>
        <v>1.7377076411698702</v>
      </c>
      <c r="AD380" s="122">
        <f>(幕後結果!$AF$2+幕後結果!$AF$4*幕後結果_最佳化!$R1381)*12/3</f>
        <v>-0.1182101805514006</v>
      </c>
      <c r="AE380" s="122">
        <f>(幕後結果!$AG$2+幕後結果!$AG$4*幕後結果_最佳化!$S1381)*12/3</f>
        <v>1.5157052057087987</v>
      </c>
      <c r="AF380" s="122">
        <f>(幕後結果!$AH$2+幕後結果!$AH$4*幕後結果_最佳化!$T1381)*12/3</f>
        <v>2.123862730437871</v>
      </c>
      <c r="AG380" s="122">
        <f>(幕後結果!$AI$2+幕後結果!$AI$4*幕後結果_最佳化!$U1381)*12/3</f>
        <v>-0.43990006600108905</v>
      </c>
      <c r="AH380" s="122">
        <f>(幕後結果!$AJ$2+幕後結果!$AJ$4*幕後結果_最佳化!$V1381)*12/3</f>
        <v>1.4528794428380118</v>
      </c>
      <c r="AI380" s="96">
        <f>(幕後結果!$AK$2+幕後結果!$AK$4*幕後結果_最佳化!$W1381)*12/3</f>
        <v>-0.62080651129999853</v>
      </c>
      <c r="AJ380" s="56"/>
      <c r="AK380" s="56"/>
      <c r="AL380" s="56"/>
      <c r="AM380" s="104">
        <v>379</v>
      </c>
      <c r="AN380" s="122">
        <f t="shared" si="66"/>
        <v>8.3309685080913756E-2</v>
      </c>
      <c r="AO380" s="122">
        <f t="shared" si="67"/>
        <v>0.1958874828818222</v>
      </c>
      <c r="AP380" s="122">
        <f t="shared" si="68"/>
        <v>0.16182321473622421</v>
      </c>
      <c r="AQ380" s="122">
        <f t="shared" si="69"/>
        <v>0.16096073911321107</v>
      </c>
      <c r="AR380" s="122">
        <f t="shared" si="70"/>
        <v>2.9609935968356441E-2</v>
      </c>
      <c r="AS380" s="122">
        <f t="shared" si="71"/>
        <v>0.17433524641271966</v>
      </c>
      <c r="AT380" s="122">
        <f t="shared" si="72"/>
        <v>3.9715848187565281E-3</v>
      </c>
      <c r="AU380" s="122">
        <f t="shared" si="73"/>
        <v>0.12524140266104625</v>
      </c>
      <c r="AV380" s="122">
        <f t="shared" si="74"/>
        <v>1.2240944585898727E-2</v>
      </c>
      <c r="AW380" s="122">
        <f t="shared" si="75"/>
        <v>5.2619763741051283E-2</v>
      </c>
      <c r="AX380" s="122">
        <f t="shared" si="76"/>
        <v>1.0000000000000002</v>
      </c>
      <c r="AY380" s="122">
        <f>SUMPRODUCT(AN380:AW380,幕後結果_最佳化!$Z$1005:$AI$1005)</f>
        <v>-0.1529653053949967</v>
      </c>
      <c r="AZ380" s="122">
        <f>(SUMPRODUCT(AN380:AW380,MMULT(AN380:AW380,幕後結果!$AB$9:$AK$18)))*252</f>
        <v>6.1949821781354074E-2</v>
      </c>
      <c r="BA380" s="122">
        <f t="shared" si="77"/>
        <v>0.248897211276772</v>
      </c>
      <c r="BB380" s="98">
        <f t="shared" si="78"/>
        <v>-0.78693250273983906</v>
      </c>
      <c r="BC380" s="56"/>
      <c r="BD380" s="56"/>
    </row>
    <row r="381" spans="1:56">
      <c r="A381" s="91">
        <v>380</v>
      </c>
      <c r="B381" s="122">
        <v>0.24629626003156702</v>
      </c>
      <c r="C381" s="122">
        <v>0.2075578424668385</v>
      </c>
      <c r="D381" s="122">
        <v>0.16452371766395957</v>
      </c>
      <c r="E381" s="122">
        <v>0.53427129404677132</v>
      </c>
      <c r="F381" s="122">
        <v>0.46414596609237946</v>
      </c>
      <c r="G381" s="122">
        <v>0.99214788586313718</v>
      </c>
      <c r="H381" s="122">
        <v>0.22972278849944772</v>
      </c>
      <c r="I381" s="122">
        <v>4.7293574543989969E-2</v>
      </c>
      <c r="J381" s="122">
        <v>0.75026704847735459</v>
      </c>
      <c r="K381" s="100">
        <v>0.54700463867825211</v>
      </c>
      <c r="L381" s="101"/>
      <c r="M381" s="102">
        <v>380</v>
      </c>
      <c r="N381" s="125">
        <v>-0.68619124160202094</v>
      </c>
      <c r="O381" s="125">
        <v>-0.81492422618560401</v>
      </c>
      <c r="P381" s="125">
        <v>-0.97603436416254286</v>
      </c>
      <c r="Q381" s="125">
        <v>8.6011328316132563E-2</v>
      </c>
      <c r="R381" s="125">
        <v>-8.9994063680262526E-2</v>
      </c>
      <c r="S381" s="125">
        <v>2.4157177763688633</v>
      </c>
      <c r="T381" s="125">
        <v>-0.7397600941163458</v>
      </c>
      <c r="U381" s="122">
        <v>-1.6716814745988735</v>
      </c>
      <c r="V381" s="122">
        <v>0.67533035408046016</v>
      </c>
      <c r="W381" s="94">
        <v>0.11809709822642521</v>
      </c>
      <c r="X381" s="56"/>
      <c r="Y381" s="95">
        <v>380</v>
      </c>
      <c r="Z381" s="122">
        <f>(幕後結果!$AB$2+幕後結果!$AB$4*幕後結果_最佳化!$N1382)*12/3</f>
        <v>-0.90023133328822702</v>
      </c>
      <c r="AA381" s="122">
        <f>(幕後結果!$AC$2+幕後結果!$AC$4*幕後結果_最佳化!$O1382)*12/3</f>
        <v>-2.560563474262862</v>
      </c>
      <c r="AB381" s="122">
        <f>(幕後結果!$AD$2+幕後結果!$AD$4*幕後結果_最佳化!$P1382)*12/3</f>
        <v>-0.67225789518363499</v>
      </c>
      <c r="AC381" s="122">
        <f>(幕後結果!$AE$2+幕後結果!$AE$4*幕後結果_最佳化!$Q1382)*12/3</f>
        <v>0.5382691895526206</v>
      </c>
      <c r="AD381" s="122">
        <f>(幕後結果!$AF$2+幕後結果!$AF$4*幕後結果_最佳化!$R1382)*12/3</f>
        <v>-0.29142750199827916</v>
      </c>
      <c r="AE381" s="122">
        <f>(幕後結果!$AG$2+幕後結果!$AG$4*幕後結果_最佳化!$S1382)*12/3</f>
        <v>1.5962228138909407</v>
      </c>
      <c r="AF381" s="122">
        <f>(幕後結果!$AH$2+幕後結果!$AH$4*幕後結果_最佳化!$T1382)*12/3</f>
        <v>0.13106365980887014</v>
      </c>
      <c r="AG381" s="122">
        <f>(幕後結果!$AI$2+幕後結果!$AI$4*幕後結果_最佳化!$U1382)*12/3</f>
        <v>-2.9858326277316873</v>
      </c>
      <c r="AH381" s="122">
        <f>(幕後結果!$AJ$2+幕後結果!$AJ$4*幕後結果_最佳化!$V1382)*12/3</f>
        <v>-0.27555884215321341</v>
      </c>
      <c r="AI381" s="96">
        <f>(幕後結果!$AK$2+幕後結果!$AK$4*幕後結果_最佳化!$W1382)*12/3</f>
        <v>-0.55247437239851238</v>
      </c>
      <c r="AJ381" s="56"/>
      <c r="AK381" s="56"/>
      <c r="AL381" s="56"/>
      <c r="AM381" s="104">
        <v>380</v>
      </c>
      <c r="AN381" s="122">
        <f t="shared" si="66"/>
        <v>0.16850657643726238</v>
      </c>
      <c r="AO381" s="122">
        <f t="shared" si="67"/>
        <v>9.1497959411187713E-2</v>
      </c>
      <c r="AP381" s="122">
        <f t="shared" si="68"/>
        <v>5.9828072413586619E-3</v>
      </c>
      <c r="AQ381" s="122">
        <f t="shared" si="69"/>
        <v>7.2675149228336858E-2</v>
      </c>
      <c r="AR381" s="122">
        <f t="shared" si="70"/>
        <v>5.7923586616593643E-2</v>
      </c>
      <c r="AS381" s="122">
        <f t="shared" si="71"/>
        <v>8.1141328166237453E-2</v>
      </c>
      <c r="AT381" s="122">
        <f t="shared" si="72"/>
        <v>0.14008139314407414</v>
      </c>
      <c r="AU381" s="122">
        <f t="shared" si="73"/>
        <v>0.18366129670591522</v>
      </c>
      <c r="AV381" s="122">
        <f t="shared" si="74"/>
        <v>3.1273672589121004E-2</v>
      </c>
      <c r="AW381" s="122">
        <f t="shared" si="75"/>
        <v>0.16725623045991281</v>
      </c>
      <c r="AX381" s="122">
        <f t="shared" si="76"/>
        <v>0.99999999999999978</v>
      </c>
      <c r="AY381" s="122">
        <f>SUMPRODUCT(AN381:AW381,幕後結果_最佳化!$Z$1005:$AI$1005)</f>
        <v>-0.11462577003598784</v>
      </c>
      <c r="AZ381" s="122">
        <f>(SUMPRODUCT(AN381:AW381,MMULT(AN381:AW381,幕後結果!$AB$9:$AK$18)))*252</f>
        <v>5.4644906559944924E-2</v>
      </c>
      <c r="BA381" s="122">
        <f t="shared" si="77"/>
        <v>0.2337625003287416</v>
      </c>
      <c r="BB381" s="98">
        <f t="shared" si="78"/>
        <v>-0.67387100075700079</v>
      </c>
      <c r="BC381" s="56"/>
      <c r="BD381" s="56"/>
    </row>
    <row r="382" spans="1:56">
      <c r="A382" s="91">
        <v>381</v>
      </c>
      <c r="B382" s="122">
        <v>0.8036000361129354</v>
      </c>
      <c r="C382" s="122">
        <v>0.58149647204932764</v>
      </c>
      <c r="D382" s="122">
        <v>0.73300723175454374</v>
      </c>
      <c r="E382" s="122">
        <v>0.13039939795461097</v>
      </c>
      <c r="F382" s="122">
        <v>0.30333522422503045</v>
      </c>
      <c r="G382" s="122">
        <v>0.22728718857323349</v>
      </c>
      <c r="H382" s="122">
        <v>0.25819339646449047</v>
      </c>
      <c r="I382" s="122">
        <v>0.28512186495869618</v>
      </c>
      <c r="J382" s="122">
        <v>0.25574148640115024</v>
      </c>
      <c r="K382" s="100">
        <v>0.81550281638625699</v>
      </c>
      <c r="L382" s="101"/>
      <c r="M382" s="102">
        <v>381</v>
      </c>
      <c r="N382" s="125">
        <v>0.85455070446482551</v>
      </c>
      <c r="O382" s="125">
        <v>0.20572330149728116</v>
      </c>
      <c r="P382" s="125">
        <v>0.62193359055679287</v>
      </c>
      <c r="Q382" s="125">
        <v>-1.1245051288958297</v>
      </c>
      <c r="R382" s="125">
        <v>-0.51483196206402537</v>
      </c>
      <c r="S382" s="125">
        <v>-0.74781065031587279</v>
      </c>
      <c r="T382" s="125">
        <v>-0.64892509557834555</v>
      </c>
      <c r="U382" s="122">
        <v>-0.56769258125449917</v>
      </c>
      <c r="V382" s="122">
        <v>-0.65653030894599984</v>
      </c>
      <c r="W382" s="94">
        <v>0.89835866238089757</v>
      </c>
      <c r="X382" s="56"/>
      <c r="Y382" s="95">
        <v>381</v>
      </c>
      <c r="Z382" s="122">
        <f>(幕後結果!$AB$2+幕後結果!$AB$4*幕後結果_最佳化!$N1383)*12/3</f>
        <v>1.0126774413510251</v>
      </c>
      <c r="AA382" s="122">
        <f>(幕後結果!$AC$2+幕後結果!$AC$4*幕後結果_最佳化!$O1383)*12/3</f>
        <v>-1.0201692700050264</v>
      </c>
      <c r="AB382" s="122">
        <f>(幕後結果!$AD$2+幕後結果!$AD$4*幕後結果_最佳化!$P1383)*12/3</f>
        <v>1.2791989927639253</v>
      </c>
      <c r="AC382" s="122">
        <f>(幕後結果!$AE$2+幕後結果!$AE$4*幕後結果_最佳化!$Q1383)*12/3</f>
        <v>0.30553019750569055</v>
      </c>
      <c r="AD382" s="122">
        <f>(幕後結果!$AF$2+幕後結果!$AF$4*幕後結果_最佳化!$R1383)*12/3</f>
        <v>-0.46930331840208589</v>
      </c>
      <c r="AE382" s="122">
        <f>(幕後結果!$AG$2+幕後結果!$AG$4*幕後結果_最佳化!$S1383)*12/3</f>
        <v>-0.53403795976130963</v>
      </c>
      <c r="AF382" s="122">
        <f>(幕後結果!$AH$2+幕後結果!$AH$4*幕後結果_最佳化!$T1383)*12/3</f>
        <v>0.84434149488132304</v>
      </c>
      <c r="AG382" s="122">
        <f>(幕後結果!$AI$2+幕後結果!$AI$4*幕後結果_最佳化!$U1383)*12/3</f>
        <v>-1.1881245400451543</v>
      </c>
      <c r="AH382" s="122">
        <f>(幕後結果!$AJ$2+幕後結果!$AJ$4*幕後結果_最佳化!$V1383)*12/3</f>
        <v>-0.28429028747853696</v>
      </c>
      <c r="AI382" s="96">
        <f>(幕後結果!$AK$2+幕後結果!$AK$4*幕後結果_最佳化!$W1383)*12/3</f>
        <v>-0.11455263767633511</v>
      </c>
      <c r="AJ382" s="56"/>
      <c r="AK382" s="56"/>
      <c r="AL382" s="56"/>
      <c r="AM382" s="104">
        <v>381</v>
      </c>
      <c r="AN382" s="122">
        <f t="shared" si="66"/>
        <v>0.16170164890421143</v>
      </c>
      <c r="AO382" s="122">
        <f t="shared" si="67"/>
        <v>5.7434825494746357E-2</v>
      </c>
      <c r="AP382" s="122">
        <f t="shared" si="68"/>
        <v>9.8748197544306138E-2</v>
      </c>
      <c r="AQ382" s="122">
        <f t="shared" si="69"/>
        <v>8.6630834145353539E-2</v>
      </c>
      <c r="AR382" s="122">
        <f t="shared" si="70"/>
        <v>0.14350883994586475</v>
      </c>
      <c r="AS382" s="122">
        <f t="shared" si="71"/>
        <v>0.12197568628361535</v>
      </c>
      <c r="AT382" s="122">
        <f t="shared" si="72"/>
        <v>1.0252272126810768E-2</v>
      </c>
      <c r="AU382" s="122">
        <f t="shared" si="73"/>
        <v>0.16602642368956752</v>
      </c>
      <c r="AV382" s="122">
        <f t="shared" si="74"/>
        <v>8.9693585514485433E-2</v>
      </c>
      <c r="AW382" s="122">
        <f t="shared" si="75"/>
        <v>6.4027686351038809E-2</v>
      </c>
      <c r="AX382" s="122">
        <f t="shared" si="76"/>
        <v>1.0000000000000002</v>
      </c>
      <c r="AY382" s="122">
        <f>SUMPRODUCT(AN382:AW382,幕後結果_最佳化!$Z$1005:$AI$1005)</f>
        <v>-9.7203485961207092E-2</v>
      </c>
      <c r="AZ382" s="122">
        <f>(SUMPRODUCT(AN382:AW382,MMULT(AN382:AW382,幕後結果!$AB$9:$AK$18)))*252</f>
        <v>5.2292250408367109E-2</v>
      </c>
      <c r="BA382" s="122">
        <f t="shared" si="77"/>
        <v>0.22867498859378371</v>
      </c>
      <c r="BB382" s="98">
        <f t="shared" si="78"/>
        <v>-0.61267516322078286</v>
      </c>
      <c r="BC382" s="56"/>
      <c r="BD382" s="56"/>
    </row>
    <row r="383" spans="1:56">
      <c r="A383" s="91">
        <v>382</v>
      </c>
      <c r="B383" s="122">
        <v>0.18725837704069903</v>
      </c>
      <c r="C383" s="122">
        <v>0.67747926511851442</v>
      </c>
      <c r="D383" s="122">
        <v>0.70151308360349396</v>
      </c>
      <c r="E383" s="122">
        <v>0.70246022009836406</v>
      </c>
      <c r="F383" s="122">
        <v>0.85654831778619345</v>
      </c>
      <c r="G383" s="122">
        <v>0.47406460633707215</v>
      </c>
      <c r="H383" s="122">
        <v>0.87317240241571858</v>
      </c>
      <c r="I383" s="122">
        <v>0.65055937774035311</v>
      </c>
      <c r="J383" s="122">
        <v>0.46314008701198062</v>
      </c>
      <c r="K383" s="100">
        <v>0.66852317378139814</v>
      </c>
      <c r="L383" s="101"/>
      <c r="M383" s="102">
        <v>382</v>
      </c>
      <c r="N383" s="125">
        <v>-0.88804461283392422</v>
      </c>
      <c r="O383" s="125">
        <v>0.46066151553904683</v>
      </c>
      <c r="P383" s="125">
        <v>0.52875728491281115</v>
      </c>
      <c r="Q383" s="125">
        <v>0.53148958047621031</v>
      </c>
      <c r="R383" s="125">
        <v>1.0649393767027031</v>
      </c>
      <c r="S383" s="125">
        <v>-6.5056251718811381E-2</v>
      </c>
      <c r="T383" s="125">
        <v>1.1415161501189652</v>
      </c>
      <c r="U383" s="122">
        <v>0.38683110969786039</v>
      </c>
      <c r="V383" s="122">
        <v>-9.2525950639863921E-2</v>
      </c>
      <c r="W383" s="94">
        <v>0.43583885272735984</v>
      </c>
      <c r="X383" s="56"/>
      <c r="Y383" s="95">
        <v>382</v>
      </c>
      <c r="Z383" s="122">
        <f>(幕後結果!$AB$2+幕後結果!$AB$4*幕後結果_最佳化!$N1384)*12/3</f>
        <v>-1.1508424664541113</v>
      </c>
      <c r="AA383" s="122">
        <f>(幕後結果!$AC$2+幕後結果!$AC$4*幕後結果_最佳化!$O1384)*12/3</f>
        <v>-0.82025134165079672</v>
      </c>
      <c r="AB383" s="122">
        <f>(幕後結果!$AD$2+幕後結果!$AD$4*幕後結果_最佳化!$P1384)*12/3</f>
        <v>0.69956949110242339</v>
      </c>
      <c r="AC383" s="122">
        <f>(幕後結果!$AE$2+幕後結果!$AE$4*幕後結果_最佳化!$Q1384)*12/3</f>
        <v>1.4247290090054843</v>
      </c>
      <c r="AD383" s="122">
        <f>(幕後結果!$AF$2+幕後結果!$AF$4*幕後結果_最佳化!$R1384)*12/3</f>
        <v>0.81657588140136472</v>
      </c>
      <c r="AE383" s="122">
        <f>(幕後結果!$AG$2+幕後結果!$AG$4*幕後結果_最佳化!$S1384)*12/3</f>
        <v>0.70763392095716249</v>
      </c>
      <c r="AF383" s="122">
        <f>(幕後結果!$AH$2+幕後結果!$AH$4*幕後結果_最佳化!$T1384)*12/3</f>
        <v>2.2597703538263101</v>
      </c>
      <c r="AG383" s="122">
        <f>(幕後結果!$AI$2+幕後結果!$AI$4*幕後結果_最佳化!$U1384)*12/3</f>
        <v>-0.69949883207747632</v>
      </c>
      <c r="AH383" s="122">
        <f>(幕後結果!$AJ$2+幕後結果!$AJ$4*幕後結果_最佳化!$V1384)*12/3</f>
        <v>0.46504045574163227</v>
      </c>
      <c r="AI383" s="96">
        <f>(幕後結果!$AK$2+幕後結果!$AK$4*幕後結果_最佳化!$W1384)*12/3</f>
        <v>-8.3180385246744148E-2</v>
      </c>
      <c r="AJ383" s="56"/>
      <c r="AK383" s="56"/>
      <c r="AL383" s="56"/>
      <c r="AM383" s="104">
        <v>382</v>
      </c>
      <c r="AN383" s="122">
        <f t="shared" si="66"/>
        <v>0.12429644399012385</v>
      </c>
      <c r="AO383" s="122">
        <f t="shared" si="67"/>
        <v>0.16685669264938829</v>
      </c>
      <c r="AP383" s="122">
        <f t="shared" si="68"/>
        <v>1.3391473928983391E-2</v>
      </c>
      <c r="AQ383" s="122">
        <f t="shared" si="69"/>
        <v>6.8567514801376184E-2</v>
      </c>
      <c r="AR383" s="122">
        <f t="shared" si="70"/>
        <v>0.15064751350548705</v>
      </c>
      <c r="AS383" s="122">
        <f t="shared" si="71"/>
        <v>7.9291404455825026E-2</v>
      </c>
      <c r="AT383" s="122">
        <f t="shared" si="72"/>
        <v>9.9202206578773267E-2</v>
      </c>
      <c r="AU383" s="122">
        <f t="shared" si="73"/>
        <v>8.6468086637488548E-2</v>
      </c>
      <c r="AV383" s="122">
        <f t="shared" si="74"/>
        <v>0.17752978940460856</v>
      </c>
      <c r="AW383" s="122">
        <f t="shared" si="75"/>
        <v>3.3748874047945805E-2</v>
      </c>
      <c r="AX383" s="122">
        <f t="shared" si="76"/>
        <v>0.99999999999999989</v>
      </c>
      <c r="AY383" s="122">
        <f>SUMPRODUCT(AN383:AW383,幕後結果_最佳化!$Z$1005:$AI$1005)</f>
        <v>-0.12808011932740226</v>
      </c>
      <c r="AZ383" s="122">
        <f>(SUMPRODUCT(AN383:AW383,MMULT(AN383:AW383,幕後結果!$AB$9:$AK$18)))*252</f>
        <v>5.115085080187784E-2</v>
      </c>
      <c r="BA383" s="122">
        <f t="shared" si="77"/>
        <v>0.22616553849310872</v>
      </c>
      <c r="BB383" s="98">
        <f t="shared" si="78"/>
        <v>-0.75599545565874104</v>
      </c>
      <c r="BC383" s="56"/>
      <c r="BD383" s="56"/>
    </row>
    <row r="384" spans="1:56">
      <c r="A384" s="91">
        <v>383</v>
      </c>
      <c r="B384" s="122">
        <v>0.22570928277043301</v>
      </c>
      <c r="C384" s="122">
        <v>2.8386688468329702E-2</v>
      </c>
      <c r="D384" s="122">
        <v>0.33113955428708475</v>
      </c>
      <c r="E384" s="122">
        <v>0.78575075518720405</v>
      </c>
      <c r="F384" s="122">
        <v>0.97475108171584068</v>
      </c>
      <c r="G384" s="122">
        <v>0.16043967553463867</v>
      </c>
      <c r="H384" s="122">
        <v>0.48982948073402199</v>
      </c>
      <c r="I384" s="122">
        <v>0.84981058881639648</v>
      </c>
      <c r="J384" s="122">
        <v>0.85436928792499556</v>
      </c>
      <c r="K384" s="100">
        <v>0.33021814158080476</v>
      </c>
      <c r="L384" s="101"/>
      <c r="M384" s="102">
        <v>383</v>
      </c>
      <c r="N384" s="125">
        <v>-0.75305216862515423</v>
      </c>
      <c r="O384" s="125">
        <v>-1.9050515003943991</v>
      </c>
      <c r="P384" s="125">
        <v>-0.43676868905236027</v>
      </c>
      <c r="Q384" s="125">
        <v>0.79176366972059964</v>
      </c>
      <c r="R384" s="125">
        <v>1.955722637096488</v>
      </c>
      <c r="S384" s="125">
        <v>-0.99265245783624745</v>
      </c>
      <c r="T384" s="125">
        <v>-2.5496473306478359E-2</v>
      </c>
      <c r="U384" s="122">
        <v>1.0356213612528837</v>
      </c>
      <c r="V384" s="122">
        <v>1.0553584370539224</v>
      </c>
      <c r="W384" s="94">
        <v>-0.43931089183749328</v>
      </c>
      <c r="X384" s="56"/>
      <c r="Y384" s="95">
        <v>383</v>
      </c>
      <c r="Z384" s="122">
        <f>(幕後結果!$AB$2+幕後結果!$AB$4*幕後結果_最佳化!$N1385)*12/3</f>
        <v>-0.98324254377000964</v>
      </c>
      <c r="AA384" s="122">
        <f>(幕後結果!$AC$2+幕後結果!$AC$4*幕後結果_最佳化!$O1385)*12/3</f>
        <v>-4.0686475751959712</v>
      </c>
      <c r="AB384" s="122">
        <f>(幕後結果!$AD$2+幕後結果!$AD$4*幕後結果_最佳化!$P1385)*12/3</f>
        <v>-0.33613893604160916</v>
      </c>
      <c r="AC384" s="122">
        <f>(幕後結果!$AE$2+幕後結果!$AE$4*幕後結果_最佳化!$Q1385)*12/3</f>
        <v>0.98457251458132988</v>
      </c>
      <c r="AD384" s="122">
        <f>(幕後結果!$AF$2+幕後結果!$AF$4*幕後結果_最佳化!$R1385)*12/3</f>
        <v>1.0782565023111941</v>
      </c>
      <c r="AE384" s="122">
        <f>(幕後結果!$AG$2+幕後結果!$AG$4*幕後結果_最佳化!$S1385)*12/3</f>
        <v>-0.49726834202238868</v>
      </c>
      <c r="AF384" s="122">
        <f>(幕後結果!$AH$2+幕後結果!$AH$4*幕後結果_最佳化!$T1385)*12/3</f>
        <v>1.3759669899957441</v>
      </c>
      <c r="AG384" s="122">
        <f>(幕後結果!$AI$2+幕後結果!$AI$4*幕後結果_最佳化!$U1385)*12/3</f>
        <v>0.33813750058671888</v>
      </c>
      <c r="AH384" s="122">
        <f>(幕後結果!$AJ$2+幕後結果!$AJ$4*幕後結果_最佳化!$V1385)*12/3</f>
        <v>0.35289764154436432</v>
      </c>
      <c r="AI384" s="96">
        <f>(幕後結果!$AK$2+幕後結果!$AK$4*幕後結果_最佳化!$W1385)*12/3</f>
        <v>-0.66522348511673535</v>
      </c>
      <c r="AJ384" s="56"/>
      <c r="AK384" s="56"/>
      <c r="AL384" s="56"/>
      <c r="AM384" s="104">
        <v>383</v>
      </c>
      <c r="AN384" s="122">
        <f t="shared" si="66"/>
        <v>0.17816102872582273</v>
      </c>
      <c r="AO384" s="122">
        <f t="shared" si="67"/>
        <v>6.9244549902288538E-2</v>
      </c>
      <c r="AP384" s="122">
        <f t="shared" si="68"/>
        <v>0.19172497533722788</v>
      </c>
      <c r="AQ384" s="122">
        <f t="shared" si="69"/>
        <v>6.6665364490011397E-2</v>
      </c>
      <c r="AR384" s="122">
        <f t="shared" si="70"/>
        <v>2.9083769356871035E-2</v>
      </c>
      <c r="AS384" s="122">
        <f t="shared" si="71"/>
        <v>4.8950636217979467E-2</v>
      </c>
      <c r="AT384" s="122">
        <f t="shared" si="72"/>
        <v>9.2219794979558123E-2</v>
      </c>
      <c r="AU384" s="122">
        <f t="shared" si="73"/>
        <v>8.0207613582289311E-2</v>
      </c>
      <c r="AV384" s="122">
        <f t="shared" si="74"/>
        <v>9.5278443733860269E-2</v>
      </c>
      <c r="AW384" s="122">
        <f t="shared" si="75"/>
        <v>0.14846382367409136</v>
      </c>
      <c r="AX384" s="122">
        <f t="shared" si="76"/>
        <v>1.0000000000000002</v>
      </c>
      <c r="AY384" s="122">
        <f>SUMPRODUCT(AN384:AW384,幕後結果_最佳化!$Z$1005:$AI$1005)</f>
        <v>2.0329846859240289E-2</v>
      </c>
      <c r="AZ384" s="122">
        <f>(SUMPRODUCT(AN384:AW384,MMULT(AN384:AW384,幕後結果!$AB$9:$AK$18)))*252</f>
        <v>5.2000323368228289E-2</v>
      </c>
      <c r="BA384" s="122">
        <f t="shared" si="77"/>
        <v>0.22803579405046984</v>
      </c>
      <c r="BB384" s="98">
        <f t="shared" si="78"/>
        <v>-9.897636129775482E-2</v>
      </c>
      <c r="BC384" s="56"/>
      <c r="BD384" s="56"/>
    </row>
    <row r="385" spans="1:56">
      <c r="A385" s="91">
        <v>384</v>
      </c>
      <c r="B385" s="122">
        <v>0.42122999652618143</v>
      </c>
      <c r="C385" s="122">
        <v>0.81197242848715234</v>
      </c>
      <c r="D385" s="122">
        <v>0.50882711761158572</v>
      </c>
      <c r="E385" s="122">
        <v>0.3809819236502372</v>
      </c>
      <c r="F385" s="122">
        <v>7.7944498800357032E-2</v>
      </c>
      <c r="G385" s="122">
        <v>0.16199063067931085</v>
      </c>
      <c r="H385" s="122">
        <v>0.83765410631063197</v>
      </c>
      <c r="I385" s="122">
        <v>0.72452390675772116</v>
      </c>
      <c r="J385" s="122">
        <v>0.836822384413761</v>
      </c>
      <c r="K385" s="100">
        <v>0.31152739233667304</v>
      </c>
      <c r="L385" s="101"/>
      <c r="M385" s="102">
        <v>384</v>
      </c>
      <c r="N385" s="125">
        <v>-0.19874784829193759</v>
      </c>
      <c r="O385" s="125">
        <v>0.88518818603128846</v>
      </c>
      <c r="P385" s="125">
        <v>2.2128108305821965E-2</v>
      </c>
      <c r="Q385" s="125">
        <v>-0.3029029182881175</v>
      </c>
      <c r="R385" s="125">
        <v>-1.4190343645636492</v>
      </c>
      <c r="S385" s="125">
        <v>-0.98630949595142636</v>
      </c>
      <c r="T385" s="125">
        <v>0.98486215021464296</v>
      </c>
      <c r="U385" s="122">
        <v>0.59633390317293944</v>
      </c>
      <c r="V385" s="122">
        <v>0.98148174720215009</v>
      </c>
      <c r="W385" s="94">
        <v>-0.4915255514648092</v>
      </c>
      <c r="X385" s="56"/>
      <c r="Y385" s="95">
        <v>384</v>
      </c>
      <c r="Z385" s="122">
        <f>(幕後結果!$AB$2+幕後結果!$AB$4*幕後結果_最佳化!$N1386)*12/3</f>
        <v>-0.29504579486430194</v>
      </c>
      <c r="AA385" s="122">
        <f>(幕後結果!$AC$2+幕後結果!$AC$4*幕後結果_最佳化!$O1386)*12/3</f>
        <v>-0.17533302972752041</v>
      </c>
      <c r="AB385" s="122">
        <f>(幕後結果!$AD$2+幕後結果!$AD$4*幕後結果_最佳化!$P1386)*12/3</f>
        <v>0.51157631197431441</v>
      </c>
      <c r="AC385" s="122">
        <f>(幕後結果!$AE$2+幕後結果!$AE$4*幕後結果_最佳化!$Q1386)*12/3</f>
        <v>0.81474574238733855</v>
      </c>
      <c r="AD385" s="122">
        <f>(幕後結果!$AF$2+幕後結果!$AF$4*幕後結果_最佳化!$R1386)*12/3</f>
        <v>-0.95240331352684082</v>
      </c>
      <c r="AE385" s="122">
        <f>(幕後結果!$AG$2+幕後結果!$AG$4*幕後結果_最佳化!$S1386)*12/3</f>
        <v>-0.50382400550551099</v>
      </c>
      <c r="AF385" s="122">
        <f>(幕後結果!$AH$2+幕後結果!$AH$4*幕後結果_最佳化!$T1386)*12/3</f>
        <v>1.7852529628022129</v>
      </c>
      <c r="AG385" s="122">
        <f>(幕後結果!$AI$2+幕後結果!$AI$4*幕後結果_最佳化!$U1386)*12/3</f>
        <v>-0.57684808567648882</v>
      </c>
      <c r="AH385" s="122">
        <f>(幕後結果!$AJ$2+幕後結果!$AJ$4*幕後結果_最佳化!$V1386)*12/3</f>
        <v>1.1893139137451172</v>
      </c>
      <c r="AI385" s="96">
        <f>(幕後結果!$AK$2+幕後結果!$AK$4*幕後結果_最佳化!$W1386)*12/3</f>
        <v>-0.81105958666879729</v>
      </c>
      <c r="AJ385" s="56"/>
      <c r="AK385" s="56"/>
      <c r="AL385" s="56"/>
      <c r="AM385" s="104">
        <v>384</v>
      </c>
      <c r="AN385" s="122">
        <f t="shared" si="66"/>
        <v>0.17568183146589364</v>
      </c>
      <c r="AO385" s="122">
        <f t="shared" si="67"/>
        <v>4.5157545642116277E-2</v>
      </c>
      <c r="AP385" s="122">
        <f t="shared" si="68"/>
        <v>8.1262593087695123E-2</v>
      </c>
      <c r="AQ385" s="122">
        <f t="shared" si="69"/>
        <v>0.14678017453950748</v>
      </c>
      <c r="AR385" s="122">
        <f t="shared" si="70"/>
        <v>5.5746778298625815E-2</v>
      </c>
      <c r="AS385" s="122">
        <f t="shared" si="71"/>
        <v>0.15689698601838309</v>
      </c>
      <c r="AT385" s="122">
        <f t="shared" si="72"/>
        <v>7.8990586949596917E-2</v>
      </c>
      <c r="AU385" s="122">
        <f t="shared" si="73"/>
        <v>5.34301349023908E-3</v>
      </c>
      <c r="AV385" s="122">
        <f t="shared" si="74"/>
        <v>0.14832062902292473</v>
      </c>
      <c r="AW385" s="122">
        <f t="shared" si="75"/>
        <v>0.10581986148501786</v>
      </c>
      <c r="AX385" s="122">
        <f t="shared" si="76"/>
        <v>1</v>
      </c>
      <c r="AY385" s="122">
        <f>SUMPRODUCT(AN385:AW385,幕後結果_最佳化!$Z$1005:$AI$1005)</f>
        <v>0.18070847618555588</v>
      </c>
      <c r="AZ385" s="122">
        <f>(SUMPRODUCT(AN385:AW385,MMULT(AN385:AW385,幕後結果!$AB$9:$AK$18)))*252</f>
        <v>4.9697593486635397E-2</v>
      </c>
      <c r="BA385" s="122">
        <f t="shared" si="77"/>
        <v>0.22292957068687724</v>
      </c>
      <c r="BB385" s="98">
        <f t="shared" si="78"/>
        <v>0.61817046415578092</v>
      </c>
      <c r="BC385" s="56"/>
      <c r="BD385" s="56"/>
    </row>
    <row r="386" spans="1:56">
      <c r="A386" s="91">
        <v>385</v>
      </c>
      <c r="B386" s="122">
        <v>0.48987012590883938</v>
      </c>
      <c r="C386" s="122">
        <v>0.39659042680947332</v>
      </c>
      <c r="D386" s="122">
        <v>9.5783965123954484E-3</v>
      </c>
      <c r="E386" s="122">
        <v>0.66854675525677121</v>
      </c>
      <c r="F386" s="122">
        <v>0.16866792867510294</v>
      </c>
      <c r="G386" s="122">
        <v>0.43604800841382341</v>
      </c>
      <c r="H386" s="122">
        <v>0.9784057861755342</v>
      </c>
      <c r="I386" s="122">
        <v>0.76735044805647523</v>
      </c>
      <c r="J386" s="122">
        <v>0.76693986299218664</v>
      </c>
      <c r="K386" s="100">
        <v>0.90156321617057067</v>
      </c>
      <c r="L386" s="101"/>
      <c r="M386" s="102">
        <v>385</v>
      </c>
      <c r="N386" s="125">
        <v>-2.5394557973572096E-2</v>
      </c>
      <c r="O386" s="125">
        <v>-0.2621823585727871</v>
      </c>
      <c r="P386" s="125">
        <v>-2.3424657332472978</v>
      </c>
      <c r="Q386" s="125">
        <v>0.43590385302919238</v>
      </c>
      <c r="R386" s="125">
        <v>-0.95944253198594553</v>
      </c>
      <c r="S386" s="125">
        <v>-0.16099667832417347</v>
      </c>
      <c r="T386" s="125">
        <v>2.0218831235151686</v>
      </c>
      <c r="U386" s="122">
        <v>0.7301490142344581</v>
      </c>
      <c r="V386" s="122">
        <v>0.72880610923899036</v>
      </c>
      <c r="W386" s="94">
        <v>1.2905102144014569</v>
      </c>
      <c r="X386" s="56"/>
      <c r="Y386" s="95">
        <v>385</v>
      </c>
      <c r="Z386" s="122">
        <f>(幕後結果!$AB$2+幕後結果!$AB$4*幕後結果_最佳化!$N1387)*12/3</f>
        <v>-7.9818948467922979E-2</v>
      </c>
      <c r="AA386" s="122">
        <f>(幕後結果!$AC$2+幕後結果!$AC$4*幕後結果_最佳化!$O1387)*12/3</f>
        <v>-1.7414315018972968</v>
      </c>
      <c r="AB386" s="122">
        <f>(幕後結果!$AD$2+幕後結果!$AD$4*幕後結果_最佳化!$P1387)*12/3</f>
        <v>-1.6003543466622325</v>
      </c>
      <c r="AC386" s="122">
        <f>(幕後結果!$AE$2+幕後結果!$AE$4*幕後結果_最佳化!$Q1387)*12/3</f>
        <v>0.6048736279839102</v>
      </c>
      <c r="AD386" s="122">
        <f>(幕後結果!$AF$2+幕後結果!$AF$4*幕後結果_最佳化!$R1387)*12/3</f>
        <v>-0.94455180481533441</v>
      </c>
      <c r="AE386" s="122">
        <f>(幕後結果!$AG$2+幕後結果!$AG$4*幕後結果_最佳化!$S1387)*12/3</f>
        <v>-0.14506355590391634</v>
      </c>
      <c r="AF386" s="122">
        <f>(幕後結果!$AH$2+幕後結果!$AH$4*幕後結果_最佳化!$T1387)*12/3</f>
        <v>2.6045917891853745</v>
      </c>
      <c r="AG386" s="122">
        <f>(幕後結果!$AI$2+幕後結果!$AI$4*幕後結果_最佳化!$U1387)*12/3</f>
        <v>-0.14830796685764303</v>
      </c>
      <c r="AH386" s="122">
        <f>(幕後結果!$AJ$2+幕後結果!$AJ$4*幕後結果_最佳化!$V1387)*12/3</f>
        <v>0.69106258574299895</v>
      </c>
      <c r="AI386" s="96">
        <f>(幕後結果!$AK$2+幕後結果!$AK$4*幕後結果_最佳化!$W1387)*12/3</f>
        <v>9.185335449955917E-2</v>
      </c>
      <c r="AJ386" s="56"/>
      <c r="AK386" s="56"/>
      <c r="AL386" s="56"/>
      <c r="AM386" s="104">
        <v>385</v>
      </c>
      <c r="AN386" s="122">
        <f t="shared" si="66"/>
        <v>9.7968374691825011E-2</v>
      </c>
      <c r="AO386" s="122">
        <f t="shared" si="67"/>
        <v>0.14953434151901804</v>
      </c>
      <c r="AP386" s="122">
        <f t="shared" si="68"/>
        <v>0.15435392986488217</v>
      </c>
      <c r="AQ386" s="122">
        <f t="shared" si="69"/>
        <v>2.2146009884967358E-2</v>
      </c>
      <c r="AR386" s="122">
        <f t="shared" si="70"/>
        <v>4.5191717053208673E-2</v>
      </c>
      <c r="AS386" s="122">
        <f t="shared" si="71"/>
        <v>6.4209006550767611E-2</v>
      </c>
      <c r="AT386" s="122">
        <f t="shared" si="72"/>
        <v>0.20382107599043237</v>
      </c>
      <c r="AU386" s="122">
        <f t="shared" si="73"/>
        <v>0.10985662191255229</v>
      </c>
      <c r="AV386" s="122">
        <f t="shared" si="74"/>
        <v>8.8775351703184874E-3</v>
      </c>
      <c r="AW386" s="122">
        <f t="shared" si="75"/>
        <v>0.14404138736202804</v>
      </c>
      <c r="AX386" s="122">
        <f t="shared" si="76"/>
        <v>1.0000000000000002</v>
      </c>
      <c r="AY386" s="122">
        <f>SUMPRODUCT(AN386:AW386,幕後結果_最佳化!$Z$1005:$AI$1005)</f>
        <v>-4.0131897232713723E-2</v>
      </c>
      <c r="AZ386" s="122">
        <f>(SUMPRODUCT(AN386:AW386,MMULT(AN386:AW386,幕後結果!$AB$9:$AK$18)))*252</f>
        <v>5.013461126373607E-2</v>
      </c>
      <c r="BA386" s="122">
        <f t="shared" si="77"/>
        <v>0.2239075953685718</v>
      </c>
      <c r="BB386" s="98">
        <f t="shared" si="78"/>
        <v>-0.37083108813721055</v>
      </c>
      <c r="BC386" s="56"/>
      <c r="BD386" s="56"/>
    </row>
    <row r="387" spans="1:56">
      <c r="A387" s="91">
        <v>386</v>
      </c>
      <c r="B387" s="122">
        <v>0.13117008254146678</v>
      </c>
      <c r="C387" s="122">
        <v>0.78035056543510328</v>
      </c>
      <c r="D387" s="122">
        <v>0.76234573145741669</v>
      </c>
      <c r="E387" s="122">
        <v>0.84895522351943176</v>
      </c>
      <c r="F387" s="122">
        <v>0.25254560519277813</v>
      </c>
      <c r="G387" s="122">
        <v>0.50561685202288409</v>
      </c>
      <c r="H387" s="122">
        <v>0.76713120587042916</v>
      </c>
      <c r="I387" s="122">
        <v>9.8109372679740403E-2</v>
      </c>
      <c r="J387" s="122">
        <v>0.53550610101382889</v>
      </c>
      <c r="K387" s="100">
        <v>0.58489096856682177</v>
      </c>
      <c r="L387" s="101"/>
      <c r="M387" s="102">
        <v>386</v>
      </c>
      <c r="N387" s="125">
        <v>-1.1208771344778028</v>
      </c>
      <c r="O387" s="125">
        <v>0.77337772437982233</v>
      </c>
      <c r="P387" s="125">
        <v>0.71386843552771195</v>
      </c>
      <c r="Q387" s="125">
        <v>1.03196278208984</v>
      </c>
      <c r="R387" s="125">
        <v>-0.66650055291164512</v>
      </c>
      <c r="S387" s="125">
        <v>1.407982528204688E-2</v>
      </c>
      <c r="T387" s="125">
        <v>0.72943177277776172</v>
      </c>
      <c r="U387" s="122">
        <v>-1.2923997439010477</v>
      </c>
      <c r="V387" s="122">
        <v>8.911842078640772E-2</v>
      </c>
      <c r="W387" s="94">
        <v>0.21442190281560031</v>
      </c>
      <c r="X387" s="56"/>
      <c r="Y387" s="95">
        <v>386</v>
      </c>
      <c r="Z387" s="122">
        <f>(幕後結果!$AB$2+幕後結果!$AB$4*幕後結果_最佳化!$N1388)*12/3</f>
        <v>-1.4399157761091959</v>
      </c>
      <c r="AA387" s="122">
        <f>(幕後結果!$AC$2+幕後結果!$AC$4*幕後結果_最佳化!$O1388)*12/3</f>
        <v>-0.40953527100189796</v>
      </c>
      <c r="AB387" s="122">
        <f>(幕後結果!$AD$2+幕後結果!$AD$4*幕後結果_最佳化!$P1388)*12/3</f>
        <v>0.82150181534892663</v>
      </c>
      <c r="AC387" s="122">
        <f>(幕後結果!$AE$2+幕後結果!$AE$4*幕後結果_最佳化!$Q1388)*12/3</f>
        <v>1.8715254857224142</v>
      </c>
      <c r="AD387" s="122">
        <f>(幕後結果!$AF$2+幕後結果!$AF$4*幕後結果_最佳化!$R1388)*12/3</f>
        <v>-0.24503840938041407</v>
      </c>
      <c r="AE387" s="122">
        <f>(幕後結果!$AG$2+幕後結果!$AG$4*幕後結果_最佳化!$S1388)*12/3</f>
        <v>0.93743455183781654</v>
      </c>
      <c r="AF387" s="122">
        <f>(幕後結果!$AH$2+幕後結果!$AH$4*幕後結果_最佳化!$T1388)*12/3</f>
        <v>1.3900523742608197</v>
      </c>
      <c r="AG387" s="122">
        <f>(幕後結果!$AI$2+幕後結果!$AI$4*幕後結果_最佳化!$U1388)*12/3</f>
        <v>-3.073542767225685</v>
      </c>
      <c r="AH387" s="122">
        <f>(幕後結果!$AJ$2+幕後結果!$AJ$4*幕後結果_最佳化!$V1388)*12/3</f>
        <v>0.25755565373837691</v>
      </c>
      <c r="AI387" s="96">
        <f>(幕後結果!$AK$2+幕後結果!$AK$4*幕後結果_最佳化!$W1388)*12/3</f>
        <v>-0.53523232982593183</v>
      </c>
      <c r="AJ387" s="56"/>
      <c r="AK387" s="56"/>
      <c r="AL387" s="56"/>
      <c r="AM387" s="104">
        <v>386</v>
      </c>
      <c r="AN387" s="122">
        <f t="shared" si="66"/>
        <v>2.4274827586634386E-2</v>
      </c>
      <c r="AO387" s="122">
        <f t="shared" si="67"/>
        <v>0.14409894055497874</v>
      </c>
      <c r="AP387" s="122">
        <f t="shared" si="68"/>
        <v>0.13834598996385078</v>
      </c>
      <c r="AQ387" s="122">
        <f t="shared" si="69"/>
        <v>5.5969453680621874E-3</v>
      </c>
      <c r="AR387" s="122">
        <f t="shared" si="70"/>
        <v>6.5584961101120526E-2</v>
      </c>
      <c r="AS387" s="122">
        <f t="shared" si="71"/>
        <v>7.5540728644227451E-2</v>
      </c>
      <c r="AT387" s="122">
        <f t="shared" si="72"/>
        <v>0.10435203252590779</v>
      </c>
      <c r="AU387" s="122">
        <f t="shared" si="73"/>
        <v>0.14244040532104335</v>
      </c>
      <c r="AV387" s="122">
        <f t="shared" si="74"/>
        <v>0.14679069695378771</v>
      </c>
      <c r="AW387" s="122">
        <f t="shared" si="75"/>
        <v>0.15297447198038711</v>
      </c>
      <c r="AX387" s="122">
        <f t="shared" si="76"/>
        <v>1.0000000000000002</v>
      </c>
      <c r="AY387" s="122">
        <f>SUMPRODUCT(AN387:AW387,幕後結果_最佳化!$Z$1005:$AI$1005)</f>
        <v>-0.17730277766272556</v>
      </c>
      <c r="AZ387" s="122">
        <f>(SUMPRODUCT(AN387:AW387,MMULT(AN387:AW387,幕後結果!$AB$9:$AK$18)))*252</f>
        <v>4.8224993060401025E-2</v>
      </c>
      <c r="BA387" s="122">
        <f t="shared" si="77"/>
        <v>0.21960189675957043</v>
      </c>
      <c r="BB387" s="98">
        <f t="shared" si="78"/>
        <v>-1.0027362282021317</v>
      </c>
      <c r="BC387" s="56"/>
      <c r="BD387" s="56"/>
    </row>
    <row r="388" spans="1:56">
      <c r="A388" s="91">
        <v>387</v>
      </c>
      <c r="B388" s="122">
        <v>0.86673913187081175</v>
      </c>
      <c r="C388" s="122">
        <v>0.64970539420218376</v>
      </c>
      <c r="D388" s="122">
        <v>0.53974018424674575</v>
      </c>
      <c r="E388" s="122">
        <v>0.97687478123580052</v>
      </c>
      <c r="F388" s="122">
        <v>0.77489823240900479</v>
      </c>
      <c r="G388" s="122">
        <v>0.28996023771855128</v>
      </c>
      <c r="H388" s="122">
        <v>0.65924048640943811</v>
      </c>
      <c r="I388" s="122">
        <v>0.76235125323561115</v>
      </c>
      <c r="J388" s="122">
        <v>0.87668777867079251</v>
      </c>
      <c r="K388" s="100">
        <v>0.5343993501623423</v>
      </c>
      <c r="L388" s="101"/>
      <c r="M388" s="102">
        <v>387</v>
      </c>
      <c r="N388" s="125">
        <v>1.1111082986253284</v>
      </c>
      <c r="O388" s="125">
        <v>0.38452521401734857</v>
      </c>
      <c r="P388" s="125">
        <v>9.9779187553242332E-2</v>
      </c>
      <c r="Q388" s="125">
        <v>1.9931005524539411</v>
      </c>
      <c r="R388" s="125">
        <v>0.7550757455799656</v>
      </c>
      <c r="S388" s="125">
        <v>-0.55350088399429864</v>
      </c>
      <c r="T388" s="125">
        <v>0.41039116374750034</v>
      </c>
      <c r="U388" s="122">
        <v>0.71388629348015653</v>
      </c>
      <c r="V388" s="122">
        <v>1.1585873132070563</v>
      </c>
      <c r="W388" s="94">
        <v>8.6333511394785678E-2</v>
      </c>
      <c r="X388" s="56"/>
      <c r="Y388" s="95">
        <v>387</v>
      </c>
      <c r="Z388" s="122">
        <f>(幕後結果!$AB$2+幕後結果!$AB$4*幕後結果_最佳化!$N1389)*12/3</f>
        <v>1.33120662420529</v>
      </c>
      <c r="AA388" s="122">
        <f>(幕後結果!$AC$2+幕後結果!$AC$4*幕後結果_最佳化!$O1389)*12/3</f>
        <v>-0.75147616944679829</v>
      </c>
      <c r="AB388" s="122">
        <f>(幕後結果!$AD$2+幕後結果!$AD$4*幕後結果_最佳化!$P1389)*12/3</f>
        <v>0.92247204091846324</v>
      </c>
      <c r="AC388" s="122">
        <f>(幕後結果!$AE$2+幕後結果!$AE$4*幕後結果_最佳化!$Q1389)*12/3</f>
        <v>2.4894009164454518</v>
      </c>
      <c r="AD388" s="122">
        <f>(幕後結果!$AF$2+幕後結果!$AF$4*幕後結果_最佳化!$R1389)*12/3</f>
        <v>0.60286285645341275</v>
      </c>
      <c r="AE388" s="122">
        <f>(幕後結果!$AG$2+幕後結果!$AG$4*幕後結果_最佳化!$S1389)*12/3</f>
        <v>1.4533620765701143</v>
      </c>
      <c r="AF388" s="122">
        <f>(幕後結果!$AH$2+幕後結果!$AH$4*幕後結果_最佳化!$T1389)*12/3</f>
        <v>1.8151950482559494</v>
      </c>
      <c r="AG388" s="122">
        <f>(幕後結果!$AI$2+幕後結果!$AI$4*幕後結果_最佳化!$U1389)*12/3</f>
        <v>0.59350148541036751</v>
      </c>
      <c r="AH388" s="122">
        <f>(幕後結果!$AJ$2+幕後結果!$AJ$4*幕後結果_最佳化!$V1389)*12/3</f>
        <v>1.5573669048033281</v>
      </c>
      <c r="AI388" s="96">
        <f>(幕後結果!$AK$2+幕後結果!$AK$4*幕後結果_最佳化!$W1389)*12/3</f>
        <v>0.22308590299092038</v>
      </c>
      <c r="AJ388" s="56"/>
      <c r="AK388" s="56"/>
      <c r="AL388" s="56"/>
      <c r="AM388" s="104">
        <v>387</v>
      </c>
      <c r="AN388" s="122">
        <f t="shared" ref="AN388:AN451" si="79">B1389/SUM($B1389:$K1389)</f>
        <v>0.14903144766043602</v>
      </c>
      <c r="AO388" s="122">
        <f t="shared" ref="AO388:AO451" si="80">C1389/SUM($B1389:$K1389)</f>
        <v>0.12623779450638981</v>
      </c>
      <c r="AP388" s="122">
        <f t="shared" ref="AP388:AP451" si="81">D1389/SUM($B1389:$K1389)</f>
        <v>1.4078930666043309E-2</v>
      </c>
      <c r="AQ388" s="122">
        <f t="shared" ref="AQ388:AQ451" si="82">E1389/SUM($B1389:$K1389)</f>
        <v>0.13542388837967911</v>
      </c>
      <c r="AR388" s="122">
        <f t="shared" ref="AR388:AR451" si="83">F1389/SUM($B1389:$K1389)</f>
        <v>6.1326616924127671E-2</v>
      </c>
      <c r="AS388" s="122">
        <f t="shared" ref="AS388:AS451" si="84">G1389/SUM($B1389:$K1389)</f>
        <v>0.11451406708377855</v>
      </c>
      <c r="AT388" s="122">
        <f t="shared" ref="AT388:AT451" si="85">H1389/SUM($B1389:$K1389)</f>
        <v>4.1611867949002852E-2</v>
      </c>
      <c r="AU388" s="122">
        <f t="shared" ref="AU388:AU451" si="86">I1389/SUM($B1389:$K1389)</f>
        <v>0.10490364822997586</v>
      </c>
      <c r="AV388" s="122">
        <f t="shared" ref="AV388:AV451" si="87">J1389/SUM($B1389:$K1389)</f>
        <v>7.4533091759644385E-2</v>
      </c>
      <c r="AW388" s="122">
        <f t="shared" ref="AW388:AW451" si="88">K1389/SUM($B1389:$K1389)</f>
        <v>0.17833864684092252</v>
      </c>
      <c r="AX388" s="122">
        <f t="shared" ref="AX388:AX451" si="89">SUM(AN388:AW388)</f>
        <v>1.0000000000000002</v>
      </c>
      <c r="AY388" s="122">
        <f>SUMPRODUCT(AN388:AW388,幕後結果_最佳化!$Z$1005:$AI$1005)</f>
        <v>-0.14836768442027043</v>
      </c>
      <c r="AZ388" s="122">
        <f>(SUMPRODUCT(AN388:AW388,MMULT(AN388:AW388,幕後結果!$AB$9:$AK$18)))*252</f>
        <v>5.0217739925332516E-2</v>
      </c>
      <c r="BA388" s="122">
        <f t="shared" ref="BA388:BA451" si="90">AZ388^0.5</f>
        <v>0.22409315010801314</v>
      </c>
      <c r="BB388" s="98">
        <f t="shared" ref="BB388:BB451" si="91">(AY388-$BC$2)/$BA388</f>
        <v>-0.85351865654117132</v>
      </c>
      <c r="BC388" s="56"/>
      <c r="BD388" s="56"/>
    </row>
    <row r="389" spans="1:56">
      <c r="A389" s="91">
        <v>388</v>
      </c>
      <c r="B389" s="122">
        <v>0.69093580974505997</v>
      </c>
      <c r="C389" s="122">
        <v>0.75724362584817229</v>
      </c>
      <c r="D389" s="122">
        <v>0.80817836917346719</v>
      </c>
      <c r="E389" s="122">
        <v>0.92087093583880519</v>
      </c>
      <c r="F389" s="122">
        <v>0.96327797641217772</v>
      </c>
      <c r="G389" s="122">
        <v>0.61499697271409937</v>
      </c>
      <c r="H389" s="122">
        <v>0.1329398467581091</v>
      </c>
      <c r="I389" s="122">
        <v>0.26792958232887876</v>
      </c>
      <c r="J389" s="122">
        <v>0.42691600222988657</v>
      </c>
      <c r="K389" s="100">
        <v>0.46483874567873329</v>
      </c>
      <c r="L389" s="101"/>
      <c r="M389" s="102">
        <v>388</v>
      </c>
      <c r="N389" s="125">
        <v>0.49850466708916036</v>
      </c>
      <c r="O389" s="125">
        <v>0.69746354119282994</v>
      </c>
      <c r="P389" s="125">
        <v>0.87120311087123936</v>
      </c>
      <c r="Q389" s="125">
        <v>1.4109541686636431</v>
      </c>
      <c r="R389" s="125">
        <v>1.7900613632133855</v>
      </c>
      <c r="S389" s="125">
        <v>0.292366976589648</v>
      </c>
      <c r="T389" s="125">
        <v>-1.1126013194818145</v>
      </c>
      <c r="U389" s="122">
        <v>-0.61908682127652548</v>
      </c>
      <c r="V389" s="122">
        <v>-0.18423130179342312</v>
      </c>
      <c r="W389" s="94">
        <v>-8.8250612358642636E-2</v>
      </c>
      <c r="X389" s="56"/>
      <c r="Y389" s="95">
        <v>388</v>
      </c>
      <c r="Z389" s="122">
        <f>(幕後結果!$AB$2+幕後結果!$AB$4*幕後結果_最佳化!$N1390)*12/3</f>
        <v>0.57062834233733772</v>
      </c>
      <c r="AA389" s="122">
        <f>(幕後結果!$AC$2+幕後結果!$AC$4*幕後結果_最佳化!$O1390)*12/3</f>
        <v>-0.3734504444248623</v>
      </c>
      <c r="AB389" s="122">
        <f>(幕後結果!$AD$2+幕後結果!$AD$4*幕後結果_最佳化!$P1390)*12/3</f>
        <v>1.4377619036604077</v>
      </c>
      <c r="AC389" s="122">
        <f>(幕後結果!$AE$2+幕後結果!$AE$4*幕後結果_最佳化!$Q1390)*12/3</f>
        <v>2.2667652146643023</v>
      </c>
      <c r="AD389" s="122">
        <f>(幕後結果!$AF$2+幕後結果!$AF$4*幕後結果_最佳化!$R1390)*12/3</f>
        <v>1.3834697361341233</v>
      </c>
      <c r="AE389" s="122">
        <f>(幕後結果!$AG$2+幕後結果!$AG$4*幕後結果_最佳化!$S1390)*12/3</f>
        <v>1.943165780156825</v>
      </c>
      <c r="AF389" s="122">
        <f>(幕後結果!$AH$2+幕後結果!$AH$4*幕後結果_最佳化!$T1390)*12/3</f>
        <v>0.58121796234232714</v>
      </c>
      <c r="AG389" s="122">
        <f>(幕後結果!$AI$2+幕後結果!$AI$4*幕後結果_最佳化!$U1390)*12/3</f>
        <v>-1.0647169174574596</v>
      </c>
      <c r="AH389" s="122">
        <f>(幕後結果!$AJ$2+幕後結果!$AJ$4*幕後結果_最佳化!$V1390)*12/3</f>
        <v>0.31136492415377326</v>
      </c>
      <c r="AI389" s="96">
        <f>(幕後結果!$AK$2+幕後結果!$AK$4*幕後結果_最佳化!$W1390)*12/3</f>
        <v>7.7061072956026655E-2</v>
      </c>
      <c r="AJ389" s="56"/>
      <c r="AK389" s="56"/>
      <c r="AL389" s="56"/>
      <c r="AM389" s="104">
        <v>388</v>
      </c>
      <c r="AN389" s="122">
        <f t="shared" si="79"/>
        <v>0.16948882185257411</v>
      </c>
      <c r="AO389" s="122">
        <f t="shared" si="80"/>
        <v>6.6443130108903514E-2</v>
      </c>
      <c r="AP389" s="122">
        <f t="shared" si="81"/>
        <v>2.6554975247243102E-3</v>
      </c>
      <c r="AQ389" s="122">
        <f t="shared" si="82"/>
        <v>9.4212503324655028E-2</v>
      </c>
      <c r="AR389" s="122">
        <f t="shared" si="83"/>
        <v>0.13436281455892543</v>
      </c>
      <c r="AS389" s="122">
        <f t="shared" si="84"/>
        <v>0.1226872580523788</v>
      </c>
      <c r="AT389" s="122">
        <f t="shared" si="85"/>
        <v>0.11640582323722415</v>
      </c>
      <c r="AU389" s="122">
        <f t="shared" si="86"/>
        <v>7.5785309925784458E-2</v>
      </c>
      <c r="AV389" s="122">
        <f t="shared" si="87"/>
        <v>0.16409649603726401</v>
      </c>
      <c r="AW389" s="122">
        <f t="shared" si="88"/>
        <v>5.3862345377565943E-2</v>
      </c>
      <c r="AX389" s="122">
        <f t="shared" si="89"/>
        <v>0.99999999999999978</v>
      </c>
      <c r="AY389" s="122">
        <f>SUMPRODUCT(AN389:AW389,幕後結果_最佳化!$Z$1005:$AI$1005)</f>
        <v>6.6292765891071054E-2</v>
      </c>
      <c r="AZ389" s="122">
        <f>(SUMPRODUCT(AN389:AW389,MMULT(AN389:AW389,幕後結果!$AB$9:$AK$18)))*252</f>
        <v>4.7881018207436732E-2</v>
      </c>
      <c r="BA389" s="122">
        <f t="shared" si="90"/>
        <v>0.21881731697339846</v>
      </c>
      <c r="BB389" s="98">
        <f t="shared" si="91"/>
        <v>0.10690545983577206</v>
      </c>
      <c r="BC389" s="56"/>
      <c r="BD389" s="56"/>
    </row>
    <row r="390" spans="1:56">
      <c r="A390" s="91">
        <v>389</v>
      </c>
      <c r="B390" s="122">
        <v>0.67493978435017832</v>
      </c>
      <c r="C390" s="122">
        <v>0.4853309508277428</v>
      </c>
      <c r="D390" s="122">
        <v>0.53298459905121365</v>
      </c>
      <c r="E390" s="122">
        <v>0.13884246013223622</v>
      </c>
      <c r="F390" s="122">
        <v>0.34896800430542529</v>
      </c>
      <c r="G390" s="122">
        <v>0.25139753379800345</v>
      </c>
      <c r="H390" s="122">
        <v>0.86191462502732885</v>
      </c>
      <c r="I390" s="122">
        <v>0.42567787500875687</v>
      </c>
      <c r="J390" s="122">
        <v>0.33410937572725286</v>
      </c>
      <c r="K390" s="100">
        <v>0.80831579767708783</v>
      </c>
      <c r="L390" s="101"/>
      <c r="M390" s="102">
        <v>389</v>
      </c>
      <c r="N390" s="125">
        <v>0.45359489112054147</v>
      </c>
      <c r="O390" s="125">
        <v>-3.6778142949434968E-2</v>
      </c>
      <c r="P390" s="125">
        <v>8.2774554937632555E-2</v>
      </c>
      <c r="Q390" s="125">
        <v>-1.0855346622968718</v>
      </c>
      <c r="R390" s="125">
        <v>-0.38810813963656221</v>
      </c>
      <c r="S390" s="125">
        <v>-0.67009839559728213</v>
      </c>
      <c r="T390" s="125">
        <v>1.088961758257023</v>
      </c>
      <c r="U390" s="122">
        <v>-0.1873888680551731</v>
      </c>
      <c r="V390" s="122">
        <v>-0.4285939467989886</v>
      </c>
      <c r="W390" s="94">
        <v>0.87170669922187027</v>
      </c>
      <c r="X390" s="56"/>
      <c r="Y390" s="95">
        <v>389</v>
      </c>
      <c r="Z390" s="122">
        <f>(幕後結果!$AB$2+幕後結果!$AB$4*幕後結果_最佳化!$N1391)*12/3</f>
        <v>0.514870592159407</v>
      </c>
      <c r="AA390" s="122">
        <f>(幕後結果!$AC$2+幕後結果!$AC$4*幕後結果_最佳化!$O1391)*12/3</f>
        <v>-1.3891910209429115</v>
      </c>
      <c r="AB390" s="122">
        <f>(幕後結果!$AD$2+幕後結果!$AD$4*幕後結果_最佳化!$P1391)*12/3</f>
        <v>0.66692686902807041</v>
      </c>
      <c r="AC390" s="122">
        <f>(幕後結果!$AE$2+幕後結果!$AE$4*幕後結果_最佳化!$Q1391)*12/3</f>
        <v>0.14084833303359168</v>
      </c>
      <c r="AD390" s="122">
        <f>(幕後結果!$AF$2+幕後結果!$AF$4*幕後結果_最佳化!$R1391)*12/3</f>
        <v>-0.44452608409672223</v>
      </c>
      <c r="AE390" s="122">
        <f>(幕後結果!$AG$2+幕後結果!$AG$4*幕後結果_最佳化!$S1391)*12/3</f>
        <v>-0.69094169292654017</v>
      </c>
      <c r="AF390" s="122">
        <f>(幕後結果!$AH$2+幕後結果!$AH$4*幕後結果_最佳化!$T1391)*12/3</f>
        <v>2.3404452659405091</v>
      </c>
      <c r="AG390" s="122">
        <f>(幕後結果!$AI$2+幕後結果!$AI$4*幕後結果_最佳化!$U1391)*12/3</f>
        <v>-0.89767553998915972</v>
      </c>
      <c r="AH390" s="122">
        <f>(幕後結果!$AJ$2+幕後結果!$AJ$4*幕後結果_最佳化!$V1391)*12/3</f>
        <v>5.1882565102467672E-2</v>
      </c>
      <c r="AI390" s="96">
        <f>(幕後結果!$AK$2+幕後結果!$AK$4*幕後結果_最佳化!$W1391)*12/3</f>
        <v>-9.7734002383480734E-2</v>
      </c>
      <c r="AJ390" s="56"/>
      <c r="AK390" s="56"/>
      <c r="AL390" s="56"/>
      <c r="AM390" s="104">
        <v>389</v>
      </c>
      <c r="AN390" s="122">
        <f t="shared" si="79"/>
        <v>8.9713458615824304E-2</v>
      </c>
      <c r="AO390" s="122">
        <f t="shared" si="80"/>
        <v>7.6756869145941098E-2</v>
      </c>
      <c r="AP390" s="122">
        <f t="shared" si="81"/>
        <v>0.1680496702168266</v>
      </c>
      <c r="AQ390" s="122">
        <f t="shared" si="82"/>
        <v>1.5153507982737308E-2</v>
      </c>
      <c r="AR390" s="122">
        <f t="shared" si="83"/>
        <v>0.18218648733606654</v>
      </c>
      <c r="AS390" s="122">
        <f t="shared" si="84"/>
        <v>0.11413403735858453</v>
      </c>
      <c r="AT390" s="122">
        <f t="shared" si="85"/>
        <v>5.996899942277132E-2</v>
      </c>
      <c r="AU390" s="122">
        <f t="shared" si="86"/>
        <v>0.1428822204177975</v>
      </c>
      <c r="AV390" s="122">
        <f t="shared" si="87"/>
        <v>0.14670314301767726</v>
      </c>
      <c r="AW390" s="122">
        <f t="shared" si="88"/>
        <v>4.4516064857734721E-3</v>
      </c>
      <c r="AX390" s="122">
        <f t="shared" si="89"/>
        <v>1</v>
      </c>
      <c r="AY390" s="122">
        <f>SUMPRODUCT(AN390:AW390,幕後結果_最佳化!$Z$1005:$AI$1005)</f>
        <v>-5.111686047510456E-2</v>
      </c>
      <c r="AZ390" s="122">
        <f>(SUMPRODUCT(AN390:AW390,MMULT(AN390:AW390,幕後結果!$AB$9:$AK$18)))*252</f>
        <v>4.8292355765075727E-2</v>
      </c>
      <c r="BA390" s="122">
        <f t="shared" si="90"/>
        <v>0.21975521783356072</v>
      </c>
      <c r="BB390" s="98">
        <f t="shared" si="91"/>
        <v>-0.42782538408854304</v>
      </c>
      <c r="BC390" s="56"/>
      <c r="BD390" s="56"/>
    </row>
    <row r="391" spans="1:56">
      <c r="A391" s="91">
        <v>390</v>
      </c>
      <c r="B391" s="122">
        <v>1.458077831619109E-3</v>
      </c>
      <c r="C391" s="122">
        <v>0.78555588588617375</v>
      </c>
      <c r="D391" s="122">
        <v>0.79681526026472071</v>
      </c>
      <c r="E391" s="122">
        <v>0.96196957343221712</v>
      </c>
      <c r="F391" s="122">
        <v>0.45181169976876068</v>
      </c>
      <c r="G391" s="122">
        <v>1.1163781651569948E-2</v>
      </c>
      <c r="H391" s="122">
        <v>0.43419071060672709</v>
      </c>
      <c r="I391" s="122">
        <v>0.56518822076773034</v>
      </c>
      <c r="J391" s="122">
        <v>0.5879602591124875</v>
      </c>
      <c r="K391" s="100">
        <v>0.33051369486645377</v>
      </c>
      <c r="L391" s="101"/>
      <c r="M391" s="102">
        <v>390</v>
      </c>
      <c r="N391" s="125">
        <v>-2.9764406016090068</v>
      </c>
      <c r="O391" s="125">
        <v>0.79109556292015237</v>
      </c>
      <c r="P391" s="125">
        <v>0.83029948449984214</v>
      </c>
      <c r="Q391" s="125">
        <v>1.7740138879542129</v>
      </c>
      <c r="R391" s="125">
        <v>-0.12108539199331562</v>
      </c>
      <c r="S391" s="125">
        <v>-2.2847487673799765</v>
      </c>
      <c r="T391" s="125">
        <v>-0.16571477099080187</v>
      </c>
      <c r="U391" s="122">
        <v>0.16413666531973475</v>
      </c>
      <c r="V391" s="122">
        <v>0.22230111808265507</v>
      </c>
      <c r="W391" s="94">
        <v>-0.43849514371869275</v>
      </c>
      <c r="X391" s="56"/>
      <c r="Y391" s="95">
        <v>390</v>
      </c>
      <c r="Z391" s="122">
        <f>(幕後結果!$AB$2+幕後結果!$AB$4*幕後結果_最佳化!$N1392)*12/3</f>
        <v>-3.7436913351743697</v>
      </c>
      <c r="AA391" s="122">
        <f>(幕後結果!$AC$2+幕後結果!$AC$4*幕後結果_最佳化!$O1392)*12/3</f>
        <v>-0.54633956605957423</v>
      </c>
      <c r="AB391" s="122">
        <f>(幕後結果!$AD$2+幕後結果!$AD$4*幕後結果_最佳化!$P1392)*12/3</f>
        <v>0.36526376094454371</v>
      </c>
      <c r="AC391" s="122">
        <f>(幕後結果!$AE$2+幕後結果!$AE$4*幕後結果_最佳化!$Q1392)*12/3</f>
        <v>2.3296132882269847</v>
      </c>
      <c r="AD391" s="122">
        <f>(幕後結果!$AF$2+幕後結果!$AF$4*幕後結果_最佳化!$R1392)*12/3</f>
        <v>0.26787909879206029</v>
      </c>
      <c r="AE391" s="122">
        <f>(幕後結果!$AG$2+幕後結果!$AG$4*幕後結果_最佳化!$S1392)*12/3</f>
        <v>-0.64686009660563215</v>
      </c>
      <c r="AF391" s="122">
        <f>(幕後結果!$AH$2+幕後結果!$AH$4*幕後結果_最佳化!$T1392)*12/3</f>
        <v>0.30271869605521839</v>
      </c>
      <c r="AG391" s="122">
        <f>(幕後結果!$AI$2+幕後結果!$AI$4*幕後結果_最佳化!$U1392)*12/3</f>
        <v>-2.3738872328002945</v>
      </c>
      <c r="AH391" s="122">
        <f>(幕後結果!$AJ$2+幕後結果!$AJ$4*幕後結果_最佳化!$V1392)*12/3</f>
        <v>7.9989984836449507E-2</v>
      </c>
      <c r="AI391" s="96">
        <f>(幕後結果!$AK$2+幕後結果!$AK$4*幕後結果_最佳化!$W1392)*12/3</f>
        <v>-1.2847295522546365</v>
      </c>
      <c r="AJ391" s="56"/>
      <c r="AK391" s="56"/>
      <c r="AL391" s="56"/>
      <c r="AM391" s="104">
        <v>390</v>
      </c>
      <c r="AN391" s="122">
        <f t="shared" si="79"/>
        <v>7.0158119184646969E-2</v>
      </c>
      <c r="AO391" s="122">
        <f t="shared" si="80"/>
        <v>0.10641653656677356</v>
      </c>
      <c r="AP391" s="122">
        <f t="shared" si="81"/>
        <v>0.1510958307798394</v>
      </c>
      <c r="AQ391" s="122">
        <f t="shared" si="82"/>
        <v>0.11840632655219739</v>
      </c>
      <c r="AR391" s="122">
        <f t="shared" si="83"/>
        <v>0.13528083837072213</v>
      </c>
      <c r="AS391" s="122">
        <f t="shared" si="84"/>
        <v>0.14941296594602491</v>
      </c>
      <c r="AT391" s="122">
        <f t="shared" si="85"/>
        <v>2.5470062764076928E-2</v>
      </c>
      <c r="AU391" s="122">
        <f t="shared" si="86"/>
        <v>0.12719483933074785</v>
      </c>
      <c r="AV391" s="122">
        <f t="shared" si="87"/>
        <v>0.10073646560197851</v>
      </c>
      <c r="AW391" s="122">
        <f t="shared" si="88"/>
        <v>1.5828014902992578E-2</v>
      </c>
      <c r="AX391" s="122">
        <f t="shared" si="89"/>
        <v>1.0000000000000002</v>
      </c>
      <c r="AY391" s="122">
        <f>SUMPRODUCT(AN391:AW391,幕後結果_最佳化!$Z$1005:$AI$1005)</f>
        <v>-3.2333628773399542E-2</v>
      </c>
      <c r="AZ391" s="122">
        <f>(SUMPRODUCT(AN391:AW391,MMULT(AN391:AW391,幕後結果!$AB$9:$AK$18)))*252</f>
        <v>4.9033644373465635E-2</v>
      </c>
      <c r="BA391" s="122">
        <f t="shared" si="90"/>
        <v>0.22143541806464845</v>
      </c>
      <c r="BB391" s="98">
        <f t="shared" si="91"/>
        <v>-0.33975426980445805</v>
      </c>
      <c r="BC391" s="56"/>
      <c r="BD391" s="56"/>
    </row>
    <row r="392" spans="1:56">
      <c r="A392" s="91">
        <v>391</v>
      </c>
      <c r="B392" s="122">
        <v>0.74697625871410511</v>
      </c>
      <c r="C392" s="122">
        <v>0.3883258510384342</v>
      </c>
      <c r="D392" s="122">
        <v>0.31820604432352151</v>
      </c>
      <c r="E392" s="122">
        <v>0.73730385394552234</v>
      </c>
      <c r="F392" s="122">
        <v>0.53099644454607509</v>
      </c>
      <c r="G392" s="122">
        <v>0.86341642765953819</v>
      </c>
      <c r="H392" s="122">
        <v>6.0534532893115722E-2</v>
      </c>
      <c r="I392" s="122">
        <v>0.34811271986041259</v>
      </c>
      <c r="J392" s="122">
        <v>0.23070849500986856</v>
      </c>
      <c r="K392" s="100">
        <v>0.73825036328646809</v>
      </c>
      <c r="L392" s="101"/>
      <c r="M392" s="102">
        <v>391</v>
      </c>
      <c r="N392" s="125">
        <v>0.66500470682078305</v>
      </c>
      <c r="O392" s="125">
        <v>-0.28368511595749213</v>
      </c>
      <c r="P392" s="125">
        <v>-0.47272121532176264</v>
      </c>
      <c r="Q392" s="125">
        <v>0.63505538717972643</v>
      </c>
      <c r="R392" s="125">
        <v>7.7774902447002039E-2</v>
      </c>
      <c r="S392" s="125">
        <v>1.095798089688597</v>
      </c>
      <c r="T392" s="125">
        <v>-1.5503019239081646</v>
      </c>
      <c r="U392" s="122">
        <v>-0.39042075932666703</v>
      </c>
      <c r="V392" s="122">
        <v>-0.73651557923940225</v>
      </c>
      <c r="W392" s="94">
        <v>0.63796068394740757</v>
      </c>
      <c r="X392" s="56"/>
      <c r="Y392" s="95">
        <v>391</v>
      </c>
      <c r="Z392" s="122">
        <f>(幕後結果!$AB$2+幕後結果!$AB$4*幕後結果_最佳化!$N1393)*12/3</f>
        <v>0.77734653274778209</v>
      </c>
      <c r="AA392" s="122">
        <f>(幕後結果!$AC$2+幕後結果!$AC$4*幕後結果_最佳化!$O1393)*12/3</f>
        <v>-1.7110784786825317</v>
      </c>
      <c r="AB392" s="122">
        <f>(幕後結果!$AD$2+幕後結果!$AD$4*幕後結果_最佳化!$P1393)*12/3</f>
        <v>0.22449348113956422</v>
      </c>
      <c r="AC392" s="122">
        <f>(幕後結果!$AE$2+幕後結果!$AE$4*幕後結果_最佳化!$Q1393)*12/3</f>
        <v>1.2274610817147777</v>
      </c>
      <c r="AD392" s="122">
        <f>(幕後結果!$AF$2+幕後結果!$AF$4*幕後結果_最佳化!$R1393)*12/3</f>
        <v>-7.7484032273780493E-2</v>
      </c>
      <c r="AE392" s="122">
        <f>(幕後結果!$AG$2+幕後結果!$AG$4*幕後結果_最佳化!$S1393)*12/3</f>
        <v>1.4696277981246946</v>
      </c>
      <c r="AF392" s="122">
        <f>(幕後結果!$AH$2+幕後結果!$AH$4*幕後結果_最佳化!$T1393)*12/3</f>
        <v>-0.23188343919643128</v>
      </c>
      <c r="AG392" s="122">
        <f>(幕後結果!$AI$2+幕後結果!$AI$4*幕後結果_最佳化!$U1393)*12/3</f>
        <v>-0.90136399843127413</v>
      </c>
      <c r="AH392" s="122">
        <f>(幕後結果!$AJ$2+幕後結果!$AJ$4*幕後結果_最佳化!$V1393)*12/3</f>
        <v>-0.7280565602754292</v>
      </c>
      <c r="AI392" s="96">
        <f>(幕後結果!$AK$2+幕後結果!$AK$4*幕後結果_最佳化!$W1393)*12/3</f>
        <v>-4.3219754808719035E-2</v>
      </c>
      <c r="AJ392" s="56"/>
      <c r="AK392" s="56"/>
      <c r="AL392" s="56"/>
      <c r="AM392" s="104">
        <v>391</v>
      </c>
      <c r="AN392" s="122">
        <f t="shared" si="79"/>
        <v>0.12871718541153512</v>
      </c>
      <c r="AO392" s="122">
        <f t="shared" si="80"/>
        <v>4.5553274384291374E-2</v>
      </c>
      <c r="AP392" s="122">
        <f t="shared" si="81"/>
        <v>5.7804103063181921E-2</v>
      </c>
      <c r="AQ392" s="122">
        <f t="shared" si="82"/>
        <v>8.1497327643688555E-2</v>
      </c>
      <c r="AR392" s="122">
        <f t="shared" si="83"/>
        <v>0.10645538186515491</v>
      </c>
      <c r="AS392" s="122">
        <f t="shared" si="84"/>
        <v>0.10318374031787664</v>
      </c>
      <c r="AT392" s="122">
        <f t="shared" si="85"/>
        <v>0.11165888855843946</v>
      </c>
      <c r="AU392" s="122">
        <f t="shared" si="86"/>
        <v>0.16848374871039895</v>
      </c>
      <c r="AV392" s="122">
        <f t="shared" si="87"/>
        <v>0.16572502299928438</v>
      </c>
      <c r="AW392" s="122">
        <f t="shared" si="88"/>
        <v>3.0921327046148556E-2</v>
      </c>
      <c r="AX392" s="122">
        <f t="shared" si="89"/>
        <v>0.99999999999999989</v>
      </c>
      <c r="AY392" s="122">
        <f>SUMPRODUCT(AN392:AW392,幕後結果_最佳化!$Z$1005:$AI$1005)</f>
        <v>3.7867057156655864E-2</v>
      </c>
      <c r="AZ392" s="122">
        <f>(SUMPRODUCT(AN392:AW392,MMULT(AN392:AW392,幕後結果!$AB$9:$AK$18)))*252</f>
        <v>5.0393580657390663E-2</v>
      </c>
      <c r="BA392" s="122">
        <f t="shared" si="90"/>
        <v>0.2244851457388454</v>
      </c>
      <c r="BB392" s="98">
        <f t="shared" si="91"/>
        <v>-2.2419937082158684E-2</v>
      </c>
      <c r="BC392" s="56"/>
      <c r="BD392" s="56"/>
    </row>
    <row r="393" spans="1:56">
      <c r="A393" s="91">
        <v>392</v>
      </c>
      <c r="B393" s="122">
        <v>0.59075126318750115</v>
      </c>
      <c r="C393" s="122">
        <v>0.1070867613844233</v>
      </c>
      <c r="D393" s="122">
        <v>7.226465145173866E-2</v>
      </c>
      <c r="E393" s="122">
        <v>0.61855631890238927</v>
      </c>
      <c r="F393" s="122">
        <v>0.3644570308765549</v>
      </c>
      <c r="G393" s="122">
        <v>0.54031985277186556</v>
      </c>
      <c r="H393" s="122">
        <v>0.56292363674074997</v>
      </c>
      <c r="I393" s="122">
        <v>0.83335889067172975</v>
      </c>
      <c r="J393" s="122">
        <v>0.68292070172607788</v>
      </c>
      <c r="K393" s="100">
        <v>0.67592074448702277</v>
      </c>
      <c r="L393" s="101"/>
      <c r="M393" s="102">
        <v>392</v>
      </c>
      <c r="N393" s="125">
        <v>0.22947792828442132</v>
      </c>
      <c r="O393" s="125">
        <v>-1.2421708758878254</v>
      </c>
      <c r="P393" s="125">
        <v>-1.4591301006468562</v>
      </c>
      <c r="Q393" s="125">
        <v>0.30169135095731003</v>
      </c>
      <c r="R393" s="125">
        <v>-0.34657043303764196</v>
      </c>
      <c r="S393" s="125">
        <v>0.10123955903220148</v>
      </c>
      <c r="T393" s="125">
        <v>0.15838589643347808</v>
      </c>
      <c r="U393" s="122">
        <v>0.96752386150635938</v>
      </c>
      <c r="V393" s="122">
        <v>0.47588178942689213</v>
      </c>
      <c r="W393" s="94">
        <v>0.45632190964412239</v>
      </c>
      <c r="X393" s="56"/>
      <c r="Y393" s="95">
        <v>392</v>
      </c>
      <c r="Z393" s="122">
        <f>(幕後結果!$AB$2+幕後結果!$AB$4*幕後結果_最佳化!$N1394)*12/3</f>
        <v>0.2366180880011842</v>
      </c>
      <c r="AA393" s="122">
        <f>(幕後結果!$AC$2+幕後結果!$AC$4*幕後結果_最佳化!$O1394)*12/3</f>
        <v>-3.0697825323217582</v>
      </c>
      <c r="AB393" s="122">
        <f>(幕後結果!$AD$2+幕後結果!$AD$4*幕後結果_最佳化!$P1394)*12/3</f>
        <v>-0.85820340126463213</v>
      </c>
      <c r="AC393" s="122">
        <f>(幕後結果!$AE$2+幕後結果!$AE$4*幕後結果_最佳化!$Q1394)*12/3</f>
        <v>0.56140415984295666</v>
      </c>
      <c r="AD393" s="122">
        <f>(幕後結果!$AF$2+幕後結果!$AF$4*幕後結果_最佳化!$R1394)*12/3</f>
        <v>-0.57511413498683017</v>
      </c>
      <c r="AE393" s="122">
        <f>(幕後結果!$AG$2+幕後結果!$AG$4*幕後結果_最佳化!$S1394)*12/3</f>
        <v>-2.6442232285274758E-3</v>
      </c>
      <c r="AF393" s="122">
        <f>(幕後結果!$AH$2+幕後結果!$AH$4*幕後結果_最佳化!$T1394)*12/3</f>
        <v>1.1590056233100183</v>
      </c>
      <c r="AG393" s="122">
        <f>(幕後結果!$AI$2+幕後結果!$AI$4*幕後結果_最佳化!$U1394)*12/3</f>
        <v>0.40158169004426458</v>
      </c>
      <c r="AH393" s="122">
        <f>(幕後結果!$AJ$2+幕後結果!$AJ$4*幕後結果_最佳化!$V1394)*12/3</f>
        <v>5.9641265931724474E-2</v>
      </c>
      <c r="AI393" s="96">
        <f>(幕後結果!$AK$2+幕後結果!$AK$4*幕後結果_最佳化!$W1394)*12/3</f>
        <v>-0.33741315691321611</v>
      </c>
      <c r="AJ393" s="56"/>
      <c r="AK393" s="56"/>
      <c r="AL393" s="56"/>
      <c r="AM393" s="104">
        <v>392</v>
      </c>
      <c r="AN393" s="122">
        <f t="shared" si="79"/>
        <v>0.15071025010544878</v>
      </c>
      <c r="AO393" s="122">
        <f t="shared" si="80"/>
        <v>8.6988549648122554E-2</v>
      </c>
      <c r="AP393" s="122">
        <f t="shared" si="81"/>
        <v>6.7027183534938389E-2</v>
      </c>
      <c r="AQ393" s="122">
        <f t="shared" si="82"/>
        <v>0.18148047083094007</v>
      </c>
      <c r="AR393" s="122">
        <f t="shared" si="83"/>
        <v>3.7931866861866327E-3</v>
      </c>
      <c r="AS393" s="122">
        <f t="shared" si="84"/>
        <v>9.6102462274282402E-2</v>
      </c>
      <c r="AT393" s="122">
        <f t="shared" si="85"/>
        <v>0.10393820674903158</v>
      </c>
      <c r="AU393" s="122">
        <f t="shared" si="86"/>
        <v>0.17521015880139473</v>
      </c>
      <c r="AV393" s="122">
        <f t="shared" si="87"/>
        <v>8.4085951257863958E-2</v>
      </c>
      <c r="AW393" s="122">
        <f t="shared" si="88"/>
        <v>5.0663580111790958E-2</v>
      </c>
      <c r="AX393" s="122">
        <f t="shared" si="89"/>
        <v>1</v>
      </c>
      <c r="AY393" s="122">
        <f>SUMPRODUCT(AN393:AW393,幕後結果_最佳化!$Z$1005:$AI$1005)</f>
        <v>4.1595316684048519E-2</v>
      </c>
      <c r="AZ393" s="122">
        <f>(SUMPRODUCT(AN393:AW393,MMULT(AN393:AW393,幕後結果!$AB$9:$AK$18)))*252</f>
        <v>5.479065213385332E-2</v>
      </c>
      <c r="BA393" s="122">
        <f t="shared" si="90"/>
        <v>0.23407403131029575</v>
      </c>
      <c r="BB393" s="98">
        <f t="shared" si="91"/>
        <v>-5.57380632378631E-3</v>
      </c>
      <c r="BC393" s="56"/>
      <c r="BD393" s="56"/>
    </row>
    <row r="394" spans="1:56">
      <c r="A394" s="91">
        <v>393</v>
      </c>
      <c r="B394" s="122">
        <v>0.16829765474972369</v>
      </c>
      <c r="C394" s="122">
        <v>0.27275225328219932</v>
      </c>
      <c r="D394" s="122">
        <v>0.51839605153194634</v>
      </c>
      <c r="E394" s="122">
        <v>0.74607348972081478</v>
      </c>
      <c r="F394" s="122">
        <v>0.48106311551000269</v>
      </c>
      <c r="G394" s="122">
        <v>0.36074022313979581</v>
      </c>
      <c r="H394" s="122">
        <v>0.63599911633367356</v>
      </c>
      <c r="I394" s="122">
        <v>0.52570200698270653</v>
      </c>
      <c r="J394" s="122">
        <v>0.82844839315691687</v>
      </c>
      <c r="K394" s="100">
        <v>0.65522491715633624</v>
      </c>
      <c r="L394" s="101"/>
      <c r="M394" s="102">
        <v>393</v>
      </c>
      <c r="N394" s="125">
        <v>-0.96091420164674246</v>
      </c>
      <c r="O394" s="125">
        <v>-0.60451017485168035</v>
      </c>
      <c r="P394" s="125">
        <v>4.6128416602592835E-2</v>
      </c>
      <c r="Q394" s="125">
        <v>0.66218444698727419</v>
      </c>
      <c r="R394" s="125">
        <v>-4.7485569766686428E-2</v>
      </c>
      <c r="S394" s="125">
        <v>-0.35648090957091411</v>
      </c>
      <c r="T394" s="125">
        <v>0.34778485116276842</v>
      </c>
      <c r="U394" s="122">
        <v>6.4470009920963439E-2</v>
      </c>
      <c r="V394" s="122">
        <v>0.94805154588344454</v>
      </c>
      <c r="W394" s="94">
        <v>0.39946560036781731</v>
      </c>
      <c r="X394" s="56"/>
      <c r="Y394" s="95">
        <v>393</v>
      </c>
      <c r="Z394" s="122">
        <f>(幕後結果!$AB$2+幕後結果!$AB$4*幕後結果_最佳化!$N1395)*12/3</f>
        <v>-1.2413137333656352</v>
      </c>
      <c r="AA394" s="122">
        <f>(幕後結果!$AC$2+幕後結果!$AC$4*幕後結果_最佳化!$O1395)*12/3</f>
        <v>-2.294466891151477</v>
      </c>
      <c r="AB394" s="122">
        <f>(幕後結果!$AD$2+幕後結果!$AD$4*幕後結果_最佳化!$P1395)*12/3</f>
        <v>0.15150851857055997</v>
      </c>
      <c r="AC394" s="122">
        <f>(幕後結果!$AE$2+幕後結果!$AE$4*幕後結果_最佳化!$Q1395)*12/3</f>
        <v>1.2170883404860446</v>
      </c>
      <c r="AD394" s="122">
        <f>(幕後結果!$AF$2+幕後結果!$AF$4*幕後結果_最佳化!$R1395)*12/3</f>
        <v>-8.1927926847296939E-2</v>
      </c>
      <c r="AE394" s="122">
        <f>(幕後結果!$AG$2+幕後結果!$AG$4*幕後結果_最佳化!$S1395)*12/3</f>
        <v>7.9825755532770659E-2</v>
      </c>
      <c r="AF394" s="122">
        <f>(幕後結果!$AH$2+幕後結果!$AH$4*幕後結果_最佳化!$T1395)*12/3</f>
        <v>1.2274616872507274</v>
      </c>
      <c r="AG394" s="122">
        <f>(幕後結果!$AI$2+幕後結果!$AI$4*幕後結果_最佳化!$U1395)*12/3</f>
        <v>-1.2618928093879409</v>
      </c>
      <c r="AH394" s="122">
        <f>(幕後結果!$AJ$2+幕後結果!$AJ$4*幕後結果_最佳化!$V1395)*12/3</f>
        <v>0.49231978289994599</v>
      </c>
      <c r="AI394" s="96">
        <f>(幕後結果!$AK$2+幕後結果!$AK$4*幕後結果_最佳化!$W1395)*12/3</f>
        <v>-0.49144656376508683</v>
      </c>
      <c r="AJ394" s="56"/>
      <c r="AK394" s="56"/>
      <c r="AL394" s="56"/>
      <c r="AM394" s="104">
        <v>393</v>
      </c>
      <c r="AN394" s="122">
        <f t="shared" si="79"/>
        <v>3.0627258725550957E-2</v>
      </c>
      <c r="AO394" s="122">
        <f t="shared" si="80"/>
        <v>0.20813324656052801</v>
      </c>
      <c r="AP394" s="122">
        <f t="shared" si="81"/>
        <v>9.4945429639566814E-2</v>
      </c>
      <c r="AQ394" s="122">
        <f t="shared" si="82"/>
        <v>0.20639972432936229</v>
      </c>
      <c r="AR394" s="122">
        <f t="shared" si="83"/>
        <v>1.6428390229586001E-2</v>
      </c>
      <c r="AS394" s="122">
        <f t="shared" si="84"/>
        <v>9.1717822497854692E-2</v>
      </c>
      <c r="AT394" s="122">
        <f t="shared" si="85"/>
        <v>0.12662543369714216</v>
      </c>
      <c r="AU394" s="122">
        <f t="shared" si="86"/>
        <v>0.12344213994402503</v>
      </c>
      <c r="AV394" s="122">
        <f t="shared" si="87"/>
        <v>3.8293905161103085E-2</v>
      </c>
      <c r="AW394" s="122">
        <f t="shared" si="88"/>
        <v>6.3386649215280963E-2</v>
      </c>
      <c r="AX394" s="122">
        <f t="shared" si="89"/>
        <v>0.99999999999999989</v>
      </c>
      <c r="AY394" s="122">
        <f>SUMPRODUCT(AN394:AW394,幕後結果_最佳化!$Z$1005:$AI$1005)</f>
        <v>-3.7305792937355906E-2</v>
      </c>
      <c r="AZ394" s="122">
        <f>(SUMPRODUCT(AN394:AW394,MMULT(AN394:AW394,幕後結果!$AB$9:$AK$18)))*252</f>
        <v>5.2795599033235517E-2</v>
      </c>
      <c r="BA394" s="122">
        <f t="shared" si="90"/>
        <v>0.22977292928723245</v>
      </c>
      <c r="BB394" s="98">
        <f t="shared" si="91"/>
        <v>-0.34906545860801985</v>
      </c>
      <c r="BC394" s="56"/>
      <c r="BD394" s="56"/>
    </row>
    <row r="395" spans="1:56">
      <c r="A395" s="91">
        <v>394</v>
      </c>
      <c r="B395" s="122">
        <v>0.80202407624466199</v>
      </c>
      <c r="C395" s="122">
        <v>0.27871724501183692</v>
      </c>
      <c r="D395" s="122">
        <v>0.80407025077073535</v>
      </c>
      <c r="E395" s="122">
        <v>0.92700944249281769</v>
      </c>
      <c r="F395" s="122">
        <v>0.36146973315684172</v>
      </c>
      <c r="G395" s="122">
        <v>0.67025048910635743</v>
      </c>
      <c r="H395" s="122">
        <v>2.927182321462829E-2</v>
      </c>
      <c r="I395" s="122">
        <v>0.70979181318815776</v>
      </c>
      <c r="J395" s="122">
        <v>0.10737575067997751</v>
      </c>
      <c r="K395" s="100">
        <v>0.72564492376535839</v>
      </c>
      <c r="L395" s="101"/>
      <c r="M395" s="102">
        <v>394</v>
      </c>
      <c r="N395" s="125">
        <v>0.84887320978592828</v>
      </c>
      <c r="O395" s="125">
        <v>-0.58665640823049758</v>
      </c>
      <c r="P395" s="125">
        <v>0.85625002330230504</v>
      </c>
      <c r="Q395" s="125">
        <v>1.4538744594378772</v>
      </c>
      <c r="R395" s="125">
        <v>-0.35453301498119016</v>
      </c>
      <c r="S395" s="125">
        <v>0.4406049456824494</v>
      </c>
      <c r="T395" s="125">
        <v>-1.8916048709137308</v>
      </c>
      <c r="U395" s="122">
        <v>0.55277662920709369</v>
      </c>
      <c r="V395" s="122">
        <v>-1.2406055481905516</v>
      </c>
      <c r="W395" s="94">
        <v>0.59969405281786881</v>
      </c>
      <c r="X395" s="56"/>
      <c r="Y395" s="95">
        <v>394</v>
      </c>
      <c r="Z395" s="122">
        <f>(幕後結果!$AB$2+幕後結果!$AB$4*幕後結果_最佳化!$N1396)*12/3</f>
        <v>1.0056285455791183</v>
      </c>
      <c r="AA395" s="122">
        <f>(幕後結果!$AC$2+幕後結果!$AC$4*幕後結果_最佳化!$O1396)*12/3</f>
        <v>-2.1126195860004384</v>
      </c>
      <c r="AB395" s="122">
        <f>(幕後結果!$AD$2+幕後結果!$AD$4*幕後結果_最佳化!$P1396)*12/3</f>
        <v>1.3999164888179338</v>
      </c>
      <c r="AC395" s="122">
        <f>(幕後結果!$AE$2+幕後結果!$AE$4*幕後結果_最佳化!$Q1396)*12/3</f>
        <v>2.0930499837752925</v>
      </c>
      <c r="AD395" s="122">
        <f>(幕後結果!$AF$2+幕後結果!$AF$4*幕後結果_最佳化!$R1396)*12/3</f>
        <v>-0.21135019302057567</v>
      </c>
      <c r="AE395" s="122">
        <f>(幕後結果!$AG$2+幕後結果!$AG$4*幕後結果_最佳化!$S1396)*12/3</f>
        <v>1.607374701094354</v>
      </c>
      <c r="AF395" s="122">
        <f>(幕後結果!$AH$2+幕後結果!$AH$4*幕後結果_最佳化!$T1396)*12/3</f>
        <v>-0.54929702909331302</v>
      </c>
      <c r="AG395" s="122">
        <f>(幕後結果!$AI$2+幕後結果!$AI$4*幕後結果_最佳化!$U1396)*12/3</f>
        <v>0.16614736184489298</v>
      </c>
      <c r="AH395" s="122">
        <f>(幕後結果!$AJ$2+幕後結果!$AJ$4*幕後結果_最佳化!$V1396)*12/3</f>
        <v>-0.95610082300186061</v>
      </c>
      <c r="AI395" s="96">
        <f>(幕後結果!$AK$2+幕後結果!$AK$4*幕後結果_最佳化!$W1396)*12/3</f>
        <v>-0.13541937513009061</v>
      </c>
      <c r="AJ395" s="56"/>
      <c r="AK395" s="56"/>
      <c r="AL395" s="56"/>
      <c r="AM395" s="104">
        <v>394</v>
      </c>
      <c r="AN395" s="122">
        <f t="shared" si="79"/>
        <v>1.2889869462204736E-2</v>
      </c>
      <c r="AO395" s="122">
        <f t="shared" si="80"/>
        <v>0.10495763919813401</v>
      </c>
      <c r="AP395" s="122">
        <f t="shared" si="81"/>
        <v>2.8170064701665356E-2</v>
      </c>
      <c r="AQ395" s="122">
        <f t="shared" si="82"/>
        <v>8.4724106946436242E-2</v>
      </c>
      <c r="AR395" s="122">
        <f t="shared" si="83"/>
        <v>9.0209952308127811E-2</v>
      </c>
      <c r="AS395" s="122">
        <f t="shared" si="84"/>
        <v>0.16222785478956589</v>
      </c>
      <c r="AT395" s="122">
        <f t="shared" si="85"/>
        <v>0.15201108782918701</v>
      </c>
      <c r="AU395" s="122">
        <f t="shared" si="86"/>
        <v>0.16427056470322401</v>
      </c>
      <c r="AV395" s="122">
        <f t="shared" si="87"/>
        <v>8.7758941272464697E-2</v>
      </c>
      <c r="AW395" s="122">
        <f t="shared" si="88"/>
        <v>0.11277991878899037</v>
      </c>
      <c r="AX395" s="122">
        <f t="shared" si="89"/>
        <v>1.0000000000000002</v>
      </c>
      <c r="AY395" s="122">
        <f>SUMPRODUCT(AN395:AW395,幕後結果_最佳化!$Z$1005:$AI$1005)</f>
        <v>-2.0529798437487493E-2</v>
      </c>
      <c r="AZ395" s="122">
        <f>(SUMPRODUCT(AN395:AW395,MMULT(AN395:AW395,幕後結果!$AB$9:$AK$18)))*252</f>
        <v>4.6061512321680313E-2</v>
      </c>
      <c r="BA395" s="122">
        <f t="shared" si="90"/>
        <v>0.21461945932668899</v>
      </c>
      <c r="BB395" s="98">
        <f t="shared" si="91"/>
        <v>-0.29554542088812208</v>
      </c>
      <c r="BC395" s="56"/>
      <c r="BD395" s="56"/>
    </row>
    <row r="396" spans="1:56">
      <c r="A396" s="91">
        <v>395</v>
      </c>
      <c r="B396" s="122">
        <v>0.24714925293316581</v>
      </c>
      <c r="C396" s="122">
        <v>0.55825024220648323</v>
      </c>
      <c r="D396" s="122">
        <v>0.80774071308543771</v>
      </c>
      <c r="E396" s="122">
        <v>0.91160415047582388</v>
      </c>
      <c r="F396" s="122">
        <v>0.92362780011835288</v>
      </c>
      <c r="G396" s="122">
        <v>0.47675202508531389</v>
      </c>
      <c r="H396" s="122">
        <v>0.88284518731464279</v>
      </c>
      <c r="I396" s="122">
        <v>0.37965327798691573</v>
      </c>
      <c r="J396" s="122">
        <v>0.52189086079109881</v>
      </c>
      <c r="K396" s="100">
        <v>0.54132331719821503</v>
      </c>
      <c r="L396" s="101"/>
      <c r="M396" s="102">
        <v>395</v>
      </c>
      <c r="N396" s="125">
        <v>-0.683488038759264</v>
      </c>
      <c r="O396" s="125">
        <v>0.14653442550906884</v>
      </c>
      <c r="P396" s="125">
        <v>0.86960084868326393</v>
      </c>
      <c r="Q396" s="125">
        <v>1.3506995420593784</v>
      </c>
      <c r="R396" s="125">
        <v>1.4299046064314391</v>
      </c>
      <c r="S396" s="125">
        <v>-5.8307052275564979E-2</v>
      </c>
      <c r="T396" s="125">
        <v>1.1893305316623246</v>
      </c>
      <c r="U396" s="122">
        <v>-0.3063915307581595</v>
      </c>
      <c r="V396" s="122">
        <v>5.4899816065830061E-2</v>
      </c>
      <c r="W396" s="94">
        <v>0.10376812101389796</v>
      </c>
      <c r="X396" s="56"/>
      <c r="Y396" s="95">
        <v>395</v>
      </c>
      <c r="Z396" s="122">
        <f>(幕後結果!$AB$2+幕後結果!$AB$4*幕後結果_最佳化!$N1397)*12/3</f>
        <v>-0.8968751707259367</v>
      </c>
      <c r="AA396" s="122">
        <f>(幕後結果!$AC$2+幕後結果!$AC$4*幕後結果_最佳化!$O1397)*12/3</f>
        <v>-1.2353684672606442</v>
      </c>
      <c r="AB396" s="122">
        <f>(幕後結果!$AD$2+幕後結果!$AD$4*幕後結果_最佳化!$P1397)*12/3</f>
        <v>1.0244257391638647</v>
      </c>
      <c r="AC396" s="122">
        <f>(幕後結果!$AE$2+幕後結果!$AE$4*幕後結果_最佳化!$Q1397)*12/3</f>
        <v>2.0569645987839933</v>
      </c>
      <c r="AD396" s="122">
        <f>(幕後結果!$AF$2+幕後結果!$AF$4*幕後結果_最佳化!$R1397)*12/3</f>
        <v>1.1208689222290302</v>
      </c>
      <c r="AE396" s="122">
        <f>(幕後結果!$AG$2+幕後結果!$AG$4*幕後結果_最佳化!$S1397)*12/3</f>
        <v>1.2251954424942659</v>
      </c>
      <c r="AF396" s="122">
        <f>(幕後結果!$AH$2+幕後結果!$AH$4*幕後結果_最佳化!$T1397)*12/3</f>
        <v>2.3823873106925486</v>
      </c>
      <c r="AG396" s="122">
        <f>(幕後結果!$AI$2+幕後結果!$AI$4*幕後結果_最佳化!$U1397)*12/3</f>
        <v>-1.3322734126902283</v>
      </c>
      <c r="AH396" s="122">
        <f>(幕後結果!$AJ$2+幕後結果!$AJ$4*幕後結果_最佳化!$V1397)*12/3</f>
        <v>0.5252434073408756</v>
      </c>
      <c r="AI396" s="96">
        <f>(幕後結果!$AK$2+幕後結果!$AK$4*幕後結果_最佳化!$W1397)*12/3</f>
        <v>-0.11848966629151619</v>
      </c>
      <c r="AJ396" s="56"/>
      <c r="AK396" s="56"/>
      <c r="AL396" s="56"/>
      <c r="AM396" s="104">
        <v>395</v>
      </c>
      <c r="AN396" s="122">
        <f t="shared" si="79"/>
        <v>0.31213345504500734</v>
      </c>
      <c r="AO396" s="122">
        <f t="shared" si="80"/>
        <v>0.13131838786135136</v>
      </c>
      <c r="AP396" s="122">
        <f t="shared" si="81"/>
        <v>0.1300727557669375</v>
      </c>
      <c r="AQ396" s="122">
        <f t="shared" si="82"/>
        <v>3.7343024420381149E-2</v>
      </c>
      <c r="AR396" s="122">
        <f t="shared" si="83"/>
        <v>2.2568306656400951E-2</v>
      </c>
      <c r="AS396" s="122">
        <f t="shared" si="84"/>
        <v>4.1683826369487533E-3</v>
      </c>
      <c r="AT396" s="122">
        <f t="shared" si="85"/>
        <v>0.2571153029183651</v>
      </c>
      <c r="AU396" s="122">
        <f t="shared" si="86"/>
        <v>2.5338207064884571E-3</v>
      </c>
      <c r="AV396" s="122">
        <f t="shared" si="87"/>
        <v>1.1997028462818884E-2</v>
      </c>
      <c r="AW396" s="122">
        <f t="shared" si="88"/>
        <v>9.0749535525300629E-2</v>
      </c>
      <c r="AX396" s="122">
        <f t="shared" si="89"/>
        <v>1.0000000000000002</v>
      </c>
      <c r="AY396" s="122">
        <f>SUMPRODUCT(AN396:AW396,幕後結果_最佳化!$Z$1005:$AI$1005)</f>
        <v>0.1267293463747684</v>
      </c>
      <c r="AZ396" s="122">
        <f>(SUMPRODUCT(AN396:AW396,MMULT(AN396:AW396,幕後結果!$AB$9:$AK$18)))*252</f>
        <v>7.1222759968547461E-2</v>
      </c>
      <c r="BA396" s="122">
        <f t="shared" si="90"/>
        <v>0.2668759261689736</v>
      </c>
      <c r="BB396" s="98">
        <f t="shared" si="91"/>
        <v>0.31411355673082147</v>
      </c>
      <c r="BC396" s="56"/>
      <c r="BD396" s="56"/>
    </row>
    <row r="397" spans="1:56">
      <c r="A397" s="91">
        <v>396</v>
      </c>
      <c r="B397" s="122">
        <v>0.45409797527665252</v>
      </c>
      <c r="C397" s="122">
        <v>0.84431006342345483</v>
      </c>
      <c r="D397" s="122">
        <v>0.59190174748351976</v>
      </c>
      <c r="E397" s="122">
        <v>9.4746716145406307E-2</v>
      </c>
      <c r="F397" s="122">
        <v>0.54125892800590214</v>
      </c>
      <c r="G397" s="122">
        <v>0.7132830144566642</v>
      </c>
      <c r="H397" s="122">
        <v>0.53023113575512371</v>
      </c>
      <c r="I397" s="122">
        <v>6.0123161875598186E-3</v>
      </c>
      <c r="J397" s="122">
        <v>0.88289880634932261</v>
      </c>
      <c r="K397" s="100">
        <v>0.90973697362260308</v>
      </c>
      <c r="L397" s="101"/>
      <c r="M397" s="102">
        <v>396</v>
      </c>
      <c r="N397" s="125">
        <v>-0.11531436770121868</v>
      </c>
      <c r="O397" s="125">
        <v>1.0123308834287967</v>
      </c>
      <c r="P397" s="125">
        <v>0.23243971542131842</v>
      </c>
      <c r="Q397" s="125">
        <v>-1.3120791435697148</v>
      </c>
      <c r="R397" s="125">
        <v>0.10360585130386021</v>
      </c>
      <c r="S397" s="125">
        <v>0.56300134057233386</v>
      </c>
      <c r="T397" s="125">
        <v>7.5850889813009748E-2</v>
      </c>
      <c r="U397" s="122">
        <v>-2.5114206268150969</v>
      </c>
      <c r="V397" s="122">
        <v>1.189603200599348</v>
      </c>
      <c r="W397" s="94">
        <v>1.3391370751353624</v>
      </c>
      <c r="X397" s="56"/>
      <c r="Y397" s="95">
        <v>396</v>
      </c>
      <c r="Z397" s="122">
        <f>(幕後結果!$AB$2+幕後結果!$AB$4*幕後結果_最佳化!$N1398)*12/3</f>
        <v>-0.19145892392325756</v>
      </c>
      <c r="AA397" s="122">
        <f>(幕後結果!$AC$2+幕後結果!$AC$4*幕後結果_最佳化!$O1398)*12/3</f>
        <v>7.1280036277181491E-3</v>
      </c>
      <c r="AB397" s="122">
        <f>(幕後結果!$AD$2+幕後結果!$AD$4*幕後結果_最佳化!$P1398)*12/3</f>
        <v>0.73173645881785054</v>
      </c>
      <c r="AC397" s="122">
        <f>(幕後結果!$AE$2+幕後結果!$AE$4*幕後結果_最佳化!$Q1398)*12/3</f>
        <v>0.15948464336486079</v>
      </c>
      <c r="AD397" s="122">
        <f>(幕後結果!$AF$2+幕後結果!$AF$4*幕後結果_最佳化!$R1398)*12/3</f>
        <v>1.9030110559796046E-2</v>
      </c>
      <c r="AE397" s="122">
        <f>(幕後結果!$AG$2+幕後結果!$AG$4*幕後結果_最佳化!$S1398)*12/3</f>
        <v>0.3082103715488167</v>
      </c>
      <c r="AF397" s="122">
        <f>(幕後結果!$AH$2+幕後結果!$AH$4*幕後結果_最佳化!$T1398)*12/3</f>
        <v>1.3570862186206518</v>
      </c>
      <c r="AG397" s="122">
        <f>(幕後結果!$AI$2+幕後結果!$AI$4*幕後結果_最佳化!$U1398)*12/3</f>
        <v>-3.786250317004344</v>
      </c>
      <c r="AH397" s="122">
        <f>(幕後結果!$AJ$2+幕後結果!$AJ$4*幕後結果_最佳化!$V1398)*12/3</f>
        <v>0.96464673941150758</v>
      </c>
      <c r="AI397" s="96">
        <f>(幕後結果!$AK$2+幕後結果!$AK$4*幕後結果_最佳化!$W1398)*12/3</f>
        <v>0.22667766451904833</v>
      </c>
      <c r="AJ397" s="56"/>
      <c r="AK397" s="56"/>
      <c r="AL397" s="56"/>
      <c r="AM397" s="104">
        <v>396</v>
      </c>
      <c r="AN397" s="122">
        <f t="shared" si="79"/>
        <v>3.3023801535795136E-2</v>
      </c>
      <c r="AO397" s="122">
        <f t="shared" si="80"/>
        <v>0.17162472848380433</v>
      </c>
      <c r="AP397" s="122">
        <f t="shared" si="81"/>
        <v>0.11329174287884085</v>
      </c>
      <c r="AQ397" s="122">
        <f t="shared" si="82"/>
        <v>0.11690564339506603</v>
      </c>
      <c r="AR397" s="122">
        <f t="shared" si="83"/>
        <v>4.6464568552755145E-2</v>
      </c>
      <c r="AS397" s="122">
        <f t="shared" si="84"/>
        <v>4.1666514220096637E-2</v>
      </c>
      <c r="AT397" s="122">
        <f t="shared" si="85"/>
        <v>0.17110396531984548</v>
      </c>
      <c r="AU397" s="122">
        <f t="shared" si="86"/>
        <v>0.12141550798658972</v>
      </c>
      <c r="AV397" s="122">
        <f t="shared" si="87"/>
        <v>0.13802714468094313</v>
      </c>
      <c r="AW397" s="122">
        <f t="shared" si="88"/>
        <v>4.6476382946263488E-2</v>
      </c>
      <c r="AX397" s="122">
        <f t="shared" si="89"/>
        <v>1</v>
      </c>
      <c r="AY397" s="122">
        <f>SUMPRODUCT(AN397:AW397,幕後結果_最佳化!$Z$1005:$AI$1005)</f>
        <v>-1.8552805073582569E-3</v>
      </c>
      <c r="AZ397" s="122">
        <f>(SUMPRODUCT(AN397:AW397,MMULT(AN397:AW397,幕後結果!$AB$9:$AK$18)))*252</f>
        <v>4.9517609437167279E-2</v>
      </c>
      <c r="BA397" s="122">
        <f t="shared" si="90"/>
        <v>0.22252552536095108</v>
      </c>
      <c r="BB397" s="98">
        <f t="shared" si="91"/>
        <v>-0.20112425500293615</v>
      </c>
      <c r="BC397" s="56"/>
      <c r="BD397" s="56"/>
    </row>
    <row r="398" spans="1:56">
      <c r="A398" s="91">
        <v>397</v>
      </c>
      <c r="B398" s="122">
        <v>0.30771390713202873</v>
      </c>
      <c r="C398" s="122">
        <v>0.67465150968578103</v>
      </c>
      <c r="D398" s="122">
        <v>3.4348367197538865E-2</v>
      </c>
      <c r="E398" s="122">
        <v>0.9160726269316708</v>
      </c>
      <c r="F398" s="122">
        <v>0.94517535639952399</v>
      </c>
      <c r="G398" s="122">
        <v>0.84198160218779527</v>
      </c>
      <c r="H398" s="122">
        <v>0.25621316264681959</v>
      </c>
      <c r="I398" s="122">
        <v>0.39538604915548281</v>
      </c>
      <c r="J398" s="122">
        <v>0.4661701386671615</v>
      </c>
      <c r="K398" s="100">
        <v>0.23797785469085109</v>
      </c>
      <c r="L398" s="101"/>
      <c r="M398" s="102">
        <v>397</v>
      </c>
      <c r="N398" s="125">
        <v>-0.50234079975182511</v>
      </c>
      <c r="O398" s="125">
        <v>0.45279414422516345</v>
      </c>
      <c r="P398" s="125">
        <v>-1.8204090557044903</v>
      </c>
      <c r="Q398" s="125">
        <v>1.3791297714485158</v>
      </c>
      <c r="R398" s="125">
        <v>1.5997714832670751</v>
      </c>
      <c r="S398" s="125">
        <v>1.0026354279884218</v>
      </c>
      <c r="T398" s="125">
        <v>-0.65506434764827737</v>
      </c>
      <c r="U398" s="122">
        <v>-0.265308134826019</v>
      </c>
      <c r="V398" s="122">
        <v>-8.4900772884938788E-2</v>
      </c>
      <c r="W398" s="94">
        <v>-0.71282232453521643</v>
      </c>
      <c r="X398" s="56"/>
      <c r="Y398" s="95">
        <v>397</v>
      </c>
      <c r="Z398" s="122">
        <f>(幕後結果!$AB$2+幕後結果!$AB$4*幕後結果_最佳化!$N1399)*12/3</f>
        <v>-0.67197174424132433</v>
      </c>
      <c r="AA398" s="122">
        <f>(幕後結果!$AC$2+幕後結果!$AC$4*幕後結果_最佳化!$O1399)*12/3</f>
        <v>-0.79758124882584092</v>
      </c>
      <c r="AB398" s="122">
        <f>(幕後結果!$AD$2+幕後結果!$AD$4*幕後結果_最佳化!$P1399)*12/3</f>
        <v>-1.2193125918063874</v>
      </c>
      <c r="AC398" s="122">
        <f>(幕後結果!$AE$2+幕後結果!$AE$4*幕後結果_最佳化!$Q1399)*12/3</f>
        <v>1.5072247448200311</v>
      </c>
      <c r="AD398" s="122">
        <f>(幕後結果!$AF$2+幕後結果!$AF$4*幕後結果_最佳化!$R1399)*12/3</f>
        <v>1.0026644640923008</v>
      </c>
      <c r="AE398" s="122">
        <f>(幕後結果!$AG$2+幕後結果!$AG$4*幕後結果_最佳化!$S1399)*12/3</f>
        <v>1.6518234468302619</v>
      </c>
      <c r="AF398" s="122">
        <f>(幕後結果!$AH$2+幕後結果!$AH$4*幕後結果_最佳化!$T1399)*12/3</f>
        <v>0.49680493188257752</v>
      </c>
      <c r="AG398" s="122">
        <f>(幕後結果!$AI$2+幕後結果!$AI$4*幕後結果_最佳化!$U1399)*12/3</f>
        <v>-1.1313932307887353</v>
      </c>
      <c r="AH398" s="122">
        <f>(幕後結果!$AJ$2+幕後結果!$AJ$4*幕後結果_最佳化!$V1399)*12/3</f>
        <v>-8.4368766426878919E-2</v>
      </c>
      <c r="AI398" s="96">
        <f>(幕後結果!$AK$2+幕後結果!$AK$4*幕後結果_最佳化!$W1399)*12/3</f>
        <v>-0.42741419649577556</v>
      </c>
      <c r="AJ398" s="56"/>
      <c r="AK398" s="56"/>
      <c r="AL398" s="56"/>
      <c r="AM398" s="104">
        <v>397</v>
      </c>
      <c r="AN398" s="122">
        <f t="shared" si="79"/>
        <v>0.15361641650717694</v>
      </c>
      <c r="AO398" s="122">
        <f t="shared" si="80"/>
        <v>0.13906704548842963</v>
      </c>
      <c r="AP398" s="122">
        <f t="shared" si="81"/>
        <v>0.16316710661128808</v>
      </c>
      <c r="AQ398" s="122">
        <f t="shared" si="82"/>
        <v>6.1935194288311672E-2</v>
      </c>
      <c r="AR398" s="122">
        <f t="shared" si="83"/>
        <v>0.11942509071533908</v>
      </c>
      <c r="AS398" s="122">
        <f t="shared" si="84"/>
        <v>2.0048168100050476E-2</v>
      </c>
      <c r="AT398" s="122">
        <f t="shared" si="85"/>
        <v>7.9946801039715146E-2</v>
      </c>
      <c r="AU398" s="122">
        <f t="shared" si="86"/>
        <v>9.4606174839214338E-2</v>
      </c>
      <c r="AV398" s="122">
        <f t="shared" si="87"/>
        <v>1.1549054466378113E-2</v>
      </c>
      <c r="AW398" s="122">
        <f t="shared" si="88"/>
        <v>0.15663894794409655</v>
      </c>
      <c r="AX398" s="122">
        <f t="shared" si="89"/>
        <v>1</v>
      </c>
      <c r="AY398" s="122">
        <f>SUMPRODUCT(AN398:AW398,幕後結果_最佳化!$Z$1005:$AI$1005)</f>
        <v>-0.15080123435252818</v>
      </c>
      <c r="AZ398" s="122">
        <f>(SUMPRODUCT(AN398:AW398,MMULT(AN398:AW398,幕後結果!$AB$9:$AK$18)))*252</f>
        <v>4.8171099962535574E-2</v>
      </c>
      <c r="BA398" s="122">
        <f t="shared" si="90"/>
        <v>0.21947915610038138</v>
      </c>
      <c r="BB398" s="98">
        <f t="shared" si="91"/>
        <v>-0.88254956777734572</v>
      </c>
      <c r="BC398" s="56"/>
      <c r="BD398" s="56"/>
    </row>
    <row r="399" spans="1:56">
      <c r="A399" s="91">
        <v>398</v>
      </c>
      <c r="B399" s="122">
        <v>0.73826727358909028</v>
      </c>
      <c r="C399" s="122">
        <v>0.30260207215500246</v>
      </c>
      <c r="D399" s="122">
        <v>0.85721276596323737</v>
      </c>
      <c r="E399" s="122">
        <v>0.31174323205956966</v>
      </c>
      <c r="F399" s="122">
        <v>0.82142251032172142</v>
      </c>
      <c r="G399" s="122">
        <v>0.74077489478764935</v>
      </c>
      <c r="H399" s="122">
        <v>0.59521615741984046</v>
      </c>
      <c r="I399" s="122">
        <v>0.15028862581953772</v>
      </c>
      <c r="J399" s="122">
        <v>0.87319935884329447</v>
      </c>
      <c r="K399" s="100">
        <v>0.33678774647530951</v>
      </c>
      <c r="L399" s="101"/>
      <c r="M399" s="102">
        <v>398</v>
      </c>
      <c r="N399" s="125">
        <v>0.63801263879792336</v>
      </c>
      <c r="O399" s="125">
        <v>-0.51693126100304343</v>
      </c>
      <c r="P399" s="125">
        <v>1.0678803927415703</v>
      </c>
      <c r="Q399" s="125">
        <v>-0.49091514603884884</v>
      </c>
      <c r="R399" s="125">
        <v>0.92079976185281498</v>
      </c>
      <c r="S399" s="125">
        <v>0.64573620310232271</v>
      </c>
      <c r="T399" s="125">
        <v>0.24098378341575541</v>
      </c>
      <c r="U399" s="122">
        <v>-1.035196288731393</v>
      </c>
      <c r="V399" s="122">
        <v>1.1416457904404114</v>
      </c>
      <c r="W399" s="94">
        <v>-0.42124595142260862</v>
      </c>
      <c r="X399" s="56"/>
      <c r="Y399" s="95">
        <v>398</v>
      </c>
      <c r="Z399" s="122">
        <f>(幕後結果!$AB$2+幕後結果!$AB$4*幕後結果_最佳化!$N1400)*12/3</f>
        <v>0.74383451998120842</v>
      </c>
      <c r="AA399" s="122">
        <f>(幕後結果!$AC$2+幕後結果!$AC$4*幕後結果_最佳化!$O1400)*12/3</f>
        <v>-2.0348538844859725</v>
      </c>
      <c r="AB399" s="122">
        <f>(幕後結果!$AD$2+幕後結果!$AD$4*幕後結果_最佳化!$P1400)*12/3</f>
        <v>1.5267512365289264</v>
      </c>
      <c r="AC399" s="122">
        <f>(幕後結果!$AE$2+幕後結果!$AE$4*幕後結果_最佳化!$Q1400)*12/3</f>
        <v>0.73217209726931476</v>
      </c>
      <c r="AD399" s="122">
        <f>(幕後結果!$AF$2+幕後結果!$AF$4*幕後結果_最佳化!$R1400)*12/3</f>
        <v>0.52112295322937929</v>
      </c>
      <c r="AE399" s="122">
        <f>(幕後結果!$AG$2+幕後結果!$AG$4*幕後結果_最佳化!$S1400)*12/3</f>
        <v>0.82194766344492665</v>
      </c>
      <c r="AF399" s="122">
        <f>(幕後結果!$AH$2+幕後結果!$AH$4*幕後結果_最佳化!$T1400)*12/3</f>
        <v>1.8613923859358625</v>
      </c>
      <c r="AG399" s="122">
        <f>(幕後結果!$AI$2+幕後結果!$AI$4*幕後結果_最佳化!$U1400)*12/3</f>
        <v>-1.4980159916323756</v>
      </c>
      <c r="AH399" s="122">
        <f>(幕後結果!$AJ$2+幕後結果!$AJ$4*幕後結果_最佳化!$V1400)*12/3</f>
        <v>0.97509540091897329</v>
      </c>
      <c r="AI399" s="96">
        <f>(幕後結果!$AK$2+幕後結果!$AK$4*幕後結果_最佳化!$W1400)*12/3</f>
        <v>-0.32055062250696398</v>
      </c>
      <c r="AJ399" s="56"/>
      <c r="AK399" s="56"/>
      <c r="AL399" s="56"/>
      <c r="AM399" s="104">
        <v>398</v>
      </c>
      <c r="AN399" s="122">
        <f t="shared" si="79"/>
        <v>5.7262077961572719E-2</v>
      </c>
      <c r="AO399" s="122">
        <f t="shared" si="80"/>
        <v>7.3768352682753544E-2</v>
      </c>
      <c r="AP399" s="122">
        <f t="shared" si="81"/>
        <v>4.1740003163451903E-2</v>
      </c>
      <c r="AQ399" s="122">
        <f t="shared" si="82"/>
        <v>0.212741571762876</v>
      </c>
      <c r="AR399" s="122">
        <f t="shared" si="83"/>
        <v>0.15054173901628062</v>
      </c>
      <c r="AS399" s="122">
        <f t="shared" si="84"/>
        <v>0.23218692887925341</v>
      </c>
      <c r="AT399" s="122">
        <f t="shared" si="85"/>
        <v>3.3476901825491581E-2</v>
      </c>
      <c r="AU399" s="122">
        <f t="shared" si="86"/>
        <v>5.2507697205704834E-2</v>
      </c>
      <c r="AV399" s="122">
        <f t="shared" si="87"/>
        <v>8.0570440043916988E-2</v>
      </c>
      <c r="AW399" s="122">
        <f t="shared" si="88"/>
        <v>6.5204287458698412E-2</v>
      </c>
      <c r="AX399" s="122">
        <f t="shared" si="89"/>
        <v>1</v>
      </c>
      <c r="AY399" s="122">
        <f>SUMPRODUCT(AN399:AW399,幕後結果_最佳化!$Z$1005:$AI$1005)</f>
        <v>0.12431714237244056</v>
      </c>
      <c r="AZ399" s="122">
        <f>(SUMPRODUCT(AN399:AW399,MMULT(AN399:AW399,幕後結果!$AB$9:$AK$18)))*252</f>
        <v>4.9518394716701802E-2</v>
      </c>
      <c r="BA399" s="122">
        <f t="shared" si="90"/>
        <v>0.22252728982464556</v>
      </c>
      <c r="BB399" s="98">
        <f t="shared" si="91"/>
        <v>0.36587486611910985</v>
      </c>
      <c r="BC399" s="56"/>
      <c r="BD399" s="56"/>
    </row>
    <row r="400" spans="1:56">
      <c r="A400" s="91">
        <v>399</v>
      </c>
      <c r="B400" s="122">
        <v>0.34596121951382997</v>
      </c>
      <c r="C400" s="122">
        <v>0.27626758475131186</v>
      </c>
      <c r="D400" s="122">
        <v>0.55652583241526532</v>
      </c>
      <c r="E400" s="122">
        <v>0.10915171441803428</v>
      </c>
      <c r="F400" s="122">
        <v>0.19043338781194219</v>
      </c>
      <c r="G400" s="122">
        <v>0.47287545868188841</v>
      </c>
      <c r="H400" s="122">
        <v>0.73852239494335437</v>
      </c>
      <c r="I400" s="122">
        <v>0.11237101856345544</v>
      </c>
      <c r="J400" s="122">
        <v>0.15234589926431563</v>
      </c>
      <c r="K400" s="100">
        <v>0.49190359266020933</v>
      </c>
      <c r="L400" s="101"/>
      <c r="M400" s="102">
        <v>399</v>
      </c>
      <c r="N400" s="125">
        <v>-0.39624751895450594</v>
      </c>
      <c r="O400" s="125">
        <v>-0.59396552797699598</v>
      </c>
      <c r="P400" s="125">
        <v>0.14216669868667928</v>
      </c>
      <c r="Q400" s="125">
        <v>-1.2310519666608983</v>
      </c>
      <c r="R400" s="125">
        <v>-0.87630034854908689</v>
      </c>
      <c r="S400" s="125">
        <v>-6.8043611988348268E-2</v>
      </c>
      <c r="T400" s="125">
        <v>0.63879667730327905</v>
      </c>
      <c r="U400" s="122">
        <v>-1.2140148929257646</v>
      </c>
      <c r="V400" s="122">
        <v>-1.0264239397440187</v>
      </c>
      <c r="W400" s="94">
        <v>-2.0296076904409304E-2</v>
      </c>
      <c r="X400" s="56"/>
      <c r="Y400" s="95">
        <v>399</v>
      </c>
      <c r="Z400" s="122">
        <f>(幕後結果!$AB$2+幕後結果!$AB$4*幕後結果_最佳化!$N1401)*12/3</f>
        <v>-0.54025158936040263</v>
      </c>
      <c r="AA400" s="122">
        <f>(幕後結果!$AC$2+幕後結果!$AC$4*幕後結果_最佳化!$O1401)*12/3</f>
        <v>-2.230874492391715</v>
      </c>
      <c r="AB400" s="122">
        <f>(幕後結果!$AD$2+幕後結果!$AD$4*幕後結果_最佳化!$P1401)*12/3</f>
        <v>0.40581027165640321</v>
      </c>
      <c r="AC400" s="122">
        <f>(幕後結果!$AE$2+幕後結果!$AE$4*幕後結果_最佳化!$Q1401)*12/3</f>
        <v>-9.7700552277969588E-2</v>
      </c>
      <c r="AD400" s="122">
        <f>(幕後結果!$AF$2+幕後結果!$AF$4*幕後結果_最佳化!$R1401)*12/3</f>
        <v>-0.80782036905575494</v>
      </c>
      <c r="AE400" s="122">
        <f>(幕後結果!$AG$2+幕後結果!$AG$4*幕後結果_最佳化!$S1401)*12/3</f>
        <v>-0.69289113498388721</v>
      </c>
      <c r="AF400" s="122">
        <f>(幕後結果!$AH$2+幕後結果!$AH$4*幕後結果_最佳化!$T1401)*12/3</f>
        <v>1.6160556238694006</v>
      </c>
      <c r="AG400" s="122">
        <f>(幕後結果!$AI$2+幕後結果!$AI$4*幕後結果_最佳化!$U1401)*12/3</f>
        <v>-2.5416069867385134</v>
      </c>
      <c r="AH400" s="122">
        <f>(幕後結果!$AJ$2+幕後結果!$AJ$4*幕後結果_最佳化!$V1401)*12/3</f>
        <v>-0.95407942620811015</v>
      </c>
      <c r="AI400" s="96">
        <f>(幕後結果!$AK$2+幕後結果!$AK$4*幕後結果_最佳化!$W1401)*12/3</f>
        <v>-0.89901764059000122</v>
      </c>
      <c r="AJ400" s="56"/>
      <c r="AK400" s="56"/>
      <c r="AL400" s="56"/>
      <c r="AM400" s="104">
        <v>399</v>
      </c>
      <c r="AN400" s="122">
        <f t="shared" si="79"/>
        <v>0.14721553672959628</v>
      </c>
      <c r="AO400" s="122">
        <f t="shared" si="80"/>
        <v>5.1916681579530978E-2</v>
      </c>
      <c r="AP400" s="122">
        <f t="shared" si="81"/>
        <v>3.9135479320889247E-2</v>
      </c>
      <c r="AQ400" s="122">
        <f t="shared" si="82"/>
        <v>7.6665465565818144E-2</v>
      </c>
      <c r="AR400" s="122">
        <f t="shared" si="83"/>
        <v>0.10670817994059344</v>
      </c>
      <c r="AS400" s="122">
        <f t="shared" si="84"/>
        <v>0.11985481841627693</v>
      </c>
      <c r="AT400" s="122">
        <f t="shared" si="85"/>
        <v>0.12602631523074537</v>
      </c>
      <c r="AU400" s="122">
        <f t="shared" si="86"/>
        <v>7.6668107954181802E-2</v>
      </c>
      <c r="AV400" s="122">
        <f t="shared" si="87"/>
        <v>0.12611768051713523</v>
      </c>
      <c r="AW400" s="122">
        <f t="shared" si="88"/>
        <v>0.12969173474523255</v>
      </c>
      <c r="AX400" s="122">
        <f t="shared" si="89"/>
        <v>0.99999999999999989</v>
      </c>
      <c r="AY400" s="122">
        <f>SUMPRODUCT(AN400:AW400,幕後結果_最佳化!$Z$1005:$AI$1005)</f>
        <v>6.4425720929292662E-2</v>
      </c>
      <c r="AZ400" s="122">
        <f>(SUMPRODUCT(AN400:AW400,MMULT(AN400:AW400,幕後結果!$AB$9:$AK$18)))*252</f>
        <v>4.5249879512583246E-2</v>
      </c>
      <c r="BA400" s="122">
        <f t="shared" si="90"/>
        <v>0.21272019065566683</v>
      </c>
      <c r="BB400" s="98">
        <f t="shared" si="91"/>
        <v>0.10119265530434132</v>
      </c>
      <c r="BC400" s="56"/>
      <c r="BD400" s="56"/>
    </row>
    <row r="401" spans="1:56">
      <c r="A401" s="91">
        <v>400</v>
      </c>
      <c r="B401" s="122">
        <v>3.6423900771236362E-3</v>
      </c>
      <c r="C401" s="122">
        <v>0.41761640582986992</v>
      </c>
      <c r="D401" s="122">
        <v>0.67328423112118019</v>
      </c>
      <c r="E401" s="122">
        <v>0.55502093999478963</v>
      </c>
      <c r="F401" s="122">
        <v>0.5020944147762505</v>
      </c>
      <c r="G401" s="122">
        <v>0.67046117168872277</v>
      </c>
      <c r="H401" s="122">
        <v>0.75875722478921648</v>
      </c>
      <c r="I401" s="122">
        <v>0.23579362940119708</v>
      </c>
      <c r="J401" s="122">
        <v>0.95815316058471578</v>
      </c>
      <c r="K401" s="100">
        <v>0.75682986052596979</v>
      </c>
      <c r="L401" s="101"/>
      <c r="M401" s="102">
        <v>400</v>
      </c>
      <c r="N401" s="125">
        <v>-2.6835375157464068</v>
      </c>
      <c r="O401" s="125">
        <v>-0.20799507651803789</v>
      </c>
      <c r="P401" s="125">
        <v>0.4490001648017613</v>
      </c>
      <c r="Q401" s="125">
        <v>0.1383572013510373</v>
      </c>
      <c r="R401" s="125">
        <v>5.249943413262426E-3</v>
      </c>
      <c r="S401" s="125">
        <v>0.44118695462675395</v>
      </c>
      <c r="T401" s="125">
        <v>0.70231049376044419</v>
      </c>
      <c r="U401" s="122">
        <v>-0.71989887815091669</v>
      </c>
      <c r="V401" s="122">
        <v>1.7296452351478164</v>
      </c>
      <c r="W401" s="94">
        <v>0.69614140455457718</v>
      </c>
      <c r="X401" s="56"/>
      <c r="Y401" s="95">
        <v>400</v>
      </c>
      <c r="Z401" s="122">
        <f>(幕後結果!$AB$2+幕後結果!$AB$4*幕後結果_最佳化!$N1402)*12/3</f>
        <v>-3.3800373926723246</v>
      </c>
      <c r="AA401" s="122">
        <f>(幕後結果!$AC$2+幕後結果!$AC$4*幕後結果_最佳化!$O1402)*12/3</f>
        <v>-1.8977104223926087</v>
      </c>
      <c r="AB401" s="122">
        <f>(幕後結果!$AD$2+幕後結果!$AD$4*幕後結果_最佳化!$P1402)*12/3</f>
        <v>2.1823926292543094E-2</v>
      </c>
      <c r="AC401" s="122">
        <f>(幕後結果!$AE$2+幕後結果!$AE$4*幕後結果_最佳化!$Q1402)*12/3</f>
        <v>0.89820417471625935</v>
      </c>
      <c r="AD401" s="122">
        <f>(幕後結果!$AF$2+幕後結果!$AF$4*幕後結果_最佳化!$R1402)*12/3</f>
        <v>5.883576097477386E-2</v>
      </c>
      <c r="AE401" s="122">
        <f>(幕後結果!$AG$2+幕後結果!$AG$4*幕後結果_最佳化!$S1402)*12/3</f>
        <v>0.18783670126268817</v>
      </c>
      <c r="AF401" s="122">
        <f>(幕後結果!$AH$2+幕後結果!$AH$4*幕後結果_最佳化!$T1402)*12/3</f>
        <v>1.218110292331279</v>
      </c>
      <c r="AG401" s="122">
        <f>(幕後結果!$AI$2+幕後結果!$AI$4*幕後結果_最佳化!$U1402)*12/3</f>
        <v>-3.0069277126860854</v>
      </c>
      <c r="AH401" s="122">
        <f>(幕後結果!$AJ$2+幕後結果!$AJ$4*幕後結果_最佳化!$V1402)*12/3</f>
        <v>0.82672891084591316</v>
      </c>
      <c r="AI401" s="96">
        <f>(幕後結果!$AK$2+幕後結果!$AK$4*幕後結果_最佳化!$W1402)*12/3</f>
        <v>-0.62795460733108899</v>
      </c>
      <c r="AJ401" s="56"/>
      <c r="AK401" s="56"/>
      <c r="AL401" s="56"/>
      <c r="AM401" s="104">
        <v>400</v>
      </c>
      <c r="AN401" s="122">
        <f t="shared" si="79"/>
        <v>0.10481741317023038</v>
      </c>
      <c r="AO401" s="122">
        <f t="shared" si="80"/>
        <v>4.6675590981374727E-2</v>
      </c>
      <c r="AP401" s="122">
        <f t="shared" si="81"/>
        <v>0.14983997523352641</v>
      </c>
      <c r="AQ401" s="122">
        <f t="shared" si="82"/>
        <v>0.11685308625043957</v>
      </c>
      <c r="AR401" s="122">
        <f t="shared" si="83"/>
        <v>8.0026056876974616E-2</v>
      </c>
      <c r="AS401" s="122">
        <f t="shared" si="84"/>
        <v>0.10698437102737152</v>
      </c>
      <c r="AT401" s="122">
        <f t="shared" si="85"/>
        <v>0.11425154067047533</v>
      </c>
      <c r="AU401" s="122">
        <f t="shared" si="86"/>
        <v>0.11389445225630787</v>
      </c>
      <c r="AV401" s="122">
        <f t="shared" si="87"/>
        <v>0.13445709803706099</v>
      </c>
      <c r="AW401" s="122">
        <f t="shared" si="88"/>
        <v>3.2200415496238574E-2</v>
      </c>
      <c r="AX401" s="122">
        <f t="shared" si="89"/>
        <v>1</v>
      </c>
      <c r="AY401" s="122">
        <f>SUMPRODUCT(AN401:AW401,幕後結果_最佳化!$Z$1005:$AI$1005)</f>
        <v>0.15220635340292085</v>
      </c>
      <c r="AZ401" s="122">
        <f>(SUMPRODUCT(AN401:AW401,MMULT(AN401:AW401,幕後結果!$AB$9:$AK$18)))*252</f>
        <v>4.6693010694640519E-2</v>
      </c>
      <c r="BA401" s="122">
        <f t="shared" si="90"/>
        <v>0.2160856559206106</v>
      </c>
      <c r="BB401" s="98">
        <f t="shared" si="91"/>
        <v>0.50584733603548293</v>
      </c>
      <c r="BC401" s="56"/>
      <c r="BD401" s="56"/>
    </row>
    <row r="402" spans="1:56">
      <c r="A402" s="91">
        <v>401</v>
      </c>
      <c r="B402" s="122">
        <v>0.74852100673744726</v>
      </c>
      <c r="C402" s="122">
        <v>0.2971821164581514</v>
      </c>
      <c r="D402" s="122">
        <v>0.9214429692173185</v>
      </c>
      <c r="E402" s="122">
        <v>0.85759891679760303</v>
      </c>
      <c r="F402" s="122">
        <v>0.23367853186928778</v>
      </c>
      <c r="G402" s="122">
        <v>0.58068660307398412</v>
      </c>
      <c r="H402" s="122">
        <v>4.3157381148836382E-2</v>
      </c>
      <c r="I402" s="122">
        <v>0.25844388774845539</v>
      </c>
      <c r="J402" s="122">
        <v>0.84471801201039676</v>
      </c>
      <c r="K402" s="100">
        <v>0.96340715179449576</v>
      </c>
      <c r="L402" s="101"/>
      <c r="M402" s="102">
        <v>401</v>
      </c>
      <c r="N402" s="125">
        <v>0.66984283121198585</v>
      </c>
      <c r="O402" s="125">
        <v>-0.53252239839974946</v>
      </c>
      <c r="P402" s="125">
        <v>1.4148446088552318</v>
      </c>
      <c r="Q402" s="125">
        <v>1.0695938460414836</v>
      </c>
      <c r="R402" s="125">
        <v>-0.72678599498987939</v>
      </c>
      <c r="S402" s="125">
        <v>0.20365028613659808</v>
      </c>
      <c r="T402" s="125">
        <v>-1.7151661868468593</v>
      </c>
      <c r="U402" s="122">
        <v>-0.64815025040759888</v>
      </c>
      <c r="V402" s="122">
        <v>1.0140393503748408</v>
      </c>
      <c r="W402" s="94">
        <v>1.7916709134962785</v>
      </c>
      <c r="X402" s="56"/>
      <c r="Y402" s="95">
        <v>401</v>
      </c>
      <c r="Z402" s="122">
        <f>(幕後結果!$AB$2+幕後結果!$AB$4*幕後結果_最佳化!$N1403)*12/3</f>
        <v>0.78335330800586733</v>
      </c>
      <c r="AA402" s="122">
        <f>(幕後結果!$AC$2+幕後結果!$AC$4*幕後結果_最佳化!$O1403)*12/3</f>
        <v>-2.0535740402294125</v>
      </c>
      <c r="AB402" s="122">
        <f>(幕後結果!$AD$2+幕後結果!$AD$4*幕後結果_最佳化!$P1403)*12/3</f>
        <v>1.8352064319408123</v>
      </c>
      <c r="AC402" s="122">
        <f>(幕後結果!$AE$2+幕後結果!$AE$4*幕後結果_最佳化!$Q1403)*12/3</f>
        <v>1.9447717996477147</v>
      </c>
      <c r="AD402" s="122">
        <f>(幕後結果!$AF$2+幕後結果!$AF$4*幕後結果_最佳化!$R1403)*12/3</f>
        <v>-0.42651751385616982</v>
      </c>
      <c r="AE402" s="122">
        <f>(幕後結果!$AG$2+幕後結果!$AG$4*幕後結果_最佳化!$S1403)*12/3</f>
        <v>1.2654983828162325</v>
      </c>
      <c r="AF402" s="122">
        <f>(幕後結果!$AH$2+幕後結果!$AH$4*幕後結果_最佳化!$T1403)*12/3</f>
        <v>-0.42090150287513994</v>
      </c>
      <c r="AG402" s="122">
        <f>(幕後結果!$AI$2+幕後結果!$AI$4*幕後結果_最佳化!$U1403)*12/3</f>
        <v>-1.3814736779037069</v>
      </c>
      <c r="AH402" s="122">
        <f>(幕後結果!$AJ$2+幕後結果!$AJ$4*幕後結果_最佳化!$V1403)*12/3</f>
        <v>0.49531274448377821</v>
      </c>
      <c r="AI402" s="96">
        <f>(幕後結果!$AK$2+幕後結果!$AK$4*幕後結果_最佳化!$W1403)*12/3</f>
        <v>0.32704702538400937</v>
      </c>
      <c r="AJ402" s="56"/>
      <c r="AK402" s="56"/>
      <c r="AL402" s="56"/>
      <c r="AM402" s="104">
        <v>401</v>
      </c>
      <c r="AN402" s="122">
        <f t="shared" si="79"/>
        <v>0.10793766624514539</v>
      </c>
      <c r="AO402" s="122">
        <f t="shared" si="80"/>
        <v>0.10544826943634689</v>
      </c>
      <c r="AP402" s="122">
        <f t="shared" si="81"/>
        <v>0.16262964607331948</v>
      </c>
      <c r="AQ402" s="122">
        <f t="shared" si="82"/>
        <v>0.1021388134986979</v>
      </c>
      <c r="AR402" s="122">
        <f t="shared" si="83"/>
        <v>6.9710049165992979E-2</v>
      </c>
      <c r="AS402" s="122">
        <f t="shared" si="84"/>
        <v>0.15259177591497086</v>
      </c>
      <c r="AT402" s="122">
        <f t="shared" si="85"/>
        <v>8.9419880032120383E-2</v>
      </c>
      <c r="AU402" s="122">
        <f t="shared" si="86"/>
        <v>0.14310276283718193</v>
      </c>
      <c r="AV402" s="122">
        <f t="shared" si="87"/>
        <v>3.2404258346205438E-2</v>
      </c>
      <c r="AW402" s="122">
        <f t="shared" si="88"/>
        <v>3.4616878450018755E-2</v>
      </c>
      <c r="AX402" s="122">
        <f t="shared" si="89"/>
        <v>1</v>
      </c>
      <c r="AY402" s="122">
        <f>SUMPRODUCT(AN402:AW402,幕後結果_最佳化!$Z$1005:$AI$1005)</f>
        <v>1.0933210991372481E-2</v>
      </c>
      <c r="AZ402" s="122">
        <f>(SUMPRODUCT(AN402:AW402,MMULT(AN402:AW402,幕後結果!$AB$9:$AK$18)))*252</f>
        <v>5.1710828721100874E-2</v>
      </c>
      <c r="BA402" s="122">
        <f t="shared" si="90"/>
        <v>0.22740015110175471</v>
      </c>
      <c r="BB402" s="98">
        <f t="shared" si="91"/>
        <v>-0.14057505614551391</v>
      </c>
      <c r="BC402" s="56"/>
      <c r="BD402" s="56"/>
    </row>
    <row r="403" spans="1:56">
      <c r="A403" s="91">
        <v>402</v>
      </c>
      <c r="B403" s="122">
        <v>0.93325341616226476</v>
      </c>
      <c r="C403" s="122">
        <v>0.73214579449206019</v>
      </c>
      <c r="D403" s="122">
        <v>0.34530491206039837</v>
      </c>
      <c r="E403" s="122">
        <v>0.50766758631169839</v>
      </c>
      <c r="F403" s="122">
        <v>0.85560932284390612</v>
      </c>
      <c r="G403" s="122">
        <v>0.42087231311768991</v>
      </c>
      <c r="H403" s="122">
        <v>0.10894560743090009</v>
      </c>
      <c r="I403" s="122">
        <v>0.26004984746494286</v>
      </c>
      <c r="J403" s="122">
        <v>0.88181956824857544</v>
      </c>
      <c r="K403" s="100">
        <v>0.50684873129296948</v>
      </c>
      <c r="L403" s="101"/>
      <c r="M403" s="102">
        <v>402</v>
      </c>
      <c r="N403" s="125">
        <v>1.5004681890582583</v>
      </c>
      <c r="O403" s="125">
        <v>0.61931568882489629</v>
      </c>
      <c r="P403" s="125">
        <v>-0.39802762305985245</v>
      </c>
      <c r="Q403" s="125">
        <v>1.9220972099294097E-2</v>
      </c>
      <c r="R403" s="125">
        <v>1.060798785433692</v>
      </c>
      <c r="S403" s="125">
        <v>-0.19966239465860669</v>
      </c>
      <c r="T403" s="125">
        <v>-1.2321549318119767</v>
      </c>
      <c r="U403" s="122">
        <v>-0.64319173601433377</v>
      </c>
      <c r="V403" s="122">
        <v>1.1841318766221918</v>
      </c>
      <c r="W403" s="94">
        <v>1.7168066826898566E-2</v>
      </c>
      <c r="X403" s="56"/>
      <c r="Y403" s="95">
        <v>402</v>
      </c>
      <c r="Z403" s="122">
        <f>(幕後結果!$AB$2+幕後結果!$AB$4*幕後結果_最佳化!$N1404)*12/3</f>
        <v>1.8146165507040493</v>
      </c>
      <c r="AA403" s="122">
        <f>(幕後結果!$AC$2+幕後結果!$AC$4*幕後結果_最佳化!$O1404)*12/3</f>
        <v>-0.39408820963247421</v>
      </c>
      <c r="AB403" s="122">
        <f>(幕後結果!$AD$2+幕後結果!$AD$4*幕後結果_最佳化!$P1404)*12/3</f>
        <v>0.63251276368281262</v>
      </c>
      <c r="AC403" s="122">
        <f>(幕後結果!$AE$2+幕後結果!$AE$4*幕後結果_最佳化!$Q1404)*12/3</f>
        <v>1.0044995519100663</v>
      </c>
      <c r="AD403" s="122">
        <f>(幕後結果!$AF$2+幕後結果!$AF$4*幕後結果_最佳化!$R1404)*12/3</f>
        <v>0.60694809505329084</v>
      </c>
      <c r="AE403" s="122">
        <f>(幕後結果!$AG$2+幕後結果!$AG$4*幕後結果_最佳化!$S1404)*12/3</f>
        <v>0.70514801103567182</v>
      </c>
      <c r="AF403" s="122">
        <f>(幕後結果!$AH$2+幕後結果!$AH$4*幕後結果_最佳化!$T1404)*12/3</f>
        <v>0.5931433798664224</v>
      </c>
      <c r="AG403" s="122">
        <f>(幕後結果!$AI$2+幕後結果!$AI$4*幕後結果_最佳化!$U1404)*12/3</f>
        <v>-0.69446374086494644</v>
      </c>
      <c r="AH403" s="122">
        <f>(幕後結果!$AJ$2+幕後結果!$AJ$4*幕後結果_最佳化!$V1404)*12/3</f>
        <v>1.1636584965646701</v>
      </c>
      <c r="AI403" s="96">
        <f>(幕後結果!$AK$2+幕後結果!$AK$4*幕後結果_最佳化!$W1404)*12/3</f>
        <v>0.12585077713261655</v>
      </c>
      <c r="AJ403" s="56"/>
      <c r="AK403" s="56"/>
      <c r="AL403" s="56"/>
      <c r="AM403" s="104">
        <v>402</v>
      </c>
      <c r="AN403" s="122">
        <f t="shared" si="79"/>
        <v>0.12483065649216368</v>
      </c>
      <c r="AO403" s="122">
        <f t="shared" si="80"/>
        <v>0.13158918491071897</v>
      </c>
      <c r="AP403" s="122">
        <f t="shared" si="81"/>
        <v>9.7625743137198295E-2</v>
      </c>
      <c r="AQ403" s="122">
        <f t="shared" si="82"/>
        <v>3.2155733749330416E-2</v>
      </c>
      <c r="AR403" s="122">
        <f t="shared" si="83"/>
        <v>7.7960631401966185E-2</v>
      </c>
      <c r="AS403" s="122">
        <f t="shared" si="84"/>
        <v>0.1940346228324927</v>
      </c>
      <c r="AT403" s="122">
        <f t="shared" si="85"/>
        <v>0.10114112306900187</v>
      </c>
      <c r="AU403" s="122">
        <f t="shared" si="86"/>
        <v>0.11343405250479122</v>
      </c>
      <c r="AV403" s="122">
        <f t="shared" si="87"/>
        <v>0.11088710835145271</v>
      </c>
      <c r="AW403" s="122">
        <f t="shared" si="88"/>
        <v>1.6341143550883869E-2</v>
      </c>
      <c r="AX403" s="122">
        <f t="shared" si="89"/>
        <v>0.99999999999999989</v>
      </c>
      <c r="AY403" s="122">
        <f>SUMPRODUCT(AN403:AW403,幕後結果_最佳化!$Z$1005:$AI$1005)</f>
        <v>-4.8579678465198436E-2</v>
      </c>
      <c r="AZ403" s="122">
        <f>(SUMPRODUCT(AN403:AW403,MMULT(AN403:AW403,幕後結果!$AB$9:$AK$18)))*252</f>
        <v>5.4493267906702413E-2</v>
      </c>
      <c r="BA403" s="122">
        <f t="shared" si="90"/>
        <v>0.23343793159360887</v>
      </c>
      <c r="BB403" s="98">
        <f t="shared" si="91"/>
        <v>-0.39188009352505332</v>
      </c>
      <c r="BC403" s="56"/>
      <c r="BD403" s="56"/>
    </row>
    <row r="404" spans="1:56">
      <c r="A404" s="91">
        <v>403</v>
      </c>
      <c r="B404" s="122">
        <v>0.57833605187260617</v>
      </c>
      <c r="C404" s="122">
        <v>0.9518460203428547</v>
      </c>
      <c r="D404" s="122">
        <v>0.4394253413471374</v>
      </c>
      <c r="E404" s="122">
        <v>0.24599400875524902</v>
      </c>
      <c r="F404" s="122">
        <v>0.75902894443248781</v>
      </c>
      <c r="G404" s="122">
        <v>0.89373093812119175</v>
      </c>
      <c r="H404" s="122">
        <v>0.29131661773226725</v>
      </c>
      <c r="I404" s="122">
        <v>0.38642404141665376</v>
      </c>
      <c r="J404" s="122">
        <v>0.74914251097310358</v>
      </c>
      <c r="K404" s="100">
        <v>0.91412475583593511</v>
      </c>
      <c r="L404" s="101"/>
      <c r="M404" s="102">
        <v>403</v>
      </c>
      <c r="N404" s="125">
        <v>0.19763851790050346</v>
      </c>
      <c r="O404" s="125">
        <v>1.663022362027216</v>
      </c>
      <c r="P404" s="125">
        <v>-0.15242634100630914</v>
      </c>
      <c r="Q404" s="125">
        <v>-0.68715030352255468</v>
      </c>
      <c r="R404" s="125">
        <v>0.70318235966319376</v>
      </c>
      <c r="S404" s="125">
        <v>1.2466165681072845</v>
      </c>
      <c r="T404" s="125">
        <v>-0.54954245803724955</v>
      </c>
      <c r="U404" s="122">
        <v>-0.28865149738550722</v>
      </c>
      <c r="V404" s="122">
        <v>0.67179379728696265</v>
      </c>
      <c r="W404" s="94">
        <v>1.3666007298806757</v>
      </c>
      <c r="X404" s="56"/>
      <c r="Y404" s="95">
        <v>403</v>
      </c>
      <c r="Z404" s="122">
        <f>(幕後結果!$AB$2+幕後結果!$AB$4*幕後結果_最佳化!$N1405)*12/3</f>
        <v>0.19708785540239301</v>
      </c>
      <c r="AA404" s="122">
        <f>(幕後結果!$AC$2+幕後結果!$AC$4*幕後結果_最佳化!$O1405)*12/3</f>
        <v>0.9310192491286543</v>
      </c>
      <c r="AB404" s="122">
        <f>(幕後結果!$AD$2+幕後結果!$AD$4*幕後結果_最佳化!$P1405)*12/3</f>
        <v>0.55880621052731616</v>
      </c>
      <c r="AC404" s="122">
        <f>(幕後結果!$AE$2+幕後結果!$AE$4*幕後結果_最佳化!$Q1405)*12/3</f>
        <v>0.65315293971667154</v>
      </c>
      <c r="AD404" s="122">
        <f>(幕後結果!$AF$2+幕後結果!$AF$4*幕後結果_最佳化!$R1405)*12/3</f>
        <v>0.49629677902835811</v>
      </c>
      <c r="AE404" s="122">
        <f>(幕後結果!$AG$2+幕後結果!$AG$4*幕後結果_最佳化!$S1405)*12/3</f>
        <v>1.3726865453583972</v>
      </c>
      <c r="AF404" s="122">
        <f>(幕後結果!$AH$2+幕後結果!$AH$4*幕後結果_最佳化!$T1405)*12/3</f>
        <v>0.8604610027541737</v>
      </c>
      <c r="AG404" s="122">
        <f>(幕後結果!$AI$2+幕後結果!$AI$4*幕後結果_最佳化!$U1405)*12/3</f>
        <v>-0.97885903992303869</v>
      </c>
      <c r="AH404" s="122">
        <f>(幕後結果!$AJ$2+幕後結果!$AJ$4*幕後結果_最佳化!$V1405)*12/3</f>
        <v>1.0314574266949879</v>
      </c>
      <c r="AI404" s="96">
        <f>(幕後結果!$AK$2+幕後結果!$AK$4*幕後結果_最佳化!$W1405)*12/3</f>
        <v>0.60471840389296139</v>
      </c>
      <c r="AJ404" s="56"/>
      <c r="AK404" s="56"/>
      <c r="AL404" s="56"/>
      <c r="AM404" s="104">
        <v>403</v>
      </c>
      <c r="AN404" s="122">
        <f t="shared" si="79"/>
        <v>0.13113046212762741</v>
      </c>
      <c r="AO404" s="122">
        <f t="shared" si="80"/>
        <v>0.16143039543781176</v>
      </c>
      <c r="AP404" s="122">
        <f t="shared" si="81"/>
        <v>8.7209116005094608E-2</v>
      </c>
      <c r="AQ404" s="122">
        <f t="shared" si="82"/>
        <v>0.14250430782424192</v>
      </c>
      <c r="AR404" s="122">
        <f t="shared" si="83"/>
        <v>2.2706737461204714E-2</v>
      </c>
      <c r="AS404" s="122">
        <f t="shared" si="84"/>
        <v>5.5409632935500587E-2</v>
      </c>
      <c r="AT404" s="122">
        <f t="shared" si="85"/>
        <v>0.17976704351950581</v>
      </c>
      <c r="AU404" s="122">
        <f t="shared" si="86"/>
        <v>9.4355052791325736E-2</v>
      </c>
      <c r="AV404" s="122">
        <f t="shared" si="87"/>
        <v>1.7589366505974039E-2</v>
      </c>
      <c r="AW404" s="122">
        <f t="shared" si="88"/>
        <v>0.10789788539171329</v>
      </c>
      <c r="AX404" s="122">
        <f t="shared" si="89"/>
        <v>0.99999999999999989</v>
      </c>
      <c r="AY404" s="122">
        <f>SUMPRODUCT(AN404:AW404,幕後結果_最佳化!$Z$1005:$AI$1005)</f>
        <v>1.6300500074458449E-2</v>
      </c>
      <c r="AZ404" s="122">
        <f>(SUMPRODUCT(AN404:AW404,MMULT(AN404:AW404,幕後結果!$AB$9:$AK$18)))*252</f>
        <v>5.0013276094956108E-2</v>
      </c>
      <c r="BA404" s="122">
        <f t="shared" si="90"/>
        <v>0.22363648203045072</v>
      </c>
      <c r="BB404" s="98">
        <f t="shared" si="91"/>
        <v>-0.11894079035780808</v>
      </c>
      <c r="BC404" s="56"/>
      <c r="BD404" s="56"/>
    </row>
    <row r="405" spans="1:56">
      <c r="A405" s="91">
        <v>404</v>
      </c>
      <c r="B405" s="122">
        <v>0.44212185178647045</v>
      </c>
      <c r="C405" s="122">
        <v>0.4729699450626148</v>
      </c>
      <c r="D405" s="122">
        <v>0.393026614080765</v>
      </c>
      <c r="E405" s="122">
        <v>6.3718888235688276E-2</v>
      </c>
      <c r="F405" s="122">
        <v>7.1874091866078071E-2</v>
      </c>
      <c r="G405" s="122">
        <v>0.14787632685499208</v>
      </c>
      <c r="H405" s="122">
        <v>0.61130751013862383</v>
      </c>
      <c r="I405" s="122">
        <v>0.57559569785590536</v>
      </c>
      <c r="J405" s="122">
        <v>0.35035255853995739</v>
      </c>
      <c r="K405" s="100">
        <v>0.8572919313613736</v>
      </c>
      <c r="L405" s="101"/>
      <c r="M405" s="102">
        <v>404</v>
      </c>
      <c r="N405" s="125">
        <v>-0.14559172157483827</v>
      </c>
      <c r="O405" s="125">
        <v>-6.7806222752916437E-2</v>
      </c>
      <c r="P405" s="125">
        <v>-0.27143923629917011</v>
      </c>
      <c r="Q405" s="125">
        <v>-1.5242840231663934</v>
      </c>
      <c r="R405" s="125">
        <v>-1.4619745513271134</v>
      </c>
      <c r="S405" s="125">
        <v>-1.0455850518852432</v>
      </c>
      <c r="T405" s="125">
        <v>0.28272848389880378</v>
      </c>
      <c r="U405" s="122">
        <v>0.19063878129448919</v>
      </c>
      <c r="V405" s="122">
        <v>-0.38436880629951792</v>
      </c>
      <c r="W405" s="94">
        <v>1.0682314149700625</v>
      </c>
      <c r="X405" s="56"/>
      <c r="Y405" s="95">
        <v>404</v>
      </c>
      <c r="Z405" s="122">
        <f>(幕後結果!$AB$2+幕後結果!$AB$4*幕後結果_最佳化!$N1406)*12/3</f>
        <v>-0.22904978464172845</v>
      </c>
      <c r="AA405" s="122">
        <f>(幕後結果!$AC$2+幕後結果!$AC$4*幕後結果_最佳化!$O1406)*12/3</f>
        <v>-1.4840103507527811</v>
      </c>
      <c r="AB405" s="122">
        <f>(幕後結果!$AD$2+幕後結果!$AD$4*幕後結果_最佳化!$P1406)*12/3</f>
        <v>0.17658209018308776</v>
      </c>
      <c r="AC405" s="122">
        <f>(幕後結果!$AE$2+幕後結果!$AE$4*幕後結果_最佳化!$Q1406)*12/3</f>
        <v>-0.30187287400709595</v>
      </c>
      <c r="AD405" s="122">
        <f>(幕後結果!$AF$2+幕後結果!$AF$4*幕後結果_最佳化!$R1406)*12/3</f>
        <v>-1.2180818654760606</v>
      </c>
      <c r="AE405" s="122">
        <f>(幕後結果!$AG$2+幕後結果!$AG$4*幕後結果_最佳化!$S1406)*12/3</f>
        <v>-1.5123346684957586</v>
      </c>
      <c r="AF405" s="122">
        <f>(幕後結果!$AH$2+幕後結果!$AH$4*幕後結果_最佳化!$T1406)*12/3</f>
        <v>1.2462767289837948</v>
      </c>
      <c r="AG405" s="122">
        <f>(幕後結果!$AI$2+幕後結果!$AI$4*幕後結果_最佳化!$U1406)*12/3</f>
        <v>-0.96176479385834723</v>
      </c>
      <c r="AH405" s="122">
        <f>(幕後結果!$AJ$2+幕後結果!$AJ$4*幕後結果_最佳化!$V1406)*12/3</f>
        <v>-0.29720223860204897</v>
      </c>
      <c r="AI405" s="96">
        <f>(幕後結果!$AK$2+幕後結果!$AK$4*幕後結果_最佳化!$W1406)*12/3</f>
        <v>-0.43967796821050559</v>
      </c>
      <c r="AJ405" s="56"/>
      <c r="AK405" s="56"/>
      <c r="AL405" s="56"/>
      <c r="AM405" s="104">
        <v>404</v>
      </c>
      <c r="AN405" s="122">
        <f t="shared" si="79"/>
        <v>0.17845943468098491</v>
      </c>
      <c r="AO405" s="122">
        <f t="shared" si="80"/>
        <v>0.13495577133601275</v>
      </c>
      <c r="AP405" s="122">
        <f t="shared" si="81"/>
        <v>0.11305058861296712</v>
      </c>
      <c r="AQ405" s="122">
        <f t="shared" si="82"/>
        <v>1.6146439508026723E-2</v>
      </c>
      <c r="AR405" s="122">
        <f t="shared" si="83"/>
        <v>0.12658359174576134</v>
      </c>
      <c r="AS405" s="122">
        <f t="shared" si="84"/>
        <v>1.2221687870967958E-2</v>
      </c>
      <c r="AT405" s="122">
        <f t="shared" si="85"/>
        <v>0.21503774736342521</v>
      </c>
      <c r="AU405" s="122">
        <f t="shared" si="86"/>
        <v>8.6482209650595096E-2</v>
      </c>
      <c r="AV405" s="122">
        <f t="shared" si="87"/>
        <v>2.4582110049038873E-3</v>
      </c>
      <c r="AW405" s="122">
        <f t="shared" si="88"/>
        <v>0.11460431822635506</v>
      </c>
      <c r="AX405" s="122">
        <f t="shared" si="89"/>
        <v>1</v>
      </c>
      <c r="AY405" s="122">
        <f>SUMPRODUCT(AN405:AW405,幕後結果_最佳化!$Z$1005:$AI$1005)</f>
        <v>-2.7907358566646216E-2</v>
      </c>
      <c r="AZ405" s="122">
        <f>(SUMPRODUCT(AN405:AW405,MMULT(AN405:AW405,幕後結果!$AB$9:$AK$18)))*252</f>
        <v>5.2363573817080733E-2</v>
      </c>
      <c r="BA405" s="122">
        <f t="shared" si="90"/>
        <v>0.22883088475352434</v>
      </c>
      <c r="BB405" s="98">
        <f t="shared" si="91"/>
        <v>-0.3094309522200791</v>
      </c>
      <c r="BC405" s="56"/>
      <c r="BD405" s="56"/>
    </row>
    <row r="406" spans="1:56">
      <c r="A406" s="91">
        <v>405</v>
      </c>
      <c r="B406" s="122">
        <v>0.85850891539099683</v>
      </c>
      <c r="C406" s="122">
        <v>4.4731268558920956E-2</v>
      </c>
      <c r="D406" s="122">
        <v>0.95443175331770469</v>
      </c>
      <c r="E406" s="122">
        <v>2.3506943550050563E-2</v>
      </c>
      <c r="F406" s="122">
        <v>0.43467818355074517</v>
      </c>
      <c r="G406" s="122">
        <v>0.21948929610124113</v>
      </c>
      <c r="H406" s="122">
        <v>0.12682295754959116</v>
      </c>
      <c r="I406" s="122">
        <v>0.85492582444616483</v>
      </c>
      <c r="J406" s="122">
        <v>4.2669411945012614E-2</v>
      </c>
      <c r="K406" s="100">
        <v>0.16878518730716507</v>
      </c>
      <c r="L406" s="101"/>
      <c r="M406" s="102">
        <v>405</v>
      </c>
      <c r="N406" s="125">
        <v>1.0736442227207379</v>
      </c>
      <c r="O406" s="125">
        <v>-1.6982396646350906</v>
      </c>
      <c r="P406" s="125">
        <v>1.689432937691203</v>
      </c>
      <c r="Q406" s="125">
        <v>-1.9861750780714278</v>
      </c>
      <c r="R406" s="125">
        <v>-0.16447609091644302</v>
      </c>
      <c r="S406" s="125">
        <v>-0.77391917037903124</v>
      </c>
      <c r="T406" s="125">
        <v>-1.1415384638598538</v>
      </c>
      <c r="U406" s="122">
        <v>1.0577962318348515</v>
      </c>
      <c r="V406" s="122">
        <v>-1.7205152508499522</v>
      </c>
      <c r="W406" s="94">
        <v>-0.95897691554522058</v>
      </c>
      <c r="X406" s="56"/>
      <c r="Y406" s="95">
        <v>405</v>
      </c>
      <c r="Z406" s="122">
        <f>(幕後結果!$AB$2+幕後結果!$AB$4*幕後結果_最佳化!$N1407)*12/3</f>
        <v>1.2846930858969527</v>
      </c>
      <c r="AA406" s="122">
        <f>(幕後結果!$AC$2+幕後結果!$AC$4*幕後結果_最佳化!$O1407)*12/3</f>
        <v>-3.6249331325244065</v>
      </c>
      <c r="AB406" s="122">
        <f>(幕後結果!$AD$2+幕後結果!$AD$4*幕後結果_最佳化!$P1407)*12/3</f>
        <v>2.0762065526554188</v>
      </c>
      <c r="AC406" s="122">
        <f>(幕後結果!$AE$2+幕後結果!$AE$4*幕後結果_最佳化!$Q1407)*12/3</f>
        <v>-0.38404439359096543</v>
      </c>
      <c r="AD406" s="122">
        <f>(幕後結果!$AF$2+幕後結果!$AF$4*幕後結果_最佳化!$R1407)*12/3</f>
        <v>-0.41913727251252625</v>
      </c>
      <c r="AE406" s="122">
        <f>(幕後結果!$AG$2+幕後結果!$AG$4*幕後結果_最佳化!$S1407)*12/3</f>
        <v>-1.2397261760706524</v>
      </c>
      <c r="AF406" s="122">
        <f>(幕後結果!$AH$2+幕後結果!$AH$4*幕後結果_最佳化!$T1407)*12/3</f>
        <v>0.70345804326112182</v>
      </c>
      <c r="AG406" s="122">
        <f>(幕後結果!$AI$2+幕後結果!$AI$4*幕後結果_最佳化!$U1407)*12/3</f>
        <v>0.95761561211935986</v>
      </c>
      <c r="AH406" s="122">
        <f>(幕後結果!$AJ$2+幕後結果!$AJ$4*幕後結果_最佳化!$V1407)*12/3</f>
        <v>-1.3662690104874737</v>
      </c>
      <c r="AI406" s="96">
        <f>(幕後結果!$AK$2+幕後結果!$AK$4*幕後結果_最佳化!$W1407)*12/3</f>
        <v>-1.151521914516527</v>
      </c>
      <c r="AJ406" s="56"/>
      <c r="AK406" s="56"/>
      <c r="AL406" s="56"/>
      <c r="AM406" s="104">
        <v>405</v>
      </c>
      <c r="AN406" s="122">
        <f t="shared" si="79"/>
        <v>0.16120701366472248</v>
      </c>
      <c r="AO406" s="122">
        <f t="shared" si="80"/>
        <v>6.999876584157555E-2</v>
      </c>
      <c r="AP406" s="122">
        <f t="shared" si="81"/>
        <v>5.039583861580707E-2</v>
      </c>
      <c r="AQ406" s="122">
        <f t="shared" si="82"/>
        <v>0.10227772708139729</v>
      </c>
      <c r="AR406" s="122">
        <f t="shared" si="83"/>
        <v>6.2057197055920832E-2</v>
      </c>
      <c r="AS406" s="122">
        <f t="shared" si="84"/>
        <v>8.1420438692753366E-2</v>
      </c>
      <c r="AT406" s="122">
        <f t="shared" si="85"/>
        <v>9.7968722320139409E-2</v>
      </c>
      <c r="AU406" s="122">
        <f t="shared" si="86"/>
        <v>0.13331955320941677</v>
      </c>
      <c r="AV406" s="122">
        <f t="shared" si="87"/>
        <v>7.0294748463719983E-2</v>
      </c>
      <c r="AW406" s="122">
        <f t="shared" si="88"/>
        <v>0.17105999505454714</v>
      </c>
      <c r="AX406" s="122">
        <f t="shared" si="89"/>
        <v>1</v>
      </c>
      <c r="AY406" s="122">
        <f>SUMPRODUCT(AN406:AW406,幕後結果_最佳化!$Z$1005:$AI$1005)</f>
        <v>-4.6391695878687425E-2</v>
      </c>
      <c r="AZ406" s="122">
        <f>(SUMPRODUCT(AN406:AW406,MMULT(AN406:AW406,幕後結果!$AB$9:$AK$18)))*252</f>
        <v>4.8635496094214727E-2</v>
      </c>
      <c r="BA406" s="122">
        <f t="shared" si="90"/>
        <v>0.22053456893243456</v>
      </c>
      <c r="BB406" s="98">
        <f t="shared" si="91"/>
        <v>-0.40488752539309986</v>
      </c>
      <c r="BC406" s="56"/>
      <c r="BD406" s="56"/>
    </row>
    <row r="407" spans="1:56">
      <c r="A407" s="91">
        <v>406</v>
      </c>
      <c r="B407" s="122">
        <v>0.53852238585561296</v>
      </c>
      <c r="C407" s="122">
        <v>0.74287115154482142</v>
      </c>
      <c r="D407" s="122">
        <v>0.35017296080134175</v>
      </c>
      <c r="E407" s="122">
        <v>0.68956166612781211</v>
      </c>
      <c r="F407" s="122">
        <v>7.9648313664737458E-4</v>
      </c>
      <c r="G407" s="122">
        <v>0.19365266160472228</v>
      </c>
      <c r="H407" s="122">
        <v>4.8783372492062771E-2</v>
      </c>
      <c r="I407" s="122">
        <v>0.64057766933115423</v>
      </c>
      <c r="J407" s="122">
        <v>0.84353200753646784</v>
      </c>
      <c r="K407" s="100">
        <v>0.80812656199014854</v>
      </c>
      <c r="L407" s="101"/>
      <c r="M407" s="102">
        <v>406</v>
      </c>
      <c r="N407" s="125">
        <v>9.6711850905750227E-2</v>
      </c>
      <c r="O407" s="125">
        <v>0.65222242279921572</v>
      </c>
      <c r="P407" s="125">
        <v>-0.38485355033287794</v>
      </c>
      <c r="Q407" s="125">
        <v>0.49460826383622292</v>
      </c>
      <c r="R407" s="125">
        <v>-3.1571916227651227</v>
      </c>
      <c r="S407" s="125">
        <v>-0.86451449125381952</v>
      </c>
      <c r="T407" s="125">
        <v>-1.6567662398198548</v>
      </c>
      <c r="U407" s="122">
        <v>0.36000330590756408</v>
      </c>
      <c r="V407" s="122">
        <v>1.0090805920586601</v>
      </c>
      <c r="W407" s="94">
        <v>0.87101332771979489</v>
      </c>
      <c r="X407" s="56"/>
      <c r="Y407" s="95">
        <v>406</v>
      </c>
      <c r="Z407" s="122">
        <f>(幕後結果!$AB$2+幕後結果!$AB$4*幕後結果_最佳化!$N1408)*12/3</f>
        <v>7.1782311938607124E-2</v>
      </c>
      <c r="AA407" s="122">
        <f>(幕後結果!$AC$2+幕後結果!$AC$4*幕後結果_最佳化!$O1408)*12/3</f>
        <v>-0.47070580336889356</v>
      </c>
      <c r="AB407" s="122">
        <f>(幕後結果!$AD$2+幕後結果!$AD$4*幕後結果_最佳化!$P1408)*12/3</f>
        <v>0.224478194002841</v>
      </c>
      <c r="AC407" s="122">
        <f>(幕後結果!$AE$2+幕後結果!$AE$4*幕後結果_最佳化!$Q1408)*12/3</f>
        <v>1.2744133546353045</v>
      </c>
      <c r="AD407" s="122">
        <f>(幕後結果!$AF$2+幕後結果!$AF$4*幕後結果_最佳化!$R1408)*12/3</f>
        <v>-2.1316546820630706</v>
      </c>
      <c r="AE407" s="122">
        <f>(幕後結果!$AG$2+幕後結果!$AG$4*幕後結果_最佳化!$S1408)*12/3</f>
        <v>-0.21718106165601625</v>
      </c>
      <c r="AF407" s="122">
        <f>(幕後結果!$AH$2+幕後結果!$AH$4*幕後結果_最佳化!$T1408)*12/3</f>
        <v>-1.0980223230264541</v>
      </c>
      <c r="AG407" s="122">
        <f>(幕後結果!$AI$2+幕後結果!$AI$4*幕後結果_最佳化!$U1408)*12/3</f>
        <v>-1.0113871907222309</v>
      </c>
      <c r="AH407" s="122">
        <f>(幕後結果!$AJ$2+幕後結果!$AJ$4*幕後結果_最佳化!$V1408)*12/3</f>
        <v>0.47672969686621575</v>
      </c>
      <c r="AI407" s="96">
        <f>(幕後結果!$AK$2+幕後結果!$AK$4*幕後結果_最佳化!$W1408)*12/3</f>
        <v>-0.59225679228059502</v>
      </c>
      <c r="AJ407" s="56"/>
      <c r="AK407" s="56"/>
      <c r="AL407" s="56"/>
      <c r="AM407" s="104">
        <v>406</v>
      </c>
      <c r="AN407" s="122">
        <f t="shared" si="79"/>
        <v>4.5386508232362933E-2</v>
      </c>
      <c r="AO407" s="122">
        <f t="shared" si="80"/>
        <v>4.6650697362345235E-2</v>
      </c>
      <c r="AP407" s="122">
        <f t="shared" si="81"/>
        <v>6.4645798371410726E-2</v>
      </c>
      <c r="AQ407" s="122">
        <f t="shared" si="82"/>
        <v>0.10290110374608984</v>
      </c>
      <c r="AR407" s="122">
        <f t="shared" si="83"/>
        <v>4.0428747028037074E-2</v>
      </c>
      <c r="AS407" s="122">
        <f t="shared" si="84"/>
        <v>0.20755533203814089</v>
      </c>
      <c r="AT407" s="122">
        <f t="shared" si="85"/>
        <v>0.18074806785452477</v>
      </c>
      <c r="AU407" s="122">
        <f t="shared" si="86"/>
        <v>0.16037448858558659</v>
      </c>
      <c r="AV407" s="122">
        <f t="shared" si="87"/>
        <v>9.9961208469204255E-2</v>
      </c>
      <c r="AW407" s="122">
        <f t="shared" si="88"/>
        <v>5.134804831229775E-2</v>
      </c>
      <c r="AX407" s="122">
        <f t="shared" si="89"/>
        <v>1</v>
      </c>
      <c r="AY407" s="122">
        <f>SUMPRODUCT(AN407:AW407,幕後結果_最佳化!$Z$1005:$AI$1005)</f>
        <v>0.17591286677048262</v>
      </c>
      <c r="AZ407" s="122">
        <f>(SUMPRODUCT(AN407:AW407,MMULT(AN407:AW407,幕後結果!$AB$9:$AK$18)))*252</f>
        <v>4.9399306954368401E-2</v>
      </c>
      <c r="BA407" s="122">
        <f t="shared" si="90"/>
        <v>0.22225954862360447</v>
      </c>
      <c r="BB407" s="98">
        <f t="shared" si="91"/>
        <v>0.59845737829576584</v>
      </c>
      <c r="BC407" s="56"/>
      <c r="BD407" s="56"/>
    </row>
    <row r="408" spans="1:56">
      <c r="A408" s="91">
        <v>407</v>
      </c>
      <c r="B408" s="122">
        <v>0.28577665377601669</v>
      </c>
      <c r="C408" s="122">
        <v>0.86949716345704853</v>
      </c>
      <c r="D408" s="122">
        <v>0.16720907759594561</v>
      </c>
      <c r="E408" s="122">
        <v>2.004954178940288E-2</v>
      </c>
      <c r="F408" s="122">
        <v>0.4508912074071727</v>
      </c>
      <c r="G408" s="122">
        <v>0.8096160172118223</v>
      </c>
      <c r="H408" s="122">
        <v>0.43265808313797094</v>
      </c>
      <c r="I408" s="122">
        <v>0.80657074495375247</v>
      </c>
      <c r="J408" s="122">
        <v>0.5780691506785931</v>
      </c>
      <c r="K408" s="100">
        <v>0.39757564917957211</v>
      </c>
      <c r="L408" s="101"/>
      <c r="M408" s="102">
        <v>407</v>
      </c>
      <c r="N408" s="125">
        <v>-0.56576534499750508</v>
      </c>
      <c r="O408" s="125">
        <v>1.1240173324131388</v>
      </c>
      <c r="P408" s="125">
        <v>-0.96525290281937171</v>
      </c>
      <c r="Q408" s="125">
        <v>-2.052726776753715</v>
      </c>
      <c r="R408" s="125">
        <v>-0.12341003023041106</v>
      </c>
      <c r="S408" s="125">
        <v>0.87648216932743528</v>
      </c>
      <c r="T408" s="125">
        <v>-0.16961087905155747</v>
      </c>
      <c r="U408" s="122">
        <v>0.86532850429140162</v>
      </c>
      <c r="V408" s="122">
        <v>0.19695634699549772</v>
      </c>
      <c r="W408" s="94">
        <v>-0.25962727089036836</v>
      </c>
      <c r="X408" s="56"/>
      <c r="Y408" s="95">
        <v>407</v>
      </c>
      <c r="Z408" s="122">
        <f>(幕後結果!$AB$2+幕後結果!$AB$4*幕後結果_最佳化!$N1409)*12/3</f>
        <v>-0.75071651356345581</v>
      </c>
      <c r="AA408" s="122">
        <f>(幕後結果!$AC$2+幕後結果!$AC$4*幕後結果_最佳化!$O1409)*12/3</f>
        <v>0.12190260898362282</v>
      </c>
      <c r="AB408" s="122">
        <f>(幕後結果!$AD$2+幕後結果!$AD$4*幕後結果_最佳化!$P1409)*12/3</f>
        <v>-0.42972379709978553</v>
      </c>
      <c r="AC408" s="122">
        <f>(幕後結果!$AE$2+幕後結果!$AE$4*幕後結果_最佳化!$Q1409)*12/3</f>
        <v>-0.66744643103246037</v>
      </c>
      <c r="AD408" s="122">
        <f>(幕後結果!$AF$2+幕後結果!$AF$4*幕後結果_最佳化!$R1409)*12/3</f>
        <v>-0.28207689238370359</v>
      </c>
      <c r="AE408" s="122">
        <f>(幕後結果!$AG$2+幕後結果!$AG$4*幕後結果_最佳化!$S1409)*12/3</f>
        <v>-0.18177540978355955</v>
      </c>
      <c r="AF408" s="122">
        <f>(幕後結果!$AH$2+幕後結果!$AH$4*幕後結果_最佳化!$T1409)*12/3</f>
        <v>0.94043899540442466</v>
      </c>
      <c r="AG408" s="122">
        <f>(幕後結果!$AI$2+幕後結果!$AI$4*幕後結果_最佳化!$U1409)*12/3</f>
        <v>-0.13385589854484459</v>
      </c>
      <c r="AH408" s="122">
        <f>(幕後結果!$AJ$2+幕後結果!$AJ$4*幕後結果_最佳化!$V1409)*12/3</f>
        <v>0.39782821835993559</v>
      </c>
      <c r="AI408" s="96">
        <f>(幕後結果!$AK$2+幕後結果!$AK$4*幕後結果_最佳化!$W1409)*12/3</f>
        <v>-0.59656058313881632</v>
      </c>
      <c r="AJ408" s="56"/>
      <c r="AK408" s="56"/>
      <c r="AL408" s="56"/>
      <c r="AM408" s="104">
        <v>407</v>
      </c>
      <c r="AN408" s="122">
        <f t="shared" si="79"/>
        <v>0.15723942123294182</v>
      </c>
      <c r="AO408" s="122">
        <f t="shared" si="80"/>
        <v>0.12535096597447073</v>
      </c>
      <c r="AP408" s="122">
        <f t="shared" si="81"/>
        <v>0.20203964195859392</v>
      </c>
      <c r="AQ408" s="122">
        <f t="shared" si="82"/>
        <v>0.15175698089537273</v>
      </c>
      <c r="AR408" s="122">
        <f t="shared" si="83"/>
        <v>5.9343237118618976E-2</v>
      </c>
      <c r="AS408" s="122">
        <f t="shared" si="84"/>
        <v>4.9862132070858031E-2</v>
      </c>
      <c r="AT408" s="122">
        <f t="shared" si="85"/>
        <v>0.18095746066229609</v>
      </c>
      <c r="AU408" s="122">
        <f t="shared" si="86"/>
        <v>2.3674516959208951E-2</v>
      </c>
      <c r="AV408" s="122">
        <f t="shared" si="87"/>
        <v>4.8978746794174965E-2</v>
      </c>
      <c r="AW408" s="122">
        <f t="shared" si="88"/>
        <v>7.968963334634815E-4</v>
      </c>
      <c r="AX408" s="122">
        <f t="shared" si="89"/>
        <v>0.99999999999999978</v>
      </c>
      <c r="AY408" s="122">
        <f>SUMPRODUCT(AN408:AW408,幕後結果_最佳化!$Z$1005:$AI$1005)</f>
        <v>0.22291820449852759</v>
      </c>
      <c r="AZ408" s="122">
        <f>(SUMPRODUCT(AN408:AW408,MMULT(AN408:AW408,幕後結果!$AB$9:$AK$18)))*252</f>
        <v>5.2227076300859973E-2</v>
      </c>
      <c r="BA408" s="122">
        <f t="shared" si="90"/>
        <v>0.22853244036867057</v>
      </c>
      <c r="BB408" s="98">
        <f t="shared" si="91"/>
        <v>0.78771400772739586</v>
      </c>
      <c r="BC408" s="56"/>
      <c r="BD408" s="56"/>
    </row>
    <row r="409" spans="1:56">
      <c r="A409" s="91">
        <v>408</v>
      </c>
      <c r="B409" s="122">
        <v>0.25702283963480688</v>
      </c>
      <c r="C409" s="122">
        <v>0.80273080312264922</v>
      </c>
      <c r="D409" s="122">
        <v>0.91797803869621819</v>
      </c>
      <c r="E409" s="122">
        <v>0.77558078239088735</v>
      </c>
      <c r="F409" s="122">
        <v>0.85558719522092996</v>
      </c>
      <c r="G409" s="122">
        <v>0.90399360811978635</v>
      </c>
      <c r="H409" s="122">
        <v>0.75820198911318948</v>
      </c>
      <c r="I409" s="122">
        <v>0.17533845515651469</v>
      </c>
      <c r="J409" s="122">
        <v>0.14593458726728636</v>
      </c>
      <c r="K409" s="100">
        <v>0.88204601301842778</v>
      </c>
      <c r="L409" s="101"/>
      <c r="M409" s="102">
        <v>408</v>
      </c>
      <c r="N409" s="125">
        <v>-0.65255116212076447</v>
      </c>
      <c r="O409" s="125">
        <v>0.85141584357110733</v>
      </c>
      <c r="P409" s="125">
        <v>1.3915987995115702</v>
      </c>
      <c r="Q409" s="125">
        <v>0.75735295140271208</v>
      </c>
      <c r="R409" s="125">
        <v>1.0607014307672322</v>
      </c>
      <c r="S409" s="125">
        <v>1.304647858835791</v>
      </c>
      <c r="T409" s="125">
        <v>0.70053056851383599</v>
      </c>
      <c r="U409" s="122">
        <v>-0.9332771102791747</v>
      </c>
      <c r="V409" s="122">
        <v>-1.0540300170518797</v>
      </c>
      <c r="W409" s="94">
        <v>1.1852769246297057</v>
      </c>
      <c r="X409" s="56"/>
      <c r="Y409" s="95">
        <v>408</v>
      </c>
      <c r="Z409" s="122">
        <f>(幕後結果!$AB$2+幕後結果!$AB$4*幕後結果_最佳化!$N1410)*12/3</f>
        <v>-0.85846547925697347</v>
      </c>
      <c r="AA409" s="122">
        <f>(幕後結果!$AC$2+幕後結果!$AC$4*幕後結果_最佳化!$O1410)*12/3</f>
        <v>-0.26130251496723567</v>
      </c>
      <c r="AB409" s="122">
        <f>(幕後結果!$AD$2+幕後結果!$AD$4*幕後結果_最佳化!$P1410)*12/3</f>
        <v>1.5573560889381752</v>
      </c>
      <c r="AC409" s="122">
        <f>(幕後結果!$AE$2+幕後結果!$AE$4*幕後結果_最佳化!$Q1410)*12/3</f>
        <v>1.87355583380774</v>
      </c>
      <c r="AD409" s="122">
        <f>(幕後結果!$AF$2+幕後結果!$AF$4*幕後結果_最佳化!$R1410)*12/3</f>
        <v>0.95029036409568712</v>
      </c>
      <c r="AE409" s="122">
        <f>(幕後結果!$AG$2+幕後結果!$AG$4*幕後結果_最佳化!$S1410)*12/3</f>
        <v>2.1410657753513576</v>
      </c>
      <c r="AF409" s="122">
        <f>(幕後結果!$AH$2+幕後結果!$AH$4*幕後結果_最佳化!$T1410)*12/3</f>
        <v>1.8857681899345746</v>
      </c>
      <c r="AG409" s="122">
        <f>(幕後結果!$AI$2+幕後結果!$AI$4*幕後結果_最佳化!$U1410)*12/3</f>
        <v>-2.072611092506726</v>
      </c>
      <c r="AH409" s="122">
        <f>(幕後結果!$AJ$2+幕後結果!$AJ$4*幕後結果_最佳化!$V1410)*12/3</f>
        <v>-0.173734812737114</v>
      </c>
      <c r="AI409" s="96">
        <f>(幕後結果!$AK$2+幕後結果!$AK$4*幕後結果_最佳化!$W1410)*12/3</f>
        <v>0.37466055838951079</v>
      </c>
      <c r="AJ409" s="56"/>
      <c r="AK409" s="56"/>
      <c r="AL409" s="56"/>
      <c r="AM409" s="104">
        <v>408</v>
      </c>
      <c r="AN409" s="122">
        <f t="shared" si="79"/>
        <v>4.2069867893227066E-2</v>
      </c>
      <c r="AO409" s="122">
        <f t="shared" si="80"/>
        <v>0.18641983000010046</v>
      </c>
      <c r="AP409" s="122">
        <f t="shared" si="81"/>
        <v>3.6326805169706052E-2</v>
      </c>
      <c r="AQ409" s="122">
        <f t="shared" si="82"/>
        <v>0.13711061568690555</v>
      </c>
      <c r="AR409" s="122">
        <f t="shared" si="83"/>
        <v>9.476710644899082E-2</v>
      </c>
      <c r="AS409" s="122">
        <f t="shared" si="84"/>
        <v>0.15437253992828548</v>
      </c>
      <c r="AT409" s="122">
        <f t="shared" si="85"/>
        <v>2.0188357527168516E-3</v>
      </c>
      <c r="AU409" s="122">
        <f t="shared" si="86"/>
        <v>8.9181024051683058E-2</v>
      </c>
      <c r="AV409" s="122">
        <f t="shared" si="87"/>
        <v>0.19549976667407484</v>
      </c>
      <c r="AW409" s="122">
        <f t="shared" si="88"/>
        <v>6.2233608394309844E-2</v>
      </c>
      <c r="AX409" s="122">
        <f t="shared" si="89"/>
        <v>1.0000000000000002</v>
      </c>
      <c r="AY409" s="122">
        <f>SUMPRODUCT(AN409:AW409,幕後結果_最佳化!$Z$1005:$AI$1005)</f>
        <v>-0.17838558360035317</v>
      </c>
      <c r="AZ409" s="122">
        <f>(SUMPRODUCT(AN409:AW409,MMULT(AN409:AW409,幕後結果!$AB$9:$AK$18)))*252</f>
        <v>5.6661212987080857E-2</v>
      </c>
      <c r="BA409" s="122">
        <f t="shared" si="90"/>
        <v>0.23803615899077363</v>
      </c>
      <c r="BB409" s="98">
        <f t="shared" si="91"/>
        <v>-0.92963012232494591</v>
      </c>
      <c r="BC409" s="56"/>
      <c r="BD409" s="56"/>
    </row>
    <row r="410" spans="1:56">
      <c r="A410" s="91">
        <v>409</v>
      </c>
      <c r="B410" s="122">
        <v>0.51121794756814398</v>
      </c>
      <c r="C410" s="122">
        <v>6.4839826043728843E-2</v>
      </c>
      <c r="D410" s="122">
        <v>0.6588825139150003</v>
      </c>
      <c r="E410" s="122">
        <v>0.31929144287092681</v>
      </c>
      <c r="F410" s="122">
        <v>0.98833072075177153</v>
      </c>
      <c r="G410" s="122">
        <v>9.3552683779526857E-2</v>
      </c>
      <c r="H410" s="122">
        <v>0.83611984042807275</v>
      </c>
      <c r="I410" s="122">
        <v>0.82722885193601692</v>
      </c>
      <c r="J410" s="122">
        <v>0.73945050813150059</v>
      </c>
      <c r="K410" s="100">
        <v>0.22329748580930087</v>
      </c>
      <c r="L410" s="101"/>
      <c r="M410" s="102">
        <v>409</v>
      </c>
      <c r="N410" s="125">
        <v>2.8122931185461698E-2</v>
      </c>
      <c r="O410" s="125">
        <v>-1.5153663579842722</v>
      </c>
      <c r="P410" s="125">
        <v>0.40941521991915697</v>
      </c>
      <c r="Q410" s="125">
        <v>-0.46968108209692927</v>
      </c>
      <c r="R410" s="125">
        <v>2.2678465921039455</v>
      </c>
      <c r="S410" s="125">
        <v>-1.3191906972232459</v>
      </c>
      <c r="T410" s="125">
        <v>0.97863508108114861</v>
      </c>
      <c r="U410" s="122">
        <v>0.94327101786994361</v>
      </c>
      <c r="V410" s="122">
        <v>0.64165227405086511</v>
      </c>
      <c r="W410" s="94">
        <v>-0.76110396632319033</v>
      </c>
      <c r="X410" s="56"/>
      <c r="Y410" s="95">
        <v>409</v>
      </c>
      <c r="Z410" s="122">
        <f>(幕後結果!$AB$2+幕後結果!$AB$4*幕後結果_最佳化!$N1411)*12/3</f>
        <v>-1.337428856214587E-2</v>
      </c>
      <c r="AA410" s="122">
        <f>(幕後結果!$AC$2+幕後結果!$AC$4*幕後結果_最佳化!$O1411)*12/3</f>
        <v>-3.4637605739473387</v>
      </c>
      <c r="AB410" s="122">
        <f>(幕後結果!$AD$2+幕後結果!$AD$4*幕後結果_最佳化!$P1411)*12/3</f>
        <v>0.67146344670538938</v>
      </c>
      <c r="AC410" s="122">
        <f>(幕後結果!$AE$2+幕後結果!$AE$4*幕後結果_最佳化!$Q1411)*12/3</f>
        <v>0.38326388658834726</v>
      </c>
      <c r="AD410" s="122">
        <f>(幕後結果!$AF$2+幕後結果!$AF$4*幕後結果_最佳化!$R1411)*12/3</f>
        <v>1.2784988646312374</v>
      </c>
      <c r="AE410" s="122">
        <f>(幕後結果!$AG$2+幕後結果!$AG$4*幕後結果_最佳化!$S1411)*12/3</f>
        <v>-0.97707535756449515</v>
      </c>
      <c r="AF410" s="122">
        <f>(幕後結果!$AH$2+幕後結果!$AH$4*幕後結果_最佳化!$T1411)*12/3</f>
        <v>2.7537315043114821</v>
      </c>
      <c r="AG410" s="122">
        <f>(幕後結果!$AI$2+幕後結果!$AI$4*幕後結果_最佳化!$U1411)*12/3</f>
        <v>0.67243428071378497</v>
      </c>
      <c r="AH410" s="122">
        <f>(幕後結果!$AJ$2+幕後結果!$AJ$4*幕後結果_最佳化!$V1411)*12/3</f>
        <v>0.62093002605656178</v>
      </c>
      <c r="AI410" s="96">
        <f>(幕後結果!$AK$2+幕後結果!$AK$4*幕後結果_最佳化!$W1411)*12/3</f>
        <v>-0.57626176565563347</v>
      </c>
      <c r="AJ410" s="56"/>
      <c r="AK410" s="56"/>
      <c r="AL410" s="56"/>
      <c r="AM410" s="104">
        <v>409</v>
      </c>
      <c r="AN410" s="122">
        <f t="shared" si="79"/>
        <v>0.14631390446307588</v>
      </c>
      <c r="AO410" s="122">
        <f t="shared" si="80"/>
        <v>3.7981150317858654E-2</v>
      </c>
      <c r="AP410" s="122">
        <f t="shared" si="81"/>
        <v>8.367737007041097E-2</v>
      </c>
      <c r="AQ410" s="122">
        <f t="shared" si="82"/>
        <v>1.4832339530609149E-2</v>
      </c>
      <c r="AR410" s="122">
        <f t="shared" si="83"/>
        <v>0.14514845182155028</v>
      </c>
      <c r="AS410" s="122">
        <f t="shared" si="84"/>
        <v>3.1879361268358108E-2</v>
      </c>
      <c r="AT410" s="122">
        <f t="shared" si="85"/>
        <v>7.8344557352712771E-2</v>
      </c>
      <c r="AU410" s="122">
        <f t="shared" si="86"/>
        <v>0.17803517566326779</v>
      </c>
      <c r="AV410" s="122">
        <f t="shared" si="87"/>
        <v>0.11607155407564775</v>
      </c>
      <c r="AW410" s="122">
        <f t="shared" si="88"/>
        <v>0.16771613543650871</v>
      </c>
      <c r="AX410" s="122">
        <f t="shared" si="89"/>
        <v>1</v>
      </c>
      <c r="AY410" s="122">
        <f>SUMPRODUCT(AN410:AW410,幕後結果_最佳化!$Z$1005:$AI$1005)</f>
        <v>-0.13692474362064733</v>
      </c>
      <c r="AZ410" s="122">
        <f>(SUMPRODUCT(AN410:AW410,MMULT(AN410:AW410,幕後結果!$AB$9:$AK$18)))*252</f>
        <v>5.0252994666394525E-2</v>
      </c>
      <c r="BA410" s="122">
        <f t="shared" si="90"/>
        <v>0.22417179721453484</v>
      </c>
      <c r="BB410" s="98">
        <f t="shared" si="91"/>
        <v>-0.80217380533623994</v>
      </c>
      <c r="BC410" s="56"/>
      <c r="BD410" s="56"/>
    </row>
    <row r="411" spans="1:56">
      <c r="A411" s="91">
        <v>410</v>
      </c>
      <c r="B411" s="122">
        <v>0.45531924632326337</v>
      </c>
      <c r="C411" s="122">
        <v>0.74464242045574669</v>
      </c>
      <c r="D411" s="122">
        <v>0.94546765786197073</v>
      </c>
      <c r="E411" s="122">
        <v>0.57587704623475555</v>
      </c>
      <c r="F411" s="122">
        <v>0.15868896397468735</v>
      </c>
      <c r="G411" s="122">
        <v>0.52715231039168531</v>
      </c>
      <c r="H411" s="122">
        <v>0.4432460511157188</v>
      </c>
      <c r="I411" s="122">
        <v>0.24240323643003481</v>
      </c>
      <c r="J411" s="122">
        <v>0.40909712282628319</v>
      </c>
      <c r="K411" s="100">
        <v>1.3595357263640695E-2</v>
      </c>
      <c r="L411" s="101"/>
      <c r="M411" s="102">
        <v>410</v>
      </c>
      <c r="N411" s="125">
        <v>-0.11223321642101727</v>
      </c>
      <c r="O411" s="125">
        <v>0.65772452682034943</v>
      </c>
      <c r="P411" s="125">
        <v>1.602411315349664</v>
      </c>
      <c r="Q411" s="125">
        <v>0.19135699871316045</v>
      </c>
      <c r="R411" s="125">
        <v>-0.99986069515031295</v>
      </c>
      <c r="S411" s="125">
        <v>6.81133802229347E-2</v>
      </c>
      <c r="T411" s="125">
        <v>-0.14274433338635642</v>
      </c>
      <c r="U411" s="122">
        <v>-0.69859291475875329</v>
      </c>
      <c r="V411" s="122">
        <v>-0.229868125040673</v>
      </c>
      <c r="W411" s="94">
        <v>-2.2087689679948368</v>
      </c>
      <c r="X411" s="56"/>
      <c r="Y411" s="95">
        <v>410</v>
      </c>
      <c r="Z411" s="122">
        <f>(幕後結果!$AB$2+幕後結果!$AB$4*幕後結果_最佳化!$N1412)*12/3</f>
        <v>-0.18763351932845559</v>
      </c>
      <c r="AA411" s="122">
        <f>(幕後結果!$AC$2+幕後結果!$AC$4*幕後結果_最佳化!$O1412)*12/3</f>
        <v>-0.48127771035606082</v>
      </c>
      <c r="AB411" s="122">
        <f>(幕後結果!$AD$2+幕後結果!$AD$4*幕後結果_最佳化!$P1412)*12/3</f>
        <v>1.8829695233099126</v>
      </c>
      <c r="AC411" s="122">
        <f>(幕後結果!$AE$2+幕後結果!$AE$4*幕後結果_最佳化!$Q1412)*12/3</f>
        <v>1.5114888254499368</v>
      </c>
      <c r="AD411" s="122">
        <f>(幕後結果!$AF$2+幕後結果!$AF$4*幕後結果_最佳化!$R1412)*12/3</f>
        <v>-0.50410044621041261</v>
      </c>
      <c r="AE411" s="122">
        <f>(幕後結果!$AG$2+幕後結果!$AG$4*幕後結果_最佳化!$S1412)*12/3</f>
        <v>0.83047365305523468</v>
      </c>
      <c r="AF411" s="122">
        <f>(幕後結果!$AH$2+幕後結果!$AH$4*幕後結果_最佳化!$T1412)*12/3</f>
        <v>0.88807609953736877</v>
      </c>
      <c r="AG411" s="122">
        <f>(幕後結果!$AI$2+幕後結果!$AI$4*幕後結果_最佳化!$U1412)*12/3</f>
        <v>-1.9228464140061867</v>
      </c>
      <c r="AH411" s="122">
        <f>(幕後結果!$AJ$2+幕後結果!$AJ$4*幕後結果_最佳化!$V1412)*12/3</f>
        <v>0.14448898657048087</v>
      </c>
      <c r="AI411" s="96">
        <f>(幕後結果!$AK$2+幕後結果!$AK$4*幕後結果_最佳化!$W1412)*12/3</f>
        <v>-1.5430925266349851</v>
      </c>
      <c r="AJ411" s="56"/>
      <c r="AK411" s="56"/>
      <c r="AL411" s="56"/>
      <c r="AM411" s="104">
        <v>410</v>
      </c>
      <c r="AN411" s="122">
        <f t="shared" si="79"/>
        <v>1.3974205945122995E-2</v>
      </c>
      <c r="AO411" s="122">
        <f t="shared" si="80"/>
        <v>3.7837981427155484E-2</v>
      </c>
      <c r="AP411" s="122">
        <f t="shared" si="81"/>
        <v>8.9071183270206092E-2</v>
      </c>
      <c r="AQ411" s="122">
        <f t="shared" si="82"/>
        <v>0.24789939990485266</v>
      </c>
      <c r="AR411" s="122">
        <f t="shared" si="83"/>
        <v>0.22635254117830886</v>
      </c>
      <c r="AS411" s="122">
        <f t="shared" si="84"/>
        <v>0.13463125415378685</v>
      </c>
      <c r="AT411" s="122">
        <f t="shared" si="85"/>
        <v>0.16888776491191385</v>
      </c>
      <c r="AU411" s="122">
        <f t="shared" si="86"/>
        <v>2.9664900796143614E-2</v>
      </c>
      <c r="AV411" s="122">
        <f t="shared" si="87"/>
        <v>1.2821981694218802E-2</v>
      </c>
      <c r="AW411" s="122">
        <f t="shared" si="88"/>
        <v>3.885878671829076E-2</v>
      </c>
      <c r="AX411" s="122">
        <f t="shared" si="89"/>
        <v>0.99999999999999989</v>
      </c>
      <c r="AY411" s="122">
        <f>SUMPRODUCT(AN411:AW411,幕後結果_最佳化!$Z$1005:$AI$1005)</f>
        <v>0.37119834458481976</v>
      </c>
      <c r="AZ411" s="122">
        <f>(SUMPRODUCT(AN411:AW411,MMULT(AN411:AW411,幕後結果!$AB$9:$AK$18)))*252</f>
        <v>4.1341841645451391E-2</v>
      </c>
      <c r="BA411" s="122">
        <f t="shared" si="90"/>
        <v>0.20332693290720585</v>
      </c>
      <c r="BB411" s="98">
        <f t="shared" si="91"/>
        <v>1.6146328471626936</v>
      </c>
      <c r="BC411" s="56"/>
      <c r="BD411" s="56"/>
    </row>
    <row r="412" spans="1:56">
      <c r="A412" s="91">
        <v>411</v>
      </c>
      <c r="B412" s="122">
        <v>0.55873466307303787</v>
      </c>
      <c r="C412" s="122">
        <v>0.91225793832041857</v>
      </c>
      <c r="D412" s="122">
        <v>7.2486296178100096E-2</v>
      </c>
      <c r="E412" s="122">
        <v>9.4129257602654226E-2</v>
      </c>
      <c r="F412" s="122">
        <v>0.17311352080985021</v>
      </c>
      <c r="G412" s="122">
        <v>7.9447493341179287E-2</v>
      </c>
      <c r="H412" s="122">
        <v>0.67833475706397683</v>
      </c>
      <c r="I412" s="122">
        <v>4.1555669105972637E-3</v>
      </c>
      <c r="J412" s="122">
        <v>0.73820831311658774</v>
      </c>
      <c r="K412" s="100">
        <v>0.58853619015444192</v>
      </c>
      <c r="L412" s="101"/>
      <c r="M412" s="102">
        <v>411</v>
      </c>
      <c r="N412" s="125">
        <v>0.14776190600936218</v>
      </c>
      <c r="O412" s="125">
        <v>1.3547910988396616</v>
      </c>
      <c r="P412" s="125">
        <v>-1.4575210961281384</v>
      </c>
      <c r="Q412" s="125">
        <v>-1.315748364843256</v>
      </c>
      <c r="R412" s="125">
        <v>-0.94193280841920068</v>
      </c>
      <c r="S412" s="125">
        <v>-1.4087977296546612</v>
      </c>
      <c r="T412" s="125">
        <v>0.46304726868469964</v>
      </c>
      <c r="U412" s="122">
        <v>-2.6391616585949804</v>
      </c>
      <c r="V412" s="122">
        <v>0.63783149737318934</v>
      </c>
      <c r="W412" s="94">
        <v>0.22378112231327496</v>
      </c>
      <c r="X412" s="56"/>
      <c r="Y412" s="95">
        <v>411</v>
      </c>
      <c r="Z412" s="122">
        <f>(幕後結果!$AB$2+幕後結果!$AB$4*幕後結果_最佳化!$N1413)*12/3</f>
        <v>0.13516352811358354</v>
      </c>
      <c r="AA412" s="122">
        <f>(幕後結果!$AC$2+幕後結果!$AC$4*幕後結果_最佳化!$O1413)*12/3</f>
        <v>0.50192055675002512</v>
      </c>
      <c r="AB412" s="122">
        <f>(幕後結果!$AD$2+幕後結果!$AD$4*幕後結果_最佳化!$P1413)*12/3</f>
        <v>-0.61766183541769581</v>
      </c>
      <c r="AC412" s="122">
        <f>(幕後結果!$AE$2+幕後結果!$AE$4*幕後結果_最佳化!$Q1413)*12/3</f>
        <v>-0.1666394598644152</v>
      </c>
      <c r="AD412" s="122">
        <f>(幕後結果!$AF$2+幕後結果!$AF$4*幕後結果_最佳化!$R1413)*12/3</f>
        <v>-0.82121077013240573</v>
      </c>
      <c r="AE412" s="122">
        <f>(幕後結果!$AG$2+幕後結果!$AG$4*幕後結果_最佳化!$S1413)*12/3</f>
        <v>-1.4023208519277264</v>
      </c>
      <c r="AF412" s="122">
        <f>(幕後結果!$AH$2+幕後結果!$AH$4*幕後結果_最佳化!$T1413)*12/3</f>
        <v>1.4901850412160782</v>
      </c>
      <c r="AG412" s="122">
        <f>(幕後結果!$AI$2+幕後結果!$AI$4*幕後結果_最佳化!$U1413)*12/3</f>
        <v>-4.0717407304827073</v>
      </c>
      <c r="AH412" s="122">
        <f>(幕後結果!$AJ$2+幕後結果!$AJ$4*幕後結果_最佳化!$V1413)*12/3</f>
        <v>0.54777290095246411</v>
      </c>
      <c r="AI412" s="96">
        <f>(幕後結果!$AK$2+幕後結果!$AK$4*幕後結果_最佳化!$W1413)*12/3</f>
        <v>-0.52602380349893385</v>
      </c>
      <c r="AJ412" s="56"/>
      <c r="AK412" s="56"/>
      <c r="AL412" s="56"/>
      <c r="AM412" s="104">
        <v>411</v>
      </c>
      <c r="AN412" s="122">
        <f t="shared" si="79"/>
        <v>2.6948542736777856E-2</v>
      </c>
      <c r="AO412" s="122">
        <f t="shared" si="80"/>
        <v>9.1329807332031998E-2</v>
      </c>
      <c r="AP412" s="122">
        <f t="shared" si="81"/>
        <v>2.3832966426877607E-2</v>
      </c>
      <c r="AQ412" s="122">
        <f t="shared" si="82"/>
        <v>0.131275799624681</v>
      </c>
      <c r="AR412" s="122">
        <f t="shared" si="83"/>
        <v>0.26879693246708758</v>
      </c>
      <c r="AS412" s="122">
        <f t="shared" si="84"/>
        <v>0.13567431627527377</v>
      </c>
      <c r="AT412" s="122">
        <f t="shared" si="85"/>
        <v>2.2043311064523754E-2</v>
      </c>
      <c r="AU412" s="122">
        <f t="shared" si="86"/>
        <v>0.12874624148458289</v>
      </c>
      <c r="AV412" s="122">
        <f t="shared" si="87"/>
        <v>2.9261515801786231E-3</v>
      </c>
      <c r="AW412" s="122">
        <f t="shared" si="88"/>
        <v>0.16842593100798495</v>
      </c>
      <c r="AX412" s="122">
        <f t="shared" si="89"/>
        <v>1</v>
      </c>
      <c r="AY412" s="122">
        <f>SUMPRODUCT(AN412:AW412,幕後結果_最佳化!$Z$1005:$AI$1005)</f>
        <v>-0.14548533681916606</v>
      </c>
      <c r="AZ412" s="122">
        <f>(SUMPRODUCT(AN412:AW412,MMULT(AN412:AW412,幕後結果!$AB$9:$AK$18)))*252</f>
        <v>4.2345454339455683E-2</v>
      </c>
      <c r="BA412" s="122">
        <f t="shared" si="90"/>
        <v>0.2057801116227117</v>
      </c>
      <c r="BB412" s="98">
        <f t="shared" si="91"/>
        <v>-0.91546911571591449</v>
      </c>
      <c r="BC412" s="56"/>
      <c r="BD412" s="56"/>
    </row>
    <row r="413" spans="1:56">
      <c r="A413" s="91">
        <v>412</v>
      </c>
      <c r="B413" s="122">
        <v>0.95315720583252039</v>
      </c>
      <c r="C413" s="122">
        <v>9.9212260370642902E-2</v>
      </c>
      <c r="D413" s="122">
        <v>0.23876595724745853</v>
      </c>
      <c r="E413" s="122">
        <v>0.24796082404428077</v>
      </c>
      <c r="F413" s="122">
        <v>0.72540191026038459</v>
      </c>
      <c r="G413" s="122">
        <v>0.10974454157304425</v>
      </c>
      <c r="H413" s="122">
        <v>0.86891425989459359</v>
      </c>
      <c r="I413" s="122">
        <v>0.8859530669926523</v>
      </c>
      <c r="J413" s="122">
        <v>0.38675935508854731</v>
      </c>
      <c r="K413" s="100">
        <v>0.15334576424711543</v>
      </c>
      <c r="L413" s="101"/>
      <c r="M413" s="102">
        <v>412</v>
      </c>
      <c r="N413" s="125">
        <v>1.67626862110914</v>
      </c>
      <c r="O413" s="125">
        <v>-1.2860531280297716</v>
      </c>
      <c r="P413" s="125">
        <v>-0.71027775029170981</v>
      </c>
      <c r="Q413" s="125">
        <v>-0.68092073346396653</v>
      </c>
      <c r="R413" s="125">
        <v>0.5989650675478505</v>
      </c>
      <c r="S413" s="125">
        <v>-1.2278878180128117</v>
      </c>
      <c r="T413" s="125">
        <v>1.1212734570962595</v>
      </c>
      <c r="U413" s="122">
        <v>1.2052835287441994</v>
      </c>
      <c r="V413" s="122">
        <v>-0.28777534636093621</v>
      </c>
      <c r="W413" s="94">
        <v>-1.0221888468453679</v>
      </c>
      <c r="X413" s="56"/>
      <c r="Y413" s="95">
        <v>412</v>
      </c>
      <c r="Z413" s="122">
        <f>(幕後結果!$AB$2+幕後結果!$AB$4*幕後結果_最佳化!$N1414)*12/3</f>
        <v>2.0328816468896718</v>
      </c>
      <c r="AA413" s="122">
        <f>(幕後結果!$AC$2+幕後結果!$AC$4*幕後結果_最佳化!$O1414)*12/3</f>
        <v>-3.0045509599604188</v>
      </c>
      <c r="AB413" s="122">
        <f>(幕後結果!$AD$2+幕後結果!$AD$4*幕後結果_最佳化!$P1414)*12/3</f>
        <v>0.22155082246920033</v>
      </c>
      <c r="AC413" s="122">
        <f>(幕後結果!$AE$2+幕後結果!$AE$4*幕後結果_最佳化!$Q1414)*12/3</f>
        <v>0.10397698064213856</v>
      </c>
      <c r="AD413" s="122">
        <f>(幕後結果!$AF$2+幕後結果!$AF$4*幕後結果_最佳化!$R1414)*12/3</f>
        <v>-8.3425419680003415E-3</v>
      </c>
      <c r="AE413" s="122">
        <f>(幕後結果!$AG$2+幕後結果!$AG$4*幕後結果_最佳化!$S1414)*12/3</f>
        <v>-0.98630440508441586</v>
      </c>
      <c r="AF413" s="122">
        <f>(幕後結果!$AH$2+幕後結果!$AH$4*幕後結果_最佳化!$T1414)*12/3</f>
        <v>2.8082892876030159</v>
      </c>
      <c r="AG413" s="122">
        <f>(幕後結果!$AI$2+幕後結果!$AI$4*幕後結果_最佳化!$U1414)*12/3</f>
        <v>1.5337603869559553</v>
      </c>
      <c r="AH413" s="122">
        <f>(幕後結果!$AJ$2+幕後結果!$AJ$4*幕後結果_最佳化!$V1414)*12/3</f>
        <v>0.16628280111051458</v>
      </c>
      <c r="AI413" s="96">
        <f>(幕後結果!$AK$2+幕後結果!$AK$4*幕後結果_最佳化!$W1414)*12/3</f>
        <v>-0.6234921110444378</v>
      </c>
      <c r="AJ413" s="56"/>
      <c r="AK413" s="56"/>
      <c r="AL413" s="56"/>
      <c r="AM413" s="104">
        <v>412</v>
      </c>
      <c r="AN413" s="122">
        <f t="shared" si="79"/>
        <v>0.17613268134410404</v>
      </c>
      <c r="AO413" s="122">
        <f t="shared" si="80"/>
        <v>8.8291682597549437E-2</v>
      </c>
      <c r="AP413" s="122">
        <f t="shared" si="81"/>
        <v>9.4279728683605235E-2</v>
      </c>
      <c r="AQ413" s="122">
        <f t="shared" si="82"/>
        <v>0.1108247632105855</v>
      </c>
      <c r="AR413" s="122">
        <f t="shared" si="83"/>
        <v>0.1988780953668686</v>
      </c>
      <c r="AS413" s="122">
        <f t="shared" si="84"/>
        <v>8.1118827726720605E-2</v>
      </c>
      <c r="AT413" s="122">
        <f t="shared" si="85"/>
        <v>5.3936387922960238E-2</v>
      </c>
      <c r="AU413" s="122">
        <f t="shared" si="86"/>
        <v>0.12888170530526993</v>
      </c>
      <c r="AV413" s="122">
        <f t="shared" si="87"/>
        <v>4.1901231992665953E-2</v>
      </c>
      <c r="AW413" s="122">
        <f t="shared" si="88"/>
        <v>2.5754895849670348E-2</v>
      </c>
      <c r="AX413" s="122">
        <f t="shared" si="89"/>
        <v>0.99999999999999989</v>
      </c>
      <c r="AY413" s="122">
        <f>SUMPRODUCT(AN413:AW413,幕後結果_最佳化!$Z$1005:$AI$1005)</f>
        <v>-5.043718698964262E-2</v>
      </c>
      <c r="AZ413" s="122">
        <f>(SUMPRODUCT(AN413:AW413,MMULT(AN413:AW413,幕後結果!$AB$9:$AK$18)))*252</f>
        <v>4.8337151208572467E-2</v>
      </c>
      <c r="BA413" s="122">
        <f t="shared" si="90"/>
        <v>0.21985711543766889</v>
      </c>
      <c r="BB413" s="98">
        <f t="shared" si="91"/>
        <v>-0.42453566628415262</v>
      </c>
      <c r="BC413" s="56"/>
      <c r="BD413" s="56"/>
    </row>
    <row r="414" spans="1:56">
      <c r="A414" s="91">
        <v>413</v>
      </c>
      <c r="B414" s="122">
        <v>7.9243976414674178E-2</v>
      </c>
      <c r="C414" s="122">
        <v>0.38842412184356578</v>
      </c>
      <c r="D414" s="122">
        <v>0.32204670147437864</v>
      </c>
      <c r="E414" s="122">
        <v>0.66645909566068284</v>
      </c>
      <c r="F414" s="122">
        <v>0.7315933143107427</v>
      </c>
      <c r="G414" s="122">
        <v>0.16937511822591422</v>
      </c>
      <c r="H414" s="122">
        <v>0.61116347955663608</v>
      </c>
      <c r="I414" s="122">
        <v>0.34598398937037644</v>
      </c>
      <c r="J414" s="122">
        <v>0.23016469778347903</v>
      </c>
      <c r="K414" s="100">
        <v>6.9452957620175226E-4</v>
      </c>
      <c r="L414" s="101"/>
      <c r="M414" s="102">
        <v>413</v>
      </c>
      <c r="N414" s="125">
        <v>-1.4101752133302601</v>
      </c>
      <c r="O414" s="125">
        <v>-0.28342868286599437</v>
      </c>
      <c r="P414" s="125">
        <v>-0.46198315139949453</v>
      </c>
      <c r="Q414" s="125">
        <v>0.43015649173229814</v>
      </c>
      <c r="R414" s="125">
        <v>0.61763893784241353</v>
      </c>
      <c r="S414" s="125">
        <v>-0.95663753526505724</v>
      </c>
      <c r="T414" s="125">
        <v>0.28235275089653522</v>
      </c>
      <c r="U414" s="122">
        <v>-0.39618578278773559</v>
      </c>
      <c r="V414" s="122">
        <v>-0.738304560898697</v>
      </c>
      <c r="W414" s="94">
        <v>-3.196914869448761</v>
      </c>
      <c r="X414" s="56"/>
      <c r="Y414" s="95">
        <v>413</v>
      </c>
      <c r="Z414" s="122">
        <f>(幕後結果!$AB$2+幕後結果!$AB$4*幕後結果_最佳化!$N1415)*12/3</f>
        <v>-1.7990939207270185</v>
      </c>
      <c r="AA414" s="122">
        <f>(幕後結果!$AC$2+幕後結果!$AC$4*幕後結果_最佳化!$O1415)*12/3</f>
        <v>-1.8910272555863556</v>
      </c>
      <c r="AB414" s="122">
        <f>(幕後結果!$AD$2+幕後結果!$AD$4*幕後結果_最佳化!$P1415)*12/3</f>
        <v>-0.39118669160289016</v>
      </c>
      <c r="AC414" s="122">
        <f>(幕後結果!$AE$2+幕後結果!$AE$4*幕後結果_最佳化!$Q1415)*12/3</f>
        <v>0.95784613703464683</v>
      </c>
      <c r="AD414" s="122">
        <f>(幕後結果!$AF$2+幕後結果!$AF$4*幕後結果_最佳化!$R1415)*12/3</f>
        <v>0.34924962411303873</v>
      </c>
      <c r="AE414" s="122">
        <f>(幕後結果!$AG$2+幕後結果!$AG$4*幕後結果_最佳化!$S1415)*12/3</f>
        <v>-0.52798556826164389</v>
      </c>
      <c r="AF414" s="122">
        <f>(幕後結果!$AH$2+幕後結果!$AH$4*幕後結果_最佳化!$T1415)*12/3</f>
        <v>1.2236165700996557</v>
      </c>
      <c r="AG414" s="122">
        <f>(幕後結果!$AI$2+幕後結果!$AI$4*幕後結果_最佳化!$U1415)*12/3</f>
        <v>-1.9462942229895603</v>
      </c>
      <c r="AH414" s="122">
        <f>(幕後結果!$AJ$2+幕後結果!$AJ$4*幕後結果_最佳化!$V1415)*12/3</f>
        <v>-0.72134081112499759</v>
      </c>
      <c r="AI414" s="96">
        <f>(幕後結果!$AK$2+幕後結果!$AK$4*幕後結果_最佳化!$W1415)*12/3</f>
        <v>-2.1887300878353257</v>
      </c>
      <c r="AJ414" s="56"/>
      <c r="AK414" s="56"/>
      <c r="AL414" s="56"/>
      <c r="AM414" s="104">
        <v>413</v>
      </c>
      <c r="AN414" s="122">
        <f t="shared" si="79"/>
        <v>0.12017238687029615</v>
      </c>
      <c r="AO414" s="122">
        <f t="shared" si="80"/>
        <v>2.8046238835737175E-2</v>
      </c>
      <c r="AP414" s="122">
        <f t="shared" si="81"/>
        <v>8.9206579198578995E-2</v>
      </c>
      <c r="AQ414" s="122">
        <f t="shared" si="82"/>
        <v>8.9636894743042719E-2</v>
      </c>
      <c r="AR414" s="122">
        <f t="shared" si="83"/>
        <v>0.13864720527139737</v>
      </c>
      <c r="AS414" s="122">
        <f t="shared" si="84"/>
        <v>9.135172277868156E-2</v>
      </c>
      <c r="AT414" s="122">
        <f t="shared" si="85"/>
        <v>0.15185681336312051</v>
      </c>
      <c r="AU414" s="122">
        <f t="shared" si="86"/>
        <v>0.14910915712465053</v>
      </c>
      <c r="AV414" s="122">
        <f t="shared" si="87"/>
        <v>0.12954285856416584</v>
      </c>
      <c r="AW414" s="122">
        <f t="shared" si="88"/>
        <v>1.2430143250329175E-2</v>
      </c>
      <c r="AX414" s="122">
        <f t="shared" si="89"/>
        <v>1</v>
      </c>
      <c r="AY414" s="122">
        <f>SUMPRODUCT(AN414:AW414,幕後結果_最佳化!$Z$1005:$AI$1005)</f>
        <v>0.14344804376134782</v>
      </c>
      <c r="AZ414" s="122">
        <f>(SUMPRODUCT(AN414:AW414,MMULT(AN414:AW414,幕後結果!$AB$9:$AK$18)))*252</f>
        <v>4.7342520614088487E-2</v>
      </c>
      <c r="BA414" s="122">
        <f t="shared" si="90"/>
        <v>0.2175833647457647</v>
      </c>
      <c r="BB414" s="98">
        <f t="shared" si="91"/>
        <v>0.46211273494567562</v>
      </c>
      <c r="BC414" s="56"/>
      <c r="BD414" s="56"/>
    </row>
    <row r="415" spans="1:56">
      <c r="A415" s="91">
        <v>414</v>
      </c>
      <c r="B415" s="122">
        <v>0.64671588299876137</v>
      </c>
      <c r="C415" s="122">
        <v>0.48257500866141223</v>
      </c>
      <c r="D415" s="122">
        <v>0.34184240615486083</v>
      </c>
      <c r="E415" s="122">
        <v>0.95828385484105238</v>
      </c>
      <c r="F415" s="122">
        <v>1.3750203695036101E-2</v>
      </c>
      <c r="G415" s="122">
        <v>0.30228636884427496</v>
      </c>
      <c r="H415" s="122">
        <v>0.72368357248426674</v>
      </c>
      <c r="I415" s="122">
        <v>0.11929731523609965</v>
      </c>
      <c r="J415" s="122">
        <v>0.5018450220616093</v>
      </c>
      <c r="K415" s="100">
        <v>0.41470116143909008</v>
      </c>
      <c r="L415" s="101"/>
      <c r="M415" s="102">
        <v>414</v>
      </c>
      <c r="N415" s="125">
        <v>0.37646903180695535</v>
      </c>
      <c r="O415" s="125">
        <v>-4.3691873145246314E-2</v>
      </c>
      <c r="P415" s="125">
        <v>-0.40744005606763567</v>
      </c>
      <c r="Q415" s="125">
        <v>1.7311091970695012</v>
      </c>
      <c r="R415" s="125">
        <v>-2.2043404905193182</v>
      </c>
      <c r="S415" s="125">
        <v>-0.517835943759267</v>
      </c>
      <c r="T415" s="125">
        <v>0.59381948529261941</v>
      </c>
      <c r="U415" s="122">
        <v>-1.1785067813009336</v>
      </c>
      <c r="V415" s="122">
        <v>4.6248009533729614E-3</v>
      </c>
      <c r="W415" s="94">
        <v>-0.2154681738677699</v>
      </c>
      <c r="X415" s="56"/>
      <c r="Y415" s="95">
        <v>414</v>
      </c>
      <c r="Z415" s="122">
        <f>(幕後結果!$AB$2+幕後結果!$AB$4*幕後結果_最佳化!$N1416)*12/3</f>
        <v>0.41911495091839762</v>
      </c>
      <c r="AA415" s="122">
        <f>(幕後結果!$AC$2+幕後結果!$AC$4*幕後結果_最佳化!$O1416)*12/3</f>
        <v>-1.4054197313297527</v>
      </c>
      <c r="AB415" s="122">
        <f>(幕後結果!$AD$2+幕後結果!$AD$4*幕後結果_最佳化!$P1416)*12/3</f>
        <v>0.21849676404648341</v>
      </c>
      <c r="AC415" s="122">
        <f>(幕後結果!$AE$2+幕後結果!$AE$4*幕後結果_最佳化!$Q1416)*12/3</f>
        <v>2.0619958496903656</v>
      </c>
      <c r="AD415" s="122">
        <f>(幕後結果!$AF$2+幕後結果!$AF$4*幕後結果_最佳化!$R1416)*12/3</f>
        <v>-1.4774800029531068</v>
      </c>
      <c r="AE415" s="122">
        <f>(幕後結果!$AG$2+幕後結果!$AG$4*幕後結果_最佳化!$S1416)*12/3</f>
        <v>0.68621483590697085</v>
      </c>
      <c r="AF415" s="122">
        <f>(幕後結果!$AH$2+幕後結果!$AH$4*幕後結果_最佳化!$T1416)*12/3</f>
        <v>1.1301195201487788</v>
      </c>
      <c r="AG415" s="122">
        <f>(幕後結果!$AI$2+幕後結果!$AI$4*幕後結果_最佳化!$U1416)*12/3</f>
        <v>-2.4306426029003418</v>
      </c>
      <c r="AH415" s="122">
        <f>(幕後結果!$AJ$2+幕後結果!$AJ$4*幕後結果_最佳化!$V1416)*12/3</f>
        <v>-1.2002856023836439E-2</v>
      </c>
      <c r="AI415" s="96">
        <f>(幕後結果!$AK$2+幕後結果!$AK$4*幕後結果_最佳化!$W1416)*12/3</f>
        <v>-0.78603632353510688</v>
      </c>
      <c r="AJ415" s="56"/>
      <c r="AK415" s="56"/>
      <c r="AL415" s="56"/>
      <c r="AM415" s="104">
        <v>414</v>
      </c>
      <c r="AN415" s="122">
        <f t="shared" si="79"/>
        <v>9.1030075891309736E-2</v>
      </c>
      <c r="AO415" s="122">
        <f t="shared" si="80"/>
        <v>4.0283403857991881E-2</v>
      </c>
      <c r="AP415" s="122">
        <f t="shared" si="81"/>
        <v>0.10936641870635307</v>
      </c>
      <c r="AQ415" s="122">
        <f t="shared" si="82"/>
        <v>0.21328305182003887</v>
      </c>
      <c r="AR415" s="122">
        <f t="shared" si="83"/>
        <v>6.419427613729424E-2</v>
      </c>
      <c r="AS415" s="122">
        <f t="shared" si="84"/>
        <v>4.3470961396535703E-2</v>
      </c>
      <c r="AT415" s="122">
        <f t="shared" si="85"/>
        <v>6.2055052352049229E-2</v>
      </c>
      <c r="AU415" s="122">
        <f t="shared" si="86"/>
        <v>8.4078093529447825E-2</v>
      </c>
      <c r="AV415" s="122">
        <f t="shared" si="87"/>
        <v>7.418537645376623E-2</v>
      </c>
      <c r="AW415" s="122">
        <f t="shared" si="88"/>
        <v>0.21805328985521316</v>
      </c>
      <c r="AX415" s="122">
        <f t="shared" si="89"/>
        <v>1</v>
      </c>
      <c r="AY415" s="122">
        <f>SUMPRODUCT(AN415:AW415,幕後結果_最佳化!$Z$1005:$AI$1005)</f>
        <v>8.6382116726564095E-2</v>
      </c>
      <c r="AZ415" s="122">
        <f>(SUMPRODUCT(AN415:AW415,MMULT(AN415:AW415,幕後結果!$AB$9:$AK$18)))*252</f>
        <v>3.9688782816006511E-2</v>
      </c>
      <c r="BA415" s="122">
        <f t="shared" si="90"/>
        <v>0.19922043774674955</v>
      </c>
      <c r="BB415" s="98">
        <f t="shared" si="91"/>
        <v>0.21826132508472285</v>
      </c>
      <c r="BC415" s="56"/>
      <c r="BD415" s="56"/>
    </row>
    <row r="416" spans="1:56">
      <c r="A416" s="91">
        <v>415</v>
      </c>
      <c r="B416" s="122">
        <v>0.78180725448054056</v>
      </c>
      <c r="C416" s="122">
        <v>0.31767547044414779</v>
      </c>
      <c r="D416" s="122">
        <v>0.11136607963643375</v>
      </c>
      <c r="E416" s="122">
        <v>1.6905688159443155E-2</v>
      </c>
      <c r="F416" s="122">
        <v>0.51109821998404792</v>
      </c>
      <c r="G416" s="122">
        <v>0.92849869075915592</v>
      </c>
      <c r="H416" s="122">
        <v>0.5375980837335288</v>
      </c>
      <c r="I416" s="122">
        <v>0.16564466671214739</v>
      </c>
      <c r="J416" s="122">
        <v>0.58997403844999807</v>
      </c>
      <c r="K416" s="100">
        <v>0.9984881710191349</v>
      </c>
      <c r="L416" s="101"/>
      <c r="M416" s="102">
        <v>415</v>
      </c>
      <c r="N416" s="125">
        <v>0.77831134137681535</v>
      </c>
      <c r="O416" s="125">
        <v>-0.47420890909898794</v>
      </c>
      <c r="P416" s="125">
        <v>-1.2192952277730105</v>
      </c>
      <c r="Q416" s="125">
        <v>-2.1223140272160159</v>
      </c>
      <c r="R416" s="125">
        <v>2.7822701198014839E-2</v>
      </c>
      <c r="S416" s="125">
        <v>1.4647006098836846</v>
      </c>
      <c r="T416" s="125">
        <v>9.4384368458546572E-2</v>
      </c>
      <c r="U416" s="122">
        <v>-0.9715201309919167</v>
      </c>
      <c r="V416" s="122">
        <v>0.22747819448699103</v>
      </c>
      <c r="W416" s="94">
        <v>2.9653224777641776</v>
      </c>
      <c r="X416" s="56"/>
      <c r="Y416" s="95">
        <v>415</v>
      </c>
      <c r="Z416" s="122">
        <f>(幕後結果!$AB$2+幕後結果!$AB$4*幕後結果_最佳化!$N1417)*12/3</f>
        <v>0.91802242985071825</v>
      </c>
      <c r="AA416" s="122">
        <f>(幕後結果!$AC$2+幕後結果!$AC$4*幕後結果_最佳化!$O1417)*12/3</f>
        <v>-1.9637895047979395</v>
      </c>
      <c r="AB416" s="122">
        <f>(幕後結果!$AD$2+幕後結果!$AD$4*幕後結果_最佳化!$P1417)*12/3</f>
        <v>-0.40722350164450116</v>
      </c>
      <c r="AC416" s="122">
        <f>(幕後結果!$AE$2+幕後結果!$AE$4*幕後結果_最佳化!$Q1417)*12/3</f>
        <v>-0.97426724833961575</v>
      </c>
      <c r="AD416" s="122">
        <f>(幕後結果!$AF$2+幕後結果!$AF$4*幕後結果_最佳化!$R1417)*12/3</f>
        <v>-0.43804952755905441</v>
      </c>
      <c r="AE416" s="122">
        <f>(幕後結果!$AG$2+幕後結果!$AG$4*幕後結果_最佳化!$S1417)*12/3</f>
        <v>5.1858381989987656E-2</v>
      </c>
      <c r="AF416" s="122">
        <f>(幕後結果!$AH$2+幕後結果!$AH$4*幕後結果_最佳化!$T1417)*12/3</f>
        <v>1.4995855918821641</v>
      </c>
      <c r="AG416" s="122">
        <f>(幕後結果!$AI$2+幕後結果!$AI$4*幕後結果_最佳化!$U1417)*12/3</f>
        <v>-1.4279854648873951</v>
      </c>
      <c r="AH416" s="122">
        <f>(幕後結果!$AJ$2+幕後結果!$AJ$4*幕後結果_最佳化!$V1417)*12/3</f>
        <v>-1.1323498836251666E-2</v>
      </c>
      <c r="AI416" s="96">
        <f>(幕後結果!$AK$2+幕後結果!$AK$4*幕後結果_最佳化!$W1417)*12/3</f>
        <v>0.95515520662813325</v>
      </c>
      <c r="AJ416" s="56"/>
      <c r="AK416" s="56"/>
      <c r="AL416" s="56"/>
      <c r="AM416" s="104">
        <v>415</v>
      </c>
      <c r="AN416" s="122">
        <f t="shared" si="79"/>
        <v>5.0671139289948555E-2</v>
      </c>
      <c r="AO416" s="122">
        <f t="shared" si="80"/>
        <v>7.2187112274555043E-2</v>
      </c>
      <c r="AP416" s="122">
        <f t="shared" si="81"/>
        <v>9.4032442681950545E-2</v>
      </c>
      <c r="AQ416" s="122">
        <f t="shared" si="82"/>
        <v>0.10372950656586427</v>
      </c>
      <c r="AR416" s="122">
        <f t="shared" si="83"/>
        <v>0.13767226572133542</v>
      </c>
      <c r="AS416" s="122">
        <f t="shared" si="84"/>
        <v>0.11564142467225828</v>
      </c>
      <c r="AT416" s="122">
        <f t="shared" si="85"/>
        <v>0.1058963205806225</v>
      </c>
      <c r="AU416" s="122">
        <f t="shared" si="86"/>
        <v>0.15623631239945859</v>
      </c>
      <c r="AV416" s="122">
        <f t="shared" si="87"/>
        <v>4.2782132291395596E-2</v>
      </c>
      <c r="AW416" s="122">
        <f t="shared" si="88"/>
        <v>0.12115134352261121</v>
      </c>
      <c r="AX416" s="122">
        <f t="shared" si="89"/>
        <v>1</v>
      </c>
      <c r="AY416" s="122">
        <f>SUMPRODUCT(AN416:AW416,幕後結果_最佳化!$Z$1005:$AI$1005)</f>
        <v>-8.4349818659628858E-3</v>
      </c>
      <c r="AZ416" s="122">
        <f>(SUMPRODUCT(AN416:AW416,MMULT(AN416:AW416,幕後結果!$AB$9:$AK$18)))*252</f>
        <v>4.2325209427941275E-2</v>
      </c>
      <c r="BA416" s="122">
        <f t="shared" si="90"/>
        <v>0.20573091510014063</v>
      </c>
      <c r="BB416" s="98">
        <f t="shared" si="91"/>
        <v>-0.24952487982166077</v>
      </c>
      <c r="BC416" s="56"/>
      <c r="BD416" s="56"/>
    </row>
    <row r="417" spans="1:56">
      <c r="A417" s="91">
        <v>416</v>
      </c>
      <c r="B417" s="122">
        <v>3.742326302490584E-2</v>
      </c>
      <c r="C417" s="122">
        <v>0.83249430217121545</v>
      </c>
      <c r="D417" s="122">
        <v>0.98817440121507572</v>
      </c>
      <c r="E417" s="122">
        <v>0.30137280210391793</v>
      </c>
      <c r="F417" s="122">
        <v>9.484508201889752E-2</v>
      </c>
      <c r="G417" s="122">
        <v>0.69064675413162724</v>
      </c>
      <c r="H417" s="122">
        <v>0.19505855822005214</v>
      </c>
      <c r="I417" s="122">
        <v>0.87428553271760356</v>
      </c>
      <c r="J417" s="122">
        <v>0.98137699836031955</v>
      </c>
      <c r="K417" s="100">
        <v>0.69358092208120858</v>
      </c>
      <c r="L417" s="101"/>
      <c r="M417" s="102">
        <v>416</v>
      </c>
      <c r="N417" s="125">
        <v>-1.7814036888330789</v>
      </c>
      <c r="O417" s="125">
        <v>0.96406887596492408</v>
      </c>
      <c r="P417" s="125">
        <v>2.2627484943327829</v>
      </c>
      <c r="Q417" s="125">
        <v>-0.52045626320131122</v>
      </c>
      <c r="R417" s="125">
        <v>-1.3114962375772909</v>
      </c>
      <c r="S417" s="125">
        <v>0.49768441907991295</v>
      </c>
      <c r="T417" s="125">
        <v>-0.85940499218108746</v>
      </c>
      <c r="U417" s="122">
        <v>1.1468855281560311</v>
      </c>
      <c r="V417" s="122">
        <v>2.083057273988445</v>
      </c>
      <c r="W417" s="94">
        <v>0.50602634433042226</v>
      </c>
      <c r="X417" s="56"/>
      <c r="Y417" s="95">
        <v>416</v>
      </c>
      <c r="Z417" s="122">
        <f>(幕後結果!$AB$2+幕後結果!$AB$4*幕後結果_最佳化!$N1418)*12/3</f>
        <v>-2.2599927818231813</v>
      </c>
      <c r="AA417" s="122">
        <f>(幕後結果!$AC$2+幕後結果!$AC$4*幕後結果_最佳化!$O1418)*12/3</f>
        <v>-0.20413885583486913</v>
      </c>
      <c r="AB417" s="122">
        <f>(幕後結果!$AD$2+幕後結果!$AD$4*幕後結果_最佳化!$P1418)*12/3</f>
        <v>1.983176746445789</v>
      </c>
      <c r="AC417" s="122">
        <f>(幕後結果!$AE$2+幕後結果!$AE$4*幕後結果_最佳化!$Q1418)*12/3</f>
        <v>1.1045623743960729</v>
      </c>
      <c r="AD417" s="122">
        <f>(幕後結果!$AF$2+幕後結果!$AF$4*幕後結果_最佳化!$R1418)*12/3</f>
        <v>-0.61094613817153776</v>
      </c>
      <c r="AE417" s="122">
        <f>(幕後結果!$AG$2+幕後結果!$AG$4*幕後結果_最佳化!$S1418)*12/3</f>
        <v>0.56660327235817864</v>
      </c>
      <c r="AF417" s="122">
        <f>(幕後結果!$AH$2+幕後結果!$AH$4*幕後結果_最佳化!$T1418)*12/3</f>
        <v>-0.12643099184373807</v>
      </c>
      <c r="AG417" s="122">
        <f>(幕後結果!$AI$2+幕後結果!$AI$4*幕後結果_最佳化!$U1418)*12/3</f>
        <v>-0.69074452487505145</v>
      </c>
      <c r="AH417" s="122">
        <f>(幕後結果!$AJ$2+幕後結果!$AJ$4*幕後結果_最佳化!$V1418)*12/3</f>
        <v>1.604241405642167</v>
      </c>
      <c r="AI417" s="96">
        <f>(幕後結果!$AK$2+幕後結果!$AK$4*幕後結果_最佳化!$W1418)*12/3</f>
        <v>-0.62230397688400596</v>
      </c>
      <c r="AJ417" s="56"/>
      <c r="AK417" s="56"/>
      <c r="AL417" s="56"/>
      <c r="AM417" s="104">
        <v>416</v>
      </c>
      <c r="AN417" s="122">
        <f t="shared" si="79"/>
        <v>0.16585840881760616</v>
      </c>
      <c r="AO417" s="122">
        <f t="shared" si="80"/>
        <v>1.4037202895582799E-3</v>
      </c>
      <c r="AP417" s="122">
        <f t="shared" si="81"/>
        <v>0.17779338753801033</v>
      </c>
      <c r="AQ417" s="122">
        <f t="shared" si="82"/>
        <v>0.12206434266054779</v>
      </c>
      <c r="AR417" s="122">
        <f t="shared" si="83"/>
        <v>0.14034034645026824</v>
      </c>
      <c r="AS417" s="122">
        <f t="shared" si="84"/>
        <v>8.9043114938368417E-2</v>
      </c>
      <c r="AT417" s="122">
        <f t="shared" si="85"/>
        <v>1.0052652772894978E-2</v>
      </c>
      <c r="AU417" s="122">
        <f t="shared" si="86"/>
        <v>0.20698197936503038</v>
      </c>
      <c r="AV417" s="122">
        <f t="shared" si="87"/>
        <v>5.9228780912711373E-2</v>
      </c>
      <c r="AW417" s="122">
        <f t="shared" si="88"/>
        <v>2.723326625500393E-2</v>
      </c>
      <c r="AX417" s="122">
        <f t="shared" si="89"/>
        <v>0.99999999999999978</v>
      </c>
      <c r="AY417" s="122">
        <f>SUMPRODUCT(AN417:AW417,幕後結果_最佳化!$Z$1005:$AI$1005)</f>
        <v>1.551206419881194E-2</v>
      </c>
      <c r="AZ417" s="122">
        <f>(SUMPRODUCT(AN417:AW417,MMULT(AN417:AW417,幕後結果!$AB$9:$AK$18)))*252</f>
        <v>5.7589135178088474E-2</v>
      </c>
      <c r="BA417" s="122">
        <f t="shared" si="90"/>
        <v>0.23997736388686428</v>
      </c>
      <c r="BB417" s="98">
        <f t="shared" si="91"/>
        <v>-0.11412716331903672</v>
      </c>
      <c r="BC417" s="56"/>
      <c r="BD417" s="56"/>
    </row>
    <row r="418" spans="1:56">
      <c r="A418" s="91">
        <v>417</v>
      </c>
      <c r="B418" s="122">
        <v>0.72235466344570742</v>
      </c>
      <c r="C418" s="122">
        <v>0.4269866866433305</v>
      </c>
      <c r="D418" s="122">
        <v>0.29804880687596191</v>
      </c>
      <c r="E418" s="122">
        <v>0.93260980251145087</v>
      </c>
      <c r="F418" s="122">
        <v>0.92576987751616624</v>
      </c>
      <c r="G418" s="122">
        <v>0.31805521512243673</v>
      </c>
      <c r="H418" s="122">
        <v>0.83997663858675287</v>
      </c>
      <c r="I418" s="122">
        <v>0.50314154938618705</v>
      </c>
      <c r="J418" s="122">
        <v>0.3929595941592694</v>
      </c>
      <c r="K418" s="100">
        <v>0.49088230955551637</v>
      </c>
      <c r="L418" s="101"/>
      <c r="M418" s="102">
        <v>417</v>
      </c>
      <c r="N418" s="125">
        <v>0.58985081255723859</v>
      </c>
      <c r="O418" s="125">
        <v>-0.1840510927349526</v>
      </c>
      <c r="P418" s="125">
        <v>-0.53002064962396855</v>
      </c>
      <c r="Q418" s="125">
        <v>1.4955138234233847</v>
      </c>
      <c r="R418" s="125">
        <v>1.4449916004714172</v>
      </c>
      <c r="S418" s="125">
        <v>-0.47314402377542936</v>
      </c>
      <c r="T418" s="125">
        <v>0.99436187346530325</v>
      </c>
      <c r="U418" s="122">
        <v>7.8747779054304037E-3</v>
      </c>
      <c r="V418" s="122">
        <v>-0.27161353870145144</v>
      </c>
      <c r="W418" s="94">
        <v>-2.2856650664786031E-2</v>
      </c>
      <c r="X418" s="56"/>
      <c r="Y418" s="95">
        <v>417</v>
      </c>
      <c r="Z418" s="122">
        <f>(幕後結果!$AB$2+幕後結果!$AB$4*幕後結果_最佳化!$N1419)*12/3</f>
        <v>0.68403918549729903</v>
      </c>
      <c r="AA418" s="122">
        <f>(幕後結果!$AC$2+幕後結果!$AC$4*幕後結果_最佳化!$O1419)*12/3</f>
        <v>-1.580305280245214</v>
      </c>
      <c r="AB418" s="122">
        <f>(幕後結果!$AD$2+幕後結果!$AD$4*幕後結果_最佳化!$P1419)*12/3</f>
        <v>0.16235967160965686</v>
      </c>
      <c r="AC418" s="122">
        <f>(幕後結果!$AE$2+幕後結果!$AE$4*幕後結果_最佳化!$Q1419)*12/3</f>
        <v>1.8506806411125643</v>
      </c>
      <c r="AD418" s="122">
        <f>(幕後結果!$AF$2+幕後結果!$AF$4*幕後結果_最佳化!$R1419)*12/3</f>
        <v>0.92180336839996591</v>
      </c>
      <c r="AE418" s="122">
        <f>(幕後結果!$AG$2+幕後結果!$AG$4*幕後結果_最佳化!$S1419)*12/3</f>
        <v>0.9313764028100292</v>
      </c>
      <c r="AF418" s="122">
        <f>(幕後結果!$AH$2+幕後結果!$AH$4*幕後結果_最佳化!$T1419)*12/3</f>
        <v>2.3943280948591883</v>
      </c>
      <c r="AG418" s="122">
        <f>(幕後結果!$AI$2+幕後結果!$AI$4*幕後結果_最佳化!$U1419)*12/3</f>
        <v>-0.31774873648570012</v>
      </c>
      <c r="AH418" s="122">
        <f>(幕後結果!$AJ$2+幕後結果!$AJ$4*幕後結果_最佳化!$V1419)*12/3</f>
        <v>0.29627951982816858</v>
      </c>
      <c r="AI418" s="96">
        <f>(幕後結果!$AK$2+幕後結果!$AK$4*幕後結果_最佳化!$W1419)*12/3</f>
        <v>2.2168100154127623E-2</v>
      </c>
      <c r="AJ418" s="56"/>
      <c r="AK418" s="56"/>
      <c r="AL418" s="56"/>
      <c r="AM418" s="104">
        <v>417</v>
      </c>
      <c r="AN418" s="122">
        <f t="shared" si="79"/>
        <v>0.17582751002059199</v>
      </c>
      <c r="AO418" s="122">
        <f t="shared" si="80"/>
        <v>8.6350507325106598E-3</v>
      </c>
      <c r="AP418" s="122">
        <f t="shared" si="81"/>
        <v>7.4539014853405042E-2</v>
      </c>
      <c r="AQ418" s="122">
        <f t="shared" si="82"/>
        <v>0.1277195453617464</v>
      </c>
      <c r="AR418" s="122">
        <f t="shared" si="83"/>
        <v>0.13411523088200997</v>
      </c>
      <c r="AS418" s="122">
        <f t="shared" si="84"/>
        <v>4.1180881500199766E-2</v>
      </c>
      <c r="AT418" s="122">
        <f t="shared" si="85"/>
        <v>8.1261175185899467E-2</v>
      </c>
      <c r="AU418" s="122">
        <f t="shared" si="86"/>
        <v>0.1631798488708503</v>
      </c>
      <c r="AV418" s="122">
        <f t="shared" si="87"/>
        <v>8.7179799391686699E-2</v>
      </c>
      <c r="AW418" s="122">
        <f t="shared" si="88"/>
        <v>0.10636194320109971</v>
      </c>
      <c r="AX418" s="122">
        <f t="shared" si="89"/>
        <v>1</v>
      </c>
      <c r="AY418" s="122">
        <f>SUMPRODUCT(AN418:AW418,幕後結果_最佳化!$Z$1005:$AI$1005)</f>
        <v>3.9512587997447758E-2</v>
      </c>
      <c r="AZ418" s="122">
        <f>(SUMPRODUCT(AN418:AW418,MMULT(AN418:AW418,幕後結果!$AB$9:$AK$18)))*252</f>
        <v>4.9241494589532794E-2</v>
      </c>
      <c r="BA418" s="122">
        <f t="shared" si="90"/>
        <v>0.22190424644321882</v>
      </c>
      <c r="BB418" s="98">
        <f t="shared" si="91"/>
        <v>-1.5265196844347089E-2</v>
      </c>
      <c r="BC418" s="56"/>
      <c r="BD418" s="56"/>
    </row>
    <row r="419" spans="1:56">
      <c r="A419" s="91">
        <v>418</v>
      </c>
      <c r="B419" s="122">
        <v>0.75618560534172996</v>
      </c>
      <c r="C419" s="122">
        <v>0.78035061785821069</v>
      </c>
      <c r="D419" s="122">
        <v>0.62018193544183875</v>
      </c>
      <c r="E419" s="122">
        <v>0.26901188000932263</v>
      </c>
      <c r="F419" s="122">
        <v>4.076922643224945E-2</v>
      </c>
      <c r="G419" s="122">
        <v>0.73060889426735209</v>
      </c>
      <c r="H419" s="122">
        <v>0.88618771864246537</v>
      </c>
      <c r="I419" s="122">
        <v>0.2726114425618249</v>
      </c>
      <c r="J419" s="122">
        <v>0.728738983360119</v>
      </c>
      <c r="K419" s="100">
        <v>0.66555957063062143</v>
      </c>
      <c r="L419" s="101"/>
      <c r="M419" s="102">
        <v>418</v>
      </c>
      <c r="N419" s="125">
        <v>0.69408518426263566</v>
      </c>
      <c r="O419" s="125">
        <v>0.77337790159109165</v>
      </c>
      <c r="P419" s="125">
        <v>0.30595865045125009</v>
      </c>
      <c r="Q419" s="125">
        <v>-0.61580419252134144</v>
      </c>
      <c r="R419" s="125">
        <v>-1.7418285300344463</v>
      </c>
      <c r="S419" s="125">
        <v>0.61465556382402609</v>
      </c>
      <c r="T419" s="125">
        <v>1.2065005095964474</v>
      </c>
      <c r="U419" s="122">
        <v>-0.60493394851668059</v>
      </c>
      <c r="V419" s="122">
        <v>0.6090036293003338</v>
      </c>
      <c r="W419" s="94">
        <v>0.42768446901133056</v>
      </c>
      <c r="X419" s="56"/>
      <c r="Y419" s="95">
        <v>418</v>
      </c>
      <c r="Z419" s="122">
        <f>(幕後結果!$AB$2+幕後結果!$AB$4*幕後結果_最佳化!$N1420)*12/3</f>
        <v>0.81345141105736862</v>
      </c>
      <c r="AA419" s="122">
        <f>(幕後結果!$AC$2+幕後結果!$AC$4*幕後結果_最佳化!$O1420)*12/3</f>
        <v>-0.25184189187623285</v>
      </c>
      <c r="AB419" s="122">
        <f>(幕後結果!$AD$2+幕後結果!$AD$4*幕後結果_最佳化!$P1420)*12/3</f>
        <v>1.0149064387860025</v>
      </c>
      <c r="AC419" s="122">
        <f>(幕後結果!$AE$2+幕後結果!$AE$4*幕後結果_最佳化!$Q1420)*12/3</f>
        <v>0.68858921742992119</v>
      </c>
      <c r="AD419" s="122">
        <f>(幕後結果!$AF$2+幕後結果!$AF$4*幕後結果_最佳化!$R1420)*12/3</f>
        <v>-1.2144393237833941</v>
      </c>
      <c r="AE419" s="122">
        <f>(幕後結果!$AG$2+幕後結果!$AG$4*幕後結果_最佳化!$S1420)*12/3</f>
        <v>0.6741564688659798</v>
      </c>
      <c r="AF419" s="122">
        <f>(幕後結果!$AH$2+幕後結果!$AH$4*幕後結果_最佳化!$T1420)*12/3</f>
        <v>2.102413380941063</v>
      </c>
      <c r="AG419" s="122">
        <f>(幕後結果!$AI$2+幕後結果!$AI$4*幕後結果_最佳化!$U1420)*12/3</f>
        <v>-1.477288325814816</v>
      </c>
      <c r="AH419" s="122">
        <f>(幕後結果!$AJ$2+幕後結果!$AJ$4*幕後結果_最佳化!$V1420)*12/3</f>
        <v>0.96061840167968349</v>
      </c>
      <c r="AI419" s="96">
        <f>(幕後結果!$AK$2+幕後結果!$AK$4*幕後結果_最佳化!$W1420)*12/3</f>
        <v>-0.20345700442223255</v>
      </c>
      <c r="AJ419" s="56"/>
      <c r="AK419" s="56"/>
      <c r="AL419" s="56"/>
      <c r="AM419" s="104">
        <v>418</v>
      </c>
      <c r="AN419" s="122">
        <f t="shared" si="79"/>
        <v>0.1538762047483602</v>
      </c>
      <c r="AO419" s="122">
        <f t="shared" si="80"/>
        <v>5.9897397544667545E-2</v>
      </c>
      <c r="AP419" s="122">
        <f t="shared" si="81"/>
        <v>0.16506376176460039</v>
      </c>
      <c r="AQ419" s="122">
        <f t="shared" si="82"/>
        <v>0.18663507620568379</v>
      </c>
      <c r="AR419" s="122">
        <f t="shared" si="83"/>
        <v>2.2510005533005216E-2</v>
      </c>
      <c r="AS419" s="122">
        <f t="shared" si="84"/>
        <v>5.2748546053137536E-2</v>
      </c>
      <c r="AT419" s="122">
        <f t="shared" si="85"/>
        <v>0.12463321329199632</v>
      </c>
      <c r="AU419" s="122">
        <f t="shared" si="86"/>
        <v>1.0681390199589382E-2</v>
      </c>
      <c r="AV419" s="122">
        <f t="shared" si="87"/>
        <v>0.18299424448092669</v>
      </c>
      <c r="AW419" s="122">
        <f t="shared" si="88"/>
        <v>4.0960160178032945E-2</v>
      </c>
      <c r="AX419" s="122">
        <f t="shared" si="89"/>
        <v>0.99999999999999989</v>
      </c>
      <c r="AY419" s="122">
        <f>SUMPRODUCT(AN419:AW419,幕後結果_最佳化!$Z$1005:$AI$1005)</f>
        <v>0.27885788847106918</v>
      </c>
      <c r="AZ419" s="122">
        <f>(SUMPRODUCT(AN419:AW419,MMULT(AN419:AW419,幕後結果!$AB$9:$AK$18)))*252</f>
        <v>5.0070509323000348E-2</v>
      </c>
      <c r="BA419" s="122">
        <f t="shared" si="90"/>
        <v>0.22376440584463014</v>
      </c>
      <c r="BB419" s="98">
        <f t="shared" si="91"/>
        <v>1.0544925033112975</v>
      </c>
      <c r="BC419" s="56"/>
      <c r="BD419" s="56"/>
    </row>
    <row r="420" spans="1:56">
      <c r="A420" s="91">
        <v>419</v>
      </c>
      <c r="B420" s="122">
        <v>0.81289512985939938</v>
      </c>
      <c r="C420" s="122">
        <v>0.4824113128483376</v>
      </c>
      <c r="D420" s="122">
        <v>3.0604707725196079E-2</v>
      </c>
      <c r="E420" s="122">
        <v>0.10146439412797581</v>
      </c>
      <c r="F420" s="122">
        <v>0.92863506525466399</v>
      </c>
      <c r="G420" s="122">
        <v>0.8855037042588394</v>
      </c>
      <c r="H420" s="122">
        <v>0.76846519320224616</v>
      </c>
      <c r="I420" s="122">
        <v>0.88277074456978588</v>
      </c>
      <c r="J420" s="122">
        <v>0.18726326904695645</v>
      </c>
      <c r="K420" s="100">
        <v>5.342452515436813E-2</v>
      </c>
      <c r="L420" s="101"/>
      <c r="M420" s="102">
        <v>419</v>
      </c>
      <c r="N420" s="125">
        <v>0.88861553290145689</v>
      </c>
      <c r="O420" s="125">
        <v>-4.4102593233086303E-2</v>
      </c>
      <c r="P420" s="125">
        <v>-1.8719796752673719</v>
      </c>
      <c r="Q420" s="125">
        <v>-1.2732515640812012</v>
      </c>
      <c r="R420" s="125">
        <v>1.4657006042444576</v>
      </c>
      <c r="S420" s="125">
        <v>1.2029579545702673</v>
      </c>
      <c r="T420" s="125">
        <v>0.73380168478367491</v>
      </c>
      <c r="U420" s="122">
        <v>1.1889521144291608</v>
      </c>
      <c r="V420" s="122">
        <v>-0.88802642333271775</v>
      </c>
      <c r="W420" s="94">
        <v>-1.6125189930056218</v>
      </c>
      <c r="X420" s="56"/>
      <c r="Y420" s="95">
        <v>419</v>
      </c>
      <c r="Z420" s="122">
        <f>(幕後結果!$AB$2+幕後結果!$AB$4*幕後結果_最佳化!$N1421)*12/3</f>
        <v>1.0549706426164016</v>
      </c>
      <c r="AA420" s="122">
        <f>(幕後結果!$AC$2+幕後結果!$AC$4*幕後結果_最佳化!$O1421)*12/3</f>
        <v>-1.3614878470457337</v>
      </c>
      <c r="AB420" s="122">
        <f>(幕後結果!$AD$2+幕後結果!$AD$4*幕後結果_最佳化!$P1421)*12/3</f>
        <v>-0.89550744129042392</v>
      </c>
      <c r="AC420" s="122">
        <f>(幕後結果!$AE$2+幕後結果!$AE$4*幕後結果_最佳化!$Q1421)*12/3</f>
        <v>-0.43143973099922617</v>
      </c>
      <c r="AD420" s="122">
        <f>(幕後結果!$AF$2+幕後結果!$AF$4*幕後結果_最佳化!$R1421)*12/3</f>
        <v>0.57913814278830666</v>
      </c>
      <c r="AE420" s="122">
        <f>(幕後結果!$AG$2+幕後結果!$AG$4*幕後結果_最佳化!$S1421)*12/3</f>
        <v>0.48242838768000951</v>
      </c>
      <c r="AF420" s="122">
        <f>(幕後結果!$AH$2+幕後結果!$AH$4*幕後結果_最佳化!$T1421)*12/3</f>
        <v>2.31779744359129</v>
      </c>
      <c r="AG420" s="122">
        <f>(幕後結果!$AI$2+幕後結果!$AI$4*幕後結果_最佳化!$U1421)*12/3</f>
        <v>1.3235767863552055</v>
      </c>
      <c r="AH420" s="122">
        <f>(幕後結果!$AJ$2+幕後結果!$AJ$4*幕後結果_最佳化!$V1421)*12/3</f>
        <v>-0.17179882664980436</v>
      </c>
      <c r="AI420" s="96">
        <f>(幕後結果!$AK$2+幕後結果!$AK$4*幕後結果_最佳化!$W1421)*12/3</f>
        <v>-0.65315736019388315</v>
      </c>
      <c r="AJ420" s="56"/>
      <c r="AK420" s="56"/>
      <c r="AL420" s="56"/>
      <c r="AM420" s="104">
        <v>419</v>
      </c>
      <c r="AN420" s="122">
        <f t="shared" si="79"/>
        <v>0.10805118461275499</v>
      </c>
      <c r="AO420" s="122">
        <f t="shared" si="80"/>
        <v>7.2998705368357689E-2</v>
      </c>
      <c r="AP420" s="122">
        <f t="shared" si="81"/>
        <v>0.1368521132016712</v>
      </c>
      <c r="AQ420" s="122">
        <f t="shared" si="82"/>
        <v>0.13802933013474242</v>
      </c>
      <c r="AR420" s="122">
        <f t="shared" si="83"/>
        <v>6.7807064493408849E-3</v>
      </c>
      <c r="AS420" s="122">
        <f t="shared" si="84"/>
        <v>0.16215404882135673</v>
      </c>
      <c r="AT420" s="122">
        <f t="shared" si="85"/>
        <v>0.17425268183202827</v>
      </c>
      <c r="AU420" s="122">
        <f t="shared" si="86"/>
        <v>4.2795231751009015E-2</v>
      </c>
      <c r="AV420" s="122">
        <f t="shared" si="87"/>
        <v>3.4394152146264401E-2</v>
      </c>
      <c r="AW420" s="122">
        <f t="shared" si="88"/>
        <v>0.12369184568247439</v>
      </c>
      <c r="AX420" s="122">
        <f t="shared" si="89"/>
        <v>0.99999999999999989</v>
      </c>
      <c r="AY420" s="122">
        <f>SUMPRODUCT(AN420:AW420,幕後結果_最佳化!$Z$1005:$AI$1005)</f>
        <v>0.22879271718070643</v>
      </c>
      <c r="AZ420" s="122">
        <f>(SUMPRODUCT(AN420:AW420,MMULT(AN420:AW420,幕後結果!$AB$9:$AK$18)))*252</f>
        <v>4.8029161360150847E-2</v>
      </c>
      <c r="BA420" s="122">
        <f t="shared" si="90"/>
        <v>0.21915556429201347</v>
      </c>
      <c r="BB420" s="98">
        <f t="shared" si="91"/>
        <v>0.84822266676749303</v>
      </c>
      <c r="BC420" s="56"/>
      <c r="BD420" s="56"/>
    </row>
    <row r="421" spans="1:56">
      <c r="A421" s="91">
        <v>420</v>
      </c>
      <c r="B421" s="122">
        <v>0.71110743604520588</v>
      </c>
      <c r="C421" s="122">
        <v>7.401006655413811E-2</v>
      </c>
      <c r="D421" s="122">
        <v>8.1583723635270111E-4</v>
      </c>
      <c r="E421" s="122">
        <v>0.3034450942928868</v>
      </c>
      <c r="F421" s="122">
        <v>0.34533797670672772</v>
      </c>
      <c r="G421" s="122">
        <v>0.84313015060537944</v>
      </c>
      <c r="H421" s="122">
        <v>9.9448170671201819E-2</v>
      </c>
      <c r="I421" s="122">
        <v>0.96208940790335196</v>
      </c>
      <c r="J421" s="122">
        <v>0.16792119988668008</v>
      </c>
      <c r="K421" s="100">
        <v>0.26469570202490988</v>
      </c>
      <c r="L421" s="101"/>
      <c r="M421" s="102">
        <v>420</v>
      </c>
      <c r="N421" s="125">
        <v>0.55662286546128936</v>
      </c>
      <c r="O421" s="125">
        <v>-1.4465602245891491</v>
      </c>
      <c r="P421" s="125">
        <v>-3.1501843874116879</v>
      </c>
      <c r="Q421" s="125">
        <v>-0.51451755703482571</v>
      </c>
      <c r="R421" s="125">
        <v>-0.39793791161960851</v>
      </c>
      <c r="S421" s="125">
        <v>1.0074060216370913</v>
      </c>
      <c r="T421" s="125">
        <v>-1.2847022797157743</v>
      </c>
      <c r="U421" s="122">
        <v>1.7754647302139817</v>
      </c>
      <c r="V421" s="122">
        <v>-0.96241257434523608</v>
      </c>
      <c r="W421" s="94">
        <v>-0.62893531632553235</v>
      </c>
      <c r="X421" s="56"/>
      <c r="Y421" s="95">
        <v>420</v>
      </c>
      <c r="Z421" s="122">
        <f>(幕後結果!$AB$2+幕後結果!$AB$4*幕後結果_最佳化!$N1422)*12/3</f>
        <v>0.6427850145925933</v>
      </c>
      <c r="AA421" s="122">
        <f>(幕後結果!$AC$2+幕後結果!$AC$4*幕後結果_最佳化!$O1422)*12/3</f>
        <v>-3.3230219484883854</v>
      </c>
      <c r="AB421" s="122">
        <f>(幕後結果!$AD$2+幕後結果!$AD$4*幕後結果_最佳化!$P1422)*12/3</f>
        <v>-2.2447929124524397</v>
      </c>
      <c r="AC421" s="122">
        <f>(幕後結果!$AE$2+幕後結果!$AE$4*幕後結果_最佳化!$Q1422)*12/3</f>
        <v>-0.44499577941407709</v>
      </c>
      <c r="AD421" s="122">
        <f>(幕後結果!$AF$2+幕後結果!$AF$4*幕後結果_最佳化!$R1422)*12/3</f>
        <v>-0.8768940770090291</v>
      </c>
      <c r="AE421" s="122">
        <f>(幕後結果!$AG$2+幕後結果!$AG$4*幕後結果_最佳化!$S1422)*12/3</f>
        <v>-9.1600053258938496E-2</v>
      </c>
      <c r="AF421" s="122">
        <f>(幕後結果!$AH$2+幕後結果!$AH$4*幕後結果_最佳化!$T1422)*12/3</f>
        <v>-0.20146825799090662</v>
      </c>
      <c r="AG421" s="122">
        <f>(幕後結果!$AI$2+幕後結果!$AI$4*幕後結果_最佳化!$U1422)*12/3</f>
        <v>1.5546449706401191</v>
      </c>
      <c r="AH421" s="122">
        <f>(幕後結果!$AJ$2+幕後結果!$AJ$4*幕後結果_最佳化!$V1422)*12/3</f>
        <v>-1.3401715405700998</v>
      </c>
      <c r="AI421" s="96">
        <f>(幕後結果!$AK$2+幕後結果!$AK$4*幕後結果_最佳化!$W1422)*12/3</f>
        <v>-0.9025392218169318</v>
      </c>
      <c r="AJ421" s="56"/>
      <c r="AK421" s="56"/>
      <c r="AL421" s="56"/>
      <c r="AM421" s="104">
        <v>420</v>
      </c>
      <c r="AN421" s="122">
        <f t="shared" si="79"/>
        <v>8.0072882157517775E-2</v>
      </c>
      <c r="AO421" s="122">
        <f t="shared" si="80"/>
        <v>0.11794784570685621</v>
      </c>
      <c r="AP421" s="122">
        <f t="shared" si="81"/>
        <v>7.2406249707554146E-2</v>
      </c>
      <c r="AQ421" s="122">
        <f t="shared" si="82"/>
        <v>5.0346523134480736E-2</v>
      </c>
      <c r="AR421" s="122">
        <f t="shared" si="83"/>
        <v>0.14274033571914768</v>
      </c>
      <c r="AS421" s="122">
        <f t="shared" si="84"/>
        <v>9.1847517644104953E-2</v>
      </c>
      <c r="AT421" s="122">
        <f t="shared" si="85"/>
        <v>0.12591103490594732</v>
      </c>
      <c r="AU421" s="122">
        <f t="shared" si="86"/>
        <v>0.13288385202373509</v>
      </c>
      <c r="AV421" s="122">
        <f t="shared" si="87"/>
        <v>0.15140432146136529</v>
      </c>
      <c r="AW421" s="122">
        <f t="shared" si="88"/>
        <v>3.4439437539290928E-2</v>
      </c>
      <c r="AX421" s="122">
        <f t="shared" si="89"/>
        <v>1.0000000000000002</v>
      </c>
      <c r="AY421" s="122">
        <f>SUMPRODUCT(AN421:AW421,幕後結果_最佳化!$Z$1005:$AI$1005)</f>
        <v>-4.9406978408664308E-2</v>
      </c>
      <c r="AZ421" s="122">
        <f>(SUMPRODUCT(AN421:AW421,MMULT(AN421:AW421,幕後結果!$AB$9:$AK$18)))*252</f>
        <v>4.7018793632000233E-2</v>
      </c>
      <c r="BA421" s="122">
        <f t="shared" si="90"/>
        <v>0.2168381738347753</v>
      </c>
      <c r="BB421" s="98">
        <f t="shared" si="91"/>
        <v>-0.42569523980127078</v>
      </c>
      <c r="BC421" s="56"/>
      <c r="BD421" s="56"/>
    </row>
    <row r="422" spans="1:56">
      <c r="A422" s="91">
        <v>421</v>
      </c>
      <c r="B422" s="122">
        <v>0.76640807160047508</v>
      </c>
      <c r="C422" s="122">
        <v>0.57344714477926573</v>
      </c>
      <c r="D422" s="122">
        <v>0.11485374002142268</v>
      </c>
      <c r="E422" s="122">
        <v>0.53055357367898504</v>
      </c>
      <c r="F422" s="122">
        <v>0.2972818488200788</v>
      </c>
      <c r="G422" s="122">
        <v>0.10815620966877693</v>
      </c>
      <c r="H422" s="122">
        <v>0.40020761765995605</v>
      </c>
      <c r="I422" s="122">
        <v>0.48594976775413801</v>
      </c>
      <c r="J422" s="122">
        <v>0.77770744671949066</v>
      </c>
      <c r="K422" s="100">
        <v>0.24484045947076294</v>
      </c>
      <c r="L422" s="101"/>
      <c r="M422" s="102">
        <v>421</v>
      </c>
      <c r="N422" s="125">
        <v>0.7270687243482451</v>
      </c>
      <c r="O422" s="125">
        <v>0.18515723517534224</v>
      </c>
      <c r="P422" s="125">
        <v>-1.2011127186176809</v>
      </c>
      <c r="Q422" s="125">
        <v>7.6661475208132546E-2</v>
      </c>
      <c r="R422" s="125">
        <v>-0.53223434608310638</v>
      </c>
      <c r="S422" s="125">
        <v>-1.2363932624071523</v>
      </c>
      <c r="T422" s="125">
        <v>-0.25280974698166014</v>
      </c>
      <c r="U422" s="122">
        <v>-3.5225993206693333E-2</v>
      </c>
      <c r="V422" s="122">
        <v>0.76447352733019169</v>
      </c>
      <c r="W422" s="94">
        <v>-0.69081641437004737</v>
      </c>
      <c r="X422" s="56"/>
      <c r="Y422" s="95">
        <v>421</v>
      </c>
      <c r="Z422" s="122">
        <f>(幕後結果!$AB$2+幕後結果!$AB$4*幕後結果_最佳化!$N1423)*12/3</f>
        <v>0.85440213834138456</v>
      </c>
      <c r="AA422" s="122">
        <f>(幕後結果!$AC$2+幕後結果!$AC$4*幕後結果_最佳化!$O1423)*12/3</f>
        <v>-1.059587090477123</v>
      </c>
      <c r="AB422" s="122">
        <f>(幕後結果!$AD$2+幕後結果!$AD$4*幕後結果_最佳化!$P1423)*12/3</f>
        <v>-0.33994344464066839</v>
      </c>
      <c r="AC422" s="122">
        <f>(幕後結果!$AE$2+幕後結果!$AE$4*幕後結果_最佳化!$Q1423)*12/3</f>
        <v>0.73564824376989668</v>
      </c>
      <c r="AD422" s="122">
        <f>(幕後結果!$AF$2+幕後結果!$AF$4*幕後結果_最佳化!$R1423)*12/3</f>
        <v>-0.55581299050601518</v>
      </c>
      <c r="AE422" s="122">
        <f>(幕後結果!$AG$2+幕後結果!$AG$4*幕後結果_最佳化!$S1423)*12/3</f>
        <v>-0.59965200899326754</v>
      </c>
      <c r="AF422" s="122">
        <f>(幕後結果!$AH$2+幕後結果!$AH$4*幕後結果_最佳化!$T1423)*12/3</f>
        <v>0.93987765518933719</v>
      </c>
      <c r="AG422" s="122">
        <f>(幕後結果!$AI$2+幕後結果!$AI$4*幕後結果_最佳化!$U1423)*12/3</f>
        <v>-0.66960750474536168</v>
      </c>
      <c r="AH422" s="122">
        <f>(幕後結果!$AJ$2+幕後結果!$AJ$4*幕後結果_最佳化!$V1423)*12/3</f>
        <v>0.63341479925753397</v>
      </c>
      <c r="AI422" s="96">
        <f>(幕後結果!$AK$2+幕後結果!$AK$4*幕後結果_最佳化!$W1423)*12/3</f>
        <v>-0.73509995057682553</v>
      </c>
      <c r="AJ422" s="56"/>
      <c r="AK422" s="56"/>
      <c r="AL422" s="56"/>
      <c r="AM422" s="104">
        <v>421</v>
      </c>
      <c r="AN422" s="122">
        <f t="shared" si="79"/>
        <v>2.1317376500506371E-2</v>
      </c>
      <c r="AO422" s="122">
        <f t="shared" si="80"/>
        <v>7.586110600747982E-2</v>
      </c>
      <c r="AP422" s="122">
        <f t="shared" si="81"/>
        <v>0.19008719323117376</v>
      </c>
      <c r="AQ422" s="122">
        <f t="shared" si="82"/>
        <v>6.0916644770935783E-4</v>
      </c>
      <c r="AR422" s="122">
        <f t="shared" si="83"/>
        <v>0.14744691073108204</v>
      </c>
      <c r="AS422" s="122">
        <f t="shared" si="84"/>
        <v>0.16234869644339586</v>
      </c>
      <c r="AT422" s="122">
        <f t="shared" si="85"/>
        <v>1.633129294444789E-3</v>
      </c>
      <c r="AU422" s="122">
        <f t="shared" si="86"/>
        <v>0.20148490960696211</v>
      </c>
      <c r="AV422" s="122">
        <f t="shared" si="87"/>
        <v>0.14318120738787687</v>
      </c>
      <c r="AW422" s="122">
        <f t="shared" si="88"/>
        <v>5.6030304349368974E-2</v>
      </c>
      <c r="AX422" s="122">
        <f t="shared" si="89"/>
        <v>1</v>
      </c>
      <c r="AY422" s="122">
        <f>SUMPRODUCT(AN422:AW422,幕後結果_最佳化!$Z$1005:$AI$1005)</f>
        <v>-0.16668769537268546</v>
      </c>
      <c r="AZ422" s="122">
        <f>(SUMPRODUCT(AN422:AW422,MMULT(AN422:AW422,幕後結果!$AB$9:$AK$18)))*252</f>
        <v>5.2118308077906211E-2</v>
      </c>
      <c r="BA422" s="122">
        <f t="shared" si="90"/>
        <v>0.22829434526046896</v>
      </c>
      <c r="BB422" s="98">
        <f t="shared" si="91"/>
        <v>-0.91805907471584358</v>
      </c>
      <c r="BC422" s="56"/>
      <c r="BD422" s="56"/>
    </row>
    <row r="423" spans="1:56">
      <c r="A423" s="91">
        <v>422</v>
      </c>
      <c r="B423" s="122">
        <v>0.15868995997351165</v>
      </c>
      <c r="C423" s="122">
        <v>0.85591296563600983</v>
      </c>
      <c r="D423" s="122">
        <v>0.70254107420434742</v>
      </c>
      <c r="E423" s="122">
        <v>0.88552585223430302</v>
      </c>
      <c r="F423" s="122">
        <v>0.30709526909353313</v>
      </c>
      <c r="G423" s="122">
        <v>0.76940451337898308</v>
      </c>
      <c r="H423" s="122">
        <v>0.30149712186489541</v>
      </c>
      <c r="I423" s="122">
        <v>0.83683826932078476</v>
      </c>
      <c r="J423" s="122">
        <v>0.93753384838565879</v>
      </c>
      <c r="K423" s="100">
        <v>0.63397534964339108</v>
      </c>
      <c r="L423" s="101"/>
      <c r="M423" s="102">
        <v>422</v>
      </c>
      <c r="N423" s="125">
        <v>-0.99985657953653684</v>
      </c>
      <c r="O423" s="125">
        <v>1.0621357363723041</v>
      </c>
      <c r="P423" s="125">
        <v>0.5317230117100058</v>
      </c>
      <c r="Q423" s="125">
        <v>1.2030724239540718</v>
      </c>
      <c r="R423" s="125">
        <v>-0.50410080939710677</v>
      </c>
      <c r="S423" s="125">
        <v>0.73688715955861805</v>
      </c>
      <c r="T423" s="125">
        <v>-0.52009947582071281</v>
      </c>
      <c r="U423" s="122">
        <v>0.98154620384474256</v>
      </c>
      <c r="V423" s="122">
        <v>1.5343958285274646</v>
      </c>
      <c r="W423" s="94">
        <v>0.3424007811491771</v>
      </c>
      <c r="X423" s="56"/>
      <c r="Y423" s="95">
        <v>422</v>
      </c>
      <c r="Z423" s="122">
        <f>(幕後結果!$AB$2+幕後結果!$AB$4*幕後結果_最佳化!$N1424)*12/3</f>
        <v>-1.2896626580904205</v>
      </c>
      <c r="AA423" s="122">
        <f>(幕後結果!$AC$2+幕後結果!$AC$4*幕後結果_最佳化!$O1424)*12/3</f>
        <v>-1.0907921712024482E-3</v>
      </c>
      <c r="AB423" s="122">
        <f>(幕後結果!$AD$2+幕後結果!$AD$4*幕後結果_最佳化!$P1424)*12/3</f>
        <v>0.729550534025312</v>
      </c>
      <c r="AC423" s="122">
        <f>(幕後結果!$AE$2+幕後結果!$AE$4*幕後結果_最佳化!$Q1424)*12/3</f>
        <v>2.0098383907846706</v>
      </c>
      <c r="AD423" s="122">
        <f>(幕後結果!$AF$2+幕後結果!$AF$4*幕後結果_最佳化!$R1424)*12/3</f>
        <v>-0.11221258029161002</v>
      </c>
      <c r="AE423" s="122">
        <f>(幕後結果!$AG$2+幕後結果!$AG$4*幕後結果_最佳化!$S1424)*12/3</f>
        <v>1.6412946393441175</v>
      </c>
      <c r="AF423" s="122">
        <f>(幕後結果!$AH$2+幕後結果!$AH$4*幕後結果_最佳化!$T1424)*12/3</f>
        <v>0.23470833280783066</v>
      </c>
      <c r="AG423" s="122">
        <f>(幕後結果!$AI$2+幕後結果!$AI$4*幕後結果_最佳化!$U1424)*12/3</f>
        <v>-0.35739082318237658</v>
      </c>
      <c r="AH423" s="122">
        <f>(幕後結果!$AJ$2+幕後結果!$AJ$4*幕後結果_最佳化!$V1424)*12/3</f>
        <v>1.3787796365143024</v>
      </c>
      <c r="AI423" s="96">
        <f>(幕後結果!$AK$2+幕後結果!$AK$4*幕後結果_最佳化!$W1424)*12/3</f>
        <v>-0.25779243476402702</v>
      </c>
      <c r="AJ423" s="56"/>
      <c r="AK423" s="56"/>
      <c r="AL423" s="56"/>
      <c r="AM423" s="104">
        <v>422</v>
      </c>
      <c r="AN423" s="122">
        <f t="shared" si="79"/>
        <v>2.4170936941091348E-2</v>
      </c>
      <c r="AO423" s="122">
        <f t="shared" si="80"/>
        <v>1.5825104052470208E-2</v>
      </c>
      <c r="AP423" s="122">
        <f t="shared" si="81"/>
        <v>0.12927865568139982</v>
      </c>
      <c r="AQ423" s="122">
        <f t="shared" si="82"/>
        <v>0.12963232589994145</v>
      </c>
      <c r="AR423" s="122">
        <f t="shared" si="83"/>
        <v>0.14217981410516228</v>
      </c>
      <c r="AS423" s="122">
        <f t="shared" si="84"/>
        <v>0.15760545911735011</v>
      </c>
      <c r="AT423" s="122">
        <f t="shared" si="85"/>
        <v>0.13452775382823112</v>
      </c>
      <c r="AU423" s="122">
        <f t="shared" si="86"/>
        <v>0.13541522380845605</v>
      </c>
      <c r="AV423" s="122">
        <f t="shared" si="87"/>
        <v>9.3290208770319502E-2</v>
      </c>
      <c r="AW423" s="122">
        <f t="shared" si="88"/>
        <v>3.8074517795578168E-2</v>
      </c>
      <c r="AX423" s="122">
        <f t="shared" si="89"/>
        <v>1</v>
      </c>
      <c r="AY423" s="122">
        <f>SUMPRODUCT(AN423:AW423,幕後結果_最佳化!$Z$1005:$AI$1005)</f>
        <v>0.21641141012962295</v>
      </c>
      <c r="AZ423" s="122">
        <f>(SUMPRODUCT(AN423:AW423,MMULT(AN423:AW423,幕後結果!$AB$9:$AK$18)))*252</f>
        <v>4.2959162058002584E-2</v>
      </c>
      <c r="BA423" s="122">
        <f t="shared" si="90"/>
        <v>0.20726592112067671</v>
      </c>
      <c r="BB423" s="98">
        <f t="shared" si="91"/>
        <v>0.83714394142295678</v>
      </c>
      <c r="BC423" s="56"/>
      <c r="BD423" s="56"/>
    </row>
    <row r="424" spans="1:56">
      <c r="A424" s="91">
        <v>423</v>
      </c>
      <c r="B424" s="122">
        <v>0.63986650884691221</v>
      </c>
      <c r="C424" s="122">
        <v>0.17502753346073807</v>
      </c>
      <c r="D424" s="122">
        <v>0.65786528838897751</v>
      </c>
      <c r="E424" s="122">
        <v>0.34941781043764286</v>
      </c>
      <c r="F424" s="122">
        <v>0.67609823550035086</v>
      </c>
      <c r="G424" s="122">
        <v>0.82086871949372853</v>
      </c>
      <c r="H424" s="122">
        <v>0.20854005495559824</v>
      </c>
      <c r="I424" s="122">
        <v>0.34981521703116059</v>
      </c>
      <c r="J424" s="122">
        <v>9.7834541903307759E-3</v>
      </c>
      <c r="K424" s="100">
        <v>0.38597110508770727</v>
      </c>
      <c r="L424" s="101"/>
      <c r="M424" s="102">
        <v>423</v>
      </c>
      <c r="N424" s="125">
        <v>0.35810200011414556</v>
      </c>
      <c r="O424" s="125">
        <v>-0.93448248452764981</v>
      </c>
      <c r="P424" s="125">
        <v>0.40664407172597422</v>
      </c>
      <c r="Q424" s="125">
        <v>-0.3868927335198914</v>
      </c>
      <c r="R424" s="125">
        <v>0.4568156876590469</v>
      </c>
      <c r="S424" s="125">
        <v>0.91868078910386686</v>
      </c>
      <c r="T424" s="125">
        <v>-0.81149735729474459</v>
      </c>
      <c r="U424" s="122">
        <v>-0.38581938982992742</v>
      </c>
      <c r="V424" s="122">
        <v>-2.3345506268247074</v>
      </c>
      <c r="W424" s="94">
        <v>-0.28983534017297191</v>
      </c>
      <c r="X424" s="56"/>
      <c r="Y424" s="95">
        <v>423</v>
      </c>
      <c r="Z424" s="122">
        <f>(幕後結果!$AB$2+幕後結果!$AB$4*幕後結果_最佳化!$N1425)*12/3</f>
        <v>0.39631135543055934</v>
      </c>
      <c r="AA424" s="122">
        <f>(幕後結果!$AC$2+幕後結果!$AC$4*幕後結果_最佳化!$O1425)*12/3</f>
        <v>-2.6345899780473436</v>
      </c>
      <c r="AB424" s="122">
        <f>(幕後結果!$AD$2+幕後結果!$AD$4*幕後結果_最佳化!$P1425)*12/3</f>
        <v>0.82744448999362008</v>
      </c>
      <c r="AC424" s="122">
        <f>(幕後結果!$AE$2+幕後結果!$AE$4*幕後結果_最佳化!$Q1425)*12/3</f>
        <v>0.56280688783517796</v>
      </c>
      <c r="AD424" s="122">
        <f>(幕後結果!$AF$2+幕後結果!$AF$4*幕後結果_最佳化!$R1425)*12/3</f>
        <v>0.11827014949247966</v>
      </c>
      <c r="AE424" s="122">
        <f>(幕後結果!$AG$2+幕後結果!$AG$4*幕後結果_最佳化!$S1425)*12/3</f>
        <v>0.74392957823140671</v>
      </c>
      <c r="AF424" s="122">
        <f>(幕後結果!$AH$2+幕後結果!$AH$4*幕後結果_最佳化!$T1425)*12/3</f>
        <v>0.64900726066444614</v>
      </c>
      <c r="AG424" s="122">
        <f>(幕後結果!$AI$2+幕後結果!$AI$4*幕後結果_最佳化!$U1425)*12/3</f>
        <v>-0.94345249694274402</v>
      </c>
      <c r="AH424" s="122">
        <f>(幕後結果!$AJ$2+幕後結果!$AJ$4*幕後結果_最佳化!$V1425)*12/3</f>
        <v>-1.8474967113011613</v>
      </c>
      <c r="AI424" s="96">
        <f>(幕後結果!$AK$2+幕後結果!$AK$4*幕後結果_最佳化!$W1425)*12/3</f>
        <v>-0.63828518233411657</v>
      </c>
      <c r="AJ424" s="56"/>
      <c r="AK424" s="56"/>
      <c r="AL424" s="56"/>
      <c r="AM424" s="104">
        <v>423</v>
      </c>
      <c r="AN424" s="122">
        <f t="shared" si="79"/>
        <v>6.8696570039552068E-2</v>
      </c>
      <c r="AO424" s="122">
        <f t="shared" si="80"/>
        <v>9.996626816703158E-2</v>
      </c>
      <c r="AP424" s="122">
        <f t="shared" si="81"/>
        <v>1.9988623994366066E-2</v>
      </c>
      <c r="AQ424" s="122">
        <f t="shared" si="82"/>
        <v>7.5605774101060702E-2</v>
      </c>
      <c r="AR424" s="122">
        <f t="shared" si="83"/>
        <v>2.7121287621946821E-2</v>
      </c>
      <c r="AS424" s="122">
        <f t="shared" si="84"/>
        <v>0.16351266257866512</v>
      </c>
      <c r="AT424" s="122">
        <f t="shared" si="85"/>
        <v>0.16518821443845366</v>
      </c>
      <c r="AU424" s="122">
        <f t="shared" si="86"/>
        <v>7.6270217097340082E-2</v>
      </c>
      <c r="AV424" s="122">
        <f t="shared" si="87"/>
        <v>0.1391378479286014</v>
      </c>
      <c r="AW424" s="122">
        <f t="shared" si="88"/>
        <v>0.16451253403298233</v>
      </c>
      <c r="AX424" s="122">
        <f t="shared" si="89"/>
        <v>0.99999999999999978</v>
      </c>
      <c r="AY424" s="122">
        <f>SUMPRODUCT(AN424:AW424,幕後結果_最佳化!$Z$1005:$AI$1005)</f>
        <v>4.6356578300286985E-2</v>
      </c>
      <c r="AZ424" s="122">
        <f>(SUMPRODUCT(AN424:AW424,MMULT(AN424:AW424,幕後結果!$AB$9:$AK$18)))*252</f>
        <v>4.6797181959013105E-2</v>
      </c>
      <c r="BA424" s="122">
        <f t="shared" si="90"/>
        <v>0.21632656323025407</v>
      </c>
      <c r="BB424" s="98">
        <f t="shared" si="91"/>
        <v>1.5978519922252292E-2</v>
      </c>
      <c r="BC424" s="56"/>
      <c r="BD424" s="56"/>
    </row>
    <row r="425" spans="1:56">
      <c r="A425" s="91">
        <v>424</v>
      </c>
      <c r="B425" s="122">
        <v>0.60257410499082953</v>
      </c>
      <c r="C425" s="122">
        <v>0.52983194364395358</v>
      </c>
      <c r="D425" s="122">
        <v>0.63227522131342129</v>
      </c>
      <c r="E425" s="122">
        <v>0.57757504527745795</v>
      </c>
      <c r="F425" s="122">
        <v>0.57486526889744827</v>
      </c>
      <c r="G425" s="122">
        <v>0.94475961018087551</v>
      </c>
      <c r="H425" s="122">
        <v>0.68384166578908778</v>
      </c>
      <c r="I425" s="122">
        <v>0.46022843555641901</v>
      </c>
      <c r="J425" s="122">
        <v>0.12718580538281032</v>
      </c>
      <c r="K425" s="100">
        <v>0.59928100227918568</v>
      </c>
      <c r="L425" s="101"/>
      <c r="M425" s="102">
        <v>424</v>
      </c>
      <c r="N425" s="125">
        <v>0.26001553554456597</v>
      </c>
      <c r="O425" s="125">
        <v>7.4847418977442237E-2</v>
      </c>
      <c r="P425" s="125">
        <v>0.3378853906143815</v>
      </c>
      <c r="Q425" s="125">
        <v>0.195693708048226</v>
      </c>
      <c r="R425" s="125">
        <v>0.18877462290397151</v>
      </c>
      <c r="S425" s="125">
        <v>1.5960358943805648</v>
      </c>
      <c r="T425" s="125">
        <v>0.47846866960539891</v>
      </c>
      <c r="U425" s="122">
        <v>-9.9858238887418405E-2</v>
      </c>
      <c r="V425" s="122">
        <v>-1.139795255652734</v>
      </c>
      <c r="W425" s="94">
        <v>0.25148650372741888</v>
      </c>
      <c r="X425" s="56"/>
      <c r="Y425" s="95">
        <v>424</v>
      </c>
      <c r="Z425" s="122">
        <f>(幕後結果!$AB$2+幕後結果!$AB$4*幕後結果_最佳化!$N1426)*12/3</f>
        <v>0.2745320664149864</v>
      </c>
      <c r="AA425" s="122">
        <f>(幕後結果!$AC$2+幕後結果!$AC$4*幕後結果_最佳化!$O1426)*12/3</f>
        <v>-1.252182012595326</v>
      </c>
      <c r="AB425" s="122">
        <f>(幕後結果!$AD$2+幕後結果!$AD$4*幕後結果_最佳化!$P1426)*12/3</f>
        <v>0.84087370043126297</v>
      </c>
      <c r="AC425" s="122">
        <f>(幕後結果!$AE$2+幕後結果!$AE$4*幕後結果_最佳化!$Q1426)*12/3</f>
        <v>1.1378584579154949</v>
      </c>
      <c r="AD425" s="122">
        <f>(幕後結果!$AF$2+幕後結果!$AF$4*幕後結果_最佳化!$R1426)*12/3</f>
        <v>9.440965294419007E-2</v>
      </c>
      <c r="AE425" s="122">
        <f>(幕後結果!$AG$2+幕後結果!$AG$4*幕後結果_最佳化!$S1426)*12/3</f>
        <v>1.7590850567299876</v>
      </c>
      <c r="AF425" s="122">
        <f>(幕後結果!$AH$2+幕後結果!$AH$4*幕後結果_最佳化!$T1426)*12/3</f>
        <v>1.6564109222771506</v>
      </c>
      <c r="AG425" s="122">
        <f>(幕後結果!$AI$2+幕後結果!$AI$4*幕後結果_最佳化!$U1426)*12/3</f>
        <v>-0.72790901003568143</v>
      </c>
      <c r="AH425" s="122">
        <f>(幕後結果!$AJ$2+幕後結果!$AJ$4*幕後結果_最佳化!$V1426)*12/3</f>
        <v>-0.45607775219489177</v>
      </c>
      <c r="AI425" s="96">
        <f>(幕後結果!$AK$2+幕後結果!$AK$4*幕後結果_最佳化!$W1426)*12/3</f>
        <v>-0.10514440058208763</v>
      </c>
      <c r="AJ425" s="56"/>
      <c r="AK425" s="56"/>
      <c r="AL425" s="56"/>
      <c r="AM425" s="104">
        <v>424</v>
      </c>
      <c r="AN425" s="122">
        <f t="shared" si="79"/>
        <v>5.1294076162483444E-2</v>
      </c>
      <c r="AO425" s="122">
        <f t="shared" si="80"/>
        <v>8.2754447952349958E-2</v>
      </c>
      <c r="AP425" s="122">
        <f t="shared" si="81"/>
        <v>9.9865921973028279E-2</v>
      </c>
      <c r="AQ425" s="122">
        <f t="shared" si="82"/>
        <v>0.15198100166066894</v>
      </c>
      <c r="AR425" s="122">
        <f t="shared" si="83"/>
        <v>0.12794163075690018</v>
      </c>
      <c r="AS425" s="122">
        <f t="shared" si="84"/>
        <v>0.14598032329433164</v>
      </c>
      <c r="AT425" s="122">
        <f t="shared" si="85"/>
        <v>7.185779389832038E-2</v>
      </c>
      <c r="AU425" s="122">
        <f t="shared" si="86"/>
        <v>4.994818729272886E-2</v>
      </c>
      <c r="AV425" s="122">
        <f t="shared" si="87"/>
        <v>8.7253930400356824E-2</v>
      </c>
      <c r="AW425" s="122">
        <f t="shared" si="88"/>
        <v>0.13112268660883178</v>
      </c>
      <c r="AX425" s="122">
        <f t="shared" si="89"/>
        <v>1.0000000000000002</v>
      </c>
      <c r="AY425" s="122">
        <f>SUMPRODUCT(AN425:AW425,幕後結果_最佳化!$Z$1005:$AI$1005)</f>
        <v>7.6213313805267288E-2</v>
      </c>
      <c r="AZ425" s="122">
        <f>(SUMPRODUCT(AN425:AW425,MMULT(AN425:AW425,幕後結果!$AB$9:$AK$18)))*252</f>
        <v>4.1768899549912496E-2</v>
      </c>
      <c r="BA425" s="122">
        <f t="shared" si="90"/>
        <v>0.20437441021300221</v>
      </c>
      <c r="BB425" s="98">
        <f t="shared" si="91"/>
        <v>0.16300139420853926</v>
      </c>
      <c r="BC425" s="56"/>
      <c r="BD425" s="56"/>
    </row>
    <row r="426" spans="1:56">
      <c r="A426" s="91">
        <v>425</v>
      </c>
      <c r="B426" s="122">
        <v>0.86354616708220466</v>
      </c>
      <c r="C426" s="122">
        <v>0.72338831206278043</v>
      </c>
      <c r="D426" s="122">
        <v>0.6087081947782107</v>
      </c>
      <c r="E426" s="122">
        <v>0.3412498801614372</v>
      </c>
      <c r="F426" s="122">
        <v>0.39631186399004803</v>
      </c>
      <c r="G426" s="122">
        <v>3.0275483342813159E-2</v>
      </c>
      <c r="H426" s="122">
        <v>0.30794128036051704</v>
      </c>
      <c r="I426" s="122">
        <v>0.87188261725443272</v>
      </c>
      <c r="J426" s="122">
        <v>0.73457912769381317</v>
      </c>
      <c r="K426" s="100">
        <v>0.9925300696614292</v>
      </c>
      <c r="L426" s="101"/>
      <c r="M426" s="102">
        <v>425</v>
      </c>
      <c r="N426" s="125">
        <v>1.0963910800812504</v>
      </c>
      <c r="O426" s="125">
        <v>0.59293690907708163</v>
      </c>
      <c r="P426" s="125">
        <v>0.27595372276049185</v>
      </c>
      <c r="Q426" s="125">
        <v>-0.40905437149252621</v>
      </c>
      <c r="R426" s="125">
        <v>-0.26290509655674343</v>
      </c>
      <c r="S426" s="125">
        <v>-1.876760206756581</v>
      </c>
      <c r="T426" s="125">
        <v>-0.50169431978730017</v>
      </c>
      <c r="U426" s="122">
        <v>1.135335518838352</v>
      </c>
      <c r="V426" s="122">
        <v>0.6267215967616433</v>
      </c>
      <c r="W426" s="94">
        <v>2.4338336176169788</v>
      </c>
      <c r="X426" s="56"/>
      <c r="Y426" s="95">
        <v>425</v>
      </c>
      <c r="Z426" s="122">
        <f>(幕後結果!$AB$2+幕後結果!$AB$4*幕後結果_最佳化!$N1427)*12/3</f>
        <v>1.3129344556808218</v>
      </c>
      <c r="AA426" s="122">
        <f>(幕後結果!$AC$2+幕後結果!$AC$4*幕後結果_最佳化!$O1427)*12/3</f>
        <v>-0.46554836128305399</v>
      </c>
      <c r="AB426" s="122">
        <f>(幕後結果!$AD$2+幕後結果!$AD$4*幕後結果_最佳化!$P1427)*12/3</f>
        <v>1.0917642798897074</v>
      </c>
      <c r="AC426" s="122">
        <f>(幕後結果!$AE$2+幕後結果!$AE$4*幕後結果_最佳化!$Q1427)*12/3</f>
        <v>0.82418392980207356</v>
      </c>
      <c r="AD426" s="122">
        <f>(幕後結果!$AF$2+幕後結果!$AF$4*幕後結果_最佳化!$R1427)*12/3</f>
        <v>-0.24077902963585687</v>
      </c>
      <c r="AE426" s="122">
        <f>(幕後結果!$AG$2+幕後結果!$AG$4*幕後結果_最佳化!$S1427)*12/3</f>
        <v>-0.85169736807315566</v>
      </c>
      <c r="AF426" s="122">
        <f>(幕後結果!$AH$2+幕後結果!$AH$4*幕後結果_最佳化!$T1427)*12/3</f>
        <v>1.0430115332094638</v>
      </c>
      <c r="AG426" s="122">
        <f>(幕後結果!$AI$2+幕後結果!$AI$4*幕後結果_最佳化!$U1427)*12/3</f>
        <v>0.86001269674657943</v>
      </c>
      <c r="AH426" s="122">
        <f>(幕後結果!$AJ$2+幕後結果!$AJ$4*幕後結果_最佳化!$V1427)*12/3</f>
        <v>1.0061518744078766</v>
      </c>
      <c r="AI426" s="96">
        <f>(幕後結果!$AK$2+幕後結果!$AK$4*幕後結果_最佳化!$W1427)*12/3</f>
        <v>0.79252979027372772</v>
      </c>
      <c r="AJ426" s="56"/>
      <c r="AK426" s="56"/>
      <c r="AL426" s="56"/>
      <c r="AM426" s="104">
        <v>425</v>
      </c>
      <c r="AN426" s="122">
        <f t="shared" si="79"/>
        <v>0.15171824203859299</v>
      </c>
      <c r="AO426" s="122">
        <f t="shared" si="80"/>
        <v>0.16186781620328022</v>
      </c>
      <c r="AP426" s="122">
        <f t="shared" si="81"/>
        <v>0.11012219672213618</v>
      </c>
      <c r="AQ426" s="122">
        <f t="shared" si="82"/>
        <v>1.315780805301109E-2</v>
      </c>
      <c r="AR426" s="122">
        <f t="shared" si="83"/>
        <v>9.7758863910604912E-2</v>
      </c>
      <c r="AS426" s="122">
        <f t="shared" si="84"/>
        <v>0.17291496330163089</v>
      </c>
      <c r="AT426" s="122">
        <f t="shared" si="85"/>
        <v>5.5423319399642741E-2</v>
      </c>
      <c r="AU426" s="122">
        <f t="shared" si="86"/>
        <v>9.5399968307551097E-2</v>
      </c>
      <c r="AV426" s="122">
        <f t="shared" si="87"/>
        <v>4.973655571817006E-2</v>
      </c>
      <c r="AW426" s="122">
        <f t="shared" si="88"/>
        <v>9.1900266345379872E-2</v>
      </c>
      <c r="AX426" s="122">
        <f t="shared" si="89"/>
        <v>1.0000000000000002</v>
      </c>
      <c r="AY426" s="122">
        <f>SUMPRODUCT(AN426:AW426,幕後結果_最佳化!$Z$1005:$AI$1005)</f>
        <v>-0.19266643757896132</v>
      </c>
      <c r="AZ426" s="122">
        <f>(SUMPRODUCT(AN426:AW426,MMULT(AN426:AW426,幕後結果!$AB$9:$AK$18)))*252</f>
        <v>5.5491074309042716E-2</v>
      </c>
      <c r="BA426" s="122">
        <f t="shared" si="90"/>
        <v>0.23556543530204663</v>
      </c>
      <c r="BB426" s="98">
        <f t="shared" si="91"/>
        <v>-1.0000042547707111</v>
      </c>
      <c r="BC426" s="56"/>
      <c r="BD426" s="56"/>
    </row>
    <row r="427" spans="1:56">
      <c r="A427" s="91">
        <v>426</v>
      </c>
      <c r="B427" s="122">
        <v>0.34671741242099374</v>
      </c>
      <c r="C427" s="122">
        <v>4.6718732438515653E-2</v>
      </c>
      <c r="D427" s="122">
        <v>0.98176926220165761</v>
      </c>
      <c r="E427" s="122">
        <v>0.13599939285916562</v>
      </c>
      <c r="F427" s="122">
        <v>4.1807824943651317E-2</v>
      </c>
      <c r="G427" s="122">
        <v>0.90391640113132699</v>
      </c>
      <c r="H427" s="122">
        <v>0.78310579731991958</v>
      </c>
      <c r="I427" s="122">
        <v>0.32417934285121008</v>
      </c>
      <c r="J427" s="122">
        <v>0.37739374196302178</v>
      </c>
      <c r="K427" s="100">
        <v>0.90740904100832664</v>
      </c>
      <c r="L427" s="101"/>
      <c r="M427" s="102">
        <v>426</v>
      </c>
      <c r="N427" s="125">
        <v>-0.39419805056253604</v>
      </c>
      <c r="O427" s="125">
        <v>-1.6775372848138366</v>
      </c>
      <c r="P427" s="125">
        <v>2.0917434036828824</v>
      </c>
      <c r="Q427" s="125">
        <v>-1.0984712025955548</v>
      </c>
      <c r="R427" s="125">
        <v>-1.7300818646929899</v>
      </c>
      <c r="S427" s="125">
        <v>1.3041947257100621</v>
      </c>
      <c r="T427" s="125">
        <v>0.78272536227451017</v>
      </c>
      <c r="U427" s="122">
        <v>-0.45604351684668998</v>
      </c>
      <c r="V427" s="122">
        <v>-0.31233297271590715</v>
      </c>
      <c r="W427" s="94">
        <v>1.3249675390581968</v>
      </c>
      <c r="X427" s="56"/>
      <c r="Y427" s="95">
        <v>426</v>
      </c>
      <c r="Z427" s="122">
        <f>(幕後結果!$AB$2+幕後結果!$AB$4*幕後結果_最佳化!$N1428)*12/3</f>
        <v>-0.53770707106494564</v>
      </c>
      <c r="AA427" s="122">
        <f>(幕後結果!$AC$2+幕後結果!$AC$4*幕後結果_最佳化!$O1428)*12/3</f>
        <v>-3.7239373275196055</v>
      </c>
      <c r="AB427" s="122">
        <f>(幕後結果!$AD$2+幕後結果!$AD$4*幕後結果_最佳化!$P1428)*12/3</f>
        <v>1.9846018405641503</v>
      </c>
      <c r="AC427" s="122">
        <f>(幕後結果!$AE$2+幕後結果!$AE$4*幕後結果_最佳化!$Q1428)*12/3</f>
        <v>0.27066747332176755</v>
      </c>
      <c r="AD427" s="122">
        <f>(幕後結果!$AF$2+幕後結果!$AF$4*幕後結果_最佳化!$R1428)*12/3</f>
        <v>-1.3006515054902288</v>
      </c>
      <c r="AE427" s="122">
        <f>(幕後結果!$AG$2+幕後結果!$AG$4*幕後結果_最佳化!$S1428)*12/3</f>
        <v>0.37987319743991349</v>
      </c>
      <c r="AF427" s="122">
        <f>(幕後結果!$AH$2+幕後結果!$AH$4*幕後結果_最佳化!$T1428)*12/3</f>
        <v>1.6411323021476572</v>
      </c>
      <c r="AG427" s="122">
        <f>(幕後結果!$AI$2+幕後結果!$AI$4*幕後結果_最佳化!$U1428)*12/3</f>
        <v>-1.7053235795540964</v>
      </c>
      <c r="AH427" s="122">
        <f>(幕後結果!$AJ$2+幕後結果!$AJ$4*幕後結果_最佳化!$V1428)*12/3</f>
        <v>-0.55632978855339732</v>
      </c>
      <c r="AI427" s="96">
        <f>(幕後結果!$AK$2+幕後結果!$AK$4*幕後結果_最佳化!$W1428)*12/3</f>
        <v>-0.40032137847970595</v>
      </c>
      <c r="AJ427" s="56"/>
      <c r="AK427" s="56"/>
      <c r="AL427" s="56"/>
      <c r="AM427" s="104">
        <v>426</v>
      </c>
      <c r="AN427" s="122">
        <f t="shared" si="79"/>
        <v>5.8066215857751451E-2</v>
      </c>
      <c r="AO427" s="122">
        <f t="shared" si="80"/>
        <v>7.2681316042891408E-2</v>
      </c>
      <c r="AP427" s="122">
        <f t="shared" si="81"/>
        <v>8.5674886735087691E-2</v>
      </c>
      <c r="AQ427" s="122">
        <f t="shared" si="82"/>
        <v>9.5460403824898482E-2</v>
      </c>
      <c r="AR427" s="122">
        <f t="shared" si="83"/>
        <v>0.18109161681560337</v>
      </c>
      <c r="AS427" s="122">
        <f t="shared" si="84"/>
        <v>0.19341405661592009</v>
      </c>
      <c r="AT427" s="122">
        <f t="shared" si="85"/>
        <v>2.4729389880340024E-2</v>
      </c>
      <c r="AU427" s="122">
        <f t="shared" si="86"/>
        <v>0.16803191569203638</v>
      </c>
      <c r="AV427" s="122">
        <f t="shared" si="87"/>
        <v>2.6267757388786069E-2</v>
      </c>
      <c r="AW427" s="122">
        <f t="shared" si="88"/>
        <v>9.4582441146685056E-2</v>
      </c>
      <c r="AX427" s="122">
        <f t="shared" si="89"/>
        <v>0.99999999999999989</v>
      </c>
      <c r="AY427" s="122">
        <f>SUMPRODUCT(AN427:AW427,幕後結果_最佳化!$Z$1005:$AI$1005)</f>
        <v>-9.3568565610415183E-2</v>
      </c>
      <c r="AZ427" s="122">
        <f>(SUMPRODUCT(AN427:AW427,MMULT(AN427:AW427,幕後結果!$AB$9:$AK$18)))*252</f>
        <v>4.778630188953361E-2</v>
      </c>
      <c r="BA427" s="122">
        <f t="shared" si="90"/>
        <v>0.21860078199661961</v>
      </c>
      <c r="BB427" s="98">
        <f t="shared" si="91"/>
        <v>-0.62428214741027543</v>
      </c>
      <c r="BC427" s="56"/>
      <c r="BD427" s="56"/>
    </row>
    <row r="428" spans="1:56">
      <c r="A428" s="91">
        <v>427</v>
      </c>
      <c r="B428" s="122">
        <v>9.0850457903016268E-2</v>
      </c>
      <c r="C428" s="122">
        <v>0.32687683832519498</v>
      </c>
      <c r="D428" s="122">
        <v>0.39570781100692054</v>
      </c>
      <c r="E428" s="122">
        <v>0.63447934798446037</v>
      </c>
      <c r="F428" s="122">
        <v>0.33417965723101872</v>
      </c>
      <c r="G428" s="122">
        <v>0.59581446120057535</v>
      </c>
      <c r="H428" s="122">
        <v>0.29511606424030101</v>
      </c>
      <c r="I428" s="122">
        <v>0.17525877938132606</v>
      </c>
      <c r="J428" s="122">
        <v>0.53849224727179523</v>
      </c>
      <c r="K428" s="100">
        <v>0.1244279868243221</v>
      </c>
      <c r="L428" s="101"/>
      <c r="M428" s="102">
        <v>427</v>
      </c>
      <c r="N428" s="125">
        <v>-1.3355361991114825</v>
      </c>
      <c r="O428" s="125">
        <v>-0.44855364912417389</v>
      </c>
      <c r="P428" s="125">
        <v>-0.2644727990925213</v>
      </c>
      <c r="Q428" s="125">
        <v>0.34374069465282608</v>
      </c>
      <c r="R428" s="125">
        <v>-0.42840083829996428</v>
      </c>
      <c r="S428" s="125">
        <v>0.24252798178472609</v>
      </c>
      <c r="T428" s="125">
        <v>-0.53849967637216001</v>
      </c>
      <c r="U428" s="122">
        <v>-0.93358586627116324</v>
      </c>
      <c r="V428" s="122">
        <v>9.6635950831680459E-2</v>
      </c>
      <c r="W428" s="94">
        <v>-1.1531325733300184</v>
      </c>
      <c r="X428" s="56"/>
      <c r="Y428" s="95">
        <v>427</v>
      </c>
      <c r="Z428" s="122">
        <f>(幕後結果!$AB$2+幕後結果!$AB$4*幕後結果_最佳化!$N1429)*12/3</f>
        <v>-1.7064258230004647</v>
      </c>
      <c r="AA428" s="122">
        <f>(幕後結果!$AC$2+幕後結果!$AC$4*幕後結果_最佳化!$O1429)*12/3</f>
        <v>-2.1120964850226889</v>
      </c>
      <c r="AB428" s="122">
        <f>(幕後結果!$AD$2+幕後結果!$AD$4*幕後結果_最佳化!$P1429)*12/3</f>
        <v>-0.21444452537163994</v>
      </c>
      <c r="AC428" s="122">
        <f>(幕後結果!$AE$2+幕後結果!$AE$4*幕後結果_最佳化!$Q1429)*12/3</f>
        <v>0.9176172739632662</v>
      </c>
      <c r="AD428" s="122">
        <f>(幕後結果!$AF$2+幕後結果!$AF$4*幕後結果_最佳化!$R1429)*12/3</f>
        <v>-0.36326131968598291</v>
      </c>
      <c r="AE428" s="122">
        <f>(幕後結果!$AG$2+幕後結果!$AG$4*幕後結果_最佳化!$S1429)*12/3</f>
        <v>0.20720834943707409</v>
      </c>
      <c r="AF428" s="122">
        <f>(幕後結果!$AH$2+幕後結果!$AH$4*幕後結果_最佳化!$T1429)*12/3</f>
        <v>0.21535678403745995</v>
      </c>
      <c r="AG428" s="122">
        <f>(幕後結果!$AI$2+幕後結果!$AI$4*幕後結果_最佳化!$U1429)*12/3</f>
        <v>-2.6485814466793647</v>
      </c>
      <c r="AH428" s="122">
        <f>(幕後結果!$AJ$2+幕後結果!$AJ$4*幕後結果_最佳化!$V1429)*12/3</f>
        <v>-0.48526520161122511</v>
      </c>
      <c r="AI428" s="96">
        <f>(幕後結果!$AK$2+幕後結果!$AK$4*幕後結果_最佳化!$W1429)*12/3</f>
        <v>-1.4135977869784451</v>
      </c>
      <c r="AJ428" s="56"/>
      <c r="AK428" s="56"/>
      <c r="AL428" s="56"/>
      <c r="AM428" s="104">
        <v>427</v>
      </c>
      <c r="AN428" s="122">
        <f t="shared" si="79"/>
        <v>3.3248797976919167E-2</v>
      </c>
      <c r="AO428" s="122">
        <f t="shared" si="80"/>
        <v>0.17790557959701481</v>
      </c>
      <c r="AP428" s="122">
        <f t="shared" si="81"/>
        <v>6.1813830563637463E-2</v>
      </c>
      <c r="AQ428" s="122">
        <f t="shared" si="82"/>
        <v>0.1437098187350683</v>
      </c>
      <c r="AR428" s="122">
        <f t="shared" si="83"/>
        <v>0.1393375609205609</v>
      </c>
      <c r="AS428" s="122">
        <f t="shared" si="84"/>
        <v>0.10549500126936358</v>
      </c>
      <c r="AT428" s="122">
        <f t="shared" si="85"/>
        <v>0.1482816693685815</v>
      </c>
      <c r="AU428" s="122">
        <f t="shared" si="86"/>
        <v>0.14643632249753155</v>
      </c>
      <c r="AV428" s="122">
        <f t="shared" si="87"/>
        <v>4.1733538132206274E-2</v>
      </c>
      <c r="AW428" s="122">
        <f t="shared" si="88"/>
        <v>2.0378809391164506E-3</v>
      </c>
      <c r="AX428" s="122">
        <f t="shared" si="89"/>
        <v>1.0000000000000002</v>
      </c>
      <c r="AY428" s="122">
        <f>SUMPRODUCT(AN428:AW428,幕後結果_最佳化!$Z$1005:$AI$1005)</f>
        <v>-3.4201140949976297E-2</v>
      </c>
      <c r="AZ428" s="122">
        <f>(SUMPRODUCT(AN428:AW428,MMULT(AN428:AW428,幕後結果!$AB$9:$AK$18)))*252</f>
        <v>4.8519210814361211E-2</v>
      </c>
      <c r="BA428" s="122">
        <f t="shared" si="90"/>
        <v>0.22027076704447462</v>
      </c>
      <c r="BB428" s="98">
        <f t="shared" si="91"/>
        <v>-0.35002893023207615</v>
      </c>
      <c r="BC428" s="56"/>
      <c r="BD428" s="56"/>
    </row>
    <row r="429" spans="1:56">
      <c r="A429" s="91">
        <v>428</v>
      </c>
      <c r="B429" s="122">
        <v>0.83792293871808643</v>
      </c>
      <c r="C429" s="122">
        <v>0.20992485782282211</v>
      </c>
      <c r="D429" s="122">
        <v>0.45192145376382498</v>
      </c>
      <c r="E429" s="122">
        <v>0.84959484950050101</v>
      </c>
      <c r="F429" s="122">
        <v>0.96678239180206926</v>
      </c>
      <c r="G429" s="122">
        <v>0.74347391579268951</v>
      </c>
      <c r="H429" s="122">
        <v>0.99302855581015637</v>
      </c>
      <c r="I429" s="122">
        <v>0.2241742013568695</v>
      </c>
      <c r="J429" s="122">
        <v>0.77879076108683054</v>
      </c>
      <c r="K429" s="100">
        <v>0.69963278787741245</v>
      </c>
      <c r="L429" s="101"/>
      <c r="M429" s="102">
        <v>428</v>
      </c>
      <c r="N429" s="125">
        <v>0.98595718653036091</v>
      </c>
      <c r="O429" s="125">
        <v>-0.80668200255055666</v>
      </c>
      <c r="P429" s="125">
        <v>-0.12080825995741937</v>
      </c>
      <c r="Q429" s="125">
        <v>1.0346972922433348</v>
      </c>
      <c r="R429" s="125">
        <v>1.8354758349071232</v>
      </c>
      <c r="S429" s="125">
        <v>0.65409256944881866</v>
      </c>
      <c r="T429" s="125">
        <v>2.4587314165008531</v>
      </c>
      <c r="U429" s="122">
        <v>-0.75817136254755713</v>
      </c>
      <c r="V429" s="122">
        <v>0.76811565363769385</v>
      </c>
      <c r="W429" s="94">
        <v>0.52334466474099628</v>
      </c>
      <c r="X429" s="56"/>
      <c r="Y429" s="95">
        <v>428</v>
      </c>
      <c r="Z429" s="122">
        <f>(幕後結果!$AB$2+幕後結果!$AB$4*幕後結果_最佳化!$N1430)*12/3</f>
        <v>1.1758252113129732</v>
      </c>
      <c r="AA429" s="122">
        <f>(幕後結果!$AC$2+幕後結果!$AC$4*幕後結果_最佳化!$O1430)*12/3</f>
        <v>-2.4039203495094439</v>
      </c>
      <c r="AB429" s="122">
        <f>(幕後結果!$AD$2+幕後結果!$AD$4*幕後結果_最佳化!$P1430)*12/3</f>
        <v>0.5727776637901234</v>
      </c>
      <c r="AC429" s="122">
        <f>(幕後結果!$AE$2+幕後結果!$AE$4*幕後結果_最佳化!$Q1430)*12/3</f>
        <v>1.5288484005351242</v>
      </c>
      <c r="AD429" s="122">
        <f>(幕後結果!$AF$2+幕後結果!$AF$4*幕後結果_最佳化!$R1430)*12/3</f>
        <v>1.1022992881482967</v>
      </c>
      <c r="AE429" s="122">
        <f>(幕後結果!$AG$2+幕後結果!$AG$4*幕後結果_最佳化!$S1430)*12/3</f>
        <v>1.5376817167176864</v>
      </c>
      <c r="AF429" s="122">
        <f>(幕後結果!$AH$2+幕後結果!$AH$4*幕後結果_最佳化!$T1430)*12/3</f>
        <v>3.9587813657021567</v>
      </c>
      <c r="AG429" s="122">
        <f>(幕後結果!$AI$2+幕後結果!$AI$4*幕後結果_最佳化!$U1430)*12/3</f>
        <v>-0.83056887362680099</v>
      </c>
      <c r="AH429" s="122">
        <f>(幕後結果!$AJ$2+幕後結果!$AJ$4*幕後結果_最佳化!$V1430)*12/3</f>
        <v>1.1453390921593549</v>
      </c>
      <c r="AI429" s="96">
        <f>(幕後結果!$AK$2+幕後結果!$AK$4*幕後結果_最佳化!$W1430)*12/3</f>
        <v>0.51499469465921166</v>
      </c>
      <c r="AJ429" s="56"/>
      <c r="AK429" s="56"/>
      <c r="AL429" s="56"/>
      <c r="AM429" s="104">
        <v>428</v>
      </c>
      <c r="AN429" s="122">
        <f t="shared" si="79"/>
        <v>2.2753001806627149E-2</v>
      </c>
      <c r="AO429" s="122">
        <f t="shared" si="80"/>
        <v>0.13733724650095086</v>
      </c>
      <c r="AP429" s="122">
        <f t="shared" si="81"/>
        <v>0.19026617030480733</v>
      </c>
      <c r="AQ429" s="122">
        <f t="shared" si="82"/>
        <v>0.11411233401437403</v>
      </c>
      <c r="AR429" s="122">
        <f t="shared" si="83"/>
        <v>0.10821965481414021</v>
      </c>
      <c r="AS429" s="122">
        <f t="shared" si="84"/>
        <v>0.11155944898709085</v>
      </c>
      <c r="AT429" s="122">
        <f t="shared" si="85"/>
        <v>9.4518576570969959E-2</v>
      </c>
      <c r="AU429" s="122">
        <f t="shared" si="86"/>
        <v>0.19521646266162576</v>
      </c>
      <c r="AV429" s="122">
        <f t="shared" si="87"/>
        <v>6.4713967215494807E-3</v>
      </c>
      <c r="AW429" s="122">
        <f t="shared" si="88"/>
        <v>1.9545707617864436E-2</v>
      </c>
      <c r="AX429" s="122">
        <f t="shared" si="89"/>
        <v>1</v>
      </c>
      <c r="AY429" s="122">
        <f>SUMPRODUCT(AN429:AW429,幕後結果_最佳化!$Z$1005:$AI$1005)</f>
        <v>-5.6184216260189226E-2</v>
      </c>
      <c r="AZ429" s="122">
        <f>(SUMPRODUCT(AN429:AW429,MMULT(AN429:AW429,幕後結果!$AB$9:$AK$18)))*252</f>
        <v>5.0358205763445185E-2</v>
      </c>
      <c r="BA429" s="122">
        <f t="shared" si="90"/>
        <v>0.22440634073805754</v>
      </c>
      <c r="BB429" s="98">
        <f t="shared" si="91"/>
        <v>-0.44153928955085597</v>
      </c>
      <c r="BC429" s="56"/>
      <c r="BD429" s="56"/>
    </row>
    <row r="430" spans="1:56">
      <c r="A430" s="91">
        <v>429</v>
      </c>
      <c r="B430" s="122">
        <v>0.61292038173166263</v>
      </c>
      <c r="C430" s="122">
        <v>0.22631687963172986</v>
      </c>
      <c r="D430" s="122">
        <v>0.48521571403082553</v>
      </c>
      <c r="E430" s="122">
        <v>0.12866534561594678</v>
      </c>
      <c r="F430" s="122">
        <v>0.64055258080275368</v>
      </c>
      <c r="G430" s="122">
        <v>5.4808234175182102E-2</v>
      </c>
      <c r="H430" s="122">
        <v>0.28855009060430481</v>
      </c>
      <c r="I430" s="122">
        <v>0.67482686154903826</v>
      </c>
      <c r="J430" s="122">
        <v>0.70798681154276011</v>
      </c>
      <c r="K430" s="100">
        <v>0.78392406480691523</v>
      </c>
      <c r="L430" s="101"/>
      <c r="M430" s="102">
        <v>429</v>
      </c>
      <c r="N430" s="125">
        <v>0.2869387274293837</v>
      </c>
      <c r="O430" s="125">
        <v>-0.75103139917363959</v>
      </c>
      <c r="P430" s="125">
        <v>-3.7067195727175969E-2</v>
      </c>
      <c r="Q430" s="125">
        <v>-1.1327227728931213</v>
      </c>
      <c r="R430" s="125">
        <v>0.35993620897340328</v>
      </c>
      <c r="S430" s="125">
        <v>-1.5999193848572006</v>
      </c>
      <c r="T430" s="125">
        <v>-0.55762543955824673</v>
      </c>
      <c r="U430" s="122">
        <v>0.45328118834155728</v>
      </c>
      <c r="V430" s="122">
        <v>0.547512948764311</v>
      </c>
      <c r="W430" s="94">
        <v>0.7855146737007791</v>
      </c>
      <c r="X430" s="56"/>
      <c r="Y430" s="95">
        <v>429</v>
      </c>
      <c r="Z430" s="122">
        <f>(幕後結果!$AB$2+幕後結果!$AB$4*幕後結果_最佳化!$N1431)*12/3</f>
        <v>0.30795856598503812</v>
      </c>
      <c r="AA430" s="122">
        <f>(幕後結果!$AC$2+幕後結果!$AC$4*幕後結果_最佳化!$O1431)*12/3</f>
        <v>-2.3879640299553335</v>
      </c>
      <c r="AB430" s="122">
        <f>(幕後結果!$AD$2+幕後結果!$AD$4*幕後結果_最佳化!$P1431)*12/3</f>
        <v>0.44041389618526433</v>
      </c>
      <c r="AC430" s="122">
        <f>(幕後結果!$AE$2+幕後結果!$AE$4*幕後結果_最佳化!$Q1431)*12/3</f>
        <v>-5.5131321034218139E-2</v>
      </c>
      <c r="AD430" s="122">
        <f>(幕後結果!$AF$2+幕後結果!$AF$4*幕後結果_最佳化!$R1431)*12/3</f>
        <v>-2.9101944414687209E-2</v>
      </c>
      <c r="AE430" s="122">
        <f>(幕後結果!$AG$2+幕後結果!$AG$4*幕後結果_最佳化!$S1431)*12/3</f>
        <v>-1.5638241990038824</v>
      </c>
      <c r="AF430" s="122">
        <f>(幕後結果!$AH$2+幕後結果!$AH$4*幕後結果_最佳化!$T1431)*12/3</f>
        <v>0.99435021762239229</v>
      </c>
      <c r="AG430" s="122">
        <f>(幕後結果!$AI$2+幕後結果!$AI$4*幕後結果_最佳化!$U1431)*12/3</f>
        <v>-0.13629896917754813</v>
      </c>
      <c r="AH430" s="122">
        <f>(幕後結果!$AJ$2+幕後結果!$AJ$4*幕後結果_最佳化!$V1431)*12/3</f>
        <v>0.26938986621823074</v>
      </c>
      <c r="AI430" s="96">
        <f>(幕後結果!$AK$2+幕後結果!$AK$4*幕後結果_最佳化!$W1431)*12/3</f>
        <v>-0.24970583366733146</v>
      </c>
      <c r="AJ430" s="56"/>
      <c r="AK430" s="56"/>
      <c r="AL430" s="56"/>
      <c r="AM430" s="104">
        <v>429</v>
      </c>
      <c r="AN430" s="122">
        <f t="shared" si="79"/>
        <v>0.12767296431995342</v>
      </c>
      <c r="AO430" s="122">
        <f t="shared" si="80"/>
        <v>9.2376866557637272E-2</v>
      </c>
      <c r="AP430" s="122">
        <f t="shared" si="81"/>
        <v>0.11429579677004514</v>
      </c>
      <c r="AQ430" s="122">
        <f t="shared" si="82"/>
        <v>0.17636162399769706</v>
      </c>
      <c r="AR430" s="122">
        <f t="shared" si="83"/>
        <v>2.5170999637583687E-2</v>
      </c>
      <c r="AS430" s="122">
        <f t="shared" si="84"/>
        <v>9.4619216779298604E-2</v>
      </c>
      <c r="AT430" s="122">
        <f t="shared" si="85"/>
        <v>7.9547887916597906E-2</v>
      </c>
      <c r="AU430" s="122">
        <f t="shared" si="86"/>
        <v>1.4268336898464252E-2</v>
      </c>
      <c r="AV430" s="122">
        <f t="shared" si="87"/>
        <v>0.13129511137670152</v>
      </c>
      <c r="AW430" s="122">
        <f t="shared" si="88"/>
        <v>0.14439119574602108</v>
      </c>
      <c r="AX430" s="122">
        <f t="shared" si="89"/>
        <v>1.0000000000000002</v>
      </c>
      <c r="AY430" s="122">
        <f>SUMPRODUCT(AN430:AW430,幕後結果_最佳化!$Z$1005:$AI$1005)</f>
        <v>0.1123192395929159</v>
      </c>
      <c r="AZ430" s="122">
        <f>(SUMPRODUCT(AN430:AW430,MMULT(AN430:AW430,幕後結果!$AB$9:$AK$18)))*252</f>
        <v>4.6898194584208346E-2</v>
      </c>
      <c r="BA430" s="122">
        <f t="shared" si="90"/>
        <v>0.21655990991919152</v>
      </c>
      <c r="BB430" s="98">
        <f t="shared" si="91"/>
        <v>0.32055443511598902</v>
      </c>
      <c r="BC430" s="56"/>
      <c r="BD430" s="56"/>
    </row>
    <row r="431" spans="1:56">
      <c r="A431" s="91">
        <v>430</v>
      </c>
      <c r="B431" s="122">
        <v>0.53657882836184667</v>
      </c>
      <c r="C431" s="122">
        <v>0.9715446693311296</v>
      </c>
      <c r="D431" s="122">
        <v>0.57894802655561928</v>
      </c>
      <c r="E431" s="122">
        <v>0.99719168701220084</v>
      </c>
      <c r="F431" s="122">
        <v>0.78024700135064329</v>
      </c>
      <c r="G431" s="122">
        <v>0.14381854211879075</v>
      </c>
      <c r="H431" s="122">
        <v>0.25772475936115624</v>
      </c>
      <c r="I431" s="122">
        <v>0.78801368990996234</v>
      </c>
      <c r="J431" s="122">
        <v>1.7612089624179372E-3</v>
      </c>
      <c r="K431" s="100">
        <v>0.50748774755090742</v>
      </c>
      <c r="L431" s="101"/>
      <c r="M431" s="102">
        <v>430</v>
      </c>
      <c r="N431" s="125">
        <v>9.1818376657675199E-2</v>
      </c>
      <c r="O431" s="125">
        <v>1.9039963362690087</v>
      </c>
      <c r="P431" s="125">
        <v>0.19920300754610704</v>
      </c>
      <c r="Q431" s="125">
        <v>2.76936160752417</v>
      </c>
      <c r="R431" s="125">
        <v>0.77302768336230709</v>
      </c>
      <c r="S431" s="125">
        <v>-1.063319501653252</v>
      </c>
      <c r="T431" s="125">
        <v>-0.65037577911846067</v>
      </c>
      <c r="U431" s="122">
        <v>0.79954818201634459</v>
      </c>
      <c r="V431" s="122">
        <v>-2.9180376710870788</v>
      </c>
      <c r="W431" s="94">
        <v>1.8770101836287113E-2</v>
      </c>
      <c r="X431" s="56"/>
      <c r="Y431" s="95">
        <v>430</v>
      </c>
      <c r="Z431" s="122">
        <f>(幕後結果!$AB$2+幕後結果!$AB$4*幕後結果_最佳化!$N1432)*12/3</f>
        <v>6.570681704375482E-2</v>
      </c>
      <c r="AA431" s="122">
        <f>(幕後結果!$AC$2+幕後結果!$AC$4*幕後結果_最佳化!$O1432)*12/3</f>
        <v>1.2539047685406584</v>
      </c>
      <c r="AB431" s="122">
        <f>(幕後結果!$AD$2+幕後結果!$AD$4*幕後結果_最佳化!$P1432)*12/3</f>
        <v>0.85590143794148865</v>
      </c>
      <c r="AC431" s="122">
        <f>(幕後結果!$AE$2+幕後結果!$AE$4*幕後結果_最佳化!$Q1432)*12/3</f>
        <v>3.2779387715443549</v>
      </c>
      <c r="AD431" s="122">
        <f>(幕後結果!$AF$2+幕後結果!$AF$4*幕後結果_最佳化!$R1432)*12/3</f>
        <v>0.89519238876537466</v>
      </c>
      <c r="AE431" s="122">
        <f>(幕後結果!$AG$2+幕後結果!$AG$4*幕後結果_最佳化!$S1432)*12/3</f>
        <v>1.7031143524527124</v>
      </c>
      <c r="AF431" s="122">
        <f>(幕後結果!$AH$2+幕後結果!$AH$4*幕後結果_最佳化!$T1432)*12/3</f>
        <v>0.54842889332020861</v>
      </c>
      <c r="AG431" s="122">
        <f>(幕後結果!$AI$2+幕後結果!$AI$4*幕後結果_最佳化!$U1432)*12/3</f>
        <v>5.1605126883459418E-2</v>
      </c>
      <c r="AH431" s="122">
        <f>(幕後結果!$AJ$2+幕後結果!$AJ$4*幕後結果_最佳化!$V1432)*12/3</f>
        <v>-1.1220463143574044</v>
      </c>
      <c r="AI431" s="96">
        <f>(幕後結果!$AK$2+幕後結果!$AK$4*幕後結果_最佳化!$W1432)*12/3</f>
        <v>-6.2241537717816375E-2</v>
      </c>
      <c r="AJ431" s="56"/>
      <c r="AK431" s="56"/>
      <c r="AL431" s="56"/>
      <c r="AM431" s="104">
        <v>430</v>
      </c>
      <c r="AN431" s="122">
        <f t="shared" si="79"/>
        <v>9.8720806809271255E-2</v>
      </c>
      <c r="AO431" s="122">
        <f t="shared" si="80"/>
        <v>0.20515583689546851</v>
      </c>
      <c r="AP431" s="122">
        <f t="shared" si="81"/>
        <v>6.5574514629895428E-2</v>
      </c>
      <c r="AQ431" s="122">
        <f t="shared" si="82"/>
        <v>0.19735672260819004</v>
      </c>
      <c r="AR431" s="122">
        <f t="shared" si="83"/>
        <v>4.451633134848075E-2</v>
      </c>
      <c r="AS431" s="122">
        <f t="shared" si="84"/>
        <v>1.0572904268817799E-2</v>
      </c>
      <c r="AT431" s="122">
        <f t="shared" si="85"/>
        <v>6.4352051791463027E-2</v>
      </c>
      <c r="AU431" s="122">
        <f t="shared" si="86"/>
        <v>5.2584607011838681E-2</v>
      </c>
      <c r="AV431" s="122">
        <f t="shared" si="87"/>
        <v>0.18059224310477479</v>
      </c>
      <c r="AW431" s="122">
        <f t="shared" si="88"/>
        <v>8.0573981531799704E-2</v>
      </c>
      <c r="AX431" s="122">
        <f t="shared" si="89"/>
        <v>0.99999999999999989</v>
      </c>
      <c r="AY431" s="122">
        <f>SUMPRODUCT(AN431:AW431,幕後結果_最佳化!$Z$1005:$AI$1005)</f>
        <v>-9.5939168352700874E-2</v>
      </c>
      <c r="AZ431" s="122">
        <f>(SUMPRODUCT(AN431:AW431,MMULT(AN431:AW431,幕後結果!$AB$9:$AK$18)))*252</f>
        <v>5.3920944014934975E-2</v>
      </c>
      <c r="BA431" s="122">
        <f t="shared" si="90"/>
        <v>0.23220883707330128</v>
      </c>
      <c r="BB431" s="98">
        <f t="shared" si="91"/>
        <v>-0.59790647979893019</v>
      </c>
      <c r="BC431" s="56"/>
      <c r="BD431" s="56"/>
    </row>
    <row r="432" spans="1:56">
      <c r="A432" s="91">
        <v>431</v>
      </c>
      <c r="B432" s="122">
        <v>0.20347688935863761</v>
      </c>
      <c r="C432" s="122">
        <v>0.46734616104532911</v>
      </c>
      <c r="D432" s="122">
        <v>0.52515762861605908</v>
      </c>
      <c r="E432" s="122">
        <v>0.40105777009434873</v>
      </c>
      <c r="F432" s="122">
        <v>0.11067181212563248</v>
      </c>
      <c r="G432" s="122">
        <v>3.1227993497449535E-2</v>
      </c>
      <c r="H432" s="122">
        <v>0.82294114622863246</v>
      </c>
      <c r="I432" s="122">
        <v>0.3420002550536767</v>
      </c>
      <c r="J432" s="122">
        <v>0.41146616256571877</v>
      </c>
      <c r="K432" s="100">
        <v>0.67037049679000904</v>
      </c>
      <c r="L432" s="101"/>
      <c r="M432" s="102">
        <v>431</v>
      </c>
      <c r="N432" s="125">
        <v>-0.82926622420226692</v>
      </c>
      <c r="O432" s="125">
        <v>-8.1942645687839877E-2</v>
      </c>
      <c r="P432" s="125">
        <v>6.3102676804163843E-2</v>
      </c>
      <c r="Q432" s="125">
        <v>-0.25061014140922677</v>
      </c>
      <c r="R432" s="125">
        <v>-1.2229631250915667</v>
      </c>
      <c r="S432" s="125">
        <v>-1.8630446326435659</v>
      </c>
      <c r="T432" s="125">
        <v>0.92663185923673708</v>
      </c>
      <c r="U432" s="122">
        <v>-0.407010181730312</v>
      </c>
      <c r="V432" s="122">
        <v>-0.22377507539342972</v>
      </c>
      <c r="W432" s="94">
        <v>0.44093644763895096</v>
      </c>
      <c r="X432" s="56"/>
      <c r="Y432" s="95">
        <v>431</v>
      </c>
      <c r="Z432" s="122">
        <f>(幕後結果!$AB$2+幕後結果!$AB$4*幕後結果_最佳化!$N1433)*12/3</f>
        <v>-1.0778661347201175</v>
      </c>
      <c r="AA432" s="122">
        <f>(幕後結果!$AC$2+幕後結果!$AC$4*幕後結果_最佳化!$O1433)*12/3</f>
        <v>-1.5628924820753858</v>
      </c>
      <c r="AB432" s="122">
        <f>(幕後結果!$AD$2+幕後結果!$AD$4*幕後結果_最佳化!$P1433)*12/3</f>
        <v>0.25893156743230084</v>
      </c>
      <c r="AC432" s="122">
        <f>(幕後結果!$AE$2+幕後結果!$AE$4*幕後結果_最佳化!$Q1433)*12/3</f>
        <v>0.65743175326294534</v>
      </c>
      <c r="AD432" s="122">
        <f>(幕後結果!$AF$2+幕後結果!$AF$4*幕後結果_最佳化!$R1433)*12/3</f>
        <v>-0.89431297198396853</v>
      </c>
      <c r="AE432" s="122">
        <f>(幕後結果!$AG$2+幕後結果!$AG$4*幕後結果_最佳化!$S1433)*12/3</f>
        <v>-1.4711288549217889</v>
      </c>
      <c r="AF432" s="122">
        <f>(幕後結果!$AH$2+幕後結果!$AH$4*幕後結果_最佳化!$T1433)*12/3</f>
        <v>1.6775155643103554</v>
      </c>
      <c r="AG432" s="122">
        <f>(幕後結果!$AI$2+幕後結果!$AI$4*幕後結果_最佳化!$U1433)*12/3</f>
        <v>-2.013306058092585</v>
      </c>
      <c r="AH432" s="122">
        <f>(幕後結果!$AJ$2+幕後結果!$AJ$4*幕後結果_最佳化!$V1433)*12/3</f>
        <v>-0.171332832955328</v>
      </c>
      <c r="AI432" s="96">
        <f>(幕後結果!$AK$2+幕後結果!$AK$4*幕後結果_最佳化!$W1433)*12/3</f>
        <v>-0.78856884535718297</v>
      </c>
      <c r="AJ432" s="56"/>
      <c r="AK432" s="56"/>
      <c r="AL432" s="56"/>
      <c r="AM432" s="104">
        <v>431</v>
      </c>
      <c r="AN432" s="122">
        <f t="shared" si="79"/>
        <v>2.19984890452572E-2</v>
      </c>
      <c r="AO432" s="122">
        <f t="shared" si="80"/>
        <v>6.7002773472783661E-2</v>
      </c>
      <c r="AP432" s="122">
        <f t="shared" si="81"/>
        <v>0.12830358920470222</v>
      </c>
      <c r="AQ432" s="122">
        <f t="shared" si="82"/>
        <v>5.4218836117147628E-3</v>
      </c>
      <c r="AR432" s="122">
        <f t="shared" si="83"/>
        <v>0.13491652097990486</v>
      </c>
      <c r="AS432" s="122">
        <f t="shared" si="84"/>
        <v>0.13604811379425957</v>
      </c>
      <c r="AT432" s="122">
        <f t="shared" si="85"/>
        <v>0.11268015616369904</v>
      </c>
      <c r="AU432" s="122">
        <f t="shared" si="86"/>
        <v>0.10318289112881046</v>
      </c>
      <c r="AV432" s="122">
        <f t="shared" si="87"/>
        <v>0.1371404037840244</v>
      </c>
      <c r="AW432" s="122">
        <f t="shared" si="88"/>
        <v>0.15330517881484376</v>
      </c>
      <c r="AX432" s="122">
        <f t="shared" si="89"/>
        <v>0.99999999999999978</v>
      </c>
      <c r="AY432" s="122">
        <f>SUMPRODUCT(AN432:AW432,幕後結果_最佳化!$Z$1005:$AI$1005)</f>
        <v>-1.6144464869539132E-2</v>
      </c>
      <c r="AZ432" s="122">
        <f>(SUMPRODUCT(AN432:AW432,MMULT(AN432:AW432,幕後結果!$AB$9:$AK$18)))*252</f>
        <v>4.1618863961674829E-2</v>
      </c>
      <c r="BA432" s="122">
        <f t="shared" si="90"/>
        <v>0.20400701939314447</v>
      </c>
      <c r="BB432" s="98">
        <f t="shared" si="91"/>
        <v>-0.2894236926022325</v>
      </c>
      <c r="BC432" s="56"/>
      <c r="BD432" s="56"/>
    </row>
    <row r="433" spans="1:56">
      <c r="A433" s="91">
        <v>432</v>
      </c>
      <c r="B433" s="122">
        <v>0.83521338408328338</v>
      </c>
      <c r="C433" s="122">
        <v>0.77717713144202882</v>
      </c>
      <c r="D433" s="122">
        <v>0.20251234082491321</v>
      </c>
      <c r="E433" s="122">
        <v>0.8894512871361282</v>
      </c>
      <c r="F433" s="122">
        <v>0.69162145391479313</v>
      </c>
      <c r="G433" s="122">
        <v>0.90477754931644139</v>
      </c>
      <c r="H433" s="122">
        <v>0.48022320654867912</v>
      </c>
      <c r="I433" s="122">
        <v>0.94254016525162054</v>
      </c>
      <c r="J433" s="122">
        <v>0.2658730385921424</v>
      </c>
      <c r="K433" s="100">
        <v>0.56392670168921621</v>
      </c>
      <c r="L433" s="101"/>
      <c r="M433" s="102">
        <v>432</v>
      </c>
      <c r="N433" s="125">
        <v>0.97497384933846443</v>
      </c>
      <c r="O433" s="125">
        <v>0.76269428930919303</v>
      </c>
      <c r="P433" s="125">
        <v>-0.83268096679246917</v>
      </c>
      <c r="Q433" s="125">
        <v>1.2236151923693883</v>
      </c>
      <c r="R433" s="125">
        <v>0.50045165083597587</v>
      </c>
      <c r="S433" s="125">
        <v>1.3092641131113079</v>
      </c>
      <c r="T433" s="125">
        <v>-4.9593391343425337E-2</v>
      </c>
      <c r="U433" s="122">
        <v>1.576460697738328</v>
      </c>
      <c r="V433" s="122">
        <v>-0.62534282721429635</v>
      </c>
      <c r="W433" s="94">
        <v>0.16093245937562131</v>
      </c>
      <c r="X433" s="56"/>
      <c r="Y433" s="95">
        <v>432</v>
      </c>
      <c r="Z433" s="122">
        <f>(幕後結果!$AB$2+幕後結果!$AB$4*幕後結果_最佳化!$N1434)*12/3</f>
        <v>1.162188844663234</v>
      </c>
      <c r="AA433" s="122">
        <f>(幕後結果!$AC$2+幕後結果!$AC$4*幕後結果_最佳化!$O1434)*12/3</f>
        <v>-0.24215965635178693</v>
      </c>
      <c r="AB433" s="122">
        <f>(幕後結果!$AD$2+幕後結果!$AD$4*幕後結果_最佳化!$P1434)*12/3</f>
        <v>0.11241999670483316</v>
      </c>
      <c r="AC433" s="122">
        <f>(幕後結果!$AE$2+幕後結果!$AE$4*幕後結果_最佳化!$Q1434)*12/3</f>
        <v>1.7689133912768875</v>
      </c>
      <c r="AD433" s="122">
        <f>(幕後結果!$AF$2+幕後結果!$AF$4*幕後結果_最佳化!$R1434)*12/3</f>
        <v>0.32380911757876774</v>
      </c>
      <c r="AE433" s="122">
        <f>(幕後結果!$AG$2+幕後結果!$AG$4*幕後結果_最佳化!$S1434)*12/3</f>
        <v>2.2596115976863502</v>
      </c>
      <c r="AF433" s="122">
        <f>(幕後結果!$AH$2+幕後結果!$AH$4*幕後結果_最佳化!$T1434)*12/3</f>
        <v>1.218015406370117</v>
      </c>
      <c r="AG433" s="122">
        <f>(幕後結果!$AI$2+幕後結果!$AI$4*幕後結果_最佳化!$U1434)*12/3</f>
        <v>1.5570459460162549</v>
      </c>
      <c r="AH433" s="122">
        <f>(幕後結果!$AJ$2+幕後結果!$AJ$4*幕後結果_最佳化!$V1434)*12/3</f>
        <v>0.27472236535061045</v>
      </c>
      <c r="AI433" s="96">
        <f>(幕後結果!$AK$2+幕後結果!$AK$4*幕後結果_最佳化!$W1434)*12/3</f>
        <v>0.24057109806443208</v>
      </c>
      <c r="AJ433" s="56"/>
      <c r="AK433" s="56"/>
      <c r="AL433" s="56"/>
      <c r="AM433" s="104">
        <v>432</v>
      </c>
      <c r="AN433" s="122">
        <f t="shared" si="79"/>
        <v>5.2851290521659072E-2</v>
      </c>
      <c r="AO433" s="122">
        <f t="shared" si="80"/>
        <v>0.1538181682188767</v>
      </c>
      <c r="AP433" s="122">
        <f t="shared" si="81"/>
        <v>0.15184242330656597</v>
      </c>
      <c r="AQ433" s="122">
        <f t="shared" si="82"/>
        <v>4.3125670506094865E-2</v>
      </c>
      <c r="AR433" s="122">
        <f t="shared" si="83"/>
        <v>0.15442294587926247</v>
      </c>
      <c r="AS433" s="122">
        <f t="shared" si="84"/>
        <v>7.9851137806051561E-2</v>
      </c>
      <c r="AT433" s="122">
        <f t="shared" si="85"/>
        <v>0.14979156873866784</v>
      </c>
      <c r="AU433" s="122">
        <f t="shared" si="86"/>
        <v>3.8641856381262073E-2</v>
      </c>
      <c r="AV433" s="122">
        <f t="shared" si="87"/>
        <v>0.10136677056389984</v>
      </c>
      <c r="AW433" s="122">
        <f t="shared" si="88"/>
        <v>7.4288168077659852E-2</v>
      </c>
      <c r="AX433" s="122">
        <f t="shared" si="89"/>
        <v>1.0000000000000002</v>
      </c>
      <c r="AY433" s="122">
        <f>SUMPRODUCT(AN433:AW433,幕後結果_最佳化!$Z$1005:$AI$1005)</f>
        <v>2.3043055900654197E-3</v>
      </c>
      <c r="AZ433" s="122">
        <f>(SUMPRODUCT(AN433:AW433,MMULT(AN433:AW433,幕後結果!$AB$9:$AK$18)))*252</f>
        <v>4.5472430452063388E-2</v>
      </c>
      <c r="BA433" s="122">
        <f t="shared" si="90"/>
        <v>0.21324265626760372</v>
      </c>
      <c r="BB433" s="98">
        <f t="shared" si="91"/>
        <v>-0.19037323545149426</v>
      </c>
      <c r="BC433" s="56"/>
      <c r="BD433" s="56"/>
    </row>
    <row r="434" spans="1:56">
      <c r="A434" s="91">
        <v>433</v>
      </c>
      <c r="B434" s="122">
        <v>0.83846960862232955</v>
      </c>
      <c r="C434" s="122">
        <v>0.59356433763380978</v>
      </c>
      <c r="D434" s="122">
        <v>0.55795617931051988</v>
      </c>
      <c r="E434" s="122">
        <v>0.84812157747315631</v>
      </c>
      <c r="F434" s="122">
        <v>0.16562145503942438</v>
      </c>
      <c r="G434" s="122">
        <v>0.60793347000794173</v>
      </c>
      <c r="H434" s="122">
        <v>0.91467645185822466</v>
      </c>
      <c r="I434" s="122">
        <v>0.56186383274165808</v>
      </c>
      <c r="J434" s="122">
        <v>0.93715931085735615</v>
      </c>
      <c r="K434" s="100">
        <v>0.92512118745237348</v>
      </c>
      <c r="L434" s="101"/>
      <c r="M434" s="102">
        <v>433</v>
      </c>
      <c r="N434" s="125">
        <v>0.98818759416812618</v>
      </c>
      <c r="O434" s="125">
        <v>0.23672347159571497</v>
      </c>
      <c r="P434" s="125">
        <v>0.14578940340728483</v>
      </c>
      <c r="Q434" s="125">
        <v>1.0284103434573397</v>
      </c>
      <c r="R434" s="125">
        <v>-0.97161340717597788</v>
      </c>
      <c r="S434" s="125">
        <v>0.27393696991904032</v>
      </c>
      <c r="T434" s="125">
        <v>1.3701275272792341</v>
      </c>
      <c r="U434" s="122">
        <v>0.15569640054813833</v>
      </c>
      <c r="V434" s="122">
        <v>1.5313562186011895</v>
      </c>
      <c r="W434" s="94">
        <v>1.4403881121211897</v>
      </c>
      <c r="X434" s="56"/>
      <c r="Y434" s="95">
        <v>433</v>
      </c>
      <c r="Z434" s="122">
        <f>(幕後結果!$AB$2+幕後結果!$AB$4*幕後結果_最佳化!$N1435)*12/3</f>
        <v>1.1785943748008598</v>
      </c>
      <c r="AA434" s="122">
        <f>(幕後結果!$AC$2+幕後結果!$AC$4*幕後結果_最佳化!$O1435)*12/3</f>
        <v>-0.96583772382014665</v>
      </c>
      <c r="AB434" s="122">
        <f>(幕後結果!$AD$2+幕後結果!$AD$4*幕後結果_最佳化!$P1435)*12/3</f>
        <v>0.91028155723414217</v>
      </c>
      <c r="AC434" s="122">
        <f>(幕後結果!$AE$2+幕後結果!$AE$4*幕後結果_最佳化!$Q1435)*12/3</f>
        <v>1.7678035780167871</v>
      </c>
      <c r="AD434" s="122">
        <f>(幕後結果!$AF$2+幕後結果!$AF$4*幕後結果_最佳化!$R1435)*12/3</f>
        <v>-0.64564478640750211</v>
      </c>
      <c r="AE434" s="122">
        <f>(幕後結果!$AG$2+幕後結果!$AG$4*幕後結果_最佳化!$S1435)*12/3</f>
        <v>1.3015111402585067</v>
      </c>
      <c r="AF434" s="122">
        <f>(幕後結果!$AH$2+幕後結果!$AH$4*幕後結果_最佳化!$T1435)*12/3</f>
        <v>2.3424693899263183</v>
      </c>
      <c r="AG434" s="122">
        <f>(幕後結果!$AI$2+幕後結果!$AI$4*幕後結果_最佳化!$U1435)*12/3</f>
        <v>-0.33442009615984675</v>
      </c>
      <c r="AH434" s="122">
        <f>(幕後結果!$AJ$2+幕後結果!$AJ$4*幕後結果_最佳化!$V1435)*12/3</f>
        <v>1.6941834845709849</v>
      </c>
      <c r="AI434" s="96">
        <f>(幕後結果!$AK$2+幕後結果!$AK$4*幕後結果_最佳化!$W1435)*12/3</f>
        <v>0.52859568333339491</v>
      </c>
      <c r="AJ434" s="56"/>
      <c r="AK434" s="56"/>
      <c r="AL434" s="56"/>
      <c r="AM434" s="104">
        <v>433</v>
      </c>
      <c r="AN434" s="122">
        <f t="shared" si="79"/>
        <v>2.7608374787923842E-2</v>
      </c>
      <c r="AO434" s="122">
        <f t="shared" si="80"/>
        <v>8.1265077559998386E-2</v>
      </c>
      <c r="AP434" s="122">
        <f t="shared" si="81"/>
        <v>8.7211367336943693E-2</v>
      </c>
      <c r="AQ434" s="122">
        <f t="shared" si="82"/>
        <v>7.9522651147390946E-2</v>
      </c>
      <c r="AR434" s="122">
        <f t="shared" si="83"/>
        <v>8.990048587628284E-2</v>
      </c>
      <c r="AS434" s="122">
        <f t="shared" si="84"/>
        <v>0.1913795295529247</v>
      </c>
      <c r="AT434" s="122">
        <f t="shared" si="85"/>
        <v>6.2794575738132671E-2</v>
      </c>
      <c r="AU434" s="122">
        <f t="shared" si="86"/>
        <v>0.16804901807647771</v>
      </c>
      <c r="AV434" s="122">
        <f t="shared" si="87"/>
        <v>2.5658027986355171E-2</v>
      </c>
      <c r="AW434" s="122">
        <f t="shared" si="88"/>
        <v>0.18661089193756999</v>
      </c>
      <c r="AX434" s="122">
        <f t="shared" si="89"/>
        <v>0.99999999999999978</v>
      </c>
      <c r="AY434" s="122">
        <f>SUMPRODUCT(AN434:AW434,幕後結果_最佳化!$Z$1005:$AI$1005)</f>
        <v>-0.10397029339376219</v>
      </c>
      <c r="AZ434" s="122">
        <f>(SUMPRODUCT(AN434:AW434,MMULT(AN434:AW434,幕後結果!$AB$9:$AK$18)))*252</f>
        <v>4.6469499306598876E-2</v>
      </c>
      <c r="BA434" s="122">
        <f t="shared" si="90"/>
        <v>0.21556785313816826</v>
      </c>
      <c r="BB434" s="98">
        <f t="shared" si="91"/>
        <v>-0.68131816157034164</v>
      </c>
      <c r="BC434" s="56"/>
      <c r="BD434" s="56"/>
    </row>
    <row r="435" spans="1:56">
      <c r="A435" s="91">
        <v>434</v>
      </c>
      <c r="B435" s="122">
        <v>0.81889115670367785</v>
      </c>
      <c r="C435" s="122">
        <v>0.3462443344245052</v>
      </c>
      <c r="D435" s="122">
        <v>0.20186666218577121</v>
      </c>
      <c r="E435" s="122">
        <v>0.87920818466342032</v>
      </c>
      <c r="F435" s="122">
        <v>0.42795746981085925</v>
      </c>
      <c r="G435" s="122">
        <v>0.54945264415075301</v>
      </c>
      <c r="H435" s="122">
        <v>0.32764300621219955</v>
      </c>
      <c r="I435" s="122">
        <v>3.3292126993187399E-2</v>
      </c>
      <c r="J435" s="122">
        <v>0.91067170726278723</v>
      </c>
      <c r="K435" s="100">
        <v>0.36114166064530662</v>
      </c>
      <c r="L435" s="101"/>
      <c r="M435" s="102">
        <v>434</v>
      </c>
      <c r="N435" s="125">
        <v>0.91114745277518772</v>
      </c>
      <c r="O435" s="125">
        <v>-0.39548001358568458</v>
      </c>
      <c r="P435" s="125">
        <v>-0.83497226520907886</v>
      </c>
      <c r="Q435" s="125">
        <v>1.1710376827329358</v>
      </c>
      <c r="R435" s="125">
        <v>-0.18157669483018221</v>
      </c>
      <c r="S435" s="125">
        <v>0.12427857342251623</v>
      </c>
      <c r="T435" s="125">
        <v>-0.44643090554553033</v>
      </c>
      <c r="U435" s="122">
        <v>-1.8344700207137008</v>
      </c>
      <c r="V435" s="122">
        <v>1.3449029252083862</v>
      </c>
      <c r="W435" s="94">
        <v>-0.35540884795004879</v>
      </c>
      <c r="X435" s="56"/>
      <c r="Y435" s="95">
        <v>434</v>
      </c>
      <c r="Z435" s="122">
        <f>(幕後結果!$AB$2+幕後結果!$AB$4*幕後結果_最佳化!$N1436)*12/3</f>
        <v>1.0829451566782511</v>
      </c>
      <c r="AA435" s="122">
        <f>(幕後結果!$AC$2+幕後結果!$AC$4*幕後結果_最佳化!$O1436)*12/3</f>
        <v>-1.8437538699262639</v>
      </c>
      <c r="AB435" s="122">
        <f>(幕後結果!$AD$2+幕後結果!$AD$4*幕後結果_最佳化!$P1436)*12/3</f>
        <v>-2.6417025325596089E-2</v>
      </c>
      <c r="AC435" s="122">
        <f>(幕後結果!$AE$2+幕後結果!$AE$4*幕後結果_最佳化!$Q1436)*12/3</f>
        <v>1.5260526611166905</v>
      </c>
      <c r="AD435" s="122">
        <f>(幕後結果!$AF$2+幕後結果!$AF$4*幕後結果_最佳化!$R1436)*12/3</f>
        <v>-0.26432554510223716</v>
      </c>
      <c r="AE435" s="122">
        <f>(幕後結果!$AG$2+幕後結果!$AG$4*幕後結果_最佳化!$S1436)*12/3</f>
        <v>0.98761410326566212</v>
      </c>
      <c r="AF435" s="122">
        <f>(幕後結果!$AH$2+幕後結果!$AH$4*幕後結果_最佳化!$T1436)*12/3</f>
        <v>0.74848422787295876</v>
      </c>
      <c r="AG435" s="122">
        <f>(幕後結果!$AI$2+幕後結果!$AI$4*幕後結果_最佳化!$U1436)*12/3</f>
        <v>-2.5213142362446455</v>
      </c>
      <c r="AH435" s="122">
        <f>(幕後結果!$AJ$2+幕後結果!$AJ$4*幕後結果_最佳化!$V1436)*12/3</f>
        <v>0.72557998100281684</v>
      </c>
      <c r="AI435" s="96">
        <f>(幕後結果!$AK$2+幕後結果!$AK$4*幕後結果_最佳化!$W1436)*12/3</f>
        <v>-0.42497421354341891</v>
      </c>
      <c r="AJ435" s="56"/>
      <c r="AK435" s="56"/>
      <c r="AL435" s="56"/>
      <c r="AM435" s="104">
        <v>434</v>
      </c>
      <c r="AN435" s="122">
        <f t="shared" si="79"/>
        <v>7.3087379199603092E-2</v>
      </c>
      <c r="AO435" s="122">
        <f t="shared" si="80"/>
        <v>8.0276773239844362E-2</v>
      </c>
      <c r="AP435" s="122">
        <f t="shared" si="81"/>
        <v>0.18068033783832704</v>
      </c>
      <c r="AQ435" s="122">
        <f t="shared" si="82"/>
        <v>7.8824672557861394E-3</v>
      </c>
      <c r="AR435" s="122">
        <f t="shared" si="83"/>
        <v>7.9864877079128357E-2</v>
      </c>
      <c r="AS435" s="122">
        <f t="shared" si="84"/>
        <v>0.10729310185838178</v>
      </c>
      <c r="AT435" s="122">
        <f t="shared" si="85"/>
        <v>1.3288847272568724E-2</v>
      </c>
      <c r="AU435" s="122">
        <f t="shared" si="86"/>
        <v>0.11785343163320115</v>
      </c>
      <c r="AV435" s="122">
        <f t="shared" si="87"/>
        <v>0.16470301825357356</v>
      </c>
      <c r="AW435" s="122">
        <f t="shared" si="88"/>
        <v>0.17506976636958588</v>
      </c>
      <c r="AX435" s="122">
        <f t="shared" si="89"/>
        <v>1.0000000000000002</v>
      </c>
      <c r="AY435" s="122">
        <f>SUMPRODUCT(AN435:AW435,幕後結果_最佳化!$Z$1005:$AI$1005)</f>
        <v>-0.15486537163287739</v>
      </c>
      <c r="AZ435" s="122">
        <f>(SUMPRODUCT(AN435:AW435,MMULT(AN435:AW435,幕後結果!$AB$9:$AK$18)))*252</f>
        <v>4.7609885909165907E-2</v>
      </c>
      <c r="BA435" s="122">
        <f t="shared" si="90"/>
        <v>0.21819689711168191</v>
      </c>
      <c r="BB435" s="98">
        <f t="shared" si="91"/>
        <v>-0.90636197971070664</v>
      </c>
      <c r="BC435" s="56"/>
      <c r="BD435" s="56"/>
    </row>
    <row r="436" spans="1:56">
      <c r="A436" s="91">
        <v>435</v>
      </c>
      <c r="B436" s="122">
        <v>0.87169496919660627</v>
      </c>
      <c r="C436" s="122">
        <v>0.7322732083271366</v>
      </c>
      <c r="D436" s="122">
        <v>0.88011505159229042</v>
      </c>
      <c r="E436" s="122">
        <v>0.32688409355834702</v>
      </c>
      <c r="F436" s="122">
        <v>0.8475932919109721</v>
      </c>
      <c r="G436" s="122">
        <v>0.64559407370477517</v>
      </c>
      <c r="H436" s="122">
        <v>5.9758483963603615E-2</v>
      </c>
      <c r="I436" s="122">
        <v>0.19370465302225726</v>
      </c>
      <c r="J436" s="122">
        <v>0.14459231525859817</v>
      </c>
      <c r="K436" s="100">
        <v>0.5163341784145199</v>
      </c>
      <c r="L436" s="101"/>
      <c r="M436" s="102">
        <v>435</v>
      </c>
      <c r="N436" s="125">
        <v>1.1344399207346347</v>
      </c>
      <c r="O436" s="125">
        <v>0.6197026307701079</v>
      </c>
      <c r="P436" s="125">
        <v>1.1755621280629827</v>
      </c>
      <c r="Q436" s="125">
        <v>-0.44853353831915982</v>
      </c>
      <c r="R436" s="125">
        <v>1.0261658482733551</v>
      </c>
      <c r="S436" s="125">
        <v>0.37345228380852408</v>
      </c>
      <c r="T436" s="125">
        <v>-1.5568042497357659</v>
      </c>
      <c r="U436" s="122">
        <v>-0.86432513541348654</v>
      </c>
      <c r="V436" s="122">
        <v>-1.0599120117216978</v>
      </c>
      <c r="W436" s="94">
        <v>4.0955159762994263E-2</v>
      </c>
      <c r="X436" s="56"/>
      <c r="Y436" s="95">
        <v>435</v>
      </c>
      <c r="Z436" s="122">
        <f>(幕後結果!$AB$2+幕後結果!$AB$4*幕後結果_最佳化!$N1437)*12/3</f>
        <v>1.3601740088951093</v>
      </c>
      <c r="AA436" s="122">
        <f>(幕後結果!$AC$2+幕後結果!$AC$4*幕後結果_最佳化!$O1437)*12/3</f>
        <v>-0.42535736850073408</v>
      </c>
      <c r="AB436" s="122">
        <f>(幕後結果!$AD$2+幕後結果!$AD$4*幕後結果_最佳化!$P1437)*12/3</f>
        <v>1.8849540477821971</v>
      </c>
      <c r="AC436" s="122">
        <f>(幕後結果!$AE$2+幕後結果!$AE$4*幕後結果_最佳化!$Q1437)*12/3</f>
        <v>1.0145244536829099</v>
      </c>
      <c r="AD436" s="122">
        <f>(幕後結果!$AF$2+幕後結果!$AF$4*幕後結果_最佳化!$R1437)*12/3</f>
        <v>0.71185754250191469</v>
      </c>
      <c r="AE436" s="122">
        <f>(幕後結果!$AG$2+幕後結果!$AG$4*幕後結果_最佳化!$S1437)*12/3</f>
        <v>1.0750421539377719</v>
      </c>
      <c r="AF436" s="122">
        <f>(幕後結果!$AH$2+幕後結果!$AH$4*幕後結果_最佳化!$T1437)*12/3</f>
        <v>0.34439247372829462</v>
      </c>
      <c r="AG436" s="122">
        <f>(幕後結果!$AI$2+幕後結果!$AI$4*幕後結果_最佳化!$U1437)*12/3</f>
        <v>-1.1194270727314362</v>
      </c>
      <c r="AH436" s="122">
        <f>(幕後結果!$AJ$2+幕後結果!$AJ$4*幕後結果_最佳化!$V1437)*12/3</f>
        <v>-0.38680406503236925</v>
      </c>
      <c r="AI436" s="96">
        <f>(幕後結果!$AK$2+幕後結果!$AK$4*幕後結果_最佳化!$W1437)*12/3</f>
        <v>-4.623744004974023E-2</v>
      </c>
      <c r="AJ436" s="56"/>
      <c r="AK436" s="56"/>
      <c r="AL436" s="56"/>
      <c r="AM436" s="104">
        <v>435</v>
      </c>
      <c r="AN436" s="122">
        <f t="shared" si="79"/>
        <v>9.7897223646699283E-2</v>
      </c>
      <c r="AO436" s="122">
        <f t="shared" si="80"/>
        <v>4.2992417863250705E-2</v>
      </c>
      <c r="AP436" s="122">
        <f t="shared" si="81"/>
        <v>0.14903828629454297</v>
      </c>
      <c r="AQ436" s="122">
        <f t="shared" si="82"/>
        <v>4.4488464641506978E-2</v>
      </c>
      <c r="AR436" s="122">
        <f t="shared" si="83"/>
        <v>8.5842574619359222E-2</v>
      </c>
      <c r="AS436" s="122">
        <f t="shared" si="84"/>
        <v>5.9600086710529847E-2</v>
      </c>
      <c r="AT436" s="122">
        <f t="shared" si="85"/>
        <v>0.16387074801096216</v>
      </c>
      <c r="AU436" s="122">
        <f t="shared" si="86"/>
        <v>0.10332816865965609</v>
      </c>
      <c r="AV436" s="122">
        <f t="shared" si="87"/>
        <v>0.17548906490225993</v>
      </c>
      <c r="AW436" s="122">
        <f t="shared" si="88"/>
        <v>7.7452964651232692E-2</v>
      </c>
      <c r="AX436" s="122">
        <f t="shared" si="89"/>
        <v>0.99999999999999978</v>
      </c>
      <c r="AY436" s="122">
        <f>SUMPRODUCT(AN436:AW436,幕後結果_最佳化!$Z$1005:$AI$1005)</f>
        <v>0.13082640399531836</v>
      </c>
      <c r="AZ436" s="122">
        <f>(SUMPRODUCT(AN436:AW436,MMULT(AN436:AW436,幕後結果!$AB$9:$AK$18)))*252</f>
        <v>4.6601997076037197E-2</v>
      </c>
      <c r="BA436" s="122">
        <f t="shared" si="90"/>
        <v>0.21587495703771939</v>
      </c>
      <c r="BB436" s="98">
        <f t="shared" si="91"/>
        <v>0.40730247362576277</v>
      </c>
      <c r="BC436" s="56"/>
      <c r="BD436" s="56"/>
    </row>
    <row r="437" spans="1:56">
      <c r="A437" s="91">
        <v>436</v>
      </c>
      <c r="B437" s="122">
        <v>0.25592929782196117</v>
      </c>
      <c r="C437" s="122">
        <v>0.64916610131069241</v>
      </c>
      <c r="D437" s="122">
        <v>0.41819045476500616</v>
      </c>
      <c r="E437" s="122">
        <v>0.95049645776969482</v>
      </c>
      <c r="F437" s="122">
        <v>0.44021468934787378</v>
      </c>
      <c r="G437" s="122">
        <v>0.24474210481979153</v>
      </c>
      <c r="H437" s="122">
        <v>0.76278385103414692</v>
      </c>
      <c r="I437" s="122">
        <v>0.40859852046904122</v>
      </c>
      <c r="J437" s="122">
        <v>7.7137522213834187E-2</v>
      </c>
      <c r="K437" s="100">
        <v>0.62891343975777003</v>
      </c>
      <c r="L437" s="101"/>
      <c r="M437" s="102">
        <v>436</v>
      </c>
      <c r="N437" s="125">
        <v>-0.65594642553907057</v>
      </c>
      <c r="O437" s="125">
        <v>0.3830700880546366</v>
      </c>
      <c r="P437" s="125">
        <v>-0.20652490902043119</v>
      </c>
      <c r="Q437" s="125">
        <v>1.649686442825516</v>
      </c>
      <c r="R437" s="125">
        <v>-0.15042492373040908</v>
      </c>
      <c r="S437" s="125">
        <v>-0.6911294259408407</v>
      </c>
      <c r="T437" s="125">
        <v>0.7152860641588149</v>
      </c>
      <c r="U437" s="122">
        <v>-0.23115158511587877</v>
      </c>
      <c r="V437" s="122">
        <v>-1.4245924476214789</v>
      </c>
      <c r="W437" s="94">
        <v>0.32897693672529732</v>
      </c>
      <c r="X437" s="56"/>
      <c r="Y437" s="95">
        <v>436</v>
      </c>
      <c r="Z437" s="122">
        <f>(幕後結果!$AB$2+幕後結果!$AB$4*幕後結果_最佳化!$N1438)*12/3</f>
        <v>-0.86268086990150616</v>
      </c>
      <c r="AA437" s="122">
        <f>(幕後結果!$AC$2+幕後結果!$AC$4*幕後結果_最佳化!$O1438)*12/3</f>
        <v>-0.90701211917016666</v>
      </c>
      <c r="AB437" s="122">
        <f>(幕後結果!$AD$2+幕後結果!$AD$4*幕後結果_最佳化!$P1438)*12/3</f>
        <v>0.12487830437243824</v>
      </c>
      <c r="AC437" s="122">
        <f>(幕後結果!$AE$2+幕後結果!$AE$4*幕後結果_最佳化!$Q1438)*12/3</f>
        <v>2.0626596456751392</v>
      </c>
      <c r="AD437" s="122">
        <f>(幕後結果!$AF$2+幕後結果!$AF$4*幕後結果_最佳化!$R1438)*12/3</f>
        <v>3.1670232508745205E-3</v>
      </c>
      <c r="AE437" s="122">
        <f>(幕後結果!$AG$2+幕後結果!$AG$4*幕後結果_最佳化!$S1438)*12/3</f>
        <v>0.6421343501166008</v>
      </c>
      <c r="AF437" s="122">
        <f>(幕後結果!$AH$2+幕後結果!$AH$4*幕後結果_最佳化!$T1438)*12/3</f>
        <v>1.5033419927395668</v>
      </c>
      <c r="AG437" s="122">
        <f>(幕後結果!$AI$2+幕後結果!$AI$4*幕後結果_最佳化!$U1438)*12/3</f>
        <v>-1.5437426330953337</v>
      </c>
      <c r="AH437" s="122">
        <f>(幕後結果!$AJ$2+幕後結果!$AJ$4*幕後結果_最佳化!$V1438)*12/3</f>
        <v>-0.7344297716325302</v>
      </c>
      <c r="AI437" s="96">
        <f>(幕後結果!$AK$2+幕後結果!$AK$4*幕後結果_最佳化!$W1438)*12/3</f>
        <v>-0.39593485127489186</v>
      </c>
      <c r="AJ437" s="56"/>
      <c r="AK437" s="56"/>
      <c r="AL437" s="56"/>
      <c r="AM437" s="104">
        <v>436</v>
      </c>
      <c r="AN437" s="122">
        <f t="shared" si="79"/>
        <v>3.0104781731878642E-2</v>
      </c>
      <c r="AO437" s="122">
        <f t="shared" si="80"/>
        <v>0.12901702292403999</v>
      </c>
      <c r="AP437" s="122">
        <f t="shared" si="81"/>
        <v>6.8015732543075566E-2</v>
      </c>
      <c r="AQ437" s="122">
        <f t="shared" si="82"/>
        <v>0.10725781326639248</v>
      </c>
      <c r="AR437" s="122">
        <f t="shared" si="83"/>
        <v>0.12799680517375966</v>
      </c>
      <c r="AS437" s="122">
        <f t="shared" si="84"/>
        <v>0.14577289152644352</v>
      </c>
      <c r="AT437" s="122">
        <f t="shared" si="85"/>
        <v>0.13916464623454355</v>
      </c>
      <c r="AU437" s="122">
        <f t="shared" si="86"/>
        <v>0.10838416256379166</v>
      </c>
      <c r="AV437" s="122">
        <f t="shared" si="87"/>
        <v>1.9115027770142255E-2</v>
      </c>
      <c r="AW437" s="122">
        <f t="shared" si="88"/>
        <v>0.12517111626593264</v>
      </c>
      <c r="AX437" s="122">
        <f t="shared" si="89"/>
        <v>1</v>
      </c>
      <c r="AY437" s="122">
        <f>SUMPRODUCT(AN437:AW437,幕後結果_最佳化!$Z$1005:$AI$1005)</f>
        <v>-1.3161184938778478E-2</v>
      </c>
      <c r="AZ437" s="122">
        <f>(SUMPRODUCT(AN437:AW437,MMULT(AN437:AW437,幕後結果!$AB$9:$AK$18)))*252</f>
        <v>4.325810333567285E-2</v>
      </c>
      <c r="BA437" s="122">
        <f t="shared" si="90"/>
        <v>0.20798582484311964</v>
      </c>
      <c r="BB437" s="98">
        <f t="shared" si="91"/>
        <v>-0.26954329691008766</v>
      </c>
      <c r="BC437" s="56"/>
      <c r="BD437" s="56"/>
    </row>
    <row r="438" spans="1:56">
      <c r="A438" s="91">
        <v>437</v>
      </c>
      <c r="B438" s="122">
        <v>7.2042426913181412E-3</v>
      </c>
      <c r="C438" s="122">
        <v>0.64644483433889799</v>
      </c>
      <c r="D438" s="122">
        <v>0.89468665205397335</v>
      </c>
      <c r="E438" s="122">
        <v>0.52867237181706539</v>
      </c>
      <c r="F438" s="122">
        <v>0.35423208497772363</v>
      </c>
      <c r="G438" s="122">
        <v>0.23908804749742907</v>
      </c>
      <c r="H438" s="122">
        <v>0.48271745016201484</v>
      </c>
      <c r="I438" s="122">
        <v>0.31182071804632727</v>
      </c>
      <c r="J438" s="122">
        <v>0.32638370289294438</v>
      </c>
      <c r="K438" s="100">
        <v>9.6798015668361215E-2</v>
      </c>
      <c r="L438" s="101"/>
      <c r="M438" s="102">
        <v>437</v>
      </c>
      <c r="N438" s="125">
        <v>-2.4469149021502585</v>
      </c>
      <c r="O438" s="125">
        <v>0.37573982003722656</v>
      </c>
      <c r="P438" s="125">
        <v>1.2518440486615494</v>
      </c>
      <c r="Q438" s="125">
        <v>7.1932964183753265E-2</v>
      </c>
      <c r="R438" s="125">
        <v>-0.3739195513736851</v>
      </c>
      <c r="S438" s="125">
        <v>-0.70923912959083646</v>
      </c>
      <c r="T438" s="125">
        <v>-4.3334487073729513E-2</v>
      </c>
      <c r="U438" s="122">
        <v>-0.49069605645435055</v>
      </c>
      <c r="V438" s="122">
        <v>-0.44992099869985913</v>
      </c>
      <c r="W438" s="94">
        <v>-1.3000144071929425</v>
      </c>
      <c r="X438" s="56"/>
      <c r="Y438" s="95">
        <v>437</v>
      </c>
      <c r="Z438" s="122">
        <f>(幕後結果!$AB$2+幕後結果!$AB$4*幕後結果_最佳化!$N1439)*12/3</f>
        <v>-3.0862584928496628</v>
      </c>
      <c r="AA438" s="122">
        <f>(幕後結果!$AC$2+幕後結果!$AC$4*幕後結果_最佳化!$O1439)*12/3</f>
        <v>-1.0727221912505889</v>
      </c>
      <c r="AB438" s="122">
        <f>(幕後結果!$AD$2+幕後結果!$AD$4*幕後結果_最佳化!$P1439)*12/3</f>
        <v>0.84759594296345719</v>
      </c>
      <c r="AC438" s="122">
        <f>(幕後結果!$AE$2+幕後結果!$AE$4*幕後結果_最佳化!$Q1439)*12/3</f>
        <v>1.1543913979128284</v>
      </c>
      <c r="AD438" s="122">
        <f>(幕後結果!$AF$2+幕後結果!$AF$4*幕後結果_最佳化!$R1439)*12/3</f>
        <v>-6.8565155310974985E-2</v>
      </c>
      <c r="AE438" s="122">
        <f>(幕後結果!$AG$2+幕後結果!$AG$4*幕後結果_最佳化!$S1439)*12/3</f>
        <v>-0.37607117337849</v>
      </c>
      <c r="AF438" s="122">
        <f>(幕後結果!$AH$2+幕後結果!$AH$4*幕後結果_最佳化!$T1439)*12/3</f>
        <v>0.6117743490552543</v>
      </c>
      <c r="AG438" s="122">
        <f>(幕後結果!$AI$2+幕後結果!$AI$4*幕後結果_最佳化!$U1439)*12/3</f>
        <v>-2.7802934277458795</v>
      </c>
      <c r="AH438" s="122">
        <f>(幕後結果!$AJ$2+幕後結果!$AJ$4*幕後結果_最佳化!$V1439)*12/3</f>
        <v>-0.49506860879251907</v>
      </c>
      <c r="AI438" s="96">
        <f>(幕後結果!$AK$2+幕後結果!$AK$4*幕後結果_最佳化!$W1439)*12/3</f>
        <v>-1.668728001920474</v>
      </c>
      <c r="AJ438" s="56"/>
      <c r="AK438" s="56"/>
      <c r="AL438" s="56"/>
      <c r="AM438" s="104">
        <v>437</v>
      </c>
      <c r="AN438" s="122">
        <f t="shared" si="79"/>
        <v>3.8456293245340396E-2</v>
      </c>
      <c r="AO438" s="122">
        <f t="shared" si="80"/>
        <v>0.14585224137864264</v>
      </c>
      <c r="AP438" s="122">
        <f t="shared" si="81"/>
        <v>2.6788190822334357E-2</v>
      </c>
      <c r="AQ438" s="122">
        <f t="shared" si="82"/>
        <v>8.7065220833794213E-2</v>
      </c>
      <c r="AR438" s="122">
        <f t="shared" si="83"/>
        <v>4.364993574978622E-2</v>
      </c>
      <c r="AS438" s="122">
        <f t="shared" si="84"/>
        <v>0.14652238020996655</v>
      </c>
      <c r="AT438" s="122">
        <f t="shared" si="85"/>
        <v>0.17768463481892513</v>
      </c>
      <c r="AU438" s="122">
        <f t="shared" si="86"/>
        <v>0.13706149771604878</v>
      </c>
      <c r="AV438" s="122">
        <f t="shared" si="87"/>
        <v>8.4912701220823505E-2</v>
      </c>
      <c r="AW438" s="122">
        <f t="shared" si="88"/>
        <v>0.11200690400433815</v>
      </c>
      <c r="AX438" s="122">
        <f t="shared" si="89"/>
        <v>0.99999999999999989</v>
      </c>
      <c r="AY438" s="122">
        <f>SUMPRODUCT(AN438:AW438,幕後結果_最佳化!$Z$1005:$AI$1005)</f>
        <v>-2.942247157818418E-2</v>
      </c>
      <c r="AZ438" s="122">
        <f>(SUMPRODUCT(AN438:AW438,MMULT(AN438:AW438,幕後結果!$AB$9:$AK$18)))*252</f>
        <v>4.8789847611275021E-2</v>
      </c>
      <c r="BA438" s="122">
        <f t="shared" si="90"/>
        <v>0.22088424029630321</v>
      </c>
      <c r="BB438" s="98">
        <f t="shared" si="91"/>
        <v>-0.32742250638238307</v>
      </c>
      <c r="BC438" s="56"/>
      <c r="BD438" s="56"/>
    </row>
    <row r="439" spans="1:56">
      <c r="A439" s="91">
        <v>438</v>
      </c>
      <c r="B439" s="122">
        <v>0.935431808768171</v>
      </c>
      <c r="C439" s="122">
        <v>0.7134613956505591</v>
      </c>
      <c r="D439" s="122">
        <v>0.15758908570840036</v>
      </c>
      <c r="E439" s="122">
        <v>0.85837706616633191</v>
      </c>
      <c r="F439" s="122">
        <v>0.42265176226661061</v>
      </c>
      <c r="G439" s="122">
        <v>0.8403039082314514</v>
      </c>
      <c r="H439" s="122">
        <v>0.73277432495376549</v>
      </c>
      <c r="I439" s="122">
        <v>0.14412617427966379</v>
      </c>
      <c r="J439" s="122">
        <v>0.81465427545184688</v>
      </c>
      <c r="K439" s="100">
        <v>0.33122627680798278</v>
      </c>
      <c r="L439" s="101"/>
      <c r="M439" s="102">
        <v>438</v>
      </c>
      <c r="N439" s="125">
        <v>1.5175162953584713</v>
      </c>
      <c r="O439" s="125">
        <v>0.5635253418570132</v>
      </c>
      <c r="P439" s="125">
        <v>-1.0044159370626049</v>
      </c>
      <c r="Q439" s="125">
        <v>1.0730562750540202</v>
      </c>
      <c r="R439" s="125">
        <v>-0.19511422770823972</v>
      </c>
      <c r="S439" s="125">
        <v>0.9957077086901297</v>
      </c>
      <c r="T439" s="125">
        <v>0.62122536866742695</v>
      </c>
      <c r="U439" s="122">
        <v>-1.0619632952380476</v>
      </c>
      <c r="V439" s="122">
        <v>0.89517892439862434</v>
      </c>
      <c r="W439" s="94">
        <v>-0.43652956478311156</v>
      </c>
      <c r="X439" s="56"/>
      <c r="Y439" s="95">
        <v>438</v>
      </c>
      <c r="Z439" s="122">
        <f>(幕後結果!$AB$2+幕後結果!$AB$4*幕後結果_最佳化!$N1440)*12/3</f>
        <v>1.8357826338472449</v>
      </c>
      <c r="AA439" s="122">
        <f>(幕後結果!$AC$2+幕後結果!$AC$4*幕後結果_最佳化!$O1440)*12/3</f>
        <v>-0.46949015044391618</v>
      </c>
      <c r="AB439" s="122">
        <f>(幕後結果!$AD$2+幕後結果!$AD$4*幕後結果_最佳化!$P1440)*12/3</f>
        <v>0.10688185253847937</v>
      </c>
      <c r="AC439" s="122">
        <f>(幕後結果!$AE$2+幕後結果!$AE$4*幕後結果_最佳化!$Q1440)*12/3</f>
        <v>1.6171060121818055</v>
      </c>
      <c r="AD439" s="122">
        <f>(幕後結果!$AF$2+幕後結果!$AF$4*幕後結果_最佳化!$R1440)*12/3</f>
        <v>-0.21590410120375617</v>
      </c>
      <c r="AE439" s="122">
        <f>(幕後結果!$AG$2+幕後結果!$AG$4*幕後結果_最佳化!$S1440)*12/3</f>
        <v>1.9126949248746492</v>
      </c>
      <c r="AF439" s="122">
        <f>(幕後結果!$AH$2+幕後結果!$AH$4*幕後結果_最佳化!$T1440)*12/3</f>
        <v>1.8198468278028954</v>
      </c>
      <c r="AG439" s="122">
        <f>(幕後結果!$AI$2+幕後結果!$AI$4*幕後結果_最佳化!$U1440)*12/3</f>
        <v>-1.3214745934918748</v>
      </c>
      <c r="AH439" s="122">
        <f>(幕後結果!$AJ$2+幕後結果!$AJ$4*幕後結果_最佳化!$V1440)*12/3</f>
        <v>1.1110424887877606</v>
      </c>
      <c r="AI439" s="96">
        <f>(幕後結果!$AK$2+幕後結果!$AK$4*幕後結果_最佳化!$W1440)*12/3</f>
        <v>-6.5466536381126983E-2</v>
      </c>
      <c r="AJ439" s="56"/>
      <c r="AK439" s="56"/>
      <c r="AL439" s="56"/>
      <c r="AM439" s="104">
        <v>438</v>
      </c>
      <c r="AN439" s="122">
        <f t="shared" si="79"/>
        <v>7.7323463117287383E-2</v>
      </c>
      <c r="AO439" s="122">
        <f t="shared" si="80"/>
        <v>4.7652981882028357E-2</v>
      </c>
      <c r="AP439" s="122">
        <f t="shared" si="81"/>
        <v>0.16803033715806903</v>
      </c>
      <c r="AQ439" s="122">
        <f t="shared" si="82"/>
        <v>0.12556159114770843</v>
      </c>
      <c r="AR439" s="122">
        <f t="shared" si="83"/>
        <v>0.12207791799695566</v>
      </c>
      <c r="AS439" s="122">
        <f t="shared" si="84"/>
        <v>0.15539655861898138</v>
      </c>
      <c r="AT439" s="122">
        <f t="shared" si="85"/>
        <v>4.6926460126501431E-3</v>
      </c>
      <c r="AU439" s="122">
        <f t="shared" si="86"/>
        <v>8.5365259614967368E-2</v>
      </c>
      <c r="AV439" s="122">
        <f t="shared" si="87"/>
        <v>6.2487478945450863E-2</v>
      </c>
      <c r="AW439" s="122">
        <f t="shared" si="88"/>
        <v>0.15141176550590152</v>
      </c>
      <c r="AX439" s="122">
        <f t="shared" si="89"/>
        <v>1</v>
      </c>
      <c r="AY439" s="122">
        <f>SUMPRODUCT(AN439:AW439,幕後結果_最佳化!$Z$1005:$AI$1005)</f>
        <v>1.5437709746238273E-2</v>
      </c>
      <c r="AZ439" s="122">
        <f>(SUMPRODUCT(AN439:AW439,MMULT(AN439:AW439,幕後結果!$AB$9:$AK$18)))*252</f>
        <v>4.492278288430037E-2</v>
      </c>
      <c r="BA439" s="122">
        <f t="shared" si="90"/>
        <v>0.21194995372563866</v>
      </c>
      <c r="BB439" s="98">
        <f t="shared" si="91"/>
        <v>-0.12956969214209238</v>
      </c>
      <c r="BC439" s="56"/>
      <c r="BD439" s="56"/>
    </row>
    <row r="440" spans="1:56">
      <c r="A440" s="91">
        <v>439</v>
      </c>
      <c r="B440" s="122">
        <v>0.43055991167026941</v>
      </c>
      <c r="C440" s="122">
        <v>0.11750873206885881</v>
      </c>
      <c r="D440" s="122">
        <v>0.2758449846889568</v>
      </c>
      <c r="E440" s="122">
        <v>0.1779903595589194</v>
      </c>
      <c r="F440" s="122">
        <v>0.80990592084060542</v>
      </c>
      <c r="G440" s="122">
        <v>0.73083372862206564</v>
      </c>
      <c r="H440" s="122">
        <v>0.32666216971649198</v>
      </c>
      <c r="I440" s="122">
        <v>0.71623705839342877</v>
      </c>
      <c r="J440" s="122">
        <v>0.51682662917411371</v>
      </c>
      <c r="K440" s="100">
        <v>0.30061349299319406</v>
      </c>
      <c r="L440" s="101"/>
      <c r="M440" s="102">
        <v>439</v>
      </c>
      <c r="N440" s="125">
        <v>-0.17494885260757428</v>
      </c>
      <c r="O440" s="125">
        <v>-1.1875329587693715</v>
      </c>
      <c r="P440" s="125">
        <v>-0.59522965615628021</v>
      </c>
      <c r="Q440" s="125">
        <v>-0.92305082558235418</v>
      </c>
      <c r="R440" s="125">
        <v>0.87754965951645902</v>
      </c>
      <c r="S440" s="125">
        <v>0.61533646182928148</v>
      </c>
      <c r="T440" s="125">
        <v>-0.44914877190210745</v>
      </c>
      <c r="U440" s="122">
        <v>0.5716990425324362</v>
      </c>
      <c r="V440" s="122">
        <v>4.2190618002444571E-2</v>
      </c>
      <c r="W440" s="94">
        <v>-0.52263685816988759</v>
      </c>
      <c r="X440" s="56"/>
      <c r="Y440" s="95">
        <v>439</v>
      </c>
      <c r="Z440" s="122">
        <f>(幕後結果!$AB$2+幕後結果!$AB$4*幕後結果_最佳化!$N1441)*12/3</f>
        <v>-0.26549814232687619</v>
      </c>
      <c r="AA440" s="122">
        <f>(幕後結果!$AC$2+幕後結果!$AC$4*幕後結果_最佳化!$O1441)*12/3</f>
        <v>-3.0296261485976514</v>
      </c>
      <c r="AB440" s="122">
        <f>(幕後結果!$AD$2+幕後結果!$AD$4*幕後結果_最佳化!$P1441)*12/3</f>
        <v>-0.22636920298944285</v>
      </c>
      <c r="AC440" s="122">
        <f>(幕後結果!$AE$2+幕後結果!$AE$4*幕後結果_最佳化!$Q1441)*12/3</f>
        <v>-0.13770426335171559</v>
      </c>
      <c r="AD440" s="122">
        <f>(幕後結果!$AF$2+幕後結果!$AF$4*幕後結果_最佳化!$R1441)*12/3</f>
        <v>0.25192242174877766</v>
      </c>
      <c r="AE440" s="122">
        <f>(幕後結果!$AG$2+幕後結果!$AG$4*幕後結果_最佳化!$S1441)*12/3</f>
        <v>-9.5536805647603473E-2</v>
      </c>
      <c r="AF440" s="122">
        <f>(幕後結果!$AH$2+幕後結果!$AH$4*幕後結果_最佳化!$T1441)*12/3</f>
        <v>0.948571398456866</v>
      </c>
      <c r="AG440" s="122">
        <f>(幕後結果!$AI$2+幕後結果!$AI$4*幕後結果_最佳化!$U1441)*12/3</f>
        <v>-2.139451862563424E-2</v>
      </c>
      <c r="AH440" s="122">
        <f>(幕後結果!$AJ$2+幕後結果!$AJ$4*幕後結果_最佳化!$V1441)*12/3</f>
        <v>-0.30349111540230339</v>
      </c>
      <c r="AI440" s="96">
        <f>(幕後結果!$AK$2+幕後結果!$AK$4*幕後結果_最佳化!$W1441)*12/3</f>
        <v>-0.73403069240168006</v>
      </c>
      <c r="AJ440" s="56"/>
      <c r="AK440" s="56"/>
      <c r="AL440" s="56"/>
      <c r="AM440" s="104">
        <v>439</v>
      </c>
      <c r="AN440" s="122">
        <f t="shared" si="79"/>
        <v>0.19869023415536552</v>
      </c>
      <c r="AO440" s="122">
        <f t="shared" si="80"/>
        <v>3.8467085107665229E-2</v>
      </c>
      <c r="AP440" s="122">
        <f t="shared" si="81"/>
        <v>0.17307424299507196</v>
      </c>
      <c r="AQ440" s="122">
        <f t="shared" si="82"/>
        <v>5.0502246619034893E-2</v>
      </c>
      <c r="AR440" s="122">
        <f t="shared" si="83"/>
        <v>1.8943167399189539E-2</v>
      </c>
      <c r="AS440" s="122">
        <f t="shared" si="84"/>
        <v>0.13058907981822954</v>
      </c>
      <c r="AT440" s="122">
        <f t="shared" si="85"/>
        <v>0.10899995853255888</v>
      </c>
      <c r="AU440" s="122">
        <f t="shared" si="86"/>
        <v>0.14829897596586841</v>
      </c>
      <c r="AV440" s="122">
        <f t="shared" si="87"/>
        <v>6.79120120410473E-4</v>
      </c>
      <c r="AW440" s="122">
        <f t="shared" si="88"/>
        <v>0.13175588928660559</v>
      </c>
      <c r="AX440" s="122">
        <f t="shared" si="89"/>
        <v>1</v>
      </c>
      <c r="AY440" s="122">
        <f>SUMPRODUCT(AN440:AW440,幕後結果_最佳化!$Z$1005:$AI$1005)</f>
        <v>3.2239481336875576E-2</v>
      </c>
      <c r="AZ440" s="122">
        <f>(SUMPRODUCT(AN440:AW440,MMULT(AN440:AW440,幕後結果!$AB$9:$AK$18)))*252</f>
        <v>5.9776009361979916E-2</v>
      </c>
      <c r="BA440" s="122">
        <f t="shared" si="90"/>
        <v>0.24449132778481103</v>
      </c>
      <c r="BB440" s="98">
        <f t="shared" si="91"/>
        <v>-4.3602849883114365E-2</v>
      </c>
      <c r="BC440" s="56"/>
      <c r="BD440" s="56"/>
    </row>
    <row r="441" spans="1:56">
      <c r="A441" s="91">
        <v>440</v>
      </c>
      <c r="B441" s="122">
        <v>0.82564114275323064</v>
      </c>
      <c r="C441" s="122">
        <v>0.19578710593912585</v>
      </c>
      <c r="D441" s="122">
        <v>0.83561176401254622</v>
      </c>
      <c r="E441" s="122">
        <v>0.173441727316064</v>
      </c>
      <c r="F441" s="122">
        <v>0.58576673564191672</v>
      </c>
      <c r="G441" s="122">
        <v>0.75558260721875437</v>
      </c>
      <c r="H441" s="122">
        <v>0.74833057531611935</v>
      </c>
      <c r="I441" s="122">
        <v>0.23911001061561055</v>
      </c>
      <c r="J441" s="122">
        <v>0.82619890479518054</v>
      </c>
      <c r="K441" s="100">
        <v>0.92693392701686173</v>
      </c>
      <c r="L441" s="101"/>
      <c r="M441" s="102">
        <v>440</v>
      </c>
      <c r="N441" s="125">
        <v>0.93707940480758556</v>
      </c>
      <c r="O441" s="125">
        <v>-0.85676601391272345</v>
      </c>
      <c r="P441" s="125">
        <v>0.97658131746923571</v>
      </c>
      <c r="Q441" s="125">
        <v>-0.94065155126414346</v>
      </c>
      <c r="R441" s="125">
        <v>0.21666871747162922</v>
      </c>
      <c r="S441" s="125">
        <v>0.69216329628548789</v>
      </c>
      <c r="T441" s="125">
        <v>0.66924555755680959</v>
      </c>
      <c r="U441" s="122">
        <v>-0.70916833461040207</v>
      </c>
      <c r="V441" s="122">
        <v>0.93925041459679626</v>
      </c>
      <c r="W441" s="94">
        <v>1.4533300204577293</v>
      </c>
      <c r="X441" s="56"/>
      <c r="Y441" s="95">
        <v>440</v>
      </c>
      <c r="Z441" s="122">
        <f>(幕後結果!$AB$2+幕後結果!$AB$4*幕後結果_最佳化!$N1442)*12/3</f>
        <v>1.1151409820161209</v>
      </c>
      <c r="AA441" s="122">
        <f>(幕後結果!$AC$2+幕後結果!$AC$4*幕後結果_最佳化!$O1442)*12/3</f>
        <v>-2.4771865193490088</v>
      </c>
      <c r="AB441" s="122">
        <f>(幕後結果!$AD$2+幕後結果!$AD$4*幕後結果_最佳化!$P1442)*12/3</f>
        <v>1.5032492551135768</v>
      </c>
      <c r="AC441" s="122">
        <f>(幕後結果!$AE$2+幕後結果!$AE$4*幕後結果_最佳化!$Q1442)*12/3</f>
        <v>0.3435356911435849</v>
      </c>
      <c r="AD441" s="122">
        <f>(幕後結果!$AF$2+幕後結果!$AF$4*幕後結果_最佳化!$R1442)*12/3</f>
        <v>-4.7509615471560858E-2</v>
      </c>
      <c r="AE441" s="122">
        <f>(幕後結果!$AG$2+幕後結果!$AG$4*幕後結果_最佳化!$S1442)*12/3</f>
        <v>0.49879080228438272</v>
      </c>
      <c r="AF441" s="122">
        <f>(幕後結果!$AH$2+幕後結果!$AH$4*幕後結果_最佳化!$T1442)*12/3</f>
        <v>2.2023610646710994</v>
      </c>
      <c r="AG441" s="122">
        <f>(幕後結果!$AI$2+幕後結果!$AI$4*幕後結果_最佳化!$U1442)*12/3</f>
        <v>-1.0575818667127481</v>
      </c>
      <c r="AH441" s="122">
        <f>(幕後結果!$AJ$2+幕後結果!$AJ$4*幕後結果_最佳化!$V1442)*12/3</f>
        <v>0.82589472324178737</v>
      </c>
      <c r="AI441" s="96">
        <f>(幕後結果!$AK$2+幕後結果!$AK$4*幕後結果_最佳化!$W1442)*12/3</f>
        <v>0.41158439850205325</v>
      </c>
      <c r="AJ441" s="56"/>
      <c r="AK441" s="56"/>
      <c r="AL441" s="56"/>
      <c r="AM441" s="104">
        <v>440</v>
      </c>
      <c r="AN441" s="122">
        <f t="shared" si="79"/>
        <v>3.5536022597888246E-2</v>
      </c>
      <c r="AO441" s="122">
        <f t="shared" si="80"/>
        <v>0.13826333346477859</v>
      </c>
      <c r="AP441" s="122">
        <f t="shared" si="81"/>
        <v>0.13703305065323695</v>
      </c>
      <c r="AQ441" s="122">
        <f t="shared" si="82"/>
        <v>7.733896483743663E-2</v>
      </c>
      <c r="AR441" s="122">
        <f t="shared" si="83"/>
        <v>5.208346506356834E-2</v>
      </c>
      <c r="AS441" s="122">
        <f t="shared" si="84"/>
        <v>0.18143686034853193</v>
      </c>
      <c r="AT441" s="122">
        <f t="shared" si="85"/>
        <v>8.3282516805245371E-2</v>
      </c>
      <c r="AU441" s="122">
        <f t="shared" si="86"/>
        <v>0.10801524282270791</v>
      </c>
      <c r="AV441" s="122">
        <f t="shared" si="87"/>
        <v>1.6259117435975374E-2</v>
      </c>
      <c r="AW441" s="122">
        <f t="shared" si="88"/>
        <v>0.17075142597063064</v>
      </c>
      <c r="AX441" s="122">
        <f t="shared" si="89"/>
        <v>1</v>
      </c>
      <c r="AY441" s="122">
        <f>SUMPRODUCT(AN441:AW441,幕後結果_最佳化!$Z$1005:$AI$1005)</f>
        <v>-9.1083664416750629E-2</v>
      </c>
      <c r="AZ441" s="122">
        <f>(SUMPRODUCT(AN441:AW441,MMULT(AN441:AW441,幕後結果!$AB$9:$AK$18)))*252</f>
        <v>4.8009940957290421E-2</v>
      </c>
      <c r="BA441" s="122">
        <f t="shared" si="90"/>
        <v>0.21911170885484513</v>
      </c>
      <c r="BB441" s="98">
        <f t="shared" si="91"/>
        <v>-0.611485644089932</v>
      </c>
      <c r="BC441" s="56"/>
      <c r="BD441" s="56"/>
    </row>
    <row r="442" spans="1:56">
      <c r="A442" s="91">
        <v>441</v>
      </c>
      <c r="B442" s="122">
        <v>0.38592209182306236</v>
      </c>
      <c r="C442" s="122">
        <v>0.31670993345213172</v>
      </c>
      <c r="D442" s="122">
        <v>0.54011308623919985</v>
      </c>
      <c r="E442" s="122">
        <v>9.3327356595749311E-3</v>
      </c>
      <c r="F442" s="122">
        <v>0.6796282102554041</v>
      </c>
      <c r="G442" s="122">
        <v>5.8446410036848473E-2</v>
      </c>
      <c r="H442" s="122">
        <v>7.4710910011475784E-2</v>
      </c>
      <c r="I442" s="122">
        <v>0.23209565753814676</v>
      </c>
      <c r="J442" s="122">
        <v>0.12946046436717795</v>
      </c>
      <c r="K442" s="100">
        <v>0.72094655134814767</v>
      </c>
      <c r="L442" s="101"/>
      <c r="M442" s="102">
        <v>441</v>
      </c>
      <c r="N442" s="125">
        <v>-0.28996347080868756</v>
      </c>
      <c r="O442" s="125">
        <v>-0.47691890852118463</v>
      </c>
      <c r="P442" s="125">
        <v>0.10071862301421651</v>
      </c>
      <c r="Q442" s="125">
        <v>-2.3521455157527669</v>
      </c>
      <c r="R442" s="125">
        <v>0.46665940294591013</v>
      </c>
      <c r="S442" s="125">
        <v>-1.5679499209248122</v>
      </c>
      <c r="T442" s="125">
        <v>-1.4415767191066797</v>
      </c>
      <c r="U442" s="122">
        <v>-0.7319627319539499</v>
      </c>
      <c r="V442" s="122">
        <v>-1.1289452542603706</v>
      </c>
      <c r="W442" s="94">
        <v>0.58565571819785145</v>
      </c>
      <c r="X442" s="56"/>
      <c r="Y442" s="95">
        <v>441</v>
      </c>
      <c r="Z442" s="122">
        <f>(幕後結果!$AB$2+幕後結果!$AB$4*幕後結果_最佳化!$N1443)*12/3</f>
        <v>-0.4082945872022386</v>
      </c>
      <c r="AA442" s="122">
        <f>(幕後結果!$AC$2+幕後結果!$AC$4*幕後結果_最佳化!$O1443)*12/3</f>
        <v>-2.0603412174768594</v>
      </c>
      <c r="AB442" s="122">
        <f>(幕後結果!$AD$2+幕後結果!$AD$4*幕後結果_最佳化!$P1443)*12/3</f>
        <v>0.41381704072230319</v>
      </c>
      <c r="AC442" s="122">
        <f>(幕後結果!$AE$2+幕後結果!$AE$4*幕後結果_最佳化!$Q1443)*12/3</f>
        <v>-0.89385390855570312</v>
      </c>
      <c r="AD442" s="122">
        <f>(幕後結果!$AF$2+幕後結果!$AF$4*幕後結果_最佳化!$R1443)*12/3</f>
        <v>7.0065117762941054E-3</v>
      </c>
      <c r="AE442" s="122">
        <f>(幕後結果!$AG$2+幕後結果!$AG$4*幕後結果_最佳化!$S1443)*12/3</f>
        <v>-2.2288464756280488</v>
      </c>
      <c r="AF442" s="122">
        <f>(幕後結果!$AH$2+幕後結果!$AH$4*幕後結果_最佳化!$T1443)*12/3</f>
        <v>0.19690366837428064</v>
      </c>
      <c r="AG442" s="122">
        <f>(幕後結果!$AI$2+幕後結果!$AI$4*幕後結果_最佳化!$U1443)*12/3</f>
        <v>-1.7782675285540737</v>
      </c>
      <c r="AH442" s="122">
        <f>(幕後結果!$AJ$2+幕後結果!$AJ$4*幕後結果_最佳化!$V1443)*12/3</f>
        <v>-1.2279119492318584</v>
      </c>
      <c r="AI442" s="96">
        <f>(幕後結果!$AK$2+幕後結果!$AK$4*幕後結果_最佳化!$W1443)*12/3</f>
        <v>-0.65110854030510068</v>
      </c>
      <c r="AJ442" s="56"/>
      <c r="AK442" s="56"/>
      <c r="AL442" s="56"/>
      <c r="AM442" s="104">
        <v>441</v>
      </c>
      <c r="AN442" s="122">
        <f t="shared" si="79"/>
        <v>4.0197998380119532E-2</v>
      </c>
      <c r="AO442" s="122">
        <f t="shared" si="80"/>
        <v>0.10123705224644308</v>
      </c>
      <c r="AP442" s="122">
        <f t="shared" si="81"/>
        <v>7.7259534096938889E-3</v>
      </c>
      <c r="AQ442" s="122">
        <f t="shared" si="82"/>
        <v>0.15755606392429405</v>
      </c>
      <c r="AR442" s="122">
        <f t="shared" si="83"/>
        <v>1.1222767044352835E-3</v>
      </c>
      <c r="AS442" s="122">
        <f t="shared" si="84"/>
        <v>0.23567805382113272</v>
      </c>
      <c r="AT442" s="122">
        <f t="shared" si="85"/>
        <v>2.353454330054907E-2</v>
      </c>
      <c r="AU442" s="122">
        <f t="shared" si="86"/>
        <v>6.180796303046833E-2</v>
      </c>
      <c r="AV442" s="122">
        <f t="shared" si="87"/>
        <v>0.11748761368139786</v>
      </c>
      <c r="AW442" s="122">
        <f t="shared" si="88"/>
        <v>0.25365248150146619</v>
      </c>
      <c r="AX442" s="122">
        <f t="shared" si="89"/>
        <v>1</v>
      </c>
      <c r="AY442" s="122">
        <f>SUMPRODUCT(AN442:AW442,幕後結果_最佳化!$Z$1005:$AI$1005)</f>
        <v>-5.654400267191334E-2</v>
      </c>
      <c r="AZ442" s="122">
        <f>(SUMPRODUCT(AN442:AW442,MMULT(AN442:AW442,幕後結果!$AB$9:$AK$18)))*252</f>
        <v>5.2143898633760899E-2</v>
      </c>
      <c r="BA442" s="122">
        <f t="shared" si="90"/>
        <v>0.22835038566589044</v>
      </c>
      <c r="BB442" s="98">
        <f t="shared" si="91"/>
        <v>-0.43548865653073282</v>
      </c>
      <c r="BC442" s="56"/>
      <c r="BD442" s="56"/>
    </row>
    <row r="443" spans="1:56">
      <c r="A443" s="91">
        <v>442</v>
      </c>
      <c r="B443" s="122">
        <v>0.30442979957504623</v>
      </c>
      <c r="C443" s="122">
        <v>0.81028441489704539</v>
      </c>
      <c r="D443" s="122">
        <v>0.98603843936246505</v>
      </c>
      <c r="E443" s="122">
        <v>0.57413739238895811</v>
      </c>
      <c r="F443" s="122">
        <v>0.24195767077292407</v>
      </c>
      <c r="G443" s="122">
        <v>0.86734079660400276</v>
      </c>
      <c r="H443" s="122">
        <v>0.84238104063482577</v>
      </c>
      <c r="I443" s="122">
        <v>0.47806106973764706</v>
      </c>
      <c r="J443" s="122">
        <v>0.57929162698959713</v>
      </c>
      <c r="K443" s="100">
        <v>0.5376540441170341</v>
      </c>
      <c r="L443" s="101"/>
      <c r="M443" s="102">
        <v>442</v>
      </c>
      <c r="N443" s="125">
        <v>-0.51170198146585388</v>
      </c>
      <c r="O443" s="125">
        <v>0.87894486648676307</v>
      </c>
      <c r="P443" s="125">
        <v>2.1983647822973706</v>
      </c>
      <c r="Q443" s="125">
        <v>0.18691763108071105</v>
      </c>
      <c r="R443" s="125">
        <v>-0.70001915585237906</v>
      </c>
      <c r="S443" s="125">
        <v>1.1139085832416487</v>
      </c>
      <c r="T443" s="125">
        <v>1.0042919373811738</v>
      </c>
      <c r="U443" s="122">
        <v>-5.502049047981368E-2</v>
      </c>
      <c r="V443" s="122">
        <v>0.20008162231781965</v>
      </c>
      <c r="W443" s="94">
        <v>9.4525267468645285E-2</v>
      </c>
      <c r="X443" s="56"/>
      <c r="Y443" s="95">
        <v>442</v>
      </c>
      <c r="Z443" s="122">
        <f>(幕後結果!$AB$2+幕後結果!$AB$4*幕後結果_最佳化!$N1444)*12/3</f>
        <v>-0.68359412311370527</v>
      </c>
      <c r="AA443" s="122">
        <f>(幕後結果!$AC$2+幕後結果!$AC$4*幕後結果_最佳化!$O1444)*12/3</f>
        <v>-0.21112782231184757</v>
      </c>
      <c r="AB443" s="122">
        <f>(幕後結果!$AD$2+幕後結果!$AD$4*幕後結果_最佳化!$P1444)*12/3</f>
        <v>2.3011884266172413</v>
      </c>
      <c r="AC443" s="122">
        <f>(幕後結果!$AE$2+幕後結果!$AE$4*幕後結果_最佳化!$Q1444)*12/3</f>
        <v>1.6632404273145702</v>
      </c>
      <c r="AD443" s="122">
        <f>(幕後結果!$AF$2+幕後結果!$AF$4*幕後結果_最佳化!$R1444)*12/3</f>
        <v>-0.20523474150359741</v>
      </c>
      <c r="AE443" s="122">
        <f>(幕後結果!$AG$2+幕後結果!$AG$4*幕後結果_最佳化!$S1444)*12/3</f>
        <v>1.7021591674162024</v>
      </c>
      <c r="AF443" s="122">
        <f>(幕後結果!$AH$2+幕後結果!$AH$4*幕後結果_最佳化!$T1444)*12/3</f>
        <v>1.9236086281039004</v>
      </c>
      <c r="AG443" s="122">
        <f>(幕後結果!$AI$2+幕後結果!$AI$4*幕後結果_最佳化!$U1444)*12/3</f>
        <v>-1.2895098204586732</v>
      </c>
      <c r="AH443" s="122">
        <f>(幕後結果!$AJ$2+幕後結果!$AJ$4*幕後結果_最佳化!$V1444)*12/3</f>
        <v>0.81451715406583258</v>
      </c>
      <c r="AI443" s="96">
        <f>(幕後結果!$AK$2+幕後結果!$AK$4*幕後結果_最佳化!$W1444)*12/3</f>
        <v>-0.33136209201382111</v>
      </c>
      <c r="AJ443" s="56"/>
      <c r="AK443" s="56"/>
      <c r="AL443" s="56"/>
      <c r="AM443" s="104">
        <v>442</v>
      </c>
      <c r="AN443" s="122">
        <f t="shared" si="79"/>
        <v>2.2901815225614894E-2</v>
      </c>
      <c r="AO443" s="122">
        <f t="shared" si="80"/>
        <v>0.14250732459087365</v>
      </c>
      <c r="AP443" s="122">
        <f t="shared" si="81"/>
        <v>2.7616150500284686E-3</v>
      </c>
      <c r="AQ443" s="122">
        <f t="shared" si="82"/>
        <v>0.15568972014230692</v>
      </c>
      <c r="AR443" s="122">
        <f t="shared" si="83"/>
        <v>8.6550748915172115E-2</v>
      </c>
      <c r="AS443" s="122">
        <f t="shared" si="84"/>
        <v>0.15584335361996277</v>
      </c>
      <c r="AT443" s="122">
        <f t="shared" si="85"/>
        <v>1.1915566378745246E-2</v>
      </c>
      <c r="AU443" s="122">
        <f t="shared" si="86"/>
        <v>0.16499904693539763</v>
      </c>
      <c r="AV443" s="122">
        <f t="shared" si="87"/>
        <v>0.1218694911579237</v>
      </c>
      <c r="AW443" s="122">
        <f t="shared" si="88"/>
        <v>0.13496131798397457</v>
      </c>
      <c r="AX443" s="122">
        <f t="shared" si="89"/>
        <v>1</v>
      </c>
      <c r="AY443" s="122">
        <f>SUMPRODUCT(AN443:AW443,幕後結果_最佳化!$Z$1005:$AI$1005)</f>
        <v>-0.1973402088962577</v>
      </c>
      <c r="AZ443" s="122">
        <f>(SUMPRODUCT(AN443:AW443,MMULT(AN443:AW443,幕後結果!$AB$9:$AK$18)))*252</f>
        <v>5.1679549003438172E-2</v>
      </c>
      <c r="BA443" s="122">
        <f t="shared" si="90"/>
        <v>0.2273313638797739</v>
      </c>
      <c r="BB443" s="98">
        <f t="shared" si="91"/>
        <v>-1.0567842676706534</v>
      </c>
      <c r="BC443" s="56"/>
      <c r="BD443" s="56"/>
    </row>
    <row r="444" spans="1:56">
      <c r="A444" s="91">
        <v>443</v>
      </c>
      <c r="B444" s="122">
        <v>0.53523704825739893</v>
      </c>
      <c r="C444" s="122">
        <v>0.13927516579924704</v>
      </c>
      <c r="D444" s="122">
        <v>0.50354278453737766</v>
      </c>
      <c r="E444" s="122">
        <v>0.81428047776516044</v>
      </c>
      <c r="F444" s="122">
        <v>0.95559577396499962</v>
      </c>
      <c r="G444" s="122">
        <v>0.7057198386802539</v>
      </c>
      <c r="H444" s="122">
        <v>0.79496145989310985</v>
      </c>
      <c r="I444" s="122">
        <v>0.5633029211936551</v>
      </c>
      <c r="J444" s="122">
        <v>2.6238698082551526E-2</v>
      </c>
      <c r="K444" s="100">
        <v>0.27692521046115903</v>
      </c>
      <c r="L444" s="101"/>
      <c r="M444" s="102">
        <v>443</v>
      </c>
      <c r="N444" s="125">
        <v>8.8441342457130853E-2</v>
      </c>
      <c r="O444" s="125">
        <v>-1.0835816476218523</v>
      </c>
      <c r="P444" s="125">
        <v>8.8805606175525135E-3</v>
      </c>
      <c r="Q444" s="125">
        <v>0.8937810606109482</v>
      </c>
      <c r="R444" s="125">
        <v>1.7017168931804274</v>
      </c>
      <c r="S444" s="125">
        <v>0.54092348521656886</v>
      </c>
      <c r="T444" s="125">
        <v>0.82375799330405308</v>
      </c>
      <c r="U444" s="122">
        <v>0.15934869521334905</v>
      </c>
      <c r="V444" s="122">
        <v>-1.9391966600312622</v>
      </c>
      <c r="W444" s="94">
        <v>-0.59200025009446333</v>
      </c>
      <c r="X444" s="56"/>
      <c r="Y444" s="95">
        <v>443</v>
      </c>
      <c r="Z444" s="122">
        <f>(幕後結果!$AB$2+幕後結果!$AB$4*幕後結果_最佳化!$N1445)*12/3</f>
        <v>6.1514058891769086E-2</v>
      </c>
      <c r="AA444" s="122">
        <f>(幕後結果!$AC$2+幕後結果!$AC$4*幕後結果_最佳化!$O1445)*12/3</f>
        <v>-2.8634889843811311</v>
      </c>
      <c r="AB444" s="122">
        <f>(幕後結果!$AD$2+幕後結果!$AD$4*幕後結果_最佳化!$P1445)*12/3</f>
        <v>0.38664314471981148</v>
      </c>
      <c r="AC444" s="122">
        <f>(幕後結果!$AE$2+幕後結果!$AE$4*幕後結果_最佳化!$Q1445)*12/3</f>
        <v>1.3558644342326547</v>
      </c>
      <c r="AD444" s="122">
        <f>(幕後結果!$AF$2+幕後結果!$AF$4*幕後結果_最佳化!$R1445)*12/3</f>
        <v>1.0172317102288828</v>
      </c>
      <c r="AE444" s="122">
        <f>(幕後結果!$AG$2+幕後結果!$AG$4*幕後結果_最佳化!$S1445)*12/3</f>
        <v>1.1259746943315654</v>
      </c>
      <c r="AF444" s="122">
        <f>(幕後結果!$AH$2+幕後結果!$AH$4*幕後結果_最佳化!$T1445)*12/3</f>
        <v>2.2441553352852948</v>
      </c>
      <c r="AG444" s="122">
        <f>(幕後結果!$AI$2+幕後結果!$AI$4*幕後結果_最佳化!$U1445)*12/3</f>
        <v>-0.25577927785012755</v>
      </c>
      <c r="AH444" s="122">
        <f>(幕後結果!$AJ$2+幕後結果!$AJ$4*幕後結果_最佳化!$V1445)*12/3</f>
        <v>-1.1957588800785084</v>
      </c>
      <c r="AI444" s="96">
        <f>(幕後結果!$AK$2+幕後結果!$AK$4*幕後結果_最佳化!$W1445)*12/3</f>
        <v>-0.45118902310617576</v>
      </c>
      <c r="AJ444" s="56"/>
      <c r="AK444" s="56"/>
      <c r="AL444" s="56"/>
      <c r="AM444" s="104">
        <v>443</v>
      </c>
      <c r="AN444" s="122">
        <f t="shared" si="79"/>
        <v>0.12990621325569465</v>
      </c>
      <c r="AO444" s="122">
        <f t="shared" si="80"/>
        <v>8.0789830219797215E-2</v>
      </c>
      <c r="AP444" s="122">
        <f t="shared" si="81"/>
        <v>0.16592387054688501</v>
      </c>
      <c r="AQ444" s="122">
        <f t="shared" si="82"/>
        <v>0.11747367214176493</v>
      </c>
      <c r="AR444" s="122">
        <f t="shared" si="83"/>
        <v>5.7526806072658226E-2</v>
      </c>
      <c r="AS444" s="122">
        <f t="shared" si="84"/>
        <v>0.10846081318774543</v>
      </c>
      <c r="AT444" s="122">
        <f t="shared" si="85"/>
        <v>0.11519310466287759</v>
      </c>
      <c r="AU444" s="122">
        <f t="shared" si="86"/>
        <v>3.9226819203421026E-2</v>
      </c>
      <c r="AV444" s="122">
        <f t="shared" si="87"/>
        <v>7.052951149978598E-2</v>
      </c>
      <c r="AW444" s="122">
        <f t="shared" si="88"/>
        <v>0.1149693592093701</v>
      </c>
      <c r="AX444" s="122">
        <f t="shared" si="89"/>
        <v>1.0000000000000002</v>
      </c>
      <c r="AY444" s="122">
        <f>SUMPRODUCT(AN444:AW444,幕後結果_最佳化!$Z$1005:$AI$1005)</f>
        <v>0.12878733827508188</v>
      </c>
      <c r="AZ444" s="122">
        <f>(SUMPRODUCT(AN444:AW444,MMULT(AN444:AW444,幕後結果!$AB$9:$AK$18)))*252</f>
        <v>4.641705292364242E-2</v>
      </c>
      <c r="BA444" s="122">
        <f t="shared" si="90"/>
        <v>0.21544617175443712</v>
      </c>
      <c r="BB444" s="98">
        <f t="shared" si="91"/>
        <v>0.39864870921436102</v>
      </c>
      <c r="BC444" s="56"/>
      <c r="BD444" s="56"/>
    </row>
    <row r="445" spans="1:56">
      <c r="A445" s="91">
        <v>444</v>
      </c>
      <c r="B445" s="122">
        <v>0.35650844204287724</v>
      </c>
      <c r="C445" s="122">
        <v>0.49892322335307782</v>
      </c>
      <c r="D445" s="122">
        <v>2.6629980572361767E-2</v>
      </c>
      <c r="E445" s="122">
        <v>0.87653350324479362</v>
      </c>
      <c r="F445" s="122">
        <v>0.2605304917897393</v>
      </c>
      <c r="G445" s="122">
        <v>0.62745306313767357</v>
      </c>
      <c r="H445" s="122">
        <v>0.61718329639779101</v>
      </c>
      <c r="I445" s="122">
        <v>0.76114320074646646</v>
      </c>
      <c r="J445" s="122">
        <v>0.14872246643633957</v>
      </c>
      <c r="K445" s="100">
        <v>0.43710417273228153</v>
      </c>
      <c r="L445" s="101"/>
      <c r="M445" s="102">
        <v>444</v>
      </c>
      <c r="N445" s="125">
        <v>-0.3678073554130275</v>
      </c>
      <c r="O445" s="125">
        <v>-2.6990820657891942E-3</v>
      </c>
      <c r="P445" s="125">
        <v>-1.9328071343846136</v>
      </c>
      <c r="Q445" s="125">
        <v>1.1578310403303005</v>
      </c>
      <c r="R445" s="125">
        <v>-0.64171078765352063</v>
      </c>
      <c r="S445" s="125">
        <v>0.32511521542238037</v>
      </c>
      <c r="T445" s="125">
        <v>0.29809139734379148</v>
      </c>
      <c r="U445" s="122">
        <v>0.70998474123210753</v>
      </c>
      <c r="V445" s="122">
        <v>-1.0419282771919864</v>
      </c>
      <c r="W445" s="94">
        <v>-0.15831530895929363</v>
      </c>
      <c r="X445" s="56"/>
      <c r="Y445" s="95">
        <v>444</v>
      </c>
      <c r="Z445" s="122">
        <f>(幕後結果!$AB$2+幕後結果!$AB$4*幕後結果_最佳化!$N1446)*12/3</f>
        <v>-0.50494169302795799</v>
      </c>
      <c r="AA445" s="122">
        <f>(幕後結果!$AC$2+幕後結果!$AC$4*幕後結果_最佳化!$O1446)*12/3</f>
        <v>-1.4135951845047439</v>
      </c>
      <c r="AB445" s="122">
        <f>(幕後結果!$AD$2+幕後結果!$AD$4*幕後結果_最佳化!$P1446)*12/3</f>
        <v>-1.3223862841586871</v>
      </c>
      <c r="AC445" s="122">
        <f>(幕後結果!$AE$2+幕後結果!$AE$4*幕後結果_最佳化!$Q1446)*12/3</f>
        <v>1.2494548608408056</v>
      </c>
      <c r="AD445" s="122">
        <f>(幕後結果!$AF$2+幕後結果!$AF$4*幕後結果_最佳化!$R1446)*12/3</f>
        <v>-0.58939687194928303</v>
      </c>
      <c r="AE445" s="122">
        <f>(幕後結果!$AG$2+幕後結果!$AG$4*幕後結果_最佳化!$S1446)*12/3</f>
        <v>0.70782700466137338</v>
      </c>
      <c r="AF445" s="122">
        <f>(幕後結果!$AH$2+幕後結果!$AH$4*幕後結果_最佳化!$T1446)*12/3</f>
        <v>0.94357960692512288</v>
      </c>
      <c r="AG445" s="122">
        <f>(幕後結果!$AI$2+幕後結果!$AI$4*幕後結果_最佳化!$U1446)*12/3</f>
        <v>-0.31331303472439009</v>
      </c>
      <c r="AH445" s="122">
        <f>(幕後結果!$AJ$2+幕後結果!$AJ$4*幕後結果_最佳化!$V1446)*12/3</f>
        <v>-0.76387282002268586</v>
      </c>
      <c r="AI445" s="96">
        <f>(幕後結果!$AK$2+幕後結果!$AK$4*幕後結果_最佳化!$W1446)*12/3</f>
        <v>-0.63367748339096464</v>
      </c>
      <c r="AJ445" s="56"/>
      <c r="AK445" s="56"/>
      <c r="AL445" s="56"/>
      <c r="AM445" s="104">
        <v>444</v>
      </c>
      <c r="AN445" s="122">
        <f t="shared" si="79"/>
        <v>0.10097513617929058</v>
      </c>
      <c r="AO445" s="122">
        <f t="shared" si="80"/>
        <v>8.6344722500604376E-2</v>
      </c>
      <c r="AP445" s="122">
        <f t="shared" si="81"/>
        <v>3.9455090902316303E-2</v>
      </c>
      <c r="AQ445" s="122">
        <f t="shared" si="82"/>
        <v>5.7195923790517411E-2</v>
      </c>
      <c r="AR445" s="122">
        <f t="shared" si="83"/>
        <v>0.25326559999641873</v>
      </c>
      <c r="AS445" s="122">
        <f t="shared" si="84"/>
        <v>0.18143451763418567</v>
      </c>
      <c r="AT445" s="122">
        <f t="shared" si="85"/>
        <v>4.2126491941074325E-2</v>
      </c>
      <c r="AU445" s="122">
        <f t="shared" si="86"/>
        <v>0.11489149503492051</v>
      </c>
      <c r="AV445" s="122">
        <f t="shared" si="87"/>
        <v>3.7676824227788022E-2</v>
      </c>
      <c r="AW445" s="122">
        <f t="shared" si="88"/>
        <v>8.6634197792883963E-2</v>
      </c>
      <c r="AX445" s="122">
        <f t="shared" si="89"/>
        <v>0.99999999999999989</v>
      </c>
      <c r="AY445" s="122">
        <f>SUMPRODUCT(AN445:AW445,幕後結果_最佳化!$Z$1005:$AI$1005)</f>
        <v>-0.11162275034070951</v>
      </c>
      <c r="AZ445" s="122">
        <f>(SUMPRODUCT(AN445:AW445,MMULT(AN445:AW445,幕後結果!$AB$9:$AK$18)))*252</f>
        <v>4.5548771741593344E-2</v>
      </c>
      <c r="BA445" s="122">
        <f t="shared" si="90"/>
        <v>0.21342158218323035</v>
      </c>
      <c r="BB445" s="98">
        <f t="shared" si="91"/>
        <v>-0.72402588697916215</v>
      </c>
      <c r="BC445" s="56"/>
      <c r="BD445" s="56"/>
    </row>
    <row r="446" spans="1:56">
      <c r="A446" s="91">
        <v>445</v>
      </c>
      <c r="B446" s="122">
        <v>0.39350465299884285</v>
      </c>
      <c r="C446" s="122">
        <v>0.6791470899685319</v>
      </c>
      <c r="D446" s="122">
        <v>0.26357532987951737</v>
      </c>
      <c r="E446" s="122">
        <v>0.30232500649667915</v>
      </c>
      <c r="F446" s="122">
        <v>0.76788034962504814</v>
      </c>
      <c r="G446" s="122">
        <v>1.3246860738778787E-2</v>
      </c>
      <c r="H446" s="122">
        <v>0.74638585909362898</v>
      </c>
      <c r="I446" s="122">
        <v>0.26675686688780309</v>
      </c>
      <c r="J446" s="122">
        <v>0.78711149738119746</v>
      </c>
      <c r="K446" s="100">
        <v>0.70355596008014198</v>
      </c>
      <c r="L446" s="101"/>
      <c r="M446" s="102">
        <v>445</v>
      </c>
      <c r="N446" s="125">
        <v>-0.27019621296897267</v>
      </c>
      <c r="O446" s="125">
        <v>0.46531510394421732</v>
      </c>
      <c r="P446" s="125">
        <v>-0.63236153919545579</v>
      </c>
      <c r="Q446" s="125">
        <v>-0.51772520054393478</v>
      </c>
      <c r="R446" s="125">
        <v>0.73188411795378883</v>
      </c>
      <c r="S446" s="125">
        <v>-2.2188971644408007</v>
      </c>
      <c r="T446" s="125">
        <v>0.66315969525011931</v>
      </c>
      <c r="U446" s="122">
        <v>-0.62265123641372555</v>
      </c>
      <c r="V446" s="122">
        <v>0.79643884921506103</v>
      </c>
      <c r="W446" s="94">
        <v>0.5346555265338182</v>
      </c>
      <c r="X446" s="56"/>
      <c r="Y446" s="95">
        <v>445</v>
      </c>
      <c r="Z446" s="122">
        <f>(幕後結果!$AB$2+幕後結果!$AB$4*幕後結果_最佳化!$N1447)*12/3</f>
        <v>-0.38375254038597922</v>
      </c>
      <c r="AA446" s="122">
        <f>(幕後結果!$AC$2+幕後結果!$AC$4*幕後結果_最佳化!$O1447)*12/3</f>
        <v>-0.76015655366483992</v>
      </c>
      <c r="AB446" s="122">
        <f>(幕後結果!$AD$2+幕後結果!$AD$4*幕後結果_最佳化!$P1447)*12/3</f>
        <v>-0.11933912349020859</v>
      </c>
      <c r="AC446" s="122">
        <f>(幕後結果!$AE$2+幕後結果!$AE$4*幕後結果_最佳化!$Q1447)*12/3</f>
        <v>0.4277748212990769</v>
      </c>
      <c r="AD446" s="122">
        <f>(幕後結果!$AF$2+幕後結果!$AF$4*幕後結果_最佳化!$R1447)*12/3</f>
        <v>0.36932956199739309</v>
      </c>
      <c r="AE446" s="122">
        <f>(幕後結果!$AG$2+幕後結果!$AG$4*幕後結果_最佳化!$S1447)*12/3</f>
        <v>-1.5559726354154659</v>
      </c>
      <c r="AF446" s="122">
        <f>(幕後結果!$AH$2+幕後結果!$AH$4*幕後結果_最佳化!$T1447)*12/3</f>
        <v>1.9910449608825971</v>
      </c>
      <c r="AG446" s="122">
        <f>(幕後結果!$AI$2+幕後結果!$AI$4*幕後結果_最佳化!$U1447)*12/3</f>
        <v>-1.6842326176850284</v>
      </c>
      <c r="AH446" s="122">
        <f>(幕後結果!$AJ$2+幕後結果!$AJ$4*幕後結果_最佳化!$V1447)*12/3</f>
        <v>0.82155273431517273</v>
      </c>
      <c r="AI446" s="96">
        <f>(幕後結果!$AK$2+幕後結果!$AK$4*幕後結果_最佳化!$W1447)*12/3</f>
        <v>-0.22458453829559391</v>
      </c>
      <c r="AJ446" s="56"/>
      <c r="AK446" s="56"/>
      <c r="AL446" s="56"/>
      <c r="AM446" s="104">
        <v>445</v>
      </c>
      <c r="AN446" s="122">
        <f t="shared" si="79"/>
        <v>0.14297118060375369</v>
      </c>
      <c r="AO446" s="122">
        <f t="shared" si="80"/>
        <v>4.0652621682566524E-2</v>
      </c>
      <c r="AP446" s="122">
        <f t="shared" si="81"/>
        <v>9.603245342648159E-2</v>
      </c>
      <c r="AQ446" s="122">
        <f t="shared" si="82"/>
        <v>5.0069982884167759E-2</v>
      </c>
      <c r="AR446" s="122">
        <f t="shared" si="83"/>
        <v>1.4401310857148627E-2</v>
      </c>
      <c r="AS446" s="122">
        <f t="shared" si="84"/>
        <v>0.18517719053429502</v>
      </c>
      <c r="AT446" s="122">
        <f t="shared" si="85"/>
        <v>3.0772833118856809E-2</v>
      </c>
      <c r="AU446" s="122">
        <f t="shared" si="86"/>
        <v>5.7693856014283833E-2</v>
      </c>
      <c r="AV446" s="122">
        <f t="shared" si="87"/>
        <v>0.20538195789670377</v>
      </c>
      <c r="AW446" s="122">
        <f t="shared" si="88"/>
        <v>0.17684661298174242</v>
      </c>
      <c r="AX446" s="122">
        <f t="shared" si="89"/>
        <v>1</v>
      </c>
      <c r="AY446" s="122">
        <f>SUMPRODUCT(AN446:AW446,幕後結果_最佳化!$Z$1005:$AI$1005)</f>
        <v>2.8983060386924137E-3</v>
      </c>
      <c r="AZ446" s="122">
        <f>(SUMPRODUCT(AN446:AW446,MMULT(AN446:AW446,幕後結果!$AB$9:$AK$18)))*252</f>
        <v>5.2134713378528416E-2</v>
      </c>
      <c r="BA446" s="122">
        <f t="shared" si="90"/>
        <v>0.22833027258453578</v>
      </c>
      <c r="BB446" s="98">
        <f t="shared" si="91"/>
        <v>-0.17519224896688884</v>
      </c>
      <c r="BC446" s="56"/>
      <c r="BD446" s="56"/>
    </row>
    <row r="447" spans="1:56">
      <c r="A447" s="91">
        <v>446</v>
      </c>
      <c r="B447" s="122">
        <v>0.52705753356177665</v>
      </c>
      <c r="C447" s="122">
        <v>0.50429137319848238</v>
      </c>
      <c r="D447" s="122">
        <v>0.6980897501320078</v>
      </c>
      <c r="E447" s="122">
        <v>0.49710751871283443</v>
      </c>
      <c r="F447" s="122">
        <v>0.61503555733542825</v>
      </c>
      <c r="G447" s="122">
        <v>0.91733567823127093</v>
      </c>
      <c r="H447" s="122">
        <v>0.48134802174812208</v>
      </c>
      <c r="I447" s="122">
        <v>9.9576044774083217E-2</v>
      </c>
      <c r="J447" s="122">
        <v>0.66111020832812772</v>
      </c>
      <c r="K447" s="100">
        <v>0.84127637367294605</v>
      </c>
      <c r="L447" s="101"/>
      <c r="M447" s="102">
        <v>446</v>
      </c>
      <c r="N447" s="125">
        <v>6.7875260134782373E-2</v>
      </c>
      <c r="O447" s="125">
        <v>1.0757084851829371E-2</v>
      </c>
      <c r="P447" s="125">
        <v>0.5189143078854177</v>
      </c>
      <c r="Q447" s="125">
        <v>-7.2504389023058157E-3</v>
      </c>
      <c r="R447" s="125">
        <v>0.29246791861053006</v>
      </c>
      <c r="S447" s="125">
        <v>1.3873710646017334</v>
      </c>
      <c r="T447" s="125">
        <v>-4.6770622190307906E-2</v>
      </c>
      <c r="U447" s="122">
        <v>-1.2839710372804984</v>
      </c>
      <c r="V447" s="122">
        <v>0.4154949881354934</v>
      </c>
      <c r="W447" s="94">
        <v>0.99971747516710219</v>
      </c>
      <c r="X447" s="56"/>
      <c r="Y447" s="95">
        <v>446</v>
      </c>
      <c r="Z447" s="122">
        <f>(幕後結果!$AB$2+幕後結果!$AB$4*幕後結果_最佳化!$N1448)*12/3</f>
        <v>3.5980231222053155E-2</v>
      </c>
      <c r="AA447" s="122">
        <f>(幕後結果!$AC$2+幕後結果!$AC$4*幕後結果_最佳化!$O1448)*12/3</f>
        <v>-1.3571972889815995</v>
      </c>
      <c r="AB447" s="122">
        <f>(幕後結果!$AD$2+幕後結果!$AD$4*幕後結果_最佳化!$P1448)*12/3</f>
        <v>0.9332565357248459</v>
      </c>
      <c r="AC447" s="122">
        <f>(幕後結果!$AE$2+幕後結果!$AE$4*幕後結果_最佳化!$Q1448)*12/3</f>
        <v>1.0108341269904815</v>
      </c>
      <c r="AD447" s="122">
        <f>(幕後結果!$AF$2+幕後結果!$AF$4*幕後結果_最佳化!$R1448)*12/3</f>
        <v>0.16521294385779878</v>
      </c>
      <c r="AE447" s="122">
        <f>(幕後結果!$AG$2+幕後結果!$AG$4*幕後結果_最佳化!$S1448)*12/3</f>
        <v>1.4811718148025033</v>
      </c>
      <c r="AF447" s="122">
        <f>(幕後結果!$AH$2+幕後結果!$AH$4*幕後結果_最佳化!$T1448)*12/3</f>
        <v>1.1947167312540696</v>
      </c>
      <c r="AG447" s="122">
        <f>(幕後結果!$AI$2+幕後結果!$AI$4*幕後結果_最佳化!$U1448)*12/3</f>
        <v>-2.1818622794156703</v>
      </c>
      <c r="AH447" s="122">
        <f>(幕後結果!$AJ$2+幕後結果!$AJ$4*幕後結果_最佳化!$V1448)*12/3</f>
        <v>0.34108197660545198</v>
      </c>
      <c r="AI447" s="96">
        <f>(幕後結果!$AK$2+幕後結果!$AK$4*幕後結果_最佳化!$W1448)*12/3</f>
        <v>0.16395928348763705</v>
      </c>
      <c r="AJ447" s="56"/>
      <c r="AK447" s="56"/>
      <c r="AL447" s="56"/>
      <c r="AM447" s="104">
        <v>446</v>
      </c>
      <c r="AN447" s="122">
        <f t="shared" si="79"/>
        <v>4.6657562512418864E-2</v>
      </c>
      <c r="AO447" s="122">
        <f t="shared" si="80"/>
        <v>9.4408767595303145E-2</v>
      </c>
      <c r="AP447" s="122">
        <f t="shared" si="81"/>
        <v>0.12317326095567382</v>
      </c>
      <c r="AQ447" s="122">
        <f t="shared" si="82"/>
        <v>6.3673743290871485E-2</v>
      </c>
      <c r="AR447" s="122">
        <f t="shared" si="83"/>
        <v>5.9475050384184096E-2</v>
      </c>
      <c r="AS447" s="122">
        <f t="shared" si="84"/>
        <v>0.14617261605889001</v>
      </c>
      <c r="AT447" s="122">
        <f t="shared" si="85"/>
        <v>0.15963431689777258</v>
      </c>
      <c r="AU447" s="122">
        <f t="shared" si="86"/>
        <v>9.6216528059298714E-2</v>
      </c>
      <c r="AV447" s="122">
        <f t="shared" si="87"/>
        <v>4.3222597559152226E-2</v>
      </c>
      <c r="AW447" s="122">
        <f t="shared" si="88"/>
        <v>0.16736555668643513</v>
      </c>
      <c r="AX447" s="122">
        <f t="shared" si="89"/>
        <v>1</v>
      </c>
      <c r="AY447" s="122">
        <f>SUMPRODUCT(AN447:AW447,幕後結果_最佳化!$Z$1005:$AI$1005)</f>
        <v>4.5216153735031434E-2</v>
      </c>
      <c r="AZ447" s="122">
        <f>(SUMPRODUCT(AN447:AW447,MMULT(AN447:AW447,幕後結果!$AB$9:$AK$18)))*252</f>
        <v>4.3445155609419778E-2</v>
      </c>
      <c r="BA447" s="122">
        <f t="shared" si="90"/>
        <v>0.20843501531513312</v>
      </c>
      <c r="BB447" s="98">
        <f t="shared" si="91"/>
        <v>1.1112114399443096E-2</v>
      </c>
      <c r="BC447" s="56"/>
      <c r="BD447" s="56"/>
    </row>
    <row r="448" spans="1:56">
      <c r="A448" s="91">
        <v>447</v>
      </c>
      <c r="B448" s="122">
        <v>0.35761687159148758</v>
      </c>
      <c r="C448" s="122">
        <v>0.46846538122505343</v>
      </c>
      <c r="D448" s="122">
        <v>0.87174858983219505</v>
      </c>
      <c r="E448" s="122">
        <v>0.72999416460062916</v>
      </c>
      <c r="F448" s="122">
        <v>0.24454925535762873</v>
      </c>
      <c r="G448" s="122">
        <v>0.54681151171895181</v>
      </c>
      <c r="H448" s="122">
        <v>0.94839808301437434</v>
      </c>
      <c r="I448" s="122">
        <v>0.1645033242386098</v>
      </c>
      <c r="J448" s="122">
        <v>0.48977194715396211</v>
      </c>
      <c r="K448" s="100">
        <v>0.60612027284117209</v>
      </c>
      <c r="L448" s="101"/>
      <c r="M448" s="102">
        <v>447</v>
      </c>
      <c r="N448" s="125">
        <v>-0.36483611696627838</v>
      </c>
      <c r="O448" s="125">
        <v>-7.9128062992208023E-2</v>
      </c>
      <c r="P448" s="125">
        <v>1.1346957459868809</v>
      </c>
      <c r="Q448" s="125">
        <v>0.61279534260627921</v>
      </c>
      <c r="R448" s="125">
        <v>-0.69174336187477314</v>
      </c>
      <c r="S448" s="125">
        <v>0.11760962710852052</v>
      </c>
      <c r="T448" s="125">
        <v>1.6295159839369273</v>
      </c>
      <c r="U448" s="122">
        <v>-0.97611667582511885</v>
      </c>
      <c r="V448" s="122">
        <v>-2.564073575345845E-2</v>
      </c>
      <c r="W448" s="94">
        <v>0.26922121661475351</v>
      </c>
      <c r="X448" s="56"/>
      <c r="Y448" s="95">
        <v>447</v>
      </c>
      <c r="Z448" s="122">
        <f>(幕後結果!$AB$2+幕後結果!$AB$4*幕後結果_最佳化!$N1449)*12/3</f>
        <v>-0.50125275075515163</v>
      </c>
      <c r="AA448" s="122">
        <f>(幕後結果!$AC$2+幕後結果!$AC$4*幕後結果_最佳化!$O1449)*12/3</f>
        <v>-1.5186617377411984</v>
      </c>
      <c r="AB448" s="122">
        <f>(幕後結果!$AD$2+幕後結果!$AD$4*幕後結果_最佳化!$P1449)*12/3</f>
        <v>1.3270360107968928</v>
      </c>
      <c r="AC448" s="122">
        <f>(幕後結果!$AE$2+幕後結果!$AE$4*幕後結果_最佳化!$Q1449)*12/3</f>
        <v>1.5642988312651795</v>
      </c>
      <c r="AD448" s="122">
        <f>(幕後結果!$AF$2+幕後結果!$AF$4*幕後結果_最佳化!$R1449)*12/3</f>
        <v>-0.37862315952772257</v>
      </c>
      <c r="AE448" s="122">
        <f>(幕後結果!$AG$2+幕後結果!$AG$4*幕後結果_最佳化!$S1449)*12/3</f>
        <v>0.79898071858695063</v>
      </c>
      <c r="AF448" s="122">
        <f>(幕後結果!$AH$2+幕後結果!$AH$4*幕後結果_最佳化!$T1449)*12/3</f>
        <v>2.4645996132614645</v>
      </c>
      <c r="AG448" s="122">
        <f>(幕後結果!$AI$2+幕後結果!$AI$4*幕後結果_最佳化!$U1449)*12/3</f>
        <v>-2.2672671490038736</v>
      </c>
      <c r="AH448" s="122">
        <f>(幕後結果!$AJ$2+幕後結果!$AJ$4*幕後結果_最佳化!$V1449)*12/3</f>
        <v>0.2994166689067676</v>
      </c>
      <c r="AI448" s="96">
        <f>(幕後結果!$AK$2+幕後結果!$AK$4*幕後結果_最佳化!$W1449)*12/3</f>
        <v>-0.41054213236286125</v>
      </c>
      <c r="AJ448" s="56"/>
      <c r="AK448" s="56"/>
      <c r="AL448" s="56"/>
      <c r="AM448" s="104">
        <v>447</v>
      </c>
      <c r="AN448" s="122">
        <f t="shared" si="79"/>
        <v>1.913522093399558E-2</v>
      </c>
      <c r="AO448" s="122">
        <f t="shared" si="80"/>
        <v>2.1477850372234826E-2</v>
      </c>
      <c r="AP448" s="122">
        <f t="shared" si="81"/>
        <v>0.18802350671731419</v>
      </c>
      <c r="AQ448" s="122">
        <f t="shared" si="82"/>
        <v>0.15697477760165271</v>
      </c>
      <c r="AR448" s="122">
        <f t="shared" si="83"/>
        <v>0.27841018906426507</v>
      </c>
      <c r="AS448" s="122">
        <f t="shared" si="84"/>
        <v>1.3588063885412253E-2</v>
      </c>
      <c r="AT448" s="122">
        <f t="shared" si="85"/>
        <v>7.5068790184140338E-2</v>
      </c>
      <c r="AU448" s="122">
        <f t="shared" si="86"/>
        <v>9.3894261198710271E-4</v>
      </c>
      <c r="AV448" s="122">
        <f t="shared" si="87"/>
        <v>0.24211666522719741</v>
      </c>
      <c r="AW448" s="122">
        <f t="shared" si="88"/>
        <v>4.2659934018004176E-3</v>
      </c>
      <c r="AX448" s="122">
        <f t="shared" si="89"/>
        <v>1</v>
      </c>
      <c r="AY448" s="122">
        <f>SUMPRODUCT(AN448:AW448,幕後結果_最佳化!$Z$1005:$AI$1005)</f>
        <v>0.26381261176146786</v>
      </c>
      <c r="AZ448" s="122">
        <f>(SUMPRODUCT(AN448:AW448,MMULT(AN448:AW448,幕後結果!$AB$9:$AK$18)))*252</f>
        <v>4.1454907757652752E-2</v>
      </c>
      <c r="BA448" s="122">
        <f t="shared" si="90"/>
        <v>0.20360478323863795</v>
      </c>
      <c r="BB448" s="98">
        <f t="shared" si="91"/>
        <v>1.0850069838611995</v>
      </c>
      <c r="BC448" s="56"/>
      <c r="BD448" s="56"/>
    </row>
    <row r="449" spans="1:56">
      <c r="A449" s="91">
        <v>448</v>
      </c>
      <c r="B449" s="122">
        <v>0.17105389168526774</v>
      </c>
      <c r="C449" s="122">
        <v>0.8811691714171106</v>
      </c>
      <c r="D449" s="122">
        <v>0.22361942060884621</v>
      </c>
      <c r="E449" s="122">
        <v>0.70157533306063891</v>
      </c>
      <c r="F449" s="122">
        <v>8.363782099742334E-2</v>
      </c>
      <c r="G449" s="122">
        <v>0.40327516252758921</v>
      </c>
      <c r="H449" s="122">
        <v>0.82095391058395295</v>
      </c>
      <c r="I449" s="122">
        <v>0.40903128516630383</v>
      </c>
      <c r="J449" s="122">
        <v>0.5635300876358782</v>
      </c>
      <c r="K449" s="100">
        <v>0.35443796143258077</v>
      </c>
      <c r="L449" s="101"/>
      <c r="M449" s="102">
        <v>448</v>
      </c>
      <c r="N449" s="125">
        <v>-0.95000879572088848</v>
      </c>
      <c r="O449" s="125">
        <v>1.1808516610158617</v>
      </c>
      <c r="P449" s="125">
        <v>-0.76002633868965164</v>
      </c>
      <c r="Q449" s="125">
        <v>0.52893674053197282</v>
      </c>
      <c r="R449" s="125">
        <v>-1.3810107934725369</v>
      </c>
      <c r="S449" s="125">
        <v>-0.24487873815065342</v>
      </c>
      <c r="T449" s="125">
        <v>0.9190064876352978</v>
      </c>
      <c r="U449" s="122">
        <v>-0.2300375770415258</v>
      </c>
      <c r="V449" s="122">
        <v>0.15992541904051788</v>
      </c>
      <c r="W449" s="94">
        <v>-0.37336618555693246</v>
      </c>
      <c r="X449" s="56"/>
      <c r="Y449" s="95">
        <v>448</v>
      </c>
      <c r="Z449" s="122">
        <f>(幕後結果!$AB$2+幕後結果!$AB$4*幕後結果_最佳化!$N1450)*12/3</f>
        <v>-1.2277741223101808</v>
      </c>
      <c r="AA449" s="122">
        <f>(幕後結果!$AC$2+幕後結果!$AC$4*幕後結果_最佳化!$O1450)*12/3</f>
        <v>0.1668394380425402</v>
      </c>
      <c r="AB449" s="122">
        <f>(幕後結果!$AD$2+幕後結果!$AD$4*幕後結果_最佳化!$P1450)*12/3</f>
        <v>-0.36196327821372165</v>
      </c>
      <c r="AC449" s="122">
        <f>(幕後結果!$AE$2+幕後結果!$AE$4*幕後結果_最佳化!$Q1450)*12/3</f>
        <v>1.2399824149454652</v>
      </c>
      <c r="AD449" s="122">
        <f>(幕後結果!$AF$2+幕後結果!$AF$4*幕後結果_最佳化!$R1450)*12/3</f>
        <v>-0.87244580977440966</v>
      </c>
      <c r="AE449" s="122">
        <f>(幕後結果!$AG$2+幕後結果!$AG$4*幕後結果_最佳化!$S1450)*12/3</f>
        <v>0.27065836988204933</v>
      </c>
      <c r="AF449" s="122">
        <f>(幕後結果!$AH$2+幕後結果!$AH$4*幕後結果_最佳化!$T1450)*12/3</f>
        <v>1.3840621960157524</v>
      </c>
      <c r="AG449" s="122">
        <f>(幕後結果!$AI$2+幕後結果!$AI$4*幕後結果_最佳化!$U1450)*12/3</f>
        <v>-1.8964087254451278</v>
      </c>
      <c r="AH449" s="122">
        <f>(幕後結果!$AJ$2+幕後結果!$AJ$4*幕後結果_最佳化!$V1450)*12/3</f>
        <v>0.39586204613116011</v>
      </c>
      <c r="AI449" s="96">
        <f>(幕後結果!$AK$2+幕後結果!$AK$4*幕後結果_最佳化!$W1450)*12/3</f>
        <v>-0.84860808300546342</v>
      </c>
      <c r="AJ449" s="56"/>
      <c r="AK449" s="56"/>
      <c r="AL449" s="56"/>
      <c r="AM449" s="104">
        <v>448</v>
      </c>
      <c r="AN449" s="122">
        <f t="shared" si="79"/>
        <v>0.13606392644615531</v>
      </c>
      <c r="AO449" s="122">
        <f t="shared" si="80"/>
        <v>7.8947490057020744E-2</v>
      </c>
      <c r="AP449" s="122">
        <f t="shared" si="81"/>
        <v>0.16126716346164835</v>
      </c>
      <c r="AQ449" s="122">
        <f t="shared" si="82"/>
        <v>1.5377161178981778E-2</v>
      </c>
      <c r="AR449" s="122">
        <f t="shared" si="83"/>
        <v>4.3498012786353776E-2</v>
      </c>
      <c r="AS449" s="122">
        <f t="shared" si="84"/>
        <v>0.18076826046009939</v>
      </c>
      <c r="AT449" s="122">
        <f t="shared" si="85"/>
        <v>7.1702808348653432E-2</v>
      </c>
      <c r="AU449" s="122">
        <f t="shared" si="86"/>
        <v>8.2539326851940348E-2</v>
      </c>
      <c r="AV449" s="122">
        <f t="shared" si="87"/>
        <v>8.3779532538585069E-2</v>
      </c>
      <c r="AW449" s="122">
        <f t="shared" si="88"/>
        <v>0.14605631787056186</v>
      </c>
      <c r="AX449" s="122">
        <f t="shared" si="89"/>
        <v>1</v>
      </c>
      <c r="AY449" s="122">
        <f>SUMPRODUCT(AN449:AW449,幕後結果_最佳化!$Z$1005:$AI$1005)</f>
        <v>-3.1207122173466592E-2</v>
      </c>
      <c r="AZ449" s="122">
        <f>(SUMPRODUCT(AN449:AW449,MMULT(AN449:AW449,幕後結果!$AB$9:$AK$18)))*252</f>
        <v>5.1625757583468324E-2</v>
      </c>
      <c r="BA449" s="122">
        <f t="shared" si="90"/>
        <v>0.22721302247773634</v>
      </c>
      <c r="BB449" s="98">
        <f t="shared" si="91"/>
        <v>-0.32615701937034902</v>
      </c>
      <c r="BC449" s="56"/>
      <c r="BD449" s="56"/>
    </row>
    <row r="450" spans="1:56">
      <c r="A450" s="91">
        <v>449</v>
      </c>
      <c r="B450" s="122">
        <v>0.95177484704050475</v>
      </c>
      <c r="C450" s="122">
        <v>0.35325487362061136</v>
      </c>
      <c r="D450" s="122">
        <v>0.78269389618282004</v>
      </c>
      <c r="E450" s="122">
        <v>0.18506317858904953</v>
      </c>
      <c r="F450" s="122">
        <v>0.74898990467504567</v>
      </c>
      <c r="G450" s="122">
        <v>0.88983720564970592</v>
      </c>
      <c r="H450" s="122">
        <v>0.51738340701815422</v>
      </c>
      <c r="I450" s="122">
        <v>0.15040377532202065</v>
      </c>
      <c r="J450" s="122">
        <v>0.22616131987999388</v>
      </c>
      <c r="K450" s="100">
        <v>0.53200848756054109</v>
      </c>
      <c r="L450" s="101"/>
      <c r="M450" s="102">
        <v>449</v>
      </c>
      <c r="N450" s="125">
        <v>1.6623116359780719</v>
      </c>
      <c r="O450" s="125">
        <v>-0.37654771826392663</v>
      </c>
      <c r="P450" s="125">
        <v>0.78132357537017827</v>
      </c>
      <c r="Q450" s="125">
        <v>-0.89623670266301059</v>
      </c>
      <c r="R450" s="125">
        <v>0.67131451372002904</v>
      </c>
      <c r="S450" s="125">
        <v>1.22566281566887</v>
      </c>
      <c r="T450" s="125">
        <v>4.3587537409371761E-2</v>
      </c>
      <c r="U450" s="122">
        <v>-1.0347031796971862</v>
      </c>
      <c r="V450" s="122">
        <v>-0.75154847355519916</v>
      </c>
      <c r="W450" s="94">
        <v>8.0319656769452019E-2</v>
      </c>
      <c r="X450" s="56"/>
      <c r="Y450" s="95">
        <v>449</v>
      </c>
      <c r="Z450" s="122">
        <f>(幕後結果!$AB$2+幕後結果!$AB$4*幕後結果_最佳化!$N1451)*12/3</f>
        <v>2.0155533464608526</v>
      </c>
      <c r="AA450" s="122">
        <f>(幕後結果!$AC$2+幕後結果!$AC$4*幕後結果_最佳化!$O1451)*12/3</f>
        <v>-1.7523988308284546</v>
      </c>
      <c r="AB450" s="122">
        <f>(幕後結果!$AD$2+幕後結果!$AD$4*幕後結果_最佳化!$P1451)*12/3</f>
        <v>1.6013661076563981</v>
      </c>
      <c r="AC450" s="122">
        <f>(幕後結果!$AE$2+幕後結果!$AE$4*幕後結果_最佳化!$Q1451)*12/3</f>
        <v>0.45600125615360371</v>
      </c>
      <c r="AD450" s="122">
        <f>(幕後結果!$AF$2+幕後結果!$AF$4*幕後結果_最佳化!$R1451)*12/3</f>
        <v>0.26793394826965311</v>
      </c>
      <c r="AE450" s="122">
        <f>(幕後結果!$AG$2+幕後結果!$AG$4*幕後結果_最佳化!$S1451)*12/3</f>
        <v>1.1987647842224156</v>
      </c>
      <c r="AF450" s="122">
        <f>(幕後結果!$AH$2+幕後結果!$AH$4*幕後結果_最佳化!$T1451)*12/3</f>
        <v>1.8461428401854185</v>
      </c>
      <c r="AG450" s="122">
        <f>(幕後結果!$AI$2+幕後結果!$AI$4*幕後結果_最佳化!$U1451)*12/3</f>
        <v>-0.9923872211023882</v>
      </c>
      <c r="AH450" s="122">
        <f>(幕後結果!$AJ$2+幕後結果!$AJ$4*幕後結果_最佳化!$V1451)*12/3</f>
        <v>-0.18803877653085188</v>
      </c>
      <c r="AI450" s="96">
        <f>(幕後結果!$AK$2+幕後結果!$AK$4*幕後結果_最佳化!$W1451)*12/3</f>
        <v>3.4496044535738346E-2</v>
      </c>
      <c r="AJ450" s="56"/>
      <c r="AK450" s="56"/>
      <c r="AL450" s="56"/>
      <c r="AM450" s="104">
        <v>449</v>
      </c>
      <c r="AN450" s="122">
        <f t="shared" si="79"/>
        <v>0.13500976308368628</v>
      </c>
      <c r="AO450" s="122">
        <f t="shared" si="80"/>
        <v>9.9487960716771073E-2</v>
      </c>
      <c r="AP450" s="122">
        <f t="shared" si="81"/>
        <v>7.2076611639446883E-2</v>
      </c>
      <c r="AQ450" s="122">
        <f t="shared" si="82"/>
        <v>0.14094705691325346</v>
      </c>
      <c r="AR450" s="122">
        <f t="shared" si="83"/>
        <v>0.12365845313302819</v>
      </c>
      <c r="AS450" s="122">
        <f t="shared" si="84"/>
        <v>6.1323083296665012E-2</v>
      </c>
      <c r="AT450" s="122">
        <f t="shared" si="85"/>
        <v>9.9182396575820314E-2</v>
      </c>
      <c r="AU450" s="122">
        <f t="shared" si="86"/>
        <v>4.1920336201700346E-2</v>
      </c>
      <c r="AV450" s="122">
        <f t="shared" si="87"/>
        <v>9.2130678415556153E-2</v>
      </c>
      <c r="AW450" s="122">
        <f t="shared" si="88"/>
        <v>0.13426366002407231</v>
      </c>
      <c r="AX450" s="122">
        <f t="shared" si="89"/>
        <v>0.99999999999999989</v>
      </c>
      <c r="AY450" s="122">
        <f>SUMPRODUCT(AN450:AW450,幕後結果_最佳化!$Z$1005:$AI$1005)</f>
        <v>3.4964148640943014E-2</v>
      </c>
      <c r="AZ450" s="122">
        <f>(SUMPRODUCT(AN450:AW450,MMULT(AN450:AW450,幕後結果!$AB$9:$AK$18)))*252</f>
        <v>4.2308765494854968E-2</v>
      </c>
      <c r="BA450" s="122">
        <f t="shared" si="90"/>
        <v>0.20569094655539646</v>
      </c>
      <c r="BB450" s="98">
        <f t="shared" si="91"/>
        <v>-3.8581432444911773E-2</v>
      </c>
      <c r="BC450" s="56"/>
      <c r="BD450" s="56"/>
    </row>
    <row r="451" spans="1:56">
      <c r="A451" s="91">
        <v>450</v>
      </c>
      <c r="B451" s="122">
        <v>0.18142100430954855</v>
      </c>
      <c r="C451" s="122">
        <v>0.5157830020716776</v>
      </c>
      <c r="D451" s="122">
        <v>0.13794773376006275</v>
      </c>
      <c r="E451" s="122">
        <v>0.17031626668620081</v>
      </c>
      <c r="F451" s="122">
        <v>0.17332063048771573</v>
      </c>
      <c r="G451" s="122">
        <v>0.41379692590927131</v>
      </c>
      <c r="H451" s="122">
        <v>0.86397925585833879</v>
      </c>
      <c r="I451" s="122">
        <v>0.55066046371046373</v>
      </c>
      <c r="J451" s="122">
        <v>0.10845718495852741</v>
      </c>
      <c r="K451" s="100">
        <v>0.2019685133731175</v>
      </c>
      <c r="L451" s="101"/>
      <c r="M451" s="102">
        <v>450</v>
      </c>
      <c r="N451" s="125">
        <v>-0.90996302731945666</v>
      </c>
      <c r="O451" s="125">
        <v>3.9572445091580283E-2</v>
      </c>
      <c r="P451" s="125">
        <v>-1.089586193617641</v>
      </c>
      <c r="Q451" s="125">
        <v>-0.95291619595691113</v>
      </c>
      <c r="R451" s="125">
        <v>-0.94112411089860715</v>
      </c>
      <c r="S451" s="125">
        <v>-0.2177885684782255</v>
      </c>
      <c r="T451" s="125">
        <v>1.0983733642973641</v>
      </c>
      <c r="U451" s="122">
        <v>0.12733018245481537</v>
      </c>
      <c r="V451" s="122">
        <v>-1.2347746888441919</v>
      </c>
      <c r="W451" s="94">
        <v>-0.83461053824749798</v>
      </c>
      <c r="X451" s="56"/>
      <c r="Y451" s="95">
        <v>450</v>
      </c>
      <c r="Z451" s="122">
        <f>(幕後結果!$AB$2+幕後結果!$AB$4*幕後結果_最佳化!$N1452)*12/3</f>
        <v>-1.1780552826577508</v>
      </c>
      <c r="AA451" s="122">
        <f>(幕後結果!$AC$2+幕後結果!$AC$4*幕後結果_最佳化!$O1452)*12/3</f>
        <v>-1.4024471728528229</v>
      </c>
      <c r="AB451" s="122">
        <f>(幕後結果!$AD$2+幕後結果!$AD$4*幕後結果_最佳化!$P1452)*12/3</f>
        <v>-0.7511967216463219</v>
      </c>
      <c r="AC451" s="122">
        <f>(幕後結果!$AE$2+幕後結果!$AE$4*幕後結果_最佳化!$Q1452)*12/3</f>
        <v>-0.10736181803132361</v>
      </c>
      <c r="AD451" s="122">
        <f>(幕後結果!$AF$2+幕後結果!$AF$4*幕後結果_最佳化!$R1452)*12/3</f>
        <v>-0.85872696140520877</v>
      </c>
      <c r="AE451" s="122">
        <f>(幕後結果!$AG$2+幕後結果!$AG$4*幕後結果_最佳化!$S1452)*12/3</f>
        <v>-0.82918913972802633</v>
      </c>
      <c r="AF451" s="122">
        <f>(幕後結果!$AH$2+幕後結果!$AH$4*幕後結果_最佳化!$T1452)*12/3</f>
        <v>1.787204570567404</v>
      </c>
      <c r="AG451" s="122">
        <f>(幕後結果!$AI$2+幕後結果!$AI$4*幕後結果_最佳化!$U1452)*12/3</f>
        <v>-1.2999817171825931</v>
      </c>
      <c r="AH451" s="122">
        <f>(幕後結果!$AJ$2+幕後結果!$AJ$4*幕後結果_最佳化!$V1452)*12/3</f>
        <v>-0.88361587571759637</v>
      </c>
      <c r="AI451" s="96">
        <f>(幕後結果!$AK$2+幕後結果!$AK$4*幕後結果_最佳化!$W1452)*12/3</f>
        <v>-1.2503905701304123</v>
      </c>
      <c r="AJ451" s="56"/>
      <c r="AK451" s="56"/>
      <c r="AL451" s="56"/>
      <c r="AM451" s="104">
        <v>450</v>
      </c>
      <c r="AN451" s="122">
        <f t="shared" si="79"/>
        <v>0.11152877438684315</v>
      </c>
      <c r="AO451" s="122">
        <f t="shared" si="80"/>
        <v>5.7728870267977302E-2</v>
      </c>
      <c r="AP451" s="122">
        <f t="shared" si="81"/>
        <v>0.14843728658400782</v>
      </c>
      <c r="AQ451" s="122">
        <f t="shared" si="82"/>
        <v>5.7263030702276833E-2</v>
      </c>
      <c r="AR451" s="122">
        <f t="shared" si="83"/>
        <v>7.0355984159351334E-2</v>
      </c>
      <c r="AS451" s="122">
        <f t="shared" si="84"/>
        <v>0.13616447653866634</v>
      </c>
      <c r="AT451" s="122">
        <f t="shared" si="85"/>
        <v>2.8112858437983581E-2</v>
      </c>
      <c r="AU451" s="122">
        <f t="shared" si="86"/>
        <v>6.7239420048795837E-2</v>
      </c>
      <c r="AV451" s="122">
        <f t="shared" si="87"/>
        <v>0.15009635261391474</v>
      </c>
      <c r="AW451" s="122">
        <f t="shared" si="88"/>
        <v>0.17307294626018332</v>
      </c>
      <c r="AX451" s="122">
        <f t="shared" si="89"/>
        <v>1.0000000000000004</v>
      </c>
      <c r="AY451" s="122">
        <f>SUMPRODUCT(AN451:AW451,幕後結果_最佳化!$Z$1005:$AI$1005)</f>
        <v>-2.8244487847198109E-2</v>
      </c>
      <c r="AZ451" s="122">
        <f>(SUMPRODUCT(AN451:AW451,MMULT(AN451:AW451,幕後結果!$AB$9:$AK$18)))*252</f>
        <v>4.6390487736298808E-2</v>
      </c>
      <c r="BA451" s="122">
        <f t="shared" si="90"/>
        <v>0.21538451136583339</v>
      </c>
      <c r="BB451" s="98">
        <f t="shared" si="91"/>
        <v>-0.33031385309948436</v>
      </c>
      <c r="BC451" s="56"/>
      <c r="BD451" s="56"/>
    </row>
    <row r="452" spans="1:56">
      <c r="A452" s="91">
        <v>451</v>
      </c>
      <c r="B452" s="122">
        <v>0.83965969297961496</v>
      </c>
      <c r="C452" s="122">
        <v>0.80547409053736074</v>
      </c>
      <c r="D452" s="122">
        <v>0.77904894508393352</v>
      </c>
      <c r="E452" s="122">
        <v>0.22830609388808876</v>
      </c>
      <c r="F452" s="122">
        <v>0.54821251075010546</v>
      </c>
      <c r="G452" s="122">
        <v>0.85950150265515024</v>
      </c>
      <c r="H452" s="122">
        <v>0.95686706949961597</v>
      </c>
      <c r="I452" s="122">
        <v>0.96773424815164999</v>
      </c>
      <c r="J452" s="122">
        <v>9.8049117007377173E-3</v>
      </c>
      <c r="K452" s="100">
        <v>0.18457101447172919</v>
      </c>
      <c r="L452" s="101"/>
      <c r="M452" s="102">
        <v>451</v>
      </c>
      <c r="N452" s="125">
        <v>0.99306020842601539</v>
      </c>
      <c r="O452" s="125">
        <v>0.8613381699061724</v>
      </c>
      <c r="P452" s="125">
        <v>0.76898517761952256</v>
      </c>
      <c r="Q452" s="125">
        <v>-0.74443692379322257</v>
      </c>
      <c r="R452" s="125">
        <v>0.12114652551020509</v>
      </c>
      <c r="S452" s="125">
        <v>1.0780823787354581</v>
      </c>
      <c r="T452" s="125">
        <v>1.7154330461731628</v>
      </c>
      <c r="U452" s="122">
        <v>1.8484899031249047</v>
      </c>
      <c r="V452" s="122">
        <v>-2.3337307783485777</v>
      </c>
      <c r="W452" s="94">
        <v>-0.89808163536663321</v>
      </c>
      <c r="X452" s="56"/>
      <c r="Y452" s="95">
        <v>451</v>
      </c>
      <c r="Z452" s="122">
        <f>(幕後結果!$AB$2+幕後結果!$AB$4*幕後結果_最佳化!$N1453)*12/3</f>
        <v>1.1846439709666179</v>
      </c>
      <c r="AA452" s="122">
        <f>(幕後結果!$AC$2+幕後結果!$AC$4*幕後結果_最佳化!$O1453)*12/3</f>
        <v>-0.10464976037254115</v>
      </c>
      <c r="AB452" s="122">
        <f>(幕後結果!$AD$2+幕後結果!$AD$4*幕後結果_最佳化!$P1453)*12/3</f>
        <v>1.5148413695970246</v>
      </c>
      <c r="AC452" s="122">
        <f>(幕後結果!$AE$2+幕後結果!$AE$4*幕後結果_最佳化!$Q1453)*12/3</f>
        <v>0.73749106891717053</v>
      </c>
      <c r="AD452" s="122">
        <f>(幕後結果!$AF$2+幕後結果!$AF$4*幕後結果_最佳化!$R1453)*12/3</f>
        <v>7.1046157763930168E-2</v>
      </c>
      <c r="AE452" s="122">
        <f>(幕後結果!$AG$2+幕後結果!$AG$4*幕後結果_最佳化!$S1453)*12/3</f>
        <v>1.2948162546077864</v>
      </c>
      <c r="AF452" s="122">
        <f>(幕後結果!$AH$2+幕後結果!$AH$4*幕後結果_最佳化!$T1453)*12/3</f>
        <v>3.0931572142099184</v>
      </c>
      <c r="AG452" s="122">
        <f>(幕後結果!$AI$2+幕後結果!$AI$4*幕後結果_最佳化!$U1453)*12/3</f>
        <v>1.8401024549047218</v>
      </c>
      <c r="AH452" s="122">
        <f>(幕後結果!$AJ$2+幕後結果!$AJ$4*幕後結果_最佳化!$V1453)*12/3</f>
        <v>-0.39364471822088243</v>
      </c>
      <c r="AI452" s="96">
        <f>(幕後結果!$AK$2+幕後結果!$AK$4*幕後結果_最佳化!$W1453)*12/3</f>
        <v>-0.36353070786836522</v>
      </c>
      <c r="AJ452" s="56"/>
      <c r="AK452" s="56"/>
      <c r="AL452" s="56"/>
      <c r="AM452" s="104">
        <v>451</v>
      </c>
      <c r="AN452" s="122">
        <f t="shared" ref="AN452:AN515" si="92">B1453/SUM($B1453:$K1453)</f>
        <v>4.4837335284855215E-2</v>
      </c>
      <c r="AO452" s="122">
        <f t="shared" ref="AO452:AO515" si="93">C1453/SUM($B1453:$K1453)</f>
        <v>0.13682839163671562</v>
      </c>
      <c r="AP452" s="122">
        <f t="shared" ref="AP452:AP515" si="94">D1453/SUM($B1453:$K1453)</f>
        <v>0.15030753907955949</v>
      </c>
      <c r="AQ452" s="122">
        <f t="shared" ref="AQ452:AQ515" si="95">E1453/SUM($B1453:$K1453)</f>
        <v>0.18913781094346185</v>
      </c>
      <c r="AR452" s="122">
        <f t="shared" ref="AR452:AR515" si="96">F1453/SUM($B1453:$K1453)</f>
        <v>0.1945075459208413</v>
      </c>
      <c r="AS452" s="122">
        <f t="shared" ref="AS452:AS515" si="97">G1453/SUM($B1453:$K1453)</f>
        <v>8.2467939573143051E-2</v>
      </c>
      <c r="AT452" s="122">
        <f t="shared" ref="AT452:AT515" si="98">H1453/SUM($B1453:$K1453)</f>
        <v>7.0566618354003713E-2</v>
      </c>
      <c r="AU452" s="122">
        <f t="shared" ref="AU452:AU515" si="99">I1453/SUM($B1453:$K1453)</f>
        <v>8.0821497194558944E-2</v>
      </c>
      <c r="AV452" s="122">
        <f t="shared" ref="AV452:AV515" si="100">J1453/SUM($B1453:$K1453)</f>
        <v>6.7313778064637718E-3</v>
      </c>
      <c r="AW452" s="122">
        <f t="shared" ref="AW452:AW515" si="101">K1453/SUM($B1453:$K1453)</f>
        <v>4.3793944206397241E-2</v>
      </c>
      <c r="AX452" s="122">
        <f t="shared" ref="AX452:AX515" si="102">SUM(AN452:AW452)</f>
        <v>1</v>
      </c>
      <c r="AY452" s="122">
        <f>SUMPRODUCT(AN452:AW452,幕後結果_最佳化!$Z$1005:$AI$1005)</f>
        <v>2.6507240375204449E-2</v>
      </c>
      <c r="AZ452" s="122">
        <f>(SUMPRODUCT(AN452:AW452,MMULT(AN452:AW452,幕後結果!$AB$9:$AK$18)))*252</f>
        <v>4.379798045823774E-2</v>
      </c>
      <c r="BA452" s="122">
        <f t="shared" ref="BA452:BA515" si="103">AZ452^0.5</f>
        <v>0.20927967043704399</v>
      </c>
      <c r="BB452" s="98">
        <f t="shared" ref="BB452:BB515" si="104">(AY452-$BC$2)/$BA452</f>
        <v>-7.832944112804717E-2</v>
      </c>
      <c r="BC452" s="56"/>
      <c r="BD452" s="56"/>
    </row>
    <row r="453" spans="1:56">
      <c r="A453" s="91">
        <v>452</v>
      </c>
      <c r="B453" s="122">
        <v>0.58454712505623863</v>
      </c>
      <c r="C453" s="122">
        <v>0.386699658458032</v>
      </c>
      <c r="D453" s="122">
        <v>0.19161278906138479</v>
      </c>
      <c r="E453" s="122">
        <v>0.24560218557402824</v>
      </c>
      <c r="F453" s="122">
        <v>0.41899556261096782</v>
      </c>
      <c r="G453" s="122">
        <v>0.31299289177728129</v>
      </c>
      <c r="H453" s="122">
        <v>0.59891438846741374</v>
      </c>
      <c r="I453" s="122">
        <v>0.89181278698527255</v>
      </c>
      <c r="J453" s="122">
        <v>3.5985580549190654E-2</v>
      </c>
      <c r="K453" s="100">
        <v>0.40283599353399091</v>
      </c>
      <c r="L453" s="101"/>
      <c r="M453" s="102">
        <v>452</v>
      </c>
      <c r="N453" s="125">
        <v>0.2135400553173325</v>
      </c>
      <c r="O453" s="125">
        <v>-0.28793131327296972</v>
      </c>
      <c r="P453" s="125">
        <v>-0.87196847085882656</v>
      </c>
      <c r="Q453" s="125">
        <v>-0.68839452424049552</v>
      </c>
      <c r="R453" s="125">
        <v>-0.20446373935382961</v>
      </c>
      <c r="S453" s="125">
        <v>-0.48738463008363675</v>
      </c>
      <c r="T453" s="125">
        <v>0.25053812761214367</v>
      </c>
      <c r="U453" s="122">
        <v>1.2362263841321088</v>
      </c>
      <c r="V453" s="122">
        <v>-1.7993004870569143</v>
      </c>
      <c r="W453" s="94">
        <v>-0.2460132352416001</v>
      </c>
      <c r="X453" s="56"/>
      <c r="Y453" s="95">
        <v>452</v>
      </c>
      <c r="Z453" s="122">
        <f>(幕後結果!$AB$2+幕後結果!$AB$4*幕後結果_最佳化!$N1454)*12/3</f>
        <v>0.21683041549336549</v>
      </c>
      <c r="AA453" s="122">
        <f>(幕後結果!$AC$2+幕後結果!$AC$4*幕後結果_最佳化!$O1454)*12/3</f>
        <v>-1.7561555877897466</v>
      </c>
      <c r="AB453" s="122">
        <f>(幕後結果!$AD$2+幕後結果!$AD$4*幕後結果_最佳化!$P1454)*12/3</f>
        <v>-0.25763667428288983</v>
      </c>
      <c r="AC453" s="122">
        <f>(幕後結果!$AE$2+幕後結果!$AE$4*幕後結果_最佳化!$Q1454)*12/3</f>
        <v>0.14601283414879829</v>
      </c>
      <c r="AD453" s="122">
        <f>(幕後結果!$AF$2+幕後結果!$AF$4*幕後結果_最佳化!$R1454)*12/3</f>
        <v>-0.39923266953166459</v>
      </c>
      <c r="AE453" s="122">
        <f>(幕後結果!$AG$2+幕後結果!$AG$4*幕後結果_最佳化!$S1454)*12/3</f>
        <v>-0.61309114219551297</v>
      </c>
      <c r="AF453" s="122">
        <f>(幕後結果!$AH$2+幕後結果!$AH$4*幕後結果_最佳化!$T1454)*12/3</f>
        <v>1.4338135846617532</v>
      </c>
      <c r="AG453" s="122">
        <f>(幕後結果!$AI$2+幕後結果!$AI$4*幕後結果_最佳化!$U1454)*12/3</f>
        <v>0.66551799825137037</v>
      </c>
      <c r="AH453" s="122">
        <f>(幕後結果!$AJ$2+幕後結果!$AJ$4*幕後結果_最佳化!$V1454)*12/3</f>
        <v>-1.0992988973601439</v>
      </c>
      <c r="AI453" s="96">
        <f>(幕後結果!$AK$2+幕後結果!$AK$4*幕後結果_最佳化!$W1454)*12/3</f>
        <v>-0.68571520555873244</v>
      </c>
      <c r="AJ453" s="56"/>
      <c r="AK453" s="56"/>
      <c r="AL453" s="56"/>
      <c r="AM453" s="104">
        <v>452</v>
      </c>
      <c r="AN453" s="122">
        <f t="shared" si="92"/>
        <v>0.1691052581870339</v>
      </c>
      <c r="AO453" s="122">
        <f t="shared" si="93"/>
        <v>5.0733646013054183E-2</v>
      </c>
      <c r="AP453" s="122">
        <f t="shared" si="94"/>
        <v>3.2801788717016098E-2</v>
      </c>
      <c r="AQ453" s="122">
        <f t="shared" si="95"/>
        <v>5.3961661951025884E-2</v>
      </c>
      <c r="AR453" s="122">
        <f t="shared" si="96"/>
        <v>2.0186388563468795E-2</v>
      </c>
      <c r="AS453" s="122">
        <f t="shared" si="97"/>
        <v>3.5459434751244898E-2</v>
      </c>
      <c r="AT453" s="122">
        <f t="shared" si="98"/>
        <v>0.17525711441016972</v>
      </c>
      <c r="AU453" s="122">
        <f t="shared" si="99"/>
        <v>0.19849351292773174</v>
      </c>
      <c r="AV453" s="122">
        <f t="shared" si="100"/>
        <v>6.5044600947908704E-2</v>
      </c>
      <c r="AW453" s="122">
        <f t="shared" si="101"/>
        <v>0.19895659353134609</v>
      </c>
      <c r="AX453" s="122">
        <f t="shared" si="102"/>
        <v>1</v>
      </c>
      <c r="AY453" s="122">
        <f>SUMPRODUCT(AN453:AW453,幕後結果_最佳化!$Z$1005:$AI$1005)</f>
        <v>-5.2901145691977625E-2</v>
      </c>
      <c r="AZ453" s="122">
        <f>(SUMPRODUCT(AN453:AW453,MMULT(AN453:AW453,幕後結果!$AB$9:$AK$18)))*252</f>
        <v>5.8029456882921715E-2</v>
      </c>
      <c r="BA453" s="122">
        <f t="shared" si="103"/>
        <v>0.24089304033724535</v>
      </c>
      <c r="BB453" s="98">
        <f t="shared" si="104"/>
        <v>-0.3976916292718875</v>
      </c>
      <c r="BC453" s="56"/>
      <c r="BD453" s="56"/>
    </row>
    <row r="454" spans="1:56">
      <c r="A454" s="91">
        <v>453</v>
      </c>
      <c r="B454" s="122">
        <v>0.82618946561715823</v>
      </c>
      <c r="C454" s="122">
        <v>0.42240300792220919</v>
      </c>
      <c r="D454" s="122">
        <v>0.89772901252175097</v>
      </c>
      <c r="E454" s="122">
        <v>0.76863089650900918</v>
      </c>
      <c r="F454" s="122">
        <v>0.76385651199310889</v>
      </c>
      <c r="G454" s="122">
        <v>0.80265682294480811</v>
      </c>
      <c r="H454" s="122">
        <v>0.4003987710672785</v>
      </c>
      <c r="I454" s="122">
        <v>0.81430080860517418</v>
      </c>
      <c r="J454" s="122">
        <v>1.9367224789028636E-3</v>
      </c>
      <c r="K454" s="100">
        <v>0.77728447522965105</v>
      </c>
      <c r="L454" s="101"/>
      <c r="M454" s="102">
        <v>453</v>
      </c>
      <c r="N454" s="125">
        <v>0.93921363711188577</v>
      </c>
      <c r="O454" s="125">
        <v>-0.19574978435546589</v>
      </c>
      <c r="P454" s="125">
        <v>1.2687171178652481</v>
      </c>
      <c r="Q454" s="125">
        <v>0.7343454782030655</v>
      </c>
      <c r="R454" s="125">
        <v>0.71876297182295834</v>
      </c>
      <c r="S454" s="125">
        <v>0.85114942283200279</v>
      </c>
      <c r="T454" s="125">
        <v>-0.2523150681569668</v>
      </c>
      <c r="U454" s="122">
        <v>0.89385704544198519</v>
      </c>
      <c r="V454" s="122">
        <v>-2.8882884402565043</v>
      </c>
      <c r="W454" s="94">
        <v>0.76305423881471934</v>
      </c>
      <c r="X454" s="56"/>
      <c r="Y454" s="95">
        <v>453</v>
      </c>
      <c r="Z454" s="122">
        <f>(幕後結果!$AB$2+幕後結果!$AB$4*幕後結果_最佳化!$N1455)*12/3</f>
        <v>1.1177907389805732</v>
      </c>
      <c r="AA454" s="122">
        <f>(幕後結果!$AC$2+幕後結果!$AC$4*幕後結果_最佳化!$O1455)*12/3</f>
        <v>-1.5660725156805768</v>
      </c>
      <c r="AB454" s="122">
        <f>(幕後結果!$AD$2+幕後結果!$AD$4*幕後結果_最佳化!$P1455)*12/3</f>
        <v>1.8240015786005099</v>
      </c>
      <c r="AC454" s="122">
        <f>(幕後結果!$AE$2+幕後結果!$AE$4*幕後結果_最佳化!$Q1455)*12/3</f>
        <v>1.7415322161543783</v>
      </c>
      <c r="AD454" s="122">
        <f>(幕後結果!$AF$2+幕後結果!$AF$4*幕後結果_最佳化!$R1455)*12/3</f>
        <v>0.53031672844050526</v>
      </c>
      <c r="AE454" s="122">
        <f>(幕後結果!$AG$2+幕後結果!$AG$4*幕後結果_最佳化!$S1455)*12/3</f>
        <v>1.811101417334213</v>
      </c>
      <c r="AF454" s="122">
        <f>(幕後結果!$AH$2+幕後結果!$AH$4*幕後結果_最佳化!$T1455)*12/3</f>
        <v>1.3119040647100553</v>
      </c>
      <c r="AG454" s="122">
        <f>(幕後結果!$AI$2+幕後結果!$AI$4*幕後結果_最佳化!$U1455)*12/3</f>
        <v>0.81088373912594547</v>
      </c>
      <c r="AH454" s="122">
        <f>(幕後結果!$AJ$2+幕後結果!$AJ$4*幕後結果_最佳化!$V1455)*12/3</f>
        <v>-1.4732610889954543</v>
      </c>
      <c r="AI454" s="96">
        <f>(幕後結果!$AK$2+幕後結果!$AK$4*幕後結果_最佳化!$W1455)*12/3</f>
        <v>0.23320320878719367</v>
      </c>
      <c r="AJ454" s="56"/>
      <c r="AK454" s="56"/>
      <c r="AL454" s="56"/>
      <c r="AM454" s="104">
        <v>453</v>
      </c>
      <c r="AN454" s="122">
        <f t="shared" si="92"/>
        <v>9.15438062580817E-2</v>
      </c>
      <c r="AO454" s="122">
        <f t="shared" si="93"/>
        <v>3.1113118885835293E-2</v>
      </c>
      <c r="AP454" s="122">
        <f t="shared" si="94"/>
        <v>0.16033613849294195</v>
      </c>
      <c r="AQ454" s="122">
        <f t="shared" si="95"/>
        <v>0.17897447597929758</v>
      </c>
      <c r="AR454" s="122">
        <f t="shared" si="96"/>
        <v>1.0153657473745598E-2</v>
      </c>
      <c r="AS454" s="122">
        <f t="shared" si="97"/>
        <v>6.9714671982137141E-2</v>
      </c>
      <c r="AT454" s="122">
        <f t="shared" si="98"/>
        <v>0.17091021398529696</v>
      </c>
      <c r="AU454" s="122">
        <f t="shared" si="99"/>
        <v>0.13630861987825343</v>
      </c>
      <c r="AV454" s="122">
        <f t="shared" si="100"/>
        <v>0.10834592935552555</v>
      </c>
      <c r="AW454" s="122">
        <f t="shared" si="101"/>
        <v>4.2599367708884603E-2</v>
      </c>
      <c r="AX454" s="122">
        <f t="shared" si="102"/>
        <v>0.99999999999999989</v>
      </c>
      <c r="AY454" s="122">
        <f>SUMPRODUCT(AN454:AW454,幕後結果_最佳化!$Z$1005:$AI$1005)</f>
        <v>0.2690959689687013</v>
      </c>
      <c r="AZ454" s="122">
        <f>(SUMPRODUCT(AN454:AW454,MMULT(AN454:AW454,幕後結果!$AB$9:$AK$18)))*252</f>
        <v>4.8352311512945431E-2</v>
      </c>
      <c r="BA454" s="122">
        <f t="shared" si="103"/>
        <v>0.21989159036430983</v>
      </c>
      <c r="BB454" s="98">
        <f t="shared" si="104"/>
        <v>1.0286703943245241</v>
      </c>
      <c r="BC454" s="56"/>
      <c r="BD454" s="56"/>
    </row>
    <row r="455" spans="1:56">
      <c r="A455" s="91">
        <v>454</v>
      </c>
      <c r="B455" s="122">
        <v>0.18753760012319765</v>
      </c>
      <c r="C455" s="122">
        <v>0.84666681160388313</v>
      </c>
      <c r="D455" s="122">
        <v>0.53756937379162806</v>
      </c>
      <c r="E455" s="122">
        <v>0.46136033026094569</v>
      </c>
      <c r="F455" s="122">
        <v>0.28490723393093864</v>
      </c>
      <c r="G455" s="122">
        <v>0.63130181988202416</v>
      </c>
      <c r="H455" s="122">
        <v>0.32523262560969157</v>
      </c>
      <c r="I455" s="122">
        <v>0.49331022057005391</v>
      </c>
      <c r="J455" s="122">
        <v>0.98853698013460423</v>
      </c>
      <c r="K455" s="100">
        <v>0.49863690736338784</v>
      </c>
      <c r="L455" s="101"/>
      <c r="M455" s="102">
        <v>454</v>
      </c>
      <c r="N455" s="125">
        <v>-0.88700687282837587</v>
      </c>
      <c r="O455" s="125">
        <v>1.0222420000877193</v>
      </c>
      <c r="P455" s="125">
        <v>9.4312082290487653E-2</v>
      </c>
      <c r="Q455" s="125">
        <v>-9.7007220304391642E-2</v>
      </c>
      <c r="R455" s="125">
        <v>-0.56832476233569806</v>
      </c>
      <c r="S455" s="125">
        <v>0.33530322628992271</v>
      </c>
      <c r="T455" s="125">
        <v>-0.45311594924830079</v>
      </c>
      <c r="U455" s="122">
        <v>-1.6769576223360758E-2</v>
      </c>
      <c r="V455" s="122">
        <v>2.2746648980451885</v>
      </c>
      <c r="W455" s="94">
        <v>-3.4167731919565042E-3</v>
      </c>
      <c r="X455" s="56"/>
      <c r="Y455" s="95">
        <v>454</v>
      </c>
      <c r="Z455" s="122">
        <f>(幕後結果!$AB$2+幕後結果!$AB$4*幕後結果_最佳化!$N1456)*12/3</f>
        <v>-1.1495540599383576</v>
      </c>
      <c r="AA455" s="122">
        <f>(幕後結果!$AC$2+幕後結果!$AC$4*幕後結果_最佳化!$O1456)*12/3</f>
        <v>-4.6262315040738411E-2</v>
      </c>
      <c r="AB455" s="122">
        <f>(幕後結果!$AD$2+幕後結果!$AD$4*幕後結果_最佳化!$P1456)*12/3</f>
        <v>0.38071296281005523</v>
      </c>
      <c r="AC455" s="122">
        <f>(幕後結果!$AE$2+幕後結果!$AE$4*幕後結果_最佳化!$Q1456)*12/3</f>
        <v>0.96378590520158436</v>
      </c>
      <c r="AD455" s="122">
        <f>(幕後結果!$AF$2+幕後結果!$AF$4*幕後結果_最佳化!$R1456)*12/3</f>
        <v>-0.31466512064176255</v>
      </c>
      <c r="AE455" s="122">
        <f>(幕後結果!$AG$2+幕後結果!$AG$4*幕後結果_最佳化!$S1456)*12/3</f>
        <v>0.55871893090580649</v>
      </c>
      <c r="AF455" s="122">
        <f>(幕後結果!$AH$2+幕後結果!$AH$4*幕後結果_最佳化!$T1456)*12/3</f>
        <v>0.41929066775204432</v>
      </c>
      <c r="AG455" s="122">
        <f>(幕後結果!$AI$2+幕後結果!$AI$4*幕後結果_最佳化!$U1456)*12/3</f>
        <v>-1.4524589564343895</v>
      </c>
      <c r="AH455" s="122">
        <f>(幕後結果!$AJ$2+幕後結果!$AJ$4*幕後結果_最佳化!$V1456)*12/3</f>
        <v>1.7101289772856443</v>
      </c>
      <c r="AI455" s="96">
        <f>(幕後結果!$AK$2+幕後結果!$AK$4*幕後結果_最佳化!$W1456)*12/3</f>
        <v>-0.51496442997027314</v>
      </c>
      <c r="AJ455" s="56"/>
      <c r="AK455" s="56"/>
      <c r="AL455" s="56"/>
      <c r="AM455" s="104">
        <v>454</v>
      </c>
      <c r="AN455" s="122">
        <f t="shared" si="92"/>
        <v>4.0549586681539199E-2</v>
      </c>
      <c r="AO455" s="122">
        <f t="shared" si="93"/>
        <v>0.13559642889401549</v>
      </c>
      <c r="AP455" s="122">
        <f t="shared" si="94"/>
        <v>0.16268686002409827</v>
      </c>
      <c r="AQ455" s="122">
        <f t="shared" si="95"/>
        <v>8.9657490634744638E-2</v>
      </c>
      <c r="AR455" s="122">
        <f t="shared" si="96"/>
        <v>0.18996456817774851</v>
      </c>
      <c r="AS455" s="122">
        <f t="shared" si="97"/>
        <v>0.13564043718569035</v>
      </c>
      <c r="AT455" s="122">
        <f t="shared" si="98"/>
        <v>2.9844473128157321E-2</v>
      </c>
      <c r="AU455" s="122">
        <f t="shared" si="99"/>
        <v>0.16536623607426393</v>
      </c>
      <c r="AV455" s="122">
        <f t="shared" si="100"/>
        <v>1.5013815275727512E-2</v>
      </c>
      <c r="AW455" s="122">
        <f t="shared" si="101"/>
        <v>3.5680103924014751E-2</v>
      </c>
      <c r="AX455" s="122">
        <f t="shared" si="102"/>
        <v>1</v>
      </c>
      <c r="AY455" s="122">
        <f>SUMPRODUCT(AN455:AW455,幕後結果_最佳化!$Z$1005:$AI$1005)</f>
        <v>-0.14491142761110162</v>
      </c>
      <c r="AZ455" s="122">
        <f>(SUMPRODUCT(AN455:AW455,MMULT(AN455:AW455,幕後結果!$AB$9:$AK$18)))*252</f>
        <v>4.9021321917287884E-2</v>
      </c>
      <c r="BA455" s="122">
        <f t="shared" si="103"/>
        <v>0.22140759227562157</v>
      </c>
      <c r="BB455" s="98">
        <f t="shared" si="104"/>
        <v>-0.84826100894183698</v>
      </c>
      <c r="BC455" s="56"/>
      <c r="BD455" s="56"/>
    </row>
    <row r="456" spans="1:56">
      <c r="A456" s="91">
        <v>455</v>
      </c>
      <c r="B456" s="122">
        <v>9.0633023330361162E-2</v>
      </c>
      <c r="C456" s="122">
        <v>0.31272856051206932</v>
      </c>
      <c r="D456" s="122">
        <v>0.26158063562681044</v>
      </c>
      <c r="E456" s="122">
        <v>7.8762380715378111E-2</v>
      </c>
      <c r="F456" s="122">
        <v>0.37813814286726255</v>
      </c>
      <c r="G456" s="122">
        <v>0.22144200617868415</v>
      </c>
      <c r="H456" s="122">
        <v>0.60156670699192949</v>
      </c>
      <c r="I456" s="122">
        <v>0.72904126924826373</v>
      </c>
      <c r="J456" s="122">
        <v>0.19496875199691144</v>
      </c>
      <c r="K456" s="100">
        <v>0.12757948104860883</v>
      </c>
      <c r="L456" s="101"/>
      <c r="M456" s="102">
        <v>455</v>
      </c>
      <c r="N456" s="125">
        <v>-1.3368670234573516</v>
      </c>
      <c r="O456" s="125">
        <v>-0.48813090606505333</v>
      </c>
      <c r="P456" s="125">
        <v>-0.63847999668891098</v>
      </c>
      <c r="Q456" s="125">
        <v>-1.4134455471013987</v>
      </c>
      <c r="R456" s="125">
        <v>-0.310374365352802</v>
      </c>
      <c r="S456" s="125">
        <v>-0.7673322268131556</v>
      </c>
      <c r="T456" s="125">
        <v>0.25740442665409191</v>
      </c>
      <c r="U456" s="122">
        <v>0.60991598725117424</v>
      </c>
      <c r="V456" s="122">
        <v>-0.85973070668772456</v>
      </c>
      <c r="W456" s="94">
        <v>-1.1379078522411714</v>
      </c>
      <c r="X456" s="56"/>
      <c r="Y456" s="95">
        <v>455</v>
      </c>
      <c r="Z456" s="122">
        <f>(幕後結果!$AB$2+幕後結果!$AB$4*幕後結果_最佳化!$N1457)*12/3</f>
        <v>-1.708078108495265</v>
      </c>
      <c r="AA456" s="122">
        <f>(幕後結果!$AC$2+幕後結果!$AC$4*幕後結果_最佳化!$O1457)*12/3</f>
        <v>-2.1667524601378236</v>
      </c>
      <c r="AB456" s="122">
        <f>(幕後結果!$AD$2+幕後結果!$AD$4*幕後結果_最佳化!$P1457)*12/3</f>
        <v>-0.54273479403767733</v>
      </c>
      <c r="AC456" s="122">
        <f>(幕後結果!$AE$2+幕後結果!$AE$4*幕後結果_最佳化!$Q1457)*12/3</f>
        <v>-0.45170748558714058</v>
      </c>
      <c r="AD456" s="122">
        <f>(幕後結果!$AF$2+幕後結果!$AF$4*幕後結果_最佳化!$R1457)*12/3</f>
        <v>-0.47054124883126835</v>
      </c>
      <c r="AE456" s="122">
        <f>(幕後結果!$AG$2+幕後結果!$AG$4*幕後結果_最佳化!$S1457)*12/3</f>
        <v>-1.5657494819064599</v>
      </c>
      <c r="AF456" s="122">
        <f>(幕後結果!$AH$2+幕後結果!$AH$4*幕後結果_最佳化!$T1457)*12/3</f>
        <v>1.1657595161100618</v>
      </c>
      <c r="AG456" s="122">
        <f>(幕後結果!$AI$2+幕後結果!$AI$4*幕後結果_最佳化!$U1457)*12/3</f>
        <v>-0.85420230132026342</v>
      </c>
      <c r="AH456" s="122">
        <f>(幕後結果!$AJ$2+幕後結果!$AJ$4*幕後結果_最佳化!$V1457)*12/3</f>
        <v>-0.89216876802126188</v>
      </c>
      <c r="AI456" s="96">
        <f>(幕後結果!$AK$2+幕後結果!$AK$4*幕後結果_最佳化!$W1457)*12/3</f>
        <v>-1.5271017967676446</v>
      </c>
      <c r="AJ456" s="56"/>
      <c r="AK456" s="56"/>
      <c r="AL456" s="56"/>
      <c r="AM456" s="104">
        <v>455</v>
      </c>
      <c r="AN456" s="122">
        <f t="shared" si="92"/>
        <v>0.14666555254908278</v>
      </c>
      <c r="AO456" s="122">
        <f t="shared" si="93"/>
        <v>4.8570073070896086E-2</v>
      </c>
      <c r="AP456" s="122">
        <f t="shared" si="94"/>
        <v>0.1652780461762787</v>
      </c>
      <c r="AQ456" s="122">
        <f t="shared" si="95"/>
        <v>0.17872651232314904</v>
      </c>
      <c r="AR456" s="122">
        <f t="shared" si="96"/>
        <v>0.15162911743524868</v>
      </c>
      <c r="AS456" s="122">
        <f t="shared" si="97"/>
        <v>8.2070008172044601E-2</v>
      </c>
      <c r="AT456" s="122">
        <f t="shared" si="98"/>
        <v>1.9811002404083414E-2</v>
      </c>
      <c r="AU456" s="122">
        <f t="shared" si="99"/>
        <v>9.1953708746065246E-2</v>
      </c>
      <c r="AV456" s="122">
        <f t="shared" si="100"/>
        <v>6.9866280746934115E-2</v>
      </c>
      <c r="AW456" s="122">
        <f t="shared" si="101"/>
        <v>4.5429698376217263E-2</v>
      </c>
      <c r="AX456" s="122">
        <f t="shared" si="102"/>
        <v>0.99999999999999989</v>
      </c>
      <c r="AY456" s="122">
        <f>SUMPRODUCT(AN456:AW456,幕後結果_最佳化!$Z$1005:$AI$1005)</f>
        <v>8.5363765402495434E-2</v>
      </c>
      <c r="AZ456" s="122">
        <f>(SUMPRODUCT(AN456:AW456,MMULT(AN456:AW456,幕後結果!$AB$9:$AK$18)))*252</f>
        <v>4.665009840109062E-2</v>
      </c>
      <c r="BA456" s="122">
        <f t="shared" si="103"/>
        <v>0.21598633845938178</v>
      </c>
      <c r="BB456" s="98">
        <f t="shared" si="104"/>
        <v>0.19660394127418912</v>
      </c>
      <c r="BC456" s="56"/>
      <c r="BD456" s="56"/>
    </row>
    <row r="457" spans="1:56">
      <c r="A457" s="91">
        <v>456</v>
      </c>
      <c r="B457" s="122">
        <v>0.90780350088331629</v>
      </c>
      <c r="C457" s="122">
        <v>0.19694620502301641</v>
      </c>
      <c r="D457" s="122">
        <v>5.4662146218195984E-2</v>
      </c>
      <c r="E457" s="122">
        <v>1.1260438582705312E-3</v>
      </c>
      <c r="F457" s="122">
        <v>0.96906182445367883</v>
      </c>
      <c r="G457" s="122">
        <v>0.99462288830689127</v>
      </c>
      <c r="H457" s="122">
        <v>0.25705759619779078</v>
      </c>
      <c r="I457" s="122">
        <v>0.63425858816968095</v>
      </c>
      <c r="J457" s="122">
        <v>0.97090683281734247</v>
      </c>
      <c r="K457" s="100">
        <v>0.3239227533667981</v>
      </c>
      <c r="L457" s="101"/>
      <c r="M457" s="102">
        <v>456</v>
      </c>
      <c r="N457" s="125">
        <v>1.3273497973633699</v>
      </c>
      <c r="O457" s="125">
        <v>-0.8525797250082966</v>
      </c>
      <c r="P457" s="125">
        <v>-1.6012376516302655</v>
      </c>
      <c r="Q457" s="125">
        <v>-3.0548025019297413</v>
      </c>
      <c r="R457" s="125">
        <v>1.86718074843478</v>
      </c>
      <c r="S457" s="125">
        <v>2.550585202975832</v>
      </c>
      <c r="T457" s="125">
        <v>-0.65244337229295113</v>
      </c>
      <c r="U457" s="122">
        <v>0.34315371401371614</v>
      </c>
      <c r="V457" s="122">
        <v>1.8942914568018545</v>
      </c>
      <c r="W457" s="94">
        <v>-0.45675729106055496</v>
      </c>
      <c r="X457" s="56"/>
      <c r="Y457" s="95">
        <v>456</v>
      </c>
      <c r="Z457" s="122">
        <f>(幕後結果!$AB$2+幕後結果!$AB$4*幕後結果_最佳化!$N1458)*12/3</f>
        <v>1.5996813427868759</v>
      </c>
      <c r="AA457" s="122">
        <f>(幕後結果!$AC$2+幕後結果!$AC$4*幕後結果_最佳化!$O1458)*12/3</f>
        <v>-2.4375088361028956</v>
      </c>
      <c r="AB457" s="122">
        <f>(幕後結果!$AD$2+幕後結果!$AD$4*幕後結果_最佳化!$P1458)*12/3</f>
        <v>-0.61103391839144161</v>
      </c>
      <c r="AC457" s="122">
        <f>(幕後結果!$AE$2+幕後結果!$AE$4*幕後結果_最佳化!$Q1458)*12/3</f>
        <v>-1.7732668424762421</v>
      </c>
      <c r="AD457" s="122">
        <f>(幕後結果!$AF$2+幕後結果!$AF$4*幕後結果_最佳化!$R1458)*12/3</f>
        <v>0.62177076583081092</v>
      </c>
      <c r="AE457" s="122">
        <f>(幕後結果!$AG$2+幕後結果!$AG$4*幕後結果_最佳化!$S1458)*12/3</f>
        <v>0.4585903216660816</v>
      </c>
      <c r="AF457" s="122">
        <f>(幕後結果!$AH$2+幕後結果!$AH$4*幕後結果_最佳化!$T1458)*12/3</f>
        <v>1.3710090270123567</v>
      </c>
      <c r="AG457" s="122">
        <f>(幕後結果!$AI$2+幕後結果!$AI$4*幕後結果_最佳化!$U1458)*12/3</f>
        <v>0.76024675817772103</v>
      </c>
      <c r="AH457" s="122">
        <f>(幕後結果!$AJ$2+幕後結果!$AJ$4*幕後結果_最佳化!$V1458)*12/3</f>
        <v>1.2068558494627912</v>
      </c>
      <c r="AI457" s="96">
        <f>(幕後結果!$AK$2+幕後結果!$AK$4*幕後結果_最佳化!$W1458)*12/3</f>
        <v>-6.883073021726388E-2</v>
      </c>
      <c r="AJ457" s="56"/>
      <c r="AK457" s="56"/>
      <c r="AL457" s="56"/>
      <c r="AM457" s="104">
        <v>456</v>
      </c>
      <c r="AN457" s="122">
        <f t="shared" si="92"/>
        <v>0.11004867505200921</v>
      </c>
      <c r="AO457" s="122">
        <f t="shared" si="93"/>
        <v>7.9864982599592849E-2</v>
      </c>
      <c r="AP457" s="122">
        <f t="shared" si="94"/>
        <v>6.516792813345923E-2</v>
      </c>
      <c r="AQ457" s="122">
        <f t="shared" si="95"/>
        <v>9.5674716263236134E-2</v>
      </c>
      <c r="AR457" s="122">
        <f t="shared" si="96"/>
        <v>5.5968811264867297E-3</v>
      </c>
      <c r="AS457" s="122">
        <f t="shared" si="97"/>
        <v>0.14376249552679701</v>
      </c>
      <c r="AT457" s="122">
        <f t="shared" si="98"/>
        <v>0.17990517903735354</v>
      </c>
      <c r="AU457" s="122">
        <f t="shared" si="99"/>
        <v>0.13936299716315528</v>
      </c>
      <c r="AV457" s="122">
        <f t="shared" si="100"/>
        <v>7.3837204986011179E-2</v>
      </c>
      <c r="AW457" s="122">
        <f t="shared" si="101"/>
        <v>0.10677894011189881</v>
      </c>
      <c r="AX457" s="122">
        <f t="shared" si="102"/>
        <v>0.99999999999999989</v>
      </c>
      <c r="AY457" s="122">
        <f>SUMPRODUCT(AN457:AW457,幕後結果_最佳化!$Z$1005:$AI$1005)</f>
        <v>8.8288356606404911E-2</v>
      </c>
      <c r="AZ457" s="122">
        <f>(SUMPRODUCT(AN457:AW457,MMULT(AN457:AW457,幕後結果!$AB$9:$AK$18)))*252</f>
        <v>5.0392947028607353E-2</v>
      </c>
      <c r="BA457" s="122">
        <f t="shared" si="103"/>
        <v>0.2244837344410667</v>
      </c>
      <c r="BB457" s="98">
        <f t="shared" si="104"/>
        <v>0.20218995696688496</v>
      </c>
      <c r="BC457" s="56"/>
      <c r="BD457" s="56"/>
    </row>
    <row r="458" spans="1:56">
      <c r="A458" s="91">
        <v>457</v>
      </c>
      <c r="B458" s="122">
        <v>0.53475037283759752</v>
      </c>
      <c r="C458" s="122">
        <v>0.2622138471583042</v>
      </c>
      <c r="D458" s="122">
        <v>0.21129415640838078</v>
      </c>
      <c r="E458" s="122">
        <v>0.77506005368801723</v>
      </c>
      <c r="F458" s="122">
        <v>0.64230809545568879</v>
      </c>
      <c r="G458" s="122">
        <v>0.23707174155700694</v>
      </c>
      <c r="H458" s="122">
        <v>0.14689710634676589</v>
      </c>
      <c r="I458" s="122">
        <v>0.34739660606319411</v>
      </c>
      <c r="J458" s="122">
        <v>0.17194648452058736</v>
      </c>
      <c r="K458" s="100">
        <v>0.36518607944254922</v>
      </c>
      <c r="L458" s="101"/>
      <c r="M458" s="102">
        <v>457</v>
      </c>
      <c r="N458" s="125">
        <v>8.7216713755817576E-2</v>
      </c>
      <c r="O458" s="125">
        <v>-0.63653512533634082</v>
      </c>
      <c r="P458" s="125">
        <v>-0.80193888260476709</v>
      </c>
      <c r="Q458" s="125">
        <v>0.75561527886026525</v>
      </c>
      <c r="R458" s="125">
        <v>0.3646351014792456</v>
      </c>
      <c r="S458" s="125">
        <v>-0.71575363992388785</v>
      </c>
      <c r="T458" s="125">
        <v>-1.0498344949074461</v>
      </c>
      <c r="U458" s="122">
        <v>-0.392358679712416</v>
      </c>
      <c r="V458" s="122">
        <v>-0.94650128131432376</v>
      </c>
      <c r="W458" s="94">
        <v>-0.3446305191454086</v>
      </c>
      <c r="X458" s="56"/>
      <c r="Y458" s="95">
        <v>457</v>
      </c>
      <c r="Z458" s="122">
        <f>(幕後結果!$AB$2+幕後結果!$AB$4*幕後結果_最佳化!$N1459)*12/3</f>
        <v>5.9993620641614766E-2</v>
      </c>
      <c r="AA458" s="122">
        <f>(幕後結果!$AC$2+幕後結果!$AC$4*幕後結果_最佳化!$O1459)*12/3</f>
        <v>-2.2475326765425332</v>
      </c>
      <c r="AB458" s="122">
        <f>(幕後結果!$AD$2+幕後結果!$AD$4*幕後結果_最佳化!$P1459)*12/3</f>
        <v>-0.27044689821915979</v>
      </c>
      <c r="AC458" s="122">
        <f>(幕後結果!$AE$2+幕後結果!$AE$4*幕後結果_最佳化!$Q1459)*12/3</f>
        <v>1.1418092485094715</v>
      </c>
      <c r="AD458" s="122">
        <f>(幕後結果!$AF$2+幕後結果!$AF$4*幕後結果_最佳化!$R1459)*12/3</f>
        <v>7.6838584759679196E-2</v>
      </c>
      <c r="AE458" s="122">
        <f>(幕後結果!$AG$2+幕後結果!$AG$4*幕後結果_最佳化!$S1459)*12/3</f>
        <v>-3.2310066466283538E-2</v>
      </c>
      <c r="AF458" s="122">
        <f>(幕後結果!$AH$2+幕後結果!$AH$4*幕後結果_最佳化!$T1459)*12/3</f>
        <v>0.21035603050747997</v>
      </c>
      <c r="AG458" s="122">
        <f>(幕後結果!$AI$2+幕後結果!$AI$4*幕後結果_最佳化!$U1459)*12/3</f>
        <v>-1.2097089587044416</v>
      </c>
      <c r="AH458" s="122">
        <f>(幕後結果!$AJ$2+幕後結果!$AJ$4*幕後結果_最佳化!$V1459)*12/3</f>
        <v>-0.99622069985271755</v>
      </c>
      <c r="AI458" s="96">
        <f>(幕後結果!$AK$2+幕後結果!$AK$4*幕後結果_最佳化!$W1459)*12/3</f>
        <v>-0.72442016258567365</v>
      </c>
      <c r="AJ458" s="56"/>
      <c r="AK458" s="56"/>
      <c r="AL458" s="56"/>
      <c r="AM458" s="104">
        <v>457</v>
      </c>
      <c r="AN458" s="122">
        <f t="shared" si="92"/>
        <v>0.1485192969776693</v>
      </c>
      <c r="AO458" s="122">
        <f t="shared" si="93"/>
        <v>7.5062753522311077E-3</v>
      </c>
      <c r="AP458" s="122">
        <f t="shared" si="94"/>
        <v>0.13997448400534038</v>
      </c>
      <c r="AQ458" s="122">
        <f t="shared" si="95"/>
        <v>2.2135019352837283E-2</v>
      </c>
      <c r="AR458" s="122">
        <f t="shared" si="96"/>
        <v>6.8307861110954438E-2</v>
      </c>
      <c r="AS458" s="122">
        <f t="shared" si="97"/>
        <v>0.146206294044917</v>
      </c>
      <c r="AT458" s="122">
        <f t="shared" si="98"/>
        <v>0.10798930035072529</v>
      </c>
      <c r="AU458" s="122">
        <f t="shared" si="99"/>
        <v>0.14314787783785618</v>
      </c>
      <c r="AV458" s="122">
        <f t="shared" si="100"/>
        <v>8.7202057122381119E-2</v>
      </c>
      <c r="AW458" s="122">
        <f t="shared" si="101"/>
        <v>0.12901153384508787</v>
      </c>
      <c r="AX458" s="122">
        <f t="shared" si="102"/>
        <v>1</v>
      </c>
      <c r="AY458" s="122">
        <f>SUMPRODUCT(AN458:AW458,幕後結果_最佳化!$Z$1005:$AI$1005)</f>
        <v>5.6942066224454413E-2</v>
      </c>
      <c r="AZ458" s="122">
        <f>(SUMPRODUCT(AN458:AW458,MMULT(AN458:AW458,幕後結果!$AB$9:$AK$18)))*252</f>
        <v>5.2318388510805357E-2</v>
      </c>
      <c r="BA458" s="122">
        <f t="shared" si="103"/>
        <v>0.22873213265915515</v>
      </c>
      <c r="BB458" s="98">
        <f t="shared" si="104"/>
        <v>6.1390877010617378E-2</v>
      </c>
      <c r="BC458" s="56"/>
      <c r="BD458" s="56"/>
    </row>
    <row r="459" spans="1:56">
      <c r="A459" s="91">
        <v>458</v>
      </c>
      <c r="B459" s="122">
        <v>0.7197128413849414</v>
      </c>
      <c r="C459" s="122">
        <v>0.16869496755495739</v>
      </c>
      <c r="D459" s="122">
        <v>2.3934221220115237E-2</v>
      </c>
      <c r="E459" s="122">
        <v>0.83927623351139502</v>
      </c>
      <c r="F459" s="122">
        <v>0.32760017998440816</v>
      </c>
      <c r="G459" s="122">
        <v>0.93248900769158372</v>
      </c>
      <c r="H459" s="122">
        <v>0.84861619059282223</v>
      </c>
      <c r="I459" s="122">
        <v>0.92261742639227173</v>
      </c>
      <c r="J459" s="122">
        <v>0.29095276402217873</v>
      </c>
      <c r="K459" s="100">
        <v>0.92334978872165796</v>
      </c>
      <c r="L459" s="101"/>
      <c r="M459" s="102">
        <v>458</v>
      </c>
      <c r="N459" s="125">
        <v>0.58198866301458696</v>
      </c>
      <c r="O459" s="125">
        <v>-0.95933514619957838</v>
      </c>
      <c r="P459" s="125">
        <v>-1.9785344833048588</v>
      </c>
      <c r="Q459" s="125">
        <v>0.99148762314029004</v>
      </c>
      <c r="R459" s="125">
        <v>-0.44654950667377202</v>
      </c>
      <c r="S459" s="125">
        <v>1.494588058305875</v>
      </c>
      <c r="T459" s="125">
        <v>1.030516482814914</v>
      </c>
      <c r="U459" s="122">
        <v>1.4228999966729359</v>
      </c>
      <c r="V459" s="122">
        <v>-0.55060347231024165</v>
      </c>
      <c r="W459" s="94">
        <v>1.4279702468914586</v>
      </c>
      <c r="X459" s="56"/>
      <c r="Y459" s="95">
        <v>458</v>
      </c>
      <c r="Z459" s="122">
        <f>(幕後結果!$AB$2+幕後結果!$AB$4*幕後結果_最佳化!$N1460)*12/3</f>
        <v>0.6742779306122374</v>
      </c>
      <c r="AA459" s="122">
        <f>(幕後結果!$AC$2+幕後結果!$AC$4*幕後結果_最佳化!$O1460)*12/3</f>
        <v>-2.6493863490616993</v>
      </c>
      <c r="AB459" s="122">
        <f>(幕後結果!$AD$2+幕後結果!$AD$4*幕後結果_最佳化!$P1460)*12/3</f>
        <v>-1.1730835618206914</v>
      </c>
      <c r="AC459" s="122">
        <f>(幕後結果!$AE$2+幕後結果!$AE$4*幕後結果_最佳化!$Q1460)*12/3</f>
        <v>1.0091039363637238</v>
      </c>
      <c r="AD459" s="122">
        <f>(幕後結果!$AF$2+幕後結果!$AF$4*幕後結果_最佳化!$R1460)*12/3</f>
        <v>-0.61797525930135999</v>
      </c>
      <c r="AE459" s="122">
        <f>(幕後結果!$AG$2+幕後結果!$AG$4*幕後結果_最佳化!$S1460)*12/3</f>
        <v>1.4360905651928284</v>
      </c>
      <c r="AF459" s="122">
        <f>(幕後結果!$AH$2+幕後結果!$AH$4*幕後結果_最佳化!$T1460)*12/3</f>
        <v>1.8501301847500098</v>
      </c>
      <c r="AG459" s="122">
        <f>(幕後結果!$AI$2+幕後結果!$AI$4*幕後結果_最佳化!$U1460)*12/3</f>
        <v>1.1376455641522156</v>
      </c>
      <c r="AH459" s="122">
        <f>(幕後結果!$AJ$2+幕後結果!$AJ$4*幕後結果_最佳化!$V1460)*12/3</f>
        <v>-0.3219265560719945</v>
      </c>
      <c r="AI459" s="96">
        <f>(幕後結果!$AK$2+幕後結果!$AK$4*幕後結果_最佳化!$W1460)*12/3</f>
        <v>0.36472311849381395</v>
      </c>
      <c r="AJ459" s="56"/>
      <c r="AK459" s="56"/>
      <c r="AL459" s="56"/>
      <c r="AM459" s="104">
        <v>458</v>
      </c>
      <c r="AN459" s="122">
        <f t="shared" si="92"/>
        <v>0.14548865419578014</v>
      </c>
      <c r="AO459" s="122">
        <f t="shared" si="93"/>
        <v>7.7030223229873934E-2</v>
      </c>
      <c r="AP459" s="122">
        <f t="shared" si="94"/>
        <v>0.12573809289414159</v>
      </c>
      <c r="AQ459" s="122">
        <f t="shared" si="95"/>
        <v>5.3177040052797685E-2</v>
      </c>
      <c r="AR459" s="122">
        <f t="shared" si="96"/>
        <v>0.13881202067635184</v>
      </c>
      <c r="AS459" s="122">
        <f t="shared" si="97"/>
        <v>0.11179655905364627</v>
      </c>
      <c r="AT459" s="122">
        <f t="shared" si="98"/>
        <v>0.15625127023486574</v>
      </c>
      <c r="AU459" s="122">
        <f t="shared" si="99"/>
        <v>0.11117013339968757</v>
      </c>
      <c r="AV459" s="122">
        <f t="shared" si="100"/>
        <v>3.9990928193823584E-2</v>
      </c>
      <c r="AW459" s="122">
        <f t="shared" si="101"/>
        <v>4.054507806903157E-2</v>
      </c>
      <c r="AX459" s="122">
        <f t="shared" si="102"/>
        <v>0.99999999999999978</v>
      </c>
      <c r="AY459" s="122">
        <f>SUMPRODUCT(AN459:AW459,幕後結果_最佳化!$Z$1005:$AI$1005)</f>
        <v>7.4410964729572593E-2</v>
      </c>
      <c r="AZ459" s="122">
        <f>(SUMPRODUCT(AN459:AW459,MMULT(AN459:AW459,幕後結果!$AB$9:$AK$18)))*252</f>
        <v>4.7953669147683758E-2</v>
      </c>
      <c r="BA459" s="122">
        <f t="shared" si="103"/>
        <v>0.21898326225463843</v>
      </c>
      <c r="BB459" s="98">
        <f t="shared" si="104"/>
        <v>0.14389668144102707</v>
      </c>
      <c r="BC459" s="56"/>
      <c r="BD459" s="56"/>
    </row>
    <row r="460" spans="1:56">
      <c r="A460" s="91">
        <v>459</v>
      </c>
      <c r="B460" s="122">
        <v>0.53773591389495934</v>
      </c>
      <c r="C460" s="122">
        <v>2.6828741788725186E-2</v>
      </c>
      <c r="D460" s="122">
        <v>0.68684065200213174</v>
      </c>
      <c r="E460" s="122">
        <v>6.5635931044948359E-2</v>
      </c>
      <c r="F460" s="122">
        <v>0.48249206082425822</v>
      </c>
      <c r="G460" s="122">
        <v>0.58295543499797331</v>
      </c>
      <c r="H460" s="122">
        <v>0.75919424776330202</v>
      </c>
      <c r="I460" s="122">
        <v>0.93293710645418138</v>
      </c>
      <c r="J460" s="122">
        <v>3.6654020297063328E-2</v>
      </c>
      <c r="K460" s="100">
        <v>0.44575909267678515</v>
      </c>
      <c r="L460" s="101"/>
      <c r="M460" s="102">
        <v>459</v>
      </c>
      <c r="N460" s="125">
        <v>9.4731405439667946E-2</v>
      </c>
      <c r="O460" s="125">
        <v>-1.9295914134213781</v>
      </c>
      <c r="P460" s="125">
        <v>0.48691482010932297</v>
      </c>
      <c r="Q460" s="125">
        <v>-1.5091053519465698</v>
      </c>
      <c r="R460" s="125">
        <v>-4.389999203860101E-2</v>
      </c>
      <c r="S460" s="125">
        <v>0.20946003604549288</v>
      </c>
      <c r="T460" s="125">
        <v>0.70371302948502101</v>
      </c>
      <c r="U460" s="122">
        <v>1.4980287265380801</v>
      </c>
      <c r="V460" s="122">
        <v>-1.790908119036698</v>
      </c>
      <c r="W460" s="94">
        <v>-0.13638341338951385</v>
      </c>
      <c r="X460" s="56"/>
      <c r="Y460" s="95">
        <v>459</v>
      </c>
      <c r="Z460" s="122">
        <f>(幕後結果!$AB$2+幕後結果!$AB$4*幕後結果_最佳化!$N1461)*12/3</f>
        <v>6.9323489084180248E-2</v>
      </c>
      <c r="AA460" s="122">
        <f>(幕後結果!$AC$2+幕後結果!$AC$4*幕後結果_最佳化!$O1461)*12/3</f>
        <v>-4.0288056266311836</v>
      </c>
      <c r="AB460" s="122">
        <f>(幕後結果!$AD$2+幕後結果!$AD$4*幕後結果_最佳化!$P1461)*12/3</f>
        <v>0.71656444548784692</v>
      </c>
      <c r="AC460" s="122">
        <f>(幕後結果!$AE$2+幕後結果!$AE$4*幕後結果_最佳化!$Q1461)*12/3</f>
        <v>-0.41991229257879525</v>
      </c>
      <c r="AD460" s="122">
        <f>(幕後結果!$AF$2+幕後結果!$AF$4*幕後結果_最佳化!$R1461)*12/3</f>
        <v>-0.40319235606512605</v>
      </c>
      <c r="AE460" s="122">
        <f>(幕後結果!$AG$2+幕後結果!$AG$4*幕後結果_最佳化!$S1461)*12/3</f>
        <v>-0.73791900360085672</v>
      </c>
      <c r="AF460" s="122">
        <f>(幕後結果!$AH$2+幕後結果!$AH$4*幕後結果_最佳化!$T1461)*12/3</f>
        <v>2.0307364824198828</v>
      </c>
      <c r="AG460" s="122">
        <f>(幕後結果!$AI$2+幕後結果!$AI$4*幕後結果_最佳化!$U1461)*12/3</f>
        <v>1.0608878591705966</v>
      </c>
      <c r="AH460" s="122">
        <f>(幕後結果!$AJ$2+幕後結果!$AJ$4*幕後結果_最佳化!$V1461)*12/3</f>
        <v>-1.3864802504914113</v>
      </c>
      <c r="AI460" s="96">
        <f>(幕後結果!$AK$2+幕後結果!$AK$4*幕後結果_最佳化!$W1461)*12/3</f>
        <v>-0.80264754114550352</v>
      </c>
      <c r="AJ460" s="56"/>
      <c r="AK460" s="56"/>
      <c r="AL460" s="56"/>
      <c r="AM460" s="104">
        <v>459</v>
      </c>
      <c r="AN460" s="122">
        <f t="shared" si="92"/>
        <v>8.4869822744561924E-2</v>
      </c>
      <c r="AO460" s="122">
        <f t="shared" si="93"/>
        <v>1.5538413540136733E-2</v>
      </c>
      <c r="AP460" s="122">
        <f t="shared" si="94"/>
        <v>0.15110033889533422</v>
      </c>
      <c r="AQ460" s="122">
        <f t="shared" si="95"/>
        <v>4.652937313751386E-2</v>
      </c>
      <c r="AR460" s="122">
        <f t="shared" si="96"/>
        <v>8.339849914123508E-2</v>
      </c>
      <c r="AS460" s="122">
        <f t="shared" si="97"/>
        <v>0.1560094618743727</v>
      </c>
      <c r="AT460" s="122">
        <f t="shared" si="98"/>
        <v>0.18370034769007512</v>
      </c>
      <c r="AU460" s="122">
        <f t="shared" si="99"/>
        <v>0.13804957439196841</v>
      </c>
      <c r="AV460" s="122">
        <f t="shared" si="100"/>
        <v>4.6375273137962747E-2</v>
      </c>
      <c r="AW460" s="122">
        <f t="shared" si="101"/>
        <v>9.4428895446839273E-2</v>
      </c>
      <c r="AX460" s="122">
        <f t="shared" si="102"/>
        <v>1</v>
      </c>
      <c r="AY460" s="122">
        <f>SUMPRODUCT(AN460:AW460,幕後結果_最佳化!$Z$1005:$AI$1005)</f>
        <v>0.18077140671895575</v>
      </c>
      <c r="AZ460" s="122">
        <f>(SUMPRODUCT(AN460:AW460,MMULT(AN460:AW460,幕後結果!$AB$9:$AK$18)))*252</f>
        <v>4.7695254665875993E-2</v>
      </c>
      <c r="BA460" s="122">
        <f t="shared" si="103"/>
        <v>0.21839243271202413</v>
      </c>
      <c r="BB460" s="98">
        <f t="shared" si="104"/>
        <v>0.63130120859432559</v>
      </c>
      <c r="BC460" s="56"/>
      <c r="BD460" s="56"/>
    </row>
    <row r="461" spans="1:56">
      <c r="A461" s="91">
        <v>460</v>
      </c>
      <c r="B461" s="122">
        <v>0.43378455020752016</v>
      </c>
      <c r="C461" s="122">
        <v>0.15587592980491749</v>
      </c>
      <c r="D461" s="122">
        <v>0.30943596873458334</v>
      </c>
      <c r="E461" s="122">
        <v>0.96448366098141491</v>
      </c>
      <c r="F461" s="122">
        <v>0.71452485680451616</v>
      </c>
      <c r="G461" s="122">
        <v>0.40257923967587184</v>
      </c>
      <c r="H461" s="122">
        <v>0.51620219305630211</v>
      </c>
      <c r="I461" s="122">
        <v>0.88357167175951301</v>
      </c>
      <c r="J461" s="122">
        <v>0.93885555697662615</v>
      </c>
      <c r="K461" s="100">
        <v>0.86227760769465278</v>
      </c>
      <c r="L461" s="101"/>
      <c r="M461" s="102">
        <v>460</v>
      </c>
      <c r="N461" s="125">
        <v>-0.16674702813514664</v>
      </c>
      <c r="O461" s="125">
        <v>-1.0115529336175293</v>
      </c>
      <c r="P461" s="125">
        <v>-0.49744973950004195</v>
      </c>
      <c r="Q461" s="125">
        <v>1.805268489262116</v>
      </c>
      <c r="R461" s="125">
        <v>0.56665251794276905</v>
      </c>
      <c r="S461" s="125">
        <v>-0.2466766493155548</v>
      </c>
      <c r="T461" s="125">
        <v>4.062404619327499E-2</v>
      </c>
      <c r="U461" s="122">
        <v>1.1930324707909379</v>
      </c>
      <c r="V461" s="122">
        <v>1.5452372551738653</v>
      </c>
      <c r="W461" s="94">
        <v>1.090609415836693</v>
      </c>
      <c r="X461" s="56"/>
      <c r="Y461" s="95">
        <v>460</v>
      </c>
      <c r="Z461" s="122">
        <f>(幕後結果!$AB$2+幕後結果!$AB$4*幕後結果_最佳化!$N1462)*12/3</f>
        <v>-0.25531516389793874</v>
      </c>
      <c r="AA461" s="122">
        <f>(幕後結果!$AC$2+幕後結果!$AC$4*幕後結果_最佳化!$O1462)*12/3</f>
        <v>-2.7864002239920169</v>
      </c>
      <c r="AB461" s="122">
        <f>(幕後結果!$AD$2+幕後結果!$AD$4*幕後結果_最佳化!$P1462)*12/3</f>
        <v>-0.12135355153574445</v>
      </c>
      <c r="AC461" s="122">
        <f>(幕後結果!$AE$2+幕後結果!$AE$4*幕後結果_最佳化!$Q1462)*12/3</f>
        <v>1.8947343247388726</v>
      </c>
      <c r="AD461" s="122">
        <f>(幕後結果!$AF$2+幕後結果!$AF$4*幕後結果_最佳化!$R1462)*12/3</f>
        <v>0.29804737752606236</v>
      </c>
      <c r="AE461" s="122">
        <f>(幕後結果!$AG$2+幕後結果!$AG$4*幕後結果_最佳化!$S1462)*12/3</f>
        <v>0.81357628438668428</v>
      </c>
      <c r="AF461" s="122">
        <f>(幕後結果!$AH$2+幕後結果!$AH$4*幕後結果_最佳化!$T1462)*12/3</f>
        <v>1.1091464882604483</v>
      </c>
      <c r="AG461" s="122">
        <f>(幕後結果!$AI$2+幕後結果!$AI$4*幕後結果_最佳化!$U1462)*12/3</f>
        <v>0.55391551158951402</v>
      </c>
      <c r="AH461" s="122">
        <f>(幕後結果!$AJ$2+幕後結果!$AJ$4*幕後結果_最佳化!$V1462)*12/3</f>
        <v>1.0198726344625475</v>
      </c>
      <c r="AI461" s="96">
        <f>(幕後結果!$AK$2+幕後結果!$AK$4*幕後結果_最佳化!$W1462)*12/3</f>
        <v>0.17101148155604781</v>
      </c>
      <c r="AJ461" s="56"/>
      <c r="AK461" s="56"/>
      <c r="AL461" s="56"/>
      <c r="AM461" s="104">
        <v>460</v>
      </c>
      <c r="AN461" s="122">
        <f t="shared" si="92"/>
        <v>5.7080126810509259E-2</v>
      </c>
      <c r="AO461" s="122">
        <f t="shared" si="93"/>
        <v>0.17484988868943871</v>
      </c>
      <c r="AP461" s="122">
        <f t="shared" si="94"/>
        <v>0.16406138281251736</v>
      </c>
      <c r="AQ461" s="122">
        <f t="shared" si="95"/>
        <v>6.717754233395104E-2</v>
      </c>
      <c r="AR461" s="122">
        <f t="shared" si="96"/>
        <v>0.1706531761006185</v>
      </c>
      <c r="AS461" s="122">
        <f t="shared" si="97"/>
        <v>0.12596059817452068</v>
      </c>
      <c r="AT461" s="122">
        <f t="shared" si="98"/>
        <v>0.12121944464794342</v>
      </c>
      <c r="AU461" s="122">
        <f t="shared" si="99"/>
        <v>5.1974518435840243E-2</v>
      </c>
      <c r="AV461" s="122">
        <f t="shared" si="100"/>
        <v>2.3418876767341099E-2</v>
      </c>
      <c r="AW461" s="122">
        <f t="shared" si="101"/>
        <v>4.3604445227319558E-2</v>
      </c>
      <c r="AX461" s="122">
        <f t="shared" si="102"/>
        <v>0.99999999999999978</v>
      </c>
      <c r="AY461" s="122">
        <f>SUMPRODUCT(AN461:AW461,幕後結果_最佳化!$Z$1005:$AI$1005)</f>
        <v>-2.8414450945095298E-2</v>
      </c>
      <c r="AZ461" s="122">
        <f>(SUMPRODUCT(AN461:AW461,MMULT(AN461:AW461,幕後結果!$AB$9:$AK$18)))*252</f>
        <v>4.7851614773595924E-2</v>
      </c>
      <c r="BA461" s="122">
        <f t="shared" si="103"/>
        <v>0.21875011948247233</v>
      </c>
      <c r="BB461" s="98">
        <f t="shared" si="104"/>
        <v>-0.32600874053835416</v>
      </c>
      <c r="BC461" s="56"/>
      <c r="BD461" s="56"/>
    </row>
    <row r="462" spans="1:56">
      <c r="A462" s="91">
        <v>461</v>
      </c>
      <c r="B462" s="122">
        <v>0.8307351776724361</v>
      </c>
      <c r="C462" s="122">
        <v>0.10975586888439093</v>
      </c>
      <c r="D462" s="122">
        <v>0.72817215786375944</v>
      </c>
      <c r="E462" s="122">
        <v>0.3588377344978757</v>
      </c>
      <c r="F462" s="122">
        <v>0.81573182328181448</v>
      </c>
      <c r="G462" s="122">
        <v>0.90849515110726609</v>
      </c>
      <c r="H462" s="122">
        <v>0.23878575939216651</v>
      </c>
      <c r="I462" s="122">
        <v>0.80723422319696359</v>
      </c>
      <c r="J462" s="122">
        <v>0.8908473650073272</v>
      </c>
      <c r="K462" s="100">
        <v>0.36237787791331311</v>
      </c>
      <c r="L462" s="101"/>
      <c r="M462" s="102">
        <v>461</v>
      </c>
      <c r="N462" s="125">
        <v>0.95707451726344916</v>
      </c>
      <c r="O462" s="125">
        <v>-1.227827479385827</v>
      </c>
      <c r="P462" s="125">
        <v>0.60729420375942944</v>
      </c>
      <c r="Q462" s="125">
        <v>-0.36156721364273964</v>
      </c>
      <c r="R462" s="125">
        <v>0.89921837748116951</v>
      </c>
      <c r="S462" s="125">
        <v>1.3315451540286978</v>
      </c>
      <c r="T462" s="125">
        <v>-0.71021387367616873</v>
      </c>
      <c r="U462" s="122">
        <v>0.86774936766169852</v>
      </c>
      <c r="V462" s="122">
        <v>1.2310470436378702</v>
      </c>
      <c r="W462" s="94">
        <v>-0.3521100177367345</v>
      </c>
      <c r="X462" s="56"/>
      <c r="Y462" s="95">
        <v>461</v>
      </c>
      <c r="Z462" s="122">
        <f>(幕後結果!$AB$2+幕後結果!$AB$4*幕後結果_最佳化!$N1463)*12/3</f>
        <v>1.1399659218214924</v>
      </c>
      <c r="AA462" s="122">
        <f>(幕後結果!$AC$2+幕後結果!$AC$4*幕後結果_最佳化!$O1463)*12/3</f>
        <v>-2.9867990026177402</v>
      </c>
      <c r="AB462" s="122">
        <f>(幕後結果!$AD$2+幕後結果!$AD$4*幕後結果_最佳化!$P1463)*12/3</f>
        <v>1.1518022062349751</v>
      </c>
      <c r="AC462" s="122">
        <f>(幕後結果!$AE$2+幕後結果!$AE$4*幕後結果_最佳化!$Q1463)*12/3</f>
        <v>0.61339444241431362</v>
      </c>
      <c r="AD462" s="122">
        <f>(幕後結果!$AF$2+幕後結果!$AF$4*幕後結果_最佳化!$R1463)*12/3</f>
        <v>0.38220869485428488</v>
      </c>
      <c r="AE462" s="122">
        <f>(幕後結果!$AG$2+幕後結果!$AG$4*幕後結果_最佳化!$S1463)*12/3</f>
        <v>1.1913792453794461</v>
      </c>
      <c r="AF462" s="122">
        <f>(幕後結果!$AH$2+幕後結果!$AH$4*幕後結果_最佳化!$T1463)*12/3</f>
        <v>0.97730625550386241</v>
      </c>
      <c r="AG462" s="122">
        <f>(幕後結果!$AI$2+幕後結果!$AI$4*幕後結果_最佳化!$U1463)*12/3</f>
        <v>0.9147925168007468</v>
      </c>
      <c r="AH462" s="122">
        <f>(幕後結果!$AJ$2+幕後結果!$AJ$4*幕後結果_最佳化!$V1463)*12/3</f>
        <v>0.85090413577813306</v>
      </c>
      <c r="AI462" s="96">
        <f>(幕後結果!$AK$2+幕後結果!$AK$4*幕後結果_最佳化!$W1463)*12/3</f>
        <v>-0.25195140595649096</v>
      </c>
      <c r="AJ462" s="56"/>
      <c r="AK462" s="56"/>
      <c r="AL462" s="56"/>
      <c r="AM462" s="104">
        <v>461</v>
      </c>
      <c r="AN462" s="122">
        <f t="shared" si="92"/>
        <v>0.15612036470452187</v>
      </c>
      <c r="AO462" s="122">
        <f t="shared" si="93"/>
        <v>2.6005253946737555E-2</v>
      </c>
      <c r="AP462" s="122">
        <f t="shared" si="94"/>
        <v>0.17505400508738947</v>
      </c>
      <c r="AQ462" s="122">
        <f t="shared" si="95"/>
        <v>9.7788843174841558E-2</v>
      </c>
      <c r="AR462" s="122">
        <f t="shared" si="96"/>
        <v>0.15868475402915036</v>
      </c>
      <c r="AS462" s="122">
        <f t="shared" si="97"/>
        <v>3.5887166015456474E-2</v>
      </c>
      <c r="AT462" s="122">
        <f t="shared" si="98"/>
        <v>9.9192605987106677E-2</v>
      </c>
      <c r="AU462" s="122">
        <f t="shared" si="99"/>
        <v>3.6513344095844343E-2</v>
      </c>
      <c r="AV462" s="122">
        <f t="shared" si="100"/>
        <v>5.9460460841885228E-2</v>
      </c>
      <c r="AW462" s="122">
        <f t="shared" si="101"/>
        <v>0.15529320211706626</v>
      </c>
      <c r="AX462" s="122">
        <f t="shared" si="102"/>
        <v>0.99999999999999978</v>
      </c>
      <c r="AY462" s="122">
        <f>SUMPRODUCT(AN462:AW462,幕後結果_最佳化!$Z$1005:$AI$1005)</f>
        <v>0.12482175725844001</v>
      </c>
      <c r="AZ462" s="122">
        <f>(SUMPRODUCT(AN462:AW462,MMULT(AN462:AW462,幕後結果!$AB$9:$AK$18)))*252</f>
        <v>4.2424990485489797E-2</v>
      </c>
      <c r="BA462" s="122">
        <f t="shared" si="103"/>
        <v>0.20597327614399349</v>
      </c>
      <c r="BB462" s="98">
        <f t="shared" si="104"/>
        <v>0.39773002979847477</v>
      </c>
      <c r="BC462" s="56"/>
      <c r="BD462" s="56"/>
    </row>
    <row r="463" spans="1:56">
      <c r="A463" s="91">
        <v>462</v>
      </c>
      <c r="B463" s="122">
        <v>0.80682749491787553</v>
      </c>
      <c r="C463" s="122">
        <v>4.7016956025490941E-2</v>
      </c>
      <c r="D463" s="122">
        <v>0.36079488509441004</v>
      </c>
      <c r="E463" s="122">
        <v>4.4971088274835758E-2</v>
      </c>
      <c r="F463" s="122">
        <v>0.47703089803221732</v>
      </c>
      <c r="G463" s="122">
        <v>0.88644796983694274</v>
      </c>
      <c r="H463" s="122">
        <v>0.10511794169586897</v>
      </c>
      <c r="I463" s="122">
        <v>0.77423397672332883</v>
      </c>
      <c r="J463" s="122">
        <v>0.4439582032246141</v>
      </c>
      <c r="K463" s="100">
        <v>0.37594913859952506</v>
      </c>
      <c r="L463" s="101"/>
      <c r="M463" s="102">
        <v>462</v>
      </c>
      <c r="N463" s="125">
        <v>0.86626471740600419</v>
      </c>
      <c r="O463" s="125">
        <v>-1.6744921696069048</v>
      </c>
      <c r="P463" s="125">
        <v>-0.35633490765095882</v>
      </c>
      <c r="Q463" s="125">
        <v>-1.6957028076795388</v>
      </c>
      <c r="R463" s="125">
        <v>-5.7606846436088585E-2</v>
      </c>
      <c r="S463" s="125">
        <v>1.2078523514300703</v>
      </c>
      <c r="T463" s="125">
        <v>-1.2529170851775147</v>
      </c>
      <c r="U463" s="122">
        <v>0.75286332872425288</v>
      </c>
      <c r="V463" s="122">
        <v>-0.14094118435944461</v>
      </c>
      <c r="W463" s="94">
        <v>-0.31613732494973545</v>
      </c>
      <c r="X463" s="56"/>
      <c r="Y463" s="95">
        <v>462</v>
      </c>
      <c r="Z463" s="122">
        <f>(幕後結果!$AB$2+幕後結果!$AB$4*幕後結果_最佳化!$N1464)*12/3</f>
        <v>1.0272209787672812</v>
      </c>
      <c r="AA463" s="122">
        <f>(幕後結果!$AC$2+幕後結果!$AC$4*幕後結果_最佳化!$O1464)*12/3</f>
        <v>-3.6102255361381914</v>
      </c>
      <c r="AB463" s="122">
        <f>(幕後結果!$AD$2+幕後結果!$AD$4*幕後結果_最佳化!$P1464)*12/3</f>
        <v>0.24463650781862956</v>
      </c>
      <c r="AC463" s="122">
        <f>(幕後結果!$AE$2+幕後結果!$AE$4*幕後結果_最佳化!$Q1464)*12/3</f>
        <v>-0.66391531785834146</v>
      </c>
      <c r="AD463" s="122">
        <f>(幕後結果!$AF$2+幕後結果!$AF$4*幕後結果_最佳化!$R1464)*12/3</f>
        <v>-0.51145243193981271</v>
      </c>
      <c r="AE463" s="122">
        <f>(幕後結果!$AG$2+幕後結果!$AG$4*幕後結果_最佳化!$S1464)*12/3</f>
        <v>-3.9494549264849077E-2</v>
      </c>
      <c r="AF463" s="122">
        <f>(幕後結果!$AH$2+幕後結果!$AH$4*幕後結果_最佳化!$T1464)*12/3</f>
        <v>0.30192586589194792</v>
      </c>
      <c r="AG463" s="122">
        <f>(幕後結果!$AI$2+幕後結果!$AI$4*幕後結果_最佳化!$U1464)*12/3</f>
        <v>0.61545670599474778</v>
      </c>
      <c r="AH463" s="122">
        <f>(幕後結果!$AJ$2+幕後結果!$AJ$4*幕後結果_最佳化!$V1464)*12/3</f>
        <v>-0.59446000714226288</v>
      </c>
      <c r="AI463" s="96">
        <f>(幕後結果!$AK$2+幕後結果!$AK$4*幕後結果_最佳化!$W1464)*12/3</f>
        <v>-0.68690892458602493</v>
      </c>
      <c r="AJ463" s="56"/>
      <c r="AK463" s="56"/>
      <c r="AL463" s="56"/>
      <c r="AM463" s="104">
        <v>462</v>
      </c>
      <c r="AN463" s="122">
        <f t="shared" si="92"/>
        <v>0.12473957666815923</v>
      </c>
      <c r="AO463" s="122">
        <f t="shared" si="93"/>
        <v>1.2278450294238075E-2</v>
      </c>
      <c r="AP463" s="122">
        <f t="shared" si="94"/>
        <v>0.10352432150134488</v>
      </c>
      <c r="AQ463" s="122">
        <f t="shared" si="95"/>
        <v>0.1437820650070297</v>
      </c>
      <c r="AR463" s="122">
        <f t="shared" si="96"/>
        <v>7.0315528230294799E-2</v>
      </c>
      <c r="AS463" s="122">
        <f t="shared" si="97"/>
        <v>0.11599391521451637</v>
      </c>
      <c r="AT463" s="122">
        <f t="shared" si="98"/>
        <v>2.6994886562126865E-2</v>
      </c>
      <c r="AU463" s="122">
        <f t="shared" si="99"/>
        <v>0.10878362374889508</v>
      </c>
      <c r="AV463" s="122">
        <f t="shared" si="100"/>
        <v>0.15318998807479733</v>
      </c>
      <c r="AW463" s="122">
        <f t="shared" si="101"/>
        <v>0.1403976446985975</v>
      </c>
      <c r="AX463" s="122">
        <f t="shared" si="102"/>
        <v>0.99999999999999978</v>
      </c>
      <c r="AY463" s="122">
        <f>SUMPRODUCT(AN463:AW463,幕後結果_最佳化!$Z$1005:$AI$1005)</f>
        <v>6.6313511839655517E-2</v>
      </c>
      <c r="AZ463" s="122">
        <f>(SUMPRODUCT(AN463:AW463,MMULT(AN463:AW463,幕後結果!$AB$9:$AK$18)))*252</f>
        <v>4.6301649866814572E-2</v>
      </c>
      <c r="BA463" s="122">
        <f t="shared" si="103"/>
        <v>0.21517818167001637</v>
      </c>
      <c r="BB463" s="98">
        <f t="shared" si="104"/>
        <v>0.10880987866865142</v>
      </c>
      <c r="BC463" s="56"/>
      <c r="BD463" s="56"/>
    </row>
    <row r="464" spans="1:56">
      <c r="A464" s="91">
        <v>463</v>
      </c>
      <c r="B464" s="122">
        <v>0.34605046283772944</v>
      </c>
      <c r="C464" s="122">
        <v>5.4971927011044253E-2</v>
      </c>
      <c r="D464" s="122">
        <v>9.1615052175509915E-2</v>
      </c>
      <c r="E464" s="122">
        <v>4.8298414903249709E-2</v>
      </c>
      <c r="F464" s="122">
        <v>0.1658608191775004</v>
      </c>
      <c r="G464" s="122">
        <v>0.13582681126268237</v>
      </c>
      <c r="H464" s="122">
        <v>0.80925227898532293</v>
      </c>
      <c r="I464" s="122">
        <v>0.35358583813631106</v>
      </c>
      <c r="J464" s="122">
        <v>0.40915409680429127</v>
      </c>
      <c r="K464" s="100">
        <v>0.57327237554852273</v>
      </c>
      <c r="L464" s="101"/>
      <c r="M464" s="102">
        <v>463</v>
      </c>
      <c r="N464" s="125">
        <v>-0.39600556116951652</v>
      </c>
      <c r="O464" s="125">
        <v>-1.5984455509353495</v>
      </c>
      <c r="P464" s="125">
        <v>-1.3308751220637589</v>
      </c>
      <c r="Q464" s="125">
        <v>-1.6615809290163435</v>
      </c>
      <c r="R464" s="125">
        <v>-0.97065192709644177</v>
      </c>
      <c r="S464" s="125">
        <v>-1.0992624121100751</v>
      </c>
      <c r="T464" s="125">
        <v>0.87514421463875047</v>
      </c>
      <c r="U464" s="122">
        <v>-0.37565731338530861</v>
      </c>
      <c r="V464" s="122">
        <v>-0.22972149158141811</v>
      </c>
      <c r="W464" s="94">
        <v>0.18471159790200678</v>
      </c>
      <c r="X464" s="56"/>
      <c r="Y464" s="95">
        <v>463</v>
      </c>
      <c r="Z464" s="122">
        <f>(幕後結果!$AB$2+幕後結果!$AB$4*幕後結果_最佳化!$N1465)*12/3</f>
        <v>-0.53995118657641927</v>
      </c>
      <c r="AA464" s="122">
        <f>(幕後結果!$AC$2+幕後結果!$AC$4*幕後結果_最佳化!$O1465)*12/3</f>
        <v>-3.6151001959475138</v>
      </c>
      <c r="AB464" s="122">
        <f>(幕後結果!$AD$2+幕後結果!$AD$4*幕後結果_最佳化!$P1465)*12/3</f>
        <v>-0.97171026682405015</v>
      </c>
      <c r="AC464" s="122">
        <f>(幕後結果!$AE$2+幕後結果!$AE$4*幕後結果_最佳化!$Q1465)*12/3</f>
        <v>-0.93093632663197168</v>
      </c>
      <c r="AD464" s="122">
        <f>(幕後結果!$AF$2+幕後結果!$AF$4*幕後結果_最佳化!$R1465)*12/3</f>
        <v>-1.1606637640574307</v>
      </c>
      <c r="AE464" s="122">
        <f>(幕後結果!$AG$2+幕後結果!$AG$4*幕後結果_最佳化!$S1465)*12/3</f>
        <v>-2.2222044875268927</v>
      </c>
      <c r="AF464" s="122">
        <f>(幕後結果!$AH$2+幕後結果!$AH$4*幕後結果_最佳化!$T1465)*12/3</f>
        <v>1.7949452312322327</v>
      </c>
      <c r="AG464" s="122">
        <f>(幕後結果!$AI$2+幕後結果!$AI$4*幕後結果_最佳化!$U1465)*12/3</f>
        <v>-1.5680879545623607</v>
      </c>
      <c r="AH464" s="122">
        <f>(幕後結果!$AJ$2+幕後結果!$AJ$4*幕後結果_最佳化!$V1465)*12/3</f>
        <v>-0.75833478453305858</v>
      </c>
      <c r="AI464" s="96">
        <f>(幕後結果!$AK$2+幕後結果!$AK$4*幕後結果_最佳化!$W1465)*12/3</f>
        <v>-1.0061215550211569</v>
      </c>
      <c r="AJ464" s="56"/>
      <c r="AK464" s="56"/>
      <c r="AL464" s="56"/>
      <c r="AM464" s="104">
        <v>463</v>
      </c>
      <c r="AN464" s="122">
        <f t="shared" si="92"/>
        <v>1.9062608370333845E-2</v>
      </c>
      <c r="AO464" s="122">
        <f t="shared" si="93"/>
        <v>0.18535393891451787</v>
      </c>
      <c r="AP464" s="122">
        <f t="shared" si="94"/>
        <v>0.1551280348583082</v>
      </c>
      <c r="AQ464" s="122">
        <f t="shared" si="95"/>
        <v>0.12227759973710851</v>
      </c>
      <c r="AR464" s="122">
        <f t="shared" si="96"/>
        <v>8.6873883825562867E-2</v>
      </c>
      <c r="AS464" s="122">
        <f t="shared" si="97"/>
        <v>5.4342894695605375E-2</v>
      </c>
      <c r="AT464" s="122">
        <f t="shared" si="98"/>
        <v>0.12247144655041238</v>
      </c>
      <c r="AU464" s="122">
        <f t="shared" si="99"/>
        <v>2.1323549903596438E-2</v>
      </c>
      <c r="AV464" s="122">
        <f t="shared" si="100"/>
        <v>0.1219607179059046</v>
      </c>
      <c r="AW464" s="122">
        <f t="shared" si="101"/>
        <v>0.1112053252386499</v>
      </c>
      <c r="AX464" s="122">
        <f t="shared" si="102"/>
        <v>1</v>
      </c>
      <c r="AY464" s="122">
        <f>SUMPRODUCT(AN464:AW464,幕後結果_最佳化!$Z$1005:$AI$1005)</f>
        <v>-5.3541798486972797E-3</v>
      </c>
      <c r="AZ464" s="122">
        <f>(SUMPRODUCT(AN464:AW464,MMULT(AN464:AW464,幕後結果!$AB$9:$AK$18)))*252</f>
        <v>4.8101293350353527E-2</v>
      </c>
      <c r="BA464" s="122">
        <f t="shared" si="103"/>
        <v>0.21932007055979516</v>
      </c>
      <c r="BB464" s="98">
        <f t="shared" si="104"/>
        <v>-0.22001716361631993</v>
      </c>
      <c r="BC464" s="56"/>
      <c r="BD464" s="56"/>
    </row>
    <row r="465" spans="1:56">
      <c r="A465" s="91">
        <v>464</v>
      </c>
      <c r="B465" s="122">
        <v>0.99922650209939179</v>
      </c>
      <c r="C465" s="122">
        <v>0.89969352906432554</v>
      </c>
      <c r="D465" s="122">
        <v>0.64261425277978268</v>
      </c>
      <c r="E465" s="122">
        <v>0.14140556501821999</v>
      </c>
      <c r="F465" s="122">
        <v>0.25696957525946362</v>
      </c>
      <c r="G465" s="122">
        <v>0.5526709363155895</v>
      </c>
      <c r="H465" s="122">
        <v>0.95115293351900121</v>
      </c>
      <c r="I465" s="122">
        <v>0.80115172207459051</v>
      </c>
      <c r="J465" s="122">
        <v>0.37664182106186206</v>
      </c>
      <c r="K465" s="100">
        <v>0.54782051022066081</v>
      </c>
      <c r="L465" s="101"/>
      <c r="M465" s="102">
        <v>464</v>
      </c>
      <c r="N465" s="125">
        <v>3.1657200900418685</v>
      </c>
      <c r="O465" s="125">
        <v>1.2798072260779356</v>
      </c>
      <c r="P465" s="125">
        <v>0.36545539864810972</v>
      </c>
      <c r="Q465" s="125">
        <v>-1.0740257738317995</v>
      </c>
      <c r="R465" s="125">
        <v>-0.65271636456821291</v>
      </c>
      <c r="S465" s="125">
        <v>0.13241237456923613</v>
      </c>
      <c r="T465" s="125">
        <v>1.6561367281090285</v>
      </c>
      <c r="U465" s="122">
        <v>0.84574223603758514</v>
      </c>
      <c r="V465" s="122">
        <v>-0.31431258323309669</v>
      </c>
      <c r="W465" s="94">
        <v>0.12015674800805208</v>
      </c>
      <c r="X465" s="56"/>
      <c r="Y465" s="95">
        <v>464</v>
      </c>
      <c r="Z465" s="122">
        <f>(幕後結果!$AB$2+幕後結果!$AB$4*幕後結果_最佳化!$N1466)*12/3</f>
        <v>3.8821107092865526</v>
      </c>
      <c r="AA465" s="122">
        <f>(幕後結果!$AC$2+幕後結果!$AC$4*幕後結果_最佳化!$O1466)*12/3</f>
        <v>0.66080283107277427</v>
      </c>
      <c r="AB465" s="122">
        <f>(幕後結果!$AD$2+幕後結果!$AD$4*幕後結果_最佳化!$P1466)*12/3</f>
        <v>1.8622722050232001</v>
      </c>
      <c r="AC465" s="122">
        <f>(幕後結果!$AE$2+幕後結果!$AE$4*幕後結果_最佳化!$Q1466)*12/3</f>
        <v>0.60518042011709872</v>
      </c>
      <c r="AD465" s="122">
        <f>(幕後結果!$AF$2+幕後結果!$AF$4*幕後結果_最佳化!$R1466)*12/3</f>
        <v>-0.55338092480110501</v>
      </c>
      <c r="AE465" s="122">
        <f>(幕後結果!$AG$2+幕後結果!$AG$4*幕後結果_最佳化!$S1466)*12/3</f>
        <v>0.84379979480789691</v>
      </c>
      <c r="AF465" s="122">
        <f>(幕後結果!$AH$2+幕後結果!$AH$4*幕後結果_最佳化!$T1466)*12/3</f>
        <v>3.396740500350889</v>
      </c>
      <c r="AG465" s="122">
        <f>(幕後結果!$AI$2+幕後結果!$AI$4*幕後結果_最佳化!$U1466)*12/3</f>
        <v>1.5999546261818189</v>
      </c>
      <c r="AH465" s="122">
        <f>(幕後結果!$AJ$2+幕後結果!$AJ$4*幕後結果_最佳化!$V1466)*12/3</f>
        <v>1.3174109392109772</v>
      </c>
      <c r="AI465" s="96">
        <f>(幕後結果!$AK$2+幕後結果!$AK$4*幕後結果_最佳化!$W1466)*12/3</f>
        <v>0.45817118645696614</v>
      </c>
      <c r="AJ465" s="56"/>
      <c r="AK465" s="56"/>
      <c r="AL465" s="56"/>
      <c r="AM465" s="104">
        <v>464</v>
      </c>
      <c r="AN465" s="122">
        <f t="shared" si="92"/>
        <v>8.1104509247753628E-2</v>
      </c>
      <c r="AO465" s="122">
        <f t="shared" si="93"/>
        <v>8.0103413694612602E-2</v>
      </c>
      <c r="AP465" s="122">
        <f t="shared" si="94"/>
        <v>0.13667923672560275</v>
      </c>
      <c r="AQ465" s="122">
        <f t="shared" si="95"/>
        <v>7.7779271334403842E-3</v>
      </c>
      <c r="AR465" s="122">
        <f t="shared" si="96"/>
        <v>0.1565729632629404</v>
      </c>
      <c r="AS465" s="122">
        <f t="shared" si="97"/>
        <v>8.3591399462630139E-2</v>
      </c>
      <c r="AT465" s="122">
        <f t="shared" si="98"/>
        <v>0.13284428853508182</v>
      </c>
      <c r="AU465" s="122">
        <f t="shared" si="99"/>
        <v>0.16510359928243798</v>
      </c>
      <c r="AV465" s="122">
        <f t="shared" si="100"/>
        <v>2.9942668576255906E-2</v>
      </c>
      <c r="AW465" s="122">
        <f t="shared" si="101"/>
        <v>0.12627999407924451</v>
      </c>
      <c r="AX465" s="122">
        <f t="shared" si="102"/>
        <v>1</v>
      </c>
      <c r="AY465" s="122">
        <f>SUMPRODUCT(AN465:AW465,幕後結果_最佳化!$Z$1005:$AI$1005)</f>
        <v>-7.89188178735548E-2</v>
      </c>
      <c r="AZ465" s="122">
        <f>(SUMPRODUCT(AN465:AW465,MMULT(AN465:AW465,幕後結果!$AB$9:$AK$18)))*252</f>
        <v>4.5706071904111509E-2</v>
      </c>
      <c r="BA465" s="122">
        <f t="shared" si="103"/>
        <v>0.21378978437734464</v>
      </c>
      <c r="BB465" s="98">
        <f t="shared" si="104"/>
        <v>-0.56980654257334096</v>
      </c>
      <c r="BC465" s="56"/>
      <c r="BD465" s="56"/>
    </row>
    <row r="466" spans="1:56">
      <c r="A466" s="91">
        <v>465</v>
      </c>
      <c r="B466" s="122">
        <v>0.35217112167293863</v>
      </c>
      <c r="C466" s="122">
        <v>0.68401271115555407</v>
      </c>
      <c r="D466" s="122">
        <v>0.28716904650846131</v>
      </c>
      <c r="E466" s="122">
        <v>0.14595217660970472</v>
      </c>
      <c r="F466" s="122">
        <v>0.54912640249345879</v>
      </c>
      <c r="G466" s="122">
        <v>0.15135408138512796</v>
      </c>
      <c r="H466" s="122">
        <v>0.62769811103551199</v>
      </c>
      <c r="I466" s="122">
        <v>0.48958479843386704</v>
      </c>
      <c r="J466" s="122">
        <v>0.11600977490836661</v>
      </c>
      <c r="K466" s="100">
        <v>0.34078820543622235</v>
      </c>
      <c r="L466" s="101"/>
      <c r="M466" s="102">
        <v>465</v>
      </c>
      <c r="N466" s="125">
        <v>-0.379465467109247</v>
      </c>
      <c r="O466" s="125">
        <v>0.47894946824282902</v>
      </c>
      <c r="P466" s="125">
        <v>-0.56167408649329831</v>
      </c>
      <c r="Q466" s="125">
        <v>-1.0539531804700597</v>
      </c>
      <c r="R466" s="125">
        <v>0.1234545092485575</v>
      </c>
      <c r="S466" s="125">
        <v>-1.0306432149960707</v>
      </c>
      <c r="T466" s="125">
        <v>0.32576286354347428</v>
      </c>
      <c r="U466" s="122">
        <v>-2.6110005100896953E-2</v>
      </c>
      <c r="V466" s="122">
        <v>-1.1951727322583425</v>
      </c>
      <c r="W466" s="94">
        <v>-0.41031292649624046</v>
      </c>
      <c r="X466" s="56"/>
      <c r="Y466" s="95">
        <v>465</v>
      </c>
      <c r="Z466" s="122">
        <f>(幕後結果!$AB$2+幕後結果!$AB$4*幕後結果_最佳化!$N1467)*12/3</f>
        <v>-0.51941582623134852</v>
      </c>
      <c r="AA466" s="122">
        <f>(幕後結果!$AC$2+幕後結果!$AC$4*幕後結果_最佳化!$O1467)*12/3</f>
        <v>-0.75086127254272073</v>
      </c>
      <c r="AB466" s="122">
        <f>(幕後結果!$AD$2+幕後結果!$AD$4*幕後結果_最佳化!$P1467)*12/3</f>
        <v>-8.9652706738998611E-2</v>
      </c>
      <c r="AC466" s="122">
        <f>(幕後結果!$AE$2+幕後結果!$AE$4*幕後結果_最佳化!$Q1467)*12/3</f>
        <v>5.1441283253278014E-2</v>
      </c>
      <c r="AD466" s="122">
        <f>(幕後結果!$AF$2+幕後結果!$AF$4*幕後結果_最佳化!$R1467)*12/3</f>
        <v>-7.1866287939253246E-2</v>
      </c>
      <c r="AE466" s="122">
        <f>(幕後結果!$AG$2+幕後結果!$AG$4*幕後結果_最佳化!$S1467)*12/3</f>
        <v>-1.0505242392451137</v>
      </c>
      <c r="AF466" s="122">
        <f>(幕後結果!$AH$2+幕後結果!$AH$4*幕後結果_最佳化!$T1467)*12/3</f>
        <v>1.5206272746930043</v>
      </c>
      <c r="AG466" s="122">
        <f>(幕後結果!$AI$2+幕後結果!$AI$4*幕後結果_最佳化!$U1467)*12/3</f>
        <v>-1.0952100813182815</v>
      </c>
      <c r="AH466" s="122">
        <f>(幕後結果!$AJ$2+幕後結果!$AJ$4*幕後結果_最佳化!$V1467)*12/3</f>
        <v>-0.62946350747539681</v>
      </c>
      <c r="AI466" s="96">
        <f>(幕後結果!$AK$2+幕後結果!$AK$4*幕後結果_最佳化!$W1467)*12/3</f>
        <v>-0.80460006684732566</v>
      </c>
      <c r="AJ466" s="56"/>
      <c r="AK466" s="56"/>
      <c r="AL466" s="56"/>
      <c r="AM466" s="104">
        <v>465</v>
      </c>
      <c r="AN466" s="122">
        <f t="shared" si="92"/>
        <v>0.12695462734534133</v>
      </c>
      <c r="AO466" s="122">
        <f t="shared" si="93"/>
        <v>0.12605087811759302</v>
      </c>
      <c r="AP466" s="122">
        <f t="shared" si="94"/>
        <v>6.8777974491071231E-2</v>
      </c>
      <c r="AQ466" s="122">
        <f t="shared" si="95"/>
        <v>2.0432251870565889E-2</v>
      </c>
      <c r="AR466" s="122">
        <f t="shared" si="96"/>
        <v>0.14624696283604929</v>
      </c>
      <c r="AS466" s="122">
        <f t="shared" si="97"/>
        <v>0.10258737924661586</v>
      </c>
      <c r="AT466" s="122">
        <f t="shared" si="98"/>
        <v>7.4097718448333461E-2</v>
      </c>
      <c r="AU466" s="122">
        <f t="shared" si="99"/>
        <v>1.5703205818006386E-2</v>
      </c>
      <c r="AV466" s="122">
        <f t="shared" si="100"/>
        <v>0.15705891838146882</v>
      </c>
      <c r="AW466" s="122">
        <f t="shared" si="101"/>
        <v>0.16209008344495462</v>
      </c>
      <c r="AX466" s="122">
        <f t="shared" si="102"/>
        <v>1</v>
      </c>
      <c r="AY466" s="122">
        <f>SUMPRODUCT(AN466:AW466,幕後結果_最佳化!$Z$1005:$AI$1005)</f>
        <v>-0.11021938627922297</v>
      </c>
      <c r="AZ466" s="122">
        <f>(SUMPRODUCT(AN466:AW466,MMULT(AN466:AW466,幕後結果!$AB$9:$AK$18)))*252</f>
        <v>4.6360639050079637E-2</v>
      </c>
      <c r="BA466" s="122">
        <f t="shared" si="103"/>
        <v>0.2153152085898245</v>
      </c>
      <c r="BB466" s="98">
        <f t="shared" si="104"/>
        <v>-0.71114059839087085</v>
      </c>
      <c r="BC466" s="56"/>
      <c r="BD466" s="56"/>
    </row>
    <row r="467" spans="1:56">
      <c r="A467" s="91">
        <v>466</v>
      </c>
      <c r="B467" s="122">
        <v>0.49510583361904104</v>
      </c>
      <c r="C467" s="122">
        <v>0.12298163075896507</v>
      </c>
      <c r="D467" s="122">
        <v>0.74241376198869702</v>
      </c>
      <c r="E467" s="122">
        <v>0.72335048438253202</v>
      </c>
      <c r="F467" s="122">
        <v>0.53743497557479047</v>
      </c>
      <c r="G467" s="122">
        <v>0.45246322551728091</v>
      </c>
      <c r="H467" s="122">
        <v>0.52636152354596044</v>
      </c>
      <c r="I467" s="122">
        <v>0.21822613408104008</v>
      </c>
      <c r="J467" s="122">
        <v>2.9178276683332616E-3</v>
      </c>
      <c r="K467" s="100">
        <v>0.6295691862059698</v>
      </c>
      <c r="L467" s="101"/>
      <c r="M467" s="102">
        <v>466</v>
      </c>
      <c r="N467" s="125">
        <v>-1.2268163566773708E-2</v>
      </c>
      <c r="O467" s="125">
        <v>-1.1602101351583947</v>
      </c>
      <c r="P467" s="125">
        <v>0.65080483916472498</v>
      </c>
      <c r="Q467" s="125">
        <v>0.59282387003908432</v>
      </c>
      <c r="R467" s="125">
        <v>9.3973699713379363E-2</v>
      </c>
      <c r="S467" s="125">
        <v>-0.11944040600660112</v>
      </c>
      <c r="T467" s="125">
        <v>6.6126701174369737E-2</v>
      </c>
      <c r="U467" s="122">
        <v>-0.77819804671046033</v>
      </c>
      <c r="V467" s="122">
        <v>-2.7568755710941555</v>
      </c>
      <c r="W467" s="94">
        <v>0.33071254222638907</v>
      </c>
      <c r="X467" s="56"/>
      <c r="Y467" s="95">
        <v>466</v>
      </c>
      <c r="Z467" s="122">
        <f>(幕後結果!$AB$2+幕後結果!$AB$4*幕後結果_最佳化!$N1468)*12/3</f>
        <v>-6.3521868282471319E-2</v>
      </c>
      <c r="AA467" s="122">
        <f>(幕後結果!$AC$2+幕後結果!$AC$4*幕後結果_最佳化!$O1468)*12/3</f>
        <v>-2.9778387814055933</v>
      </c>
      <c r="AB467" s="122">
        <f>(幕後結果!$AD$2+幕後結果!$AD$4*幕後結果_最佳化!$P1468)*12/3</f>
        <v>0.90439995992581446</v>
      </c>
      <c r="AC467" s="122">
        <f>(幕後結果!$AE$2+幕後結果!$AE$4*幕後結果_最佳化!$Q1468)*12/3</f>
        <v>1.2696925822433767</v>
      </c>
      <c r="AD467" s="122">
        <f>(幕後結果!$AF$2+幕後結果!$AF$4*幕後結果_最佳化!$R1468)*12/3</f>
        <v>-3.1225021349327187E-2</v>
      </c>
      <c r="AE467" s="122">
        <f>(幕後結果!$AG$2+幕後結果!$AG$4*幕後結果_最佳化!$S1468)*12/3</f>
        <v>0.39912205527904937</v>
      </c>
      <c r="AF467" s="122">
        <f>(幕後結果!$AH$2+幕後結果!$AH$4*幕後結果_最佳化!$T1468)*12/3</f>
        <v>1.2636664672592475</v>
      </c>
      <c r="AG467" s="122">
        <f>(幕後結果!$AI$2+幕後結果!$AI$4*幕後結果_最佳化!$U1468)*12/3</f>
        <v>-1.6925986957332482</v>
      </c>
      <c r="AH467" s="122">
        <f>(幕後結果!$AJ$2+幕後結果!$AJ$4*幕後結果_最佳化!$V1468)*12/3</f>
        <v>-2.1259970753881481</v>
      </c>
      <c r="AI467" s="96">
        <f>(幕後結果!$AK$2+幕後結果!$AK$4*幕後結果_最佳化!$W1468)*12/3</f>
        <v>-0.53806013256510743</v>
      </c>
      <c r="AJ467" s="56"/>
      <c r="AK467" s="56"/>
      <c r="AL467" s="56"/>
      <c r="AM467" s="104">
        <v>466</v>
      </c>
      <c r="AN467" s="122">
        <f t="shared" si="92"/>
        <v>5.6662195269557326E-2</v>
      </c>
      <c r="AO467" s="122">
        <f t="shared" si="93"/>
        <v>0.18496451581841167</v>
      </c>
      <c r="AP467" s="122">
        <f t="shared" si="94"/>
        <v>0.18978218669189478</v>
      </c>
      <c r="AQ467" s="122">
        <f t="shared" si="95"/>
        <v>2.5777515957062136E-3</v>
      </c>
      <c r="AR467" s="122">
        <f t="shared" si="96"/>
        <v>5.2762237744221055E-3</v>
      </c>
      <c r="AS467" s="122">
        <f t="shared" si="97"/>
        <v>4.2199574174482009E-2</v>
      </c>
      <c r="AT467" s="122">
        <f t="shared" si="98"/>
        <v>0.12614527882826282</v>
      </c>
      <c r="AU467" s="122">
        <f t="shared" si="99"/>
        <v>0.13154564792172455</v>
      </c>
      <c r="AV467" s="122">
        <f t="shared" si="100"/>
        <v>0.21321318343498979</v>
      </c>
      <c r="AW467" s="122">
        <f t="shared" si="101"/>
        <v>4.7633442490548968E-2</v>
      </c>
      <c r="AX467" s="122">
        <f t="shared" si="102"/>
        <v>1.0000000000000002</v>
      </c>
      <c r="AY467" s="122">
        <f>SUMPRODUCT(AN467:AW467,幕後結果_最佳化!$Z$1005:$AI$1005)</f>
        <v>-0.13980881269140974</v>
      </c>
      <c r="AZ467" s="122">
        <f>(SUMPRODUCT(AN467:AW467,MMULT(AN467:AW467,幕後結果!$AB$9:$AK$18)))*252</f>
        <v>5.9732497007825659E-2</v>
      </c>
      <c r="BA467" s="122">
        <f t="shared" si="103"/>
        <v>0.24440232610968673</v>
      </c>
      <c r="BB467" s="98">
        <f t="shared" si="104"/>
        <v>-0.74757395152372974</v>
      </c>
      <c r="BC467" s="56"/>
      <c r="BD467" s="56"/>
    </row>
    <row r="468" spans="1:56">
      <c r="A468" s="91">
        <v>467</v>
      </c>
      <c r="B468" s="122">
        <v>0.33276854753045937</v>
      </c>
      <c r="C468" s="122">
        <v>0.18536327288069177</v>
      </c>
      <c r="D468" s="122">
        <v>0.26719640242798848</v>
      </c>
      <c r="E468" s="122">
        <v>0.66200856309275524</v>
      </c>
      <c r="F468" s="122">
        <v>0.71803152996688846</v>
      </c>
      <c r="G468" s="122">
        <v>0.54650498036570405</v>
      </c>
      <c r="H468" s="122">
        <v>0.8038081192646338</v>
      </c>
      <c r="I468" s="122">
        <v>0.99308925711105767</v>
      </c>
      <c r="J468" s="122">
        <v>0.12432915386326848</v>
      </c>
      <c r="K468" s="100">
        <v>0.29851806026580729</v>
      </c>
      <c r="L468" s="101"/>
      <c r="M468" s="102">
        <v>467</v>
      </c>
      <c r="N468" s="125">
        <v>-0.43228113703307613</v>
      </c>
      <c r="O468" s="125">
        <v>-0.89511326106181788</v>
      </c>
      <c r="P468" s="125">
        <v>-0.62131436357990333</v>
      </c>
      <c r="Q468" s="125">
        <v>0.41795109509531081</v>
      </c>
      <c r="R468" s="125">
        <v>0.57700372367457575</v>
      </c>
      <c r="S468" s="125">
        <v>0.1168359696662136</v>
      </c>
      <c r="T468" s="125">
        <v>0.85530239597223079</v>
      </c>
      <c r="U468" s="122">
        <v>2.4618697306678174</v>
      </c>
      <c r="V468" s="122">
        <v>-1.1536143616612584</v>
      </c>
      <c r="W468" s="94">
        <v>-0.52866750831424492</v>
      </c>
      <c r="X468" s="56"/>
      <c r="Y468" s="95">
        <v>467</v>
      </c>
      <c r="Z468" s="122">
        <f>(幕後結果!$AB$2+幕後結果!$AB$4*幕後結果_最佳化!$N1469)*12/3</f>
        <v>-0.58498914218711451</v>
      </c>
      <c r="AA468" s="122">
        <f>(幕後結果!$AC$2+幕後結果!$AC$4*幕後結果_最佳化!$O1469)*12/3</f>
        <v>-2.6490088141647563</v>
      </c>
      <c r="AB468" s="122">
        <f>(幕後結果!$AD$2+幕後結果!$AD$4*幕後結果_最佳化!$P1469)*12/3</f>
        <v>-0.29676122464030141</v>
      </c>
      <c r="AC468" s="122">
        <f>(幕後結果!$AE$2+幕後結果!$AE$4*幕後結果_最佳化!$Q1469)*12/3</f>
        <v>0.86384682602194507</v>
      </c>
      <c r="AD468" s="122">
        <f>(幕後結果!$AF$2+幕後結果!$AF$4*幕後結果_最佳化!$R1469)*12/3</f>
        <v>0.20068068716429835</v>
      </c>
      <c r="AE468" s="122">
        <f>(幕後結果!$AG$2+幕後結果!$AG$4*幕後結果_最佳化!$S1469)*12/3</f>
        <v>0.26594443253700822</v>
      </c>
      <c r="AF468" s="122">
        <f>(幕後結果!$AH$2+幕後結果!$AH$4*幕後結果_最佳化!$T1469)*12/3</f>
        <v>1.9128877817989556</v>
      </c>
      <c r="AG468" s="122">
        <f>(幕後結果!$AI$2+幕後結果!$AI$4*幕後結果_最佳化!$U1469)*12/3</f>
        <v>1.9265592117866985</v>
      </c>
      <c r="AH468" s="122">
        <f>(幕後結果!$AJ$2+幕後結果!$AJ$4*幕後結果_最佳化!$V1469)*12/3</f>
        <v>-0.59807567081501523</v>
      </c>
      <c r="AI468" s="96">
        <f>(幕後結果!$AK$2+幕後結果!$AK$4*幕後結果_最佳化!$W1469)*12/3</f>
        <v>-0.67837199263897041</v>
      </c>
      <c r="AJ468" s="56"/>
      <c r="AK468" s="56"/>
      <c r="AL468" s="56"/>
      <c r="AM468" s="104">
        <v>467</v>
      </c>
      <c r="AN468" s="122">
        <f t="shared" si="92"/>
        <v>7.208996305753694E-2</v>
      </c>
      <c r="AO468" s="122">
        <f t="shared" si="93"/>
        <v>8.9850362061768857E-2</v>
      </c>
      <c r="AP468" s="122">
        <f t="shared" si="94"/>
        <v>8.214735852700436E-2</v>
      </c>
      <c r="AQ468" s="122">
        <f t="shared" si="95"/>
        <v>3.6052502979722074E-2</v>
      </c>
      <c r="AR468" s="122">
        <f t="shared" si="96"/>
        <v>0.22790394411213</v>
      </c>
      <c r="AS468" s="122">
        <f t="shared" si="97"/>
        <v>7.0271005222538943E-2</v>
      </c>
      <c r="AT468" s="122">
        <f t="shared" si="98"/>
        <v>8.8397359934433539E-2</v>
      </c>
      <c r="AU468" s="122">
        <f t="shared" si="99"/>
        <v>9.8186070107939616E-2</v>
      </c>
      <c r="AV468" s="122">
        <f t="shared" si="100"/>
        <v>0.18729469498943635</v>
      </c>
      <c r="AW468" s="122">
        <f t="shared" si="101"/>
        <v>4.7806739007489267E-2</v>
      </c>
      <c r="AX468" s="122">
        <f t="shared" si="102"/>
        <v>0.99999999999999978</v>
      </c>
      <c r="AY468" s="122">
        <f>SUMPRODUCT(AN468:AW468,幕後結果_最佳化!$Z$1005:$AI$1005)</f>
        <v>-4.9582215018644307E-2</v>
      </c>
      <c r="AZ468" s="122">
        <f>(SUMPRODUCT(AN468:AW468,MMULT(AN468:AW468,幕後結果!$AB$9:$AK$18)))*252</f>
        <v>4.3052320962324975E-2</v>
      </c>
      <c r="BA468" s="122">
        <f t="shared" si="103"/>
        <v>0.20749053222334018</v>
      </c>
      <c r="BB468" s="98">
        <f t="shared" si="104"/>
        <v>-0.44571775891488691</v>
      </c>
      <c r="BC468" s="56"/>
      <c r="BD468" s="56"/>
    </row>
    <row r="469" spans="1:56">
      <c r="A469" s="91">
        <v>468</v>
      </c>
      <c r="B469" s="122">
        <v>0.77589258566582853</v>
      </c>
      <c r="C469" s="122">
        <v>0.33360085577475562</v>
      </c>
      <c r="D469" s="122">
        <v>0.79850277552870597</v>
      </c>
      <c r="E469" s="122">
        <v>0.96017930005882124</v>
      </c>
      <c r="F469" s="122">
        <v>2.1032612599669598E-2</v>
      </c>
      <c r="G469" s="122">
        <v>0.61435412624731667</v>
      </c>
      <c r="H469" s="122">
        <v>0.82675188606866201</v>
      </c>
      <c r="I469" s="122">
        <v>0.39391267239282457</v>
      </c>
      <c r="J469" s="122">
        <v>0.53928285465828729</v>
      </c>
      <c r="K469" s="100">
        <v>0.3949121180935371</v>
      </c>
      <c r="L469" s="101"/>
      <c r="M469" s="102">
        <v>468</v>
      </c>
      <c r="N469" s="125">
        <v>0.75839453478529784</v>
      </c>
      <c r="O469" s="125">
        <v>-0.42999165504438308</v>
      </c>
      <c r="P469" s="125">
        <v>0.83628525017538125</v>
      </c>
      <c r="Q469" s="125">
        <v>1.7527705516759899</v>
      </c>
      <c r="R469" s="125">
        <v>-2.0328742893243517</v>
      </c>
      <c r="S469" s="125">
        <v>0.29068565006976371</v>
      </c>
      <c r="T469" s="125">
        <v>0.94140719497631697</v>
      </c>
      <c r="U469" s="122">
        <v>-0.26913558850222014</v>
      </c>
      <c r="V469" s="122">
        <v>9.8627177515250825E-2</v>
      </c>
      <c r="W469" s="94">
        <v>-0.26653885910178965</v>
      </c>
      <c r="X469" s="56"/>
      <c r="Y469" s="95">
        <v>468</v>
      </c>
      <c r="Z469" s="122">
        <f>(幕後結果!$AB$2+幕後結果!$AB$4*幕後結果_最佳化!$N1470)*12/3</f>
        <v>0.89329471072230449</v>
      </c>
      <c r="AA469" s="122">
        <f>(幕後結果!$AC$2+幕後結果!$AC$4*幕後結果_最佳化!$O1470)*12/3</f>
        <v>-1.9045853772566634</v>
      </c>
      <c r="AB469" s="122">
        <f>(幕後結果!$AD$2+幕後結果!$AD$4*幕後結果_最佳化!$P1470)*12/3</f>
        <v>1.3712892299605592</v>
      </c>
      <c r="AC469" s="122">
        <f>(幕後結果!$AE$2+幕後結果!$AE$4*幕後結果_最佳化!$Q1470)*12/3</f>
        <v>2.3268065807594471</v>
      </c>
      <c r="AD469" s="122">
        <f>(幕後結果!$AF$2+幕後結果!$AF$4*幕後結果_最佳化!$R1470)*12/3</f>
        <v>-1.2965494459091096</v>
      </c>
      <c r="AE469" s="122">
        <f>(幕後結果!$AG$2+幕後結果!$AG$4*幕後結果_最佳化!$S1470)*12/3</f>
        <v>1.5164575050424591</v>
      </c>
      <c r="AF469" s="122">
        <f>(幕後結果!$AH$2+幕後結果!$AH$4*幕後結果_最佳化!$T1470)*12/3</f>
        <v>1.6392435290597407</v>
      </c>
      <c r="AG469" s="122">
        <f>(幕後結果!$AI$2+幕後結果!$AI$4*幕後結果_最佳化!$U1470)*12/3</f>
        <v>-1.1066213060714163</v>
      </c>
      <c r="AH469" s="122">
        <f>(幕後結果!$AJ$2+幕後結果!$AJ$4*幕後結果_最佳化!$V1470)*12/3</f>
        <v>0.3234033277824967</v>
      </c>
      <c r="AI469" s="96">
        <f>(幕後結果!$AK$2+幕後結果!$AK$4*幕後結果_最佳化!$W1470)*12/3</f>
        <v>-0.61100435570558953</v>
      </c>
      <c r="AJ469" s="56"/>
      <c r="AK469" s="56"/>
      <c r="AL469" s="56"/>
      <c r="AM469" s="104">
        <v>468</v>
      </c>
      <c r="AN469" s="122">
        <f t="shared" si="92"/>
        <v>3.5195258004241281E-2</v>
      </c>
      <c r="AO469" s="122">
        <f t="shared" si="93"/>
        <v>0.1093680740978549</v>
      </c>
      <c r="AP469" s="122">
        <f t="shared" si="94"/>
        <v>0.12073674218291391</v>
      </c>
      <c r="AQ469" s="122">
        <f t="shared" si="95"/>
        <v>0.15078796101646896</v>
      </c>
      <c r="AR469" s="122">
        <f t="shared" si="96"/>
        <v>0.13394719748042602</v>
      </c>
      <c r="AS469" s="122">
        <f t="shared" si="97"/>
        <v>6.0294962638882517E-2</v>
      </c>
      <c r="AT469" s="122">
        <f t="shared" si="98"/>
        <v>2.7186096968233132E-2</v>
      </c>
      <c r="AU469" s="122">
        <f t="shared" si="99"/>
        <v>8.1064426539440598E-2</v>
      </c>
      <c r="AV469" s="122">
        <f t="shared" si="100"/>
        <v>0.13519718257952343</v>
      </c>
      <c r="AW469" s="122">
        <f t="shared" si="101"/>
        <v>0.14622209849201534</v>
      </c>
      <c r="AX469" s="122">
        <f t="shared" si="102"/>
        <v>1.0000000000000002</v>
      </c>
      <c r="AY469" s="122">
        <f>SUMPRODUCT(AN469:AW469,幕後結果_最佳化!$Z$1005:$AI$1005)</f>
        <v>-6.0967632007186419E-2</v>
      </c>
      <c r="AZ469" s="122">
        <f>(SUMPRODUCT(AN469:AW469,MMULT(AN469:AW469,幕後結果!$AB$9:$AK$18)))*252</f>
        <v>4.1322236105914498E-2</v>
      </c>
      <c r="BA469" s="122">
        <f t="shared" si="103"/>
        <v>0.20327871532926042</v>
      </c>
      <c r="BB469" s="98">
        <f t="shared" si="104"/>
        <v>-0.5109616707236021</v>
      </c>
      <c r="BC469" s="56"/>
      <c r="BD469" s="56"/>
    </row>
    <row r="470" spans="1:56">
      <c r="A470" s="91">
        <v>469</v>
      </c>
      <c r="B470" s="122">
        <v>0.41889709635400307</v>
      </c>
      <c r="C470" s="122">
        <v>0.65088204252397963</v>
      </c>
      <c r="D470" s="122">
        <v>0.58343372614393108</v>
      </c>
      <c r="E470" s="122">
        <v>0.73789483196756622</v>
      </c>
      <c r="F470" s="122">
        <v>0.5361608278005523</v>
      </c>
      <c r="G470" s="122">
        <v>0.16123209105765368</v>
      </c>
      <c r="H470" s="122">
        <v>9.4073982483657836E-3</v>
      </c>
      <c r="I470" s="122">
        <v>0.54271281932106041</v>
      </c>
      <c r="J470" s="122">
        <v>0.46197066317774405</v>
      </c>
      <c r="K470" s="100">
        <v>0.41752132511767859</v>
      </c>
      <c r="L470" s="101"/>
      <c r="M470" s="102">
        <v>469</v>
      </c>
      <c r="N470" s="125">
        <v>-0.20471577762380985</v>
      </c>
      <c r="O470" s="125">
        <v>0.38770289256552326</v>
      </c>
      <c r="P470" s="125">
        <v>0.21068568229580362</v>
      </c>
      <c r="Q470" s="125">
        <v>0.63686875545754584</v>
      </c>
      <c r="R470" s="125">
        <v>9.0766229258708558E-2</v>
      </c>
      <c r="S470" s="125">
        <v>-0.98940673202568152</v>
      </c>
      <c r="T470" s="125">
        <v>-2.3491802438549501</v>
      </c>
      <c r="U470" s="122">
        <v>0.10727053240714594</v>
      </c>
      <c r="V470" s="122">
        <v>-9.5470241196126779E-2</v>
      </c>
      <c r="W470" s="94">
        <v>-0.20823862620632674</v>
      </c>
      <c r="X470" s="56"/>
      <c r="Y470" s="95">
        <v>469</v>
      </c>
      <c r="Z470" s="122">
        <f>(幕後結果!$AB$2+幕後結果!$AB$4*幕後結果_最佳化!$N1471)*12/3</f>
        <v>-0.30245527989487958</v>
      </c>
      <c r="AA470" s="122">
        <f>(幕後結果!$AC$2+幕後結果!$AC$4*幕後結果_最佳化!$O1471)*12/3</f>
        <v>-0.86142256857231425</v>
      </c>
      <c r="AB470" s="122">
        <f>(幕後結果!$AD$2+幕後結果!$AD$4*幕後結果_最佳化!$P1471)*12/3</f>
        <v>0.62253251532542619</v>
      </c>
      <c r="AC470" s="122">
        <f>(幕後結果!$AE$2+幕後結果!$AE$4*幕後結果_最佳化!$Q1471)*12/3</f>
        <v>1.4542423651898106</v>
      </c>
      <c r="AD470" s="122">
        <f>(幕後結果!$AF$2+幕後結果!$AF$4*幕後結果_最佳化!$R1471)*12/3</f>
        <v>0.10499254080649961</v>
      </c>
      <c r="AE470" s="122">
        <f>(幕後結果!$AG$2+幕後結果!$AG$4*幕後結果_最佳化!$S1471)*12/3</f>
        <v>6.4396657292977666E-2</v>
      </c>
      <c r="AF470" s="122">
        <f>(幕後結果!$AH$2+幕後結果!$AH$4*幕後結果_最佳化!$T1471)*12/3</f>
        <v>-1.0253183195551634</v>
      </c>
      <c r="AG470" s="122">
        <f>(幕後結果!$AI$2+幕後結果!$AI$4*幕後結果_最佳化!$U1471)*12/3</f>
        <v>-0.90977506969029076</v>
      </c>
      <c r="AH470" s="122">
        <f>(幕後結果!$AJ$2+幕後結果!$AJ$4*幕後結果_最佳化!$V1471)*12/3</f>
        <v>-0.24884063665285558</v>
      </c>
      <c r="AI470" s="96">
        <f>(幕後結果!$AK$2+幕後結果!$AK$4*幕後結果_最佳化!$W1471)*12/3</f>
        <v>-0.68676486508380996</v>
      </c>
      <c r="AJ470" s="56"/>
      <c r="AK470" s="56"/>
      <c r="AL470" s="56"/>
      <c r="AM470" s="104">
        <v>469</v>
      </c>
      <c r="AN470" s="122">
        <f t="shared" si="92"/>
        <v>0.12423405360232642</v>
      </c>
      <c r="AO470" s="122">
        <f t="shared" si="93"/>
        <v>0.15705085413255376</v>
      </c>
      <c r="AP470" s="122">
        <f t="shared" si="94"/>
        <v>7.921842602132044E-2</v>
      </c>
      <c r="AQ470" s="122">
        <f t="shared" si="95"/>
        <v>4.529608090158628E-2</v>
      </c>
      <c r="AR470" s="122">
        <f t="shared" si="96"/>
        <v>0.14835684420390238</v>
      </c>
      <c r="AS470" s="122">
        <f t="shared" si="97"/>
        <v>4.7617625166767034E-2</v>
      </c>
      <c r="AT470" s="122">
        <f t="shared" si="98"/>
        <v>5.2800297219566791E-2</v>
      </c>
      <c r="AU470" s="122">
        <f t="shared" si="99"/>
        <v>9.4281803443973355E-2</v>
      </c>
      <c r="AV470" s="122">
        <f t="shared" si="100"/>
        <v>9.3449007383252014E-2</v>
      </c>
      <c r="AW470" s="122">
        <f t="shared" si="101"/>
        <v>0.15769500792475152</v>
      </c>
      <c r="AX470" s="122">
        <f t="shared" si="102"/>
        <v>1</v>
      </c>
      <c r="AY470" s="122">
        <f>SUMPRODUCT(AN470:AW470,幕後結果_最佳化!$Z$1005:$AI$1005)</f>
        <v>-0.23999236228949344</v>
      </c>
      <c r="AZ470" s="122">
        <f>(SUMPRODUCT(AN470:AW470,MMULT(AN470:AW470,幕後結果!$AB$9:$AK$18)))*252</f>
        <v>4.7228648816107922E-2</v>
      </c>
      <c r="BA470" s="122">
        <f t="shared" si="103"/>
        <v>0.21732153325454873</v>
      </c>
      <c r="BB470" s="98">
        <f t="shared" si="104"/>
        <v>-1.3017226505490442</v>
      </c>
      <c r="BC470" s="56"/>
      <c r="BD470" s="56"/>
    </row>
    <row r="471" spans="1:56">
      <c r="A471" s="91">
        <v>470</v>
      </c>
      <c r="B471" s="122">
        <v>0.59866472412696536</v>
      </c>
      <c r="C471" s="122">
        <v>0.62369178886254528</v>
      </c>
      <c r="D471" s="122">
        <v>8.0503427959428331E-2</v>
      </c>
      <c r="E471" s="122">
        <v>0.36696925866725438</v>
      </c>
      <c r="F471" s="122">
        <v>0.25489674639420601</v>
      </c>
      <c r="G471" s="122">
        <v>0.17375976207999089</v>
      </c>
      <c r="H471" s="122">
        <v>0.10451529044772467</v>
      </c>
      <c r="I471" s="122">
        <v>0.57458603661025909</v>
      </c>
      <c r="J471" s="122">
        <v>0.24605703820375791</v>
      </c>
      <c r="K471" s="100">
        <v>0.40695395317104999</v>
      </c>
      <c r="L471" s="101"/>
      <c r="M471" s="102">
        <v>470</v>
      </c>
      <c r="N471" s="125">
        <v>0.24989241161928585</v>
      </c>
      <c r="O471" s="125">
        <v>0.31519128484036502</v>
      </c>
      <c r="P471" s="125">
        <v>-1.4016932876564425</v>
      </c>
      <c r="Q471" s="125">
        <v>-0.3398911290868708</v>
      </c>
      <c r="R471" s="125">
        <v>-0.65915927911824046</v>
      </c>
      <c r="S471" s="125">
        <v>-0.93941147413148485</v>
      </c>
      <c r="T471" s="125">
        <v>-1.2562355508453009</v>
      </c>
      <c r="U471" s="122">
        <v>0.18806215611124735</v>
      </c>
      <c r="V471" s="122">
        <v>-0.6869502550637846</v>
      </c>
      <c r="W471" s="94">
        <v>-0.23538760406441173</v>
      </c>
      <c r="X471" s="56"/>
      <c r="Y471" s="95">
        <v>470</v>
      </c>
      <c r="Z471" s="122">
        <f>(幕後結果!$AB$2+幕後結果!$AB$4*幕後結果_最佳化!$N1472)*12/3</f>
        <v>0.26196369788782181</v>
      </c>
      <c r="AA471" s="122">
        <f>(幕後結果!$AC$2+幕後結果!$AC$4*幕後結果_最佳化!$O1472)*12/3</f>
        <v>-0.92185018607456859</v>
      </c>
      <c r="AB471" s="122">
        <f>(幕後結果!$AD$2+幕後結果!$AD$4*幕後結果_最佳化!$P1472)*12/3</f>
        <v>-0.64414483997383287</v>
      </c>
      <c r="AC471" s="122">
        <f>(幕後結果!$AE$2+幕後結果!$AE$4*幕後結果_最佳化!$Q1472)*12/3</f>
        <v>0.38037535051240451</v>
      </c>
      <c r="AD471" s="122">
        <f>(幕後結果!$AF$2+幕後結果!$AF$4*幕後結果_最佳化!$R1472)*12/3</f>
        <v>-0.66269399960462361</v>
      </c>
      <c r="AE471" s="122">
        <f>(幕後結果!$AG$2+幕後結果!$AG$4*幕後結果_最佳化!$S1472)*12/3</f>
        <v>-0.73010226583504689</v>
      </c>
      <c r="AF471" s="122">
        <f>(幕後結果!$AH$2+幕後結果!$AH$4*幕後結果_最佳化!$T1472)*12/3</f>
        <v>-0.11408219534450637</v>
      </c>
      <c r="AG471" s="122">
        <f>(幕後結果!$AI$2+幕後結果!$AI$4*幕後結果_最佳化!$U1472)*12/3</f>
        <v>-0.66986334067068432</v>
      </c>
      <c r="AH471" s="122">
        <f>(幕後結果!$AJ$2+幕後結果!$AJ$4*幕後結果_最佳化!$V1472)*12/3</f>
        <v>-0.63396302156352835</v>
      </c>
      <c r="AI471" s="96">
        <f>(幕後結果!$AK$2+幕後結果!$AK$4*幕後結果_最佳化!$W1472)*12/3</f>
        <v>-0.76881798291337999</v>
      </c>
      <c r="AJ471" s="56"/>
      <c r="AK471" s="56"/>
      <c r="AL471" s="56"/>
      <c r="AM471" s="104">
        <v>470</v>
      </c>
      <c r="AN471" s="122">
        <f t="shared" si="92"/>
        <v>7.4258130038149142E-2</v>
      </c>
      <c r="AO471" s="122">
        <f t="shared" si="93"/>
        <v>0.10666179573539664</v>
      </c>
      <c r="AP471" s="122">
        <f t="shared" si="94"/>
        <v>5.2527830632085562E-2</v>
      </c>
      <c r="AQ471" s="122">
        <f t="shared" si="95"/>
        <v>0.1306101146075877</v>
      </c>
      <c r="AR471" s="122">
        <f t="shared" si="96"/>
        <v>0.12231579368579007</v>
      </c>
      <c r="AS471" s="122">
        <f t="shared" si="97"/>
        <v>0.11999911452854749</v>
      </c>
      <c r="AT471" s="122">
        <f t="shared" si="98"/>
        <v>4.7988961493971721E-2</v>
      </c>
      <c r="AU471" s="122">
        <f t="shared" si="99"/>
        <v>0.12818326036032895</v>
      </c>
      <c r="AV471" s="122">
        <f t="shared" si="100"/>
        <v>0.11804154487837337</v>
      </c>
      <c r="AW471" s="122">
        <f t="shared" si="101"/>
        <v>9.9413454039769381E-2</v>
      </c>
      <c r="AX471" s="122">
        <f t="shared" si="102"/>
        <v>1</v>
      </c>
      <c r="AY471" s="122">
        <f>SUMPRODUCT(AN471:AW471,幕後結果_最佳化!$Z$1005:$AI$1005)</f>
        <v>-7.9306570442098143E-2</v>
      </c>
      <c r="AZ471" s="122">
        <f>(SUMPRODUCT(AN471:AW471,MMULT(AN471:AW471,幕後結果!$AB$9:$AK$18)))*252</f>
        <v>4.5258682113789674E-2</v>
      </c>
      <c r="BA471" s="122">
        <f t="shared" si="103"/>
        <v>0.212740880212971</v>
      </c>
      <c r="BB471" s="98">
        <f t="shared" si="104"/>
        <v>-0.57443858613238508</v>
      </c>
      <c r="BC471" s="56"/>
      <c r="BD471" s="56"/>
    </row>
    <row r="472" spans="1:56">
      <c r="A472" s="91">
        <v>471</v>
      </c>
      <c r="B472" s="122">
        <v>0.38457938422883964</v>
      </c>
      <c r="C472" s="122">
        <v>0.24614769979547901</v>
      </c>
      <c r="D472" s="122">
        <v>0.44260752657981439</v>
      </c>
      <c r="E472" s="122">
        <v>0.79233874592144993</v>
      </c>
      <c r="F472" s="122">
        <v>7.865461518055783E-2</v>
      </c>
      <c r="G472" s="122">
        <v>0.23534425149305771</v>
      </c>
      <c r="H472" s="122">
        <v>0.92658302600453957</v>
      </c>
      <c r="I472" s="122">
        <v>0.86916773118016111</v>
      </c>
      <c r="J472" s="122">
        <v>0.85970943841094938</v>
      </c>
      <c r="K472" s="100">
        <v>9.0779971333902143E-2</v>
      </c>
      <c r="L472" s="101"/>
      <c r="M472" s="102">
        <v>471</v>
      </c>
      <c r="N472" s="125">
        <v>-0.29347544136475062</v>
      </c>
      <c r="O472" s="125">
        <v>-0.68666255345687988</v>
      </c>
      <c r="P472" s="125">
        <v>-0.14436145401766209</v>
      </c>
      <c r="Q472" s="125">
        <v>0.81456298011606765</v>
      </c>
      <c r="R472" s="125">
        <v>-1.4141794151703997</v>
      </c>
      <c r="S472" s="125">
        <v>-0.72135926391956984</v>
      </c>
      <c r="T472" s="125">
        <v>1.4508057862682475</v>
      </c>
      <c r="U472" s="122">
        <v>1.122465572510192</v>
      </c>
      <c r="V472" s="122">
        <v>1.0790148154017731</v>
      </c>
      <c r="W472" s="94">
        <v>-1.335967358191366</v>
      </c>
      <c r="X472" s="56"/>
      <c r="Y472" s="95">
        <v>471</v>
      </c>
      <c r="Z472" s="122">
        <f>(幕後結果!$AB$2+幕後結果!$AB$4*幕後結果_最佳化!$N1473)*12/3</f>
        <v>-0.41265487563997305</v>
      </c>
      <c r="AA472" s="122">
        <f>(幕後結果!$AC$2+幕後結果!$AC$4*幕後結果_最佳化!$O1473)*12/3</f>
        <v>-2.349688394145101</v>
      </c>
      <c r="AB472" s="122">
        <f>(幕後結果!$AD$2+幕後結果!$AD$4*幕後結果_最佳化!$P1473)*12/3</f>
        <v>0.17923080254744259</v>
      </c>
      <c r="AC472" s="122">
        <f>(幕後結果!$AE$2+幕後結果!$AE$4*幕後結果_最佳化!$Q1473)*12/3</f>
        <v>1.3082220355563736</v>
      </c>
      <c r="AD472" s="122">
        <f>(幕後結果!$AF$2+幕後結果!$AF$4*幕後結果_最佳化!$R1473)*12/3</f>
        <v>-1.0415964600753365</v>
      </c>
      <c r="AE472" s="122">
        <f>(幕後結果!$AG$2+幕後結果!$AG$4*幕後結果_最佳化!$S1473)*12/3</f>
        <v>-0.14978617707306485</v>
      </c>
      <c r="AF472" s="122">
        <f>(幕後結果!$AH$2+幕後結果!$AH$4*幕後結果_最佳化!$T1473)*12/3</f>
        <v>2.0741403850781017</v>
      </c>
      <c r="AG472" s="122">
        <f>(幕後結果!$AI$2+幕後結果!$AI$4*幕後結果_最佳化!$U1473)*12/3</f>
        <v>6.1358960785580008E-2</v>
      </c>
      <c r="AH472" s="122">
        <f>(幕後結果!$AJ$2+幕後結果!$AJ$4*幕後結果_最佳化!$V1473)*12/3</f>
        <v>0.89646898130269237</v>
      </c>
      <c r="AI472" s="96">
        <f>(幕後結果!$AK$2+幕後結果!$AK$4*幕後結果_最佳化!$W1473)*12/3</f>
        <v>-1.2804309052782938</v>
      </c>
      <c r="AJ472" s="56"/>
      <c r="AK472" s="56"/>
      <c r="AL472" s="56"/>
      <c r="AM472" s="104">
        <v>471</v>
      </c>
      <c r="AN472" s="122">
        <f t="shared" si="92"/>
        <v>3.3262902871738956E-2</v>
      </c>
      <c r="AO472" s="122">
        <f t="shared" si="93"/>
        <v>2.087491832649185E-2</v>
      </c>
      <c r="AP472" s="122">
        <f t="shared" si="94"/>
        <v>2.3756568902990126E-2</v>
      </c>
      <c r="AQ472" s="122">
        <f t="shared" si="95"/>
        <v>0.19476790317387901</v>
      </c>
      <c r="AR472" s="122">
        <f t="shared" si="96"/>
        <v>0.19830009197468548</v>
      </c>
      <c r="AS472" s="122">
        <f t="shared" si="97"/>
        <v>6.8504456692102436E-2</v>
      </c>
      <c r="AT472" s="122">
        <f t="shared" si="98"/>
        <v>5.3640026270918226E-2</v>
      </c>
      <c r="AU472" s="122">
        <f t="shared" si="99"/>
        <v>9.4323841956883037E-2</v>
      </c>
      <c r="AV472" s="122">
        <f t="shared" si="100"/>
        <v>0.10360262610287274</v>
      </c>
      <c r="AW472" s="122">
        <f t="shared" si="101"/>
        <v>0.20896666372743833</v>
      </c>
      <c r="AX472" s="122">
        <f t="shared" si="102"/>
        <v>1.0000000000000002</v>
      </c>
      <c r="AY472" s="122">
        <f>SUMPRODUCT(AN472:AW472,幕後結果_最佳化!$Z$1005:$AI$1005)</f>
        <v>5.3102363271016181E-2</v>
      </c>
      <c r="AZ472" s="122">
        <f>(SUMPRODUCT(AN472:AW472,MMULT(AN472:AW472,幕後結果!$AB$9:$AK$18)))*252</f>
        <v>3.5897876238966224E-2</v>
      </c>
      <c r="BA472" s="122">
        <f t="shared" si="103"/>
        <v>0.18946734874105942</v>
      </c>
      <c r="BB472" s="98">
        <f t="shared" si="104"/>
        <v>5.3847606665777079E-2</v>
      </c>
      <c r="BC472" s="56"/>
      <c r="BD472" s="56"/>
    </row>
    <row r="473" spans="1:56">
      <c r="A473" s="91">
        <v>472</v>
      </c>
      <c r="B473" s="122">
        <v>0.44489544827604388</v>
      </c>
      <c r="C473" s="122">
        <v>0.26926874243120658</v>
      </c>
      <c r="D473" s="122">
        <v>0.59432538562200499</v>
      </c>
      <c r="E473" s="122">
        <v>0.60150051870756238</v>
      </c>
      <c r="F473" s="122">
        <v>0.72225943173163065</v>
      </c>
      <c r="G473" s="122">
        <v>0.14575788493039332</v>
      </c>
      <c r="H473" s="122">
        <v>0.66618732989062579</v>
      </c>
      <c r="I473" s="122">
        <v>0.29082241359340943</v>
      </c>
      <c r="J473" s="122">
        <v>0.1680476127210393</v>
      </c>
      <c r="K473" s="100">
        <v>0.64898382546785327</v>
      </c>
      <c r="L473" s="101"/>
      <c r="M473" s="102">
        <v>472</v>
      </c>
      <c r="N473" s="125">
        <v>-0.13856880360413687</v>
      </c>
      <c r="O473" s="125">
        <v>-0.61502609873278202</v>
      </c>
      <c r="P473" s="125">
        <v>0.23868579968254278</v>
      </c>
      <c r="Q473" s="125">
        <v>0.2572329326233605</v>
      </c>
      <c r="R473" s="125">
        <v>0.58956676837947908</v>
      </c>
      <c r="S473" s="125">
        <v>-1.0548022620328357</v>
      </c>
      <c r="T473" s="125">
        <v>0.42940936427916054</v>
      </c>
      <c r="U473" s="122">
        <v>-0.55098373099213871</v>
      </c>
      <c r="V473" s="122">
        <v>-0.96190918278032889</v>
      </c>
      <c r="W473" s="94">
        <v>0.38257845288686226</v>
      </c>
      <c r="X473" s="56"/>
      <c r="Y473" s="95">
        <v>472</v>
      </c>
      <c r="Z473" s="122">
        <f>(幕後結果!$AB$2+幕後結果!$AB$4*幕後結果_最佳化!$N1474)*12/3</f>
        <v>-0.22033047804790154</v>
      </c>
      <c r="AA473" s="122">
        <f>(幕後結果!$AC$2+幕後結果!$AC$4*幕後結果_最佳化!$O1474)*12/3</f>
        <v>-2.2375090606058312</v>
      </c>
      <c r="AB473" s="122">
        <f>(幕後結果!$AD$2+幕後結果!$AD$4*幕後結果_最佳化!$P1474)*12/3</f>
        <v>0.56485946684835431</v>
      </c>
      <c r="AC473" s="122">
        <f>(幕後結果!$AE$2+幕後結果!$AE$4*幕後結果_最佳化!$Q1474)*12/3</f>
        <v>1.0159925141603112</v>
      </c>
      <c r="AD473" s="122">
        <f>(幕後結果!$AF$2+幕後結果!$AF$4*幕後結果_最佳化!$R1474)*12/3</f>
        <v>0.29890270848486999</v>
      </c>
      <c r="AE473" s="122">
        <f>(幕後結果!$AG$2+幕後結果!$AG$4*幕後結果_最佳化!$S1474)*12/3</f>
        <v>-0.38262737551949993</v>
      </c>
      <c r="AF473" s="122">
        <f>(幕後結果!$AH$2+幕後結果!$AH$4*幕後結果_最佳化!$T1474)*12/3</f>
        <v>1.7215490897420527</v>
      </c>
      <c r="AG473" s="122">
        <f>(幕後結果!$AI$2+幕後結果!$AI$4*幕後結果_最佳化!$U1474)*12/3</f>
        <v>-1.4704046127579069</v>
      </c>
      <c r="AH473" s="122">
        <f>(幕後結果!$AJ$2+幕後結果!$AJ$4*幕後結果_最佳化!$V1474)*12/3</f>
        <v>-0.64964535619706687</v>
      </c>
      <c r="AI473" s="96">
        <f>(幕後結果!$AK$2+幕後結果!$AK$4*幕後結果_最佳化!$W1474)*12/3</f>
        <v>-0.37280487780988264</v>
      </c>
      <c r="AJ473" s="56"/>
      <c r="AK473" s="56"/>
      <c r="AL473" s="56"/>
      <c r="AM473" s="104">
        <v>472</v>
      </c>
      <c r="AN473" s="122">
        <f t="shared" si="92"/>
        <v>0.19341443615232945</v>
      </c>
      <c r="AO473" s="122">
        <f t="shared" si="93"/>
        <v>4.9711118003565018E-3</v>
      </c>
      <c r="AP473" s="122">
        <f t="shared" si="94"/>
        <v>0.2221961374264651</v>
      </c>
      <c r="AQ473" s="122">
        <f t="shared" si="95"/>
        <v>2.0833628868837238E-2</v>
      </c>
      <c r="AR473" s="122">
        <f t="shared" si="96"/>
        <v>6.9631475178817515E-2</v>
      </c>
      <c r="AS473" s="122">
        <f t="shared" si="97"/>
        <v>0.23052048171129633</v>
      </c>
      <c r="AT473" s="122">
        <f t="shared" si="98"/>
        <v>3.4932068335291909E-2</v>
      </c>
      <c r="AU473" s="122">
        <f t="shared" si="99"/>
        <v>5.2800415925571005E-2</v>
      </c>
      <c r="AV473" s="122">
        <f t="shared" si="100"/>
        <v>0.13993043751580661</v>
      </c>
      <c r="AW473" s="122">
        <f t="shared" si="101"/>
        <v>3.07698070852284E-2</v>
      </c>
      <c r="AX473" s="122">
        <f t="shared" si="102"/>
        <v>1.0000000000000002</v>
      </c>
      <c r="AY473" s="122">
        <f>SUMPRODUCT(AN473:AW473,幕後結果_最佳化!$Z$1005:$AI$1005)</f>
        <v>0.15103671330897786</v>
      </c>
      <c r="AZ473" s="122">
        <f>(SUMPRODUCT(AN473:AW473,MMULT(AN473:AW473,幕後結果!$AB$9:$AK$18)))*252</f>
        <v>6.0822140670021466E-2</v>
      </c>
      <c r="BA473" s="122">
        <f t="shared" si="103"/>
        <v>0.24662145216915227</v>
      </c>
      <c r="BB473" s="98">
        <f t="shared" si="104"/>
        <v>0.43847245386751377</v>
      </c>
      <c r="BC473" s="56"/>
      <c r="BD473" s="56"/>
    </row>
    <row r="474" spans="1:56">
      <c r="A474" s="91">
        <v>473</v>
      </c>
      <c r="B474" s="122">
        <v>0.80547403424710318</v>
      </c>
      <c r="C474" s="122">
        <v>0.36449244057744301</v>
      </c>
      <c r="D474" s="122">
        <v>0.12225281415631528</v>
      </c>
      <c r="E474" s="122">
        <v>0.88332492763313319</v>
      </c>
      <c r="F474" s="122">
        <v>0.13271721077480603</v>
      </c>
      <c r="G474" s="122">
        <v>0.15454126991630157</v>
      </c>
      <c r="H474" s="122">
        <v>0.72298165506255718</v>
      </c>
      <c r="I474" s="122">
        <v>0.55642661037998487</v>
      </c>
      <c r="J474" s="122">
        <v>0.17633067197118724</v>
      </c>
      <c r="K474" s="100">
        <v>0.75423255515018939</v>
      </c>
      <c r="L474" s="101"/>
      <c r="M474" s="102">
        <v>473</v>
      </c>
      <c r="N474" s="125">
        <v>0.86133796543813979</v>
      </c>
      <c r="O474" s="125">
        <v>-0.34647618183806866</v>
      </c>
      <c r="P474" s="125">
        <v>-1.1637986279680561</v>
      </c>
      <c r="Q474" s="125">
        <v>1.1917733075252834</v>
      </c>
      <c r="R474" s="125">
        <v>-1.1136382232555919</v>
      </c>
      <c r="S474" s="125">
        <v>-1.017149028130258</v>
      </c>
      <c r="T474" s="125">
        <v>0.59172210781117518</v>
      </c>
      <c r="U474" s="122">
        <v>0.141915464256087</v>
      </c>
      <c r="V474" s="122">
        <v>-0.92943954107061055</v>
      </c>
      <c r="W474" s="94">
        <v>0.68786961938300162</v>
      </c>
      <c r="X474" s="56"/>
      <c r="Y474" s="95">
        <v>473</v>
      </c>
      <c r="Z474" s="122">
        <f>(幕後結果!$AB$2+幕後結果!$AB$4*幕後結果_最佳化!$N1475)*12/3</f>
        <v>1.0211041679062169</v>
      </c>
      <c r="AA474" s="122">
        <f>(幕後結果!$AC$2+幕後結果!$AC$4*幕後結果_最佳化!$O1475)*12/3</f>
        <v>-1.7805507170209485</v>
      </c>
      <c r="AB474" s="122">
        <f>(幕後結果!$AD$2+幕後結果!$AD$4*幕後結果_最佳化!$P1475)*12/3</f>
        <v>-0.32118730392646522</v>
      </c>
      <c r="AC474" s="122">
        <f>(幕後結果!$AE$2+幕後結果!$AE$4*幕後結果_最佳化!$Q1475)*12/3</f>
        <v>1.4690843999268168</v>
      </c>
      <c r="AD474" s="122">
        <f>(幕後結果!$AF$2+幕後結果!$AF$4*幕後結果_最佳化!$R1475)*12/3</f>
        <v>-0.91414009127513796</v>
      </c>
      <c r="AE474" s="122">
        <f>(幕後結果!$AG$2+幕後結果!$AG$4*幕後結果_最佳化!$S1475)*12/3</f>
        <v>1.6710496876048864E-2</v>
      </c>
      <c r="AF474" s="122">
        <f>(幕後結果!$AH$2+幕後結果!$AH$4*幕後結果_最佳化!$T1475)*12/3</f>
        <v>1.506449366986174</v>
      </c>
      <c r="AG474" s="122">
        <f>(幕後結果!$AI$2+幕後結果!$AI$4*幕後結果_最佳化!$U1475)*12/3</f>
        <v>-0.47022756357024642</v>
      </c>
      <c r="AH474" s="122">
        <f>(幕後結果!$AJ$2+幕後結果!$AJ$4*幕後結果_最佳化!$V1475)*12/3</f>
        <v>-0.50682857690352479</v>
      </c>
      <c r="AI474" s="96">
        <f>(幕後結果!$AK$2+幕後結果!$AK$4*幕後結果_最佳化!$W1475)*12/3</f>
        <v>-0.19689675500481765</v>
      </c>
      <c r="AJ474" s="56"/>
      <c r="AK474" s="56"/>
      <c r="AL474" s="56"/>
      <c r="AM474" s="104">
        <v>473</v>
      </c>
      <c r="AN474" s="122">
        <f t="shared" si="92"/>
        <v>0.11682196031023891</v>
      </c>
      <c r="AO474" s="122">
        <f t="shared" si="93"/>
        <v>5.2242988235058317E-2</v>
      </c>
      <c r="AP474" s="122">
        <f t="shared" si="94"/>
        <v>5.5655318932324185E-2</v>
      </c>
      <c r="AQ474" s="122">
        <f t="shared" si="95"/>
        <v>9.2842999345902191E-2</v>
      </c>
      <c r="AR474" s="122">
        <f t="shared" si="96"/>
        <v>0.11531184303863269</v>
      </c>
      <c r="AS474" s="122">
        <f t="shared" si="97"/>
        <v>0.11359727207795477</v>
      </c>
      <c r="AT474" s="122">
        <f t="shared" si="98"/>
        <v>0.13297875525822636</v>
      </c>
      <c r="AU474" s="122">
        <f t="shared" si="99"/>
        <v>3.6647283823305933E-2</v>
      </c>
      <c r="AV474" s="122">
        <f t="shared" si="100"/>
        <v>8.8515025865415195E-2</v>
      </c>
      <c r="AW474" s="122">
        <f t="shared" si="101"/>
        <v>0.19538655311294145</v>
      </c>
      <c r="AX474" s="122">
        <f t="shared" si="102"/>
        <v>1</v>
      </c>
      <c r="AY474" s="122">
        <f>SUMPRODUCT(AN474:AW474,幕後結果_最佳化!$Z$1005:$AI$1005)</f>
        <v>9.1963917414298504E-2</v>
      </c>
      <c r="AZ474" s="122">
        <f>(SUMPRODUCT(AN474:AW474,MMULT(AN474:AW474,幕後結果!$AB$9:$AK$18)))*252</f>
        <v>4.0915082457437198E-2</v>
      </c>
      <c r="BA474" s="122">
        <f t="shared" si="103"/>
        <v>0.20227476970061589</v>
      </c>
      <c r="BB474" s="98">
        <f t="shared" si="104"/>
        <v>0.24256073798485761</v>
      </c>
      <c r="BC474" s="56"/>
      <c r="BD474" s="56"/>
    </row>
    <row r="475" spans="1:56">
      <c r="A475" s="91">
        <v>474</v>
      </c>
      <c r="B475" s="122">
        <v>0.15610198440023715</v>
      </c>
      <c r="C475" s="122">
        <v>0.40544806573279524</v>
      </c>
      <c r="D475" s="122">
        <v>8.0379360526375176E-2</v>
      </c>
      <c r="E475" s="122">
        <v>0.4768105629440591</v>
      </c>
      <c r="F475" s="122">
        <v>7.1422033834362297E-2</v>
      </c>
      <c r="G475" s="122">
        <v>0.20148018286379177</v>
      </c>
      <c r="H475" s="122">
        <v>4.6520707736562139E-2</v>
      </c>
      <c r="I475" s="122">
        <v>0.78373042418872885</v>
      </c>
      <c r="J475" s="122">
        <v>7.9806360305212154E-2</v>
      </c>
      <c r="K475" s="100">
        <v>0.14264799637433856</v>
      </c>
      <c r="L475" s="101"/>
      <c r="M475" s="102">
        <v>474</v>
      </c>
      <c r="N475" s="125">
        <v>-1.0106082434082109</v>
      </c>
      <c r="O475" s="125">
        <v>-0.23927012242449658</v>
      </c>
      <c r="P475" s="125">
        <v>-1.4025243612207083</v>
      </c>
      <c r="Q475" s="125">
        <v>-5.8160070616474845E-2</v>
      </c>
      <c r="R475" s="125">
        <v>-1.4652817349723715</v>
      </c>
      <c r="S475" s="125">
        <v>-0.83634585098404468</v>
      </c>
      <c r="T475" s="125">
        <v>-1.6795679108425547</v>
      </c>
      <c r="U475" s="122">
        <v>0.78485403986278612</v>
      </c>
      <c r="V475" s="122">
        <v>-1.4063752670317489</v>
      </c>
      <c r="W475" s="94">
        <v>-1.06849786541465</v>
      </c>
      <c r="X475" s="56"/>
      <c r="Y475" s="95">
        <v>474</v>
      </c>
      <c r="Z475" s="122">
        <f>(幕後結果!$AB$2+幕後結果!$AB$4*幕後結果_最佳化!$N1476)*12/3</f>
        <v>-1.3030113906374896</v>
      </c>
      <c r="AA475" s="122">
        <f>(幕後結果!$AC$2+幕後結果!$AC$4*幕後結果_最佳化!$O1476)*12/3</f>
        <v>-1.7954571332653977</v>
      </c>
      <c r="AB475" s="122">
        <f>(幕後結果!$AD$2+幕後結果!$AD$4*幕後結果_最佳化!$P1476)*12/3</f>
        <v>-1.0808170570571627</v>
      </c>
      <c r="AC475" s="122">
        <f>(幕後結果!$AE$2+幕後結果!$AE$4*幕後結果_最佳化!$Q1476)*12/3</f>
        <v>0.4134612464276966</v>
      </c>
      <c r="AD475" s="122">
        <f>(幕後結果!$AF$2+幕後結果!$AF$4*幕後結果_最佳化!$R1476)*12/3</f>
        <v>-1.1941197521480384</v>
      </c>
      <c r="AE475" s="122">
        <f>(幕後結果!$AG$2+幕後結果!$AG$4*幕後結果_最佳化!$S1476)*12/3</f>
        <v>-0.98957759809327861</v>
      </c>
      <c r="AF475" s="122">
        <f>(幕後結果!$AH$2+幕後結果!$AH$4*幕後結果_最佳化!$T1476)*12/3</f>
        <v>-1.0042432269297519</v>
      </c>
      <c r="AG475" s="122">
        <f>(幕後結果!$AI$2+幕後結果!$AI$4*幕後結果_最佳化!$U1476)*12/3</f>
        <v>-0.73479555220519366</v>
      </c>
      <c r="AH475" s="122">
        <f>(幕後結果!$AJ$2+幕後結果!$AJ$4*幕後結果_最佳化!$V1476)*12/3</f>
        <v>-1.6285200130527595</v>
      </c>
      <c r="AI475" s="96">
        <f>(幕後結果!$AK$2+幕後結果!$AK$4*幕後結果_最佳化!$W1476)*12/3</f>
        <v>-1.6594459059962106</v>
      </c>
      <c r="AJ475" s="56"/>
      <c r="AK475" s="56"/>
      <c r="AL475" s="56"/>
      <c r="AM475" s="104">
        <v>474</v>
      </c>
      <c r="AN475" s="122">
        <f t="shared" si="92"/>
        <v>7.1347959617558382E-2</v>
      </c>
      <c r="AO475" s="122">
        <f t="shared" si="93"/>
        <v>7.8393757019259006E-2</v>
      </c>
      <c r="AP475" s="122">
        <f t="shared" si="94"/>
        <v>0.11679061483720084</v>
      </c>
      <c r="AQ475" s="122">
        <f t="shared" si="95"/>
        <v>6.7544700915918729E-2</v>
      </c>
      <c r="AR475" s="122">
        <f t="shared" si="96"/>
        <v>3.2465751650738901E-2</v>
      </c>
      <c r="AS475" s="122">
        <f t="shared" si="97"/>
        <v>0.12034966887897697</v>
      </c>
      <c r="AT475" s="122">
        <f t="shared" si="98"/>
        <v>0.18352153083923653</v>
      </c>
      <c r="AU475" s="122">
        <f t="shared" si="99"/>
        <v>5.5253398747957157E-2</v>
      </c>
      <c r="AV475" s="122">
        <f t="shared" si="100"/>
        <v>0.14743035310691124</v>
      </c>
      <c r="AW475" s="122">
        <f t="shared" si="101"/>
        <v>0.12690226438624222</v>
      </c>
      <c r="AX475" s="122">
        <f t="shared" si="102"/>
        <v>1</v>
      </c>
      <c r="AY475" s="122">
        <f>SUMPRODUCT(AN475:AW475,幕後結果_最佳化!$Z$1005:$AI$1005)</f>
        <v>0.15031984602486079</v>
      </c>
      <c r="AZ475" s="122">
        <f>(SUMPRODUCT(AN475:AW475,MMULT(AN475:AW475,幕後結果!$AB$9:$AK$18)))*252</f>
        <v>4.5299670251010643E-2</v>
      </c>
      <c r="BA475" s="122">
        <f t="shared" si="103"/>
        <v>0.2128371918885669</v>
      </c>
      <c r="BB475" s="98">
        <f t="shared" si="104"/>
        <v>0.50470430037012315</v>
      </c>
      <c r="BC475" s="56"/>
      <c r="BD475" s="56"/>
    </row>
    <row r="476" spans="1:56">
      <c r="A476" s="91">
        <v>475</v>
      </c>
      <c r="B476" s="122">
        <v>0.48406019506475739</v>
      </c>
      <c r="C476" s="122">
        <v>0.93456353107557022</v>
      </c>
      <c r="D476" s="122">
        <v>0.14296191140324632</v>
      </c>
      <c r="E476" s="122">
        <v>9.9497474743891701E-2</v>
      </c>
      <c r="F476" s="122">
        <v>0.38894429590514346</v>
      </c>
      <c r="G476" s="122">
        <v>0.1012341274561257</v>
      </c>
      <c r="H476" s="122">
        <v>0.23610984962177972</v>
      </c>
      <c r="I476" s="122">
        <v>3.645527375848534E-2</v>
      </c>
      <c r="J476" s="122">
        <v>0.97483024641192495</v>
      </c>
      <c r="K476" s="100">
        <v>0.12781154452721766</v>
      </c>
      <c r="L476" s="101"/>
      <c r="M476" s="102">
        <v>475</v>
      </c>
      <c r="N476" s="125">
        <v>-3.9965802526261369E-2</v>
      </c>
      <c r="O476" s="125">
        <v>1.510668476468797</v>
      </c>
      <c r="P476" s="125">
        <v>-1.0671063320979914</v>
      </c>
      <c r="Q476" s="125">
        <v>-1.2844202551883186</v>
      </c>
      <c r="R476" s="125">
        <v>-0.28207162280682901</v>
      </c>
      <c r="S476" s="125">
        <v>-1.2745508742036806</v>
      </c>
      <c r="T476" s="125">
        <v>-0.71887214721652981</v>
      </c>
      <c r="U476" s="122">
        <v>-1.7933902373702393</v>
      </c>
      <c r="V476" s="122">
        <v>1.9570677184940448</v>
      </c>
      <c r="W476" s="94">
        <v>-1.1367971643422548</v>
      </c>
      <c r="X476" s="56"/>
      <c r="Y476" s="95">
        <v>475</v>
      </c>
      <c r="Z476" s="122">
        <f>(幕後結果!$AB$2+幕後結果!$AB$4*幕後結果_最佳化!$N1477)*12/3</f>
        <v>-9.7909882925447264E-2</v>
      </c>
      <c r="AA476" s="122">
        <f>(幕後結果!$AC$2+幕後結果!$AC$4*幕後結果_最佳化!$O1477)*12/3</f>
        <v>0.70042021510405983</v>
      </c>
      <c r="AB476" s="122">
        <f>(幕後結果!$AD$2+幕後結果!$AD$4*幕後結果_最佳化!$P1477)*12/3</f>
        <v>-0.32029236874922251</v>
      </c>
      <c r="AC476" s="122">
        <f>(幕後結果!$AE$2+幕後結果!$AE$4*幕後結果_最佳化!$Q1477)*12/3</f>
        <v>-3.6097744988113467E-2</v>
      </c>
      <c r="AD476" s="122">
        <f>(幕後結果!$AF$2+幕後結果!$AF$4*幕後結果_最佳化!$R1477)*12/3</f>
        <v>-0.31252483505810713</v>
      </c>
      <c r="AE476" s="122">
        <f>(幕後結果!$AG$2+幕後結果!$AG$4*幕後結果_最佳化!$S1477)*12/3</f>
        <v>-1.1505515731406111</v>
      </c>
      <c r="AF476" s="122">
        <f>(幕後結果!$AH$2+幕後結果!$AH$4*幕後結果_最佳化!$T1477)*12/3</f>
        <v>0.52587861268853353</v>
      </c>
      <c r="AG476" s="122">
        <f>(幕後結果!$AI$2+幕後結果!$AI$4*幕後結果_最佳化!$U1477)*12/3</f>
        <v>-3.0955975689077415</v>
      </c>
      <c r="AH476" s="122">
        <f>(幕後結果!$AJ$2+幕後結果!$AJ$4*幕後結果_最佳化!$V1477)*12/3</f>
        <v>1.4332075423820327</v>
      </c>
      <c r="AI476" s="96">
        <f>(幕後結果!$AK$2+幕後結果!$AK$4*幕後結果_最佳化!$W1477)*12/3</f>
        <v>-1.0055175616916963</v>
      </c>
      <c r="AJ476" s="56"/>
      <c r="AK476" s="56"/>
      <c r="AL476" s="56"/>
      <c r="AM476" s="104">
        <v>475</v>
      </c>
      <c r="AN476" s="122">
        <f t="shared" si="92"/>
        <v>0.1408415717858543</v>
      </c>
      <c r="AO476" s="122">
        <f t="shared" si="93"/>
        <v>5.0140872494791509E-2</v>
      </c>
      <c r="AP476" s="122">
        <f t="shared" si="94"/>
        <v>0.17750954729617174</v>
      </c>
      <c r="AQ476" s="122">
        <f t="shared" si="95"/>
        <v>0.11323073287015444</v>
      </c>
      <c r="AR476" s="122">
        <f t="shared" si="96"/>
        <v>0.17359485359046589</v>
      </c>
      <c r="AS476" s="122">
        <f t="shared" si="97"/>
        <v>6.0210899509242848E-2</v>
      </c>
      <c r="AT476" s="122">
        <f t="shared" si="98"/>
        <v>2.946632616815319E-2</v>
      </c>
      <c r="AU476" s="122">
        <f t="shared" si="99"/>
        <v>4.969271194089412E-2</v>
      </c>
      <c r="AV476" s="122">
        <f t="shared" si="100"/>
        <v>0.17522883890524465</v>
      </c>
      <c r="AW476" s="122">
        <f t="shared" si="101"/>
        <v>3.0083645439027196E-2</v>
      </c>
      <c r="AX476" s="122">
        <f t="shared" si="102"/>
        <v>0.99999999999999978</v>
      </c>
      <c r="AY476" s="122">
        <f>SUMPRODUCT(AN476:AW476,幕後結果_最佳化!$Z$1005:$AI$1005)</f>
        <v>8.5565153099523061E-2</v>
      </c>
      <c r="AZ476" s="122">
        <f>(SUMPRODUCT(AN476:AW476,MMULT(AN476:AW476,幕後結果!$AB$9:$AK$18)))*252</f>
        <v>4.543355358630289E-2</v>
      </c>
      <c r="BA476" s="122">
        <f t="shared" si="103"/>
        <v>0.21315148037558382</v>
      </c>
      <c r="BB476" s="98">
        <f t="shared" si="104"/>
        <v>0.20016353170217199</v>
      </c>
      <c r="BC476" s="56"/>
      <c r="BD476" s="56"/>
    </row>
    <row r="477" spans="1:56">
      <c r="A477" s="91">
        <v>476</v>
      </c>
      <c r="B477" s="122">
        <v>0.90183597102891211</v>
      </c>
      <c r="C477" s="122">
        <v>0.33584854866329694</v>
      </c>
      <c r="D477" s="122">
        <v>0.27045906691430077</v>
      </c>
      <c r="E477" s="122">
        <v>6.6572521641954374E-2</v>
      </c>
      <c r="F477" s="122">
        <v>0.20383393252324011</v>
      </c>
      <c r="G477" s="122">
        <v>0.31895464586248412</v>
      </c>
      <c r="H477" s="122">
        <v>0.56121300094513438</v>
      </c>
      <c r="I477" s="122">
        <v>0.25352143283429074</v>
      </c>
      <c r="J477" s="122">
        <v>0.20207263949560761</v>
      </c>
      <c r="K477" s="100">
        <v>0.50156352575011409</v>
      </c>
      <c r="L477" s="101"/>
      <c r="M477" s="102">
        <v>476</v>
      </c>
      <c r="N477" s="125">
        <v>1.2920839949675005</v>
      </c>
      <c r="O477" s="125">
        <v>-0.42381999144153232</v>
      </c>
      <c r="P477" s="125">
        <v>-0.61142518488800024</v>
      </c>
      <c r="Q477" s="125">
        <v>-1.5018144195380163</v>
      </c>
      <c r="R477" s="125">
        <v>-0.82800465252876099</v>
      </c>
      <c r="S477" s="125">
        <v>-0.47062396364172882</v>
      </c>
      <c r="T477" s="125">
        <v>0.15404532472597179</v>
      </c>
      <c r="U477" s="122">
        <v>-0.66344926045273189</v>
      </c>
      <c r="V477" s="122">
        <v>-0.83424084465548376</v>
      </c>
      <c r="W477" s="94">
        <v>3.9191878864695065E-3</v>
      </c>
      <c r="X477" s="56"/>
      <c r="Y477" s="95">
        <v>476</v>
      </c>
      <c r="Z477" s="122">
        <f>(幕後結果!$AB$2+幕後結果!$AB$4*幕後結果_最佳化!$N1478)*12/3</f>
        <v>1.555897071825757</v>
      </c>
      <c r="AA477" s="122">
        <f>(幕後結果!$AC$2+幕後結果!$AC$4*幕後結果_最佳化!$O1478)*12/3</f>
        <v>-1.8497107266195207</v>
      </c>
      <c r="AB477" s="122">
        <f>(幕後結果!$AD$2+幕後結果!$AD$4*幕後結果_最佳化!$P1478)*12/3</f>
        <v>0.27901504646991371</v>
      </c>
      <c r="AC477" s="122">
        <f>(幕後結果!$AE$2+幕後結果!$AE$4*幕後結果_最佳化!$Q1478)*12/3</f>
        <v>-0.34169063218226259</v>
      </c>
      <c r="AD477" s="122">
        <f>(幕後結果!$AF$2+幕後結果!$AF$4*幕後結果_最佳化!$R1478)*12/3</f>
        <v>-0.91715844820551651</v>
      </c>
      <c r="AE477" s="122">
        <f>(幕後結果!$AG$2+幕後結果!$AG$4*幕後結果_最佳化!$S1478)*12/3</f>
        <v>-0.86689397163836868</v>
      </c>
      <c r="AF477" s="122">
        <f>(幕後結果!$AH$2+幕後結果!$AH$4*幕後結果_最佳化!$T1478)*12/3</f>
        <v>1.5486487240048354</v>
      </c>
      <c r="AG477" s="122">
        <f>(幕後結果!$AI$2+幕後結果!$AI$4*幕後結果_最佳化!$U1478)*12/3</f>
        <v>-1.0625821283770123</v>
      </c>
      <c r="AH477" s="122">
        <f>(幕後結果!$AJ$2+幕後結果!$AJ$4*幕後結果_最佳化!$V1478)*12/3</f>
        <v>-0.55082199167681789</v>
      </c>
      <c r="AI477" s="96">
        <f>(幕後結果!$AK$2+幕後結果!$AK$4*幕後結果_最佳化!$W1478)*12/3</f>
        <v>-0.52885591845345747</v>
      </c>
      <c r="AJ477" s="56"/>
      <c r="AK477" s="56"/>
      <c r="AL477" s="56"/>
      <c r="AM477" s="104">
        <v>476</v>
      </c>
      <c r="AN477" s="122">
        <f t="shared" si="92"/>
        <v>0.10953486491036976</v>
      </c>
      <c r="AO477" s="122">
        <f t="shared" si="93"/>
        <v>3.1516683920982981E-2</v>
      </c>
      <c r="AP477" s="122">
        <f t="shared" si="94"/>
        <v>3.9880396564964025E-2</v>
      </c>
      <c r="AQ477" s="122">
        <f t="shared" si="95"/>
        <v>0.16754011130521304</v>
      </c>
      <c r="AR477" s="122">
        <f t="shared" si="96"/>
        <v>0.12806005002753978</v>
      </c>
      <c r="AS477" s="122">
        <f t="shared" si="97"/>
        <v>0.10111405312031752</v>
      </c>
      <c r="AT477" s="122">
        <f t="shared" si="98"/>
        <v>0.1477832536038724</v>
      </c>
      <c r="AU477" s="122">
        <f t="shared" si="99"/>
        <v>2.7518511427133043E-2</v>
      </c>
      <c r="AV477" s="122">
        <f t="shared" si="100"/>
        <v>0.13568806352667806</v>
      </c>
      <c r="AW477" s="122">
        <f t="shared" si="101"/>
        <v>0.11136401159292923</v>
      </c>
      <c r="AX477" s="122">
        <f t="shared" si="102"/>
        <v>0.99999999999999978</v>
      </c>
      <c r="AY477" s="122">
        <f>SUMPRODUCT(AN477:AW477,幕後結果_最佳化!$Z$1005:$AI$1005)</f>
        <v>0.24088339080353416</v>
      </c>
      <c r="AZ477" s="122">
        <f>(SUMPRODUCT(AN477:AW477,MMULT(AN477:AW477,幕後結果!$AB$9:$AK$18)))*252</f>
        <v>4.0396957420406499E-2</v>
      </c>
      <c r="BA477" s="122">
        <f t="shared" si="103"/>
        <v>0.20098994358028588</v>
      </c>
      <c r="BB477" s="98">
        <f t="shared" si="104"/>
        <v>0.98504127757242377</v>
      </c>
      <c r="BC477" s="56"/>
      <c r="BD477" s="56"/>
    </row>
    <row r="478" spans="1:56">
      <c r="A478" s="91">
        <v>477</v>
      </c>
      <c r="B478" s="122">
        <v>6.5710235896889957E-2</v>
      </c>
      <c r="C478" s="122">
        <v>0.7330640293952857</v>
      </c>
      <c r="D478" s="122">
        <v>0.99549723281784841</v>
      </c>
      <c r="E478" s="122">
        <v>0.17465353544993834</v>
      </c>
      <c r="F478" s="122">
        <v>0.41772231182446817</v>
      </c>
      <c r="G478" s="122">
        <v>0.64562245387278128</v>
      </c>
      <c r="H478" s="122">
        <v>0.56503669720840488</v>
      </c>
      <c r="I478" s="122">
        <v>6.9713330636250959E-2</v>
      </c>
      <c r="J478" s="122">
        <v>0.60142967481470277</v>
      </c>
      <c r="K478" s="100">
        <v>0.97852813083982793</v>
      </c>
      <c r="L478" s="101"/>
      <c r="M478" s="102">
        <v>477</v>
      </c>
      <c r="N478" s="125">
        <v>-1.5085239887866904</v>
      </c>
      <c r="O478" s="125">
        <v>0.62210634786098962</v>
      </c>
      <c r="P478" s="125">
        <v>2.6118439732757088</v>
      </c>
      <c r="Q478" s="125">
        <v>-0.93593419291681312</v>
      </c>
      <c r="R478" s="125">
        <v>-0.20772381234137643</v>
      </c>
      <c r="S478" s="125">
        <v>0.37352856120681965</v>
      </c>
      <c r="T478" s="125">
        <v>0.16375171337494021</v>
      </c>
      <c r="U478" s="122">
        <v>-1.477929455420852</v>
      </c>
      <c r="V478" s="122">
        <v>0.25704938427961493</v>
      </c>
      <c r="W478" s="94">
        <v>2.0242567779416869</v>
      </c>
      <c r="X478" s="56"/>
      <c r="Y478" s="95">
        <v>477</v>
      </c>
      <c r="Z478" s="122">
        <f>(幕後結果!$AB$2+幕後結果!$AB$4*幕後結果_最佳化!$N1479)*12/3</f>
        <v>-1.9211988819282688</v>
      </c>
      <c r="AA478" s="122">
        <f>(幕後結果!$AC$2+幕後結果!$AC$4*幕後結果_最佳化!$O1479)*12/3</f>
        <v>-0.65167898524687595</v>
      </c>
      <c r="AB478" s="122">
        <f>(幕後結果!$AD$2+幕後結果!$AD$4*幕後結果_最佳化!$P1479)*12/3</f>
        <v>2.3329292336844882</v>
      </c>
      <c r="AC478" s="122">
        <f>(幕後結果!$AE$2+幕後結果!$AE$4*幕後結果_最佳化!$Q1479)*12/3</f>
        <v>0.84265819318836199</v>
      </c>
      <c r="AD478" s="122">
        <f>(幕後結果!$AF$2+幕後結果!$AF$4*幕後結果_最佳化!$R1479)*12/3</f>
        <v>8.277284903204199E-2</v>
      </c>
      <c r="AE478" s="122">
        <f>(幕後結果!$AG$2+幕後結果!$AG$4*幕後結果_最佳化!$S1479)*12/3</f>
        <v>0.38931652089222829</v>
      </c>
      <c r="AF478" s="122">
        <f>(幕後結果!$AH$2+幕後結果!$AH$4*幕後結果_最佳化!$T1479)*12/3</f>
        <v>1.2092227495081393</v>
      </c>
      <c r="AG478" s="122">
        <f>(幕後結果!$AI$2+幕後結果!$AI$4*幕後結果_最佳化!$U1479)*12/3</f>
        <v>-3.3648901574376917</v>
      </c>
      <c r="AH478" s="122">
        <f>(幕後結果!$AJ$2+幕後結果!$AJ$4*幕後結果_最佳化!$V1479)*12/3</f>
        <v>0.30997698699723397</v>
      </c>
      <c r="AI478" s="96">
        <f>(幕後結果!$AK$2+幕後結果!$AK$4*幕後結果_最佳化!$W1479)*12/3</f>
        <v>0.13400954191893794</v>
      </c>
      <c r="AJ478" s="56"/>
      <c r="AK478" s="56"/>
      <c r="AL478" s="56"/>
      <c r="AM478" s="104">
        <v>477</v>
      </c>
      <c r="AN478" s="122">
        <f t="shared" si="92"/>
        <v>8.0300798497534187E-2</v>
      </c>
      <c r="AO478" s="122">
        <f t="shared" si="93"/>
        <v>4.3064914194021926E-2</v>
      </c>
      <c r="AP478" s="122">
        <f t="shared" si="94"/>
        <v>8.9698804275501795E-2</v>
      </c>
      <c r="AQ478" s="122">
        <f t="shared" si="95"/>
        <v>9.3404637699589215E-3</v>
      </c>
      <c r="AR478" s="122">
        <f t="shared" si="96"/>
        <v>0.10567441934162192</v>
      </c>
      <c r="AS478" s="122">
        <f t="shared" si="97"/>
        <v>0.1359378556087511</v>
      </c>
      <c r="AT478" s="122">
        <f t="shared" si="98"/>
        <v>0.14693349638956985</v>
      </c>
      <c r="AU478" s="122">
        <f t="shared" si="99"/>
        <v>0.12420203016420915</v>
      </c>
      <c r="AV478" s="122">
        <f t="shared" si="100"/>
        <v>0.11115472116292922</v>
      </c>
      <c r="AW478" s="122">
        <f t="shared" si="101"/>
        <v>0.15369249659590176</v>
      </c>
      <c r="AX478" s="122">
        <f t="shared" si="102"/>
        <v>0.99999999999999989</v>
      </c>
      <c r="AY478" s="122">
        <f>SUMPRODUCT(AN478:AW478,幕後結果_最佳化!$Z$1005:$AI$1005)</f>
        <v>2.5004734684238916E-2</v>
      </c>
      <c r="AZ478" s="122">
        <f>(SUMPRODUCT(AN478:AW478,MMULT(AN478:AW478,幕後結果!$AB$9:$AK$18)))*252</f>
        <v>4.455371244404932E-2</v>
      </c>
      <c r="BA478" s="122">
        <f t="shared" si="103"/>
        <v>0.2110775034058564</v>
      </c>
      <c r="BB478" s="98">
        <f t="shared" si="104"/>
        <v>-8.4780542819631322E-2</v>
      </c>
      <c r="BC478" s="56"/>
      <c r="BD478" s="56"/>
    </row>
    <row r="479" spans="1:56">
      <c r="A479" s="91">
        <v>478</v>
      </c>
      <c r="B479" s="122">
        <v>1.3365814273723631E-2</v>
      </c>
      <c r="C479" s="122">
        <v>0.47807153372779099</v>
      </c>
      <c r="D479" s="122">
        <v>0.91416600398244907</v>
      </c>
      <c r="E479" s="122">
        <v>6.420590782881308E-2</v>
      </c>
      <c r="F479" s="122">
        <v>0.75098729862066249</v>
      </c>
      <c r="G479" s="122">
        <v>0.85301895101254788</v>
      </c>
      <c r="H479" s="122">
        <v>0.48126363835313302</v>
      </c>
      <c r="I479" s="122">
        <v>0.29895246530182096</v>
      </c>
      <c r="J479" s="122">
        <v>0.9173691729169029</v>
      </c>
      <c r="K479" s="100">
        <v>6.7360414340757124E-2</v>
      </c>
      <c r="L479" s="101"/>
      <c r="M479" s="102">
        <v>478</v>
      </c>
      <c r="N479" s="125">
        <v>-2.2154144771828199</v>
      </c>
      <c r="O479" s="125">
        <v>-5.499422143374013E-2</v>
      </c>
      <c r="P479" s="125">
        <v>1.3668638270081406</v>
      </c>
      <c r="Q479" s="125">
        <v>-1.5203946604652121</v>
      </c>
      <c r="R479" s="125">
        <v>0.67759991067866998</v>
      </c>
      <c r="S479" s="125">
        <v>1.0494694731748844</v>
      </c>
      <c r="T479" s="125">
        <v>-4.6982372517451056E-2</v>
      </c>
      <c r="U479" s="122">
        <v>-0.52741571817833288</v>
      </c>
      <c r="V479" s="122">
        <v>1.3875908995561366</v>
      </c>
      <c r="W479" s="94">
        <v>-1.4957422769684956</v>
      </c>
      <c r="X479" s="56"/>
      <c r="Y479" s="95">
        <v>478</v>
      </c>
      <c r="Z479" s="122">
        <f>(幕後結果!$AB$2+幕後結果!$AB$4*幕後結果_最佳化!$N1480)*12/3</f>
        <v>-2.7988390483519034</v>
      </c>
      <c r="AA479" s="122">
        <f>(幕後結果!$AC$2+幕後結果!$AC$4*幕後結果_最佳化!$O1480)*12/3</f>
        <v>-1.6461911813534729</v>
      </c>
      <c r="AB479" s="122">
        <f>(幕後結果!$AD$2+幕後結果!$AD$4*幕後結果_最佳化!$P1480)*12/3</f>
        <v>0.97317296148035226</v>
      </c>
      <c r="AC479" s="122">
        <f>(幕後結果!$AE$2+幕後結果!$AE$4*幕後結果_最佳化!$Q1480)*12/3</f>
        <v>-3.3914494794969108E-2</v>
      </c>
      <c r="AD479" s="122">
        <f>(幕後結果!$AF$2+幕後結果!$AF$4*幕後結果_最佳化!$R1480)*12/3</f>
        <v>0.46130337506314129</v>
      </c>
      <c r="AE479" s="122">
        <f>(幕後結果!$AG$2+幕後結果!$AG$4*幕後結果_最佳化!$S1480)*12/3</f>
        <v>9.1896463965438213E-2</v>
      </c>
      <c r="AF479" s="122">
        <f>(幕後結果!$AH$2+幕後結果!$AH$4*幕後結果_最佳化!$T1480)*12/3</f>
        <v>0.99147130418287455</v>
      </c>
      <c r="AG479" s="122">
        <f>(幕後結果!$AI$2+幕後結果!$AI$4*幕後結果_最佳化!$U1480)*12/3</f>
        <v>-2.3963186087793162</v>
      </c>
      <c r="AH479" s="122">
        <f>(幕後結果!$AJ$2+幕後結果!$AJ$4*幕後結果_最佳化!$V1480)*12/3</f>
        <v>0.71702366047791199</v>
      </c>
      <c r="AI479" s="96">
        <f>(幕後結果!$AK$2+幕後結果!$AK$4*幕後結果_最佳化!$W1480)*12/3</f>
        <v>-1.4542467423366769</v>
      </c>
      <c r="AJ479" s="56"/>
      <c r="AK479" s="56"/>
      <c r="AL479" s="56"/>
      <c r="AM479" s="104">
        <v>478</v>
      </c>
      <c r="AN479" s="122">
        <f t="shared" si="92"/>
        <v>3.379130623838663E-2</v>
      </c>
      <c r="AO479" s="122">
        <f t="shared" si="93"/>
        <v>3.0049965106892281E-2</v>
      </c>
      <c r="AP479" s="122">
        <f t="shared" si="94"/>
        <v>6.8327704430789477E-2</v>
      </c>
      <c r="AQ479" s="122">
        <f t="shared" si="95"/>
        <v>6.7521117603202216E-2</v>
      </c>
      <c r="AR479" s="122">
        <f t="shared" si="96"/>
        <v>0.16238328370139146</v>
      </c>
      <c r="AS479" s="122">
        <f t="shared" si="97"/>
        <v>0.14950567401979051</v>
      </c>
      <c r="AT479" s="122">
        <f t="shared" si="98"/>
        <v>0.14467628259983195</v>
      </c>
      <c r="AU479" s="122">
        <f t="shared" si="99"/>
        <v>7.0483294844904884E-2</v>
      </c>
      <c r="AV479" s="122">
        <f t="shared" si="100"/>
        <v>0.12235869715281976</v>
      </c>
      <c r="AW479" s="122">
        <f t="shared" si="101"/>
        <v>0.15090267430199092</v>
      </c>
      <c r="AX479" s="122">
        <f t="shared" si="102"/>
        <v>1.0000000000000002</v>
      </c>
      <c r="AY479" s="122">
        <f>SUMPRODUCT(AN479:AW479,幕後結果_最佳化!$Z$1005:$AI$1005)</f>
        <v>0.13064822457195052</v>
      </c>
      <c r="AZ479" s="122">
        <f>(SUMPRODUCT(AN479:AW479,MMULT(AN479:AW479,幕後結果!$AB$9:$AK$18)))*252</f>
        <v>3.9000568658706096E-2</v>
      </c>
      <c r="BA479" s="122">
        <f t="shared" si="103"/>
        <v>0.19748561633371201</v>
      </c>
      <c r="BB479" s="98">
        <f t="shared" si="104"/>
        <v>0.44432716772482922</v>
      </c>
      <c r="BC479" s="56"/>
      <c r="BD479" s="56"/>
    </row>
    <row r="480" spans="1:56">
      <c r="A480" s="91">
        <v>479</v>
      </c>
      <c r="B480" s="122">
        <v>8.1771400443136022E-2</v>
      </c>
      <c r="C480" s="122">
        <v>0.46818339718216118</v>
      </c>
      <c r="D480" s="122">
        <v>4.1483929286989518E-3</v>
      </c>
      <c r="E480" s="122">
        <v>0.66703682972681388</v>
      </c>
      <c r="F480" s="122">
        <v>0.38466251783575456</v>
      </c>
      <c r="G480" s="122">
        <v>0.74149221914645636</v>
      </c>
      <c r="H480" s="122">
        <v>0.72128820264639359</v>
      </c>
      <c r="I480" s="122">
        <v>0.83672346405633458</v>
      </c>
      <c r="J480" s="122">
        <v>0.1937897199417653</v>
      </c>
      <c r="K480" s="100">
        <v>0.52278877244815725</v>
      </c>
      <c r="L480" s="101"/>
      <c r="M480" s="102">
        <v>479</v>
      </c>
      <c r="N480" s="125">
        <v>-1.3932546438985152</v>
      </c>
      <c r="O480" s="125">
        <v>-7.983712840249374E-2</v>
      </c>
      <c r="P480" s="125">
        <v>-2.6397473302505792</v>
      </c>
      <c r="Q480" s="125">
        <v>0.43174557359685645</v>
      </c>
      <c r="R480" s="125">
        <v>-0.29325789335270297</v>
      </c>
      <c r="S480" s="125">
        <v>0.64795267203353801</v>
      </c>
      <c r="T480" s="125">
        <v>0.58667262769438178</v>
      </c>
      <c r="U480" s="122">
        <v>0.98108044695821761</v>
      </c>
      <c r="V480" s="122">
        <v>-0.86401538344117346</v>
      </c>
      <c r="W480" s="94">
        <v>5.7154082606329523E-2</v>
      </c>
      <c r="X480" s="56"/>
      <c r="Y480" s="95">
        <v>479</v>
      </c>
      <c r="Z480" s="122">
        <f>(幕後結果!$AB$2+幕後結果!$AB$4*幕後結果_最佳化!$N1481)*12/3</f>
        <v>-1.7780861810334871</v>
      </c>
      <c r="AA480" s="122">
        <f>(幕後結果!$AC$2+幕後結果!$AC$4*幕後結果_最佳化!$O1481)*12/3</f>
        <v>-1.6089931011445515</v>
      </c>
      <c r="AB480" s="122">
        <f>(幕後結果!$AD$2+幕後結果!$AD$4*幕後結果_最佳化!$P1481)*12/3</f>
        <v>-2.2512376239311016</v>
      </c>
      <c r="AC480" s="122">
        <f>(幕後結果!$AE$2+幕後結果!$AE$4*幕後結果_最佳化!$Q1481)*12/3</f>
        <v>0.48185171691260659</v>
      </c>
      <c r="AD480" s="122">
        <f>(幕後結果!$AF$2+幕後結果!$AF$4*幕後結果_最佳化!$R1481)*12/3</f>
        <v>-0.45324485322077274</v>
      </c>
      <c r="AE480" s="122">
        <f>(幕後結果!$AG$2+幕後結果!$AG$4*幕後結果_最佳化!$S1481)*12/3</f>
        <v>0.20838134447808029</v>
      </c>
      <c r="AF480" s="122">
        <f>(幕後結果!$AH$2+幕後結果!$AH$4*幕後結果_最佳化!$T1481)*12/3</f>
        <v>1.0584201449632116</v>
      </c>
      <c r="AG480" s="122">
        <f>(幕後結果!$AI$2+幕後結果!$AI$4*幕後結果_最佳化!$U1481)*12/3</f>
        <v>-0.42461129193350894</v>
      </c>
      <c r="AH480" s="122">
        <f>(幕後結果!$AJ$2+幕後結果!$AJ$4*幕後結果_最佳化!$V1481)*12/3</f>
        <v>-0.85013454010473011</v>
      </c>
      <c r="AI480" s="96">
        <f>(幕後結果!$AK$2+幕後結果!$AK$4*幕後結果_最佳化!$W1481)*12/3</f>
        <v>-0.71419702188944356</v>
      </c>
      <c r="AJ480" s="56"/>
      <c r="AK480" s="56"/>
      <c r="AL480" s="56"/>
      <c r="AM480" s="104">
        <v>479</v>
      </c>
      <c r="AN480" s="122">
        <f t="shared" si="92"/>
        <v>6.9288066652104796E-2</v>
      </c>
      <c r="AO480" s="122">
        <f t="shared" si="93"/>
        <v>0.14143112258856511</v>
      </c>
      <c r="AP480" s="122">
        <f t="shared" si="94"/>
        <v>0.1399549535050712</v>
      </c>
      <c r="AQ480" s="122">
        <f t="shared" si="95"/>
        <v>9.2421538202115933E-2</v>
      </c>
      <c r="AR480" s="122">
        <f t="shared" si="96"/>
        <v>9.5292148981752145E-2</v>
      </c>
      <c r="AS480" s="122">
        <f t="shared" si="97"/>
        <v>5.7205607354767839E-2</v>
      </c>
      <c r="AT480" s="122">
        <f t="shared" si="98"/>
        <v>0.11998106517811105</v>
      </c>
      <c r="AU480" s="122">
        <f t="shared" si="99"/>
        <v>6.6016458296840969E-2</v>
      </c>
      <c r="AV480" s="122">
        <f t="shared" si="100"/>
        <v>6.8505950822044637E-2</v>
      </c>
      <c r="AW480" s="122">
        <f t="shared" si="101"/>
        <v>0.14990308841862623</v>
      </c>
      <c r="AX480" s="122">
        <f t="shared" si="102"/>
        <v>0.99999999999999989</v>
      </c>
      <c r="AY480" s="122">
        <f>SUMPRODUCT(AN480:AW480,幕後結果_最佳化!$Z$1005:$AI$1005)</f>
        <v>-3.7926412765180217E-2</v>
      </c>
      <c r="AZ480" s="122">
        <f>(SUMPRODUCT(AN480:AW480,MMULT(AN480:AW480,幕後結果!$AB$9:$AK$18)))*252</f>
        <v>4.3289540095770976E-2</v>
      </c>
      <c r="BA480" s="122">
        <f t="shared" si="103"/>
        <v>0.20806138540289251</v>
      </c>
      <c r="BB480" s="98">
        <f t="shared" si="104"/>
        <v>-0.38847387567215796</v>
      </c>
      <c r="BC480" s="56"/>
      <c r="BD480" s="56"/>
    </row>
    <row r="481" spans="1:56">
      <c r="A481" s="91">
        <v>480</v>
      </c>
      <c r="B481" s="122">
        <v>0.8953801358412441</v>
      </c>
      <c r="C481" s="122">
        <v>0.7035283141996902</v>
      </c>
      <c r="D481" s="122">
        <v>0.41029626557123322</v>
      </c>
      <c r="E481" s="122">
        <v>0.14977646970177849</v>
      </c>
      <c r="F481" s="122">
        <v>0.3702979545341083</v>
      </c>
      <c r="G481" s="122">
        <v>0.61533324029718561</v>
      </c>
      <c r="H481" s="122">
        <v>0.13419884499863155</v>
      </c>
      <c r="I481" s="122">
        <v>0.41443392770965026</v>
      </c>
      <c r="J481" s="122">
        <v>0.91125231142639729</v>
      </c>
      <c r="K481" s="100">
        <v>0.93124278287643469</v>
      </c>
      <c r="L481" s="101"/>
      <c r="M481" s="102">
        <v>480</v>
      </c>
      <c r="N481" s="125">
        <v>1.2556587296531352</v>
      </c>
      <c r="O481" s="125">
        <v>0.53457558287219775</v>
      </c>
      <c r="P481" s="125">
        <v>-0.22678293855202861</v>
      </c>
      <c r="Q481" s="125">
        <v>-1.0373925704615374</v>
      </c>
      <c r="R481" s="125">
        <v>-0.33106431044364287</v>
      </c>
      <c r="S481" s="125">
        <v>0.29324679340365228</v>
      </c>
      <c r="T481" s="125">
        <v>-1.1067600382236937</v>
      </c>
      <c r="U481" s="122">
        <v>-0.21615381160664493</v>
      </c>
      <c r="V481" s="122">
        <v>1.3485069785863728</v>
      </c>
      <c r="W481" s="94">
        <v>1.4851109562457807</v>
      </c>
      <c r="X481" s="56"/>
      <c r="Y481" s="95">
        <v>480</v>
      </c>
      <c r="Z481" s="122">
        <f>(幕後結果!$AB$2+幕後結果!$AB$4*幕後結果_最佳化!$N1482)*12/3</f>
        <v>1.5106732692180043</v>
      </c>
      <c r="AA481" s="122">
        <f>(幕後結果!$AC$2+幕後結果!$AC$4*幕後結果_最佳化!$O1482)*12/3</f>
        <v>-0.53213654347301709</v>
      </c>
      <c r="AB481" s="122">
        <f>(幕後結果!$AD$2+幕後結果!$AD$4*幕後結果_最佳化!$P1482)*12/3</f>
        <v>0.6984627425613853</v>
      </c>
      <c r="AC481" s="122">
        <f>(幕後結果!$AE$2+幕後結果!$AE$4*幕後結果_最佳化!$Q1482)*12/3</f>
        <v>0.24941704917700491</v>
      </c>
      <c r="AD481" s="122">
        <f>(幕後結果!$AF$2+幕後結果!$AF$4*幕後結果_最佳化!$R1482)*12/3</f>
        <v>-0.40022613349415326</v>
      </c>
      <c r="AE481" s="122">
        <f>(幕後結果!$AG$2+幕後結果!$AG$4*幕後結果_最佳化!$S1482)*12/3</f>
        <v>0.30462936151774428</v>
      </c>
      <c r="AF481" s="122">
        <f>(幕後結果!$AH$2+幕後結果!$AH$4*幕後結果_最佳化!$T1482)*12/3</f>
        <v>0.43120819370827324</v>
      </c>
      <c r="AG481" s="122">
        <f>(幕後結果!$AI$2+幕後結果!$AI$4*幕後結果_最佳化!$U1482)*12/3</f>
        <v>-0.51704422889353685</v>
      </c>
      <c r="AH481" s="122">
        <f>(幕後結果!$AJ$2+幕後結果!$AJ$4*幕後結果_最佳化!$V1482)*12/3</f>
        <v>1.1459954443776112</v>
      </c>
      <c r="AI481" s="96">
        <f>(幕後結果!$AK$2+幕後結果!$AK$4*幕後結果_最佳化!$W1482)*12/3</f>
        <v>0.46389289972937747</v>
      </c>
      <c r="AJ481" s="56"/>
      <c r="AK481" s="56"/>
      <c r="AL481" s="56"/>
      <c r="AM481" s="104">
        <v>480</v>
      </c>
      <c r="AN481" s="122">
        <f t="shared" si="92"/>
        <v>3.9676558325358831E-2</v>
      </c>
      <c r="AO481" s="122">
        <f t="shared" si="93"/>
        <v>0.12517672676884051</v>
      </c>
      <c r="AP481" s="122">
        <f t="shared" si="94"/>
        <v>0.11526502774297839</v>
      </c>
      <c r="AQ481" s="122">
        <f t="shared" si="95"/>
        <v>4.6197464638036909E-2</v>
      </c>
      <c r="AR481" s="122">
        <f t="shared" si="96"/>
        <v>0.1356751930440481</v>
      </c>
      <c r="AS481" s="122">
        <f t="shared" si="97"/>
        <v>6.192445587180781E-2</v>
      </c>
      <c r="AT481" s="122">
        <f t="shared" si="98"/>
        <v>0.13226465365379766</v>
      </c>
      <c r="AU481" s="122">
        <f t="shared" si="99"/>
        <v>0.1823260002488801</v>
      </c>
      <c r="AV481" s="122">
        <f t="shared" si="100"/>
        <v>5.6794630690148541E-2</v>
      </c>
      <c r="AW481" s="122">
        <f t="shared" si="101"/>
        <v>0.10469928901610315</v>
      </c>
      <c r="AX481" s="122">
        <f t="shared" si="102"/>
        <v>1</v>
      </c>
      <c r="AY481" s="122">
        <f>SUMPRODUCT(AN481:AW481,幕後結果_最佳化!$Z$1005:$AI$1005)</f>
        <v>-0.1242474098553932</v>
      </c>
      <c r="AZ481" s="122">
        <f>(SUMPRODUCT(AN481:AW481,MMULT(AN481:AW481,幕後結果!$AB$9:$AK$18)))*252</f>
        <v>4.5822412767463933E-2</v>
      </c>
      <c r="BA481" s="122">
        <f t="shared" si="103"/>
        <v>0.21406170317799475</v>
      </c>
      <c r="BB481" s="98">
        <f t="shared" si="104"/>
        <v>-0.78083752195696687</v>
      </c>
      <c r="BC481" s="56"/>
      <c r="BD481" s="56"/>
    </row>
    <row r="482" spans="1:56">
      <c r="A482" s="91">
        <v>481</v>
      </c>
      <c r="B482" s="122">
        <v>0.41350671868611366</v>
      </c>
      <c r="C482" s="122">
        <v>0.98914679637913827</v>
      </c>
      <c r="D482" s="122">
        <v>0.84274574134072755</v>
      </c>
      <c r="E482" s="122">
        <v>0.90127317345621938</v>
      </c>
      <c r="F482" s="122">
        <v>0.40164894745185609</v>
      </c>
      <c r="G482" s="122">
        <v>6.5287355382873669E-2</v>
      </c>
      <c r="H482" s="122">
        <v>0.46515237277950372</v>
      </c>
      <c r="I482" s="122">
        <v>0.76514175044121036</v>
      </c>
      <c r="J482" s="122">
        <v>0.22239901272929852</v>
      </c>
      <c r="K482" s="100">
        <v>0.63577421731982353</v>
      </c>
      <c r="L482" s="101"/>
      <c r="M482" s="102">
        <v>481</v>
      </c>
      <c r="N482" s="125">
        <v>-0.21853352876246285</v>
      </c>
      <c r="O482" s="125">
        <v>2.2954664455115226</v>
      </c>
      <c r="P482" s="125">
        <v>1.0058067964361215</v>
      </c>
      <c r="Q482" s="125">
        <v>1.2888401829838201</v>
      </c>
      <c r="R482" s="125">
        <v>-0.24908129899478545</v>
      </c>
      <c r="S482" s="125">
        <v>-1.5118394500122001</v>
      </c>
      <c r="T482" s="125">
        <v>-8.7461425910770385E-2</v>
      </c>
      <c r="U482" s="122">
        <v>0.72294040390911707</v>
      </c>
      <c r="V482" s="122">
        <v>-0.7641161557833861</v>
      </c>
      <c r="W482" s="94">
        <v>0.34718602994474523</v>
      </c>
      <c r="X482" s="56"/>
      <c r="Y482" s="95">
        <v>481</v>
      </c>
      <c r="Z482" s="122">
        <f>(幕後結果!$AB$2+幕後結果!$AB$4*幕後結果_最佳化!$N1483)*12/3</f>
        <v>-0.31961071430515559</v>
      </c>
      <c r="AA482" s="122">
        <f>(幕後結果!$AC$2+幕後結果!$AC$4*幕後結果_最佳化!$O1483)*12/3</f>
        <v>1.7664141799092679</v>
      </c>
      <c r="AB482" s="122">
        <f>(幕後結果!$AD$2+幕後結果!$AD$4*幕後結果_最佳化!$P1483)*12/3</f>
        <v>1.5006636777916971</v>
      </c>
      <c r="AC482" s="122">
        <f>(幕後結果!$AE$2+幕後結果!$AE$4*幕後結果_最佳化!$Q1483)*12/3</f>
        <v>2.4437277154884125</v>
      </c>
      <c r="AD482" s="122">
        <f>(幕後結果!$AF$2+幕後結果!$AF$4*幕後結果_最佳化!$R1483)*12/3</f>
        <v>0.21809885925506631</v>
      </c>
      <c r="AE482" s="122">
        <f>(幕後結果!$AG$2+幕後結果!$AG$4*幕後結果_最佳化!$S1483)*12/3</f>
        <v>0.64421887205572381</v>
      </c>
      <c r="AF482" s="122">
        <f>(幕後結果!$AH$2+幕後結果!$AH$4*幕後結果_最佳化!$T1483)*12/3</f>
        <v>0.98897694587074658</v>
      </c>
      <c r="AG482" s="122">
        <f>(幕後結果!$AI$2+幕後結果!$AI$4*幕後結果_最佳化!$U1483)*12/3</f>
        <v>-0.38282143281184738</v>
      </c>
      <c r="AH482" s="122">
        <f>(幕後結果!$AJ$2+幕後結果!$AJ$4*幕後結果_最佳化!$V1483)*12/3</f>
        <v>0.49341099562161811</v>
      </c>
      <c r="AI482" s="96">
        <f>(幕後結果!$AK$2+幕後結果!$AK$4*幕後結果_最佳化!$W1483)*12/3</f>
        <v>-0.11221438508917958</v>
      </c>
      <c r="AJ482" s="56"/>
      <c r="AK482" s="56"/>
      <c r="AL482" s="56"/>
      <c r="AM482" s="104">
        <v>481</v>
      </c>
      <c r="AN482" s="122">
        <f t="shared" si="92"/>
        <v>0.15231535974148727</v>
      </c>
      <c r="AO482" s="122">
        <f t="shared" si="93"/>
        <v>1.371380269909654E-2</v>
      </c>
      <c r="AP482" s="122">
        <f t="shared" si="94"/>
        <v>8.5624321106414103E-2</v>
      </c>
      <c r="AQ482" s="122">
        <f t="shared" si="95"/>
        <v>0.24252114429931912</v>
      </c>
      <c r="AR482" s="122">
        <f t="shared" si="96"/>
        <v>0.17051969195149563</v>
      </c>
      <c r="AS482" s="122">
        <f t="shared" si="97"/>
        <v>6.080047532894791E-2</v>
      </c>
      <c r="AT482" s="122">
        <f t="shared" si="98"/>
        <v>0.17224384954717326</v>
      </c>
      <c r="AU482" s="122">
        <f t="shared" si="99"/>
        <v>4.9254350899041996E-2</v>
      </c>
      <c r="AV482" s="122">
        <f t="shared" si="100"/>
        <v>4.3391436663849106E-2</v>
      </c>
      <c r="AW482" s="122">
        <f t="shared" si="101"/>
        <v>9.6155677631750199E-3</v>
      </c>
      <c r="AX482" s="122">
        <f t="shared" si="102"/>
        <v>1</v>
      </c>
      <c r="AY482" s="122">
        <f>SUMPRODUCT(AN482:AW482,幕後結果_最佳化!$Z$1005:$AI$1005)</f>
        <v>0.37462618100846345</v>
      </c>
      <c r="AZ482" s="122">
        <f>(SUMPRODUCT(AN482:AW482,MMULT(AN482:AW482,幕後結果!$AB$9:$AK$18)))*252</f>
        <v>4.3039024727678336E-2</v>
      </c>
      <c r="BA482" s="122">
        <f t="shared" si="103"/>
        <v>0.20745848916754006</v>
      </c>
      <c r="BB482" s="98">
        <f t="shared" si="104"/>
        <v>1.5990002739322315</v>
      </c>
      <c r="BC482" s="56"/>
      <c r="BD482" s="56"/>
    </row>
    <row r="483" spans="1:56">
      <c r="A483" s="91">
        <v>482</v>
      </c>
      <c r="B483" s="122">
        <v>0.19609115022604029</v>
      </c>
      <c r="C483" s="122">
        <v>0.53797155712547928</v>
      </c>
      <c r="D483" s="122">
        <v>0.87470765317603183</v>
      </c>
      <c r="E483" s="122">
        <v>0.45146536276430482</v>
      </c>
      <c r="F483" s="122">
        <v>1.3961385547056615E-4</v>
      </c>
      <c r="G483" s="122">
        <v>0.96180103074634427</v>
      </c>
      <c r="H483" s="122">
        <v>0.50475072518378061</v>
      </c>
      <c r="I483" s="122">
        <v>0.80008902884107114</v>
      </c>
      <c r="J483" s="122">
        <v>0.79667028697331799</v>
      </c>
      <c r="K483" s="100">
        <v>0.9535561885063466</v>
      </c>
      <c r="L483" s="101"/>
      <c r="M483" s="102">
        <v>482</v>
      </c>
      <c r="N483" s="125">
        <v>-0.85566645428757571</v>
      </c>
      <c r="O483" s="125">
        <v>9.5324748436665968E-2</v>
      </c>
      <c r="P483" s="125">
        <v>1.1489303695902975</v>
      </c>
      <c r="Q483" s="125">
        <v>-0.12195996410154952</v>
      </c>
      <c r="R483" s="125">
        <v>-3.6338458646816894</v>
      </c>
      <c r="S483" s="125">
        <v>1.7719796308652398</v>
      </c>
      <c r="T483" s="125">
        <v>1.1908583532707562E-2</v>
      </c>
      <c r="U483" s="122">
        <v>0.84193927953551428</v>
      </c>
      <c r="V483" s="122">
        <v>0.82978663942192388</v>
      </c>
      <c r="W483" s="94">
        <v>1.6803583064012917</v>
      </c>
      <c r="X483" s="56"/>
      <c r="Y483" s="95">
        <v>482</v>
      </c>
      <c r="Z483" s="122">
        <f>(幕後結果!$AB$2+幕後結果!$AB$4*幕後結果_最佳化!$N1484)*12/3</f>
        <v>-1.1106433508604323</v>
      </c>
      <c r="AA483" s="122">
        <f>(幕後結果!$AC$2+幕後結果!$AC$4*幕後結果_最佳化!$O1484)*12/3</f>
        <v>-1.3208988712026553</v>
      </c>
      <c r="AB483" s="122">
        <f>(幕後結果!$AD$2+幕後結果!$AD$4*幕後結果_最佳化!$P1484)*12/3</f>
        <v>1.2092518792670899</v>
      </c>
      <c r="AC483" s="122">
        <f>(幕後結果!$AE$2+幕後結果!$AE$4*幕後結果_最佳化!$Q1484)*12/3</f>
        <v>1.0357922973014932</v>
      </c>
      <c r="AD483" s="122">
        <f>(幕後結果!$AF$2+幕後結果!$AF$4*幕後結果_最佳化!$R1484)*12/3</f>
        <v>-2.3790221406280581</v>
      </c>
      <c r="AE483" s="122">
        <f>(幕後結果!$AG$2+幕後結果!$AG$4*幕後結果_最佳化!$S1484)*12/3</f>
        <v>1.2573360176455477</v>
      </c>
      <c r="AF483" s="122">
        <f>(幕後結果!$AH$2+幕後結果!$AH$4*幕後結果_最佳化!$T1484)*12/3</f>
        <v>0.18479332496770995</v>
      </c>
      <c r="AG483" s="122">
        <f>(幕後結果!$AI$2+幕後結果!$AI$4*幕後結果_最佳化!$U1484)*12/3</f>
        <v>-0.85415322214797096</v>
      </c>
      <c r="AH483" s="122">
        <f>(幕後結果!$AJ$2+幕後結果!$AJ$4*幕後結果_最佳化!$V1484)*12/3</f>
        <v>0.46371257326553961</v>
      </c>
      <c r="AI483" s="96">
        <f>(幕後結果!$AK$2+幕後結果!$AK$4*幕後結果_最佳化!$W1484)*12/3</f>
        <v>-0.31955871255005963</v>
      </c>
      <c r="AJ483" s="56"/>
      <c r="AK483" s="56"/>
      <c r="AL483" s="56"/>
      <c r="AM483" s="104">
        <v>482</v>
      </c>
      <c r="AN483" s="122">
        <f t="shared" si="92"/>
        <v>4.1858001387966186E-2</v>
      </c>
      <c r="AO483" s="122">
        <f t="shared" si="93"/>
        <v>6.6346025428793018E-2</v>
      </c>
      <c r="AP483" s="122">
        <f t="shared" si="94"/>
        <v>0.11889537532473404</v>
      </c>
      <c r="AQ483" s="122">
        <f t="shared" si="95"/>
        <v>0.10834341224216733</v>
      </c>
      <c r="AR483" s="122">
        <f t="shared" si="96"/>
        <v>0.1663086610584453</v>
      </c>
      <c r="AS483" s="122">
        <f t="shared" si="97"/>
        <v>1.5853976426312717E-2</v>
      </c>
      <c r="AT483" s="122">
        <f t="shared" si="98"/>
        <v>8.6409545878843891E-2</v>
      </c>
      <c r="AU483" s="122">
        <f t="shared" si="99"/>
        <v>0.1226481528322005</v>
      </c>
      <c r="AV483" s="122">
        <f t="shared" si="100"/>
        <v>0.14514749746055966</v>
      </c>
      <c r="AW483" s="122">
        <f t="shared" si="101"/>
        <v>0.12818935195997741</v>
      </c>
      <c r="AX483" s="122">
        <f t="shared" si="102"/>
        <v>1</v>
      </c>
      <c r="AY483" s="122">
        <f>SUMPRODUCT(AN483:AW483,幕後結果_最佳化!$Z$1005:$AI$1005)</f>
        <v>-8.9018260828650567E-3</v>
      </c>
      <c r="AZ483" s="122">
        <f>(SUMPRODUCT(AN483:AW483,MMULT(AN483:AW483,幕後結果!$AB$9:$AK$18)))*252</f>
        <v>3.9079138941329306E-2</v>
      </c>
      <c r="BA483" s="122">
        <f t="shared" si="103"/>
        <v>0.19768444284093098</v>
      </c>
      <c r="BB483" s="98">
        <f t="shared" si="104"/>
        <v>-0.26204300823281262</v>
      </c>
      <c r="BC483" s="56"/>
      <c r="BD483" s="56"/>
    </row>
    <row r="484" spans="1:56">
      <c r="A484" s="91">
        <v>483</v>
      </c>
      <c r="B484" s="122">
        <v>0.29985228498402572</v>
      </c>
      <c r="C484" s="122">
        <v>0.68402372436291992</v>
      </c>
      <c r="D484" s="122">
        <v>0.4873304334586015</v>
      </c>
      <c r="E484" s="122">
        <v>0.39411558305621197</v>
      </c>
      <c r="F484" s="122">
        <v>4.6895390357152067E-2</v>
      </c>
      <c r="G484" s="122">
        <v>0.15955996281208851</v>
      </c>
      <c r="H484" s="122">
        <v>0.83123807656620152</v>
      </c>
      <c r="I484" s="122">
        <v>0.59720020307381616</v>
      </c>
      <c r="J484" s="122">
        <v>0.86042149319789996</v>
      </c>
      <c r="K484" s="100">
        <v>0.34083888619899461</v>
      </c>
      <c r="L484" s="101"/>
      <c r="M484" s="102">
        <v>483</v>
      </c>
      <c r="N484" s="125">
        <v>-0.52482540375092057</v>
      </c>
      <c r="O484" s="125">
        <v>0.47898042952515185</v>
      </c>
      <c r="P484" s="125">
        <v>-3.1763233915619089E-2</v>
      </c>
      <c r="Q484" s="125">
        <v>-0.26860824592013366</v>
      </c>
      <c r="R484" s="125">
        <v>-1.6757315823015146</v>
      </c>
      <c r="S484" s="125">
        <v>-0.99626804497065524</v>
      </c>
      <c r="T484" s="125">
        <v>0.95906927636316952</v>
      </c>
      <c r="U484" s="122">
        <v>0.24610675537107696</v>
      </c>
      <c r="V484" s="122">
        <v>1.0822149802314684</v>
      </c>
      <c r="W484" s="94">
        <v>-0.41017473575130692</v>
      </c>
      <c r="X484" s="56"/>
      <c r="Y484" s="95">
        <v>483</v>
      </c>
      <c r="Z484" s="122">
        <f>(幕後結果!$AB$2+幕後結果!$AB$4*幕後結果_最佳化!$N1485)*12/3</f>
        <v>-0.69988751326024135</v>
      </c>
      <c r="AA484" s="122">
        <f>(幕後結果!$AC$2+幕後結果!$AC$4*幕後結果_最佳化!$O1485)*12/3</f>
        <v>-0.76344821445302136</v>
      </c>
      <c r="AB484" s="122">
        <f>(幕後結果!$AD$2+幕後結果!$AD$4*幕後結果_最佳化!$P1485)*12/3</f>
        <v>0.32544463071246349</v>
      </c>
      <c r="AC484" s="122">
        <f>(幕後結果!$AE$2+幕後結果!$AE$4*幕後結果_最佳化!$Q1485)*12/3</f>
        <v>0.73720401149667703</v>
      </c>
      <c r="AD484" s="122">
        <f>(幕後結果!$AF$2+幕後結果!$AF$4*幕後結果_最佳化!$R1485)*12/3</f>
        <v>-1.1595736280444651</v>
      </c>
      <c r="AE484" s="122">
        <f>(幕後結果!$AG$2+幕後結果!$AG$4*幕後結果_最佳化!$S1485)*12/3</f>
        <v>-0.70115303253070982</v>
      </c>
      <c r="AF484" s="122">
        <f>(幕後結果!$AH$2+幕後結果!$AH$4*幕後結果_最佳化!$T1485)*12/3</f>
        <v>1.6247692267881011</v>
      </c>
      <c r="AG484" s="122">
        <f>(幕後結果!$AI$2+幕後結果!$AI$4*幕後結果_最佳化!$U1485)*12/3</f>
        <v>-1.1699970469643157</v>
      </c>
      <c r="AH484" s="122">
        <f>(幕後結果!$AJ$2+幕後結果!$AJ$4*幕後結果_最佳化!$V1485)*12/3</f>
        <v>0.99265809516955683</v>
      </c>
      <c r="AI484" s="96">
        <f>(幕後結果!$AK$2+幕後結果!$AK$4*幕後結果_最佳化!$W1485)*12/3</f>
        <v>-0.95786925827792613</v>
      </c>
      <c r="AJ484" s="56"/>
      <c r="AK484" s="56"/>
      <c r="AL484" s="56"/>
      <c r="AM484" s="104">
        <v>483</v>
      </c>
      <c r="AN484" s="122">
        <f t="shared" si="92"/>
        <v>1.1315844312374285E-2</v>
      </c>
      <c r="AO484" s="122">
        <f t="shared" si="93"/>
        <v>0.15720499512278971</v>
      </c>
      <c r="AP484" s="122">
        <f t="shared" si="94"/>
        <v>6.6703886770547213E-2</v>
      </c>
      <c r="AQ484" s="122">
        <f t="shared" si="95"/>
        <v>0.17862855435357</v>
      </c>
      <c r="AR484" s="122">
        <f t="shared" si="96"/>
        <v>4.8127367355306816E-2</v>
      </c>
      <c r="AS484" s="122">
        <f t="shared" si="97"/>
        <v>5.6262202316218722E-2</v>
      </c>
      <c r="AT484" s="122">
        <f t="shared" si="98"/>
        <v>0.21637817823036337</v>
      </c>
      <c r="AU484" s="122">
        <f t="shared" si="99"/>
        <v>5.3905709409322419E-2</v>
      </c>
      <c r="AV484" s="122">
        <f t="shared" si="100"/>
        <v>8.6930442068584218E-2</v>
      </c>
      <c r="AW484" s="122">
        <f t="shared" si="101"/>
        <v>0.12454282006092311</v>
      </c>
      <c r="AX484" s="122">
        <f t="shared" si="102"/>
        <v>0.99999999999999978</v>
      </c>
      <c r="AY484" s="122">
        <f>SUMPRODUCT(AN484:AW484,幕後結果_最佳化!$Z$1005:$AI$1005)</f>
        <v>0.12763048572186897</v>
      </c>
      <c r="AZ484" s="122">
        <f>(SUMPRODUCT(AN484:AW484,MMULT(AN484:AW484,幕後結果!$AB$9:$AK$18)))*252</f>
        <v>4.4770940194937797E-2</v>
      </c>
      <c r="BA484" s="122">
        <f t="shared" si="103"/>
        <v>0.21159144641250929</v>
      </c>
      <c r="BB484" s="98">
        <f t="shared" si="104"/>
        <v>0.40044381357780495</v>
      </c>
      <c r="BC484" s="56"/>
      <c r="BD484" s="56"/>
    </row>
    <row r="485" spans="1:56">
      <c r="A485" s="91">
        <v>484</v>
      </c>
      <c r="B485" s="122">
        <v>6.2856228036900941E-2</v>
      </c>
      <c r="C485" s="122">
        <v>0.7273126994740815</v>
      </c>
      <c r="D485" s="122">
        <v>0.83507351880586045</v>
      </c>
      <c r="E485" s="122">
        <v>0.41317173514068783</v>
      </c>
      <c r="F485" s="122">
        <v>0.11877367928719007</v>
      </c>
      <c r="G485" s="122">
        <v>0.81941733350751367</v>
      </c>
      <c r="H485" s="122">
        <v>0.81939054944048784</v>
      </c>
      <c r="I485" s="122">
        <v>9.5483586387006048E-2</v>
      </c>
      <c r="J485" s="122">
        <v>0.91163594722275421</v>
      </c>
      <c r="K485" s="100">
        <v>6.4041057554983016E-2</v>
      </c>
      <c r="L485" s="101"/>
      <c r="M485" s="102">
        <v>484</v>
      </c>
      <c r="N485" s="125">
        <v>-1.5312304159609202</v>
      </c>
      <c r="O485" s="125">
        <v>0.60470563843231984</v>
      </c>
      <c r="P485" s="125">
        <v>0.97441008833661658</v>
      </c>
      <c r="Q485" s="125">
        <v>-0.21939358045423896</v>
      </c>
      <c r="R485" s="125">
        <v>-1.181139379008282</v>
      </c>
      <c r="S485" s="125">
        <v>0.91314681204273951</v>
      </c>
      <c r="T485" s="125">
        <v>0.91304495016313636</v>
      </c>
      <c r="U485" s="122">
        <v>-1.3077233138361026</v>
      </c>
      <c r="V485" s="122">
        <v>1.3508980107158517</v>
      </c>
      <c r="W485" s="94">
        <v>-1.5217085867401901</v>
      </c>
      <c r="X485" s="56"/>
      <c r="Y485" s="95">
        <v>484</v>
      </c>
      <c r="Z485" s="122">
        <f>(幕後結果!$AB$2+幕後結果!$AB$4*幕後結果_最佳化!$N1486)*12/3</f>
        <v>-1.9493900555983126</v>
      </c>
      <c r="AA485" s="122">
        <f>(幕後結果!$AC$2+幕後結果!$AC$4*幕後結果_最佳化!$O1486)*12/3</f>
        <v>-0.67763128143328244</v>
      </c>
      <c r="AB485" s="122">
        <f>(幕後結果!$AD$2+幕後結果!$AD$4*幕後結果_最佳化!$P1486)*12/3</f>
        <v>0.9063949102911355</v>
      </c>
      <c r="AC485" s="122">
        <f>(幕後結果!$AE$2+幕後結果!$AE$4*幕後結果_最佳化!$Q1486)*12/3</f>
        <v>0.97189233530996122</v>
      </c>
      <c r="AD485" s="122">
        <f>(幕後結果!$AF$2+幕後結果!$AF$4*幕後結果_最佳化!$R1486)*12/3</f>
        <v>-0.67260274743651316</v>
      </c>
      <c r="AE485" s="122">
        <f>(幕後結果!$AG$2+幕後結果!$AG$4*幕後結果_最佳化!$S1486)*12/3</f>
        <v>0.77106976671312799</v>
      </c>
      <c r="AF485" s="122">
        <f>(幕後結果!$AH$2+幕後結果!$AH$4*幕後結果_最佳化!$T1486)*12/3</f>
        <v>1.4529835300532128</v>
      </c>
      <c r="AG485" s="122">
        <f>(幕後結果!$AI$2+幕後結果!$AI$4*幕後結果_最佳化!$U1486)*12/3</f>
        <v>-3.3151278290241666</v>
      </c>
      <c r="AH485" s="122">
        <f>(幕後結果!$AJ$2+幕後結果!$AJ$4*幕後結果_最佳化!$V1486)*12/3</f>
        <v>0.97102248653464696</v>
      </c>
      <c r="AI485" s="96">
        <f>(幕後結果!$AK$2+幕後結果!$AK$4*幕後結果_最佳化!$W1486)*12/3</f>
        <v>-1.455699997190111</v>
      </c>
      <c r="AJ485" s="56"/>
      <c r="AK485" s="56"/>
      <c r="AL485" s="56"/>
      <c r="AM485" s="104">
        <v>484</v>
      </c>
      <c r="AN485" s="122">
        <f t="shared" si="92"/>
        <v>0.20454844667681576</v>
      </c>
      <c r="AO485" s="122">
        <f t="shared" si="93"/>
        <v>0.13070219336936673</v>
      </c>
      <c r="AP485" s="122">
        <f t="shared" si="94"/>
        <v>0.1201222930027448</v>
      </c>
      <c r="AQ485" s="122">
        <f t="shared" si="95"/>
        <v>6.5348040761727018E-3</v>
      </c>
      <c r="AR485" s="122">
        <f t="shared" si="96"/>
        <v>7.1906319055967657E-2</v>
      </c>
      <c r="AS485" s="122">
        <f t="shared" si="97"/>
        <v>0.21905963499833631</v>
      </c>
      <c r="AT485" s="122">
        <f t="shared" si="98"/>
        <v>1.8398484350056098E-2</v>
      </c>
      <c r="AU485" s="122">
        <f t="shared" si="99"/>
        <v>9.0692107670991475E-3</v>
      </c>
      <c r="AV485" s="122">
        <f t="shared" si="100"/>
        <v>4.3364440094304374E-3</v>
      </c>
      <c r="AW485" s="122">
        <f t="shared" si="101"/>
        <v>0.21532216969401058</v>
      </c>
      <c r="AX485" s="122">
        <f t="shared" si="102"/>
        <v>1</v>
      </c>
      <c r="AY485" s="122">
        <f>SUMPRODUCT(AN485:AW485,幕後結果_最佳化!$Z$1005:$AI$1005)</f>
        <v>-0.16786915262773924</v>
      </c>
      <c r="AZ485" s="122">
        <f>(SUMPRODUCT(AN485:AW485,MMULT(AN485:AW485,幕後結果!$AB$9:$AK$18)))*252</f>
        <v>5.9627425438073596E-2</v>
      </c>
      <c r="BA485" s="122">
        <f t="shared" si="103"/>
        <v>0.24418727534020604</v>
      </c>
      <c r="BB485" s="98">
        <f t="shared" si="104"/>
        <v>-0.86314551949560814</v>
      </c>
      <c r="BC485" s="56"/>
      <c r="BD485" s="56"/>
    </row>
    <row r="486" spans="1:56">
      <c r="A486" s="91">
        <v>485</v>
      </c>
      <c r="B486" s="122">
        <v>0.93927603658968128</v>
      </c>
      <c r="C486" s="122">
        <v>0.5287119172286785</v>
      </c>
      <c r="D486" s="122">
        <v>0.37050997821348597</v>
      </c>
      <c r="E486" s="122">
        <v>0.55538135333573613</v>
      </c>
      <c r="F486" s="122">
        <v>0.55333630890244434</v>
      </c>
      <c r="G486" s="122">
        <v>0.49757661367350803</v>
      </c>
      <c r="H486" s="122">
        <v>0.76703550007828447</v>
      </c>
      <c r="I486" s="122">
        <v>0.58762720603597729</v>
      </c>
      <c r="J486" s="122">
        <v>0.51019561397764424</v>
      </c>
      <c r="K486" s="100">
        <v>0.28809279086531658</v>
      </c>
      <c r="L486" s="101"/>
      <c r="M486" s="102">
        <v>485</v>
      </c>
      <c r="N486" s="125">
        <v>1.5487246450638203</v>
      </c>
      <c r="O486" s="125">
        <v>7.2032346973531738E-2</v>
      </c>
      <c r="P486" s="125">
        <v>-0.33050295998430806</v>
      </c>
      <c r="Q486" s="125">
        <v>0.13926936979781654</v>
      </c>
      <c r="R486" s="125">
        <v>0.13409508999501007</v>
      </c>
      <c r="S486" s="125">
        <v>-6.0745660450703442E-3</v>
      </c>
      <c r="T486" s="125">
        <v>0.72911879300182314</v>
      </c>
      <c r="U486" s="122">
        <v>0.22144547416275412</v>
      </c>
      <c r="V486" s="122">
        <v>2.5559396919842759E-2</v>
      </c>
      <c r="W486" s="94">
        <v>-0.55896503699986755</v>
      </c>
      <c r="X486" s="56"/>
      <c r="Y486" s="95">
        <v>485</v>
      </c>
      <c r="Z486" s="122">
        <f>(幕後結果!$AB$2+幕後結果!$AB$4*幕後結果_最佳化!$N1487)*12/3</f>
        <v>1.8745293728100993</v>
      </c>
      <c r="AA486" s="122">
        <f>(幕後結果!$AC$2+幕後結果!$AC$4*幕後結果_最佳化!$O1487)*12/3</f>
        <v>-1.1440918010917756</v>
      </c>
      <c r="AB486" s="122">
        <f>(幕後結果!$AD$2+幕後結果!$AD$4*幕後結果_最佳化!$P1487)*12/3</f>
        <v>0.64993471228798794</v>
      </c>
      <c r="AC486" s="122">
        <f>(幕後結果!$AE$2+幕後結果!$AE$4*幕後結果_最佳化!$Q1487)*12/3</f>
        <v>1.015652394824909</v>
      </c>
      <c r="AD486" s="122">
        <f>(幕後結果!$AF$2+幕後結果!$AF$4*幕後結果_最佳化!$R1487)*12/3</f>
        <v>-6.1773963780882707E-2</v>
      </c>
      <c r="AE486" s="122">
        <f>(幕後結果!$AG$2+幕後結果!$AG$4*幕後結果_最佳化!$S1487)*12/3</f>
        <v>0.70412903297979057</v>
      </c>
      <c r="AF486" s="122">
        <f>(幕後結果!$AH$2+幕後結果!$AH$4*幕後結果_最佳化!$T1487)*12/3</f>
        <v>2.194274444606668</v>
      </c>
      <c r="AG486" s="122">
        <f>(幕後結果!$AI$2+幕後結果!$AI$4*幕後結果_最佳化!$U1487)*12/3</f>
        <v>0.22207433834327661</v>
      </c>
      <c r="AH486" s="122">
        <f>(幕後結果!$AJ$2+幕後結果!$AJ$4*幕後結果_最佳化!$V1487)*12/3</f>
        <v>0.61619163046129088</v>
      </c>
      <c r="AI486" s="96">
        <f>(幕後結果!$AK$2+幕後結果!$AK$4*幕後結果_最佳化!$W1487)*12/3</f>
        <v>-0.23929306597404265</v>
      </c>
      <c r="AJ486" s="56"/>
      <c r="AK486" s="56"/>
      <c r="AL486" s="56"/>
      <c r="AM486" s="104">
        <v>485</v>
      </c>
      <c r="AN486" s="122">
        <f t="shared" si="92"/>
        <v>0.12141839047031358</v>
      </c>
      <c r="AO486" s="122">
        <f t="shared" si="93"/>
        <v>4.5176795363602418E-2</v>
      </c>
      <c r="AP486" s="122">
        <f t="shared" si="94"/>
        <v>0.18042762899100981</v>
      </c>
      <c r="AQ486" s="122">
        <f t="shared" si="95"/>
        <v>6.1640075368608445E-2</v>
      </c>
      <c r="AR486" s="122">
        <f t="shared" si="96"/>
        <v>0.12837506988454117</v>
      </c>
      <c r="AS486" s="122">
        <f t="shared" si="97"/>
        <v>0.2100012544956423</v>
      </c>
      <c r="AT486" s="122">
        <f t="shared" si="98"/>
        <v>3.0080470065233025E-3</v>
      </c>
      <c r="AU486" s="122">
        <f t="shared" si="99"/>
        <v>6.7046930876723559E-2</v>
      </c>
      <c r="AV486" s="122">
        <f t="shared" si="100"/>
        <v>6.0529879758087629E-3</v>
      </c>
      <c r="AW486" s="122">
        <f t="shared" si="101"/>
        <v>0.17685281956722673</v>
      </c>
      <c r="AX486" s="122">
        <f t="shared" si="102"/>
        <v>1.0000000000000002</v>
      </c>
      <c r="AY486" s="122">
        <f>SUMPRODUCT(AN486:AW486,幕後結果_最佳化!$Z$1005:$AI$1005)</f>
        <v>-2.1268177785653888E-2</v>
      </c>
      <c r="AZ486" s="122">
        <f>(SUMPRODUCT(AN486:AW486,MMULT(AN486:AW486,幕後結果!$AB$9:$AK$18)))*252</f>
        <v>4.9843463576232823E-2</v>
      </c>
      <c r="BA486" s="122">
        <f t="shared" si="103"/>
        <v>0.22325649727663655</v>
      </c>
      <c r="BB486" s="98">
        <f t="shared" si="104"/>
        <v>-0.28741908328940263</v>
      </c>
      <c r="BC486" s="56"/>
      <c r="BD486" s="56"/>
    </row>
    <row r="487" spans="1:56">
      <c r="A487" s="91">
        <v>486</v>
      </c>
      <c r="B487" s="122">
        <v>0.92190804796172876</v>
      </c>
      <c r="C487" s="122">
        <v>8.9747905071676959E-2</v>
      </c>
      <c r="D487" s="122">
        <v>0.11776100862569971</v>
      </c>
      <c r="E487" s="122">
        <v>0.4324195024927</v>
      </c>
      <c r="F487" s="122">
        <v>0.44121575606210395</v>
      </c>
      <c r="G487" s="122">
        <v>0.40507666741236625</v>
      </c>
      <c r="H487" s="122">
        <v>0.83785960713201835</v>
      </c>
      <c r="I487" s="122">
        <v>0.99163018129241864</v>
      </c>
      <c r="J487" s="122">
        <v>0.121755644456089</v>
      </c>
      <c r="K487" s="100">
        <v>0.21599396880908461</v>
      </c>
      <c r="L487" s="101"/>
      <c r="M487" s="102">
        <v>486</v>
      </c>
      <c r="N487" s="125">
        <v>1.4180234994917891</v>
      </c>
      <c r="O487" s="125">
        <v>-1.3423090503926858</v>
      </c>
      <c r="P487" s="125">
        <v>-1.1862539732384547</v>
      </c>
      <c r="Q487" s="125">
        <v>-0.17021760752263571</v>
      </c>
      <c r="R487" s="125">
        <v>-0.14788755215388477</v>
      </c>
      <c r="S487" s="125">
        <v>-0.2402282237392338</v>
      </c>
      <c r="T487" s="125">
        <v>0.98569911125752141</v>
      </c>
      <c r="U487" s="122">
        <v>2.3923770101369595</v>
      </c>
      <c r="V487" s="122">
        <v>-1.1662551791909237</v>
      </c>
      <c r="W487" s="94">
        <v>-0.78579441752726231</v>
      </c>
      <c r="X487" s="56"/>
      <c r="Y487" s="95">
        <v>486</v>
      </c>
      <c r="Z487" s="122">
        <f>(幕後結果!$AB$2+幕後結果!$AB$4*幕後結果_最佳化!$N1488)*12/3</f>
        <v>1.7122573136515999</v>
      </c>
      <c r="AA487" s="122">
        <f>(幕後結果!$AC$2+幕後結果!$AC$4*幕後結果_最佳化!$O1488)*12/3</f>
        <v>-3.1045133700298133</v>
      </c>
      <c r="AB487" s="122">
        <f>(幕後結果!$AD$2+幕後結果!$AD$4*幕後結果_最佳化!$P1488)*12/3</f>
        <v>-0.27411072274619563</v>
      </c>
      <c r="AC487" s="122">
        <f>(幕後結果!$AE$2+幕後結果!$AE$4*幕後結果_最佳化!$Q1488)*12/3</f>
        <v>0.33699384222915113</v>
      </c>
      <c r="AD487" s="122">
        <f>(幕後結果!$AF$2+幕後結果!$AF$4*幕後結果_最佳化!$R1488)*12/3</f>
        <v>-0.51076291165539323</v>
      </c>
      <c r="AE487" s="122">
        <f>(幕後結果!$AG$2+幕後結果!$AG$4*幕後結果_最佳化!$S1488)*12/3</f>
        <v>-0.21458892285576581</v>
      </c>
      <c r="AF487" s="122">
        <f>(幕後結果!$AH$2+幕後結果!$AH$4*幕後結果_最佳化!$T1488)*12/3</f>
        <v>2.3232381247995151</v>
      </c>
      <c r="AG487" s="122">
        <f>(幕後結果!$AI$2+幕後結果!$AI$4*幕後結果_最佳化!$U1488)*12/3</f>
        <v>2.6857368614152097</v>
      </c>
      <c r="AH487" s="122">
        <f>(幕後結果!$AJ$2+幕後結果!$AJ$4*幕後結果_最佳化!$V1488)*12/3</f>
        <v>-0.50547453908028173</v>
      </c>
      <c r="AI487" s="96">
        <f>(幕後結果!$AK$2+幕後結果!$AK$4*幕後結果_最佳化!$W1488)*12/3</f>
        <v>-0.62343632236489133</v>
      </c>
      <c r="AJ487" s="56"/>
      <c r="AK487" s="56"/>
      <c r="AL487" s="56"/>
      <c r="AM487" s="104">
        <v>486</v>
      </c>
      <c r="AN487" s="122">
        <f t="shared" si="92"/>
        <v>0.16186013315847803</v>
      </c>
      <c r="AO487" s="122">
        <f t="shared" si="93"/>
        <v>3.4639332169776722E-2</v>
      </c>
      <c r="AP487" s="122">
        <f t="shared" si="94"/>
        <v>0.17903001952937256</v>
      </c>
      <c r="AQ487" s="122">
        <f t="shared" si="95"/>
        <v>6.301270348754423E-2</v>
      </c>
      <c r="AR487" s="122">
        <f t="shared" si="96"/>
        <v>0.1414625272014588</v>
      </c>
      <c r="AS487" s="122">
        <f t="shared" si="97"/>
        <v>5.9359847980927354E-2</v>
      </c>
      <c r="AT487" s="122">
        <f t="shared" si="98"/>
        <v>4.3659118456223979E-2</v>
      </c>
      <c r="AU487" s="122">
        <f t="shared" si="99"/>
        <v>0.16246403993269803</v>
      </c>
      <c r="AV487" s="122">
        <f t="shared" si="100"/>
        <v>7.1037019728565395E-2</v>
      </c>
      <c r="AW487" s="122">
        <f t="shared" si="101"/>
        <v>8.3475258354955048E-2</v>
      </c>
      <c r="AX487" s="122">
        <f t="shared" si="102"/>
        <v>1</v>
      </c>
      <c r="AY487" s="122">
        <f>SUMPRODUCT(AN487:AW487,幕後結果_最佳化!$Z$1005:$AI$1005)</f>
        <v>-4.0626189025488479E-2</v>
      </c>
      <c r="AZ487" s="122">
        <f>(SUMPRODUCT(AN487:AW487,MMULT(AN487:AW487,幕後結果!$AB$9:$AK$18)))*252</f>
        <v>5.1519251986152134E-2</v>
      </c>
      <c r="BA487" s="122">
        <f t="shared" si="103"/>
        <v>0.22697852758829884</v>
      </c>
      <c r="BB487" s="98">
        <f t="shared" si="104"/>
        <v>-0.36799158895325568</v>
      </c>
      <c r="BC487" s="56"/>
      <c r="BD487" s="56"/>
    </row>
    <row r="488" spans="1:56">
      <c r="A488" s="91">
        <v>487</v>
      </c>
      <c r="B488" s="122">
        <v>0.1036073183062538</v>
      </c>
      <c r="C488" s="122">
        <v>0.49307080505232492</v>
      </c>
      <c r="D488" s="122">
        <v>0.53707788229631426</v>
      </c>
      <c r="E488" s="122">
        <v>0.87472384972109762</v>
      </c>
      <c r="F488" s="122">
        <v>0.91710551210806468</v>
      </c>
      <c r="G488" s="122">
        <v>0.962696682542034</v>
      </c>
      <c r="H488" s="122">
        <v>0.51788421963366527</v>
      </c>
      <c r="I488" s="122">
        <v>0.99492471028981844</v>
      </c>
      <c r="J488" s="122">
        <v>0.99730227103959157</v>
      </c>
      <c r="K488" s="100">
        <v>0.89300628746665289</v>
      </c>
      <c r="L488" s="101"/>
      <c r="M488" s="102">
        <v>487</v>
      </c>
      <c r="N488" s="125">
        <v>-1.2612615299415175</v>
      </c>
      <c r="O488" s="125">
        <v>-1.7369789375396707E-2</v>
      </c>
      <c r="P488" s="125">
        <v>9.3074676383228069E-2</v>
      </c>
      <c r="Q488" s="125">
        <v>1.1490089248333291</v>
      </c>
      <c r="R488" s="125">
        <v>1.3858622303209165</v>
      </c>
      <c r="S488" s="125">
        <v>1.7828751141172214</v>
      </c>
      <c r="T488" s="125">
        <v>4.4844116284539999E-2</v>
      </c>
      <c r="U488" s="122">
        <v>2.5706570386819059</v>
      </c>
      <c r="V488" s="122">
        <v>2.7824235261011787</v>
      </c>
      <c r="W488" s="94">
        <v>1.24267552878969</v>
      </c>
      <c r="X488" s="56"/>
      <c r="Y488" s="95">
        <v>487</v>
      </c>
      <c r="Z488" s="122">
        <f>(幕後結果!$AB$2+幕後結果!$AB$4*幕後結果_最佳化!$N1489)*12/3</f>
        <v>-1.614210078013868</v>
      </c>
      <c r="AA488" s="122">
        <f>(幕後結果!$AC$2+幕後結果!$AC$4*幕後結果_最佳化!$O1489)*12/3</f>
        <v>-1.5114403209239919</v>
      </c>
      <c r="AB488" s="122">
        <f>(幕後結果!$AD$2+幕後結果!$AD$4*幕後結果_最佳化!$P1489)*12/3</f>
        <v>0.16133521745842605</v>
      </c>
      <c r="AC488" s="122">
        <f>(幕後結果!$AE$2+幕後結果!$AE$4*幕後結果_最佳化!$Q1489)*12/3</f>
        <v>1.6648772205112126</v>
      </c>
      <c r="AD488" s="122">
        <f>(幕後結果!$AF$2+幕後結果!$AF$4*幕後結果_最佳化!$R1489)*12/3</f>
        <v>1.0031435487570906</v>
      </c>
      <c r="AE488" s="122">
        <f>(幕後結果!$AG$2+幕後結果!$AG$4*幕後結果_最佳化!$S1489)*12/3</f>
        <v>2.1443067103129256</v>
      </c>
      <c r="AF488" s="122">
        <f>(幕後結果!$AH$2+幕後結果!$AH$4*幕後結果_最佳化!$T1489)*12/3</f>
        <v>1.0620381451671881</v>
      </c>
      <c r="AG488" s="122">
        <f>(幕後結果!$AI$2+幕後結果!$AI$4*幕後結果_最佳化!$U1489)*12/3</f>
        <v>1.7749075426251479</v>
      </c>
      <c r="AH488" s="122">
        <f>(幕後結果!$AJ$2+幕後結果!$AJ$4*幕後結果_最佳化!$V1489)*12/3</f>
        <v>2.2355399354252707</v>
      </c>
      <c r="AI488" s="96">
        <f>(幕後結果!$AK$2+幕後結果!$AK$4*幕後結果_最佳化!$W1489)*12/3</f>
        <v>0.48952733048994507</v>
      </c>
      <c r="AJ488" s="56"/>
      <c r="AK488" s="56"/>
      <c r="AL488" s="56"/>
      <c r="AM488" s="104">
        <v>487</v>
      </c>
      <c r="AN488" s="122">
        <f t="shared" si="92"/>
        <v>7.5320275920842547E-2</v>
      </c>
      <c r="AO488" s="122">
        <f t="shared" si="93"/>
        <v>4.2604504091504881E-2</v>
      </c>
      <c r="AP488" s="122">
        <f t="shared" si="94"/>
        <v>7.0840820823805703E-2</v>
      </c>
      <c r="AQ488" s="122">
        <f t="shared" si="95"/>
        <v>0.16014699218420766</v>
      </c>
      <c r="AR488" s="122">
        <f t="shared" si="96"/>
        <v>0.14878384092017685</v>
      </c>
      <c r="AS488" s="122">
        <f t="shared" si="97"/>
        <v>0.18773411168569865</v>
      </c>
      <c r="AT488" s="122">
        <f t="shared" si="98"/>
        <v>3.5107073966499459E-2</v>
      </c>
      <c r="AU488" s="122">
        <f t="shared" si="99"/>
        <v>0.10227609191537036</v>
      </c>
      <c r="AV488" s="122">
        <f t="shared" si="100"/>
        <v>2.6669837919300155E-2</v>
      </c>
      <c r="AW488" s="122">
        <f t="shared" si="101"/>
        <v>0.15051645057259375</v>
      </c>
      <c r="AX488" s="122">
        <f t="shared" si="102"/>
        <v>1</v>
      </c>
      <c r="AY488" s="122">
        <f>SUMPRODUCT(AN488:AW488,幕後結果_最佳化!$Z$1005:$AI$1005)</f>
        <v>4.0213558537173968E-2</v>
      </c>
      <c r="AZ488" s="122">
        <f>(SUMPRODUCT(AN488:AW488,MMULT(AN488:AW488,幕後結果!$AB$9:$AK$18)))*252</f>
        <v>4.4385581182626296E-2</v>
      </c>
      <c r="BA488" s="122">
        <f t="shared" si="103"/>
        <v>0.21067885793934402</v>
      </c>
      <c r="BB488" s="98">
        <f t="shared" si="104"/>
        <v>-1.2751357630766531E-2</v>
      </c>
      <c r="BC488" s="56"/>
      <c r="BD488" s="56"/>
    </row>
    <row r="489" spans="1:56">
      <c r="A489" s="91">
        <v>488</v>
      </c>
      <c r="B489" s="122">
        <v>0.15648813972397058</v>
      </c>
      <c r="C489" s="122">
        <v>0.40879562819769522</v>
      </c>
      <c r="D489" s="122">
        <v>0.88573661079166466</v>
      </c>
      <c r="E489" s="122">
        <v>0.20213534893087903</v>
      </c>
      <c r="F489" s="122">
        <v>0.72838385077093881</v>
      </c>
      <c r="G489" s="122">
        <v>0.19678386861768815</v>
      </c>
      <c r="H489" s="122">
        <v>0.38418199366886907</v>
      </c>
      <c r="I489" s="122">
        <v>0.99509463845387058</v>
      </c>
      <c r="J489" s="122">
        <v>0.38683935815305026</v>
      </c>
      <c r="K489" s="100">
        <v>0.21360817052555792</v>
      </c>
      <c r="L489" s="101"/>
      <c r="M489" s="102">
        <v>488</v>
      </c>
      <c r="N489" s="125">
        <v>-1.0089965694189682</v>
      </c>
      <c r="O489" s="125">
        <v>-0.23064416165549723</v>
      </c>
      <c r="P489" s="125">
        <v>1.2041624961484922</v>
      </c>
      <c r="Q489" s="125">
        <v>-0.83401825354451609</v>
      </c>
      <c r="R489" s="125">
        <v>0.60793241682412669</v>
      </c>
      <c r="S489" s="125">
        <v>-0.85316513063409816</v>
      </c>
      <c r="T489" s="125">
        <v>-0.29451554415561804</v>
      </c>
      <c r="U489" s="122">
        <v>2.5824301104472442</v>
      </c>
      <c r="V489" s="122">
        <v>-0.28756633664646097</v>
      </c>
      <c r="W489" s="94">
        <v>-0.79396408308434863</v>
      </c>
      <c r="X489" s="56"/>
      <c r="Y489" s="95">
        <v>488</v>
      </c>
      <c r="Z489" s="122">
        <f>(幕後結果!$AB$2+幕後結果!$AB$4*幕後結果_最佳化!$N1490)*12/3</f>
        <v>-1.3010104161564935</v>
      </c>
      <c r="AA489" s="122">
        <f>(幕後結果!$AC$2+幕後結果!$AC$4*幕後結果_最佳化!$O1490)*12/3</f>
        <v>-1.7834298998406386</v>
      </c>
      <c r="AB489" s="122">
        <f>(幕後結果!$AD$2+幕後結果!$AD$4*幕後結果_最佳化!$P1490)*12/3</f>
        <v>1.1777928407238605</v>
      </c>
      <c r="AC489" s="122">
        <f>(幕後結果!$AE$2+幕後結果!$AE$4*幕後結果_最佳化!$Q1490)*12/3</f>
        <v>0.46692735079207726</v>
      </c>
      <c r="AD489" s="122">
        <f>(幕後結果!$AF$2+幕後結果!$AF$4*幕後結果_最佳化!$R1490)*12/3</f>
        <v>0.39008085970413298</v>
      </c>
      <c r="AE489" s="122">
        <f>(幕後結果!$AG$2+幕後結果!$AG$4*幕後結果_最佳化!$S1490)*12/3</f>
        <v>-0.74308679371012243</v>
      </c>
      <c r="AF489" s="122">
        <f>(幕後結果!$AH$2+幕後結果!$AH$4*幕後結果_最佳化!$T1490)*12/3</f>
        <v>1.0281405562834958</v>
      </c>
      <c r="AG489" s="122">
        <f>(幕後結果!$AI$2+幕後結果!$AI$4*幕後結果_最佳化!$U1490)*12/3</f>
        <v>1.6988079694448686</v>
      </c>
      <c r="AH489" s="122">
        <f>(幕後結果!$AJ$2+幕後結果!$AJ$4*幕後結果_最佳化!$V1490)*12/3</f>
        <v>6.4937205594671227E-2</v>
      </c>
      <c r="AI489" s="96">
        <f>(幕後結果!$AK$2+幕後結果!$AK$4*幕後結果_最佳化!$W1490)*12/3</f>
        <v>-0.99730128017928887</v>
      </c>
      <c r="AJ489" s="56"/>
      <c r="AK489" s="56"/>
      <c r="AL489" s="56"/>
      <c r="AM489" s="104">
        <v>488</v>
      </c>
      <c r="AN489" s="122">
        <f t="shared" si="92"/>
        <v>7.8349547162418265E-2</v>
      </c>
      <c r="AO489" s="122">
        <f t="shared" si="93"/>
        <v>0.21982968778344178</v>
      </c>
      <c r="AP489" s="122">
        <f t="shared" si="94"/>
        <v>5.9381209443212422E-2</v>
      </c>
      <c r="AQ489" s="122">
        <f t="shared" si="95"/>
        <v>5.9013220582492306E-3</v>
      </c>
      <c r="AR489" s="122">
        <f t="shared" si="96"/>
        <v>1.6028746667164296E-2</v>
      </c>
      <c r="AS489" s="122">
        <f t="shared" si="97"/>
        <v>2.6621968508088296E-3</v>
      </c>
      <c r="AT489" s="122">
        <f t="shared" si="98"/>
        <v>0.16688924811578659</v>
      </c>
      <c r="AU489" s="122">
        <f t="shared" si="99"/>
        <v>0.14721622137853424</v>
      </c>
      <c r="AV489" s="122">
        <f t="shared" si="100"/>
        <v>0.10778885712496701</v>
      </c>
      <c r="AW489" s="122">
        <f t="shared" si="101"/>
        <v>0.19595296341541732</v>
      </c>
      <c r="AX489" s="122">
        <f t="shared" si="102"/>
        <v>1</v>
      </c>
      <c r="AY489" s="122">
        <f>SUMPRODUCT(AN489:AW489,幕後結果_最佳化!$Z$1005:$AI$1005)</f>
        <v>-0.29548388039857498</v>
      </c>
      <c r="AZ489" s="122">
        <f>(SUMPRODUCT(AN489:AW489,MMULT(AN489:AW489,幕後結果!$AB$9:$AK$18)))*252</f>
        <v>5.8068215437344223E-2</v>
      </c>
      <c r="BA489" s="122">
        <f t="shared" si="103"/>
        <v>0.24097347455133775</v>
      </c>
      <c r="BB489" s="98">
        <f t="shared" si="104"/>
        <v>-1.4042370473704757</v>
      </c>
      <c r="BC489" s="56"/>
      <c r="BD489" s="56"/>
    </row>
    <row r="490" spans="1:56">
      <c r="A490" s="91">
        <v>489</v>
      </c>
      <c r="B490" s="122">
        <v>0.33820232014474416</v>
      </c>
      <c r="C490" s="122">
        <v>0.63231146003086325</v>
      </c>
      <c r="D490" s="122">
        <v>0.49776205724187772</v>
      </c>
      <c r="E490" s="122">
        <v>0.18208990552438253</v>
      </c>
      <c r="F490" s="122">
        <v>0.54660399022036565</v>
      </c>
      <c r="G490" s="122">
        <v>0.9361968314576099</v>
      </c>
      <c r="H490" s="122">
        <v>0.36404379362449713</v>
      </c>
      <c r="I490" s="122">
        <v>0.32219228146697199</v>
      </c>
      <c r="J490" s="122">
        <v>0.29706203999562275</v>
      </c>
      <c r="K490" s="100">
        <v>0.85122982510981648</v>
      </c>
      <c r="L490" s="101"/>
      <c r="M490" s="102">
        <v>489</v>
      </c>
      <c r="N490" s="125">
        <v>-0.41737431318957779</v>
      </c>
      <c r="O490" s="125">
        <v>0.33798156529628737</v>
      </c>
      <c r="P490" s="125">
        <v>-5.6097200163839952E-3</v>
      </c>
      <c r="Q490" s="125">
        <v>-0.9074293187768443</v>
      </c>
      <c r="R490" s="125">
        <v>0.11708585392615582</v>
      </c>
      <c r="S490" s="125">
        <v>1.5236093060916693</v>
      </c>
      <c r="T490" s="125">
        <v>-0.34767058851326005</v>
      </c>
      <c r="U490" s="122">
        <v>-0.46157717918828994</v>
      </c>
      <c r="V490" s="122">
        <v>-0.53286926826788372</v>
      </c>
      <c r="W490" s="94">
        <v>1.0417225096242355</v>
      </c>
      <c r="X490" s="56"/>
      <c r="Y490" s="95">
        <v>489</v>
      </c>
      <c r="Z490" s="122">
        <f>(幕後結果!$AB$2+幕後結果!$AB$4*幕後結果_最佳化!$N1491)*12/3</f>
        <v>-0.56648156912789926</v>
      </c>
      <c r="AA490" s="122">
        <f>(幕後結果!$AC$2+幕後結果!$AC$4*幕後結果_最佳化!$O1491)*12/3</f>
        <v>-0.94841903615842849</v>
      </c>
      <c r="AB490" s="122">
        <f>(幕後結果!$AD$2+幕後結果!$AD$4*幕後結果_最佳化!$P1491)*12/3</f>
        <v>0.36613387103800338</v>
      </c>
      <c r="AC490" s="122">
        <f>(幕後結果!$AE$2+幕後結果!$AE$4*幕後結果_最佳化!$Q1491)*12/3</f>
        <v>0.26213000519318042</v>
      </c>
      <c r="AD490" s="122">
        <f>(幕後結果!$AF$2+幕後結果!$AF$4*幕後結果_最佳化!$R1491)*12/3</f>
        <v>-2.3953590202328751E-2</v>
      </c>
      <c r="AE490" s="122">
        <f>(幕後結果!$AG$2+幕後結果!$AG$4*幕後結果_最佳化!$S1491)*12/3</f>
        <v>0.95143858912540635</v>
      </c>
      <c r="AF490" s="122">
        <f>(幕後結果!$AH$2+幕後結果!$AH$4*幕後結果_最佳化!$T1491)*12/3</f>
        <v>0.80470758703097234</v>
      </c>
      <c r="AG490" s="122">
        <f>(幕後結果!$AI$2+幕後結果!$AI$4*幕後結果_最佳化!$U1491)*12/3</f>
        <v>-1.5045500515921468</v>
      </c>
      <c r="AH490" s="122">
        <f>(幕後結果!$AJ$2+幕後結果!$AJ$4*幕後結果_最佳化!$V1491)*12/3</f>
        <v>-0.36333788060805999</v>
      </c>
      <c r="AI490" s="96">
        <f>(幕後結果!$AK$2+幕後結果!$AK$4*幕後結果_最佳化!$W1491)*12/3</f>
        <v>6.8733420015065771E-5</v>
      </c>
      <c r="AJ490" s="56"/>
      <c r="AK490" s="56"/>
      <c r="AL490" s="56"/>
      <c r="AM490" s="104">
        <v>489</v>
      </c>
      <c r="AN490" s="122">
        <f t="shared" si="92"/>
        <v>0.13240727963250296</v>
      </c>
      <c r="AO490" s="122">
        <f t="shared" si="93"/>
        <v>0.13650916798388185</v>
      </c>
      <c r="AP490" s="122">
        <f t="shared" si="94"/>
        <v>9.708248593233347E-2</v>
      </c>
      <c r="AQ490" s="122">
        <f t="shared" si="95"/>
        <v>9.6049285501727213E-2</v>
      </c>
      <c r="AR490" s="122">
        <f t="shared" si="96"/>
        <v>0.1257970218674464</v>
      </c>
      <c r="AS490" s="122">
        <f t="shared" si="97"/>
        <v>1.3171368440391866E-2</v>
      </c>
      <c r="AT490" s="122">
        <f t="shared" si="98"/>
        <v>0.1410005603280399</v>
      </c>
      <c r="AU490" s="122">
        <f t="shared" si="99"/>
        <v>0.14040126490005045</v>
      </c>
      <c r="AV490" s="122">
        <f t="shared" si="100"/>
        <v>8.8120593602894481E-2</v>
      </c>
      <c r="AW490" s="122">
        <f t="shared" si="101"/>
        <v>2.9460971810731387E-2</v>
      </c>
      <c r="AX490" s="122">
        <f t="shared" si="102"/>
        <v>0.99999999999999989</v>
      </c>
      <c r="AY490" s="122">
        <f>SUMPRODUCT(AN490:AW490,幕後結果_最佳化!$Z$1005:$AI$1005)</f>
        <v>-4.8083944018754127E-2</v>
      </c>
      <c r="AZ490" s="122">
        <f>(SUMPRODUCT(AN490:AW490,MMULT(AN490:AW490,幕後結果!$AB$9:$AK$18)))*252</f>
        <v>4.9077351991541104E-2</v>
      </c>
      <c r="BA490" s="122">
        <f t="shared" si="103"/>
        <v>0.22153408765140661</v>
      </c>
      <c r="BB490" s="98">
        <f t="shared" si="104"/>
        <v>-0.41069952251285707</v>
      </c>
      <c r="BC490" s="56"/>
      <c r="BD490" s="56"/>
    </row>
    <row r="491" spans="1:56">
      <c r="A491" s="91">
        <v>490</v>
      </c>
      <c r="B491" s="122">
        <v>0.56405034888825223</v>
      </c>
      <c r="C491" s="122">
        <v>0.6272990046701139</v>
      </c>
      <c r="D491" s="122">
        <v>3.6482099530194656E-2</v>
      </c>
      <c r="E491" s="122">
        <v>0.69991899686370251</v>
      </c>
      <c r="F491" s="122">
        <v>0.23384953741886139</v>
      </c>
      <c r="G491" s="122">
        <v>0.57372706422986419</v>
      </c>
      <c r="H491" s="122">
        <v>0.37431836388109896</v>
      </c>
      <c r="I491" s="122">
        <v>0.60100923261314954</v>
      </c>
      <c r="J491" s="122">
        <v>0.6881092563795872</v>
      </c>
      <c r="K491" s="100">
        <v>0.19762279200225663</v>
      </c>
      <c r="L491" s="101"/>
      <c r="M491" s="102">
        <v>490</v>
      </c>
      <c r="N491" s="125">
        <v>0.16124644455467446</v>
      </c>
      <c r="O491" s="125">
        <v>0.32470811718546078</v>
      </c>
      <c r="P491" s="125">
        <v>-1.7930545685994639</v>
      </c>
      <c r="Q491" s="125">
        <v>0.52416755351939959</v>
      </c>
      <c r="R491" s="125">
        <v>-0.72622789356047079</v>
      </c>
      <c r="S491" s="125">
        <v>0.18587106756702015</v>
      </c>
      <c r="T491" s="125">
        <v>-0.32043746610074358</v>
      </c>
      <c r="U491" s="122">
        <v>0.25596024505876169</v>
      </c>
      <c r="V491" s="122">
        <v>0.49049808124930011</v>
      </c>
      <c r="W491" s="94">
        <v>-0.85014300610781723</v>
      </c>
      <c r="X491" s="56"/>
      <c r="Y491" s="95">
        <v>490</v>
      </c>
      <c r="Z491" s="122">
        <f>(幕後結果!$AB$2+幕後結果!$AB$4*幕後結果_最佳化!$N1492)*12/3</f>
        <v>0.15190526229634976</v>
      </c>
      <c r="AA491" s="122">
        <f>(幕後結果!$AC$2+幕後結果!$AC$4*幕後結果_最佳化!$O1492)*12/3</f>
        <v>-0.9164373084480989</v>
      </c>
      <c r="AB491" s="122">
        <f>(幕後結果!$AD$2+幕後結果!$AD$4*幕後結果_最佳化!$P1492)*12/3</f>
        <v>-1.0087742352564719</v>
      </c>
      <c r="AC491" s="122">
        <f>(幕後結果!$AE$2+幕後結果!$AE$4*幕後結果_最佳化!$Q1492)*12/3</f>
        <v>0.91105861862964244</v>
      </c>
      <c r="AD491" s="122">
        <f>(幕後結果!$AF$2+幕後結果!$AF$4*幕後結果_最佳化!$R1492)*12/3</f>
        <v>-0.66961130322596529</v>
      </c>
      <c r="AE491" s="122">
        <f>(幕後結果!$AG$2+幕後結果!$AG$4*幕後結果_最佳化!$S1492)*12/3</f>
        <v>0.4716400310638611</v>
      </c>
      <c r="AF491" s="122">
        <f>(幕後結果!$AH$2+幕後結果!$AH$4*幕後結果_最佳化!$T1492)*12/3</f>
        <v>0.54984988517017885</v>
      </c>
      <c r="AG491" s="122">
        <f>(幕後結果!$AI$2+幕後結果!$AI$4*幕後結果_最佳化!$U1492)*12/3</f>
        <v>-0.60079893203375223</v>
      </c>
      <c r="AH491" s="122">
        <f>(幕後結果!$AJ$2+幕後結果!$AJ$4*幕後結果_最佳化!$V1492)*12/3</f>
        <v>0.31813996783240872</v>
      </c>
      <c r="AI491" s="96">
        <f>(幕後結果!$AK$2+幕後結果!$AK$4*幕後結果_最佳化!$W1492)*12/3</f>
        <v>-0.82551082488802052</v>
      </c>
      <c r="AJ491" s="56"/>
      <c r="AK491" s="56"/>
      <c r="AL491" s="56"/>
      <c r="AM491" s="104">
        <v>490</v>
      </c>
      <c r="AN491" s="122">
        <f t="shared" si="92"/>
        <v>0.17330471718028057</v>
      </c>
      <c r="AO491" s="122">
        <f t="shared" si="93"/>
        <v>0.11509774480139877</v>
      </c>
      <c r="AP491" s="122">
        <f t="shared" si="94"/>
        <v>5.336559969083815E-2</v>
      </c>
      <c r="AQ491" s="122">
        <f t="shared" si="95"/>
        <v>2.31010331175103E-2</v>
      </c>
      <c r="AR491" s="122">
        <f t="shared" si="96"/>
        <v>1.7466874201716491E-2</v>
      </c>
      <c r="AS491" s="122">
        <f t="shared" si="97"/>
        <v>0.1650925384225391</v>
      </c>
      <c r="AT491" s="122">
        <f t="shared" si="98"/>
        <v>1.0003868829438455E-2</v>
      </c>
      <c r="AU491" s="122">
        <f t="shared" si="99"/>
        <v>0.13281359675214177</v>
      </c>
      <c r="AV491" s="122">
        <f t="shared" si="100"/>
        <v>0.14613558757345418</v>
      </c>
      <c r="AW491" s="122">
        <f t="shared" si="101"/>
        <v>0.16361843943068208</v>
      </c>
      <c r="AX491" s="122">
        <f t="shared" si="102"/>
        <v>1</v>
      </c>
      <c r="AY491" s="122">
        <f>SUMPRODUCT(AN491:AW491,幕後結果_最佳化!$Z$1005:$AI$1005)</f>
        <v>-0.23962944243722312</v>
      </c>
      <c r="AZ491" s="122">
        <f>(SUMPRODUCT(AN491:AW491,MMULT(AN491:AW491,幕後結果!$AB$9:$AK$18)))*252</f>
        <v>5.9991383149762233E-2</v>
      </c>
      <c r="BA491" s="122">
        <f t="shared" si="103"/>
        <v>0.24493138457486871</v>
      </c>
      <c r="BB491" s="98">
        <f t="shared" si="104"/>
        <v>-1.153504451573709</v>
      </c>
      <c r="BC491" s="56"/>
      <c r="BD491" s="56"/>
    </row>
    <row r="492" spans="1:56">
      <c r="A492" s="91">
        <v>491</v>
      </c>
      <c r="B492" s="122">
        <v>0.50402603426481885</v>
      </c>
      <c r="C492" s="122">
        <v>0.48590673339407986</v>
      </c>
      <c r="D492" s="122">
        <v>0.87609715496994389</v>
      </c>
      <c r="E492" s="122">
        <v>0.20559669654565904</v>
      </c>
      <c r="F492" s="122">
        <v>0.98096446929927761</v>
      </c>
      <c r="G492" s="122">
        <v>0.78031092112800016</v>
      </c>
      <c r="H492" s="122">
        <v>0.67609586993792981</v>
      </c>
      <c r="I492" s="122">
        <v>0.20740192591543916</v>
      </c>
      <c r="J492" s="122">
        <v>0.26894941903406533</v>
      </c>
      <c r="K492" s="100">
        <v>0.79145934231300852</v>
      </c>
      <c r="L492" s="101"/>
      <c r="M492" s="102">
        <v>491</v>
      </c>
      <c r="N492" s="125">
        <v>1.009194262640588E-2</v>
      </c>
      <c r="O492" s="125">
        <v>-3.53339315036399E-2</v>
      </c>
      <c r="P492" s="125">
        <v>1.1556955963095725</v>
      </c>
      <c r="Q492" s="125">
        <v>-0.82179532818916246</v>
      </c>
      <c r="R492" s="125">
        <v>2.0740888339620676</v>
      </c>
      <c r="S492" s="125">
        <v>0.77324371756867372</v>
      </c>
      <c r="T492" s="125">
        <v>0.45680910595872198</v>
      </c>
      <c r="U492" s="122">
        <v>-0.8154690880318668</v>
      </c>
      <c r="V492" s="122">
        <v>-0.6159934571488257</v>
      </c>
      <c r="W492" s="94">
        <v>0.81149525733530659</v>
      </c>
      <c r="X492" s="56"/>
      <c r="Y492" s="95">
        <v>491</v>
      </c>
      <c r="Z492" s="122">
        <f>(幕後結果!$AB$2+幕後結果!$AB$4*幕後結果_最佳化!$N1493)*12/3</f>
        <v>-3.5760669563900851E-2</v>
      </c>
      <c r="AA492" s="122">
        <f>(幕後結果!$AC$2+幕後結果!$AC$4*幕後結果_最佳化!$O1493)*12/3</f>
        <v>-1.4257345786354152</v>
      </c>
      <c r="AB492" s="122">
        <f>(幕後結果!$AD$2+幕後結果!$AD$4*幕後結果_最佳化!$P1493)*12/3</f>
        <v>1.4625898834891524</v>
      </c>
      <c r="AC492" s="122">
        <f>(幕後結果!$AE$2+幕後結果!$AE$4*幕後結果_最佳化!$Q1493)*12/3</f>
        <v>0.55886045695964714</v>
      </c>
      <c r="AD492" s="122">
        <f>(幕後結果!$AF$2+幕後結果!$AF$4*幕後結果_最佳化!$R1493)*12/3</f>
        <v>1.3548360915974762</v>
      </c>
      <c r="AE492" s="122">
        <f>(幕後結果!$AG$2+幕後結果!$AG$4*幕後結果_最佳化!$S1493)*12/3</f>
        <v>0.85147232254228722</v>
      </c>
      <c r="AF492" s="122">
        <f>(幕後結果!$AH$2+幕後結果!$AH$4*幕後結果_最佳化!$T1493)*12/3</f>
        <v>2.2103526630627073</v>
      </c>
      <c r="AG492" s="122">
        <f>(幕後結果!$AI$2+幕後結果!$AI$4*幕後結果_最佳化!$U1493)*12/3</f>
        <v>-1.3801416309436483</v>
      </c>
      <c r="AH492" s="122">
        <f>(幕後結果!$AJ$2+幕後結果!$AJ$4*幕後結果_最佳化!$V1493)*12/3</f>
        <v>-3.8990687879788793E-2</v>
      </c>
      <c r="AI492" s="96">
        <f>(幕後結果!$AK$2+幕後結果!$AK$4*幕後結果_最佳化!$W1493)*12/3</f>
        <v>0.28904799791313179</v>
      </c>
      <c r="AJ492" s="56"/>
      <c r="AK492" s="56"/>
      <c r="AL492" s="56"/>
      <c r="AM492" s="104">
        <v>491</v>
      </c>
      <c r="AN492" s="122">
        <f t="shared" si="92"/>
        <v>3.7863026861940832E-2</v>
      </c>
      <c r="AO492" s="122">
        <f t="shared" si="93"/>
        <v>0.2080048046737315</v>
      </c>
      <c r="AP492" s="122">
        <f t="shared" si="94"/>
        <v>8.0755654793197157E-2</v>
      </c>
      <c r="AQ492" s="122">
        <f t="shared" si="95"/>
        <v>0.11961907204852235</v>
      </c>
      <c r="AR492" s="122">
        <f t="shared" si="96"/>
        <v>0.19489954146042235</v>
      </c>
      <c r="AS492" s="122">
        <f t="shared" si="97"/>
        <v>9.9543134337130482E-2</v>
      </c>
      <c r="AT492" s="122">
        <f t="shared" si="98"/>
        <v>0.11954229379601339</v>
      </c>
      <c r="AU492" s="122">
        <f t="shared" si="99"/>
        <v>0.12042627192686142</v>
      </c>
      <c r="AV492" s="122">
        <f t="shared" si="100"/>
        <v>9.8199591322523268E-3</v>
      </c>
      <c r="AW492" s="122">
        <f t="shared" si="101"/>
        <v>9.5262409699282454E-3</v>
      </c>
      <c r="AX492" s="122">
        <f t="shared" si="102"/>
        <v>1</v>
      </c>
      <c r="AY492" s="122">
        <f>SUMPRODUCT(AN492:AW492,幕後結果_最佳化!$Z$1005:$AI$1005)</f>
        <v>-0.1179140386755205</v>
      </c>
      <c r="AZ492" s="122">
        <f>(SUMPRODUCT(AN492:AW492,MMULT(AN492:AW492,幕後結果!$AB$9:$AK$18)))*252</f>
        <v>4.9468628423199809E-2</v>
      </c>
      <c r="BA492" s="122">
        <f t="shared" si="103"/>
        <v>0.2224154410628898</v>
      </c>
      <c r="BB492" s="98">
        <f t="shared" si="104"/>
        <v>-0.72303450653881984</v>
      </c>
      <c r="BC492" s="56"/>
      <c r="BD492" s="56"/>
    </row>
    <row r="493" spans="1:56">
      <c r="A493" s="91">
        <v>492</v>
      </c>
      <c r="B493" s="122">
        <v>0.49303193367014386</v>
      </c>
      <c r="C493" s="122">
        <v>0.17027860182539345</v>
      </c>
      <c r="D493" s="122">
        <v>0.62328752186040282</v>
      </c>
      <c r="E493" s="122">
        <v>2.9247013645554931E-2</v>
      </c>
      <c r="F493" s="122">
        <v>0.88871919851583381</v>
      </c>
      <c r="G493" s="122">
        <v>0.83230858967104004</v>
      </c>
      <c r="H493" s="122">
        <v>0.80601383256391457</v>
      </c>
      <c r="I493" s="122">
        <v>0.5785582195659642</v>
      </c>
      <c r="J493" s="122">
        <v>0.20419062567663215</v>
      </c>
      <c r="K493" s="100">
        <v>0.84328351602510132</v>
      </c>
      <c r="L493" s="101"/>
      <c r="M493" s="102">
        <v>492</v>
      </c>
      <c r="N493" s="125">
        <v>-1.7467240263489708E-2</v>
      </c>
      <c r="O493" s="125">
        <v>-0.95306487079066049</v>
      </c>
      <c r="P493" s="125">
        <v>0.31412650935656483</v>
      </c>
      <c r="Q493" s="125">
        <v>-1.8919771353852424</v>
      </c>
      <c r="R493" s="125">
        <v>1.219744878627502</v>
      </c>
      <c r="S493" s="125">
        <v>0.96332824996467159</v>
      </c>
      <c r="T493" s="125">
        <v>0.8633003808273173</v>
      </c>
      <c r="U493" s="122">
        <v>0.19820642489922244</v>
      </c>
      <c r="V493" s="122">
        <v>-0.82674563209385465</v>
      </c>
      <c r="W493" s="94">
        <v>1.0080447742356771</v>
      </c>
      <c r="X493" s="56"/>
      <c r="Y493" s="95">
        <v>492</v>
      </c>
      <c r="Z493" s="122">
        <f>(幕後結果!$AB$2+幕後結果!$AB$4*幕後結果_最佳化!$N1494)*12/3</f>
        <v>-6.997678401872337E-2</v>
      </c>
      <c r="AA493" s="122">
        <f>(幕後結果!$AC$2+幕後結果!$AC$4*幕後結果_最佳化!$O1494)*12/3</f>
        <v>-2.692829222636965</v>
      </c>
      <c r="AB493" s="122">
        <f>(幕後結果!$AD$2+幕後結果!$AD$4*幕後結果_最佳化!$P1494)*12/3</f>
        <v>0.63232769706826542</v>
      </c>
      <c r="AC493" s="122">
        <f>(幕後結果!$AE$2+幕後結果!$AE$4*幕後結果_最佳化!$Q1494)*12/3</f>
        <v>-0.5760063867960119</v>
      </c>
      <c r="AD493" s="122">
        <f>(幕後結果!$AF$2+幕後結果!$AF$4*幕後結果_最佳化!$R1494)*12/3</f>
        <v>0.50969923305315423</v>
      </c>
      <c r="AE493" s="122">
        <f>(幕後結果!$AG$2+幕後結果!$AG$4*幕後結果_最佳化!$S1494)*12/3</f>
        <v>-8.0259484135172865E-2</v>
      </c>
      <c r="AF493" s="122">
        <f>(幕後結果!$AH$2+幕後結果!$AH$4*幕後結果_最佳化!$T1494)*12/3</f>
        <v>2.4233889151355701</v>
      </c>
      <c r="AG493" s="122">
        <f>(幕後結果!$AI$2+幕後結果!$AI$4*幕後結果_最佳化!$U1494)*12/3</f>
        <v>-0.28683854015644372</v>
      </c>
      <c r="AH493" s="122">
        <f>(幕後結果!$AJ$2+幕後結果!$AJ$4*幕後結果_最佳化!$V1494)*12/3</f>
        <v>-0.48077876829073074</v>
      </c>
      <c r="AI493" s="96">
        <f>(幕後結果!$AK$2+幕後結果!$AK$4*幕後結果_最佳化!$W1494)*12/3</f>
        <v>8.1245773963483148E-2</v>
      </c>
      <c r="AJ493" s="56"/>
      <c r="AK493" s="56"/>
      <c r="AL493" s="56"/>
      <c r="AM493" s="104">
        <v>492</v>
      </c>
      <c r="AN493" s="122">
        <f t="shared" si="92"/>
        <v>0.13700699681095335</v>
      </c>
      <c r="AO493" s="122">
        <f t="shared" si="93"/>
        <v>0.10227567862007461</v>
      </c>
      <c r="AP493" s="122">
        <f t="shared" si="94"/>
        <v>0.14238602459282512</v>
      </c>
      <c r="AQ493" s="122">
        <f t="shared" si="95"/>
        <v>1.220215177556915E-2</v>
      </c>
      <c r="AR493" s="122">
        <f t="shared" si="96"/>
        <v>0.16880754206154339</v>
      </c>
      <c r="AS493" s="122">
        <f t="shared" si="97"/>
        <v>7.6535204584322933E-2</v>
      </c>
      <c r="AT493" s="122">
        <f t="shared" si="98"/>
        <v>7.2113860135369814E-2</v>
      </c>
      <c r="AU493" s="122">
        <f t="shared" si="99"/>
        <v>0.13415492742410398</v>
      </c>
      <c r="AV493" s="122">
        <f t="shared" si="100"/>
        <v>1.5803821832501383E-2</v>
      </c>
      <c r="AW493" s="122">
        <f t="shared" si="101"/>
        <v>0.13871379216273627</v>
      </c>
      <c r="AX493" s="122">
        <f t="shared" si="102"/>
        <v>1</v>
      </c>
      <c r="AY493" s="122">
        <f>SUMPRODUCT(AN493:AW493,幕後結果_最佳化!$Z$1005:$AI$1005)</f>
        <v>-0.16599483652979444</v>
      </c>
      <c r="AZ493" s="122">
        <f>(SUMPRODUCT(AN493:AW493,MMULT(AN493:AW493,幕後結果!$AB$9:$AK$18)))*252</f>
        <v>4.7516741324450558E-2</v>
      </c>
      <c r="BA493" s="122">
        <f t="shared" si="103"/>
        <v>0.21798335102583077</v>
      </c>
      <c r="BB493" s="98">
        <f t="shared" si="104"/>
        <v>-0.95830638233027543</v>
      </c>
      <c r="BC493" s="56"/>
      <c r="BD493" s="56"/>
    </row>
    <row r="494" spans="1:56">
      <c r="A494" s="91">
        <v>493</v>
      </c>
      <c r="B494" s="122">
        <v>0.28960185018787166</v>
      </c>
      <c r="C494" s="122">
        <v>9.1393826399156719E-2</v>
      </c>
      <c r="D494" s="122">
        <v>0.34849481696206608</v>
      </c>
      <c r="E494" s="122">
        <v>0.33425172701933725</v>
      </c>
      <c r="F494" s="122">
        <v>9.4385982082093811E-2</v>
      </c>
      <c r="G494" s="122">
        <v>0.81484875375099652</v>
      </c>
      <c r="H494" s="122">
        <v>0.55994493508289178</v>
      </c>
      <c r="I494" s="122">
        <v>0.78198725402294289</v>
      </c>
      <c r="J494" s="122">
        <v>0.74256031960400937</v>
      </c>
      <c r="K494" s="100">
        <v>0.28117722249463695</v>
      </c>
      <c r="L494" s="101"/>
      <c r="M494" s="102">
        <v>493</v>
      </c>
      <c r="N494" s="125">
        <v>-0.55454824092589294</v>
      </c>
      <c r="O494" s="125">
        <v>-1.3322207717787073</v>
      </c>
      <c r="P494" s="125">
        <v>-0.38938734247316648</v>
      </c>
      <c r="Q494" s="125">
        <v>-0.42820283282186539</v>
      </c>
      <c r="R494" s="125">
        <v>-1.3142206412951627</v>
      </c>
      <c r="S494" s="125">
        <v>0.89590689282179869</v>
      </c>
      <c r="T494" s="125">
        <v>0.1508296077543248</v>
      </c>
      <c r="U494" s="122">
        <v>0.77892229125374968</v>
      </c>
      <c r="V494" s="122">
        <v>0.65125892144807029</v>
      </c>
      <c r="W494" s="94">
        <v>-0.57934790893931798</v>
      </c>
      <c r="X494" s="56"/>
      <c r="Y494" s="95">
        <v>493</v>
      </c>
      <c r="Z494" s="122">
        <f>(幕後結果!$AB$2+幕後結果!$AB$4*幕後結果_最佳化!$N1495)*12/3</f>
        <v>-0.73678991355142642</v>
      </c>
      <c r="AA494" s="122">
        <f>(幕後結果!$AC$2+幕後結果!$AC$4*幕後結果_最佳化!$O1495)*12/3</f>
        <v>-3.2619980275261735</v>
      </c>
      <c r="AB494" s="122">
        <f>(幕後結果!$AD$2+幕後結果!$AD$4*幕後結果_最佳化!$P1495)*12/3</f>
        <v>-0.17714430380342949</v>
      </c>
      <c r="AC494" s="122">
        <f>(幕後結果!$AE$2+幕後結果!$AE$4*幕後結果_最佳化!$Q1495)*12/3</f>
        <v>0.22201616474251584</v>
      </c>
      <c r="AD494" s="122">
        <f>(幕後結果!$AF$2+幕後結果!$AF$4*幕後結果_最佳化!$R1495)*12/3</f>
        <v>-1.1623836343009326</v>
      </c>
      <c r="AE494" s="122">
        <f>(幕後結果!$AG$2+幕後結果!$AG$4*幕後結果_最佳化!$S1495)*12/3</f>
        <v>8.8123575246651528E-2</v>
      </c>
      <c r="AF494" s="122">
        <f>(幕後結果!$AH$2+幕後結果!$AH$4*幕後結果_最佳化!$T1495)*12/3</f>
        <v>0.8724727378908077</v>
      </c>
      <c r="AG494" s="122">
        <f>(幕後結果!$AI$2+幕後結果!$AI$4*幕後結果_最佳化!$U1495)*12/3</f>
        <v>-0.33122699710949344</v>
      </c>
      <c r="AH494" s="122">
        <f>(幕後結果!$AJ$2+幕後結果!$AJ$4*幕後結果_最佳化!$V1495)*12/3</f>
        <v>-1.3864785433930077E-2</v>
      </c>
      <c r="AI494" s="96">
        <f>(幕後結果!$AK$2+幕後結果!$AK$4*幕後結果_最佳化!$W1495)*12/3</f>
        <v>-1.1347202665208895</v>
      </c>
      <c r="AJ494" s="56"/>
      <c r="AK494" s="56"/>
      <c r="AL494" s="56"/>
      <c r="AM494" s="104">
        <v>493</v>
      </c>
      <c r="AN494" s="122">
        <f t="shared" si="92"/>
        <v>4.7732676069438547E-2</v>
      </c>
      <c r="AO494" s="122">
        <f t="shared" si="93"/>
        <v>0.23337804419554653</v>
      </c>
      <c r="AP494" s="122">
        <f t="shared" si="94"/>
        <v>8.7429566715303553E-2</v>
      </c>
      <c r="AQ494" s="122">
        <f t="shared" si="95"/>
        <v>1.9126107162417579E-2</v>
      </c>
      <c r="AR494" s="122">
        <f t="shared" si="96"/>
        <v>1.0012003733105913E-2</v>
      </c>
      <c r="AS494" s="122">
        <f t="shared" si="97"/>
        <v>0.18444479472378658</v>
      </c>
      <c r="AT494" s="122">
        <f t="shared" si="98"/>
        <v>0.11752914698200666</v>
      </c>
      <c r="AU494" s="122">
        <f t="shared" si="99"/>
        <v>5.1099704739092387E-2</v>
      </c>
      <c r="AV494" s="122">
        <f t="shared" si="100"/>
        <v>0.20506836247890428</v>
      </c>
      <c r="AW494" s="122">
        <f t="shared" si="101"/>
        <v>4.4179593200398021E-2</v>
      </c>
      <c r="AX494" s="122">
        <f t="shared" si="102"/>
        <v>1</v>
      </c>
      <c r="AY494" s="122">
        <f>SUMPRODUCT(AN494:AW494,幕後結果_最佳化!$Z$1005:$AI$1005)</f>
        <v>-0.13572992117137922</v>
      </c>
      <c r="AZ494" s="122">
        <f>(SUMPRODUCT(AN494:AW494,MMULT(AN494:AW494,幕後結果!$AB$9:$AK$18)))*252</f>
        <v>6.4586201974042801E-2</v>
      </c>
      <c r="BA494" s="122">
        <f t="shared" si="103"/>
        <v>0.25413815528968253</v>
      </c>
      <c r="BB494" s="98">
        <f t="shared" si="104"/>
        <v>-0.70288509400631194</v>
      </c>
      <c r="BC494" s="56"/>
      <c r="BD494" s="56"/>
    </row>
    <row r="495" spans="1:56">
      <c r="A495" s="91">
        <v>494</v>
      </c>
      <c r="B495" s="122">
        <v>0.46438203487806029</v>
      </c>
      <c r="C495" s="122">
        <v>0.69566181013611095</v>
      </c>
      <c r="D495" s="122">
        <v>0.16348559339216617</v>
      </c>
      <c r="E495" s="122">
        <v>0.1696830882896625</v>
      </c>
      <c r="F495" s="122">
        <v>0.7510319800408678</v>
      </c>
      <c r="G495" s="122">
        <v>0.47740932499869837</v>
      </c>
      <c r="H495" s="122">
        <v>7.8059265856067483E-2</v>
      </c>
      <c r="I495" s="122">
        <v>0.2974814084997992</v>
      </c>
      <c r="J495" s="122">
        <v>0.42275282355546406</v>
      </c>
      <c r="K495" s="100">
        <v>0.23527473280624633</v>
      </c>
      <c r="L495" s="101"/>
      <c r="M495" s="102">
        <v>494</v>
      </c>
      <c r="N495" s="125">
        <v>-8.9399941760011092E-2</v>
      </c>
      <c r="O495" s="125">
        <v>0.51196375041984477</v>
      </c>
      <c r="P495" s="125">
        <v>-0.98023286176376678</v>
      </c>
      <c r="Q495" s="125">
        <v>-0.95541835275912135</v>
      </c>
      <c r="R495" s="125">
        <v>0.67774081975807143</v>
      </c>
      <c r="S495" s="125">
        <v>-5.6656721307539237E-2</v>
      </c>
      <c r="T495" s="125">
        <v>-1.4182474544769743</v>
      </c>
      <c r="U495" s="122">
        <v>-0.53165809972562394</v>
      </c>
      <c r="V495" s="122">
        <v>-0.19485604299010351</v>
      </c>
      <c r="W495" s="94">
        <v>-0.72158532274629894</v>
      </c>
      <c r="X495" s="56"/>
      <c r="Y495" s="95">
        <v>494</v>
      </c>
      <c r="Z495" s="122">
        <f>(幕後結果!$AB$2+幕後結果!$AB$4*幕後結果_最佳化!$N1496)*12/3</f>
        <v>-0.15928485811086074</v>
      </c>
      <c r="AA495" s="122">
        <f>(幕後結果!$AC$2+幕後結果!$AC$4*幕後結果_最佳化!$O1496)*12/3</f>
        <v>-0.68016281948438129</v>
      </c>
      <c r="AB495" s="122">
        <f>(幕後結果!$AD$2+幕後結果!$AD$4*幕後結果_最佳化!$P1496)*12/3</f>
        <v>-0.36138642399959431</v>
      </c>
      <c r="AC495" s="122">
        <f>(幕後結果!$AE$2+幕後結果!$AE$4*幕後結果_最佳化!$Q1496)*12/3</f>
        <v>4.7214080143945014E-2</v>
      </c>
      <c r="AD495" s="122">
        <f>(幕後結果!$AF$2+幕後結果!$AF$4*幕後結果_最佳化!$R1496)*12/3</f>
        <v>0.26092044374583623</v>
      </c>
      <c r="AE495" s="122">
        <f>(幕後結果!$AG$2+幕後結果!$AG$4*幕後結果_最佳化!$S1496)*12/3</f>
        <v>-0.23868769896731379</v>
      </c>
      <c r="AF495" s="122">
        <f>(幕後結果!$AH$2+幕後結果!$AH$4*幕後結果_最佳化!$T1496)*12/3</f>
        <v>1.6072785581093596E-2</v>
      </c>
      <c r="AG495" s="122">
        <f>(幕後結果!$AI$2+幕後結果!$AI$4*幕後結果_最佳化!$U1496)*12/3</f>
        <v>-1.4082077699246138</v>
      </c>
      <c r="AH495" s="122">
        <f>(幕後結果!$AJ$2+幕後結果!$AJ$4*幕後結果_最佳化!$V1496)*12/3</f>
        <v>-0.2782869264387523</v>
      </c>
      <c r="AI495" s="96">
        <f>(幕後結果!$AK$2+幕後結果!$AK$4*幕後結果_最佳化!$W1496)*12/3</f>
        <v>-0.77314750440803337</v>
      </c>
      <c r="AJ495" s="56"/>
      <c r="AK495" s="56"/>
      <c r="AL495" s="56"/>
      <c r="AM495" s="104">
        <v>494</v>
      </c>
      <c r="AN495" s="122">
        <f t="shared" si="92"/>
        <v>6.4936726303540387E-2</v>
      </c>
      <c r="AO495" s="122">
        <f t="shared" si="93"/>
        <v>0.10972609833161488</v>
      </c>
      <c r="AP495" s="122">
        <f t="shared" si="94"/>
        <v>0.17747864467689548</v>
      </c>
      <c r="AQ495" s="122">
        <f t="shared" si="95"/>
        <v>0.10514752758721035</v>
      </c>
      <c r="AR495" s="122">
        <f t="shared" si="96"/>
        <v>0.1563045448270767</v>
      </c>
      <c r="AS495" s="122">
        <f t="shared" si="97"/>
        <v>5.8996281194747889E-2</v>
      </c>
      <c r="AT495" s="122">
        <f t="shared" si="98"/>
        <v>5.5283777874976216E-2</v>
      </c>
      <c r="AU495" s="122">
        <f t="shared" si="99"/>
        <v>0.11756801793234321</v>
      </c>
      <c r="AV495" s="122">
        <f t="shared" si="100"/>
        <v>1.2525492064467396E-2</v>
      </c>
      <c r="AW495" s="122">
        <f t="shared" si="101"/>
        <v>0.14203288920712731</v>
      </c>
      <c r="AX495" s="122">
        <f t="shared" si="102"/>
        <v>0.99999999999999967</v>
      </c>
      <c r="AY495" s="122">
        <f>SUMPRODUCT(AN495:AW495,幕後結果_最佳化!$Z$1005:$AI$1005)</f>
        <v>-8.9891062108129277E-2</v>
      </c>
      <c r="AZ495" s="122">
        <f>(SUMPRODUCT(AN495:AW495,MMULT(AN495:AW495,幕後結果!$AB$9:$AK$18)))*252</f>
        <v>4.2285646370623688E-2</v>
      </c>
      <c r="BA495" s="122">
        <f t="shared" si="103"/>
        <v>0.20563474018420061</v>
      </c>
      <c r="BB495" s="98">
        <f t="shared" si="104"/>
        <v>-0.64576181042745773</v>
      </c>
      <c r="BC495" s="56"/>
      <c r="BD495" s="56"/>
    </row>
    <row r="496" spans="1:56">
      <c r="A496" s="91">
        <v>495</v>
      </c>
      <c r="B496" s="122">
        <v>0.26956270322678821</v>
      </c>
      <c r="C496" s="122">
        <v>0.33849155706074985</v>
      </c>
      <c r="D496" s="122">
        <v>0.54775327799995766</v>
      </c>
      <c r="E496" s="122">
        <v>0.32181183642801758</v>
      </c>
      <c r="F496" s="122">
        <v>0.4736686511694872</v>
      </c>
      <c r="G496" s="122">
        <v>0.17027841281438749</v>
      </c>
      <c r="H496" s="122">
        <v>0.51434851676843385</v>
      </c>
      <c r="I496" s="122">
        <v>0.94887795394360452</v>
      </c>
      <c r="J496" s="122">
        <v>0.55789436494234601</v>
      </c>
      <c r="K496" s="100">
        <v>0.71046827194981499</v>
      </c>
      <c r="L496" s="101"/>
      <c r="M496" s="102">
        <v>495</v>
      </c>
      <c r="N496" s="125">
        <v>-0.61413608230366301</v>
      </c>
      <c r="O496" s="125">
        <v>-0.41658345364888172</v>
      </c>
      <c r="P496" s="125">
        <v>0.11998700259074198</v>
      </c>
      <c r="Q496" s="125">
        <v>-0.46263826930123975</v>
      </c>
      <c r="R496" s="125">
        <v>-6.6050899018404163E-2</v>
      </c>
      <c r="S496" s="125">
        <v>-0.95306561692857605</v>
      </c>
      <c r="T496" s="125">
        <v>3.5974155589611242E-2</v>
      </c>
      <c r="U496" s="122">
        <v>1.6340702910767182</v>
      </c>
      <c r="V496" s="122">
        <v>0.14563280412048785</v>
      </c>
      <c r="W496" s="94">
        <v>0.55475323801950249</v>
      </c>
      <c r="X496" s="56"/>
      <c r="Y496" s="95">
        <v>495</v>
      </c>
      <c r="Z496" s="122">
        <f>(幕後結果!$AB$2+幕後結果!$AB$4*幕後結果_最佳化!$N1497)*12/3</f>
        <v>-0.81077122166361759</v>
      </c>
      <c r="AA496" s="122">
        <f>(幕後結果!$AC$2+幕後結果!$AC$4*幕後結果_最佳化!$O1497)*12/3</f>
        <v>-2.0053603217927689</v>
      </c>
      <c r="AB496" s="122">
        <f>(幕後結果!$AD$2+幕後結果!$AD$4*幕後結果_最佳化!$P1497)*12/3</f>
        <v>0.33899571883240692</v>
      </c>
      <c r="AC496" s="122">
        <f>(幕後結果!$AE$2+幕後結果!$AE$4*幕後結果_最佳化!$Q1497)*12/3</f>
        <v>0.4720017991687056</v>
      </c>
      <c r="AD496" s="122">
        <f>(幕後結果!$AF$2+幕後結果!$AF$4*幕後結果_最佳化!$R1497)*12/3</f>
        <v>-0.17333935133609005</v>
      </c>
      <c r="AE496" s="122">
        <f>(幕後結果!$AG$2+幕後結果!$AG$4*幕後結果_最佳化!$S1497)*12/3</f>
        <v>-0.84109065270078232</v>
      </c>
      <c r="AF496" s="122">
        <f>(幕後結果!$AH$2+幕後結果!$AH$4*幕後結果_最佳化!$T1497)*12/3</f>
        <v>1.1551285348938127</v>
      </c>
      <c r="AG496" s="122">
        <f>(幕後結果!$AI$2+幕後結果!$AI$4*幕後結果_最佳化!$U1497)*12/3</f>
        <v>0.70003052062451987</v>
      </c>
      <c r="AH496" s="122">
        <f>(幕後結果!$AJ$2+幕後結果!$AJ$4*幕後結果_最佳化!$V1497)*12/3</f>
        <v>0.17022077577863567</v>
      </c>
      <c r="AI496" s="96">
        <f>(幕後結果!$AK$2+幕後結果!$AK$4*幕後結果_最佳化!$W1497)*12/3</f>
        <v>-0.44031214347507658</v>
      </c>
      <c r="AJ496" s="56"/>
      <c r="AK496" s="56"/>
      <c r="AL496" s="56"/>
      <c r="AM496" s="104">
        <v>495</v>
      </c>
      <c r="AN496" s="122">
        <f t="shared" si="92"/>
        <v>5.7808782532503794E-2</v>
      </c>
      <c r="AO496" s="122">
        <f t="shared" si="93"/>
        <v>0.16146376135388685</v>
      </c>
      <c r="AP496" s="122">
        <f t="shared" si="94"/>
        <v>2.3578413770511925E-2</v>
      </c>
      <c r="AQ496" s="122">
        <f t="shared" si="95"/>
        <v>0.17711408447661717</v>
      </c>
      <c r="AR496" s="122">
        <f t="shared" si="96"/>
        <v>5.1331384026876072E-2</v>
      </c>
      <c r="AS496" s="122">
        <f t="shared" si="97"/>
        <v>9.1082332476740732E-2</v>
      </c>
      <c r="AT496" s="122">
        <f t="shared" si="98"/>
        <v>7.1178649514198486E-2</v>
      </c>
      <c r="AU496" s="122">
        <f t="shared" si="99"/>
        <v>4.732872951636783E-2</v>
      </c>
      <c r="AV496" s="122">
        <f t="shared" si="100"/>
        <v>0.13498855137129323</v>
      </c>
      <c r="AW496" s="122">
        <f t="shared" si="101"/>
        <v>0.18412531096100407</v>
      </c>
      <c r="AX496" s="122">
        <f t="shared" si="102"/>
        <v>1.0000000000000002</v>
      </c>
      <c r="AY496" s="122">
        <f>SUMPRODUCT(AN496:AW496,幕後結果_最佳化!$Z$1005:$AI$1005)</f>
        <v>-7.5096512394938142E-2</v>
      </c>
      <c r="AZ496" s="122">
        <f>(SUMPRODUCT(AN496:AW496,MMULT(AN496:AW496,幕後結果!$AB$9:$AK$18)))*252</f>
        <v>4.7275403769623046E-2</v>
      </c>
      <c r="BA496" s="122">
        <f t="shared" si="103"/>
        <v>0.21742907756236984</v>
      </c>
      <c r="BB496" s="98">
        <f t="shared" si="104"/>
        <v>-0.54268966100493465</v>
      </c>
      <c r="BC496" s="56"/>
      <c r="BD496" s="56"/>
    </row>
    <row r="497" spans="1:56">
      <c r="A497" s="91">
        <v>496</v>
      </c>
      <c r="B497" s="122">
        <v>0.72169627395847957</v>
      </c>
      <c r="C497" s="122">
        <v>9.6246331951310271E-2</v>
      </c>
      <c r="D497" s="122">
        <v>0.37810374622816312</v>
      </c>
      <c r="E497" s="122">
        <v>0.27510570676516433</v>
      </c>
      <c r="F497" s="122">
        <v>0.76044668337590537</v>
      </c>
      <c r="G497" s="122">
        <v>5.8371364023916072E-2</v>
      </c>
      <c r="H497" s="122">
        <v>0.65241136163410673</v>
      </c>
      <c r="I497" s="122">
        <v>0.48000677999198627</v>
      </c>
      <c r="J497" s="122">
        <v>0.18814672808443489</v>
      </c>
      <c r="K497" s="100">
        <v>8.823242938590492E-2</v>
      </c>
      <c r="L497" s="101"/>
      <c r="M497" s="102">
        <v>496</v>
      </c>
      <c r="N497" s="125">
        <v>0.58788802901858261</v>
      </c>
      <c r="O497" s="125">
        <v>-1.3032405101030839</v>
      </c>
      <c r="P497" s="125">
        <v>-0.31046484071362107</v>
      </c>
      <c r="Q497" s="125">
        <v>-0.59744335750197219</v>
      </c>
      <c r="R497" s="125">
        <v>0.70774015975757243</v>
      </c>
      <c r="S497" s="125">
        <v>-1.5685933281750664</v>
      </c>
      <c r="T497" s="125">
        <v>0.39183886477043439</v>
      </c>
      <c r="U497" s="122">
        <v>-5.0136567164575672E-2</v>
      </c>
      <c r="V497" s="122">
        <v>-0.88474634046680378</v>
      </c>
      <c r="W497" s="94">
        <v>-1.351720143047429</v>
      </c>
      <c r="X497" s="56"/>
      <c r="Y497" s="95">
        <v>496</v>
      </c>
      <c r="Z497" s="122">
        <f>(幕後結果!$AB$2+幕後結果!$AB$4*幕後結果_最佳化!$N1498)*12/3</f>
        <v>0.68160229081587786</v>
      </c>
      <c r="AA497" s="122">
        <f>(幕後結果!$AC$2+幕後結果!$AC$4*幕後結果_最佳化!$O1498)*12/3</f>
        <v>-3.1228004539049379</v>
      </c>
      <c r="AB497" s="122">
        <f>(幕後結果!$AD$2+幕後結果!$AD$4*幕後結果_最佳化!$P1498)*12/3</f>
        <v>0.23822175621153838</v>
      </c>
      <c r="AC497" s="122">
        <f>(幕後結果!$AE$2+幕後結果!$AE$4*幕後結果_最佳化!$Q1498)*12/3</f>
        <v>0.1909589343567798</v>
      </c>
      <c r="AD497" s="122">
        <f>(幕後結果!$AF$2+幕後結果!$AF$4*幕後結果_最佳化!$R1498)*12/3</f>
        <v>0.15047807304753583</v>
      </c>
      <c r="AE497" s="122">
        <f>(幕後結果!$AG$2+幕後結果!$AG$4*幕後結果_最佳化!$S1498)*12/3</f>
        <v>-1.3406583662369627</v>
      </c>
      <c r="AF497" s="122">
        <f>(幕後結果!$AH$2+幕後結果!$AH$4*幕後結果_最佳化!$T1498)*12/3</f>
        <v>1.9491263078721286</v>
      </c>
      <c r="AG497" s="122">
        <f>(幕後結果!$AI$2+幕後結果!$AI$4*幕後結果_最佳化!$U1498)*12/3</f>
        <v>-0.47391039125226503</v>
      </c>
      <c r="AH497" s="122">
        <f>(幕後結果!$AJ$2+幕後結果!$AJ$4*幕後結果_最佳化!$V1498)*12/3</f>
        <v>-0.69318712326469123</v>
      </c>
      <c r="AI497" s="96">
        <f>(幕後結果!$AK$2+幕後結果!$AK$4*幕後結果_最佳化!$W1498)*12/3</f>
        <v>-1.1299932092568949</v>
      </c>
      <c r="AJ497" s="56"/>
      <c r="AK497" s="56"/>
      <c r="AL497" s="56"/>
      <c r="AM497" s="104">
        <v>496</v>
      </c>
      <c r="AN497" s="122">
        <f t="shared" si="92"/>
        <v>4.4452922867210032E-2</v>
      </c>
      <c r="AO497" s="122">
        <f t="shared" si="93"/>
        <v>6.9204610886160242E-2</v>
      </c>
      <c r="AP497" s="122">
        <f t="shared" si="94"/>
        <v>0.16071764830412552</v>
      </c>
      <c r="AQ497" s="122">
        <f t="shared" si="95"/>
        <v>0.16720865855924366</v>
      </c>
      <c r="AR497" s="122">
        <f t="shared" si="96"/>
        <v>7.3807457303766019E-2</v>
      </c>
      <c r="AS497" s="122">
        <f t="shared" si="97"/>
        <v>3.3721628698951079E-3</v>
      </c>
      <c r="AT497" s="122">
        <f t="shared" si="98"/>
        <v>0.16632655814600278</v>
      </c>
      <c r="AU497" s="122">
        <f t="shared" si="99"/>
        <v>0.10885985135849147</v>
      </c>
      <c r="AV497" s="122">
        <f t="shared" si="100"/>
        <v>6.1561642951904805E-2</v>
      </c>
      <c r="AW497" s="122">
        <f t="shared" si="101"/>
        <v>0.14448848675320061</v>
      </c>
      <c r="AX497" s="122">
        <f t="shared" si="102"/>
        <v>1.0000000000000002</v>
      </c>
      <c r="AY497" s="122">
        <f>SUMPRODUCT(AN497:AW497,幕後結果_最佳化!$Z$1005:$AI$1005)</f>
        <v>0.14767017534932048</v>
      </c>
      <c r="AZ497" s="122">
        <f>(SUMPRODUCT(AN497:AW497,MMULT(AN497:AW497,幕後結果!$AB$9:$AK$18)))*252</f>
        <v>3.9819719129838477E-2</v>
      </c>
      <c r="BA497" s="122">
        <f t="shared" si="103"/>
        <v>0.19954878884583208</v>
      </c>
      <c r="BB497" s="98">
        <f t="shared" si="104"/>
        <v>0.52503538585876408</v>
      </c>
      <c r="BC497" s="56"/>
      <c r="BD497" s="56"/>
    </row>
    <row r="498" spans="1:56">
      <c r="A498" s="91">
        <v>497</v>
      </c>
      <c r="B498" s="122">
        <v>0.5458518599101696</v>
      </c>
      <c r="C498" s="122">
        <v>0.66960118264443924</v>
      </c>
      <c r="D498" s="122">
        <v>0.46607355799114369</v>
      </c>
      <c r="E498" s="122">
        <v>0.3330636668258109</v>
      </c>
      <c r="F498" s="122">
        <v>0.18376798921325155</v>
      </c>
      <c r="G498" s="122">
        <v>0.78679732682537162</v>
      </c>
      <c r="H498" s="122">
        <v>0.93102980536850577</v>
      </c>
      <c r="I498" s="122">
        <v>0.30755123940632312</v>
      </c>
      <c r="J498" s="122">
        <v>0.9119831570346979</v>
      </c>
      <c r="K498" s="100">
        <v>0.88264175966596747</v>
      </c>
      <c r="L498" s="101"/>
      <c r="M498" s="102">
        <v>497</v>
      </c>
      <c r="N498" s="125">
        <v>0.11518778526224553</v>
      </c>
      <c r="O498" s="125">
        <v>0.43881217913530829</v>
      </c>
      <c r="P498" s="125">
        <v>-8.5143741336934184E-2</v>
      </c>
      <c r="Q498" s="125">
        <v>-0.4314690753717656</v>
      </c>
      <c r="R498" s="125">
        <v>-0.90109844728123267</v>
      </c>
      <c r="S498" s="125">
        <v>0.79535789261451573</v>
      </c>
      <c r="T498" s="125">
        <v>1.4835046223564601</v>
      </c>
      <c r="U498" s="122">
        <v>-0.50280343434826191</v>
      </c>
      <c r="V498" s="122">
        <v>1.3530686936333425</v>
      </c>
      <c r="W498" s="94">
        <v>1.1882968440290913</v>
      </c>
      <c r="X498" s="56"/>
      <c r="Y498" s="95">
        <v>497</v>
      </c>
      <c r="Z498" s="122">
        <f>(幕後結果!$AB$2+幕後結果!$AB$4*幕後結果_最佳化!$N1499)*12/3</f>
        <v>9.4721115571766157E-2</v>
      </c>
      <c r="AA498" s="122">
        <f>(幕後結果!$AC$2+幕後結果!$AC$4*幕後結果_最佳化!$O1499)*12/3</f>
        <v>-0.76319539974138595</v>
      </c>
      <c r="AB498" s="122">
        <f>(幕後結果!$AD$2+幕後結果!$AD$4*幕後結果_最佳化!$P1499)*12/3</f>
        <v>0.46790017459593763</v>
      </c>
      <c r="AC498" s="122">
        <f>(幕後結果!$AE$2+幕後結果!$AE$4*幕後結果_最佳化!$Q1499)*12/3</f>
        <v>0.63769321040552862</v>
      </c>
      <c r="AD498" s="122">
        <f>(幕後結果!$AF$2+幕後結果!$AF$4*幕後結果_最佳化!$R1499)*12/3</f>
        <v>-0.68627272825746566</v>
      </c>
      <c r="AE498" s="122">
        <f>(幕後結果!$AG$2+幕後結果!$AG$4*幕後結果_最佳化!$S1499)*12/3</f>
        <v>0.70783103062944674</v>
      </c>
      <c r="AF498" s="122">
        <f>(幕後結果!$AH$2+幕後結果!$AH$4*幕後結果_最佳化!$T1499)*12/3</f>
        <v>2.3644957944061127</v>
      </c>
      <c r="AG498" s="122">
        <f>(幕後結果!$AI$2+幕後結果!$AI$4*幕後結果_最佳化!$U1499)*12/3</f>
        <v>-1.4840541472372824</v>
      </c>
      <c r="AH498" s="122">
        <f>(幕後結果!$AJ$2+幕後結果!$AJ$4*幕後結果_最佳化!$V1499)*12/3</f>
        <v>1.3487169210327528</v>
      </c>
      <c r="AI498" s="96">
        <f>(幕後結果!$AK$2+幕後結果!$AK$4*幕後結果_最佳化!$W1499)*12/3</f>
        <v>0.18168317714850599</v>
      </c>
      <c r="AJ498" s="56"/>
      <c r="AK498" s="56"/>
      <c r="AL498" s="56"/>
      <c r="AM498" s="104">
        <v>497</v>
      </c>
      <c r="AN498" s="122">
        <f t="shared" si="92"/>
        <v>3.7088380183769143E-2</v>
      </c>
      <c r="AO498" s="122">
        <f t="shared" si="93"/>
        <v>2.5397192877416055E-2</v>
      </c>
      <c r="AP498" s="122">
        <f t="shared" si="94"/>
        <v>0.1128874430799672</v>
      </c>
      <c r="AQ498" s="122">
        <f t="shared" si="95"/>
        <v>6.3127004201515041E-2</v>
      </c>
      <c r="AR498" s="122">
        <f t="shared" si="96"/>
        <v>0.10309904793946958</v>
      </c>
      <c r="AS498" s="122">
        <f t="shared" si="97"/>
        <v>8.7764573113624511E-2</v>
      </c>
      <c r="AT498" s="122">
        <f t="shared" si="98"/>
        <v>9.3431817505262027E-2</v>
      </c>
      <c r="AU498" s="122">
        <f t="shared" si="99"/>
        <v>6.2094040751350221E-2</v>
      </c>
      <c r="AV498" s="122">
        <f t="shared" si="100"/>
        <v>0.2064421446574384</v>
      </c>
      <c r="AW498" s="122">
        <f t="shared" si="101"/>
        <v>0.20866835569018796</v>
      </c>
      <c r="AX498" s="122">
        <f t="shared" si="102"/>
        <v>1</v>
      </c>
      <c r="AY498" s="122">
        <f>SUMPRODUCT(AN498:AW498,幕後結果_最佳化!$Z$1005:$AI$1005)</f>
        <v>6.7405819715129447E-2</v>
      </c>
      <c r="AZ498" s="122">
        <f>(SUMPRODUCT(AN498:AW498,MMULT(AN498:AW498,幕後結果!$AB$9:$AK$18)))*252</f>
        <v>3.9152080621444832E-2</v>
      </c>
      <c r="BA498" s="122">
        <f t="shared" si="103"/>
        <v>0.197868847021063</v>
      </c>
      <c r="BB498" s="98">
        <f t="shared" si="104"/>
        <v>0.12384880229539529</v>
      </c>
      <c r="BC498" s="56"/>
      <c r="BD498" s="56"/>
    </row>
    <row r="499" spans="1:56">
      <c r="A499" s="91">
        <v>498</v>
      </c>
      <c r="B499" s="122">
        <v>0.37334448070201276</v>
      </c>
      <c r="C499" s="122">
        <v>0.60209837731866989</v>
      </c>
      <c r="D499" s="122">
        <v>0.59538154767766738</v>
      </c>
      <c r="E499" s="122">
        <v>0.65157505026198592</v>
      </c>
      <c r="F499" s="122">
        <v>0.99051139478723638</v>
      </c>
      <c r="G499" s="122">
        <v>0.35282110295915392</v>
      </c>
      <c r="H499" s="122">
        <v>0.24966169618686895</v>
      </c>
      <c r="I499" s="122">
        <v>0.12745000381958072</v>
      </c>
      <c r="J499" s="122">
        <v>0.44713524671264637</v>
      </c>
      <c r="K499" s="100">
        <v>0.75201672824149668</v>
      </c>
      <c r="L499" s="101"/>
      <c r="M499" s="102">
        <v>498</v>
      </c>
      <c r="N499" s="125">
        <v>-0.3230082931697093</v>
      </c>
      <c r="O499" s="125">
        <v>0.25878226110177249</v>
      </c>
      <c r="P499" s="125">
        <v>0.24141059150058303</v>
      </c>
      <c r="Q499" s="125">
        <v>0.38957627372755105</v>
      </c>
      <c r="R499" s="125">
        <v>2.345978336754265</v>
      </c>
      <c r="S499" s="125">
        <v>-0.37771515827680702</v>
      </c>
      <c r="T499" s="125">
        <v>-0.67555472925840954</v>
      </c>
      <c r="U499" s="122">
        <v>-1.138528158716233</v>
      </c>
      <c r="V499" s="122">
        <v>-0.13290249532926809</v>
      </c>
      <c r="W499" s="94">
        <v>0.68084978670694263</v>
      </c>
      <c r="X499" s="56"/>
      <c r="Y499" s="95">
        <v>498</v>
      </c>
      <c r="Z499" s="122">
        <f>(幕後結果!$AB$2+幕後結果!$AB$4*幕後結果_最佳化!$N1500)*12/3</f>
        <v>-0.44932139951961503</v>
      </c>
      <c r="AA499" s="122">
        <f>(幕後結果!$AC$2+幕後結果!$AC$4*幕後結果_最佳化!$O1500)*12/3</f>
        <v>-1.0493624545544187</v>
      </c>
      <c r="AB499" s="122">
        <f>(幕後結果!$AD$2+幕後結果!$AD$4*幕後結果_最佳化!$P1500)*12/3</f>
        <v>0.60041736753432251</v>
      </c>
      <c r="AC499" s="122">
        <f>(幕後結果!$AE$2+幕後結果!$AE$4*幕後結果_最佳化!$Q1500)*12/3</f>
        <v>1.2528078916050589</v>
      </c>
      <c r="AD499" s="122">
        <f>(幕後結果!$AF$2+幕後結果!$AF$4*幕後結果_最佳化!$R1500)*12/3</f>
        <v>1.59456129192004</v>
      </c>
      <c r="AE499" s="122">
        <f>(幕後結果!$AG$2+幕後結果!$AG$4*幕後結果_最佳化!$S1500)*12/3</f>
        <v>0.5415149531900969</v>
      </c>
      <c r="AF499" s="122">
        <f>(幕後結果!$AH$2+幕後結果!$AH$4*幕後結果_最佳化!$T1500)*12/3</f>
        <v>1.0091778425975786</v>
      </c>
      <c r="AG499" s="122">
        <f>(幕後結果!$AI$2+幕後結果!$AI$4*幕後結果_最佳化!$U1500)*12/3</f>
        <v>-1.9697745693145963</v>
      </c>
      <c r="AH499" s="122">
        <f>(幕後結果!$AJ$2+幕後結果!$AJ$4*幕後結果_最佳化!$V1500)*12/3</f>
        <v>2.5782997194040091E-2</v>
      </c>
      <c r="AI499" s="96">
        <f>(幕後結果!$AK$2+幕後結果!$AK$4*幕後結果_最佳化!$W1500)*12/3</f>
        <v>0.16116389341918363</v>
      </c>
      <c r="AJ499" s="56"/>
      <c r="AK499" s="56"/>
      <c r="AL499" s="56"/>
      <c r="AM499" s="104">
        <v>498</v>
      </c>
      <c r="AN499" s="122">
        <f t="shared" si="92"/>
        <v>0.10403380507124516</v>
      </c>
      <c r="AO499" s="122">
        <f t="shared" si="93"/>
        <v>9.1768049706408658E-2</v>
      </c>
      <c r="AP499" s="122">
        <f t="shared" si="94"/>
        <v>0.12705656485801045</v>
      </c>
      <c r="AQ499" s="122">
        <f t="shared" si="95"/>
        <v>8.8835904044767572E-2</v>
      </c>
      <c r="AR499" s="122">
        <f t="shared" si="96"/>
        <v>9.0423507267685013E-2</v>
      </c>
      <c r="AS499" s="122">
        <f t="shared" si="97"/>
        <v>0.10837734937047715</v>
      </c>
      <c r="AT499" s="122">
        <f t="shared" si="98"/>
        <v>0.12534816172128418</v>
      </c>
      <c r="AU499" s="122">
        <f t="shared" si="99"/>
        <v>0.18121172064169686</v>
      </c>
      <c r="AV499" s="122">
        <f t="shared" si="100"/>
        <v>8.0728130632067158E-3</v>
      </c>
      <c r="AW499" s="122">
        <f t="shared" si="101"/>
        <v>7.4872124255218123E-2</v>
      </c>
      <c r="AX499" s="122">
        <f t="shared" si="102"/>
        <v>1</v>
      </c>
      <c r="AY499" s="122">
        <f>SUMPRODUCT(AN499:AW499,幕後結果_最佳化!$Z$1005:$AI$1005)</f>
        <v>-1.9322477854051761E-2</v>
      </c>
      <c r="AZ499" s="122">
        <f>(SUMPRODUCT(AN499:AW499,MMULT(AN499:AW499,幕後結果!$AB$9:$AK$18)))*252</f>
        <v>4.9440485878021481E-2</v>
      </c>
      <c r="BA499" s="122">
        <f t="shared" si="103"/>
        <v>0.22235216634434099</v>
      </c>
      <c r="BB499" s="98">
        <f t="shared" si="104"/>
        <v>-0.27983751576178589</v>
      </c>
      <c r="BC499" s="56"/>
      <c r="BD499" s="56"/>
    </row>
    <row r="500" spans="1:56">
      <c r="A500" s="91">
        <v>499</v>
      </c>
      <c r="B500" s="122">
        <v>0.20985188628949514</v>
      </c>
      <c r="C500" s="122">
        <v>3.9872979969152844E-2</v>
      </c>
      <c r="D500" s="122">
        <v>0.81168169803705315</v>
      </c>
      <c r="E500" s="122">
        <v>1.3440177375006579E-2</v>
      </c>
      <c r="F500" s="122">
        <v>0.22055672865764953</v>
      </c>
      <c r="G500" s="122">
        <v>0.50472340325198739</v>
      </c>
      <c r="H500" s="122">
        <v>0.97915454618597386</v>
      </c>
      <c r="I500" s="122">
        <v>0.34264062819926244</v>
      </c>
      <c r="J500" s="122">
        <v>0.55233078721741369</v>
      </c>
      <c r="K500" s="100">
        <v>0.22238793955232117</v>
      </c>
      <c r="L500" s="101"/>
      <c r="M500" s="102">
        <v>499</v>
      </c>
      <c r="N500" s="125">
        <v>-0.80693527810293031</v>
      </c>
      <c r="O500" s="125">
        <v>-1.752161975599456</v>
      </c>
      <c r="P500" s="125">
        <v>0.88411042904922787</v>
      </c>
      <c r="Q500" s="125">
        <v>-2.2132508697085709</v>
      </c>
      <c r="R500" s="125">
        <v>-0.77031433114170311</v>
      </c>
      <c r="S500" s="125">
        <v>1.1840092777518907E-2</v>
      </c>
      <c r="T500" s="125">
        <v>2.0365923740935301</v>
      </c>
      <c r="U500" s="122">
        <v>-0.4052670058204591</v>
      </c>
      <c r="V500" s="122">
        <v>0.13155228866151891</v>
      </c>
      <c r="W500" s="94">
        <v>-0.76415332255695056</v>
      </c>
      <c r="X500" s="56"/>
      <c r="Y500" s="95">
        <v>499</v>
      </c>
      <c r="Z500" s="122">
        <f>(幕後結果!$AB$2+幕後結果!$AB$4*幕後結果_最佳化!$N1501)*12/3</f>
        <v>-1.050141139727631</v>
      </c>
      <c r="AA500" s="122">
        <f>(幕後結果!$AC$2+幕後結果!$AC$4*幕後結果_最佳化!$O1501)*12/3</f>
        <v>-3.8626362980846913</v>
      </c>
      <c r="AB500" s="122">
        <f>(幕後結果!$AD$2+幕後結果!$AD$4*幕後結果_最佳化!$P1501)*12/3</f>
        <v>0.80696981622282371</v>
      </c>
      <c r="AC500" s="122">
        <f>(幕後結果!$AE$2+幕後結果!$AE$4*幕後結果_最佳化!$Q1501)*12/3</f>
        <v>-0.85990004825799427</v>
      </c>
      <c r="AD500" s="122">
        <f>(幕後結果!$AF$2+幕後結果!$AF$4*幕後結果_最佳化!$R1501)*12/3</f>
        <v>-0.85755318074927034</v>
      </c>
      <c r="AE500" s="122">
        <f>(幕後結果!$AG$2+幕後結果!$AG$4*幕後結果_最佳化!$S1501)*12/3</f>
        <v>-1.4138681831354074</v>
      </c>
      <c r="AF500" s="122">
        <f>(幕後結果!$AH$2+幕後結果!$AH$4*幕後結果_最佳化!$T1501)*12/3</f>
        <v>2.9980851028447404</v>
      </c>
      <c r="AG500" s="122">
        <f>(幕後結果!$AI$2+幕後結果!$AI$4*幕後結果_最佳化!$U1501)*12/3</f>
        <v>-1.7115621533247856</v>
      </c>
      <c r="AH500" s="122">
        <f>(幕後結果!$AJ$2+幕後結果!$AJ$4*幕後結果_最佳化!$V1501)*12/3</f>
        <v>-0.17705602473813223</v>
      </c>
      <c r="AI500" s="96">
        <f>(幕後結果!$AK$2+幕後結果!$AK$4*幕後結果_最佳化!$W1501)*12/3</f>
        <v>-1.346934068287841</v>
      </c>
      <c r="AJ500" s="56"/>
      <c r="AK500" s="56"/>
      <c r="AL500" s="56"/>
      <c r="AM500" s="104">
        <v>499</v>
      </c>
      <c r="AN500" s="122">
        <f t="shared" si="92"/>
        <v>0.10346894230774911</v>
      </c>
      <c r="AO500" s="122">
        <f t="shared" si="93"/>
        <v>4.8631914430419101E-2</v>
      </c>
      <c r="AP500" s="122">
        <f t="shared" si="94"/>
        <v>0.11595994983713372</v>
      </c>
      <c r="AQ500" s="122">
        <f t="shared" si="95"/>
        <v>5.6041741329659688E-2</v>
      </c>
      <c r="AR500" s="122">
        <f t="shared" si="96"/>
        <v>2.0075657715543056E-2</v>
      </c>
      <c r="AS500" s="122">
        <f t="shared" si="97"/>
        <v>0.10018764173512468</v>
      </c>
      <c r="AT500" s="122">
        <f t="shared" si="98"/>
        <v>0.15467693486724529</v>
      </c>
      <c r="AU500" s="122">
        <f t="shared" si="99"/>
        <v>4.3480811460440111E-2</v>
      </c>
      <c r="AV500" s="122">
        <f t="shared" si="100"/>
        <v>0.15422791369715125</v>
      </c>
      <c r="AW500" s="122">
        <f t="shared" si="101"/>
        <v>0.20324849261953401</v>
      </c>
      <c r="AX500" s="122">
        <f t="shared" si="102"/>
        <v>1</v>
      </c>
      <c r="AY500" s="122">
        <f>SUMPRODUCT(AN500:AW500,幕後結果_最佳化!$Z$1005:$AI$1005)</f>
        <v>0.11891689453287918</v>
      </c>
      <c r="AZ500" s="122">
        <f>(SUMPRODUCT(AN500:AW500,MMULT(AN500:AW500,幕後結果!$AB$9:$AK$18)))*252</f>
        <v>4.4862082810911731E-2</v>
      </c>
      <c r="BA500" s="122">
        <f t="shared" si="103"/>
        <v>0.21180671096759832</v>
      </c>
      <c r="BB500" s="98">
        <f t="shared" si="104"/>
        <v>0.35889747867577276</v>
      </c>
      <c r="BC500" s="56"/>
      <c r="BD500" s="56"/>
    </row>
    <row r="501" spans="1:56">
      <c r="A501" s="91">
        <v>500</v>
      </c>
      <c r="B501" s="122">
        <v>0.91664870386759434</v>
      </c>
      <c r="C501" s="122">
        <v>0.95650913162459861</v>
      </c>
      <c r="D501" s="122">
        <v>0.23545599915294635</v>
      </c>
      <c r="E501" s="122">
        <v>0.5263367416815794</v>
      </c>
      <c r="F501" s="122">
        <v>0.72630461329783125</v>
      </c>
      <c r="G501" s="122">
        <v>0.66435548971612324</v>
      </c>
      <c r="H501" s="122">
        <v>0.94951964117172039</v>
      </c>
      <c r="I501" s="122">
        <v>0.64997751187571318</v>
      </c>
      <c r="J501" s="122">
        <v>0.61974079080894828</v>
      </c>
      <c r="K501" s="100">
        <v>0.25318384343502909</v>
      </c>
      <c r="L501" s="101"/>
      <c r="M501" s="102">
        <v>500</v>
      </c>
      <c r="N501" s="125">
        <v>1.382876972222872</v>
      </c>
      <c r="O501" s="125">
        <v>1.71153857352217</v>
      </c>
      <c r="P501" s="125">
        <v>-0.72099596338751126</v>
      </c>
      <c r="Q501" s="125">
        <v>6.6064446416970776E-2</v>
      </c>
      <c r="R501" s="125">
        <v>0.60167458086959247</v>
      </c>
      <c r="S501" s="125">
        <v>0.42437956610501465</v>
      </c>
      <c r="T501" s="125">
        <v>1.6402138159739275</v>
      </c>
      <c r="U501" s="122">
        <v>0.38525975387596401</v>
      </c>
      <c r="V501" s="122">
        <v>0.30480008290148264</v>
      </c>
      <c r="W501" s="94">
        <v>-0.6645041606663098</v>
      </c>
      <c r="X501" s="56"/>
      <c r="Y501" s="95">
        <v>500</v>
      </c>
      <c r="Z501" s="122">
        <f>(幕後結果!$AB$2+幕後結果!$AB$4*幕後結果_最佳化!$N1502)*12/3</f>
        <v>1.6686211287716872</v>
      </c>
      <c r="AA501" s="122">
        <f>(幕後結果!$AC$2+幕後結果!$AC$4*幕後結果_最佳化!$O1502)*12/3</f>
        <v>1.1008576572595279</v>
      </c>
      <c r="AB501" s="122">
        <f>(幕後結果!$AD$2+幕後結果!$AD$4*幕後結果_最佳化!$P1502)*12/3</f>
        <v>0.42835483495847626</v>
      </c>
      <c r="AC501" s="122">
        <f>(幕後結果!$AE$2+幕後結果!$AE$4*幕後結果_最佳化!$Q1502)*12/3</f>
        <v>1.1443090371279483</v>
      </c>
      <c r="AD501" s="122">
        <f>(幕後結果!$AF$2+幕後結果!$AF$4*幕後結果_最佳化!$R1502)*12/3</f>
        <v>0.39520385794773527</v>
      </c>
      <c r="AE501" s="122">
        <f>(幕後結果!$AG$2+幕後結果!$AG$4*幕後結果_最佳化!$S1502)*12/3</f>
        <v>1.337819099200767</v>
      </c>
      <c r="AF501" s="122">
        <f>(幕後結果!$AH$2+幕後結果!$AH$4*幕後結果_最佳化!$T1502)*12/3</f>
        <v>3.049023778919965</v>
      </c>
      <c r="AG501" s="122">
        <f>(幕後結果!$AI$2+幕後結果!$AI$4*幕後結果_最佳化!$U1502)*12/3</f>
        <v>0.35320807348961436</v>
      </c>
      <c r="AH501" s="122">
        <f>(幕後結果!$AJ$2+幕後結果!$AJ$4*幕後結果_最佳化!$V1502)*12/3</f>
        <v>1.4884051721002478</v>
      </c>
      <c r="AI501" s="96">
        <f>(幕後結果!$AK$2+幕後結果!$AK$4*幕後結果_最佳化!$W1502)*12/3</f>
        <v>7.7475781254569054E-2</v>
      </c>
      <c r="AJ501" s="56"/>
      <c r="AK501" s="56"/>
      <c r="AL501" s="56"/>
      <c r="AM501" s="104">
        <v>500</v>
      </c>
      <c r="AN501" s="122">
        <f t="shared" si="92"/>
        <v>0.10298467687724609</v>
      </c>
      <c r="AO501" s="122">
        <f t="shared" si="93"/>
        <v>9.4337928085872616E-2</v>
      </c>
      <c r="AP501" s="122">
        <f t="shared" si="94"/>
        <v>5.0614744627045828E-2</v>
      </c>
      <c r="AQ501" s="122">
        <f t="shared" si="95"/>
        <v>0.12762468061941429</v>
      </c>
      <c r="AR501" s="122">
        <f t="shared" si="96"/>
        <v>0.15347183915664347</v>
      </c>
      <c r="AS501" s="122">
        <f t="shared" si="97"/>
        <v>0.11615578198491001</v>
      </c>
      <c r="AT501" s="122">
        <f t="shared" si="98"/>
        <v>4.622603976038471E-2</v>
      </c>
      <c r="AU501" s="122">
        <f t="shared" si="99"/>
        <v>6.3250625126775595E-2</v>
      </c>
      <c r="AV501" s="122">
        <f t="shared" si="100"/>
        <v>0.15116074023487527</v>
      </c>
      <c r="AW501" s="122">
        <f t="shared" si="101"/>
        <v>9.4172943526831907E-2</v>
      </c>
      <c r="AX501" s="122">
        <f t="shared" si="102"/>
        <v>0.99999999999999978</v>
      </c>
      <c r="AY501" s="122">
        <f>SUMPRODUCT(AN501:AW501,幕後結果_最佳化!$Z$1005:$AI$1005)</f>
        <v>-1.5678495775855946E-2</v>
      </c>
      <c r="AZ501" s="122">
        <f>(SUMPRODUCT(AN501:AW501,MMULT(AN501:AW501,幕後結果!$AB$9:$AK$18)))*252</f>
        <v>4.3657129830625287E-2</v>
      </c>
      <c r="BA501" s="122">
        <f t="shared" si="103"/>
        <v>0.20894288652793444</v>
      </c>
      <c r="BB501" s="98">
        <f t="shared" si="104"/>
        <v>-0.28035649717141409</v>
      </c>
      <c r="BC501" s="56"/>
      <c r="BD501" s="56"/>
    </row>
    <row r="502" spans="1:56">
      <c r="A502" s="91">
        <v>501</v>
      </c>
      <c r="B502" s="122">
        <v>0.87278177990339634</v>
      </c>
      <c r="C502" s="122">
        <v>0.87894428614609921</v>
      </c>
      <c r="D502" s="122">
        <v>0.22815522778734265</v>
      </c>
      <c r="E502" s="122">
        <v>9.0146653087264106E-3</v>
      </c>
      <c r="F502" s="122">
        <v>0.83111635384011739</v>
      </c>
      <c r="G502" s="122">
        <v>0.63275473185169639</v>
      </c>
      <c r="H502" s="122">
        <v>0.81344544207560077</v>
      </c>
      <c r="I502" s="122">
        <v>0.77840010565383322</v>
      </c>
      <c r="J502" s="122">
        <v>0.28839044837524286</v>
      </c>
      <c r="K502" s="100">
        <v>0.25614281069898426</v>
      </c>
      <c r="L502" s="101"/>
      <c r="M502" s="102">
        <v>501</v>
      </c>
      <c r="N502" s="125">
        <v>1.1396396960517239</v>
      </c>
      <c r="O502" s="125">
        <v>1.1697255623730167</v>
      </c>
      <c r="P502" s="125">
        <v>-0.74493592582471346</v>
      </c>
      <c r="Q502" s="125">
        <v>-2.3650152067636343</v>
      </c>
      <c r="R502" s="125">
        <v>0.95858611072642796</v>
      </c>
      <c r="S502" s="125">
        <v>0.33915822688354352</v>
      </c>
      <c r="T502" s="125">
        <v>0.89066462908641941</v>
      </c>
      <c r="U502" s="122">
        <v>0.7668010891986824</v>
      </c>
      <c r="V502" s="122">
        <v>-0.55809297596937346</v>
      </c>
      <c r="W502" s="94">
        <v>-0.65528291085482737</v>
      </c>
      <c r="X502" s="56"/>
      <c r="Y502" s="95">
        <v>501</v>
      </c>
      <c r="Z502" s="122">
        <f>(幕後結果!$AB$2+幕後結果!$AB$4*幕後結果_最佳化!$N1503)*12/3</f>
        <v>1.3666297920037629</v>
      </c>
      <c r="AA502" s="122">
        <f>(幕後結果!$AC$2+幕後結果!$AC$4*幕後結果_最佳化!$O1503)*12/3</f>
        <v>0.33306612602905106</v>
      </c>
      <c r="AB502" s="122">
        <f>(幕後結果!$AD$2+幕後結果!$AD$4*幕後結果_最佳化!$P1503)*12/3</f>
        <v>0.27933662941240778</v>
      </c>
      <c r="AC502" s="122">
        <f>(幕後結果!$AE$2+幕後結果!$AE$4*幕後結果_最佳化!$Q1503)*12/3</f>
        <v>-0.73247597848494195</v>
      </c>
      <c r="AD502" s="122">
        <f>(幕後結果!$AF$2+幕後結果!$AF$4*幕後結果_最佳化!$R1503)*12/3</f>
        <v>0.38071034619681959</v>
      </c>
      <c r="AE502" s="122">
        <f>(幕後結果!$AG$2+幕後結果!$AG$4*幕後結果_最佳化!$S1503)*12/3</f>
        <v>-0.22465945013345356</v>
      </c>
      <c r="AF502" s="122">
        <f>(幕後結果!$AH$2+幕後結果!$AH$4*幕後結果_最佳化!$T1503)*12/3</f>
        <v>2.6271097237274574</v>
      </c>
      <c r="AG502" s="122">
        <f>(幕後結果!$AI$2+幕後結果!$AI$4*幕後結果_最佳化!$U1503)*12/3</f>
        <v>0.78961838153911434</v>
      </c>
      <c r="AH502" s="122">
        <f>(幕後結果!$AJ$2+幕後結果!$AJ$4*幕後結果_最佳化!$V1503)*12/3</f>
        <v>0.53460700356092161</v>
      </c>
      <c r="AI502" s="96">
        <f>(幕後結果!$AK$2+幕後結果!$AK$4*幕後結果_最佳化!$W1503)*12/3</f>
        <v>-0.21181630703631357</v>
      </c>
      <c r="AJ502" s="56"/>
      <c r="AK502" s="56"/>
      <c r="AL502" s="56"/>
      <c r="AM502" s="104">
        <v>501</v>
      </c>
      <c r="AN502" s="122">
        <f t="shared" si="92"/>
        <v>0.11292097014700818</v>
      </c>
      <c r="AO502" s="122">
        <f t="shared" si="93"/>
        <v>7.982666912579453E-2</v>
      </c>
      <c r="AP502" s="122">
        <f t="shared" si="94"/>
        <v>0.14130333922080748</v>
      </c>
      <c r="AQ502" s="122">
        <f t="shared" si="95"/>
        <v>5.5631145205030527E-2</v>
      </c>
      <c r="AR502" s="122">
        <f t="shared" si="96"/>
        <v>0.10804776208009385</v>
      </c>
      <c r="AS502" s="122">
        <f t="shared" si="97"/>
        <v>6.8375547915082519E-2</v>
      </c>
      <c r="AT502" s="122">
        <f t="shared" si="98"/>
        <v>0.18585315558948137</v>
      </c>
      <c r="AU502" s="122">
        <f t="shared" si="99"/>
        <v>0.14208499411317069</v>
      </c>
      <c r="AV502" s="122">
        <f t="shared" si="100"/>
        <v>6.8277442442088124E-2</v>
      </c>
      <c r="AW502" s="122">
        <f t="shared" si="101"/>
        <v>3.7678974161442794E-2</v>
      </c>
      <c r="AX502" s="122">
        <f t="shared" si="102"/>
        <v>1</v>
      </c>
      <c r="AY502" s="122">
        <f>SUMPRODUCT(AN502:AW502,幕後結果_最佳化!$Z$1005:$AI$1005)</f>
        <v>8.4115715314276612E-2</v>
      </c>
      <c r="AZ502" s="122">
        <f>(SUMPRODUCT(AN502:AW502,MMULT(AN502:AW502,幕後結果!$AB$9:$AK$18)))*252</f>
        <v>4.85118335900242E-2</v>
      </c>
      <c r="BA502" s="122">
        <f t="shared" si="103"/>
        <v>0.22025402059899882</v>
      </c>
      <c r="BB502" s="98">
        <f t="shared" si="104"/>
        <v>0.18712809510667322</v>
      </c>
      <c r="BC502" s="56"/>
      <c r="BD502" s="56"/>
    </row>
    <row r="503" spans="1:56">
      <c r="A503" s="91">
        <v>502</v>
      </c>
      <c r="B503" s="122">
        <v>0.58585607567890152</v>
      </c>
      <c r="C503" s="122">
        <v>0.67974713970267486</v>
      </c>
      <c r="D503" s="122">
        <v>0.18500799591306927</v>
      </c>
      <c r="E503" s="122">
        <v>0.69031264296531081</v>
      </c>
      <c r="F503" s="122">
        <v>0.57245573129065819</v>
      </c>
      <c r="G503" s="122">
        <v>0.68136672629157724</v>
      </c>
      <c r="H503" s="122">
        <v>0.63778369497602072</v>
      </c>
      <c r="I503" s="122">
        <v>0.94445075067290696</v>
      </c>
      <c r="J503" s="122">
        <v>0.7254132998312226</v>
      </c>
      <c r="K503" s="100">
        <v>0.12363517868381901</v>
      </c>
      <c r="L503" s="101"/>
      <c r="M503" s="102">
        <v>502</v>
      </c>
      <c r="N503" s="125">
        <v>0.21689798413060532</v>
      </c>
      <c r="O503" s="125">
        <v>0.46699183385723453</v>
      </c>
      <c r="P503" s="125">
        <v>-0.89644340925228061</v>
      </c>
      <c r="Q503" s="125">
        <v>0.49673673470293384</v>
      </c>
      <c r="R503" s="125">
        <v>0.18262975302150666</v>
      </c>
      <c r="S503" s="125">
        <v>0.47152405271623532</v>
      </c>
      <c r="T503" s="125">
        <v>0.35254095457485013</v>
      </c>
      <c r="U503" s="122">
        <v>1.5932750617339477</v>
      </c>
      <c r="V503" s="122">
        <v>0.59899922655956372</v>
      </c>
      <c r="W503" s="94">
        <v>-1.1570049025480384</v>
      </c>
      <c r="X503" s="56"/>
      <c r="Y503" s="95">
        <v>502</v>
      </c>
      <c r="Z503" s="122">
        <f>(幕後結果!$AB$2+幕後結果!$AB$4*幕後結果_最佳化!$N1504)*12/3</f>
        <v>0.2209994533442016</v>
      </c>
      <c r="AA503" s="122">
        <f>(幕後結果!$AC$2+幕後結果!$AC$4*幕後結果_最佳化!$O1504)*12/3</f>
        <v>-0.71552468232685174</v>
      </c>
      <c r="AB503" s="122">
        <f>(幕後結果!$AD$2+幕後結果!$AD$4*幕後結果_最佳化!$P1504)*12/3</f>
        <v>-0.20114577353700192</v>
      </c>
      <c r="AC503" s="122">
        <f>(幕後結果!$AE$2+幕後結果!$AE$4*幕後結果_最佳化!$Q1504)*12/3</f>
        <v>1.1304653741855468</v>
      </c>
      <c r="AD503" s="122">
        <f>(幕後結果!$AF$2+幕後結果!$AF$4*幕後結果_最佳化!$R1504)*12/3</f>
        <v>4.0040304042903332E-2</v>
      </c>
      <c r="AE503" s="122">
        <f>(幕後結果!$AG$2+幕後結果!$AG$4*幕後結果_最佳化!$S1504)*12/3</f>
        <v>0.96762918376312845</v>
      </c>
      <c r="AF503" s="122">
        <f>(幕後結果!$AH$2+幕後結果!$AH$4*幕後結果_最佳化!$T1504)*12/3</f>
        <v>1.4501874461181947</v>
      </c>
      <c r="AG503" s="122">
        <f>(幕後結果!$AI$2+幕後結果!$AI$4*幕後結果_最佳化!$U1504)*12/3</f>
        <v>1.1303321724063666</v>
      </c>
      <c r="AH503" s="122">
        <f>(幕後結果!$AJ$2+幕後結果!$AJ$4*幕後結果_最佳化!$V1504)*12/3</f>
        <v>0.90798241277855796</v>
      </c>
      <c r="AI503" s="96">
        <f>(幕後結果!$AK$2+幕後結果!$AK$4*幕後結果_最佳化!$W1504)*12/3</f>
        <v>-0.64906370005692837</v>
      </c>
      <c r="AJ503" s="56"/>
      <c r="AK503" s="56"/>
      <c r="AL503" s="56"/>
      <c r="AM503" s="104">
        <v>502</v>
      </c>
      <c r="AN503" s="122">
        <f t="shared" si="92"/>
        <v>8.765366818395541E-2</v>
      </c>
      <c r="AO503" s="122">
        <f t="shared" si="93"/>
        <v>0.14549519608808212</v>
      </c>
      <c r="AP503" s="122">
        <f t="shared" si="94"/>
        <v>0.10322039655346833</v>
      </c>
      <c r="AQ503" s="122">
        <f t="shared" si="95"/>
        <v>0.19090651904942571</v>
      </c>
      <c r="AR503" s="122">
        <f t="shared" si="96"/>
        <v>1.2155400005745873E-2</v>
      </c>
      <c r="AS503" s="122">
        <f t="shared" si="97"/>
        <v>0.14271950771059419</v>
      </c>
      <c r="AT503" s="122">
        <f t="shared" si="98"/>
        <v>2.3527187364082755E-2</v>
      </c>
      <c r="AU503" s="122">
        <f t="shared" si="99"/>
        <v>0.12355732193942001</v>
      </c>
      <c r="AV503" s="122">
        <f t="shared" si="100"/>
        <v>0.13895441690720814</v>
      </c>
      <c r="AW503" s="122">
        <f t="shared" si="101"/>
        <v>3.1810386198017383E-2</v>
      </c>
      <c r="AX503" s="122">
        <f t="shared" si="102"/>
        <v>0.99999999999999989</v>
      </c>
      <c r="AY503" s="122">
        <f>SUMPRODUCT(AN503:AW503,幕後結果_最佳化!$Z$1005:$AI$1005)</f>
        <v>-4.034369744252024E-2</v>
      </c>
      <c r="AZ503" s="122">
        <f>(SUMPRODUCT(AN503:AW503,MMULT(AN503:AW503,幕後結果!$AB$9:$AK$18)))*252</f>
        <v>5.6362563280239898E-2</v>
      </c>
      <c r="BA503" s="122">
        <f t="shared" si="103"/>
        <v>0.23740801014338142</v>
      </c>
      <c r="BB503" s="98">
        <f t="shared" si="104"/>
        <v>-0.35063558888449309</v>
      </c>
      <c r="BC503" s="56"/>
      <c r="BD503" s="56"/>
    </row>
    <row r="504" spans="1:56">
      <c r="A504" s="91">
        <v>503</v>
      </c>
      <c r="B504" s="122">
        <v>0.42319125252091561</v>
      </c>
      <c r="C504" s="122">
        <v>0.46011591086264114</v>
      </c>
      <c r="D504" s="122">
        <v>0.1808458822072323</v>
      </c>
      <c r="E504" s="122">
        <v>0.91467256702289945</v>
      </c>
      <c r="F504" s="122">
        <v>0.74443499619945697</v>
      </c>
      <c r="G504" s="122">
        <v>0.95372970232527132</v>
      </c>
      <c r="H504" s="122">
        <v>0.60760626045555099</v>
      </c>
      <c r="I504" s="122">
        <v>0.63701552347328416</v>
      </c>
      <c r="J504" s="122">
        <v>0.34093018134928954</v>
      </c>
      <c r="K504" s="100">
        <v>0.20550505696381238</v>
      </c>
      <c r="L504" s="101"/>
      <c r="M504" s="102">
        <v>503</v>
      </c>
      <c r="N504" s="125">
        <v>-0.19373612373080776</v>
      </c>
      <c r="O504" s="125">
        <v>-0.10014171028615382</v>
      </c>
      <c r="P504" s="125">
        <v>-0.91214619286656462</v>
      </c>
      <c r="Q504" s="125">
        <v>1.370102633279612</v>
      </c>
      <c r="R504" s="125">
        <v>0.65707917644724367</v>
      </c>
      <c r="S504" s="125">
        <v>1.6821456748240751</v>
      </c>
      <c r="T504" s="125">
        <v>0.27308551755068222</v>
      </c>
      <c r="U504" s="122">
        <v>0.35049271952738142</v>
      </c>
      <c r="V504" s="122">
        <v>-0.40992582190974075</v>
      </c>
      <c r="W504" s="94">
        <v>-0.82211734634848654</v>
      </c>
      <c r="X504" s="56"/>
      <c r="Y504" s="95">
        <v>503</v>
      </c>
      <c r="Z504" s="122">
        <f>(幕後結果!$AB$2+幕後結果!$AB$4*幕後結果_最佳化!$N1505)*12/3</f>
        <v>-0.28882348624634441</v>
      </c>
      <c r="AA504" s="122">
        <f>(幕後結果!$AC$2+幕後結果!$AC$4*幕後結果_最佳化!$O1505)*12/3</f>
        <v>-1.5327540406589337</v>
      </c>
      <c r="AB504" s="122">
        <f>(幕後結果!$AD$2+幕後結果!$AD$4*幕後結果_最佳化!$P1505)*12/3</f>
        <v>-0.39601945131440103</v>
      </c>
      <c r="AC504" s="122">
        <f>(幕後結果!$AE$2+幕後結果!$AE$4*幕後結果_最佳化!$Q1505)*12/3</f>
        <v>1.637501115903041</v>
      </c>
      <c r="AD504" s="122">
        <f>(幕後結果!$AF$2+幕後結果!$AF$4*幕後結果_最佳化!$R1505)*12/3</f>
        <v>0.38359399801366245</v>
      </c>
      <c r="AE504" s="122">
        <f>(幕後結果!$AG$2+幕後結果!$AG$4*幕後結果_最佳化!$S1505)*12/3</f>
        <v>2.1419712777678814</v>
      </c>
      <c r="AF504" s="122">
        <f>(幕後結果!$AH$2+幕後結果!$AH$4*幕後結果_最佳化!$T1505)*12/3</f>
        <v>1.2554723934164795</v>
      </c>
      <c r="AG504" s="122">
        <f>(幕後結果!$AI$2+幕後結果!$AI$4*幕後結果_最佳化!$U1505)*12/3</f>
        <v>-0.36159786794756715</v>
      </c>
      <c r="AH504" s="122">
        <f>(幕後結果!$AJ$2+幕後結果!$AJ$4*幕後結果_最佳化!$V1505)*12/3</f>
        <v>-0.15559185505226797</v>
      </c>
      <c r="AI504" s="96">
        <f>(幕後結果!$AK$2+幕後結果!$AK$4*幕後結果_最佳化!$W1505)*12/3</f>
        <v>-0.5250554031959076</v>
      </c>
      <c r="AJ504" s="56"/>
      <c r="AK504" s="56"/>
      <c r="AL504" s="56"/>
      <c r="AM504" s="104">
        <v>503</v>
      </c>
      <c r="AN504" s="122">
        <f t="shared" si="92"/>
        <v>0.18499387487604177</v>
      </c>
      <c r="AO504" s="122">
        <f t="shared" si="93"/>
        <v>0.19282822536509953</v>
      </c>
      <c r="AP504" s="122">
        <f t="shared" si="94"/>
        <v>7.0702269891930198E-3</v>
      </c>
      <c r="AQ504" s="122">
        <f t="shared" si="95"/>
        <v>0.12782116456631776</v>
      </c>
      <c r="AR504" s="122">
        <f t="shared" si="96"/>
        <v>9.362923923617145E-3</v>
      </c>
      <c r="AS504" s="122">
        <f t="shared" si="97"/>
        <v>6.0256985266162449E-3</v>
      </c>
      <c r="AT504" s="122">
        <f t="shared" si="98"/>
        <v>0.12736727255809918</v>
      </c>
      <c r="AU504" s="122">
        <f t="shared" si="99"/>
        <v>0.18938550315566322</v>
      </c>
      <c r="AV504" s="122">
        <f t="shared" si="100"/>
        <v>7.4096219220670181E-2</v>
      </c>
      <c r="AW504" s="122">
        <f t="shared" si="101"/>
        <v>8.1048890818682134E-2</v>
      </c>
      <c r="AX504" s="122">
        <f t="shared" si="102"/>
        <v>1.0000000000000002</v>
      </c>
      <c r="AY504" s="122">
        <f>SUMPRODUCT(AN504:AW504,幕後結果_最佳化!$Z$1005:$AI$1005)</f>
        <v>-0.21313096621846664</v>
      </c>
      <c r="AZ504" s="122">
        <f>(SUMPRODUCT(AN504:AW504,MMULT(AN504:AW504,幕後結果!$AB$9:$AK$18)))*252</f>
        <v>6.3192967473398975E-2</v>
      </c>
      <c r="BA504" s="122">
        <f t="shared" si="103"/>
        <v>0.25138211446600367</v>
      </c>
      <c r="BB504" s="98">
        <f t="shared" si="104"/>
        <v>-1.0184931683080887</v>
      </c>
      <c r="BC504" s="56"/>
      <c r="BD504" s="56"/>
    </row>
    <row r="505" spans="1:56">
      <c r="A505" s="91">
        <v>504</v>
      </c>
      <c r="B505" s="122">
        <v>0.70259968169106868</v>
      </c>
      <c r="C505" s="122">
        <v>0.39036648202540691</v>
      </c>
      <c r="D505" s="122">
        <v>0.61342030556088378</v>
      </c>
      <c r="E505" s="122">
        <v>0.27992382483701084</v>
      </c>
      <c r="F505" s="122">
        <v>7.837692403157992E-2</v>
      </c>
      <c r="G505" s="122">
        <v>1.7925858126562222E-2</v>
      </c>
      <c r="H505" s="122">
        <v>0.53097760576828801</v>
      </c>
      <c r="I505" s="122">
        <v>0.2680618334921967</v>
      </c>
      <c r="J505" s="122">
        <v>0.3048621160856162</v>
      </c>
      <c r="K505" s="100">
        <v>0.5835281528667029</v>
      </c>
      <c r="L505" s="101"/>
      <c r="M505" s="102">
        <v>504</v>
      </c>
      <c r="N505" s="125">
        <v>0.53189223357354876</v>
      </c>
      <c r="O505" s="125">
        <v>-0.27836398383340716</v>
      </c>
      <c r="P505" s="125">
        <v>0.28824475947806666</v>
      </c>
      <c r="Q505" s="125">
        <v>-0.58306781417680742</v>
      </c>
      <c r="R505" s="125">
        <v>-1.4160739709694086</v>
      </c>
      <c r="S505" s="125">
        <v>-2.0986052152076295</v>
      </c>
      <c r="T505" s="125">
        <v>7.7727537684118816E-2</v>
      </c>
      <c r="U505" s="122">
        <v>-0.61868534381505869</v>
      </c>
      <c r="V505" s="122">
        <v>-0.51046713703176305</v>
      </c>
      <c r="W505" s="94">
        <v>0.21092769310194284</v>
      </c>
      <c r="X505" s="56"/>
      <c r="Y505" s="95">
        <v>504</v>
      </c>
      <c r="Z505" s="122">
        <f>(幕後結果!$AB$2+幕後結果!$AB$4*幕後結果_最佳化!$N1506)*12/3</f>
        <v>0.61208068875711064</v>
      </c>
      <c r="AA505" s="122">
        <f>(幕後結果!$AC$2+幕後結果!$AC$4*幕後結果_最佳化!$O1506)*12/3</f>
        <v>-1.7153110576125143</v>
      </c>
      <c r="AB505" s="122">
        <f>(幕後結果!$AD$2+幕後結果!$AD$4*幕後結果_最佳化!$P1506)*12/3</f>
        <v>0.84389792836862887</v>
      </c>
      <c r="AC505" s="122">
        <f>(幕後結果!$AE$2+幕後結果!$AE$4*幕後結果_最佳化!$Q1506)*12/3</f>
        <v>0.51651467786259531</v>
      </c>
      <c r="AD505" s="122">
        <f>(幕後結果!$AF$2+幕後結果!$AF$4*幕後結果_最佳化!$R1506)*12/3</f>
        <v>-1.103722414257684</v>
      </c>
      <c r="AE505" s="122">
        <f>(幕後結果!$AG$2+幕後結果!$AG$4*幕後結果_最佳化!$S1506)*12/3</f>
        <v>-1.5639891237310148</v>
      </c>
      <c r="AF505" s="122">
        <f>(幕後結果!$AH$2+幕後結果!$AH$4*幕後結果_最佳化!$T1506)*12/3</f>
        <v>1.2216504259008396</v>
      </c>
      <c r="AG505" s="122">
        <f>(幕後結果!$AI$2+幕後結果!$AI$4*幕後結果_最佳化!$U1506)*12/3</f>
        <v>-1.6020176400307993</v>
      </c>
      <c r="AH505" s="122">
        <f>(幕後結果!$AJ$2+幕後結果!$AJ$4*幕後結果_最佳化!$V1506)*12/3</f>
        <v>-0.35334630605750089</v>
      </c>
      <c r="AI505" s="96">
        <f>(幕後結果!$AK$2+幕後結果!$AK$4*幕後結果_最佳化!$W1506)*12/3</f>
        <v>-0.74711325519618699</v>
      </c>
      <c r="AJ505" s="56"/>
      <c r="AK505" s="56"/>
      <c r="AL505" s="56"/>
      <c r="AM505" s="104">
        <v>504</v>
      </c>
      <c r="AN505" s="122">
        <f t="shared" si="92"/>
        <v>1.531048317752361E-2</v>
      </c>
      <c r="AO505" s="122">
        <f t="shared" si="93"/>
        <v>9.0888168775516531E-2</v>
      </c>
      <c r="AP505" s="122">
        <f t="shared" si="94"/>
        <v>0.13461651271888495</v>
      </c>
      <c r="AQ505" s="122">
        <f t="shared" si="95"/>
        <v>1.93338249061816E-3</v>
      </c>
      <c r="AR505" s="122">
        <f t="shared" si="96"/>
        <v>5.4699341141485169E-2</v>
      </c>
      <c r="AS505" s="122">
        <f t="shared" si="97"/>
        <v>0.1204039486252388</v>
      </c>
      <c r="AT505" s="122">
        <f t="shared" si="98"/>
        <v>0.13393558577049172</v>
      </c>
      <c r="AU505" s="122">
        <f t="shared" si="99"/>
        <v>0.19611319079516626</v>
      </c>
      <c r="AV505" s="122">
        <f t="shared" si="100"/>
        <v>0.15698857892477205</v>
      </c>
      <c r="AW505" s="122">
        <f t="shared" si="101"/>
        <v>9.5110807580302548E-2</v>
      </c>
      <c r="AX505" s="122">
        <f t="shared" si="102"/>
        <v>0.99999999999999989</v>
      </c>
      <c r="AY505" s="122">
        <f>SUMPRODUCT(AN505:AW505,幕後結果_最佳化!$Z$1005:$AI$1005)</f>
        <v>-7.0575789988144511E-2</v>
      </c>
      <c r="AZ505" s="122">
        <f>(SUMPRODUCT(AN505:AW505,MMULT(AN505:AW505,幕後結果!$AB$9:$AK$18)))*252</f>
        <v>5.0369943891179346E-2</v>
      </c>
      <c r="BA505" s="122">
        <f t="shared" si="103"/>
        <v>0.22443249294872467</v>
      </c>
      <c r="BB505" s="98">
        <f t="shared" si="104"/>
        <v>-0.50561212637810837</v>
      </c>
      <c r="BC505" s="56"/>
      <c r="BD505" s="56"/>
    </row>
    <row r="506" spans="1:56">
      <c r="A506" s="91">
        <v>505</v>
      </c>
      <c r="B506" s="122">
        <v>0.24021898122839014</v>
      </c>
      <c r="C506" s="122">
        <v>0.19607954457426957</v>
      </c>
      <c r="D506" s="122">
        <v>0.27692848333029874</v>
      </c>
      <c r="E506" s="122">
        <v>0.95765671797825713</v>
      </c>
      <c r="F506" s="122">
        <v>0.41953527733158213</v>
      </c>
      <c r="G506" s="122">
        <v>0.61986167574295403</v>
      </c>
      <c r="H506" s="122">
        <v>0.73065758024433269</v>
      </c>
      <c r="I506" s="122">
        <v>6.768526616488324E-2</v>
      </c>
      <c r="J506" s="122">
        <v>8.3020208548268304E-2</v>
      </c>
      <c r="K506" s="100">
        <v>0.50875463103625052</v>
      </c>
      <c r="L506" s="101"/>
      <c r="M506" s="102">
        <v>505</v>
      </c>
      <c r="N506" s="125">
        <v>-0.70559833103442648</v>
      </c>
      <c r="O506" s="125">
        <v>-0.85570840650220203</v>
      </c>
      <c r="P506" s="125">
        <v>-0.59199047502902014</v>
      </c>
      <c r="Q506" s="125">
        <v>1.7241178847263232</v>
      </c>
      <c r="R506" s="125">
        <v>-0.20308249364890546</v>
      </c>
      <c r="S506" s="125">
        <v>0.30511751934065923</v>
      </c>
      <c r="T506" s="125">
        <v>0.61480298234382069</v>
      </c>
      <c r="U506" s="122">
        <v>-1.4932546855413473</v>
      </c>
      <c r="V506" s="122">
        <v>-1.3850394099403207</v>
      </c>
      <c r="W506" s="94">
        <v>2.1946367281321159E-2</v>
      </c>
      <c r="X506" s="56"/>
      <c r="Y506" s="95">
        <v>505</v>
      </c>
      <c r="Z506" s="122">
        <f>(幕後結果!$AB$2+幕後結果!$AB$4*幕後結果_最佳化!$N1507)*12/3</f>
        <v>-0.92432621287544547</v>
      </c>
      <c r="AA506" s="122">
        <f>(幕後結果!$AC$2+幕後結果!$AC$4*幕後結果_最佳化!$O1507)*12/3</f>
        <v>-2.6184532354330603</v>
      </c>
      <c r="AB506" s="122">
        <f>(幕後結果!$AD$2+幕後結果!$AD$4*幕後結果_最佳化!$P1507)*12/3</f>
        <v>-0.34968414829791056</v>
      </c>
      <c r="AC506" s="122">
        <f>(幕後結果!$AE$2+幕後結果!$AE$4*幕後結果_最佳化!$Q1507)*12/3</f>
        <v>1.8084691898319287</v>
      </c>
      <c r="AD506" s="122">
        <f>(幕後結果!$AF$2+幕後結果!$AF$4*幕後結果_最佳化!$R1507)*12/3</f>
        <v>-0.19778131951827724</v>
      </c>
      <c r="AE506" s="122">
        <f>(幕後結果!$AG$2+幕後結果!$AG$4*幕後結果_最佳化!$S1507)*12/3</f>
        <v>1.0042656824803982</v>
      </c>
      <c r="AF506" s="122">
        <f>(幕後結果!$AH$2+幕後結果!$AH$4*幕後結果_最佳化!$T1507)*12/3</f>
        <v>1.315926761408581</v>
      </c>
      <c r="AG506" s="122">
        <f>(幕後結果!$AI$2+幕後結果!$AI$4*幕後結果_最佳化!$U1507)*12/3</f>
        <v>-2.923107402150714</v>
      </c>
      <c r="AH506" s="122">
        <f>(幕後結果!$AJ$2+幕後結果!$AJ$4*幕後結果_最佳化!$V1507)*12/3</f>
        <v>-1.3316269872007549</v>
      </c>
      <c r="AI506" s="96">
        <f>(幕後結果!$AK$2+幕後結果!$AK$4*幕後結果_最佳化!$W1507)*12/3</f>
        <v>-0.68582370777376178</v>
      </c>
      <c r="AJ506" s="56"/>
      <c r="AK506" s="56"/>
      <c r="AL506" s="56"/>
      <c r="AM506" s="104">
        <v>505</v>
      </c>
      <c r="AN506" s="122">
        <f t="shared" si="92"/>
        <v>0.20387549311921802</v>
      </c>
      <c r="AO506" s="122">
        <f t="shared" si="93"/>
        <v>9.7543235784238611E-2</v>
      </c>
      <c r="AP506" s="122">
        <f t="shared" si="94"/>
        <v>2.8630694879610348E-2</v>
      </c>
      <c r="AQ506" s="122">
        <f t="shared" si="95"/>
        <v>8.8205725198576321E-2</v>
      </c>
      <c r="AR506" s="122">
        <f t="shared" si="96"/>
        <v>8.3316834760435929E-2</v>
      </c>
      <c r="AS506" s="122">
        <f t="shared" si="97"/>
        <v>0.12383617655985472</v>
      </c>
      <c r="AT506" s="122">
        <f t="shared" si="98"/>
        <v>0.25352763635495668</v>
      </c>
      <c r="AU506" s="122">
        <f t="shared" si="99"/>
        <v>9.7895989090933458E-2</v>
      </c>
      <c r="AV506" s="122">
        <f t="shared" si="100"/>
        <v>7.4155559060568648E-3</v>
      </c>
      <c r="AW506" s="122">
        <f t="shared" si="101"/>
        <v>1.5752658346119105E-2</v>
      </c>
      <c r="AX506" s="122">
        <f t="shared" si="102"/>
        <v>1</v>
      </c>
      <c r="AY506" s="122">
        <f>SUMPRODUCT(AN506:AW506,幕後結果_最佳化!$Z$1005:$AI$1005)</f>
        <v>0.17181545235909715</v>
      </c>
      <c r="AZ506" s="122">
        <f>(SUMPRODUCT(AN506:AW506,MMULT(AN506:AW506,幕後結果!$AB$9:$AK$18)))*252</f>
        <v>5.6124903234931377E-2</v>
      </c>
      <c r="BA506" s="122">
        <f t="shared" si="103"/>
        <v>0.23690695058383446</v>
      </c>
      <c r="BB506" s="98">
        <f t="shared" si="104"/>
        <v>0.54416070124324079</v>
      </c>
      <c r="BC506" s="56"/>
      <c r="BD506" s="56"/>
    </row>
    <row r="507" spans="1:56">
      <c r="A507" s="91">
        <v>506</v>
      </c>
      <c r="B507" s="122">
        <v>0.99223341837794066</v>
      </c>
      <c r="C507" s="122">
        <v>0.28466236237346432</v>
      </c>
      <c r="D507" s="122">
        <v>1.0633685079917798E-2</v>
      </c>
      <c r="E507" s="122">
        <v>0.93120394121692995</v>
      </c>
      <c r="F507" s="122">
        <v>0.161764224826495</v>
      </c>
      <c r="G507" s="122">
        <v>0.41652948709980264</v>
      </c>
      <c r="H507" s="122">
        <v>0.75193774827120752</v>
      </c>
      <c r="I507" s="122">
        <v>0.41778292743809109</v>
      </c>
      <c r="J507" s="122">
        <v>0.80800233549346645</v>
      </c>
      <c r="K507" s="100">
        <v>4.6249932285676643E-2</v>
      </c>
      <c r="L507" s="101"/>
      <c r="M507" s="102">
        <v>506</v>
      </c>
      <c r="N507" s="125">
        <v>2.4197035805864116</v>
      </c>
      <c r="O507" s="125">
        <v>-0.56904629235219495</v>
      </c>
      <c r="P507" s="125">
        <v>-2.3032039594929339</v>
      </c>
      <c r="Q507" s="125">
        <v>1.4848177162306251</v>
      </c>
      <c r="R507" s="125">
        <v>-0.98723295500237696</v>
      </c>
      <c r="S507" s="125">
        <v>-0.21077996338126817</v>
      </c>
      <c r="T507" s="125">
        <v>0.68060019508477709</v>
      </c>
      <c r="U507" s="122">
        <v>-0.20756856035522925</v>
      </c>
      <c r="V507" s="122">
        <v>0.87055838158667598</v>
      </c>
      <c r="W507" s="94">
        <v>-1.6823558117100461</v>
      </c>
      <c r="X507" s="56"/>
      <c r="Y507" s="95">
        <v>506</v>
      </c>
      <c r="Z507" s="122">
        <f>(幕後結果!$AB$2+幕後結果!$AB$4*幕後結果_最佳化!$N1508)*12/3</f>
        <v>2.9558936158881131</v>
      </c>
      <c r="AA507" s="122">
        <f>(幕後結果!$AC$2+幕後結果!$AC$4*幕後結果_最佳化!$O1508)*12/3</f>
        <v>-1.9518698494401781</v>
      </c>
      <c r="AB507" s="122">
        <f>(幕後結果!$AD$2+幕後結果!$AD$4*幕後結果_最佳化!$P1508)*12/3</f>
        <v>-0.86110518970720029</v>
      </c>
      <c r="AC507" s="122">
        <f>(幕後結果!$AE$2+幕後結果!$AE$4*幕後結果_最佳化!$Q1508)*12/3</f>
        <v>1.467299596912925</v>
      </c>
      <c r="AD507" s="122">
        <f>(幕後結果!$AF$2+幕後結果!$AF$4*幕後結果_最佳化!$R1508)*12/3</f>
        <v>-0.99978465480240442</v>
      </c>
      <c r="AE507" s="122">
        <f>(幕後結果!$AG$2+幕後結果!$AG$4*幕後結果_最佳化!$S1508)*12/3</f>
        <v>0.84293075386361893</v>
      </c>
      <c r="AF507" s="122">
        <f>(幕後結果!$AH$2+幕後結果!$AH$4*幕後結果_最佳化!$T1508)*12/3</f>
        <v>1.8215272940237925</v>
      </c>
      <c r="AG507" s="122">
        <f>(幕後結果!$AI$2+幕後結果!$AI$4*幕後結果_最佳化!$U1508)*12/3</f>
        <v>-8.0056395048424545E-3</v>
      </c>
      <c r="AH507" s="122">
        <f>(幕後結果!$AJ$2+幕後結果!$AJ$4*幕後結果_最佳化!$V1508)*12/3</f>
        <v>0.82924839046874788</v>
      </c>
      <c r="AI507" s="96">
        <f>(幕後結果!$AK$2+幕後結果!$AK$4*幕後結果_最佳化!$W1508)*12/3</f>
        <v>-0.75823573712911907</v>
      </c>
      <c r="AJ507" s="56"/>
      <c r="AK507" s="56"/>
      <c r="AL507" s="56"/>
      <c r="AM507" s="104">
        <v>506</v>
      </c>
      <c r="AN507" s="122">
        <f t="shared" si="92"/>
        <v>3.7057997379037498E-2</v>
      </c>
      <c r="AO507" s="122">
        <f t="shared" si="93"/>
        <v>0.12829800479909778</v>
      </c>
      <c r="AP507" s="122">
        <f t="shared" si="94"/>
        <v>6.9852182303980256E-2</v>
      </c>
      <c r="AQ507" s="122">
        <f t="shared" si="95"/>
        <v>0.16984070326097531</v>
      </c>
      <c r="AR507" s="122">
        <f t="shared" si="96"/>
        <v>5.0376821720927133E-2</v>
      </c>
      <c r="AS507" s="122">
        <f t="shared" si="97"/>
        <v>0.16991421512718854</v>
      </c>
      <c r="AT507" s="122">
        <f t="shared" si="98"/>
        <v>0.17744723087585546</v>
      </c>
      <c r="AU507" s="122">
        <f t="shared" si="99"/>
        <v>1.1499949659569459E-2</v>
      </c>
      <c r="AV507" s="122">
        <f t="shared" si="100"/>
        <v>7.8738539100773174E-3</v>
      </c>
      <c r="AW507" s="122">
        <f t="shared" si="101"/>
        <v>0.17783904096329115</v>
      </c>
      <c r="AX507" s="122">
        <f t="shared" si="102"/>
        <v>1</v>
      </c>
      <c r="AY507" s="122">
        <f>SUMPRODUCT(AN507:AW507,幕後結果_最佳化!$Z$1005:$AI$1005)</f>
        <v>0.1554006303497136</v>
      </c>
      <c r="AZ507" s="122">
        <f>(SUMPRODUCT(AN507:AW507,MMULT(AN507:AW507,幕後結果!$AB$9:$AK$18)))*252</f>
        <v>4.5992745058229895E-2</v>
      </c>
      <c r="BA507" s="122">
        <f t="shared" si="103"/>
        <v>0.21445919205813935</v>
      </c>
      <c r="BB507" s="98">
        <f t="shared" si="104"/>
        <v>0.52457826251259476</v>
      </c>
      <c r="BC507" s="56"/>
      <c r="BD507" s="56"/>
    </row>
    <row r="508" spans="1:56">
      <c r="A508" s="91">
        <v>507</v>
      </c>
      <c r="B508" s="122">
        <v>0.97429760487432215</v>
      </c>
      <c r="C508" s="122">
        <v>0.15510179827011505</v>
      </c>
      <c r="D508" s="122">
        <v>0.6764280000355205</v>
      </c>
      <c r="E508" s="122">
        <v>0.77710074041374044</v>
      </c>
      <c r="F508" s="122">
        <v>7.2329017895112813E-2</v>
      </c>
      <c r="G508" s="122">
        <v>0.2323508567076511</v>
      </c>
      <c r="H508" s="122">
        <v>0.86211290023101705</v>
      </c>
      <c r="I508" s="122">
        <v>0.16044547684642763</v>
      </c>
      <c r="J508" s="122">
        <v>0.81429694463298374</v>
      </c>
      <c r="K508" s="100">
        <v>0.5474763385435617</v>
      </c>
      <c r="L508" s="101"/>
      <c r="M508" s="102">
        <v>507</v>
      </c>
      <c r="N508" s="125">
        <v>1.9480850256970315</v>
      </c>
      <c r="O508" s="125">
        <v>-1.0147949184522946</v>
      </c>
      <c r="P508" s="125">
        <v>0.45773338480671505</v>
      </c>
      <c r="Q508" s="125">
        <v>0.76243819201478868</v>
      </c>
      <c r="R508" s="125">
        <v>-1.4586624506593477</v>
      </c>
      <c r="S508" s="125">
        <v>-0.7311267878815586</v>
      </c>
      <c r="T508" s="125">
        <v>1.0898614060160181</v>
      </c>
      <c r="U508" s="122">
        <v>-0.99262865772549336</v>
      </c>
      <c r="V508" s="122">
        <v>0.89384260376867464</v>
      </c>
      <c r="W508" s="94">
        <v>0.11928783251718332</v>
      </c>
      <c r="X508" s="56"/>
      <c r="Y508" s="95">
        <v>507</v>
      </c>
      <c r="Z508" s="122">
        <f>(幕後結果!$AB$2+幕後結果!$AB$4*幕後結果_最佳化!$N1509)*12/3</f>
        <v>2.370355411886079</v>
      </c>
      <c r="AA508" s="122">
        <f>(幕後結果!$AC$2+幕後結果!$AC$4*幕後結果_最佳化!$O1509)*12/3</f>
        <v>-2.6071205765607068</v>
      </c>
      <c r="AB508" s="122">
        <f>(幕後結果!$AD$2+幕後結果!$AD$4*幕後結果_最佳化!$P1509)*12/3</f>
        <v>1.3424008393751938</v>
      </c>
      <c r="AC508" s="122">
        <f>(幕後結果!$AE$2+幕後結果!$AE$4*幕後結果_最佳化!$Q1509)*12/3</f>
        <v>1.4891030339085785</v>
      </c>
      <c r="AD508" s="122">
        <f>(幕後結果!$AF$2+幕後結果!$AF$4*幕後結果_最佳化!$R1509)*12/3</f>
        <v>-1.1393502396411515</v>
      </c>
      <c r="AE508" s="122">
        <f>(幕後結果!$AG$2+幕後結果!$AG$4*幕後結果_最佳化!$S1509)*12/3</f>
        <v>0.31430365884019262</v>
      </c>
      <c r="AF508" s="122">
        <f>(幕後結果!$AH$2+幕後結果!$AH$4*幕後結果_最佳化!$T1509)*12/3</f>
        <v>2.2966720023736475</v>
      </c>
      <c r="AG508" s="122">
        <f>(幕後結果!$AI$2+幕後結果!$AI$4*幕後結果_最佳化!$U1509)*12/3</f>
        <v>-1.2346280666553646</v>
      </c>
      <c r="AH508" s="122">
        <f>(幕後結果!$AJ$2+幕後結果!$AJ$4*幕後結果_最佳化!$V1509)*12/3</f>
        <v>0.8501808274288013</v>
      </c>
      <c r="AI508" s="96">
        <f>(幕後結果!$AK$2+幕後結果!$AK$4*幕後結果_最佳化!$W1509)*12/3</f>
        <v>-0.26708319928233537</v>
      </c>
      <c r="AJ508" s="56"/>
      <c r="AK508" s="56"/>
      <c r="AL508" s="56"/>
      <c r="AM508" s="104">
        <v>507</v>
      </c>
      <c r="AN508" s="122">
        <f t="shared" si="92"/>
        <v>0.11322425389735991</v>
      </c>
      <c r="AO508" s="122">
        <f t="shared" si="93"/>
        <v>2.6942887987163693E-2</v>
      </c>
      <c r="AP508" s="122">
        <f t="shared" si="94"/>
        <v>0.15763035270337097</v>
      </c>
      <c r="AQ508" s="122">
        <f t="shared" si="95"/>
        <v>0.14215741925764525</v>
      </c>
      <c r="AR508" s="122">
        <f t="shared" si="96"/>
        <v>4.8846962641555143E-3</v>
      </c>
      <c r="AS508" s="122">
        <f t="shared" si="97"/>
        <v>0.11621252750495016</v>
      </c>
      <c r="AT508" s="122">
        <f t="shared" si="98"/>
        <v>0.15948063386906433</v>
      </c>
      <c r="AU508" s="122">
        <f t="shared" si="99"/>
        <v>0.12794412280551409</v>
      </c>
      <c r="AV508" s="122">
        <f t="shared" si="100"/>
        <v>0.10639856541688766</v>
      </c>
      <c r="AW508" s="122">
        <f t="shared" si="101"/>
        <v>4.5124540293888335E-2</v>
      </c>
      <c r="AX508" s="122">
        <f t="shared" si="102"/>
        <v>0.99999999999999978</v>
      </c>
      <c r="AY508" s="122">
        <f>SUMPRODUCT(AN508:AW508,幕後結果_最佳化!$Z$1005:$AI$1005)</f>
        <v>0.2484180284678551</v>
      </c>
      <c r="AZ508" s="122">
        <f>(SUMPRODUCT(AN508:AW508,MMULT(AN508:AW508,幕後結果!$AB$9:$AK$18)))*252</f>
        <v>5.067489810706851E-2</v>
      </c>
      <c r="BA508" s="122">
        <f t="shared" si="103"/>
        <v>0.22511085737269207</v>
      </c>
      <c r="BB508" s="98">
        <f t="shared" si="104"/>
        <v>0.91296364318670242</v>
      </c>
      <c r="BC508" s="56"/>
      <c r="BD508" s="56"/>
    </row>
    <row r="509" spans="1:56">
      <c r="A509" s="91">
        <v>508</v>
      </c>
      <c r="B509" s="122">
        <v>0.68719993836280202</v>
      </c>
      <c r="C509" s="122">
        <v>0.95865779088883207</v>
      </c>
      <c r="D509" s="122">
        <v>1.1098084147137977E-2</v>
      </c>
      <c r="E509" s="122">
        <v>0.69075304217900579</v>
      </c>
      <c r="F509" s="122">
        <v>0.62859506379398344</v>
      </c>
      <c r="G509" s="122">
        <v>0.59103209978286997</v>
      </c>
      <c r="H509" s="122">
        <v>0.87457306215418296</v>
      </c>
      <c r="I509" s="122">
        <v>0.5048801470346187</v>
      </c>
      <c r="J509" s="122">
        <v>0.94543035180844792</v>
      </c>
      <c r="K509" s="100">
        <v>0.80455298497068517</v>
      </c>
      <c r="L509" s="101"/>
      <c r="M509" s="102">
        <v>508</v>
      </c>
      <c r="N509" s="125">
        <v>0.48792901296678326</v>
      </c>
      <c r="O509" s="125">
        <v>1.735318435047309</v>
      </c>
      <c r="P509" s="125">
        <v>-2.2869940859131481</v>
      </c>
      <c r="Q509" s="125">
        <v>0.49798599184138459</v>
      </c>
      <c r="R509" s="125">
        <v>0.32813462853312847</v>
      </c>
      <c r="S509" s="125">
        <v>0.23020072253233262</v>
      </c>
      <c r="T509" s="125">
        <v>1.1482778605808639</v>
      </c>
      <c r="U509" s="122">
        <v>1.2233019639795019E-2</v>
      </c>
      <c r="V509" s="122">
        <v>1.6020737751143475</v>
      </c>
      <c r="W509" s="94">
        <v>0.85799716284991545</v>
      </c>
      <c r="X509" s="56"/>
      <c r="Y509" s="95">
        <v>508</v>
      </c>
      <c r="Z509" s="122">
        <f>(幕後結果!$AB$2+幕後結果!$AB$4*幕後結果_最佳化!$N1510)*12/3</f>
        <v>0.55749813476436416</v>
      </c>
      <c r="AA509" s="122">
        <f>(幕後結果!$AC$2+幕後結果!$AC$4*幕後結果_最佳化!$O1510)*12/3</f>
        <v>1.0558704212107066</v>
      </c>
      <c r="AB509" s="122">
        <f>(幕後結果!$AD$2+幕後結果!$AD$4*幕後結果_最佳化!$P1510)*12/3</f>
        <v>-1.1948401199637084</v>
      </c>
      <c r="AC509" s="122">
        <f>(幕後結果!$AE$2+幕後結果!$AE$4*幕後結果_最佳化!$Q1510)*12/3</f>
        <v>1.0391611181039182</v>
      </c>
      <c r="AD509" s="122">
        <f>(幕後結果!$AF$2+幕後結果!$AF$4*幕後結果_最佳化!$R1510)*12/3</f>
        <v>0.1318136409008811</v>
      </c>
      <c r="AE509" s="122">
        <f>(幕後結果!$AG$2+幕後結果!$AG$4*幕後結果_最佳化!$S1510)*12/3</f>
        <v>0.93362761864089006</v>
      </c>
      <c r="AF509" s="122">
        <f>(幕後結果!$AH$2+幕後結果!$AH$4*幕後結果_最佳化!$T1510)*12/3</f>
        <v>2.1724629839513052</v>
      </c>
      <c r="AG509" s="122">
        <f>(幕後結果!$AI$2+幕後結果!$AI$4*幕後結果_最佳化!$U1510)*12/3</f>
        <v>-0.59079339858385593</v>
      </c>
      <c r="AH509" s="122">
        <f>(幕後結果!$AJ$2+幕後結果!$AJ$4*幕後結果_最佳化!$V1510)*12/3</f>
        <v>1.8904357455499607</v>
      </c>
      <c r="AI509" s="96">
        <f>(幕後結果!$AK$2+幕後結果!$AK$4*幕後結果_最佳化!$W1510)*12/3</f>
        <v>0.51344953008301708</v>
      </c>
      <c r="AJ509" s="56"/>
      <c r="AK509" s="56"/>
      <c r="AL509" s="56"/>
      <c r="AM509" s="104">
        <v>508</v>
      </c>
      <c r="AN509" s="122">
        <f t="shared" si="92"/>
        <v>0.16674801774516318</v>
      </c>
      <c r="AO509" s="122">
        <f t="shared" si="93"/>
        <v>9.306666334947325E-2</v>
      </c>
      <c r="AP509" s="122">
        <f t="shared" si="94"/>
        <v>2.4382652010589555E-2</v>
      </c>
      <c r="AQ509" s="122">
        <f t="shared" si="95"/>
        <v>0.10252595924016257</v>
      </c>
      <c r="AR509" s="122">
        <f t="shared" si="96"/>
        <v>0.1121835796344397</v>
      </c>
      <c r="AS509" s="122">
        <f t="shared" si="97"/>
        <v>0.13528692631810846</v>
      </c>
      <c r="AT509" s="122">
        <f t="shared" si="98"/>
        <v>6.0978452837883161E-2</v>
      </c>
      <c r="AU509" s="122">
        <f t="shared" si="99"/>
        <v>0.13025987650663079</v>
      </c>
      <c r="AV509" s="122">
        <f t="shared" si="100"/>
        <v>6.1764346255280912E-2</v>
      </c>
      <c r="AW509" s="122">
        <f t="shared" si="101"/>
        <v>0.1128035261022684</v>
      </c>
      <c r="AX509" s="122">
        <f t="shared" si="102"/>
        <v>0.99999999999999989</v>
      </c>
      <c r="AY509" s="122">
        <f>SUMPRODUCT(AN509:AW509,幕後結果_最佳化!$Z$1005:$AI$1005)</f>
        <v>-9.4402810054145386E-2</v>
      </c>
      <c r="AZ509" s="122">
        <f>(SUMPRODUCT(AN509:AW509,MMULT(AN509:AW509,幕後結果!$AB$9:$AK$18)))*252</f>
        <v>5.039087819567116E-2</v>
      </c>
      <c r="BA509" s="122">
        <f t="shared" si="103"/>
        <v>0.224479126414175</v>
      </c>
      <c r="BB509" s="98">
        <f t="shared" si="104"/>
        <v>-0.61165067882888569</v>
      </c>
      <c r="BC509" s="56"/>
      <c r="BD509" s="56"/>
    </row>
    <row r="510" spans="1:56">
      <c r="A510" s="91">
        <v>509</v>
      </c>
      <c r="B510" s="122">
        <v>0.60579590595542165</v>
      </c>
      <c r="C510" s="122">
        <v>0.8026303474648282</v>
      </c>
      <c r="D510" s="122">
        <v>0.13711274370120585</v>
      </c>
      <c r="E510" s="122">
        <v>0.53292408429315175</v>
      </c>
      <c r="F510" s="122">
        <v>0.270645393520905</v>
      </c>
      <c r="G510" s="122">
        <v>0.9373905384717065</v>
      </c>
      <c r="H510" s="122">
        <v>0.67957192910242403</v>
      </c>
      <c r="I510" s="122">
        <v>0.9852244938508874</v>
      </c>
      <c r="J510" s="122">
        <v>0.1895138972571313</v>
      </c>
      <c r="K510" s="100">
        <v>0.32803449235296633</v>
      </c>
      <c r="L510" s="101"/>
      <c r="M510" s="102">
        <v>509</v>
      </c>
      <c r="N510" s="125">
        <v>0.26837823896400431</v>
      </c>
      <c r="O510" s="125">
        <v>0.85105409282258893</v>
      </c>
      <c r="P510" s="125">
        <v>-1.0933834260858539</v>
      </c>
      <c r="Q510" s="125">
        <v>8.2622347346339886E-2</v>
      </c>
      <c r="R510" s="125">
        <v>-0.61086223650472748</v>
      </c>
      <c r="S510" s="125">
        <v>1.5332311040394395</v>
      </c>
      <c r="T510" s="125">
        <v>0.46650210416619542</v>
      </c>
      <c r="U510" s="122">
        <v>2.1760568178567872</v>
      </c>
      <c r="V510" s="122">
        <v>-0.87968902857378439</v>
      </c>
      <c r="W510" s="94">
        <v>-0.44534703129203013</v>
      </c>
      <c r="X510" s="56"/>
      <c r="Y510" s="95">
        <v>509</v>
      </c>
      <c r="Z510" s="122">
        <f>(幕後結果!$AB$2+幕後結果!$AB$4*幕後結果_最佳化!$N1511)*12/3</f>
        <v>0.28491478416443566</v>
      </c>
      <c r="AA510" s="122">
        <f>(幕後結果!$AC$2+幕後結果!$AC$4*幕後結果_最佳化!$O1511)*12/3</f>
        <v>-0.18178601494938129</v>
      </c>
      <c r="AB510" s="122">
        <f>(幕後結果!$AD$2+幕後結果!$AD$4*幕後結果_最佳化!$P1511)*12/3</f>
        <v>-0.31717303842009803</v>
      </c>
      <c r="AC510" s="122">
        <f>(幕後結果!$AE$2+幕後結果!$AE$4*幕後結果_最佳化!$Q1511)*12/3</f>
        <v>0.85326104127120972</v>
      </c>
      <c r="AD510" s="122">
        <f>(幕後結果!$AF$2+幕後結果!$AF$4*幕後結果_最佳化!$R1511)*12/3</f>
        <v>-0.50694755172139383</v>
      </c>
      <c r="AE510" s="122">
        <f>(幕後結果!$AG$2+幕後結果!$AG$4*幕後結果_最佳化!$S1511)*12/3</f>
        <v>1.5101124544193902</v>
      </c>
      <c r="AF510" s="122">
        <f>(幕後結果!$AH$2+幕後結果!$AH$4*幕後結果_最佳化!$T1511)*12/3</f>
        <v>1.3610272797030056</v>
      </c>
      <c r="AG510" s="122">
        <f>(幕後結果!$AI$2+幕後結果!$AI$4*幕後結果_最佳化!$U1511)*12/3</f>
        <v>1.7325103853042734</v>
      </c>
      <c r="AH510" s="122">
        <f>(幕後結果!$AJ$2+幕後結果!$AJ$4*幕後結果_最佳化!$V1511)*12/3</f>
        <v>5.7876343067258113E-3</v>
      </c>
      <c r="AI510" s="96">
        <f>(幕後結果!$AK$2+幕後結果!$AK$4*幕後結果_最佳化!$W1511)*12/3</f>
        <v>-0.39518393984809802</v>
      </c>
      <c r="AJ510" s="56"/>
      <c r="AK510" s="56"/>
      <c r="AL510" s="56"/>
      <c r="AM510" s="104">
        <v>509</v>
      </c>
      <c r="AN510" s="122">
        <f t="shared" si="92"/>
        <v>0.13085798038014335</v>
      </c>
      <c r="AO510" s="122">
        <f t="shared" si="93"/>
        <v>2.5148146825430321E-2</v>
      </c>
      <c r="AP510" s="122">
        <f t="shared" si="94"/>
        <v>3.3852522374634292E-2</v>
      </c>
      <c r="AQ510" s="122">
        <f t="shared" si="95"/>
        <v>0.16575572595890192</v>
      </c>
      <c r="AR510" s="122">
        <f t="shared" si="96"/>
        <v>0.13730923383631108</v>
      </c>
      <c r="AS510" s="122">
        <f t="shared" si="97"/>
        <v>1.9972725947333233E-2</v>
      </c>
      <c r="AT510" s="122">
        <f t="shared" si="98"/>
        <v>0.17318695722447885</v>
      </c>
      <c r="AU510" s="122">
        <f t="shared" si="99"/>
        <v>0.20168529870849536</v>
      </c>
      <c r="AV510" s="122">
        <f t="shared" si="100"/>
        <v>0.10933907984483537</v>
      </c>
      <c r="AW510" s="122">
        <f t="shared" si="101"/>
        <v>2.8923288994361523E-3</v>
      </c>
      <c r="AX510" s="122">
        <f t="shared" si="102"/>
        <v>1</v>
      </c>
      <c r="AY510" s="122">
        <f>SUMPRODUCT(AN510:AW510,幕後結果_最佳化!$Z$1005:$AI$1005)</f>
        <v>0.1517057805194528</v>
      </c>
      <c r="AZ510" s="122">
        <f>(SUMPRODUCT(AN510:AW510,MMULT(AN510:AW510,幕後結果!$AB$9:$AK$18)))*252</f>
        <v>5.031771541351724E-2</v>
      </c>
      <c r="BA510" s="122">
        <f t="shared" si="103"/>
        <v>0.2243161060056037</v>
      </c>
      <c r="BB510" s="98">
        <f t="shared" si="104"/>
        <v>0.48505558721108816</v>
      </c>
      <c r="BC510" s="56"/>
      <c r="BD510" s="56"/>
    </row>
    <row r="511" spans="1:56">
      <c r="A511" s="91">
        <v>510</v>
      </c>
      <c r="B511" s="122">
        <v>0.50858699451225609</v>
      </c>
      <c r="C511" s="122">
        <v>0.36381649932721372</v>
      </c>
      <c r="D511" s="122">
        <v>0.45163077637714988</v>
      </c>
      <c r="E511" s="122">
        <v>4.2522262822572321E-2</v>
      </c>
      <c r="F511" s="122">
        <v>0.91339720252591983</v>
      </c>
      <c r="G511" s="122">
        <v>0.41299092962390493</v>
      </c>
      <c r="H511" s="122">
        <v>0.51389949028579363</v>
      </c>
      <c r="I511" s="122">
        <v>0.11716083977231451</v>
      </c>
      <c r="J511" s="122">
        <v>0.59693373272679073</v>
      </c>
      <c r="K511" s="100">
        <v>0.27204277246079145</v>
      </c>
      <c r="L511" s="101"/>
      <c r="M511" s="102">
        <v>510</v>
      </c>
      <c r="N511" s="125">
        <v>2.152606555052082E-2</v>
      </c>
      <c r="O511" s="125">
        <v>-0.34827589013121002</v>
      </c>
      <c r="P511" s="125">
        <v>-0.12154224914068003</v>
      </c>
      <c r="Q511" s="125">
        <v>-1.7221379845759488</v>
      </c>
      <c r="R511" s="125">
        <v>1.3619755704604373</v>
      </c>
      <c r="S511" s="125">
        <v>-0.21985785600273366</v>
      </c>
      <c r="T511" s="125">
        <v>3.4847907149440596E-2</v>
      </c>
      <c r="U511" s="122">
        <v>-1.1892998876382745</v>
      </c>
      <c r="V511" s="122">
        <v>0.24541833398159066</v>
      </c>
      <c r="W511" s="94">
        <v>-0.60664648347261674</v>
      </c>
      <c r="X511" s="56"/>
      <c r="Y511" s="95">
        <v>510</v>
      </c>
      <c r="Z511" s="122">
        <f>(幕後結果!$AB$2+幕後結果!$AB$4*幕後結果_最佳化!$N1512)*12/3</f>
        <v>-2.1564629709414834E-2</v>
      </c>
      <c r="AA511" s="122">
        <f>(幕後結果!$AC$2+幕後結果!$AC$4*幕後結果_最佳化!$O1512)*12/3</f>
        <v>-1.855997965154635</v>
      </c>
      <c r="AB511" s="122">
        <f>(幕後結果!$AD$2+幕後結果!$AD$4*幕後結果_最佳化!$P1512)*12/3</f>
        <v>0.32823158844951228</v>
      </c>
      <c r="AC511" s="122">
        <f>(幕後結果!$AE$2+幕後結果!$AE$4*幕後結果_最佳化!$Q1512)*12/3</f>
        <v>-0.44858473093572493</v>
      </c>
      <c r="AD511" s="122">
        <f>(幕後結果!$AF$2+幕後結果!$AF$4*幕後結果_最佳化!$R1512)*12/3</f>
        <v>0.64208646511455369</v>
      </c>
      <c r="AE511" s="122">
        <f>(幕後結果!$AG$2+幕後結果!$AG$4*幕後結果_最佳化!$S1512)*12/3</f>
        <v>-0.75258134698516432</v>
      </c>
      <c r="AF511" s="122">
        <f>(幕後結果!$AH$2+幕後結果!$AH$4*幕後結果_最佳化!$T1512)*12/3</f>
        <v>1.6963714348361476</v>
      </c>
      <c r="AG511" s="122">
        <f>(幕後結果!$AI$2+幕後結果!$AI$4*幕後結果_最佳化!$U1512)*12/3</f>
        <v>-1.9360756180612384</v>
      </c>
      <c r="AH511" s="122">
        <f>(幕後結果!$AJ$2+幕後結果!$AJ$4*幕後結果_最佳化!$V1512)*12/3</f>
        <v>0.11287494752787619</v>
      </c>
      <c r="AI511" s="96">
        <f>(幕後結果!$AK$2+幕後結果!$AK$4*幕後結果_最佳化!$W1512)*12/3</f>
        <v>-0.65505092094381612</v>
      </c>
      <c r="AJ511" s="56"/>
      <c r="AK511" s="56"/>
      <c r="AL511" s="56"/>
      <c r="AM511" s="104">
        <v>510</v>
      </c>
      <c r="AN511" s="122">
        <f t="shared" si="92"/>
        <v>0.15764434444772693</v>
      </c>
      <c r="AO511" s="122">
        <f t="shared" si="93"/>
        <v>0.11694844030412971</v>
      </c>
      <c r="AP511" s="122">
        <f t="shared" si="94"/>
        <v>9.1846169955353704E-2</v>
      </c>
      <c r="AQ511" s="122">
        <f t="shared" si="95"/>
        <v>9.1419509435717888E-2</v>
      </c>
      <c r="AR511" s="122">
        <f t="shared" si="96"/>
        <v>0.15604274567141441</v>
      </c>
      <c r="AS511" s="122">
        <f t="shared" si="97"/>
        <v>0.10256214598424708</v>
      </c>
      <c r="AT511" s="122">
        <f t="shared" si="98"/>
        <v>1.4202905625959021E-2</v>
      </c>
      <c r="AU511" s="122">
        <f t="shared" si="99"/>
        <v>9.0620127191274324E-2</v>
      </c>
      <c r="AV511" s="122">
        <f t="shared" si="100"/>
        <v>0.12821204486193241</v>
      </c>
      <c r="AW511" s="122">
        <f t="shared" si="101"/>
        <v>5.0501566522244447E-2</v>
      </c>
      <c r="AX511" s="122">
        <f t="shared" si="102"/>
        <v>1</v>
      </c>
      <c r="AY511" s="122">
        <f>SUMPRODUCT(AN511:AW511,幕後結果_最佳化!$Z$1005:$AI$1005)</f>
        <v>-0.11486672080714513</v>
      </c>
      <c r="AZ511" s="122">
        <f>(SUMPRODUCT(AN511:AW511,MMULT(AN511:AW511,幕後結果!$AB$9:$AK$18)))*252</f>
        <v>4.9573306613842967E-2</v>
      </c>
      <c r="BA511" s="122">
        <f t="shared" si="103"/>
        <v>0.22265063802702872</v>
      </c>
      <c r="BB511" s="98">
        <f t="shared" si="104"/>
        <v>-0.70858418464533213</v>
      </c>
      <c r="BC511" s="56"/>
      <c r="BD511" s="56"/>
    </row>
    <row r="512" spans="1:56">
      <c r="A512" s="91">
        <v>511</v>
      </c>
      <c r="B512" s="122">
        <v>0.93276251352865236</v>
      </c>
      <c r="C512" s="122">
        <v>0.84478806824028108</v>
      </c>
      <c r="D512" s="122">
        <v>0.13390191811955732</v>
      </c>
      <c r="E512" s="122">
        <v>5.8878066197286971E-2</v>
      </c>
      <c r="F512" s="122">
        <v>0.5894200551012434</v>
      </c>
      <c r="G512" s="122">
        <v>0.89581193125362768</v>
      </c>
      <c r="H512" s="122">
        <v>0.58695014991481242</v>
      </c>
      <c r="I512" s="122">
        <v>0.45307834734452013</v>
      </c>
      <c r="J512" s="122">
        <v>0.26559666284605354</v>
      </c>
      <c r="K512" s="100">
        <v>0.68563931375469744</v>
      </c>
      <c r="L512" s="101"/>
      <c r="M512" s="102">
        <v>511</v>
      </c>
      <c r="N512" s="125">
        <v>1.4966860301197744</v>
      </c>
      <c r="O512" s="125">
        <v>1.0143330400126471</v>
      </c>
      <c r="P512" s="125">
        <v>-1.1081342615822574</v>
      </c>
      <c r="Q512" s="125">
        <v>-1.564261658536878</v>
      </c>
      <c r="R512" s="125">
        <v>0.22605339751543016</v>
      </c>
      <c r="S512" s="125">
        <v>1.2580431884455046</v>
      </c>
      <c r="T512" s="125">
        <v>0.21970655381754567</v>
      </c>
      <c r="U512" s="122">
        <v>-0.11788763004958795</v>
      </c>
      <c r="V512" s="122">
        <v>-0.62618542545434985</v>
      </c>
      <c r="W512" s="94">
        <v>0.48352731131713722</v>
      </c>
      <c r="X512" s="56"/>
      <c r="Y512" s="95">
        <v>511</v>
      </c>
      <c r="Z512" s="122">
        <f>(幕後結果!$AB$2+幕後結果!$AB$4*幕後結果_最佳化!$N1513)*12/3</f>
        <v>1.8099208097728858</v>
      </c>
      <c r="AA512" s="122">
        <f>(幕後結果!$AC$2+幕後結果!$AC$4*幕後結果_最佳化!$O1513)*12/3</f>
        <v>0.14994589486124732</v>
      </c>
      <c r="AB512" s="122">
        <f>(幕後結果!$AD$2+幕後結果!$AD$4*幕後結果_最佳化!$P1513)*12/3</f>
        <v>5.6579902230681878E-2</v>
      </c>
      <c r="AC512" s="122">
        <f>(幕後結果!$AE$2+幕後結果!$AE$4*幕後結果_最佳化!$Q1513)*12/3</f>
        <v>-0.24304535176245201</v>
      </c>
      <c r="AD512" s="122">
        <f>(幕後結果!$AF$2+幕後結果!$AF$4*幕後結果_最佳化!$R1513)*12/3</f>
        <v>-0.11151113197841361</v>
      </c>
      <c r="AE512" s="122">
        <f>(幕後結果!$AG$2+幕後結果!$AG$4*幕後結果_最佳化!$S1513)*12/3</f>
        <v>0.7844707141917282</v>
      </c>
      <c r="AF512" s="122">
        <f>(幕後結果!$AH$2+幕後結果!$AH$4*幕後結果_最佳化!$T1513)*12/3</f>
        <v>1.7751727459571434</v>
      </c>
      <c r="AG512" s="122">
        <f>(幕後結果!$AI$2+幕後結果!$AI$4*幕後結果_最佳化!$U1513)*12/3</f>
        <v>-0.1403922645934802</v>
      </c>
      <c r="AH512" s="122">
        <f>(幕後結果!$AJ$2+幕後結果!$AJ$4*幕後結果_最佳化!$V1513)*12/3</f>
        <v>0.18699387661651481</v>
      </c>
      <c r="AI512" s="96">
        <f>(幕後結果!$AK$2+幕後結果!$AK$4*幕後結果_最佳化!$W1513)*12/3</f>
        <v>0.2699242625378549</v>
      </c>
      <c r="AJ512" s="56"/>
      <c r="AK512" s="56"/>
      <c r="AL512" s="56"/>
      <c r="AM512" s="104">
        <v>511</v>
      </c>
      <c r="AN512" s="122">
        <f t="shared" si="92"/>
        <v>0.12005250175781221</v>
      </c>
      <c r="AO512" s="122">
        <f t="shared" si="93"/>
        <v>1.5358444162895708E-2</v>
      </c>
      <c r="AP512" s="122">
        <f t="shared" si="94"/>
        <v>0.18406521282090621</v>
      </c>
      <c r="AQ512" s="122">
        <f t="shared" si="95"/>
        <v>0.14744725263713965</v>
      </c>
      <c r="AR512" s="122">
        <f t="shared" si="96"/>
        <v>3.8164752995728003E-2</v>
      </c>
      <c r="AS512" s="122">
        <f t="shared" si="97"/>
        <v>0.18643682392722558</v>
      </c>
      <c r="AT512" s="122">
        <f t="shared" si="98"/>
        <v>3.5060583923301317E-2</v>
      </c>
      <c r="AU512" s="122">
        <f t="shared" si="99"/>
        <v>7.4023114154592937E-2</v>
      </c>
      <c r="AV512" s="122">
        <f t="shared" si="100"/>
        <v>5.6681427831039813E-2</v>
      </c>
      <c r="AW512" s="122">
        <f t="shared" si="101"/>
        <v>0.14270988578935856</v>
      </c>
      <c r="AX512" s="122">
        <f t="shared" si="102"/>
        <v>1</v>
      </c>
      <c r="AY512" s="122">
        <f>SUMPRODUCT(AN512:AW512,幕後結果_最佳化!$Z$1005:$AI$1005)</f>
        <v>0.15006829628079901</v>
      </c>
      <c r="AZ512" s="122">
        <f>(SUMPRODUCT(AN512:AW512,MMULT(AN512:AW512,幕後結果!$AB$9:$AK$18)))*252</f>
        <v>5.0887764803104245E-2</v>
      </c>
      <c r="BA512" s="122">
        <f t="shared" si="103"/>
        <v>0.22558316604548365</v>
      </c>
      <c r="BB512" s="98">
        <f t="shared" si="104"/>
        <v>0.47507222351507827</v>
      </c>
      <c r="BC512" s="56"/>
      <c r="BD512" s="56"/>
    </row>
    <row r="513" spans="1:56">
      <c r="A513" s="91">
        <v>512</v>
      </c>
      <c r="B513" s="122">
        <v>0.17328188367328967</v>
      </c>
      <c r="C513" s="122">
        <v>0.62100116683112305</v>
      </c>
      <c r="D513" s="122">
        <v>0.13400897275529911</v>
      </c>
      <c r="E513" s="122">
        <v>0.20334065620255637</v>
      </c>
      <c r="F513" s="122">
        <v>0.29466358332036924</v>
      </c>
      <c r="G513" s="122">
        <v>0.31414350006964398</v>
      </c>
      <c r="H513" s="122">
        <v>0.30680270900344198</v>
      </c>
      <c r="I513" s="122">
        <v>6.9070722156746145E-2</v>
      </c>
      <c r="J513" s="122">
        <v>0.98165568683903137</v>
      </c>
      <c r="K513" s="100">
        <v>0.52545590230730688</v>
      </c>
      <c r="L513" s="101"/>
      <c r="M513" s="102">
        <v>512</v>
      </c>
      <c r="N513" s="125">
        <v>-0.9412753580930322</v>
      </c>
      <c r="O513" s="125">
        <v>0.3081112694353485</v>
      </c>
      <c r="P513" s="125">
        <v>-1.1076385550928616</v>
      </c>
      <c r="Q513" s="125">
        <v>-0.82974793664070678</v>
      </c>
      <c r="R513" s="125">
        <v>-0.53981130976367364</v>
      </c>
      <c r="S513" s="125">
        <v>-0.48413931654274156</v>
      </c>
      <c r="T513" s="125">
        <v>-0.50493367930873467</v>
      </c>
      <c r="U513" s="122">
        <v>-1.482747744630609</v>
      </c>
      <c r="V513" s="122">
        <v>2.0892121931195753</v>
      </c>
      <c r="W513" s="94">
        <v>6.38518459072656E-2</v>
      </c>
      <c r="X513" s="56"/>
      <c r="Y513" s="95">
        <v>512</v>
      </c>
      <c r="Z513" s="122">
        <f>(幕後結果!$AB$2+幕後結果!$AB$4*幕後結果_最佳化!$N1514)*12/3</f>
        <v>-1.2169311193571306</v>
      </c>
      <c r="AA513" s="122">
        <f>(幕後結果!$AC$2+幕後結果!$AC$4*幕後結果_最佳化!$O1514)*12/3</f>
        <v>-1.035101663151085</v>
      </c>
      <c r="AB513" s="122">
        <f>(幕後結果!$AD$2+幕後結果!$AD$4*幕後結果_最佳化!$P1514)*12/3</f>
        <v>-0.74898570446609603</v>
      </c>
      <c r="AC513" s="122">
        <f>(幕後結果!$AE$2+幕後結果!$AE$4*幕後結果_最佳化!$Q1514)*12/3</f>
        <v>2.2297047206168541E-2</v>
      </c>
      <c r="AD513" s="122">
        <f>(幕後結果!$AF$2+幕後結果!$AF$4*幕後結果_最佳化!$R1514)*12/3</f>
        <v>-0.54962774377880053</v>
      </c>
      <c r="AE513" s="122">
        <f>(幕後結果!$AG$2+幕後結果!$AG$4*幕後結果_最佳化!$S1514)*12/3</f>
        <v>-0.85743564116959448</v>
      </c>
      <c r="AF513" s="122">
        <f>(幕後結果!$AH$2+幕後結果!$AH$4*幕後結果_最佳化!$T1514)*12/3</f>
        <v>0.38636800447032354</v>
      </c>
      <c r="AG513" s="122">
        <f>(幕後結果!$AI$2+幕後結果!$AI$4*幕後結果_最佳化!$U1514)*12/3</f>
        <v>-3.1467555794701263</v>
      </c>
      <c r="AH513" s="122">
        <f>(幕後結果!$AJ$2+幕後結果!$AJ$4*幕後結果_最佳化!$V1514)*12/3</f>
        <v>1.0201926778300072</v>
      </c>
      <c r="AI513" s="96">
        <f>(幕後結果!$AK$2+幕後結果!$AK$4*幕後結果_最佳化!$W1514)*12/3</f>
        <v>-0.76807999590457321</v>
      </c>
      <c r="AJ513" s="56"/>
      <c r="AK513" s="56"/>
      <c r="AL513" s="56"/>
      <c r="AM513" s="104">
        <v>512</v>
      </c>
      <c r="AN513" s="122">
        <f t="shared" si="92"/>
        <v>9.5279597875962921E-2</v>
      </c>
      <c r="AO513" s="122">
        <f t="shared" si="93"/>
        <v>7.8811839579968276E-2</v>
      </c>
      <c r="AP513" s="122">
        <f t="shared" si="94"/>
        <v>0.11037582565519395</v>
      </c>
      <c r="AQ513" s="122">
        <f t="shared" si="95"/>
        <v>0.13007309339326595</v>
      </c>
      <c r="AR513" s="122">
        <f t="shared" si="96"/>
        <v>0.14551259836465613</v>
      </c>
      <c r="AS513" s="122">
        <f t="shared" si="97"/>
        <v>4.8229257833212566E-2</v>
      </c>
      <c r="AT513" s="122">
        <f t="shared" si="98"/>
        <v>0.12224926672604398</v>
      </c>
      <c r="AU513" s="122">
        <f t="shared" si="99"/>
        <v>7.2645996904258811E-2</v>
      </c>
      <c r="AV513" s="122">
        <f t="shared" si="100"/>
        <v>0.10306642627316656</v>
      </c>
      <c r="AW513" s="122">
        <f t="shared" si="101"/>
        <v>9.3756097394270974E-2</v>
      </c>
      <c r="AX513" s="122">
        <f t="shared" si="102"/>
        <v>0.99999999999999989</v>
      </c>
      <c r="AY513" s="122">
        <f>SUMPRODUCT(AN513:AW513,幕後結果_最佳化!$Z$1005:$AI$1005)</f>
        <v>8.8898428369036137E-2</v>
      </c>
      <c r="AZ513" s="122">
        <f>(SUMPRODUCT(AN513:AW513,MMULT(AN513:AW513,幕後結果!$AB$9:$AK$18)))*252</f>
        <v>4.0236763954750759E-2</v>
      </c>
      <c r="BA513" s="122">
        <f t="shared" si="103"/>
        <v>0.20059103657629063</v>
      </c>
      <c r="BB513" s="98">
        <f t="shared" si="104"/>
        <v>0.22931447563232263</v>
      </c>
      <c r="BC513" s="56"/>
      <c r="BD513" s="56"/>
    </row>
    <row r="514" spans="1:56">
      <c r="A514" s="91">
        <v>513</v>
      </c>
      <c r="B514" s="122">
        <v>0.25245697505101061</v>
      </c>
      <c r="C514" s="122">
        <v>0.36045653680938505</v>
      </c>
      <c r="D514" s="122">
        <v>0.55571266031049138</v>
      </c>
      <c r="E514" s="122">
        <v>0.34996958106169807</v>
      </c>
      <c r="F514" s="122">
        <v>0.12265563568410087</v>
      </c>
      <c r="G514" s="122">
        <v>0.83166227917937485</v>
      </c>
      <c r="H514" s="122">
        <v>0.105249930507473</v>
      </c>
      <c r="I514" s="122">
        <v>0.3250595935179621</v>
      </c>
      <c r="J514" s="122">
        <v>0.53726498607353923</v>
      </c>
      <c r="K514" s="100">
        <v>0.80164989048267143</v>
      </c>
      <c r="L514" s="101"/>
      <c r="M514" s="102">
        <v>513</v>
      </c>
      <c r="N514" s="125">
        <v>-0.66677799563131623</v>
      </c>
      <c r="O514" s="125">
        <v>-0.35723875707374875</v>
      </c>
      <c r="P514" s="125">
        <v>0.14010797529199689</v>
      </c>
      <c r="Q514" s="125">
        <v>-0.38540259249127451</v>
      </c>
      <c r="R514" s="125">
        <v>-1.1618133961108013</v>
      </c>
      <c r="S514" s="125">
        <v>0.96075485692867213</v>
      </c>
      <c r="T514" s="125">
        <v>-1.2521921355268217</v>
      </c>
      <c r="U514" s="122">
        <v>-0.45359661954430203</v>
      </c>
      <c r="V514" s="122">
        <v>9.3545722197903788E-2</v>
      </c>
      <c r="W514" s="94">
        <v>0.84752919898184986</v>
      </c>
      <c r="X514" s="56"/>
      <c r="Y514" s="95">
        <v>513</v>
      </c>
      <c r="Z514" s="122">
        <f>(幕後結果!$AB$2+幕後結果!$AB$4*幕後結果_最佳化!$N1515)*12/3</f>
        <v>-0.87612881004843979</v>
      </c>
      <c r="AA514" s="122">
        <f>(幕後結果!$AC$2+幕後結果!$AC$4*幕後結果_最佳化!$O1515)*12/3</f>
        <v>-1.9281527985605098</v>
      </c>
      <c r="AB514" s="122">
        <f>(幕後結果!$AD$2+幕後結果!$AD$4*幕後結果_最佳化!$P1515)*12/3</f>
        <v>0.34659196115817775</v>
      </c>
      <c r="AC514" s="122">
        <f>(幕後結果!$AE$2+幕後結果!$AE$4*幕後結果_最佳化!$Q1515)*12/3</f>
        <v>0.5398852656383577</v>
      </c>
      <c r="AD514" s="122">
        <f>(幕後結果!$AF$2+幕後結果!$AF$4*幕後結果_最佳化!$R1515)*12/3</f>
        <v>-0.89338796768062778</v>
      </c>
      <c r="AE514" s="122">
        <f>(幕後結果!$AG$2+幕後結果!$AG$4*幕後結果_最佳化!$S1515)*12/3</f>
        <v>0.49867865431593145</v>
      </c>
      <c r="AF514" s="122">
        <f>(幕後結果!$AH$2+幕後結果!$AH$4*幕後結果_最佳化!$T1515)*12/3</f>
        <v>-0.38875420644280423</v>
      </c>
      <c r="AG514" s="122">
        <f>(幕後結果!$AI$2+幕後結果!$AI$4*幕後結果_最佳化!$U1515)*12/3</f>
        <v>-1.8473138698982925</v>
      </c>
      <c r="AH514" s="122">
        <f>(幕後結果!$AJ$2+幕後結果!$AJ$4*幕後結果_最佳化!$V1515)*12/3</f>
        <v>-0.45280250824181278</v>
      </c>
      <c r="AI514" s="96">
        <f>(幕後結果!$AK$2+幕後結果!$AK$4*幕後結果_最佳化!$W1515)*12/3</f>
        <v>-0.50360455777808333</v>
      </c>
      <c r="AJ514" s="56"/>
      <c r="AK514" s="56"/>
      <c r="AL514" s="56"/>
      <c r="AM514" s="104">
        <v>513</v>
      </c>
      <c r="AN514" s="122">
        <f t="shared" si="92"/>
        <v>0.13743235161416306</v>
      </c>
      <c r="AO514" s="122">
        <f t="shared" si="93"/>
        <v>6.446633655456128E-3</v>
      </c>
      <c r="AP514" s="122">
        <f t="shared" si="94"/>
        <v>3.8547914956145471E-2</v>
      </c>
      <c r="AQ514" s="122">
        <f t="shared" si="95"/>
        <v>3.8953925302496514E-2</v>
      </c>
      <c r="AR514" s="122">
        <f t="shared" si="96"/>
        <v>0.1489975884995704</v>
      </c>
      <c r="AS514" s="122">
        <f t="shared" si="97"/>
        <v>7.7525074459833365E-2</v>
      </c>
      <c r="AT514" s="122">
        <f t="shared" si="98"/>
        <v>0.17423476027996915</v>
      </c>
      <c r="AU514" s="122">
        <f t="shared" si="99"/>
        <v>0.10961155671678326</v>
      </c>
      <c r="AV514" s="122">
        <f t="shared" si="100"/>
        <v>0.13500932955496453</v>
      </c>
      <c r="AW514" s="122">
        <f t="shared" si="101"/>
        <v>0.13324086496061807</v>
      </c>
      <c r="AX514" s="122">
        <f t="shared" si="102"/>
        <v>1</v>
      </c>
      <c r="AY514" s="122">
        <f>SUMPRODUCT(AN514:AW514,幕後結果_最佳化!$Z$1005:$AI$1005)</f>
        <v>0.11027700729867905</v>
      </c>
      <c r="AZ514" s="122">
        <f>(SUMPRODUCT(AN514:AW514,MMULT(AN514:AW514,幕後結果!$AB$9:$AK$18)))*252</f>
        <v>4.5996377720160776E-2</v>
      </c>
      <c r="BA514" s="122">
        <f t="shared" si="103"/>
        <v>0.21446766124560779</v>
      </c>
      <c r="BB514" s="98">
        <f t="shared" si="104"/>
        <v>0.31415928586790098</v>
      </c>
      <c r="BC514" s="56"/>
      <c r="BD514" s="56"/>
    </row>
    <row r="515" spans="1:56">
      <c r="A515" s="91">
        <v>514</v>
      </c>
      <c r="B515" s="122">
        <v>0.36266822368918294</v>
      </c>
      <c r="C515" s="122">
        <v>0.73075050590121382</v>
      </c>
      <c r="D515" s="122">
        <v>0.70624202644905321</v>
      </c>
      <c r="E515" s="122">
        <v>0.3190002466104378</v>
      </c>
      <c r="F515" s="122">
        <v>0.22613384406546211</v>
      </c>
      <c r="G515" s="122">
        <v>0.41716520738668272</v>
      </c>
      <c r="H515" s="122">
        <v>0.63534911437622488</v>
      </c>
      <c r="I515" s="122">
        <v>0.54032499100193121</v>
      </c>
      <c r="J515" s="122">
        <v>0.27090194492488839</v>
      </c>
      <c r="K515" s="100">
        <v>0.17804445096527943</v>
      </c>
      <c r="L515" s="101"/>
      <c r="M515" s="102">
        <v>514</v>
      </c>
      <c r="N515" s="125">
        <v>-0.35133579035986634</v>
      </c>
      <c r="O515" s="125">
        <v>0.61508439333137654</v>
      </c>
      <c r="P515" s="125">
        <v>0.54243924967895485</v>
      </c>
      <c r="Q515" s="125">
        <v>-0.47049627739388439</v>
      </c>
      <c r="R515" s="125">
        <v>-0.75163982294119291</v>
      </c>
      <c r="S515" s="125">
        <v>-0.20915093334035842</v>
      </c>
      <c r="T515" s="125">
        <v>0.34605448097729302</v>
      </c>
      <c r="U515" s="122">
        <v>0.10125250484743156</v>
      </c>
      <c r="V515" s="122">
        <v>-0.6100874346221804</v>
      </c>
      <c r="W515" s="94">
        <v>-0.92284324295315434</v>
      </c>
      <c r="X515" s="56"/>
      <c r="Y515" s="95">
        <v>514</v>
      </c>
      <c r="Z515" s="122">
        <f>(幕後結果!$AB$2+幕後結果!$AB$4*幕後結果_最佳化!$N1516)*12/3</f>
        <v>-0.48449141489886088</v>
      </c>
      <c r="AA515" s="122">
        <f>(幕後結果!$AC$2+幕後結果!$AC$4*幕後結果_最佳化!$O1516)*12/3</f>
        <v>-0.56081336872191556</v>
      </c>
      <c r="AB515" s="122">
        <f>(幕後結果!$AD$2+幕後結果!$AD$4*幕後結果_最佳化!$P1516)*12/3</f>
        <v>0.88874774048583982</v>
      </c>
      <c r="AC515" s="122">
        <f>(幕後結果!$AE$2+幕後結果!$AE$4*幕後結果_最佳化!$Q1516)*12/3</f>
        <v>0.7600483763828495</v>
      </c>
      <c r="AD515" s="122">
        <f>(幕後結果!$AF$2+幕後結果!$AF$4*幕後結果_最佳化!$R1516)*12/3</f>
        <v>-0.49071499708072991</v>
      </c>
      <c r="AE515" s="122">
        <f>(幕後結果!$AG$2+幕後結果!$AG$4*幕後結果_最佳化!$S1516)*12/3</f>
        <v>2.9989222147948913E-2</v>
      </c>
      <c r="AF515" s="122">
        <f>(幕後結果!$AH$2+幕後結果!$AH$4*幕後結果_最佳化!$T1516)*12/3</f>
        <v>1.3370332483621599</v>
      </c>
      <c r="AG515" s="122">
        <f>(幕後結果!$AI$2+幕後結果!$AI$4*幕後結果_最佳化!$U1516)*12/3</f>
        <v>-1.0683215703807252</v>
      </c>
      <c r="AH515" s="122">
        <f>(幕後結果!$AJ$2+幕後結果!$AJ$4*幕後結果_最佳化!$V1516)*12/3</f>
        <v>-0.10130375526626695</v>
      </c>
      <c r="AI515" s="96">
        <f>(幕後結果!$AK$2+幕後結果!$AK$4*幕後結果_最佳化!$W1516)*12/3</f>
        <v>-1.0223929014449182</v>
      </c>
      <c r="AJ515" s="56"/>
      <c r="AK515" s="56"/>
      <c r="AL515" s="56"/>
      <c r="AM515" s="104">
        <v>514</v>
      </c>
      <c r="AN515" s="122">
        <f t="shared" si="92"/>
        <v>2.8140666212308398E-2</v>
      </c>
      <c r="AO515" s="122">
        <f t="shared" si="93"/>
        <v>0.11864751529046932</v>
      </c>
      <c r="AP515" s="122">
        <f t="shared" si="94"/>
        <v>0.18699089368969599</v>
      </c>
      <c r="AQ515" s="122">
        <f t="shared" si="95"/>
        <v>1.2072734758459883E-3</v>
      </c>
      <c r="AR515" s="122">
        <f t="shared" si="96"/>
        <v>3.3022000321052396E-2</v>
      </c>
      <c r="AS515" s="122">
        <f t="shared" si="97"/>
        <v>8.8866827613072338E-2</v>
      </c>
      <c r="AT515" s="122">
        <f t="shared" si="98"/>
        <v>0.12236474228854229</v>
      </c>
      <c r="AU515" s="122">
        <f t="shared" si="99"/>
        <v>8.0934602927695859E-2</v>
      </c>
      <c r="AV515" s="122">
        <f t="shared" si="100"/>
        <v>0.15804359819327879</v>
      </c>
      <c r="AW515" s="122">
        <f t="shared" si="101"/>
        <v>0.18178187998803877</v>
      </c>
      <c r="AX515" s="122">
        <f t="shared" si="102"/>
        <v>1.0000000000000002</v>
      </c>
      <c r="AY515" s="122">
        <f>SUMPRODUCT(AN515:AW515,幕後結果_最佳化!$Z$1005:$AI$1005)</f>
        <v>-5.8383382068310036E-2</v>
      </c>
      <c r="AZ515" s="122">
        <f>(SUMPRODUCT(AN515:AW515,MMULT(AN515:AW515,幕後結果!$AB$9:$AK$18)))*252</f>
        <v>4.6678910953555273E-2</v>
      </c>
      <c r="BA515" s="122">
        <f t="shared" si="103"/>
        <v>0.21605302810549837</v>
      </c>
      <c r="BB515" s="98">
        <f t="shared" si="104"/>
        <v>-0.46878945857150173</v>
      </c>
      <c r="BC515" s="56"/>
      <c r="BD515" s="56"/>
    </row>
    <row r="516" spans="1:56">
      <c r="A516" s="91">
        <v>515</v>
      </c>
      <c r="B516" s="122">
        <v>0.29576230992059571</v>
      </c>
      <c r="C516" s="122">
        <v>0.84875777355885385</v>
      </c>
      <c r="D516" s="122">
        <v>0.38545825569066761</v>
      </c>
      <c r="E516" s="122">
        <v>0.7660860779932761</v>
      </c>
      <c r="F516" s="122">
        <v>0.83048054266836169</v>
      </c>
      <c r="G516" s="122">
        <v>0.55599352483429021</v>
      </c>
      <c r="H516" s="122">
        <v>3.4915285657644013E-2</v>
      </c>
      <c r="I516" s="122">
        <v>0.30985212528327244</v>
      </c>
      <c r="J516" s="122">
        <v>0.59281905818209579</v>
      </c>
      <c r="K516" s="100">
        <v>0.41251100927691486</v>
      </c>
      <c r="L516" s="101"/>
      <c r="M516" s="102">
        <v>515</v>
      </c>
      <c r="N516" s="125">
        <v>-0.53662796996581563</v>
      </c>
      <c r="O516" s="125">
        <v>1.0311202071168928</v>
      </c>
      <c r="P516" s="125">
        <v>-0.29117626877840358</v>
      </c>
      <c r="Q516" s="125">
        <v>0.72601782372557533</v>
      </c>
      <c r="R516" s="125">
        <v>0.95606595307034636</v>
      </c>
      <c r="S516" s="125">
        <v>0.14081897781572114</v>
      </c>
      <c r="T516" s="125">
        <v>-1.8130081045915911</v>
      </c>
      <c r="U516" s="122">
        <v>-0.49626954464253392</v>
      </c>
      <c r="V516" s="122">
        <v>0.23480268504310053</v>
      </c>
      <c r="W516" s="94">
        <v>-0.22109043397090367</v>
      </c>
      <c r="X516" s="56"/>
      <c r="Y516" s="95">
        <v>515</v>
      </c>
      <c r="Z516" s="122">
        <f>(幕後結果!$AB$2+幕後結果!$AB$4*幕後結果_最佳化!$N1517)*12/3</f>
        <v>-0.71454099402862559</v>
      </c>
      <c r="AA516" s="122">
        <f>(幕後結果!$AC$2+幕後結果!$AC$4*幕後結果_最佳化!$O1517)*12/3</f>
        <v>-3.5848014717849708E-3</v>
      </c>
      <c r="AB516" s="122">
        <f>(幕後結果!$AD$2+幕後結果!$AD$4*幕後結果_最佳化!$P1517)*12/3</f>
        <v>0.15333029794489728</v>
      </c>
      <c r="AC516" s="122">
        <f>(幕後結果!$AE$2+幕後結果!$AE$4*幕後結果_最佳化!$Q1517)*12/3</f>
        <v>1.4921378387681603</v>
      </c>
      <c r="AD516" s="122">
        <f>(幕後結果!$AF$2+幕後結果!$AF$4*幕後結果_最佳化!$R1517)*12/3</f>
        <v>0.72901775415529368</v>
      </c>
      <c r="AE516" s="122">
        <f>(幕後結果!$AG$2+幕後結果!$AG$4*幕後結果_最佳化!$S1517)*12/3</f>
        <v>1.0245552974247172</v>
      </c>
      <c r="AF516" s="122">
        <f>(幕後結果!$AH$2+幕後結果!$AH$4*幕後結果_最佳化!$T1517)*12/3</f>
        <v>-0.51149306451085685</v>
      </c>
      <c r="AG516" s="122">
        <f>(幕後結果!$AI$2+幕後結果!$AI$4*幕後結果_最佳化!$U1517)*12/3</f>
        <v>-1.6022740553603694</v>
      </c>
      <c r="AH516" s="122">
        <f>(幕後結果!$AJ$2+幕後結果!$AJ$4*幕後結果_最佳化!$V1517)*12/3</f>
        <v>0.16504443791562207</v>
      </c>
      <c r="AI516" s="96">
        <f>(幕後結果!$AK$2+幕後結果!$AK$4*幕後結果_最佳化!$W1517)*12/3</f>
        <v>-0.41075550146821788</v>
      </c>
      <c r="AJ516" s="56"/>
      <c r="AK516" s="56"/>
      <c r="AL516" s="56"/>
      <c r="AM516" s="104">
        <v>515</v>
      </c>
      <c r="AN516" s="122">
        <f t="shared" ref="AN516:AN579" si="105">B1517/SUM($B1517:$K1517)</f>
        <v>4.2478896057288634E-2</v>
      </c>
      <c r="AO516" s="122">
        <f t="shared" ref="AO516:AO579" si="106">C1517/SUM($B1517:$K1517)</f>
        <v>0.10914442835758055</v>
      </c>
      <c r="AP516" s="122">
        <f t="shared" ref="AP516:AP579" si="107">D1517/SUM($B1517:$K1517)</f>
        <v>9.171356779192541E-2</v>
      </c>
      <c r="AQ516" s="122">
        <f t="shared" ref="AQ516:AQ579" si="108">E1517/SUM($B1517:$K1517)</f>
        <v>2.7065434965373128E-2</v>
      </c>
      <c r="AR516" s="122">
        <f t="shared" ref="AR516:AR579" si="109">F1517/SUM($B1517:$K1517)</f>
        <v>0.16270879799452417</v>
      </c>
      <c r="AS516" s="122">
        <f t="shared" ref="AS516:AS579" si="110">G1517/SUM($B1517:$K1517)</f>
        <v>0.17055955037720746</v>
      </c>
      <c r="AT516" s="122">
        <f t="shared" ref="AT516:AT579" si="111">H1517/SUM($B1517:$K1517)</f>
        <v>0.16792875875872587</v>
      </c>
      <c r="AU516" s="122">
        <f t="shared" ref="AU516:AU579" si="112">I1517/SUM($B1517:$K1517)</f>
        <v>4.6692701100205784E-2</v>
      </c>
      <c r="AV516" s="122">
        <f t="shared" ref="AV516:AV579" si="113">J1517/SUM($B1517:$K1517)</f>
        <v>0.12504404715611855</v>
      </c>
      <c r="AW516" s="122">
        <f t="shared" ref="AW516:AW579" si="114">K1517/SUM($B1517:$K1517)</f>
        <v>5.6663817441050382E-2</v>
      </c>
      <c r="AX516" s="122">
        <f t="shared" ref="AX516:AX579" si="115">SUM(AN516:AW516)</f>
        <v>1</v>
      </c>
      <c r="AY516" s="122">
        <f>SUMPRODUCT(AN516:AW516,幕後結果_最佳化!$Z$1005:$AI$1005)</f>
        <v>8.3608278382849691E-2</v>
      </c>
      <c r="AZ516" s="122">
        <f>(SUMPRODUCT(AN516:AW516,MMULT(AN516:AW516,幕後結果!$AB$9:$AK$18)))*252</f>
        <v>4.4833534618363376E-2</v>
      </c>
      <c r="BA516" s="122">
        <f t="shared" ref="BA516:BA579" si="116">AZ516^0.5</f>
        <v>0.21173930815595712</v>
      </c>
      <c r="BB516" s="98">
        <f t="shared" ref="BB516:BB579" si="117">(AY516-$BC$2)/$BA516</f>
        <v>0.19225659485420585</v>
      </c>
      <c r="BC516" s="56"/>
      <c r="BD516" s="56"/>
    </row>
    <row r="517" spans="1:56">
      <c r="A517" s="91">
        <v>516</v>
      </c>
      <c r="B517" s="122">
        <v>0.42508286751008062</v>
      </c>
      <c r="C517" s="122">
        <v>0.96076385951508403</v>
      </c>
      <c r="D517" s="122">
        <v>0.53138273354136989</v>
      </c>
      <c r="E517" s="122">
        <v>9.2804296293148125E-2</v>
      </c>
      <c r="F517" s="122">
        <v>5.2976120047756314E-2</v>
      </c>
      <c r="G517" s="122">
        <v>0.11906961770878999</v>
      </c>
      <c r="H517" s="122">
        <v>0.96633929895045512</v>
      </c>
      <c r="I517" s="122">
        <v>0.85360768521631436</v>
      </c>
      <c r="J517" s="122">
        <v>0.19614315411954686</v>
      </c>
      <c r="K517" s="100">
        <v>0.63205981283920498</v>
      </c>
      <c r="L517" s="101"/>
      <c r="M517" s="102">
        <v>516</v>
      </c>
      <c r="N517" s="125">
        <v>-0.18890696444417981</v>
      </c>
      <c r="O517" s="125">
        <v>1.7596198655499971</v>
      </c>
      <c r="P517" s="125">
        <v>7.8746155173868362E-2</v>
      </c>
      <c r="Q517" s="125">
        <v>-1.3236822599363236</v>
      </c>
      <c r="R517" s="125">
        <v>-1.6166574655213268</v>
      </c>
      <c r="S517" s="125">
        <v>-1.179650533873599</v>
      </c>
      <c r="T517" s="125">
        <v>1.8295222977022616</v>
      </c>
      <c r="U517" s="122">
        <v>1.0520325203904544</v>
      </c>
      <c r="V517" s="122">
        <v>-0.85547848863417519</v>
      </c>
      <c r="W517" s="94">
        <v>0.33731377807071067</v>
      </c>
      <c r="X517" s="56"/>
      <c r="Y517" s="95">
        <v>516</v>
      </c>
      <c r="Z517" s="122">
        <f>(幕後結果!$AB$2+幕後結果!$AB$4*幕後結果_最佳化!$N1518)*12/3</f>
        <v>-0.28282784161740249</v>
      </c>
      <c r="AA517" s="122">
        <f>(幕後結果!$AC$2+幕後結果!$AC$4*幕後結果_最佳化!$O1518)*12/3</f>
        <v>1.0305526208779614</v>
      </c>
      <c r="AB517" s="122">
        <f>(幕後結果!$AD$2+幕後結果!$AD$4*幕後結果_最佳化!$P1518)*12/3</f>
        <v>0.65237969426568776</v>
      </c>
      <c r="AC517" s="122">
        <f>(幕後結果!$AE$2+幕後結果!$AE$4*幕後結果_最佳化!$Q1518)*12/3</f>
        <v>0.23975469740790945</v>
      </c>
      <c r="AD517" s="122">
        <f>(幕後結果!$AF$2+幕後結果!$AF$4*幕後結果_最佳化!$R1518)*12/3</f>
        <v>-1.0688994461701822</v>
      </c>
      <c r="AE517" s="122">
        <f>(幕後結果!$AG$2+幕後結果!$AG$4*幕後結果_最佳化!$S1518)*12/3</f>
        <v>-0.98897998619121541</v>
      </c>
      <c r="AF517" s="122">
        <f>(幕後結果!$AH$2+幕後結果!$AH$4*幕後結果_最佳化!$T1518)*12/3</f>
        <v>2.6285920545214401</v>
      </c>
      <c r="AG517" s="122">
        <f>(幕後結果!$AI$2+幕後結果!$AI$4*幕後結果_最佳化!$U1518)*12/3</f>
        <v>-0.10890030232701764</v>
      </c>
      <c r="AH517" s="122">
        <f>(幕後結果!$AJ$2+幕後結果!$AJ$4*幕後結果_最佳化!$V1518)*12/3</f>
        <v>0.38931094572511277</v>
      </c>
      <c r="AI517" s="96">
        <f>(幕後結果!$AK$2+幕後結果!$AK$4*幕後結果_最佳化!$W1518)*12/3</f>
        <v>-0.45037863544369933</v>
      </c>
      <c r="AJ517" s="56"/>
      <c r="AK517" s="56"/>
      <c r="AL517" s="56"/>
      <c r="AM517" s="104">
        <v>516</v>
      </c>
      <c r="AN517" s="122">
        <f t="shared" si="105"/>
        <v>0.30620021174294237</v>
      </c>
      <c r="AO517" s="122">
        <f t="shared" si="106"/>
        <v>5.0404763447608955E-2</v>
      </c>
      <c r="AP517" s="122">
        <f t="shared" si="107"/>
        <v>4.2492620394221928E-2</v>
      </c>
      <c r="AQ517" s="122">
        <f t="shared" si="108"/>
        <v>2.2855080663483903E-2</v>
      </c>
      <c r="AR517" s="122">
        <f t="shared" si="109"/>
        <v>3.2466980221063424E-2</v>
      </c>
      <c r="AS517" s="122">
        <f t="shared" si="110"/>
        <v>5.3593193121089198E-2</v>
      </c>
      <c r="AT517" s="122">
        <f t="shared" si="111"/>
        <v>5.7000499585321066E-2</v>
      </c>
      <c r="AU517" s="122">
        <f t="shared" si="112"/>
        <v>0.13540423122240061</v>
      </c>
      <c r="AV517" s="122">
        <f t="shared" si="113"/>
        <v>0.14000431165830832</v>
      </c>
      <c r="AW517" s="122">
        <f t="shared" si="114"/>
        <v>0.15957810794356014</v>
      </c>
      <c r="AX517" s="122">
        <f t="shared" si="115"/>
        <v>1</v>
      </c>
      <c r="AY517" s="122">
        <f>SUMPRODUCT(AN517:AW517,幕後結果_最佳化!$Z$1005:$AI$1005)</f>
        <v>-0.1444176994095499</v>
      </c>
      <c r="AZ517" s="122">
        <f>(SUMPRODUCT(AN517:AW517,MMULT(AN517:AW517,幕後結果!$AB$9:$AK$18)))*252</f>
        <v>7.0463854870947015E-2</v>
      </c>
      <c r="BA517" s="122">
        <f t="shared" si="116"/>
        <v>0.26545028700483075</v>
      </c>
      <c r="BB517" s="98">
        <f t="shared" si="117"/>
        <v>-0.70566018791360741</v>
      </c>
      <c r="BC517" s="56"/>
      <c r="BD517" s="56"/>
    </row>
    <row r="518" spans="1:56">
      <c r="A518" s="91">
        <v>517</v>
      </c>
      <c r="B518" s="122">
        <v>0.53391101017063569</v>
      </c>
      <c r="C518" s="122">
        <v>3.1479821450490997E-2</v>
      </c>
      <c r="D518" s="122">
        <v>0.66706560581242269</v>
      </c>
      <c r="E518" s="122">
        <v>0.16372695475831911</v>
      </c>
      <c r="F518" s="122">
        <v>0.20607683458471127</v>
      </c>
      <c r="G518" s="122">
        <v>2.4471107586245155E-2</v>
      </c>
      <c r="H518" s="122">
        <v>0.54368418508884742</v>
      </c>
      <c r="I518" s="122">
        <v>0.70286792731752823</v>
      </c>
      <c r="J518" s="122">
        <v>0.98248943603583361</v>
      </c>
      <c r="K518" s="100">
        <v>7.5567580028919057E-3</v>
      </c>
      <c r="L518" s="101"/>
      <c r="M518" s="102">
        <v>517</v>
      </c>
      <c r="N518" s="125">
        <v>8.5104919053338793E-2</v>
      </c>
      <c r="O518" s="125">
        <v>-1.8594763892786976</v>
      </c>
      <c r="P518" s="125">
        <v>0.43182475190927327</v>
      </c>
      <c r="Q518" s="125">
        <v>-0.97925518123037825</v>
      </c>
      <c r="R518" s="125">
        <v>-0.82010953130094832</v>
      </c>
      <c r="S518" s="125">
        <v>-1.9690947190640971</v>
      </c>
      <c r="T518" s="125">
        <v>0.10971975873158879</v>
      </c>
      <c r="U518" s="122">
        <v>0.53266695414513987</v>
      </c>
      <c r="V518" s="122">
        <v>2.1081140209543396</v>
      </c>
      <c r="W518" s="94">
        <v>-2.4296474487617505</v>
      </c>
      <c r="X518" s="56"/>
      <c r="Y518" s="95">
        <v>517</v>
      </c>
      <c r="Z518" s="122">
        <f>(幕後結果!$AB$2+幕後結果!$AB$4*幕後結果_最佳化!$N1519)*12/3</f>
        <v>5.7371721090609035E-2</v>
      </c>
      <c r="AA518" s="122">
        <f>(幕後結果!$AC$2+幕後結果!$AC$4*幕後結果_最佳化!$O1519)*12/3</f>
        <v>-3.9330184080132504</v>
      </c>
      <c r="AB518" s="122">
        <f>(幕後結果!$AD$2+幕後結果!$AD$4*幕後結果_最佳化!$P1519)*12/3</f>
        <v>0.67308135026113858</v>
      </c>
      <c r="AC518" s="122">
        <f>(幕後結果!$AE$2+幕後結果!$AE$4*幕後結果_最佳化!$Q1519)*12/3</f>
        <v>-3.7118088543238503E-2</v>
      </c>
      <c r="AD518" s="122">
        <f>(幕後結果!$AF$2+幕後結果!$AF$4*幕後結果_最佳化!$R1519)*12/3</f>
        <v>-0.87849489867505648</v>
      </c>
      <c r="AE518" s="122">
        <f>(幕後結果!$AG$2+幕後結果!$AG$4*幕後結果_最佳化!$S1519)*12/3</f>
        <v>-2.1052037159604957</v>
      </c>
      <c r="AF518" s="122">
        <f>(幕後結果!$AH$2+幕後結果!$AH$4*幕後結果_最佳化!$T1519)*12/3</f>
        <v>1.3426972733816609</v>
      </c>
      <c r="AG518" s="122">
        <f>(幕後結果!$AI$2+幕後結果!$AI$4*幕後結果_最佳化!$U1519)*12/3</f>
        <v>-0.30698798553161422</v>
      </c>
      <c r="AH518" s="122">
        <f>(幕後結果!$AJ$2+幕後結果!$AJ$4*幕後結果_最佳化!$V1519)*12/3</f>
        <v>1.0485207587661836</v>
      </c>
      <c r="AI518" s="96">
        <f>(幕後結果!$AK$2+幕後結果!$AK$4*幕後結果_最佳化!$W1519)*12/3</f>
        <v>-1.9894064700623695</v>
      </c>
      <c r="AJ518" s="56"/>
      <c r="AK518" s="56"/>
      <c r="AL518" s="56"/>
      <c r="AM518" s="104">
        <v>517</v>
      </c>
      <c r="AN518" s="122">
        <f t="shared" si="105"/>
        <v>0.14201071804035734</v>
      </c>
      <c r="AO518" s="122">
        <f t="shared" si="106"/>
        <v>7.0872750257356107E-2</v>
      </c>
      <c r="AP518" s="122">
        <f t="shared" si="107"/>
        <v>0.12603311395500125</v>
      </c>
      <c r="AQ518" s="122">
        <f t="shared" si="108"/>
        <v>8.208390251450802E-2</v>
      </c>
      <c r="AR518" s="122">
        <f t="shared" si="109"/>
        <v>1.7276568868083007E-2</v>
      </c>
      <c r="AS518" s="122">
        <f t="shared" si="110"/>
        <v>0.11698900661544472</v>
      </c>
      <c r="AT518" s="122">
        <f t="shared" si="111"/>
        <v>9.5469723728208861E-2</v>
      </c>
      <c r="AU518" s="122">
        <f t="shared" si="112"/>
        <v>9.1486253288956834E-2</v>
      </c>
      <c r="AV518" s="122">
        <f t="shared" si="113"/>
        <v>0.11282450682671587</v>
      </c>
      <c r="AW518" s="122">
        <f t="shared" si="114"/>
        <v>0.14495345590536804</v>
      </c>
      <c r="AX518" s="122">
        <f t="shared" si="115"/>
        <v>1</v>
      </c>
      <c r="AY518" s="122">
        <f>SUMPRODUCT(AN518:AW518,幕後結果_最佳化!$Z$1005:$AI$1005)</f>
        <v>2.8977431474489557E-2</v>
      </c>
      <c r="AZ518" s="122">
        <f>(SUMPRODUCT(AN518:AW518,MMULT(AN518:AW518,幕後結果!$AB$9:$AK$18)))*252</f>
        <v>4.9398901453718898E-2</v>
      </c>
      <c r="BA518" s="122">
        <f t="shared" si="116"/>
        <v>0.22225863639849611</v>
      </c>
      <c r="BB518" s="98">
        <f t="shared" si="117"/>
        <v>-6.2641293724794267E-2</v>
      </c>
      <c r="BC518" s="56"/>
      <c r="BD518" s="56"/>
    </row>
    <row r="519" spans="1:56">
      <c r="A519" s="91">
        <v>518</v>
      </c>
      <c r="B519" s="122">
        <v>0.58324419557546259</v>
      </c>
      <c r="C519" s="122">
        <v>0.30462546448370609</v>
      </c>
      <c r="D519" s="122">
        <v>0.22002633700416574</v>
      </c>
      <c r="E519" s="122">
        <v>0.10399729431458349</v>
      </c>
      <c r="F519" s="122">
        <v>0.9535359082444399</v>
      </c>
      <c r="G519" s="122">
        <v>0.47809653965308274</v>
      </c>
      <c r="H519" s="122">
        <v>0.1189209917592533</v>
      </c>
      <c r="I519" s="122">
        <v>0.33028594270592992</v>
      </c>
      <c r="J519" s="122">
        <v>0.59398171137045841</v>
      </c>
      <c r="K519" s="100">
        <v>0.57322416522419872</v>
      </c>
      <c r="L519" s="101"/>
      <c r="M519" s="102">
        <v>518</v>
      </c>
      <c r="N519" s="125">
        <v>0.21019996247559122</v>
      </c>
      <c r="O519" s="125">
        <v>-0.51114299873993241</v>
      </c>
      <c r="P519" s="125">
        <v>-0.77210426899971962</v>
      </c>
      <c r="Q519" s="125">
        <v>-1.2590989639251859</v>
      </c>
      <c r="R519" s="125">
        <v>1.6801497491850479</v>
      </c>
      <c r="S519" s="125">
        <v>-5.4931446126560667E-2</v>
      </c>
      <c r="T519" s="125">
        <v>-1.1803979333853931</v>
      </c>
      <c r="U519" s="122">
        <v>-0.43912373008172151</v>
      </c>
      <c r="V519" s="122">
        <v>0.23779953768584478</v>
      </c>
      <c r="W519" s="94">
        <v>0.18458867472710397</v>
      </c>
      <c r="X519" s="56"/>
      <c r="Y519" s="95">
        <v>518</v>
      </c>
      <c r="Z519" s="122">
        <f>(幕後結果!$AB$2+幕後結果!$AB$4*幕後結果_最佳化!$N1520)*12/3</f>
        <v>0.21268352190006326</v>
      </c>
      <c r="AA519" s="122">
        <f>(幕後結果!$AC$2+幕後結果!$AC$4*幕後結果_最佳化!$O1520)*12/3</f>
        <v>-2.0640477728956967</v>
      </c>
      <c r="AB519" s="122">
        <f>(幕後結果!$AD$2+幕後結果!$AD$4*幕後結果_最佳化!$P1520)*12/3</f>
        <v>-0.19483612404324357</v>
      </c>
      <c r="AC519" s="122">
        <f>(幕後結果!$AE$2+幕後結果!$AE$4*幕後結果_最佳化!$Q1520)*12/3</f>
        <v>-0.28311380359991123</v>
      </c>
      <c r="AD519" s="122">
        <f>(幕後結果!$AF$2+幕後結果!$AF$4*幕後結果_最佳化!$R1520)*12/3</f>
        <v>0.80616530968475664</v>
      </c>
      <c r="AE519" s="122">
        <f>(幕後結果!$AG$2+幕後結果!$AG$4*幕後結果_最佳化!$S1520)*12/3</f>
        <v>-0.46804853900652565</v>
      </c>
      <c r="AF519" s="122">
        <f>(幕後結果!$AH$2+幕後結果!$AH$4*幕後結果_最佳化!$T1520)*12/3</f>
        <v>0.58725459336952679</v>
      </c>
      <c r="AG519" s="122">
        <f>(幕後結果!$AI$2+幕後結果!$AI$4*幕後結果_最佳化!$U1520)*12/3</f>
        <v>-0.92029140148834243</v>
      </c>
      <c r="AH519" s="122">
        <f>(幕後結果!$AJ$2+幕後結果!$AJ$4*幕後結果_最佳化!$V1520)*12/3</f>
        <v>-9.2914345594716785E-2</v>
      </c>
      <c r="AI519" s="96">
        <f>(幕後結果!$AK$2+幕後結果!$AK$4*幕後結果_最佳化!$W1520)*12/3</f>
        <v>-0.23976834469703237</v>
      </c>
      <c r="AJ519" s="56"/>
      <c r="AK519" s="56"/>
      <c r="AL519" s="56"/>
      <c r="AM519" s="104">
        <v>518</v>
      </c>
      <c r="AN519" s="122">
        <f t="shared" si="105"/>
        <v>0.1692550068952946</v>
      </c>
      <c r="AO519" s="122">
        <f t="shared" si="106"/>
        <v>0.11891086730653125</v>
      </c>
      <c r="AP519" s="122">
        <f t="shared" si="107"/>
        <v>0.12747667082723738</v>
      </c>
      <c r="AQ519" s="122">
        <f t="shared" si="108"/>
        <v>8.3516400515646114E-2</v>
      </c>
      <c r="AR519" s="122">
        <f t="shared" si="109"/>
        <v>0.17696610663523771</v>
      </c>
      <c r="AS519" s="122">
        <f t="shared" si="110"/>
        <v>9.4664095138871519E-3</v>
      </c>
      <c r="AT519" s="122">
        <f t="shared" si="111"/>
        <v>8.2904864042184515E-2</v>
      </c>
      <c r="AU519" s="122">
        <f t="shared" si="112"/>
        <v>3.6477347852019136E-2</v>
      </c>
      <c r="AV519" s="122">
        <f t="shared" si="113"/>
        <v>0.19391705339292625</v>
      </c>
      <c r="AW519" s="122">
        <f t="shared" si="114"/>
        <v>1.1092730190359048E-3</v>
      </c>
      <c r="AX519" s="122">
        <f t="shared" si="115"/>
        <v>1</v>
      </c>
      <c r="AY519" s="122">
        <f>SUMPRODUCT(AN519:AW519,幕後結果_最佳化!$Z$1005:$AI$1005)</f>
        <v>8.299616397847355E-3</v>
      </c>
      <c r="AZ519" s="122">
        <f>(SUMPRODUCT(AN519:AW519,MMULT(AN519:AW519,幕後結果!$AB$9:$AK$18)))*252</f>
        <v>4.90589383839471E-2</v>
      </c>
      <c r="BA519" s="122">
        <f t="shared" si="116"/>
        <v>0.22149252444258044</v>
      </c>
      <c r="BB519" s="98">
        <f t="shared" si="117"/>
        <v>-0.15621467897948141</v>
      </c>
      <c r="BC519" s="56"/>
      <c r="BD519" s="56"/>
    </row>
    <row r="520" spans="1:56">
      <c r="A520" s="91">
        <v>519</v>
      </c>
      <c r="B520" s="122">
        <v>0.3415124823810276</v>
      </c>
      <c r="C520" s="122">
        <v>0.25724374322356569</v>
      </c>
      <c r="D520" s="122">
        <v>0.209741579111693</v>
      </c>
      <c r="E520" s="122">
        <v>0.58532098663256171</v>
      </c>
      <c r="F520" s="122">
        <v>0.73341754008097548</v>
      </c>
      <c r="G520" s="122">
        <v>0.40779672359728658</v>
      </c>
      <c r="H520" s="122">
        <v>9.0425428046370104E-2</v>
      </c>
      <c r="I520" s="122">
        <v>0.75525089341718687</v>
      </c>
      <c r="J520" s="122">
        <v>0.2938707795017661</v>
      </c>
      <c r="K520" s="100">
        <v>3.2823329025799541E-2</v>
      </c>
      <c r="L520" s="101"/>
      <c r="M520" s="102">
        <v>519</v>
      </c>
      <c r="N520" s="125">
        <v>-0.40833879005415835</v>
      </c>
      <c r="O520" s="125">
        <v>-0.65186620722876809</v>
      </c>
      <c r="P520" s="125">
        <v>-0.80731823955514481</v>
      </c>
      <c r="Q520" s="125">
        <v>0.21552499500304204</v>
      </c>
      <c r="R520" s="125">
        <v>0.62318201373211535</v>
      </c>
      <c r="S520" s="125">
        <v>-0.23321630261517834</v>
      </c>
      <c r="T520" s="125">
        <v>-1.3381398389237198</v>
      </c>
      <c r="U520" s="122">
        <v>0.69110714074149671</v>
      </c>
      <c r="V520" s="122">
        <v>-0.54211170024898347</v>
      </c>
      <c r="W520" s="94">
        <v>-1.8408287514346686</v>
      </c>
      <c r="X520" s="56"/>
      <c r="Y520" s="95">
        <v>519</v>
      </c>
      <c r="Z520" s="122">
        <f>(幕後結果!$AB$2+幕後結果!$AB$4*幕後結果_最佳化!$N1521)*12/3</f>
        <v>-0.55526351179304045</v>
      </c>
      <c r="AA520" s="122">
        <f>(幕後結果!$AC$2+幕後結果!$AC$4*幕後結果_最佳化!$O1521)*12/3</f>
        <v>-2.3117164019464709</v>
      </c>
      <c r="AB520" s="122">
        <f>(幕後結果!$AD$2+幕後結果!$AD$4*幕後結果_最佳化!$P1521)*12/3</f>
        <v>-0.42591413307034465</v>
      </c>
      <c r="AC520" s="122">
        <f>(幕後結果!$AE$2+幕後結果!$AE$4*幕後結果_最佳化!$Q1521)*12/3</f>
        <v>0.71672239471341204</v>
      </c>
      <c r="AD520" s="122">
        <f>(幕後結果!$AF$2+幕後結果!$AF$4*幕後結果_最佳化!$R1521)*12/3</f>
        <v>0.22265141345940373</v>
      </c>
      <c r="AE520" s="122">
        <f>(幕後結果!$AG$2+幕後結果!$AG$4*幕後結果_最佳化!$S1521)*12/3</f>
        <v>-6.3138802795712101E-2</v>
      </c>
      <c r="AF520" s="122">
        <f>(幕後結果!$AH$2+幕後結果!$AH$4*幕後結果_最佳化!$T1521)*12/3</f>
        <v>-7.8859698334567963E-2</v>
      </c>
      <c r="AG520" s="122">
        <f>(幕後結果!$AI$2+幕後結果!$AI$4*幕後結果_最佳化!$U1521)*12/3</f>
        <v>-0.1387772024858851</v>
      </c>
      <c r="AH520" s="122">
        <f>(幕後結果!$AJ$2+幕後結果!$AJ$4*幕後結果_最佳化!$V1521)*12/3</f>
        <v>-0.74822403064346255</v>
      </c>
      <c r="AI520" s="96">
        <f>(幕後結果!$AK$2+幕後結果!$AK$4*幕後結果_最佳化!$W1521)*12/3</f>
        <v>-1.420043213518668</v>
      </c>
      <c r="AJ520" s="56"/>
      <c r="AK520" s="56"/>
      <c r="AL520" s="56"/>
      <c r="AM520" s="104">
        <v>519</v>
      </c>
      <c r="AN520" s="122">
        <f t="shared" si="105"/>
        <v>0.16110515745134721</v>
      </c>
      <c r="AO520" s="122">
        <f t="shared" si="106"/>
        <v>0.12752150512605961</v>
      </c>
      <c r="AP520" s="122">
        <f t="shared" si="107"/>
        <v>0.16368746805798726</v>
      </c>
      <c r="AQ520" s="122">
        <f t="shared" si="108"/>
        <v>0.12912500364493196</v>
      </c>
      <c r="AR520" s="122">
        <f t="shared" si="109"/>
        <v>4.9374341911694992E-2</v>
      </c>
      <c r="AS520" s="122">
        <f t="shared" si="110"/>
        <v>0.1031000115542481</v>
      </c>
      <c r="AT520" s="122">
        <f t="shared" si="111"/>
        <v>9.663000775174492E-2</v>
      </c>
      <c r="AU520" s="122">
        <f t="shared" si="112"/>
        <v>5.6662040736206058E-2</v>
      </c>
      <c r="AV520" s="122">
        <f t="shared" si="113"/>
        <v>7.7052368809211833E-2</v>
      </c>
      <c r="AW520" s="122">
        <f t="shared" si="114"/>
        <v>3.574209495656816E-2</v>
      </c>
      <c r="AX520" s="122">
        <f t="shared" si="115"/>
        <v>1</v>
      </c>
      <c r="AY520" s="122">
        <f>SUMPRODUCT(AN520:AW520,幕後結果_最佳化!$Z$1005:$AI$1005)</f>
        <v>6.5722709878140662E-2</v>
      </c>
      <c r="AZ520" s="122">
        <f>(SUMPRODUCT(AN520:AW520,MMULT(AN520:AW520,幕後結果!$AB$9:$AK$18)))*252</f>
        <v>5.2731076278729069E-2</v>
      </c>
      <c r="BA520" s="122">
        <f t="shared" si="116"/>
        <v>0.22963248088789415</v>
      </c>
      <c r="BB520" s="98">
        <f t="shared" si="117"/>
        <v>9.9387986359310537E-2</v>
      </c>
      <c r="BC520" s="56"/>
      <c r="BD520" s="56"/>
    </row>
    <row r="521" spans="1:56">
      <c r="A521" s="91">
        <v>520</v>
      </c>
      <c r="B521" s="122">
        <v>0.96587170550149271</v>
      </c>
      <c r="C521" s="122">
        <v>0.95303724603828788</v>
      </c>
      <c r="D521" s="122">
        <v>0.19855986615901133</v>
      </c>
      <c r="E521" s="122">
        <v>0.35140385969224175</v>
      </c>
      <c r="F521" s="122">
        <v>0.99818902014453625</v>
      </c>
      <c r="G521" s="122">
        <v>5.1433295144984514E-2</v>
      </c>
      <c r="H521" s="122">
        <v>0.394729313367435</v>
      </c>
      <c r="I521" s="122">
        <v>0.27047796285358983</v>
      </c>
      <c r="J521" s="122">
        <v>8.6083248931525524E-2</v>
      </c>
      <c r="K521" s="100">
        <v>0.87871939414672307</v>
      </c>
      <c r="L521" s="101"/>
      <c r="M521" s="102">
        <v>520</v>
      </c>
      <c r="N521" s="125">
        <v>1.8233090989009348</v>
      </c>
      <c r="O521" s="125">
        <v>1.6750444644020539</v>
      </c>
      <c r="P521" s="125">
        <v>-0.8467764585118025</v>
      </c>
      <c r="Q521" s="125">
        <v>-0.38153309409570546</v>
      </c>
      <c r="R521" s="125">
        <v>2.9093371997278399</v>
      </c>
      <c r="S521" s="125">
        <v>-1.6311124682293805</v>
      </c>
      <c r="T521" s="125">
        <v>-0.26701368197872338</v>
      </c>
      <c r="U521" s="122">
        <v>-0.61136808577955126</v>
      </c>
      <c r="V521" s="122">
        <v>-1.3652754315213538</v>
      </c>
      <c r="W521" s="94">
        <v>1.1686089721824209</v>
      </c>
      <c r="X521" s="56"/>
      <c r="Y521" s="95">
        <v>520</v>
      </c>
      <c r="Z521" s="122">
        <f>(幕後結果!$AB$2+幕後結果!$AB$4*幕後結果_最佳化!$N1522)*12/3</f>
        <v>2.2154398104504818</v>
      </c>
      <c r="AA521" s="122">
        <f>(幕後結果!$AC$2+幕後結果!$AC$4*幕後結果_最佳化!$O1522)*12/3</f>
        <v>1.088833091267688</v>
      </c>
      <c r="AB521" s="122">
        <f>(幕後結果!$AD$2+幕後結果!$AD$4*幕後結果_最佳化!$P1522)*12/3</f>
        <v>0.44837908120405173</v>
      </c>
      <c r="AC521" s="122">
        <f>(幕後結果!$AE$2+幕後結果!$AE$4*幕後結果_最佳化!$Q1522)*12/3</f>
        <v>0.81000068328946451</v>
      </c>
      <c r="AD521" s="122">
        <f>(幕後結果!$AF$2+幕後結果!$AF$4*幕後結果_最佳化!$R1522)*12/3</f>
        <v>1.8769177466017368</v>
      </c>
      <c r="AE521" s="122">
        <f>(幕後結果!$AG$2+幕後結果!$AG$4*幕後結果_最佳化!$S1522)*12/3</f>
        <v>-0.12228756160677151</v>
      </c>
      <c r="AF521" s="122">
        <f>(幕後結果!$AH$2+幕後結果!$AH$4*幕後結果_最佳化!$T1522)*12/3</f>
        <v>2.0396161130075132</v>
      </c>
      <c r="AG521" s="122">
        <f>(幕後結果!$AI$2+幕後結果!$AI$4*幕後結果_最佳化!$U1522)*12/3</f>
        <v>-0.28215778813323988</v>
      </c>
      <c r="AH521" s="122">
        <f>(幕後結果!$AJ$2+幕後結果!$AJ$4*幕後結果_最佳化!$V1522)*12/3</f>
        <v>0.10909523006408339</v>
      </c>
      <c r="AI521" s="96">
        <f>(幕後結果!$AK$2+幕後結果!$AK$4*幕後結果_最佳化!$W1522)*12/3</f>
        <v>0.99282009790248937</v>
      </c>
      <c r="AJ521" s="56"/>
      <c r="AK521" s="56"/>
      <c r="AL521" s="56"/>
      <c r="AM521" s="104">
        <v>520</v>
      </c>
      <c r="AN521" s="122">
        <f t="shared" si="105"/>
        <v>0.1216983624039684</v>
      </c>
      <c r="AO521" s="122">
        <f t="shared" si="106"/>
        <v>2.9809436893188431E-2</v>
      </c>
      <c r="AP521" s="122">
        <f t="shared" si="107"/>
        <v>5.3030472664341931E-2</v>
      </c>
      <c r="AQ521" s="122">
        <f t="shared" si="108"/>
        <v>0.15403597473273833</v>
      </c>
      <c r="AR521" s="122">
        <f t="shared" si="109"/>
        <v>0.13057370730408757</v>
      </c>
      <c r="AS521" s="122">
        <f t="shared" si="110"/>
        <v>0.13062390639912039</v>
      </c>
      <c r="AT521" s="122">
        <f t="shared" si="111"/>
        <v>7.0924353741812551E-2</v>
      </c>
      <c r="AU521" s="122">
        <f t="shared" si="112"/>
        <v>5.7842487518049351E-2</v>
      </c>
      <c r="AV521" s="122">
        <f t="shared" si="113"/>
        <v>0.14217312689687273</v>
      </c>
      <c r="AW521" s="122">
        <f t="shared" si="114"/>
        <v>0.10928817144582044</v>
      </c>
      <c r="AX521" s="122">
        <f t="shared" si="115"/>
        <v>1.0000000000000002</v>
      </c>
      <c r="AY521" s="122">
        <f>SUMPRODUCT(AN521:AW521,幕後結果_最佳化!$Z$1005:$AI$1005)</f>
        <v>0.13294132166209088</v>
      </c>
      <c r="AZ521" s="122">
        <f>(SUMPRODUCT(AN521:AW521,MMULT(AN521:AW521,幕後結果!$AB$9:$AK$18)))*252</f>
        <v>4.2416357074758937E-2</v>
      </c>
      <c r="BA521" s="122">
        <f t="shared" si="116"/>
        <v>0.20595231747848564</v>
      </c>
      <c r="BB521" s="98">
        <f t="shared" si="117"/>
        <v>0.43719499136734336</v>
      </c>
      <c r="BC521" s="56"/>
      <c r="BD521" s="56"/>
    </row>
    <row r="522" spans="1:56">
      <c r="A522" s="91">
        <v>521</v>
      </c>
      <c r="B522" s="122">
        <v>0.72399509759495406</v>
      </c>
      <c r="C522" s="122">
        <v>0.82705342981783803</v>
      </c>
      <c r="D522" s="122">
        <v>0.99733627588779061</v>
      </c>
      <c r="E522" s="122">
        <v>9.7413365553725706E-2</v>
      </c>
      <c r="F522" s="122">
        <v>0.69562687058827111</v>
      </c>
      <c r="G522" s="122">
        <v>0.94075429248078968</v>
      </c>
      <c r="H522" s="122">
        <v>0.3897608478107415</v>
      </c>
      <c r="I522" s="122">
        <v>0.3456885377840011</v>
      </c>
      <c r="J522" s="122">
        <v>0.80848270831742441</v>
      </c>
      <c r="K522" s="100">
        <v>0.28221214217583279</v>
      </c>
      <c r="L522" s="101"/>
      <c r="M522" s="102">
        <v>521</v>
      </c>
      <c r="N522" s="125">
        <v>0.59475118078116329</v>
      </c>
      <c r="O522" s="125">
        <v>0.94258514630113432</v>
      </c>
      <c r="P522" s="125">
        <v>2.7865373262949715</v>
      </c>
      <c r="Q522" s="125">
        <v>-1.2964318903397363</v>
      </c>
      <c r="R522" s="125">
        <v>0.51186390873483878</v>
      </c>
      <c r="S522" s="125">
        <v>1.5611370621856697</v>
      </c>
      <c r="T522" s="125">
        <v>-0.27994240139218102</v>
      </c>
      <c r="U522" s="122">
        <v>-0.39698696140747713</v>
      </c>
      <c r="V522" s="122">
        <v>0.87231861836633273</v>
      </c>
      <c r="W522" s="94">
        <v>-0.57628244843141196</v>
      </c>
      <c r="X522" s="56"/>
      <c r="Y522" s="95">
        <v>521</v>
      </c>
      <c r="Z522" s="122">
        <f>(幕後結果!$AB$2+幕後結果!$AB$4*幕後結果_最佳化!$N1523)*12/3</f>
        <v>0.69012323961060351</v>
      </c>
      <c r="AA522" s="122">
        <f>(幕後結果!$AC$2+幕後結果!$AC$4*幕後結果_最佳化!$O1523)*12/3</f>
        <v>-2.7292610985289345E-2</v>
      </c>
      <c r="AB522" s="122">
        <f>(幕後結果!$AD$2+幕後結果!$AD$4*幕後結果_最佳化!$P1523)*12/3</f>
        <v>3.1502200040004857</v>
      </c>
      <c r="AC522" s="122">
        <f>(幕後結果!$AE$2+幕後結果!$AE$4*幕後結果_最佳化!$Q1523)*12/3</f>
        <v>0.80315524836784347</v>
      </c>
      <c r="AD522" s="122">
        <f>(幕後結果!$AF$2+幕後結果!$AF$4*幕後結果_最佳化!$R1523)*12/3</f>
        <v>0.50831599295500807</v>
      </c>
      <c r="AE522" s="122">
        <f>(幕後結果!$AG$2+幕後結果!$AG$4*幕後結果_最佳化!$S1523)*12/3</f>
        <v>1.6900060943449724</v>
      </c>
      <c r="AF522" s="122">
        <f>(幕後結果!$AH$2+幕後結果!$AH$4*幕後結果_最佳化!$T1523)*12/3</f>
        <v>1.436476871994002</v>
      </c>
      <c r="AG522" s="122">
        <f>(幕後結果!$AI$2+幕後結果!$AI$4*幕後結果_最佳化!$U1523)*12/3</f>
        <v>-0.88771022715270342</v>
      </c>
      <c r="AH522" s="122">
        <f>(幕後結果!$AJ$2+幕後結果!$AJ$4*幕後結果_最佳化!$V1523)*12/3</f>
        <v>1.3474757109676225</v>
      </c>
      <c r="AI522" s="96">
        <f>(幕後結果!$AK$2+幕後結果!$AK$4*幕後結果_最佳化!$W1523)*12/3</f>
        <v>-0.26094087474504285</v>
      </c>
      <c r="AJ522" s="56"/>
      <c r="AK522" s="56"/>
      <c r="AL522" s="56"/>
      <c r="AM522" s="104">
        <v>521</v>
      </c>
      <c r="AN522" s="122">
        <f t="shared" si="105"/>
        <v>0.13521949946259279</v>
      </c>
      <c r="AO522" s="122">
        <f t="shared" si="106"/>
        <v>6.4229813872304406E-2</v>
      </c>
      <c r="AP522" s="122">
        <f t="shared" si="107"/>
        <v>6.8465539419413232E-2</v>
      </c>
      <c r="AQ522" s="122">
        <f t="shared" si="108"/>
        <v>0.20281256049999202</v>
      </c>
      <c r="AR522" s="122">
        <f t="shared" si="109"/>
        <v>1.1860553926319153E-2</v>
      </c>
      <c r="AS522" s="122">
        <f t="shared" si="110"/>
        <v>1.4548975100370709E-2</v>
      </c>
      <c r="AT522" s="122">
        <f t="shared" si="111"/>
        <v>0.16154434493618619</v>
      </c>
      <c r="AU522" s="122">
        <f t="shared" si="112"/>
        <v>0.11765233957334896</v>
      </c>
      <c r="AV522" s="122">
        <f t="shared" si="113"/>
        <v>4.5468285739620543E-2</v>
      </c>
      <c r="AW522" s="122">
        <f t="shared" si="114"/>
        <v>0.17819808746985197</v>
      </c>
      <c r="AX522" s="122">
        <f t="shared" si="115"/>
        <v>1</v>
      </c>
      <c r="AY522" s="122">
        <f>SUMPRODUCT(AN522:AW522,幕後結果_最佳化!$Z$1005:$AI$1005)</f>
        <v>0.12186676150830951</v>
      </c>
      <c r="AZ522" s="122">
        <f>(SUMPRODUCT(AN522:AW522,MMULT(AN522:AW522,幕後結果!$AB$9:$AK$18)))*252</f>
        <v>4.5201160619821323E-2</v>
      </c>
      <c r="BA522" s="122">
        <f t="shared" si="116"/>
        <v>0.21260564578538671</v>
      </c>
      <c r="BB522" s="98">
        <f t="shared" si="117"/>
        <v>0.37142363372618031</v>
      </c>
      <c r="BC522" s="56"/>
      <c r="BD522" s="56"/>
    </row>
    <row r="523" spans="1:56">
      <c r="A523" s="91">
        <v>522</v>
      </c>
      <c r="B523" s="122">
        <v>0.22969733354230115</v>
      </c>
      <c r="C523" s="122">
        <v>0.21988944172102287</v>
      </c>
      <c r="D523" s="122">
        <v>0.8468439430479866</v>
      </c>
      <c r="E523" s="122">
        <v>0.50119113270581206</v>
      </c>
      <c r="F523" s="122">
        <v>0.63548527760564677</v>
      </c>
      <c r="G523" s="122">
        <v>0.74381619156178047</v>
      </c>
      <c r="H523" s="122">
        <v>0.19308595912818216</v>
      </c>
      <c r="I523" s="122">
        <v>0.45556679995517069</v>
      </c>
      <c r="J523" s="122">
        <v>0.40206942665168244</v>
      </c>
      <c r="K523" s="100">
        <v>0.42416937641035934</v>
      </c>
      <c r="L523" s="101"/>
      <c r="M523" s="102">
        <v>522</v>
      </c>
      <c r="N523" s="125">
        <v>-0.73984398379326555</v>
      </c>
      <c r="O523" s="125">
        <v>-0.77256665768509014</v>
      </c>
      <c r="P523" s="125">
        <v>1.0229909730245381</v>
      </c>
      <c r="Q523" s="125">
        <v>2.9857313553163112E-3</v>
      </c>
      <c r="R523" s="125">
        <v>0.34641687514944902</v>
      </c>
      <c r="S523" s="125">
        <v>0.65515553890122435</v>
      </c>
      <c r="T523" s="125">
        <v>-0.86658046973013692</v>
      </c>
      <c r="U523" s="122">
        <v>-0.11160879283738763</v>
      </c>
      <c r="V523" s="122">
        <v>-0.24799425310264006</v>
      </c>
      <c r="W523" s="94">
        <v>-0.1912384856338637</v>
      </c>
      <c r="X523" s="56"/>
      <c r="Y523" s="95">
        <v>522</v>
      </c>
      <c r="Z523" s="122">
        <f>(幕後結果!$AB$2+幕後結果!$AB$4*幕後結果_最佳化!$N1524)*12/3</f>
        <v>-0.96684391664982561</v>
      </c>
      <c r="AA523" s="122">
        <f>(幕後結果!$AC$2+幕後結果!$AC$4*幕後結果_最佳化!$O1524)*12/3</f>
        <v>-2.5068532782903308</v>
      </c>
      <c r="AB523" s="122">
        <f>(幕後結果!$AD$2+幕後結果!$AD$4*幕後結果_最佳化!$P1524)*12/3</f>
        <v>1.0469316728196634</v>
      </c>
      <c r="AC523" s="122">
        <f>(幕後結果!$AE$2+幕後結果!$AE$4*幕後結果_最佳化!$Q1524)*12/3</f>
        <v>0.9534413292363042</v>
      </c>
      <c r="AD523" s="122">
        <f>(幕後結果!$AF$2+幕後結果!$AF$4*幕後結果_最佳化!$R1524)*12/3</f>
        <v>0.19624424432895951</v>
      </c>
      <c r="AE523" s="122">
        <f>(幕後結果!$AG$2+幕後結果!$AG$4*幕後結果_最佳化!$S1524)*12/3</f>
        <v>0.6773936433432638</v>
      </c>
      <c r="AF523" s="122">
        <f>(幕後結果!$AH$2+幕後結果!$AH$4*幕後結果_最佳化!$T1524)*12/3</f>
        <v>0.34260387632081252</v>
      </c>
      <c r="AG523" s="122">
        <f>(幕後結果!$AI$2+幕後結果!$AI$4*幕後結果_最佳化!$U1524)*12/3</f>
        <v>-1.2358398139728126</v>
      </c>
      <c r="AH523" s="122">
        <f>(幕後結果!$AJ$2+幕後結果!$AJ$4*幕後結果_最佳化!$V1524)*12/3</f>
        <v>-0.48326913859274478</v>
      </c>
      <c r="AI523" s="96">
        <f>(幕後結果!$AK$2+幕後結果!$AK$4*幕後結果_最佳化!$W1524)*12/3</f>
        <v>-0.73851236654572006</v>
      </c>
      <c r="AJ523" s="56"/>
      <c r="AK523" s="56"/>
      <c r="AL523" s="56"/>
      <c r="AM523" s="104">
        <v>522</v>
      </c>
      <c r="AN523" s="122">
        <f t="shared" si="105"/>
        <v>0.10135565975280701</v>
      </c>
      <c r="AO523" s="122">
        <f t="shared" si="106"/>
        <v>0.17182864204019746</v>
      </c>
      <c r="AP523" s="122">
        <f t="shared" si="107"/>
        <v>2.4746740254115385E-2</v>
      </c>
      <c r="AQ523" s="122">
        <f t="shared" si="108"/>
        <v>0.1384927444670821</v>
      </c>
      <c r="AR523" s="122">
        <f t="shared" si="109"/>
        <v>0.1597214852803118</v>
      </c>
      <c r="AS523" s="122">
        <f t="shared" si="110"/>
        <v>8.7572018926391229E-2</v>
      </c>
      <c r="AT523" s="122">
        <f t="shared" si="111"/>
        <v>0.11099695920241213</v>
      </c>
      <c r="AU523" s="122">
        <f t="shared" si="112"/>
        <v>2.9455803330369377E-2</v>
      </c>
      <c r="AV523" s="122">
        <f t="shared" si="113"/>
        <v>2.5289575226300098E-2</v>
      </c>
      <c r="AW523" s="122">
        <f t="shared" si="114"/>
        <v>0.15054037152001323</v>
      </c>
      <c r="AX523" s="122">
        <f t="shared" si="115"/>
        <v>0.99999999999999967</v>
      </c>
      <c r="AY523" s="122">
        <f>SUMPRODUCT(AN523:AW523,幕後結果_最佳化!$Z$1005:$AI$1005)</f>
        <v>-7.371578969262578E-2</v>
      </c>
      <c r="AZ523" s="122">
        <f>(SUMPRODUCT(AN523:AW523,MMULT(AN523:AW523,幕後結果!$AB$9:$AK$18)))*252</f>
        <v>4.5138485693360694E-2</v>
      </c>
      <c r="BA523" s="122">
        <f t="shared" si="116"/>
        <v>0.21245819751979611</v>
      </c>
      <c r="BB523" s="98">
        <f t="shared" si="117"/>
        <v>-0.54888816272556362</v>
      </c>
      <c r="BC523" s="56"/>
      <c r="BD523" s="56"/>
    </row>
    <row r="524" spans="1:56">
      <c r="A524" s="91">
        <v>523</v>
      </c>
      <c r="B524" s="122">
        <v>0.38453152095711141</v>
      </c>
      <c r="C524" s="122">
        <v>0.43332975478426006</v>
      </c>
      <c r="D524" s="122">
        <v>0.67153941263489769</v>
      </c>
      <c r="E524" s="122">
        <v>0.7498103868480146</v>
      </c>
      <c r="F524" s="122">
        <v>0.72951769249332066</v>
      </c>
      <c r="G524" s="122">
        <v>0.52686242614583456</v>
      </c>
      <c r="H524" s="122">
        <v>0.41070164155414401</v>
      </c>
      <c r="I524" s="122">
        <v>0.72568679828177718</v>
      </c>
      <c r="J524" s="122">
        <v>0.63909340044029084</v>
      </c>
      <c r="K524" s="100">
        <v>0.42297454335544771</v>
      </c>
      <c r="L524" s="101"/>
      <c r="M524" s="102">
        <v>523</v>
      </c>
      <c r="N524" s="125">
        <v>-0.2936006985710452</v>
      </c>
      <c r="O524" s="125">
        <v>-0.16790310220874199</v>
      </c>
      <c r="P524" s="125">
        <v>0.44416793267326782</v>
      </c>
      <c r="Q524" s="125">
        <v>0.67389318319280445</v>
      </c>
      <c r="R524" s="125">
        <v>0.6113549575360413</v>
      </c>
      <c r="S524" s="125">
        <v>6.7385078639547694E-2</v>
      </c>
      <c r="T524" s="125">
        <v>-0.22574046587480454</v>
      </c>
      <c r="U524" s="122">
        <v>0.5998196990316661</v>
      </c>
      <c r="V524" s="122">
        <v>0.35603654226261411</v>
      </c>
      <c r="W524" s="94">
        <v>-0.19428965334224543</v>
      </c>
      <c r="X524" s="56"/>
      <c r="Y524" s="95">
        <v>523</v>
      </c>
      <c r="Z524" s="122">
        <f>(幕後結果!$AB$2+幕後結果!$AB$4*幕後結果_最佳化!$N1525)*12/3</f>
        <v>-0.41281038877416099</v>
      </c>
      <c r="AA524" s="122">
        <f>(幕後結果!$AC$2+幕後結果!$AC$4*幕後結果_最佳化!$O1525)*12/3</f>
        <v>-1.6348109213620834</v>
      </c>
      <c r="AB524" s="122">
        <f>(幕後結果!$AD$2+幕後結果!$AD$4*幕後結果_最佳化!$P1525)*12/3</f>
        <v>0.7415150007541994</v>
      </c>
      <c r="AC524" s="122">
        <f>(幕後結果!$AE$2+幕後結果!$AE$4*幕後結果_最佳化!$Q1525)*12/3</f>
        <v>1.4347037028717959</v>
      </c>
      <c r="AD524" s="122">
        <f>(幕後結果!$AF$2+幕後結果!$AF$4*幕後結果_最佳化!$R1525)*12/3</f>
        <v>0.42323980947476941</v>
      </c>
      <c r="AE524" s="122">
        <f>(幕後結果!$AG$2+幕後結果!$AG$4*幕後結果_最佳化!$S1525)*12/3</f>
        <v>0.78775477576415254</v>
      </c>
      <c r="AF524" s="122">
        <f>(幕後結果!$AH$2+幕後結果!$AH$4*幕後結果_最佳化!$T1525)*12/3</f>
        <v>1.0073312638559506</v>
      </c>
      <c r="AG524" s="122">
        <f>(幕後結果!$AI$2+幕後結果!$AI$4*幕後結果_最佳化!$U1525)*12/3</f>
        <v>-0.20439646549419022</v>
      </c>
      <c r="AH524" s="122">
        <f>(幕後結果!$AJ$2+幕後結果!$AJ$4*幕後結果_最佳化!$V1525)*12/3</f>
        <v>0.40150381615405384</v>
      </c>
      <c r="AI524" s="96">
        <f>(幕後結果!$AK$2+幕後結果!$AK$4*幕後結果_最佳化!$W1525)*12/3</f>
        <v>-0.43095970010815748</v>
      </c>
      <c r="AJ524" s="56"/>
      <c r="AK524" s="56"/>
      <c r="AL524" s="56"/>
      <c r="AM524" s="104">
        <v>523</v>
      </c>
      <c r="AN524" s="122">
        <f t="shared" si="105"/>
        <v>7.0386085563940631E-2</v>
      </c>
      <c r="AO524" s="122">
        <f t="shared" si="106"/>
        <v>1.6728040215698421E-2</v>
      </c>
      <c r="AP524" s="122">
        <f t="shared" si="107"/>
        <v>0.23908823267335438</v>
      </c>
      <c r="AQ524" s="122">
        <f t="shared" si="108"/>
        <v>0.14761798810145607</v>
      </c>
      <c r="AR524" s="122">
        <f t="shared" si="109"/>
        <v>7.9184959544291361E-2</v>
      </c>
      <c r="AS524" s="122">
        <f t="shared" si="110"/>
        <v>5.844988414101121E-2</v>
      </c>
      <c r="AT524" s="122">
        <f t="shared" si="111"/>
        <v>5.5568440385512612E-2</v>
      </c>
      <c r="AU524" s="122">
        <f t="shared" si="112"/>
        <v>0.17798398586198355</v>
      </c>
      <c r="AV524" s="122">
        <f t="shared" si="113"/>
        <v>0.14031881400739543</v>
      </c>
      <c r="AW524" s="122">
        <f t="shared" si="114"/>
        <v>1.4673569505356405E-2</v>
      </c>
      <c r="AX524" s="122">
        <f t="shared" si="115"/>
        <v>1</v>
      </c>
      <c r="AY524" s="122">
        <f>SUMPRODUCT(AN524:AW524,幕後結果_最佳化!$Z$1005:$AI$1005)</f>
        <v>0.13341646949840566</v>
      </c>
      <c r="AZ524" s="122">
        <f>(SUMPRODUCT(AN524:AW524,MMULT(AN524:AW524,幕後結果!$AB$9:$AK$18)))*252</f>
        <v>5.0835006260433795E-2</v>
      </c>
      <c r="BA524" s="122">
        <f t="shared" si="116"/>
        <v>0.22546619760051348</v>
      </c>
      <c r="BB524" s="98">
        <f t="shared" si="117"/>
        <v>0.40146359171224844</v>
      </c>
      <c r="BC524" s="56"/>
      <c r="BD524" s="56"/>
    </row>
    <row r="525" spans="1:56">
      <c r="A525" s="91">
        <v>524</v>
      </c>
      <c r="B525" s="122">
        <v>0.8074610523518766</v>
      </c>
      <c r="C525" s="122">
        <v>0.77723326684867544</v>
      </c>
      <c r="D525" s="122">
        <v>0.74796277166487668</v>
      </c>
      <c r="E525" s="122">
        <v>0.41433536706393603</v>
      </c>
      <c r="F525" s="122">
        <v>0.31213303738016362</v>
      </c>
      <c r="G525" s="122">
        <v>8.8512067625667878E-2</v>
      </c>
      <c r="H525" s="122">
        <v>0.83524059602756129</v>
      </c>
      <c r="I525" s="122">
        <v>0.18618305021756165</v>
      </c>
      <c r="J525" s="122">
        <v>0.90043853559103293</v>
      </c>
      <c r="K525" s="100">
        <v>0.27976034375009995</v>
      </c>
      <c r="L525" s="101"/>
      <c r="M525" s="102">
        <v>524</v>
      </c>
      <c r="N525" s="125">
        <v>0.86857817673629578</v>
      </c>
      <c r="O525" s="125">
        <v>0.76288251248310401</v>
      </c>
      <c r="P525" s="125">
        <v>0.6680926446438642</v>
      </c>
      <c r="Q525" s="125">
        <v>-0.21640671287348331</v>
      </c>
      <c r="R525" s="125">
        <v>-0.48981322038328179</v>
      </c>
      <c r="S525" s="125">
        <v>-1.3499745851491709</v>
      </c>
      <c r="T525" s="125">
        <v>0.97508356970757692</v>
      </c>
      <c r="U525" s="122">
        <v>-0.89205006085594207</v>
      </c>
      <c r="V525" s="122">
        <v>1.2840543797801836</v>
      </c>
      <c r="W525" s="94">
        <v>-0.58355359694092623</v>
      </c>
      <c r="X525" s="56"/>
      <c r="Y525" s="95">
        <v>524</v>
      </c>
      <c r="Z525" s="122">
        <f>(幕後結果!$AB$2+幕後結果!$AB$4*幕後結果_最佳化!$N1526)*12/3</f>
        <v>1.0300932551169859</v>
      </c>
      <c r="AA525" s="122">
        <f>(幕後結果!$AC$2+幕後結果!$AC$4*幕後結果_最佳化!$O1526)*12/3</f>
        <v>-0.25114446695207571</v>
      </c>
      <c r="AB525" s="122">
        <f>(幕後結果!$AD$2+幕後結果!$AD$4*幕後結果_最佳化!$P1526)*12/3</f>
        <v>1.3799827080362317</v>
      </c>
      <c r="AC525" s="122">
        <f>(幕後結果!$AE$2+幕後結果!$AE$4*幕後結果_最佳化!$Q1526)*12/3</f>
        <v>1.0721600412920984</v>
      </c>
      <c r="AD525" s="122">
        <f>(幕後結果!$AF$2+幕後結果!$AF$4*幕後結果_最佳化!$R1526)*12/3</f>
        <v>-0.31184167989833644</v>
      </c>
      <c r="AE525" s="122">
        <f>(幕後結果!$AG$2+幕後結果!$AG$4*幕後結果_最佳化!$S1526)*12/3</f>
        <v>-0.31569548218759036</v>
      </c>
      <c r="AF525" s="122">
        <f>(幕後結果!$AH$2+幕後結果!$AH$4*幕後結果_最佳化!$T1526)*12/3</f>
        <v>2.2905262587588338</v>
      </c>
      <c r="AG525" s="122">
        <f>(幕後結果!$AI$2+幕後結果!$AI$4*幕後結果_最佳化!$U1526)*12/3</f>
        <v>-1.6086501657189636</v>
      </c>
      <c r="AH525" s="122">
        <f>(幕後結果!$AJ$2+幕後結果!$AJ$4*幕後結果_最佳化!$V1526)*12/3</f>
        <v>1.5482060694951798</v>
      </c>
      <c r="AI525" s="96">
        <f>(幕後結果!$AK$2+幕後結果!$AK$4*幕後結果_最佳化!$W1526)*12/3</f>
        <v>-0.50847456536657409</v>
      </c>
      <c r="AJ525" s="56"/>
      <c r="AK525" s="56"/>
      <c r="AL525" s="56"/>
      <c r="AM525" s="104">
        <v>524</v>
      </c>
      <c r="AN525" s="122">
        <f t="shared" si="105"/>
        <v>0.19475405817583843</v>
      </c>
      <c r="AO525" s="122">
        <f t="shared" si="106"/>
        <v>1.0452021800076997E-2</v>
      </c>
      <c r="AP525" s="122">
        <f t="shared" si="107"/>
        <v>0.10676357781866495</v>
      </c>
      <c r="AQ525" s="122">
        <f t="shared" si="108"/>
        <v>0.17908476365275253</v>
      </c>
      <c r="AR525" s="122">
        <f t="shared" si="109"/>
        <v>0.10422940020971588</v>
      </c>
      <c r="AS525" s="122">
        <f t="shared" si="110"/>
        <v>0.12945289188621154</v>
      </c>
      <c r="AT525" s="122">
        <f t="shared" si="111"/>
        <v>0.14465079001506892</v>
      </c>
      <c r="AU525" s="122">
        <f t="shared" si="112"/>
        <v>3.6944049233135269E-3</v>
      </c>
      <c r="AV525" s="122">
        <f t="shared" si="113"/>
        <v>0.12622606206846207</v>
      </c>
      <c r="AW525" s="122">
        <f t="shared" si="114"/>
        <v>6.9202944989535256E-4</v>
      </c>
      <c r="AX525" s="122">
        <f t="shared" si="115"/>
        <v>1.0000000000000004</v>
      </c>
      <c r="AY525" s="122">
        <f>SUMPRODUCT(AN525:AW525,幕後結果_最佳化!$Z$1005:$AI$1005)</f>
        <v>0.37525978099824997</v>
      </c>
      <c r="AZ525" s="122">
        <f>(SUMPRODUCT(AN525:AW525,MMULT(AN525:AW525,幕後結果!$AB$9:$AK$18)))*252</f>
        <v>4.9872894036264138E-2</v>
      </c>
      <c r="BA525" s="122">
        <f t="shared" si="116"/>
        <v>0.22332239931602055</v>
      </c>
      <c r="BB525" s="98">
        <f t="shared" si="117"/>
        <v>1.488250986090885</v>
      </c>
      <c r="BC525" s="56"/>
      <c r="BD525" s="56"/>
    </row>
    <row r="526" spans="1:56">
      <c r="A526" s="91">
        <v>525</v>
      </c>
      <c r="B526" s="122">
        <v>0.27599100792642717</v>
      </c>
      <c r="C526" s="122">
        <v>0.54792793957343022</v>
      </c>
      <c r="D526" s="122">
        <v>0.66712170312464769</v>
      </c>
      <c r="E526" s="122">
        <v>0.7743117389692864</v>
      </c>
      <c r="F526" s="122">
        <v>0.96988079422335627</v>
      </c>
      <c r="G526" s="122">
        <v>0.96490161414902165</v>
      </c>
      <c r="H526" s="122">
        <v>0.90441775585767181</v>
      </c>
      <c r="I526" s="122">
        <v>0.46894723975790265</v>
      </c>
      <c r="J526" s="122">
        <v>0.78414334129938101</v>
      </c>
      <c r="K526" s="100">
        <v>0.57321974434777956</v>
      </c>
      <c r="L526" s="101"/>
      <c r="M526" s="102">
        <v>525</v>
      </c>
      <c r="N526" s="125">
        <v>-0.59479274779506008</v>
      </c>
      <c r="O526" s="125">
        <v>0.1204279888416684</v>
      </c>
      <c r="P526" s="125">
        <v>0.43197911322720062</v>
      </c>
      <c r="Q526" s="125">
        <v>0.75312213857001609</v>
      </c>
      <c r="R526" s="125">
        <v>1.8790445420118609</v>
      </c>
      <c r="S526" s="125">
        <v>1.8106388665563371</v>
      </c>
      <c r="T526" s="125">
        <v>1.3071420030990326</v>
      </c>
      <c r="U526" s="122">
        <v>-7.7916493330802278E-2</v>
      </c>
      <c r="V526" s="122">
        <v>0.78626318230710468</v>
      </c>
      <c r="W526" s="94">
        <v>0.1845774028379181</v>
      </c>
      <c r="X526" s="56"/>
      <c r="Y526" s="95">
        <v>525</v>
      </c>
      <c r="Z526" s="122">
        <f>(幕後結果!$AB$2+幕後結果!$AB$4*幕後結果_最佳化!$N1527)*12/3</f>
        <v>-0.78675549702734981</v>
      </c>
      <c r="AA526" s="122">
        <f>(幕後結果!$AC$2+幕後結果!$AC$4*幕後結果_最佳化!$O1527)*12/3</f>
        <v>-1.2636387439746366</v>
      </c>
      <c r="AB526" s="122">
        <f>(幕後結果!$AD$2+幕後結果!$AD$4*幕後結果_最佳化!$P1527)*12/3</f>
        <v>0.6695310724491601</v>
      </c>
      <c r="AC526" s="122">
        <f>(幕後結果!$AE$2+幕後結果!$AE$4*幕後結果_最佳化!$Q1527)*12/3</f>
        <v>1.5212313077276687</v>
      </c>
      <c r="AD526" s="122">
        <f>(幕後結果!$AF$2+幕後結果!$AF$4*幕後結果_最佳化!$R1527)*12/3</f>
        <v>1.3244734776607197</v>
      </c>
      <c r="AE526" s="122">
        <f>(幕後結果!$AG$2+幕後結果!$AG$4*幕後結果_最佳化!$S1527)*12/3</f>
        <v>2.2345454596652727</v>
      </c>
      <c r="AF526" s="122">
        <f>(幕後結果!$AH$2+幕後結果!$AH$4*幕後結果_最佳化!$T1527)*12/3</f>
        <v>2.5556126772351941</v>
      </c>
      <c r="AG526" s="122">
        <f>(幕後結果!$AI$2+幕後結果!$AI$4*幕後結果_最佳化!$U1527)*12/3</f>
        <v>-0.84587361482333157</v>
      </c>
      <c r="AH526" s="122">
        <f>(幕後結果!$AJ$2+幕後結果!$AJ$4*幕後結果_最佳化!$V1527)*12/3</f>
        <v>1.0460021805772417</v>
      </c>
      <c r="AI526" s="96">
        <f>(幕後結果!$AK$2+幕後結果!$AK$4*幕後結果_最佳化!$W1527)*12/3</f>
        <v>0.16525905513383082</v>
      </c>
      <c r="AJ526" s="56"/>
      <c r="AK526" s="56"/>
      <c r="AL526" s="56"/>
      <c r="AM526" s="104">
        <v>525</v>
      </c>
      <c r="AN526" s="122">
        <f t="shared" si="105"/>
        <v>0.12416817170070901</v>
      </c>
      <c r="AO526" s="122">
        <f t="shared" si="106"/>
        <v>8.7562447619349823E-2</v>
      </c>
      <c r="AP526" s="122">
        <f t="shared" si="107"/>
        <v>0.13059200232926865</v>
      </c>
      <c r="AQ526" s="122">
        <f t="shared" si="108"/>
        <v>0.13174959152799043</v>
      </c>
      <c r="AR526" s="122">
        <f t="shared" si="109"/>
        <v>6.0111186804888618E-2</v>
      </c>
      <c r="AS526" s="122">
        <f t="shared" si="110"/>
        <v>0.11324381925204548</v>
      </c>
      <c r="AT526" s="122">
        <f t="shared" si="111"/>
        <v>0.12603479505573376</v>
      </c>
      <c r="AU526" s="122">
        <f t="shared" si="112"/>
        <v>1.9386631100469884E-2</v>
      </c>
      <c r="AV526" s="122">
        <f t="shared" si="113"/>
        <v>8.4503109812399294E-2</v>
      </c>
      <c r="AW526" s="122">
        <f t="shared" si="114"/>
        <v>0.12264824479714509</v>
      </c>
      <c r="AX526" s="122">
        <f t="shared" si="115"/>
        <v>1</v>
      </c>
      <c r="AY526" s="122">
        <f>SUMPRODUCT(AN526:AW526,幕後結果_最佳化!$Z$1005:$AI$1005)</f>
        <v>0.14540129821749365</v>
      </c>
      <c r="AZ526" s="122">
        <f>(SUMPRODUCT(AN526:AW526,MMULT(AN526:AW526,幕後結果!$AB$9:$AK$18)))*252</f>
        <v>4.5424857572061293E-2</v>
      </c>
      <c r="BA526" s="122">
        <f t="shared" si="116"/>
        <v>0.21313108072747461</v>
      </c>
      <c r="BB526" s="98">
        <f t="shared" si="117"/>
        <v>0.48093078619799945</v>
      </c>
      <c r="BC526" s="56"/>
      <c r="BD526" s="56"/>
    </row>
    <row r="527" spans="1:56">
      <c r="A527" s="91">
        <v>526</v>
      </c>
      <c r="B527" s="122">
        <v>0.7062652241401477</v>
      </c>
      <c r="C527" s="122">
        <v>0.43228547399266515</v>
      </c>
      <c r="D527" s="122">
        <v>0.87140892089049804</v>
      </c>
      <c r="E527" s="122">
        <v>0.56281741916129402</v>
      </c>
      <c r="F527" s="122">
        <v>0.61912022044181736</v>
      </c>
      <c r="G527" s="122">
        <v>0.5020206913605394</v>
      </c>
      <c r="H527" s="122">
        <v>0.90592454492551933</v>
      </c>
      <c r="I527" s="122">
        <v>0.20142103255115873</v>
      </c>
      <c r="J527" s="122">
        <v>0.36679850957490312</v>
      </c>
      <c r="K527" s="100">
        <v>0.50780381013442599</v>
      </c>
      <c r="L527" s="101"/>
      <c r="M527" s="102">
        <v>526</v>
      </c>
      <c r="N527" s="125">
        <v>0.54250661495725427</v>
      </c>
      <c r="O527" s="125">
        <v>-0.17055847952417305</v>
      </c>
      <c r="P527" s="125">
        <v>1.1330764305405412</v>
      </c>
      <c r="Q527" s="125">
        <v>0.15811629360579979</v>
      </c>
      <c r="R527" s="125">
        <v>0.30317098576190338</v>
      </c>
      <c r="S527" s="125">
        <v>5.0651437568329256E-3</v>
      </c>
      <c r="T527" s="125">
        <v>1.3160689239784189</v>
      </c>
      <c r="U527" s="122">
        <v>-0.83655621629080179</v>
      </c>
      <c r="V527" s="122">
        <v>-0.3403446193540432</v>
      </c>
      <c r="W527" s="94">
        <v>1.9562498794391339E-2</v>
      </c>
      <c r="X527" s="56"/>
      <c r="Y527" s="95">
        <v>526</v>
      </c>
      <c r="Z527" s="122">
        <f>(幕後結果!$AB$2+幕後結果!$AB$4*幕後結果_最佳化!$N1528)*12/3</f>
        <v>0.6252589781767568</v>
      </c>
      <c r="AA527" s="122">
        <f>(幕後結果!$AC$2+幕後結果!$AC$4*幕後結果_最佳化!$O1528)*12/3</f>
        <v>-1.5658249793552905</v>
      </c>
      <c r="AB527" s="122">
        <f>(幕後結果!$AD$2+幕後結果!$AD$4*幕後結果_最佳化!$P1528)*12/3</f>
        <v>1.5896220772058953</v>
      </c>
      <c r="AC527" s="122">
        <f>(幕後結果!$AE$2+幕後結果!$AE$4*幕後結果_最佳化!$Q1528)*12/3</f>
        <v>1.2724308422692601</v>
      </c>
      <c r="AD527" s="122">
        <f>(幕後結果!$AF$2+幕後結果!$AF$4*幕後結果_最佳化!$R1528)*12/3</f>
        <v>0.20772768660090971</v>
      </c>
      <c r="AE527" s="122">
        <f>(幕後結果!$AG$2+幕後結果!$AG$4*幕後結果_最佳化!$S1528)*12/3</f>
        <v>0.73277193591232681</v>
      </c>
      <c r="AF527" s="122">
        <f>(幕後結果!$AH$2+幕後結果!$AH$4*幕後結果_最佳化!$T1528)*12/3</f>
        <v>2.6591027477764522</v>
      </c>
      <c r="AG527" s="122">
        <f>(幕後結果!$AI$2+幕後結果!$AI$4*幕後結果_最佳化!$U1528)*12/3</f>
        <v>-1.4717007124309742</v>
      </c>
      <c r="AH527" s="122">
        <f>(幕後結果!$AJ$2+幕後結果!$AJ$4*幕後結果_最佳化!$V1528)*12/3</f>
        <v>0.25847114585254327</v>
      </c>
      <c r="AI527" s="96">
        <f>(幕後結果!$AK$2+幕後結果!$AK$4*幕後結果_最佳化!$W1528)*12/3</f>
        <v>-0.21249361081454654</v>
      </c>
      <c r="AJ527" s="56"/>
      <c r="AK527" s="56"/>
      <c r="AL527" s="56"/>
      <c r="AM527" s="104">
        <v>526</v>
      </c>
      <c r="AN527" s="122">
        <f t="shared" si="105"/>
        <v>4.092831846631468E-2</v>
      </c>
      <c r="AO527" s="122">
        <f t="shared" si="106"/>
        <v>0.17542992190405909</v>
      </c>
      <c r="AP527" s="122">
        <f t="shared" si="107"/>
        <v>0.19655847689220923</v>
      </c>
      <c r="AQ527" s="122">
        <f t="shared" si="108"/>
        <v>0.14482337835284598</v>
      </c>
      <c r="AR527" s="122">
        <f t="shared" si="109"/>
        <v>0.10298371386394034</v>
      </c>
      <c r="AS527" s="122">
        <f t="shared" si="110"/>
        <v>2.3752931277572541E-3</v>
      </c>
      <c r="AT527" s="122">
        <f t="shared" si="111"/>
        <v>8.353225233266505E-2</v>
      </c>
      <c r="AU527" s="122">
        <f t="shared" si="112"/>
        <v>5.3367869376369073E-2</v>
      </c>
      <c r="AV527" s="122">
        <f t="shared" si="113"/>
        <v>0.18643320022634546</v>
      </c>
      <c r="AW527" s="122">
        <f t="shared" si="114"/>
        <v>1.3567575457493866E-2</v>
      </c>
      <c r="AX527" s="122">
        <f t="shared" si="115"/>
        <v>1</v>
      </c>
      <c r="AY527" s="122">
        <f>SUMPRODUCT(AN527:AW527,幕後結果_最佳化!$Z$1005:$AI$1005)</f>
        <v>2.5458165022878695E-3</v>
      </c>
      <c r="AZ527" s="122">
        <f>(SUMPRODUCT(AN527:AW527,MMULT(AN527:AW527,幕後結果!$AB$9:$AK$18)))*252</f>
        <v>5.081506117430603E-2</v>
      </c>
      <c r="BA527" s="122">
        <f t="shared" si="116"/>
        <v>0.22542196249324517</v>
      </c>
      <c r="BB527" s="98">
        <f t="shared" si="117"/>
        <v>-0.17901620166633656</v>
      </c>
      <c r="BC527" s="56"/>
      <c r="BD527" s="56"/>
    </row>
    <row r="528" spans="1:56">
      <c r="A528" s="91">
        <v>527</v>
      </c>
      <c r="B528" s="122">
        <v>0.3583311894542327</v>
      </c>
      <c r="C528" s="122">
        <v>0.12892923490248909</v>
      </c>
      <c r="D528" s="122">
        <v>0.86787716606860799</v>
      </c>
      <c r="E528" s="122">
        <v>7.1985231890507206E-2</v>
      </c>
      <c r="F528" s="122">
        <v>0.6021110044778939</v>
      </c>
      <c r="G528" s="122">
        <v>0.5793397724641034</v>
      </c>
      <c r="H528" s="122">
        <v>0.43507587434636119</v>
      </c>
      <c r="I528" s="122">
        <v>0.3777011014378191</v>
      </c>
      <c r="J528" s="122">
        <v>0.67646861648771495</v>
      </c>
      <c r="K528" s="100">
        <v>0.33593358790998007</v>
      </c>
      <c r="L528" s="101"/>
      <c r="M528" s="102">
        <v>527</v>
      </c>
      <c r="N528" s="125">
        <v>-0.36292303486210908</v>
      </c>
      <c r="O528" s="125">
        <v>-1.1314672747090804</v>
      </c>
      <c r="P528" s="125">
        <v>1.1164123538755577</v>
      </c>
      <c r="Q528" s="125">
        <v>-1.4611639132394183</v>
      </c>
      <c r="R528" s="125">
        <v>0.2588149906041915</v>
      </c>
      <c r="S528" s="125">
        <v>0.20020474660712942</v>
      </c>
      <c r="T528" s="125">
        <v>-0.16346573634126335</v>
      </c>
      <c r="U528" s="122">
        <v>-0.31152412856172595</v>
      </c>
      <c r="V528" s="122">
        <v>0.45784644242070749</v>
      </c>
      <c r="W528" s="94">
        <v>-0.42358681073984178</v>
      </c>
      <c r="X528" s="56"/>
      <c r="Y528" s="95">
        <v>527</v>
      </c>
      <c r="Z528" s="122">
        <f>(幕後結果!$AB$2+幕後結果!$AB$4*幕後結果_最佳化!$N1529)*12/3</f>
        <v>-0.49887756290944346</v>
      </c>
      <c r="AA528" s="122">
        <f>(幕後結果!$AC$2+幕後結果!$AC$4*幕後結果_最佳化!$O1529)*12/3</f>
        <v>-2.968695697908101</v>
      </c>
      <c r="AB528" s="122">
        <f>(幕後結果!$AD$2+幕後結果!$AD$4*幕後結果_最佳化!$P1529)*12/3</f>
        <v>1.2048992977336119</v>
      </c>
      <c r="AC528" s="122">
        <f>(幕後結果!$AE$2+幕後結果!$AE$4*幕後結果_最佳化!$Q1529)*12/3</f>
        <v>-0.12591653871318753</v>
      </c>
      <c r="AD528" s="122">
        <f>(幕後結果!$AF$2+幕後結果!$AF$4*幕後結果_最佳化!$R1529)*12/3</f>
        <v>-2.9144858795571202E-2</v>
      </c>
      <c r="AE528" s="122">
        <f>(幕後結果!$AG$2+幕後結果!$AG$4*幕後結果_最佳化!$S1529)*12/3</f>
        <v>-0.46455525055021313</v>
      </c>
      <c r="AF528" s="122">
        <f>(幕後結果!$AH$2+幕後結果!$AH$4*幕後結果_最佳化!$T1529)*12/3</f>
        <v>1.2321760466091081</v>
      </c>
      <c r="AG528" s="122">
        <f>(幕後結果!$AI$2+幕後結果!$AI$4*幕後結果_最佳化!$U1529)*12/3</f>
        <v>-1.2608135216884797</v>
      </c>
      <c r="AH528" s="122">
        <f>(幕後結果!$AJ$2+幕後結果!$AJ$4*幕後結果_最佳化!$V1529)*12/3</f>
        <v>4.3747576242967302E-2</v>
      </c>
      <c r="AI528" s="96">
        <f>(幕後結果!$AK$2+幕後結果!$AK$4*幕後結果_最佳化!$W1529)*12/3</f>
        <v>-0.87812676753069085</v>
      </c>
      <c r="AJ528" s="56"/>
      <c r="AK528" s="56"/>
      <c r="AL528" s="56"/>
      <c r="AM528" s="104">
        <v>527</v>
      </c>
      <c r="AN528" s="122">
        <f t="shared" si="105"/>
        <v>0.1647660053494569</v>
      </c>
      <c r="AO528" s="122">
        <f t="shared" si="106"/>
        <v>0.1619569145400078</v>
      </c>
      <c r="AP528" s="122">
        <f t="shared" si="107"/>
        <v>7.156173701030219E-2</v>
      </c>
      <c r="AQ528" s="122">
        <f t="shared" si="108"/>
        <v>1.9437969558538014E-2</v>
      </c>
      <c r="AR528" s="122">
        <f t="shared" si="109"/>
        <v>0.16405184674311121</v>
      </c>
      <c r="AS528" s="122">
        <f t="shared" si="110"/>
        <v>0.11032759874462482</v>
      </c>
      <c r="AT528" s="122">
        <f t="shared" si="111"/>
        <v>6.2193909729595667E-2</v>
      </c>
      <c r="AU528" s="122">
        <f t="shared" si="112"/>
        <v>9.0486315488409366E-2</v>
      </c>
      <c r="AV528" s="122">
        <f t="shared" si="113"/>
        <v>9.6785133454397099E-2</v>
      </c>
      <c r="AW528" s="122">
        <f t="shared" si="114"/>
        <v>5.8432569381557088E-2</v>
      </c>
      <c r="AX528" s="122">
        <f t="shared" si="115"/>
        <v>1.0000000000000002</v>
      </c>
      <c r="AY528" s="122">
        <f>SUMPRODUCT(AN528:AW528,幕後結果_最佳化!$Z$1005:$AI$1005)</f>
        <v>-0.19951941527751557</v>
      </c>
      <c r="AZ528" s="122">
        <f>(SUMPRODUCT(AN528:AW528,MMULT(AN528:AW528,幕後結果!$AB$9:$AK$18)))*252</f>
        <v>5.2540937509246717E-2</v>
      </c>
      <c r="BA528" s="122">
        <f t="shared" si="116"/>
        <v>0.22921810030895623</v>
      </c>
      <c r="BB528" s="98">
        <f t="shared" si="117"/>
        <v>-1.0575928120456703</v>
      </c>
      <c r="BC528" s="56"/>
      <c r="BD528" s="56"/>
    </row>
    <row r="529" spans="1:56">
      <c r="A529" s="91">
        <v>528</v>
      </c>
      <c r="B529" s="122">
        <v>0.95280254069289594</v>
      </c>
      <c r="C529" s="122">
        <v>0.40875926528467388</v>
      </c>
      <c r="D529" s="122">
        <v>0.88239769047266114</v>
      </c>
      <c r="E529" s="122">
        <v>0.89249921915364805</v>
      </c>
      <c r="F529" s="122">
        <v>0.82951995897384134</v>
      </c>
      <c r="G529" s="122">
        <v>0.28293895306686734</v>
      </c>
      <c r="H529" s="122">
        <v>8.184119687644853E-2</v>
      </c>
      <c r="I529" s="122">
        <v>0.79976928606774633</v>
      </c>
      <c r="J529" s="122">
        <v>0.85848079030984281</v>
      </c>
      <c r="K529" s="100">
        <v>0.13628661238312745</v>
      </c>
      <c r="L529" s="101"/>
      <c r="M529" s="102">
        <v>528</v>
      </c>
      <c r="N529" s="125">
        <v>1.6726565950064565</v>
      </c>
      <c r="O529" s="125">
        <v>-0.23073776789815909</v>
      </c>
      <c r="P529" s="125">
        <v>1.1870583154949794</v>
      </c>
      <c r="Q529" s="125">
        <v>1.2399292560275286</v>
      </c>
      <c r="R529" s="125">
        <v>0.95226997283670378</v>
      </c>
      <c r="S529" s="125">
        <v>-0.57413284876339887</v>
      </c>
      <c r="T529" s="125">
        <v>-1.3927930067804921</v>
      </c>
      <c r="U529" s="122">
        <v>0.84079742872611474</v>
      </c>
      <c r="V529" s="122">
        <v>1.0735187750260291</v>
      </c>
      <c r="W529" s="94">
        <v>-1.0971559517825122</v>
      </c>
      <c r="X529" s="56"/>
      <c r="Y529" s="95">
        <v>528</v>
      </c>
      <c r="Z529" s="122">
        <f>(幕後結果!$AB$2+幕後結果!$AB$4*幕後結果_最佳化!$N1530)*12/3</f>
        <v>2.02839713444832</v>
      </c>
      <c r="AA529" s="122">
        <f>(幕後結果!$AC$2+幕後結果!$AC$4*幕後結果_最佳化!$O1530)*12/3</f>
        <v>-1.5505632631088888</v>
      </c>
      <c r="AB529" s="122">
        <f>(幕後結果!$AD$2+幕後結果!$AD$4*幕後結果_最佳化!$P1530)*12/3</f>
        <v>1.9706350687258698</v>
      </c>
      <c r="AC529" s="122">
        <f>(幕後結果!$AE$2+幕後結果!$AE$4*幕後結果_最佳化!$Q1530)*12/3</f>
        <v>2.1265416723697981</v>
      </c>
      <c r="AD529" s="122">
        <f>(幕後結果!$AF$2+幕後結果!$AF$4*幕後結果_最佳化!$R1530)*12/3</f>
        <v>0.68945485229501546</v>
      </c>
      <c r="AE529" s="122">
        <f>(幕後結果!$AG$2+幕後結果!$AG$4*幕後結果_最佳化!$S1530)*12/3</f>
        <v>1.204733649958099</v>
      </c>
      <c r="AF529" s="122">
        <f>(幕後結果!$AH$2+幕後結果!$AH$4*幕後結果_最佳化!$T1530)*12/3</f>
        <v>0.48645763128610175</v>
      </c>
      <c r="AG529" s="122">
        <f>(幕後結果!$AI$2+幕後結果!$AI$4*幕後結果_最佳化!$U1530)*12/3</f>
        <v>1.0796990452816368</v>
      </c>
      <c r="AH529" s="122">
        <f>(幕後結果!$AJ$2+幕後結果!$AJ$4*幕後結果_最佳化!$V1530)*12/3</f>
        <v>1.1908267392434504</v>
      </c>
      <c r="AI529" s="96">
        <f>(幕後結果!$AK$2+幕後結果!$AK$4*幕後結果_最佳化!$W1530)*12/3</f>
        <v>-0.36784124046091882</v>
      </c>
      <c r="AJ529" s="56"/>
      <c r="AK529" s="56"/>
      <c r="AL529" s="56"/>
      <c r="AM529" s="104">
        <v>528</v>
      </c>
      <c r="AN529" s="122">
        <f t="shared" si="105"/>
        <v>0.17410626063011264</v>
      </c>
      <c r="AO529" s="122">
        <f t="shared" si="106"/>
        <v>0.14355665999949649</v>
      </c>
      <c r="AP529" s="122">
        <f t="shared" si="107"/>
        <v>2.1276424436996143E-2</v>
      </c>
      <c r="AQ529" s="122">
        <f t="shared" si="108"/>
        <v>0.1752638125590523</v>
      </c>
      <c r="AR529" s="122">
        <f t="shared" si="109"/>
        <v>7.4757854742528704E-2</v>
      </c>
      <c r="AS529" s="122">
        <f t="shared" si="110"/>
        <v>0.11015399367140796</v>
      </c>
      <c r="AT529" s="122">
        <f t="shared" si="111"/>
        <v>3.6397186498252819E-2</v>
      </c>
      <c r="AU529" s="122">
        <f t="shared" si="112"/>
        <v>7.8196002905132553E-2</v>
      </c>
      <c r="AV529" s="122">
        <f t="shared" si="113"/>
        <v>3.2917243096671968E-2</v>
      </c>
      <c r="AW529" s="122">
        <f t="shared" si="114"/>
        <v>0.15337456146034859</v>
      </c>
      <c r="AX529" s="122">
        <f t="shared" si="115"/>
        <v>1.0000000000000002</v>
      </c>
      <c r="AY529" s="122">
        <f>SUMPRODUCT(AN529:AW529,幕後結果_最佳化!$Z$1005:$AI$1005)</f>
        <v>-0.11937099055654715</v>
      </c>
      <c r="AZ529" s="122">
        <f>(SUMPRODUCT(AN529:AW529,MMULT(AN529:AW529,幕後結果!$AB$9:$AK$18)))*252</f>
        <v>5.1823765578468566E-2</v>
      </c>
      <c r="BA529" s="122">
        <f t="shared" si="116"/>
        <v>0.22764833752625685</v>
      </c>
      <c r="BB529" s="98">
        <f t="shared" si="117"/>
        <v>-0.71281430086363307</v>
      </c>
      <c r="BC529" s="56"/>
      <c r="BD529" s="56"/>
    </row>
    <row r="530" spans="1:56">
      <c r="A530" s="91">
        <v>529</v>
      </c>
      <c r="B530" s="122">
        <v>0.60195554584629241</v>
      </c>
      <c r="C530" s="122">
        <v>0.79788206489213165</v>
      </c>
      <c r="D530" s="122">
        <v>0.51321725149537634</v>
      </c>
      <c r="E530" s="122">
        <v>0.99907989311893042</v>
      </c>
      <c r="F530" s="122">
        <v>0.79197553273765453</v>
      </c>
      <c r="G530" s="122">
        <v>0.29802826781236336</v>
      </c>
      <c r="H530" s="122">
        <v>0.75834418015015626</v>
      </c>
      <c r="I530" s="122">
        <v>0.14214107420707167</v>
      </c>
      <c r="J530" s="122">
        <v>0.86106263300922103</v>
      </c>
      <c r="K530" s="100">
        <v>0.27626221294075259</v>
      </c>
      <c r="L530" s="101"/>
      <c r="M530" s="102">
        <v>529</v>
      </c>
      <c r="N530" s="125">
        <v>0.2584120622846211</v>
      </c>
      <c r="O530" s="125">
        <v>0.83408006086725073</v>
      </c>
      <c r="P530" s="125">
        <v>3.3136799609113948E-2</v>
      </c>
      <c r="Q530" s="125">
        <v>3.1148774041149072</v>
      </c>
      <c r="R530" s="125">
        <v>0.81329501489382361</v>
      </c>
      <c r="S530" s="125">
        <v>-0.53007989832131597</v>
      </c>
      <c r="T530" s="125">
        <v>0.70098618033220883</v>
      </c>
      <c r="U530" s="122">
        <v>-1.0707493459787214</v>
      </c>
      <c r="V530" s="122">
        <v>1.0851059463429376</v>
      </c>
      <c r="W530" s="94">
        <v>-0.59398159077381363</v>
      </c>
      <c r="X530" s="56"/>
      <c r="Y530" s="95">
        <v>529</v>
      </c>
      <c r="Z530" s="122">
        <f>(幕後結果!$AB$2+幕後結果!$AB$4*幕後結果_最佳化!$N1531)*12/3</f>
        <v>0.27254127355270463</v>
      </c>
      <c r="AA530" s="122">
        <f>(幕後結果!$AC$2+幕後結果!$AC$4*幕後結果_最佳化!$O1531)*12/3</f>
        <v>-0.20604338085709406</v>
      </c>
      <c r="AB530" s="122">
        <f>(幕後結果!$AD$2+幕後結果!$AD$4*幕後結果_最佳化!$P1531)*12/3</f>
        <v>0.65360634334175383</v>
      </c>
      <c r="AC530" s="122">
        <f>(幕後結果!$AE$2+幕後結果!$AE$4*幕後結果_最佳化!$Q1531)*12/3</f>
        <v>3.3141446447051588</v>
      </c>
      <c r="AD530" s="122">
        <f>(幕後結果!$AF$2+幕後結果!$AF$4*幕後結果_最佳化!$R1531)*12/3</f>
        <v>0.81085935613008475</v>
      </c>
      <c r="AE530" s="122">
        <f>(幕後結果!$AG$2+幕後結果!$AG$4*幕後結果_最佳化!$S1531)*12/3</f>
        <v>2.0159204334752827</v>
      </c>
      <c r="AF530" s="122">
        <f>(幕後結果!$AH$2+幕後結果!$AH$4*幕後結果_最佳化!$T1531)*12/3</f>
        <v>1.7826547198591951</v>
      </c>
      <c r="AG530" s="122">
        <f>(幕後結果!$AI$2+幕後結果!$AI$4*幕後結果_最佳化!$U1531)*12/3</f>
        <v>-1.9263112986202671</v>
      </c>
      <c r="AH530" s="122">
        <f>(幕後結果!$AJ$2+幕後結果!$AJ$4*幕後結果_最佳化!$V1531)*12/3</f>
        <v>1.3609921766125026</v>
      </c>
      <c r="AI530" s="96">
        <f>(幕後結果!$AK$2+幕後結果!$AK$4*幕後結果_最佳化!$W1531)*12/3</f>
        <v>-0.17571445622933912</v>
      </c>
      <c r="AJ530" s="56"/>
      <c r="AK530" s="56"/>
      <c r="AL530" s="56"/>
      <c r="AM530" s="104">
        <v>529</v>
      </c>
      <c r="AN530" s="122">
        <f t="shared" si="105"/>
        <v>5.7180531713909521E-2</v>
      </c>
      <c r="AO530" s="122">
        <f t="shared" si="106"/>
        <v>0.15550522495322258</v>
      </c>
      <c r="AP530" s="122">
        <f t="shared" si="107"/>
        <v>1.5556556055075424E-2</v>
      </c>
      <c r="AQ530" s="122">
        <f t="shared" si="108"/>
        <v>0.17924821151654638</v>
      </c>
      <c r="AR530" s="122">
        <f t="shared" si="109"/>
        <v>1.9435968299878835E-2</v>
      </c>
      <c r="AS530" s="122">
        <f t="shared" si="110"/>
        <v>0.10560377836321655</v>
      </c>
      <c r="AT530" s="122">
        <f t="shared" si="111"/>
        <v>0.16834299845760523</v>
      </c>
      <c r="AU530" s="122">
        <f t="shared" si="112"/>
        <v>6.5492519125638957E-2</v>
      </c>
      <c r="AV530" s="122">
        <f t="shared" si="113"/>
        <v>0.1127097455053206</v>
      </c>
      <c r="AW530" s="122">
        <f t="shared" si="114"/>
        <v>0.12092446600958601</v>
      </c>
      <c r="AX530" s="122">
        <f t="shared" si="115"/>
        <v>1</v>
      </c>
      <c r="AY530" s="122">
        <f>SUMPRODUCT(AN530:AW530,幕後結果_最佳化!$Z$1005:$AI$1005)</f>
        <v>6.4002021351628025E-2</v>
      </c>
      <c r="AZ530" s="122">
        <f>(SUMPRODUCT(AN530:AW530,MMULT(AN530:AW530,幕後結果!$AB$9:$AK$18)))*252</f>
        <v>4.7882555545546816E-2</v>
      </c>
      <c r="BA530" s="122">
        <f t="shared" si="116"/>
        <v>0.21882082977986081</v>
      </c>
      <c r="BB530" s="98">
        <f t="shared" si="117"/>
        <v>9.6435158265587337E-2</v>
      </c>
      <c r="BC530" s="56"/>
      <c r="BD530" s="56"/>
    </row>
    <row r="531" spans="1:56">
      <c r="A531" s="91">
        <v>530</v>
      </c>
      <c r="B531" s="122">
        <v>0.74185513869921182</v>
      </c>
      <c r="C531" s="122">
        <v>1.5974169058399879E-2</v>
      </c>
      <c r="D531" s="122">
        <v>0.76479587518293179</v>
      </c>
      <c r="E531" s="122">
        <v>0.68556818017673971</v>
      </c>
      <c r="F531" s="122">
        <v>0.3604732843745333</v>
      </c>
      <c r="G531" s="122">
        <v>0.58924476577787877</v>
      </c>
      <c r="H531" s="122">
        <v>0.78100034297845555</v>
      </c>
      <c r="I531" s="122">
        <v>0.84804095379613842</v>
      </c>
      <c r="J531" s="122">
        <v>0.38892259194892675</v>
      </c>
      <c r="K531" s="100">
        <v>0.72204001636661541</v>
      </c>
      <c r="L531" s="101"/>
      <c r="M531" s="102">
        <v>530</v>
      </c>
      <c r="N531" s="125">
        <v>0.64907527454799596</v>
      </c>
      <c r="O531" s="125">
        <v>-2.1450563967493381</v>
      </c>
      <c r="P531" s="125">
        <v>0.72181496148690683</v>
      </c>
      <c r="Q531" s="125">
        <v>0.48332690459585309</v>
      </c>
      <c r="R531" s="125">
        <v>-0.35719401147046304</v>
      </c>
      <c r="S531" s="125">
        <v>0.22560266432175213</v>
      </c>
      <c r="T531" s="125">
        <v>0.77557610419961742</v>
      </c>
      <c r="U531" s="122">
        <v>1.02806746757513</v>
      </c>
      <c r="V531" s="122">
        <v>-0.28212823493700578</v>
      </c>
      <c r="W531" s="94">
        <v>0.58891250708955223</v>
      </c>
      <c r="X531" s="56"/>
      <c r="Y531" s="95">
        <v>530</v>
      </c>
      <c r="Z531" s="122">
        <f>(幕後結果!$AB$2+幕後結果!$AB$4*幕後結果_最佳化!$N1532)*12/3</f>
        <v>0.75756933978732377</v>
      </c>
      <c r="AA531" s="122">
        <f>(幕後結果!$AC$2+幕後結果!$AC$4*幕後結果_最佳化!$O1532)*12/3</f>
        <v>-4.2775678790775276</v>
      </c>
      <c r="AB531" s="122">
        <f>(幕後結果!$AD$2+幕後結果!$AD$4*幕後結果_最佳化!$P1532)*12/3</f>
        <v>1.065049354237787</v>
      </c>
      <c r="AC531" s="122">
        <f>(幕後結果!$AE$2+幕後結果!$AE$4*幕後結果_最佳化!$Q1532)*12/3</f>
        <v>1.0760208456622937</v>
      </c>
      <c r="AD531" s="122">
        <f>(幕後結果!$AF$2+幕後結果!$AF$4*幕後結果_最佳化!$R1532)*12/3</f>
        <v>-0.47046090871399371</v>
      </c>
      <c r="AE531" s="122">
        <f>(幕後結果!$AG$2+幕後結果!$AG$4*幕後結果_最佳化!$S1532)*12/3</f>
        <v>0.44711333969448236</v>
      </c>
      <c r="AF531" s="122">
        <f>(幕後結果!$AH$2+幕後結果!$AH$4*幕後結果_最佳化!$T1532)*12/3</f>
        <v>1.9761303862583803</v>
      </c>
      <c r="AG531" s="122">
        <f>(幕後結果!$AI$2+幕後結果!$AI$4*幕後結果_最佳化!$U1532)*12/3</f>
        <v>0.72415963499854408</v>
      </c>
      <c r="AH531" s="122">
        <f>(幕後結果!$AJ$2+幕後結果!$AJ$4*幕後結果_最佳化!$V1532)*12/3</f>
        <v>-0.29652530064065447</v>
      </c>
      <c r="AI531" s="96">
        <f>(幕後結果!$AK$2+幕後結果!$AK$4*幕後結果_最佳化!$W1532)*12/3</f>
        <v>-0.25588050165219511</v>
      </c>
      <c r="AJ531" s="56"/>
      <c r="AK531" s="56"/>
      <c r="AL531" s="56"/>
      <c r="AM531" s="104">
        <v>530</v>
      </c>
      <c r="AN531" s="122">
        <f t="shared" si="105"/>
        <v>8.107076960769042E-3</v>
      </c>
      <c r="AO531" s="122">
        <f t="shared" si="106"/>
        <v>0.17118524171466939</v>
      </c>
      <c r="AP531" s="122">
        <f t="shared" si="107"/>
        <v>4.0712214035657423E-3</v>
      </c>
      <c r="AQ531" s="122">
        <f t="shared" si="108"/>
        <v>6.5093630520795726E-2</v>
      </c>
      <c r="AR531" s="122">
        <f t="shared" si="109"/>
        <v>0.1240743125120909</v>
      </c>
      <c r="AS531" s="122">
        <f t="shared" si="110"/>
        <v>0.17179974095045467</v>
      </c>
      <c r="AT531" s="122">
        <f t="shared" si="111"/>
        <v>0.17665229287338985</v>
      </c>
      <c r="AU531" s="122">
        <f t="shared" si="112"/>
        <v>0.17315132881699044</v>
      </c>
      <c r="AV531" s="122">
        <f t="shared" si="113"/>
        <v>8.5062397806164078E-2</v>
      </c>
      <c r="AW531" s="122">
        <f t="shared" si="114"/>
        <v>2.0802756441110345E-2</v>
      </c>
      <c r="AX531" s="122">
        <f t="shared" si="115"/>
        <v>1.0000000000000002</v>
      </c>
      <c r="AY531" s="122">
        <f>SUMPRODUCT(AN531:AW531,幕後結果_最佳化!$Z$1005:$AI$1005)</f>
        <v>-8.199787524353816E-2</v>
      </c>
      <c r="AZ531" s="122">
        <f>(SUMPRODUCT(AN531:AW531,MMULT(AN531:AW531,幕後結果!$AB$9:$AK$18)))*252</f>
        <v>5.2651513105073738E-2</v>
      </c>
      <c r="BA531" s="122">
        <f t="shared" si="116"/>
        <v>0.22945917524708778</v>
      </c>
      <c r="BB531" s="98">
        <f t="shared" si="117"/>
        <v>-0.54431414698952341</v>
      </c>
      <c r="BC531" s="56"/>
      <c r="BD531" s="56"/>
    </row>
    <row r="532" spans="1:56">
      <c r="A532" s="91">
        <v>531</v>
      </c>
      <c r="B532" s="122">
        <v>0.96609250020123461</v>
      </c>
      <c r="C532" s="122">
        <v>0.88337233511016811</v>
      </c>
      <c r="D532" s="122">
        <v>0.61650079458483664</v>
      </c>
      <c r="E532" s="122">
        <v>0.5652019281958196</v>
      </c>
      <c r="F532" s="122">
        <v>0.86778264685659212</v>
      </c>
      <c r="G532" s="122">
        <v>0.14133148746853652</v>
      </c>
      <c r="H532" s="122">
        <v>0.70888254278500051</v>
      </c>
      <c r="I532" s="122">
        <v>0.13185571859200773</v>
      </c>
      <c r="J532" s="122">
        <v>0.49008415212295553</v>
      </c>
      <c r="K532" s="100">
        <v>0.87609079018275282</v>
      </c>
      <c r="L532" s="101"/>
      <c r="M532" s="102">
        <v>531</v>
      </c>
      <c r="N532" s="125">
        <v>1.8262341486021498</v>
      </c>
      <c r="O532" s="125">
        <v>1.1920150865964909</v>
      </c>
      <c r="P532" s="125">
        <v>0.29630337226676984</v>
      </c>
      <c r="Q532" s="125">
        <v>0.16417149081343332</v>
      </c>
      <c r="R532" s="125">
        <v>1.1159706307069339</v>
      </c>
      <c r="S532" s="125">
        <v>-1.0743564019693523</v>
      </c>
      <c r="T532" s="125">
        <v>0.55012314261627149</v>
      </c>
      <c r="U532" s="122">
        <v>-1.1176618617033702</v>
      </c>
      <c r="V532" s="122">
        <v>-2.4857904431988986E-2</v>
      </c>
      <c r="W532" s="94">
        <v>1.1556644866767101</v>
      </c>
      <c r="X532" s="56"/>
      <c r="Y532" s="95">
        <v>531</v>
      </c>
      <c r="Z532" s="122">
        <f>(幕後結果!$AB$2+幕後結果!$AB$4*幕後結果_最佳化!$N1533)*12/3</f>
        <v>2.2190714070679385</v>
      </c>
      <c r="AA532" s="122">
        <f>(幕後結果!$AC$2+幕後結果!$AC$4*幕後結果_最佳化!$O1533)*12/3</f>
        <v>0.42343752557878056</v>
      </c>
      <c r="AB532" s="122">
        <f>(幕後結果!$AD$2+幕後結果!$AD$4*幕後結果_最佳化!$P1533)*12/3</f>
        <v>1.3900460142582478</v>
      </c>
      <c r="AC532" s="122">
        <f>(幕後結果!$AE$2+幕後結果!$AE$4*幕後結果_最佳化!$Q1533)*12/3</f>
        <v>1.391785788517242</v>
      </c>
      <c r="AD532" s="122">
        <f>(幕後結果!$AF$2+幕後結果!$AF$4*幕後結果_最佳化!$R1533)*12/3</f>
        <v>0.77404764147689809</v>
      </c>
      <c r="AE532" s="122">
        <f>(幕後結果!$AG$2+幕後結果!$AG$4*幕後結果_最佳化!$S1533)*12/3</f>
        <v>0.4972932838687088</v>
      </c>
      <c r="AF532" s="122">
        <f>(幕後結果!$AH$2+幕後結果!$AH$4*幕後結果_最佳化!$T1533)*12/3</f>
        <v>2.4006558126759794</v>
      </c>
      <c r="AG532" s="122">
        <f>(幕後結果!$AI$2+幕後結果!$AI$4*幕後結果_最佳化!$U1533)*12/3</f>
        <v>-1.1270975028538326</v>
      </c>
      <c r="AH532" s="122">
        <f>(幕後結果!$AJ$2+幕後結果!$AJ$4*幕後結果_最佳化!$V1533)*12/3</f>
        <v>0.96499279123846027</v>
      </c>
      <c r="AI532" s="96">
        <f>(幕後結果!$AK$2+幕後結果!$AK$4*幕後結果_最佳化!$W1533)*12/3</f>
        <v>0.78158193024068667</v>
      </c>
      <c r="AJ532" s="56"/>
      <c r="AK532" s="56"/>
      <c r="AL532" s="56"/>
      <c r="AM532" s="104">
        <v>531</v>
      </c>
      <c r="AN532" s="122">
        <f t="shared" si="105"/>
        <v>2.8267499768638793E-2</v>
      </c>
      <c r="AO532" s="122">
        <f t="shared" si="106"/>
        <v>0.16902488876073643</v>
      </c>
      <c r="AP532" s="122">
        <f t="shared" si="107"/>
        <v>5.0429904782704725E-2</v>
      </c>
      <c r="AQ532" s="122">
        <f t="shared" si="108"/>
        <v>0.14214855922046227</v>
      </c>
      <c r="AR532" s="122">
        <f t="shared" si="109"/>
        <v>0.14195180639734262</v>
      </c>
      <c r="AS532" s="122">
        <f t="shared" si="110"/>
        <v>4.9187747944289782E-3</v>
      </c>
      <c r="AT532" s="122">
        <f t="shared" si="111"/>
        <v>0.2169552993707948</v>
      </c>
      <c r="AU532" s="122">
        <f t="shared" si="112"/>
        <v>0.15741059303709665</v>
      </c>
      <c r="AV532" s="122">
        <f t="shared" si="113"/>
        <v>8.1034825686587875E-2</v>
      </c>
      <c r="AW532" s="122">
        <f t="shared" si="114"/>
        <v>7.8578481812069511E-3</v>
      </c>
      <c r="AX532" s="122">
        <f t="shared" si="115"/>
        <v>1.0000000000000002</v>
      </c>
      <c r="AY532" s="122">
        <f>SUMPRODUCT(AN532:AW532,幕後結果_最佳化!$Z$1005:$AI$1005)</f>
        <v>1.3225083923688831E-2</v>
      </c>
      <c r="AZ532" s="122">
        <f>(SUMPRODUCT(AN532:AW532,MMULT(AN532:AW532,幕後結果!$AB$9:$AK$18)))*252</f>
        <v>4.7771148876783749E-2</v>
      </c>
      <c r="BA532" s="122">
        <f t="shared" si="116"/>
        <v>0.2185661201485348</v>
      </c>
      <c r="BB532" s="98">
        <f t="shared" si="117"/>
        <v>-0.13577088734587259</v>
      </c>
      <c r="BC532" s="56"/>
      <c r="BD532" s="56"/>
    </row>
    <row r="533" spans="1:56">
      <c r="A533" s="91">
        <v>532</v>
      </c>
      <c r="B533" s="122">
        <v>0.74930699685150426</v>
      </c>
      <c r="C533" s="122">
        <v>0.59614599293737003</v>
      </c>
      <c r="D533" s="122">
        <v>0.65862258608287205</v>
      </c>
      <c r="E533" s="122">
        <v>0.33692252129782219</v>
      </c>
      <c r="F533" s="122">
        <v>0.54107688571215884</v>
      </c>
      <c r="G533" s="122">
        <v>0.95697437778223282</v>
      </c>
      <c r="H533" s="122">
        <v>0.16689150452121226</v>
      </c>
      <c r="I533" s="122">
        <v>0.1033090135303083</v>
      </c>
      <c r="J533" s="122">
        <v>0.79821498549119418</v>
      </c>
      <c r="K533" s="100">
        <v>0.47731218300763811</v>
      </c>
      <c r="L533" s="101"/>
      <c r="M533" s="102">
        <v>532</v>
      </c>
      <c r="N533" s="125">
        <v>0.67231056337271999</v>
      </c>
      <c r="O533" s="125">
        <v>0.24338390091579376</v>
      </c>
      <c r="P533" s="125">
        <v>0.40870682053717172</v>
      </c>
      <c r="Q533" s="125">
        <v>-0.42087680614063194</v>
      </c>
      <c r="R533" s="125">
        <v>0.10314709417787854</v>
      </c>
      <c r="S533" s="125">
        <v>1.7166056774822405</v>
      </c>
      <c r="T533" s="125">
        <v>-0.96652206949625996</v>
      </c>
      <c r="U533" s="122">
        <v>-1.2629197342418033</v>
      </c>
      <c r="V533" s="122">
        <v>0.8352623178269456</v>
      </c>
      <c r="W533" s="94">
        <v>-5.6900612983982454E-2</v>
      </c>
      <c r="X533" s="56"/>
      <c r="Y533" s="95">
        <v>532</v>
      </c>
      <c r="Z533" s="122">
        <f>(幕後結果!$AB$2+幕後結果!$AB$4*幕後結果_最佳化!$N1534)*12/3</f>
        <v>0.7864171218494368</v>
      </c>
      <c r="AA533" s="122">
        <f>(幕後結果!$AC$2+幕後結果!$AC$4*幕後結果_最佳化!$O1534)*12/3</f>
        <v>-0.98410416560345249</v>
      </c>
      <c r="AB533" s="122">
        <f>(幕後結果!$AD$2+幕後結果!$AD$4*幕後結果_最佳化!$P1534)*12/3</f>
        <v>1.0434939753182357</v>
      </c>
      <c r="AC533" s="122">
        <f>(幕後結果!$AE$2+幕後結果!$AE$4*幕後結果_最佳化!$Q1534)*12/3</f>
        <v>0.76116443218781205</v>
      </c>
      <c r="AD533" s="122">
        <f>(幕後結果!$AF$2+幕後結果!$AF$4*幕後結果_最佳化!$R1534)*12/3</f>
        <v>-4.8149909699382321E-3</v>
      </c>
      <c r="AE533" s="122">
        <f>(幕後結果!$AG$2+幕後結果!$AG$4*幕後結果_最佳化!$S1534)*12/3</f>
        <v>1.6432687180293672</v>
      </c>
      <c r="AF533" s="122">
        <f>(幕後結果!$AH$2+幕後結果!$AH$4*幕後結果_最佳化!$T1534)*12/3</f>
        <v>0.45491480317043087</v>
      </c>
      <c r="AG533" s="122">
        <f>(幕後結果!$AI$2+幕後結果!$AI$4*幕後結果_最佳化!$U1534)*12/3</f>
        <v>-1.8795694379224284</v>
      </c>
      <c r="AH533" s="122">
        <f>(幕後結果!$AJ$2+幕後結果!$AJ$4*幕後結果_最佳化!$V1534)*12/3</f>
        <v>0.60373954023377574</v>
      </c>
      <c r="AI533" s="96">
        <f>(幕後結果!$AK$2+幕後結果!$AK$4*幕後結果_最佳化!$W1534)*12/3</f>
        <v>-0.20781015713012577</v>
      </c>
      <c r="AJ533" s="56"/>
      <c r="AK533" s="56"/>
      <c r="AL533" s="56"/>
      <c r="AM533" s="104">
        <v>532</v>
      </c>
      <c r="AN533" s="122">
        <f t="shared" si="105"/>
        <v>7.426723618448651E-2</v>
      </c>
      <c r="AO533" s="122">
        <f t="shared" si="106"/>
        <v>7.3795092278231486E-2</v>
      </c>
      <c r="AP533" s="122">
        <f t="shared" si="107"/>
        <v>2.2152781425931391E-2</v>
      </c>
      <c r="AQ533" s="122">
        <f t="shared" si="108"/>
        <v>7.4260176177269877E-2</v>
      </c>
      <c r="AR533" s="122">
        <f t="shared" si="109"/>
        <v>0.19259467284110021</v>
      </c>
      <c r="AS533" s="122">
        <f t="shared" si="110"/>
        <v>0.10881435300868995</v>
      </c>
      <c r="AT533" s="122">
        <f t="shared" si="111"/>
        <v>0.10766141088551541</v>
      </c>
      <c r="AU533" s="122">
        <f t="shared" si="112"/>
        <v>0.15976620519094645</v>
      </c>
      <c r="AV533" s="122">
        <f t="shared" si="113"/>
        <v>7.4898956531225205E-2</v>
      </c>
      <c r="AW533" s="122">
        <f t="shared" si="114"/>
        <v>0.11178911547660351</v>
      </c>
      <c r="AX533" s="122">
        <f t="shared" si="115"/>
        <v>1</v>
      </c>
      <c r="AY533" s="122">
        <f>SUMPRODUCT(AN533:AW533,幕後結果_最佳化!$Z$1005:$AI$1005)</f>
        <v>-6.774726080370197E-2</v>
      </c>
      <c r="AZ533" s="122">
        <f>(SUMPRODUCT(AN533:AW533,MMULT(AN533:AW533,幕後結果!$AB$9:$AK$18)))*252</f>
        <v>4.3263805555453852E-2</v>
      </c>
      <c r="BA533" s="122">
        <f t="shared" si="116"/>
        <v>0.20799953258470041</v>
      </c>
      <c r="BB533" s="98">
        <f t="shared" si="117"/>
        <v>-0.53195918004596865</v>
      </c>
      <c r="BC533" s="56"/>
      <c r="BD533" s="56"/>
    </row>
    <row r="534" spans="1:56">
      <c r="A534" s="91">
        <v>533</v>
      </c>
      <c r="B534" s="122">
        <v>0.56188111535922691</v>
      </c>
      <c r="C534" s="122">
        <v>0.42100871145383767</v>
      </c>
      <c r="D534" s="122">
        <v>0.18354542591645417</v>
      </c>
      <c r="E534" s="122">
        <v>0.45395105509379952</v>
      </c>
      <c r="F534" s="122">
        <v>0.68047878363524772</v>
      </c>
      <c r="G534" s="122">
        <v>0.56524329940786755</v>
      </c>
      <c r="H534" s="122">
        <v>2.4945695356815012E-2</v>
      </c>
      <c r="I534" s="122">
        <v>0.22519469321321872</v>
      </c>
      <c r="J534" s="122">
        <v>0.84078709916278505</v>
      </c>
      <c r="K534" s="100">
        <v>0.84089365203763844</v>
      </c>
      <c r="L534" s="101"/>
      <c r="M534" s="102">
        <v>533</v>
      </c>
      <c r="N534" s="125">
        <v>0.15574025007212572</v>
      </c>
      <c r="O534" s="125">
        <v>-0.19931362356388427</v>
      </c>
      <c r="P534" s="125">
        <v>-0.90193602725010114</v>
      </c>
      <c r="Q534" s="125">
        <v>-0.11568510662263475</v>
      </c>
      <c r="R534" s="125">
        <v>0.46903805827996814</v>
      </c>
      <c r="S534" s="125">
        <v>0.16427660093528046</v>
      </c>
      <c r="T534" s="125">
        <v>-1.9608939887097441</v>
      </c>
      <c r="U534" s="122">
        <v>-0.75476601874972649</v>
      </c>
      <c r="V534" s="122">
        <v>0.99769804464493461</v>
      </c>
      <c r="W534" s="94">
        <v>0.99813748403667801</v>
      </c>
      <c r="X534" s="56"/>
      <c r="Y534" s="95">
        <v>533</v>
      </c>
      <c r="Z534" s="122">
        <f>(幕後結果!$AB$2+幕後結果!$AB$4*幕後結果_最佳化!$N1535)*12/3</f>
        <v>0.14506904435120613</v>
      </c>
      <c r="AA534" s="122">
        <f>(幕後結果!$AC$2+幕後結果!$AC$4*幕後結果_最佳化!$O1535)*12/3</f>
        <v>-1.639055889025862</v>
      </c>
      <c r="AB534" s="122">
        <f>(幕後結果!$AD$2+幕後結果!$AD$4*幕後結果_最佳化!$P1535)*12/3</f>
        <v>-0.29199471892080864</v>
      </c>
      <c r="AC534" s="122">
        <f>(幕後結果!$AE$2+幕後結果!$AE$4*幕後結果_最佳化!$Q1535)*12/3</f>
        <v>0.56614087662246237</v>
      </c>
      <c r="AD534" s="122">
        <f>(幕後結果!$AF$2+幕後結果!$AF$4*幕後結果_最佳化!$R1535)*12/3</f>
        <v>0.11036399731377448</v>
      </c>
      <c r="AE534" s="122">
        <f>(幕後結果!$AG$2+幕後結果!$AG$4*幕後結果_最佳化!$S1535)*12/3</f>
        <v>0.24846947675033601</v>
      </c>
      <c r="AF534" s="122">
        <f>(幕後結果!$AH$2+幕後結果!$AH$4*幕後結果_最佳化!$T1535)*12/3</f>
        <v>-0.55715213221908733</v>
      </c>
      <c r="AG534" s="122">
        <f>(幕後結果!$AI$2+幕後結果!$AI$4*幕後結果_最佳化!$U1535)*12/3</f>
        <v>-1.5493395996343402</v>
      </c>
      <c r="AH534" s="122">
        <f>(幕後結果!$AJ$2+幕後結果!$AJ$4*幕後結果_最佳化!$V1535)*12/3</f>
        <v>0.24241099631062699</v>
      </c>
      <c r="AI534" s="96">
        <f>(幕後結果!$AK$2+幕後結果!$AK$4*幕後結果_最佳化!$W1535)*12/3</f>
        <v>-3.5474190846651599E-3</v>
      </c>
      <c r="AJ534" s="56"/>
      <c r="AK534" s="56"/>
      <c r="AL534" s="56"/>
      <c r="AM534" s="104">
        <v>533</v>
      </c>
      <c r="AN534" s="122">
        <f t="shared" si="105"/>
        <v>0.11289555744550285</v>
      </c>
      <c r="AO534" s="122">
        <f t="shared" si="106"/>
        <v>4.4144216527956963E-2</v>
      </c>
      <c r="AP534" s="122">
        <f t="shared" si="107"/>
        <v>9.0078116263583613E-2</v>
      </c>
      <c r="AQ534" s="122">
        <f t="shared" si="108"/>
        <v>0.14367081903340237</v>
      </c>
      <c r="AR534" s="122">
        <f t="shared" si="109"/>
        <v>0.13677976585595064</v>
      </c>
      <c r="AS534" s="122">
        <f t="shared" si="110"/>
        <v>3.8612380773241126E-2</v>
      </c>
      <c r="AT534" s="122">
        <f t="shared" si="111"/>
        <v>5.3929238548158551E-2</v>
      </c>
      <c r="AU534" s="122">
        <f t="shared" si="112"/>
        <v>0.13175410781246627</v>
      </c>
      <c r="AV534" s="122">
        <f t="shared" si="113"/>
        <v>0.14160650766177674</v>
      </c>
      <c r="AW534" s="122">
        <f t="shared" si="114"/>
        <v>0.10652929007796082</v>
      </c>
      <c r="AX534" s="122">
        <f t="shared" si="115"/>
        <v>1</v>
      </c>
      <c r="AY534" s="122">
        <f>SUMPRODUCT(AN534:AW534,幕後結果_最佳化!$Z$1005:$AI$1005)</f>
        <v>1.04366275726877E-2</v>
      </c>
      <c r="AZ534" s="122">
        <f>(SUMPRODUCT(AN534:AW534,MMULT(AN534:AW534,幕後結果!$AB$9:$AK$18)))*252</f>
        <v>4.2705919730956408E-2</v>
      </c>
      <c r="BA534" s="122">
        <f t="shared" si="116"/>
        <v>0.20665410649429738</v>
      </c>
      <c r="BB534" s="98">
        <f t="shared" si="117"/>
        <v>-0.15709038149797486</v>
      </c>
      <c r="BC534" s="56"/>
      <c r="BD534" s="56"/>
    </row>
    <row r="535" spans="1:56">
      <c r="A535" s="91">
        <v>534</v>
      </c>
      <c r="B535" s="122">
        <v>0.40584938243889535</v>
      </c>
      <c r="C535" s="122">
        <v>0.15623594455349177</v>
      </c>
      <c r="D535" s="122">
        <v>0.30678387758216075</v>
      </c>
      <c r="E535" s="122">
        <v>0.53870059687163607</v>
      </c>
      <c r="F535" s="122">
        <v>0.91897395049752562</v>
      </c>
      <c r="G535" s="122">
        <v>0.2703338726876503</v>
      </c>
      <c r="H535" s="122">
        <v>0.7116273699280824</v>
      </c>
      <c r="I535" s="122">
        <v>5.4050748673228455E-2</v>
      </c>
      <c r="J535" s="122">
        <v>0.36487484871571652</v>
      </c>
      <c r="K535" s="100">
        <v>0.37670074035876278</v>
      </c>
      <c r="L535" s="101"/>
      <c r="M535" s="102">
        <v>534</v>
      </c>
      <c r="N535" s="125">
        <v>-0.23823508704853211</v>
      </c>
      <c r="O535" s="125">
        <v>-1.0100488445116298</v>
      </c>
      <c r="P535" s="125">
        <v>-0.50498730122666469</v>
      </c>
      <c r="Q535" s="125">
        <v>9.7160663399494335E-2</v>
      </c>
      <c r="R535" s="125">
        <v>1.398203057139316</v>
      </c>
      <c r="S535" s="125">
        <v>-0.61180354292933037</v>
      </c>
      <c r="T535" s="125">
        <v>0.558145167132301</v>
      </c>
      <c r="U535" s="122">
        <v>-1.6067851936668662</v>
      </c>
      <c r="V535" s="122">
        <v>-0.34545850903258829</v>
      </c>
      <c r="W535" s="94">
        <v>-0.31415741979346695</v>
      </c>
      <c r="X535" s="56"/>
      <c r="Y535" s="95">
        <v>534</v>
      </c>
      <c r="Z535" s="122">
        <f>(幕後結果!$AB$2+幕後結果!$AB$4*幕後結果_最佳化!$N1536)*12/3</f>
        <v>-0.34407119181451101</v>
      </c>
      <c r="AA535" s="122">
        <f>(幕後結果!$AC$2+幕後結果!$AC$4*幕後結果_最佳化!$O1536)*12/3</f>
        <v>-2.7905387247851663</v>
      </c>
      <c r="AB535" s="122">
        <f>(幕後結果!$AD$2+幕後結果!$AD$4*幕後結果_最佳化!$P1536)*12/3</f>
        <v>-0.14925875198328342</v>
      </c>
      <c r="AC535" s="122">
        <f>(幕後結果!$AE$2+幕後結果!$AE$4*幕後結果_最佳化!$Q1536)*12/3</f>
        <v>0.6503187905643979</v>
      </c>
      <c r="AD535" s="122">
        <f>(幕後結果!$AF$2+幕後結果!$AF$4*幕後結果_最佳化!$R1536)*12/3</f>
        <v>0.71756551097607035</v>
      </c>
      <c r="AE535" s="122">
        <f>(幕後結果!$AG$2+幕後結果!$AG$4*幕後結果_最佳化!$S1536)*12/3</f>
        <v>-0.32909540081745747</v>
      </c>
      <c r="AF535" s="122">
        <f>(幕後結果!$AH$2+幕後結果!$AH$4*幕後結果_最佳化!$T1536)*12/3</f>
        <v>1.9437901051455091</v>
      </c>
      <c r="AG535" s="122">
        <f>(幕後結果!$AI$2+幕後結果!$AI$4*幕後結果_最佳化!$U1536)*12/3</f>
        <v>-2.5519293634272286</v>
      </c>
      <c r="AH535" s="122">
        <f>(幕後結果!$AJ$2+幕後結果!$AJ$4*幕後結果_最佳化!$V1536)*12/3</f>
        <v>-0.49037957399554327</v>
      </c>
      <c r="AI535" s="96">
        <f>(幕後結果!$AK$2+幕後結果!$AK$4*幕後結果_最佳化!$W1536)*12/3</f>
        <v>-0.5954522616627913</v>
      </c>
      <c r="AJ535" s="56"/>
      <c r="AK535" s="56"/>
      <c r="AL535" s="56"/>
      <c r="AM535" s="104">
        <v>534</v>
      </c>
      <c r="AN535" s="122">
        <f t="shared" si="105"/>
        <v>0.23535469530302569</v>
      </c>
      <c r="AO535" s="122">
        <f t="shared" si="106"/>
        <v>1.7813413095372953E-2</v>
      </c>
      <c r="AP535" s="122">
        <f t="shared" si="107"/>
        <v>6.6062881683089806E-3</v>
      </c>
      <c r="AQ535" s="122">
        <f t="shared" si="108"/>
        <v>2.8813331324561819E-2</v>
      </c>
      <c r="AR535" s="122">
        <f t="shared" si="109"/>
        <v>0.22607940142823496</v>
      </c>
      <c r="AS535" s="122">
        <f t="shared" si="110"/>
        <v>4.2741488230837642E-2</v>
      </c>
      <c r="AT535" s="122">
        <f t="shared" si="111"/>
        <v>1.485306213692243E-2</v>
      </c>
      <c r="AU535" s="122">
        <f t="shared" si="112"/>
        <v>0.25226711083619546</v>
      </c>
      <c r="AV535" s="122">
        <f t="shared" si="113"/>
        <v>8.7904566664237016E-2</v>
      </c>
      <c r="AW535" s="122">
        <f t="shared" si="114"/>
        <v>8.7566642812303086E-2</v>
      </c>
      <c r="AX535" s="122">
        <f t="shared" si="115"/>
        <v>1</v>
      </c>
      <c r="AY535" s="122">
        <f>SUMPRODUCT(AN535:AW535,幕後結果_最佳化!$Z$1005:$AI$1005)</f>
        <v>-0.2397380625708031</v>
      </c>
      <c r="AZ535" s="122">
        <f>(SUMPRODUCT(AN535:AW535,MMULT(AN535:AW535,幕後結果!$AB$9:$AK$18)))*252</f>
        <v>6.6493741453789029E-2</v>
      </c>
      <c r="BA535" s="122">
        <f t="shared" si="116"/>
        <v>0.25786380407841081</v>
      </c>
      <c r="BB535" s="98">
        <f t="shared" si="117"/>
        <v>-1.0960749748532328</v>
      </c>
      <c r="BC535" s="56"/>
      <c r="BD535" s="56"/>
    </row>
    <row r="536" spans="1:56">
      <c r="A536" s="91">
        <v>535</v>
      </c>
      <c r="B536" s="122">
        <v>0.80279631379017258</v>
      </c>
      <c r="C536" s="122">
        <v>0.1337681007215048</v>
      </c>
      <c r="D536" s="122">
        <v>0.80237922560516517</v>
      </c>
      <c r="E536" s="122">
        <v>0.3268490053923585</v>
      </c>
      <c r="F536" s="122">
        <v>0.75836405516723793</v>
      </c>
      <c r="G536" s="122">
        <v>6.1103916499081867E-2</v>
      </c>
      <c r="H536" s="122">
        <v>0.56428766384727513</v>
      </c>
      <c r="I536" s="122">
        <v>0.4875872398735912</v>
      </c>
      <c r="J536" s="122">
        <v>0.50549037549265696</v>
      </c>
      <c r="K536" s="100">
        <v>0.83320940922221687</v>
      </c>
      <c r="L536" s="101"/>
      <c r="M536" s="102">
        <v>535</v>
      </c>
      <c r="N536" s="125">
        <v>0.85165181399081669</v>
      </c>
      <c r="O536" s="125">
        <v>-1.1087542737147051</v>
      </c>
      <c r="P536" s="125">
        <v>0.85015026498783153</v>
      </c>
      <c r="Q536" s="125">
        <v>-0.44863080100671593</v>
      </c>
      <c r="R536" s="125">
        <v>0.70104987591340251</v>
      </c>
      <c r="S536" s="125">
        <v>-1.5455725577611275</v>
      </c>
      <c r="T536" s="125">
        <v>0.16184911805464439</v>
      </c>
      <c r="U536" s="122">
        <v>-3.1119197431096497E-2</v>
      </c>
      <c r="V536" s="122">
        <v>1.3762764911923801E-2</v>
      </c>
      <c r="W536" s="94">
        <v>0.9669256928665434</v>
      </c>
      <c r="X536" s="56"/>
      <c r="Y536" s="95">
        <v>535</v>
      </c>
      <c r="Z536" s="122">
        <f>(幕後結果!$AB$2+幕後結果!$AB$4*幕後結果_最佳化!$N1537)*12/3</f>
        <v>1.0090783227324884</v>
      </c>
      <c r="AA536" s="122">
        <f>(幕後結果!$AC$2+幕後結果!$AC$4*幕後結果_最佳化!$O1537)*12/3</f>
        <v>-2.831867100814049</v>
      </c>
      <c r="AB536" s="122">
        <f>(幕後結果!$AD$2+幕後結果!$AD$4*幕後結果_最佳化!$P1537)*12/3</f>
        <v>1.342444599942733</v>
      </c>
      <c r="AC536" s="122">
        <f>(幕後結果!$AE$2+幕後結果!$AE$4*幕後結果_最佳化!$Q1537)*12/3</f>
        <v>0.62183331452459645</v>
      </c>
      <c r="AD536" s="122">
        <f>(幕後結果!$AF$2+幕後結果!$AF$4*幕後結果_最佳化!$R1537)*12/3</f>
        <v>0.28243582473701867</v>
      </c>
      <c r="AE536" s="122">
        <f>(幕後結果!$AG$2+幕後結果!$AG$4*幕後結果_最佳化!$S1537)*12/3</f>
        <v>-0.92186332486447642</v>
      </c>
      <c r="AF536" s="122">
        <f>(幕後結果!$AH$2+幕後結果!$AH$4*幕後結果_最佳化!$T1537)*12/3</f>
        <v>1.8681741633750828</v>
      </c>
      <c r="AG536" s="122">
        <f>(幕後結果!$AI$2+幕後結果!$AI$4*幕後結果_最佳化!$U1537)*12/3</f>
        <v>-0.33975536586225008</v>
      </c>
      <c r="AH536" s="122">
        <f>(幕後結果!$AJ$2+幕後結果!$AJ$4*幕後結果_最佳化!$V1537)*12/3</f>
        <v>0.12771095591675058</v>
      </c>
      <c r="AI536" s="96">
        <f>(幕後結果!$AK$2+幕後結果!$AK$4*幕後結果_最佳化!$W1537)*12/3</f>
        <v>3.4356276329774837E-2</v>
      </c>
      <c r="AJ536" s="56"/>
      <c r="AK536" s="56"/>
      <c r="AL536" s="56"/>
      <c r="AM536" s="104">
        <v>535</v>
      </c>
      <c r="AN536" s="122">
        <f t="shared" si="105"/>
        <v>0.1250719755300217</v>
      </c>
      <c r="AO536" s="122">
        <f t="shared" si="106"/>
        <v>0.13998510101331488</v>
      </c>
      <c r="AP536" s="122">
        <f t="shared" si="107"/>
        <v>0.13053532077867738</v>
      </c>
      <c r="AQ536" s="122">
        <f t="shared" si="108"/>
        <v>9.711815251496636E-2</v>
      </c>
      <c r="AR536" s="122">
        <f t="shared" si="109"/>
        <v>0.11015916783837437</v>
      </c>
      <c r="AS536" s="122">
        <f t="shared" si="110"/>
        <v>0.13707484744364121</v>
      </c>
      <c r="AT536" s="122">
        <f t="shared" si="111"/>
        <v>5.2846399988175717E-2</v>
      </c>
      <c r="AU536" s="122">
        <f t="shared" si="112"/>
        <v>2.7620247921615725E-2</v>
      </c>
      <c r="AV536" s="122">
        <f t="shared" si="113"/>
        <v>9.8469291988868293E-2</v>
      </c>
      <c r="AW536" s="122">
        <f t="shared" si="114"/>
        <v>8.1119494982344456E-2</v>
      </c>
      <c r="AX536" s="122">
        <f t="shared" si="115"/>
        <v>1</v>
      </c>
      <c r="AY536" s="122">
        <f>SUMPRODUCT(AN536:AW536,幕後結果_最佳化!$Z$1005:$AI$1005)</f>
        <v>-3.0429789318454539E-2</v>
      </c>
      <c r="AZ536" s="122">
        <f>(SUMPRODUCT(AN536:AW536,MMULT(AN536:AW536,幕後結果!$AB$9:$AK$18)))*252</f>
        <v>4.9646619117514286E-2</v>
      </c>
      <c r="BA536" s="122">
        <f t="shared" si="116"/>
        <v>0.22281521294003756</v>
      </c>
      <c r="BB536" s="98">
        <f t="shared" si="117"/>
        <v>-0.32910584672774806</v>
      </c>
      <c r="BC536" s="56"/>
      <c r="BD536" s="56"/>
    </row>
    <row r="537" spans="1:56">
      <c r="A537" s="91">
        <v>536</v>
      </c>
      <c r="B537" s="122">
        <v>0.11134461519724037</v>
      </c>
      <c r="C537" s="122">
        <v>5.0128364733430519E-2</v>
      </c>
      <c r="D537" s="122">
        <v>0.40008461488251257</v>
      </c>
      <c r="E537" s="122">
        <v>0.75248520335558777</v>
      </c>
      <c r="F537" s="122">
        <v>0.58302662073303391</v>
      </c>
      <c r="G537" s="122">
        <v>0.61937706268545778</v>
      </c>
      <c r="H537" s="122">
        <v>0.93882021952868944</v>
      </c>
      <c r="I537" s="122">
        <v>0.81412033620065904</v>
      </c>
      <c r="J537" s="122">
        <v>0.21855005080326095</v>
      </c>
      <c r="K537" s="100">
        <v>0.97569455202693933</v>
      </c>
      <c r="L537" s="101"/>
      <c r="M537" s="102">
        <v>536</v>
      </c>
      <c r="N537" s="125">
        <v>-1.2194083812973779</v>
      </c>
      <c r="O537" s="125">
        <v>-1.6436102783892372</v>
      </c>
      <c r="P537" s="125">
        <v>-0.25312809402229963</v>
      </c>
      <c r="Q537" s="125">
        <v>0.68233112963698239</v>
      </c>
      <c r="R537" s="125">
        <v>0.20964243326663826</v>
      </c>
      <c r="S537" s="125">
        <v>0.303845140172817</v>
      </c>
      <c r="T537" s="125">
        <v>1.5449450269472247</v>
      </c>
      <c r="U537" s="122">
        <v>0.89318272508019403</v>
      </c>
      <c r="V537" s="122">
        <v>-0.77709944465544367</v>
      </c>
      <c r="W537" s="94">
        <v>1.9719887048818538</v>
      </c>
      <c r="X537" s="56"/>
      <c r="Y537" s="95">
        <v>536</v>
      </c>
      <c r="Z537" s="122">
        <f>(幕後結果!$AB$2+幕後結果!$AB$4*幕後結果_最佳化!$N1538)*12/3</f>
        <v>-1.5622472847037789</v>
      </c>
      <c r="AA537" s="122">
        <f>(幕後結果!$AC$2+幕後結果!$AC$4*幕後結果_最佳化!$O1538)*12/3</f>
        <v>-3.7488818988916592</v>
      </c>
      <c r="AB537" s="122">
        <f>(幕後結果!$AD$2+幕後結果!$AD$4*幕後結果_最佳化!$P1538)*12/3</f>
        <v>-0.29102066160622331</v>
      </c>
      <c r="AC537" s="122">
        <f>(幕後結果!$AE$2+幕後結果!$AE$4*幕後結果_最佳化!$Q1538)*12/3</f>
        <v>0.96596533892160819</v>
      </c>
      <c r="AD537" s="122">
        <f>(幕後結果!$AF$2+幕後結果!$AF$4*幕後結果_最佳化!$R1538)*12/3</f>
        <v>-4.0700825951220029E-2</v>
      </c>
      <c r="AE537" s="122">
        <f>(幕後結果!$AG$2+幕後結果!$AG$4*幕後結果_最佳化!$S1538)*12/3</f>
        <v>0.21999360200021875</v>
      </c>
      <c r="AF537" s="122">
        <f>(幕後結果!$AH$2+幕後結果!$AH$4*幕後結果_最佳化!$T1538)*12/3</f>
        <v>2.2873907292267166</v>
      </c>
      <c r="AG537" s="122">
        <f>(幕後結果!$AI$2+幕後結果!$AI$4*幕後結果_最佳化!$U1538)*12/3</f>
        <v>-0.2980189336456649</v>
      </c>
      <c r="AH537" s="122">
        <f>(幕後結果!$AJ$2+幕後結果!$AJ$4*幕後結果_最佳化!$V1538)*12/3</f>
        <v>-0.76377576879104103</v>
      </c>
      <c r="AI537" s="96">
        <f>(幕後結果!$AK$2+幕後結果!$AK$4*幕後結果_最佳化!$W1538)*12/3</f>
        <v>0.12884898960773433</v>
      </c>
      <c r="AJ537" s="56"/>
      <c r="AK537" s="56"/>
      <c r="AL537" s="56"/>
      <c r="AM537" s="104">
        <v>536</v>
      </c>
      <c r="AN537" s="122">
        <f t="shared" si="105"/>
        <v>3.432549761034015E-2</v>
      </c>
      <c r="AO537" s="122">
        <f t="shared" si="106"/>
        <v>4.965950801299622E-2</v>
      </c>
      <c r="AP537" s="122">
        <f t="shared" si="107"/>
        <v>8.4756303150949466E-2</v>
      </c>
      <c r="AQ537" s="122">
        <f t="shared" si="108"/>
        <v>7.8013278127667313E-2</v>
      </c>
      <c r="AR537" s="122">
        <f t="shared" si="109"/>
        <v>0.14222989190814045</v>
      </c>
      <c r="AS537" s="122">
        <f t="shared" si="110"/>
        <v>0.11571172786227608</v>
      </c>
      <c r="AT537" s="122">
        <f t="shared" si="111"/>
        <v>0.18874443146603329</v>
      </c>
      <c r="AU537" s="122">
        <f t="shared" si="112"/>
        <v>0.12022048645916131</v>
      </c>
      <c r="AV537" s="122">
        <f t="shared" si="113"/>
        <v>0.16737539212103875</v>
      </c>
      <c r="AW537" s="122">
        <f t="shared" si="114"/>
        <v>1.8963483281396878E-2</v>
      </c>
      <c r="AX537" s="122">
        <f t="shared" si="115"/>
        <v>0.99999999999999989</v>
      </c>
      <c r="AY537" s="122">
        <f>SUMPRODUCT(AN537:AW537,幕後結果_最佳化!$Z$1005:$AI$1005)</f>
        <v>0.18192333728642412</v>
      </c>
      <c r="AZ537" s="122">
        <f>(SUMPRODUCT(AN537:AW537,MMULT(AN537:AW537,幕後結果!$AB$9:$AK$18)))*252</f>
        <v>4.3752313738932562E-2</v>
      </c>
      <c r="BA537" s="122">
        <f t="shared" si="116"/>
        <v>0.20917053745432831</v>
      </c>
      <c r="BB537" s="98">
        <f t="shared" si="117"/>
        <v>0.66464110566613332</v>
      </c>
      <c r="BC537" s="56"/>
      <c r="BD537" s="56"/>
    </row>
    <row r="538" spans="1:56">
      <c r="A538" s="91">
        <v>537</v>
      </c>
      <c r="B538" s="122">
        <v>0.50059277966446269</v>
      </c>
      <c r="C538" s="122">
        <v>0.66961500304838006</v>
      </c>
      <c r="D538" s="122">
        <v>9.7697880394952197E-2</v>
      </c>
      <c r="E538" s="122">
        <v>5.5488007194975708E-2</v>
      </c>
      <c r="F538" s="122">
        <v>0.72510428314875464</v>
      </c>
      <c r="G538" s="122">
        <v>0.76714297208784377</v>
      </c>
      <c r="H538" s="122">
        <v>0.92330022894697605</v>
      </c>
      <c r="I538" s="122">
        <v>0.67804172019096542</v>
      </c>
      <c r="J538" s="122">
        <v>0.59312944571082182</v>
      </c>
      <c r="K538" s="100">
        <v>0.90302725109029303</v>
      </c>
      <c r="L538" s="101"/>
      <c r="M538" s="102">
        <v>537</v>
      </c>
      <c r="N538" s="125">
        <v>1.4858788143310403E-3</v>
      </c>
      <c r="O538" s="125">
        <v>0.43885032323226841</v>
      </c>
      <c r="P538" s="125">
        <v>-1.2947810793482417</v>
      </c>
      <c r="Q538" s="125">
        <v>-1.5938215276750298</v>
      </c>
      <c r="R538" s="125">
        <v>0.59807268725632179</v>
      </c>
      <c r="S538" s="125">
        <v>0.7294702559252888</v>
      </c>
      <c r="T538" s="125">
        <v>1.4276259784301759</v>
      </c>
      <c r="U538" s="122">
        <v>0.4622297659879791</v>
      </c>
      <c r="V538" s="122">
        <v>0.23560253191668917</v>
      </c>
      <c r="W538" s="94">
        <v>1.2989954291397958</v>
      </c>
      <c r="X538" s="56"/>
      <c r="Y538" s="95">
        <v>537</v>
      </c>
      <c r="Z538" s="122">
        <f>(幕後結果!$AB$2+幕後結果!$AB$4*幕後結果_最佳化!$N1539)*12/3</f>
        <v>-4.6445531505414479E-2</v>
      </c>
      <c r="AA538" s="122">
        <f>(幕後結果!$AC$2+幕後結果!$AC$4*幕後結果_最佳化!$O1539)*12/3</f>
        <v>-0.7730218329211539</v>
      </c>
      <c r="AB538" s="122">
        <f>(幕後結果!$AD$2+幕後結果!$AD$4*幕後結果_最佳化!$P1539)*12/3</f>
        <v>-0.61382065175687084</v>
      </c>
      <c r="AC538" s="122">
        <f>(幕後結果!$AE$2+幕後結果!$AE$4*幕後結果_最佳化!$Q1539)*12/3</f>
        <v>-0.49711397910570909</v>
      </c>
      <c r="AD538" s="122">
        <f>(幕後結果!$AF$2+幕後結果!$AF$4*幕後結果_最佳化!$R1539)*12/3</f>
        <v>0.11219391283411566</v>
      </c>
      <c r="AE538" s="122">
        <f>(幕後結果!$AG$2+幕後結果!$AG$4*幕後結果_最佳化!$S1539)*12/3</f>
        <v>-8.2236420071764627E-2</v>
      </c>
      <c r="AF538" s="122">
        <f>(幕後結果!$AH$2+幕後結果!$AH$4*幕後結果_最佳化!$T1539)*12/3</f>
        <v>2.6518914674765131</v>
      </c>
      <c r="AG538" s="122">
        <f>(幕後結果!$AI$2+幕後結果!$AI$4*幕後結果_最佳化!$U1539)*12/3</f>
        <v>-0.15091308314061391</v>
      </c>
      <c r="AH538" s="122">
        <f>(幕後結果!$AJ$2+幕後結果!$AJ$4*幕後結果_最佳化!$V1539)*12/3</f>
        <v>0.61986142272684941</v>
      </c>
      <c r="AI538" s="96">
        <f>(幕後結果!$AK$2+幕後結果!$AK$4*幕後結果_最佳化!$W1539)*12/3</f>
        <v>0.36307659353443716</v>
      </c>
      <c r="AJ538" s="56"/>
      <c r="AK538" s="56"/>
      <c r="AL538" s="56"/>
      <c r="AM538" s="104">
        <v>537</v>
      </c>
      <c r="AN538" s="122">
        <f t="shared" si="105"/>
        <v>0.10080243994166854</v>
      </c>
      <c r="AO538" s="122">
        <f t="shared" si="106"/>
        <v>0.17855660188851127</v>
      </c>
      <c r="AP538" s="122">
        <f t="shared" si="107"/>
        <v>0.16469367124462794</v>
      </c>
      <c r="AQ538" s="122">
        <f t="shared" si="108"/>
        <v>0.15052721656028487</v>
      </c>
      <c r="AR538" s="122">
        <f t="shared" si="109"/>
        <v>6.801009361940466E-2</v>
      </c>
      <c r="AS538" s="122">
        <f t="shared" si="110"/>
        <v>0.13107101514441752</v>
      </c>
      <c r="AT538" s="122">
        <f t="shared" si="111"/>
        <v>3.0802453089398218E-2</v>
      </c>
      <c r="AU538" s="122">
        <f t="shared" si="112"/>
        <v>3.671091765952636E-2</v>
      </c>
      <c r="AV538" s="122">
        <f t="shared" si="113"/>
        <v>0.10258449245262295</v>
      </c>
      <c r="AW538" s="122">
        <f t="shared" si="114"/>
        <v>3.624109839953777E-2</v>
      </c>
      <c r="AX538" s="122">
        <f t="shared" si="115"/>
        <v>1.0000000000000002</v>
      </c>
      <c r="AY538" s="122">
        <f>SUMPRODUCT(AN538:AW538,幕後結果_最佳化!$Z$1005:$AI$1005)</f>
        <v>-3.6173117382224236E-2</v>
      </c>
      <c r="AZ538" s="122">
        <f>(SUMPRODUCT(AN538:AW538,MMULT(AN538:AW538,幕後結果!$AB$9:$AK$18)))*252</f>
        <v>5.5906349797268488E-2</v>
      </c>
      <c r="BA538" s="122">
        <f t="shared" si="116"/>
        <v>0.23644523635985668</v>
      </c>
      <c r="BB538" s="98">
        <f t="shared" si="117"/>
        <v>-0.33442465832502244</v>
      </c>
      <c r="BC538" s="56"/>
      <c r="BD538" s="56"/>
    </row>
    <row r="539" spans="1:56">
      <c r="A539" s="91">
        <v>538</v>
      </c>
      <c r="B539" s="122">
        <v>0.55055027713672189</v>
      </c>
      <c r="C539" s="122">
        <v>0.28094211576211459</v>
      </c>
      <c r="D539" s="122">
        <v>0.93762199877092978</v>
      </c>
      <c r="E539" s="122">
        <v>0.99696926816693332</v>
      </c>
      <c r="F539" s="122">
        <v>0.46349285879541302</v>
      </c>
      <c r="G539" s="122">
        <v>0.6328802854908564</v>
      </c>
      <c r="H539" s="122">
        <v>0.74322320729482838</v>
      </c>
      <c r="I539" s="122">
        <v>0.13266738516019227</v>
      </c>
      <c r="J539" s="122">
        <v>0.29791282958121057</v>
      </c>
      <c r="K539" s="100">
        <v>0.63716030776556587</v>
      </c>
      <c r="L539" s="101"/>
      <c r="M539" s="102">
        <v>538</v>
      </c>
      <c r="N539" s="125">
        <v>0.12705174252039508</v>
      </c>
      <c r="O539" s="125">
        <v>-0.58004506001993617</v>
      </c>
      <c r="P539" s="125">
        <v>1.5351132895066959</v>
      </c>
      <c r="Q539" s="125">
        <v>2.7444378184311877</v>
      </c>
      <c r="R539" s="125">
        <v>-9.1637926036171657E-2</v>
      </c>
      <c r="S539" s="125">
        <v>0.33949159332359502</v>
      </c>
      <c r="T539" s="125">
        <v>0.6533144394649173</v>
      </c>
      <c r="U539" s="122">
        <v>-1.1138704448565808</v>
      </c>
      <c r="V539" s="122">
        <v>-0.53041293570919779</v>
      </c>
      <c r="W539" s="94">
        <v>0.35087865637924187</v>
      </c>
      <c r="X539" s="56"/>
      <c r="Y539" s="95">
        <v>538</v>
      </c>
      <c r="Z539" s="122">
        <f>(幕後結果!$AB$2+幕後結果!$AB$4*幕後結果_最佳化!$N1540)*12/3</f>
        <v>0.10945081641426839</v>
      </c>
      <c r="AA539" s="122">
        <f>(幕後結果!$AC$2+幕後結果!$AC$4*幕後結果_最佳化!$O1540)*12/3</f>
        <v>-2.1662241774327793</v>
      </c>
      <c r="AB539" s="122">
        <f>(幕後結果!$AD$2+幕後結果!$AD$4*幕後結果_最佳化!$P1540)*12/3</f>
        <v>1.7710475443774074</v>
      </c>
      <c r="AC539" s="122">
        <f>(幕後結果!$AE$2+幕後結果!$AE$4*幕後結果_最佳化!$Q1540)*12/3</f>
        <v>3.1470892105087778</v>
      </c>
      <c r="AD539" s="122">
        <f>(幕後結果!$AF$2+幕後結果!$AF$4*幕後結果_最佳化!$R1540)*12/3</f>
        <v>0.16710353558046545</v>
      </c>
      <c r="AE539" s="122">
        <f>(幕後結果!$AG$2+幕後結果!$AG$4*幕後結果_最佳化!$S1540)*12/3</f>
        <v>2.2436568253383822</v>
      </c>
      <c r="AF539" s="122">
        <f>(幕後結果!$AH$2+幕後結果!$AH$4*幕後結果_最佳化!$T1540)*12/3</f>
        <v>1.6282353932045233</v>
      </c>
      <c r="AG539" s="122">
        <f>(幕後結果!$AI$2+幕後結果!$AI$4*幕後結果_最佳化!$U1540)*12/3</f>
        <v>-2.0865328642367622</v>
      </c>
      <c r="AH539" s="122">
        <f>(幕後結果!$AJ$2+幕後結果!$AJ$4*幕後結果_最佳化!$V1540)*12/3</f>
        <v>-0.16937863365555658</v>
      </c>
      <c r="AI539" s="96">
        <f>(幕後結果!$AK$2+幕後結果!$AK$4*幕後結果_最佳化!$W1540)*12/3</f>
        <v>-0.15245745661716681</v>
      </c>
      <c r="AJ539" s="56"/>
      <c r="AK539" s="56"/>
      <c r="AL539" s="56"/>
      <c r="AM539" s="104">
        <v>538</v>
      </c>
      <c r="AN539" s="122">
        <f t="shared" si="105"/>
        <v>0.15405688816328308</v>
      </c>
      <c r="AO539" s="122">
        <f t="shared" si="106"/>
        <v>9.4112179360249987E-2</v>
      </c>
      <c r="AP539" s="122">
        <f t="shared" si="107"/>
        <v>0.20569079480247837</v>
      </c>
      <c r="AQ539" s="122">
        <f t="shared" si="108"/>
        <v>8.4352676461568937E-2</v>
      </c>
      <c r="AR539" s="122">
        <f t="shared" si="109"/>
        <v>1.6050644890210769E-2</v>
      </c>
      <c r="AS539" s="122">
        <f t="shared" si="110"/>
        <v>0.17276235701447562</v>
      </c>
      <c r="AT539" s="122">
        <f t="shared" si="111"/>
        <v>8.0041836423528204E-2</v>
      </c>
      <c r="AU539" s="122">
        <f t="shared" si="112"/>
        <v>7.4620518131603225E-2</v>
      </c>
      <c r="AV539" s="122">
        <f t="shared" si="113"/>
        <v>1.5908481977316969E-2</v>
      </c>
      <c r="AW539" s="122">
        <f t="shared" si="114"/>
        <v>0.1024036227752847</v>
      </c>
      <c r="AX539" s="122">
        <f t="shared" si="115"/>
        <v>0.99999999999999989</v>
      </c>
      <c r="AY539" s="122">
        <f>SUMPRODUCT(AN539:AW539,幕後結果_最佳化!$Z$1005:$AI$1005)</f>
        <v>5.0367897817407921E-2</v>
      </c>
      <c r="AZ539" s="122">
        <f>(SUMPRODUCT(AN539:AW539,MMULT(AN539:AW539,幕後結果!$AB$9:$AK$18)))*252</f>
        <v>5.5600547202549429E-2</v>
      </c>
      <c r="BA539" s="122">
        <f t="shared" si="116"/>
        <v>0.2357976827760388</v>
      </c>
      <c r="BB539" s="98">
        <f t="shared" si="117"/>
        <v>3.1670785435584402E-2</v>
      </c>
      <c r="BC539" s="56"/>
      <c r="BD539" s="56"/>
    </row>
    <row r="540" spans="1:56">
      <c r="A540" s="91">
        <v>539</v>
      </c>
      <c r="B540" s="122">
        <v>0.25733963417814576</v>
      </c>
      <c r="C540" s="122">
        <v>0.24402578229574567</v>
      </c>
      <c r="D540" s="122">
        <v>0.26720413519118713</v>
      </c>
      <c r="E540" s="122">
        <v>0.65844857533739432</v>
      </c>
      <c r="F540" s="122">
        <v>0.457213798417893</v>
      </c>
      <c r="G540" s="122">
        <v>0.71662498499971283</v>
      </c>
      <c r="H540" s="122">
        <v>0.4870930391343451</v>
      </c>
      <c r="I540" s="122">
        <v>0.40222939860160634</v>
      </c>
      <c r="J540" s="122">
        <v>0.35723843826566792</v>
      </c>
      <c r="K540" s="100">
        <v>0.43236400070866687</v>
      </c>
      <c r="L540" s="101"/>
      <c r="M540" s="102">
        <v>539</v>
      </c>
      <c r="N540" s="125">
        <v>-0.65156897370646072</v>
      </c>
      <c r="O540" s="125">
        <v>-0.69341115373949536</v>
      </c>
      <c r="P540" s="125">
        <v>-0.62129085387614036</v>
      </c>
      <c r="Q540" s="125">
        <v>0.4082326915712266</v>
      </c>
      <c r="R540" s="125">
        <v>-0.10745553765224393</v>
      </c>
      <c r="S540" s="125">
        <v>0.57284443451928335</v>
      </c>
      <c r="T540" s="125">
        <v>-3.2358599159871014E-2</v>
      </c>
      <c r="U540" s="122">
        <v>-0.24758076185355232</v>
      </c>
      <c r="V540" s="122">
        <v>-0.36585017587849739</v>
      </c>
      <c r="W540" s="94">
        <v>-0.17035876169751882</v>
      </c>
      <c r="X540" s="56"/>
      <c r="Y540" s="95">
        <v>539</v>
      </c>
      <c r="Z540" s="122">
        <f>(幕後結果!$AB$2+幕後結果!$AB$4*幕後結果_最佳化!$N1541)*12/3</f>
        <v>-0.85724604284137707</v>
      </c>
      <c r="AA540" s="122">
        <f>(幕後結果!$AC$2+幕後結果!$AC$4*幕後結果_最佳化!$O1541)*12/3</f>
        <v>-2.3901014404611733</v>
      </c>
      <c r="AB540" s="122">
        <f>(幕後結果!$AD$2+幕後結果!$AD$4*幕後結果_最佳化!$P1541)*12/3</f>
        <v>-0.34230039291798042</v>
      </c>
      <c r="AC540" s="122">
        <f>(幕後結果!$AE$2+幕後結果!$AE$4*幕後結果_最佳化!$Q1541)*12/3</f>
        <v>0.87864253139493576</v>
      </c>
      <c r="AD540" s="122">
        <f>(幕後結果!$AF$2+幕後結果!$AF$4*幕後結果_最佳化!$R1541)*12/3</f>
        <v>-0.22988384809678519</v>
      </c>
      <c r="AE540" s="122">
        <f>(幕後結果!$AG$2+幕後結果!$AG$4*幕後結果_最佳化!$S1541)*12/3</f>
        <v>0.53176121828425538</v>
      </c>
      <c r="AF540" s="122">
        <f>(幕後結果!$AH$2+幕後結果!$AH$4*幕後結果_最佳化!$T1541)*12/3</f>
        <v>0.86552366349455079</v>
      </c>
      <c r="AG540" s="122">
        <f>(幕後結果!$AI$2+幕後結果!$AI$4*幕後結果_最佳化!$U1541)*12/3</f>
        <v>-1.421996885088558</v>
      </c>
      <c r="AH540" s="122">
        <f>(幕後結果!$AJ$2+幕後結果!$AJ$4*幕後結果_最佳化!$V1541)*12/3</f>
        <v>-0.58266256159507923</v>
      </c>
      <c r="AI540" s="96">
        <f>(幕後結果!$AK$2+幕後結果!$AK$4*幕後結果_最佳化!$W1541)*12/3</f>
        <v>-0.73646108821816192</v>
      </c>
      <c r="AJ540" s="56"/>
      <c r="AK540" s="56"/>
      <c r="AL540" s="56"/>
      <c r="AM540" s="104">
        <v>539</v>
      </c>
      <c r="AN540" s="122">
        <f t="shared" si="105"/>
        <v>0.11442047868924982</v>
      </c>
      <c r="AO540" s="122">
        <f t="shared" si="106"/>
        <v>7.7865176356012852E-2</v>
      </c>
      <c r="AP540" s="122">
        <f t="shared" si="107"/>
        <v>5.6486319886825793E-2</v>
      </c>
      <c r="AQ540" s="122">
        <f t="shared" si="108"/>
        <v>0.13197359493692029</v>
      </c>
      <c r="AR540" s="122">
        <f t="shared" si="109"/>
        <v>0.12347524378568558</v>
      </c>
      <c r="AS540" s="122">
        <f t="shared" si="110"/>
        <v>0.1590763253232669</v>
      </c>
      <c r="AT540" s="122">
        <f t="shared" si="111"/>
        <v>0.13200043131377662</v>
      </c>
      <c r="AU540" s="122">
        <f t="shared" si="112"/>
        <v>2.4566122496974232E-2</v>
      </c>
      <c r="AV540" s="122">
        <f t="shared" si="113"/>
        <v>2.5342615178672926E-2</v>
      </c>
      <c r="AW540" s="122">
        <f t="shared" si="114"/>
        <v>0.15479369203261509</v>
      </c>
      <c r="AX540" s="122">
        <f t="shared" si="115"/>
        <v>1.0000000000000002</v>
      </c>
      <c r="AY540" s="122">
        <f>SUMPRODUCT(AN540:AW540,幕後結果_最佳化!$Z$1005:$AI$1005)</f>
        <v>0.12239179087923469</v>
      </c>
      <c r="AZ540" s="122">
        <f>(SUMPRODUCT(AN540:AW540,MMULT(AN540:AW540,幕後結果!$AB$9:$AK$18)))*252</f>
        <v>4.3129809276376524E-2</v>
      </c>
      <c r="BA540" s="122">
        <f t="shared" si="116"/>
        <v>0.2076771756269247</v>
      </c>
      <c r="BB540" s="98">
        <f t="shared" si="117"/>
        <v>0.38276613999236625</v>
      </c>
      <c r="BC540" s="56"/>
      <c r="BD540" s="56"/>
    </row>
    <row r="541" spans="1:56">
      <c r="A541" s="91">
        <v>540</v>
      </c>
      <c r="B541" s="122">
        <v>0.13531126015318917</v>
      </c>
      <c r="C541" s="122">
        <v>0.19122988122331641</v>
      </c>
      <c r="D541" s="122">
        <v>0.4001636490903131</v>
      </c>
      <c r="E541" s="122">
        <v>0.95175603354484473</v>
      </c>
      <c r="F541" s="122">
        <v>0.31457347373380662</v>
      </c>
      <c r="G541" s="122">
        <v>0.76561787276193272</v>
      </c>
      <c r="H541" s="122">
        <v>0.21622189853558771</v>
      </c>
      <c r="I541" s="122">
        <v>0.15448448786162383</v>
      </c>
      <c r="J541" s="122">
        <v>0.36505732768498689</v>
      </c>
      <c r="K541" s="100">
        <v>0.68191558993522317</v>
      </c>
      <c r="L541" s="101"/>
      <c r="M541" s="102">
        <v>540</v>
      </c>
      <c r="N541" s="125">
        <v>-1.1016300922359559</v>
      </c>
      <c r="O541" s="125">
        <v>-0.87337307391540631</v>
      </c>
      <c r="P541" s="125">
        <v>-0.25292354036257636</v>
      </c>
      <c r="Q541" s="125">
        <v>1.6621239074428984</v>
      </c>
      <c r="R541" s="125">
        <v>-0.48292787666799203</v>
      </c>
      <c r="S541" s="125">
        <v>0.72449115651416385</v>
      </c>
      <c r="T541" s="125">
        <v>-0.78501666620194821</v>
      </c>
      <c r="U541" s="122">
        <v>-1.0173878161929439</v>
      </c>
      <c r="V541" s="122">
        <v>-0.34497301818643283</v>
      </c>
      <c r="W541" s="94">
        <v>0.47306217713217841</v>
      </c>
      <c r="X541" s="56"/>
      <c r="Y541" s="95">
        <v>540</v>
      </c>
      <c r="Z541" s="122">
        <f>(幕後結果!$AB$2+幕後結果!$AB$4*幕後結果_最佳化!$N1542)*12/3</f>
        <v>-1.4160196031749359</v>
      </c>
      <c r="AA541" s="122">
        <f>(幕後結果!$AC$2+幕後結果!$AC$4*幕後結果_最佳化!$O1542)*12/3</f>
        <v>-2.6772056841513812</v>
      </c>
      <c r="AB541" s="122">
        <f>(幕後結果!$AD$2+幕後結果!$AD$4*幕後結果_最佳化!$P1542)*12/3</f>
        <v>-0.1771420618469145</v>
      </c>
      <c r="AC541" s="122">
        <f>(幕後結果!$AE$2+幕後結果!$AE$4*幕後結果_最佳化!$Q1542)*12/3</f>
        <v>1.8167989168747329</v>
      </c>
      <c r="AD541" s="122">
        <f>(幕後結果!$AF$2+幕後結果!$AF$4*幕後結果_最佳化!$R1542)*12/3</f>
        <v>-0.3449313615361207</v>
      </c>
      <c r="AE541" s="122">
        <f>(幕後結果!$AG$2+幕後結果!$AG$4*幕後結果_最佳化!$S1542)*12/3</f>
        <v>1.2225334205313287</v>
      </c>
      <c r="AF541" s="122">
        <f>(幕後結果!$AH$2+幕後結果!$AH$4*幕後結果_最佳化!$T1542)*12/3</f>
        <v>-0.11771793351808468</v>
      </c>
      <c r="AG541" s="122">
        <f>(幕後結果!$AI$2+幕後結果!$AI$4*幕後結果_最佳化!$U1542)*12/3</f>
        <v>-2.6166309826633292</v>
      </c>
      <c r="AH541" s="122">
        <f>(幕後結果!$AJ$2+幕後結果!$AJ$4*幕後結果_最佳化!$V1542)*12/3</f>
        <v>-0.90920999201612085</v>
      </c>
      <c r="AI541" s="96">
        <f>(幕後結果!$AK$2+幕後結果!$AK$4*幕後結果_最佳化!$W1542)*12/3</f>
        <v>-0.62096706941606095</v>
      </c>
      <c r="AJ541" s="56"/>
      <c r="AK541" s="56"/>
      <c r="AL541" s="56"/>
      <c r="AM541" s="104">
        <v>540</v>
      </c>
      <c r="AN541" s="122">
        <f t="shared" si="105"/>
        <v>8.0504154729744828E-2</v>
      </c>
      <c r="AO541" s="122">
        <f t="shared" si="106"/>
        <v>9.0786808398666E-2</v>
      </c>
      <c r="AP541" s="122">
        <f t="shared" si="107"/>
        <v>0.17004455640200034</v>
      </c>
      <c r="AQ541" s="122">
        <f t="shared" si="108"/>
        <v>9.8248638873794092E-2</v>
      </c>
      <c r="AR541" s="122">
        <f t="shared" si="109"/>
        <v>4.3644223566141623E-2</v>
      </c>
      <c r="AS541" s="122">
        <f t="shared" si="110"/>
        <v>4.0967815983835094E-2</v>
      </c>
      <c r="AT541" s="122">
        <f t="shared" si="111"/>
        <v>0.19578047729950215</v>
      </c>
      <c r="AU541" s="122">
        <f t="shared" si="112"/>
        <v>0.10815332915376173</v>
      </c>
      <c r="AV541" s="122">
        <f t="shared" si="113"/>
        <v>2.2367919840218266E-2</v>
      </c>
      <c r="AW541" s="122">
        <f t="shared" si="114"/>
        <v>0.14950207575233582</v>
      </c>
      <c r="AX541" s="122">
        <f t="shared" si="115"/>
        <v>1</v>
      </c>
      <c r="AY541" s="122">
        <f>SUMPRODUCT(AN541:AW541,幕後結果_最佳化!$Z$1005:$AI$1005)</f>
        <v>0.10189485237625362</v>
      </c>
      <c r="AZ541" s="122">
        <f>(SUMPRODUCT(AN541:AW541,MMULT(AN541:AW541,幕後結果!$AB$9:$AK$18)))*252</f>
        <v>4.467567856913849E-2</v>
      </c>
      <c r="BA541" s="122">
        <f t="shared" si="116"/>
        <v>0.21136621908228023</v>
      </c>
      <c r="BB541" s="98">
        <f t="shared" si="117"/>
        <v>0.27911202003991098</v>
      </c>
      <c r="BC541" s="56"/>
      <c r="BD541" s="56"/>
    </row>
    <row r="542" spans="1:56">
      <c r="A542" s="91">
        <v>541</v>
      </c>
      <c r="B542" s="122">
        <v>0.4380984164789874</v>
      </c>
      <c r="C542" s="122">
        <v>0.42157647790626607</v>
      </c>
      <c r="D542" s="122">
        <v>0.16129249507040821</v>
      </c>
      <c r="E542" s="122">
        <v>7.4856680719899371E-2</v>
      </c>
      <c r="F542" s="122">
        <v>0.21016650939001025</v>
      </c>
      <c r="G542" s="122">
        <v>0.49316626647633188</v>
      </c>
      <c r="H542" s="122">
        <v>0.22153495486965835</v>
      </c>
      <c r="I542" s="122">
        <v>0.41897603871300304</v>
      </c>
      <c r="J542" s="122">
        <v>0.44280753588691546</v>
      </c>
      <c r="K542" s="100">
        <v>0.24326705219495004</v>
      </c>
      <c r="L542" s="101"/>
      <c r="M542" s="102">
        <v>541</v>
      </c>
      <c r="N542" s="125">
        <v>-0.15579218235853712</v>
      </c>
      <c r="O542" s="125">
        <v>-0.19786210242612559</v>
      </c>
      <c r="P542" s="125">
        <v>-0.98915974526481754</v>
      </c>
      <c r="Q542" s="125">
        <v>-1.4405446701895903</v>
      </c>
      <c r="R542" s="125">
        <v>-0.80584362772141616</v>
      </c>
      <c r="S542" s="125">
        <v>-1.7130467465779165E-2</v>
      </c>
      <c r="T542" s="125">
        <v>-0.76701952014888686</v>
      </c>
      <c r="U542" s="122">
        <v>-0.20451371249101127</v>
      </c>
      <c r="V542" s="122">
        <v>-0.14385487210883099</v>
      </c>
      <c r="W542" s="94">
        <v>-0.69583190766658343</v>
      </c>
      <c r="X542" s="56"/>
      <c r="Y542" s="95">
        <v>541</v>
      </c>
      <c r="Z542" s="122">
        <f>(幕後結果!$AB$2+幕後結果!$AB$4*幕後結果_最佳化!$N1543)*12/3</f>
        <v>-0.24171417077615684</v>
      </c>
      <c r="AA542" s="122">
        <f>(幕後結果!$AC$2+幕後結果!$AC$4*幕後結果_最佳化!$O1543)*12/3</f>
        <v>-1.6641231054088781</v>
      </c>
      <c r="AB542" s="122">
        <f>(幕後結果!$AD$2+幕後結果!$AD$4*幕後結果_最佳化!$P1543)*12/3</f>
        <v>-0.46120592400325994</v>
      </c>
      <c r="AC542" s="122">
        <f>(幕後結果!$AE$2+幕後結果!$AE$4*幕後結果_最佳化!$Q1543)*12/3</f>
        <v>-0.43345304842924004</v>
      </c>
      <c r="AD542" s="122">
        <f>(幕後結果!$AF$2+幕後結果!$AF$4*幕後結果_最佳化!$R1543)*12/3</f>
        <v>-0.85351758055877147</v>
      </c>
      <c r="AE542" s="122">
        <f>(幕後結果!$AG$2+幕後結果!$AG$4*幕後結果_最佳化!$S1543)*12/3</f>
        <v>-0.82017910173737218</v>
      </c>
      <c r="AF542" s="122">
        <f>(幕後結果!$AH$2+幕後結果!$AH$4*幕後結果_最佳化!$T1543)*12/3</f>
        <v>0.31511564702320827</v>
      </c>
      <c r="AG542" s="122">
        <f>(幕後結果!$AI$2+幕後結果!$AI$4*幕後結果_最佳化!$U1543)*12/3</f>
        <v>-1.2636239465084951</v>
      </c>
      <c r="AH542" s="122">
        <f>(幕後結果!$AJ$2+幕後結果!$AJ$4*幕後結果_最佳化!$V1543)*12/3</f>
        <v>-0.45656606217104007</v>
      </c>
      <c r="AI542" s="96">
        <f>(幕後結果!$AK$2+幕後結果!$AK$4*幕後結果_最佳化!$W1543)*12/3</f>
        <v>-1.1134362611311079</v>
      </c>
      <c r="AJ542" s="56"/>
      <c r="AK542" s="56"/>
      <c r="AL542" s="56"/>
      <c r="AM542" s="104">
        <v>541</v>
      </c>
      <c r="AN542" s="122">
        <f t="shared" si="105"/>
        <v>0.15851376555841509</v>
      </c>
      <c r="AO542" s="122">
        <f t="shared" si="106"/>
        <v>0.15196495442566976</v>
      </c>
      <c r="AP542" s="122">
        <f t="shared" si="107"/>
        <v>5.8220078249773106E-2</v>
      </c>
      <c r="AQ542" s="122">
        <f t="shared" si="108"/>
        <v>3.1947417315762443E-2</v>
      </c>
      <c r="AR542" s="122">
        <f t="shared" si="109"/>
        <v>0.1829075786521023</v>
      </c>
      <c r="AS542" s="122">
        <f t="shared" si="110"/>
        <v>3.5820871089043679E-2</v>
      </c>
      <c r="AT542" s="122">
        <f t="shared" si="111"/>
        <v>1.5239544808572503E-2</v>
      </c>
      <c r="AU542" s="122">
        <f t="shared" si="112"/>
        <v>3.5238753438644244E-2</v>
      </c>
      <c r="AV542" s="122">
        <f t="shared" si="113"/>
        <v>0.25037474147636651</v>
      </c>
      <c r="AW542" s="122">
        <f t="shared" si="114"/>
        <v>7.9772294985650499E-2</v>
      </c>
      <c r="AX542" s="122">
        <f t="shared" si="115"/>
        <v>1</v>
      </c>
      <c r="AY542" s="122">
        <f>SUMPRODUCT(AN542:AW542,幕後結果_最佳化!$Z$1005:$AI$1005)</f>
        <v>-0.20928469464809724</v>
      </c>
      <c r="AZ542" s="122">
        <f>(SUMPRODUCT(AN542:AW542,MMULT(AN542:AW542,幕後結果!$AB$9:$AK$18)))*252</f>
        <v>5.268840393110151E-2</v>
      </c>
      <c r="BA542" s="122">
        <f t="shared" si="116"/>
        <v>0.22953954764070941</v>
      </c>
      <c r="BB542" s="98">
        <f t="shared" si="117"/>
        <v>-1.0986546642621842</v>
      </c>
      <c r="BC542" s="56"/>
      <c r="BD542" s="56"/>
    </row>
    <row r="543" spans="1:56">
      <c r="A543" s="91">
        <v>542</v>
      </c>
      <c r="B543" s="122">
        <v>0.91733029046505821</v>
      </c>
      <c r="C543" s="122">
        <v>0.41176353912037889</v>
      </c>
      <c r="D543" s="122">
        <v>0.7022014106482255</v>
      </c>
      <c r="E543" s="122">
        <v>0.6734640319660794</v>
      </c>
      <c r="F543" s="122">
        <v>0.3113681658768197</v>
      </c>
      <c r="G543" s="122">
        <v>0.96453144750380981</v>
      </c>
      <c r="H543" s="122">
        <v>0.5522475877430113</v>
      </c>
      <c r="I543" s="122">
        <v>0.22178028165514529</v>
      </c>
      <c r="J543" s="122">
        <v>0.55656237793507257</v>
      </c>
      <c r="K543" s="100">
        <v>0.927868036509927</v>
      </c>
      <c r="L543" s="101"/>
      <c r="M543" s="102">
        <v>542</v>
      </c>
      <c r="N543" s="125">
        <v>1.3873357094502146</v>
      </c>
      <c r="O543" s="125">
        <v>-0.22301082921644344</v>
      </c>
      <c r="P543" s="125">
        <v>0.53074257480951548</v>
      </c>
      <c r="Q543" s="125">
        <v>0.44949871330939095</v>
      </c>
      <c r="R543" s="125">
        <v>-0.49197596918057684</v>
      </c>
      <c r="S543" s="125">
        <v>1.8058798769091082</v>
      </c>
      <c r="T543" s="125">
        <v>0.1313419290006119</v>
      </c>
      <c r="U543" s="122">
        <v>-0.76619452884130534</v>
      </c>
      <c r="V543" s="122">
        <v>0.14225923576391325</v>
      </c>
      <c r="W543" s="94">
        <v>1.4600951441795245</v>
      </c>
      <c r="X543" s="56"/>
      <c r="Y543" s="95">
        <v>542</v>
      </c>
      <c r="Z543" s="122">
        <f>(幕後結果!$AB$2+幕後結果!$AB$4*幕後結果_最佳化!$N1544)*12/3</f>
        <v>1.6741568757459078</v>
      </c>
      <c r="AA543" s="122">
        <f>(幕後結果!$AC$2+幕後結果!$AC$4*幕後結果_最佳化!$O1544)*12/3</f>
        <v>-1.5647051042811684</v>
      </c>
      <c r="AB543" s="122">
        <f>(幕後結果!$AD$2+幕後結果!$AD$4*幕後結果_最佳化!$P1544)*12/3</f>
        <v>1.3171530459175349</v>
      </c>
      <c r="AC543" s="122">
        <f>(幕後結果!$AE$2+幕後結果!$AE$4*幕後結果_最佳化!$Q1544)*12/3</f>
        <v>1.3829816404276076</v>
      </c>
      <c r="AD543" s="122">
        <f>(幕後結果!$AF$2+幕後結果!$AF$4*幕後結果_最佳化!$R1544)*12/3</f>
        <v>-0.39957254351440263</v>
      </c>
      <c r="AE543" s="122">
        <f>(幕後結果!$AG$2+幕後結果!$AG$4*幕後結果_最佳化!$S1544)*12/3</f>
        <v>2.1847779586982661</v>
      </c>
      <c r="AF543" s="122">
        <f>(幕後結果!$AH$2+幕後結果!$AH$4*幕後結果_最佳化!$T1544)*12/3</f>
        <v>1.420657362233154</v>
      </c>
      <c r="AG543" s="122">
        <f>(幕後結果!$AI$2+幕後結果!$AI$4*幕後結果_最佳化!$U1544)*12/3</f>
        <v>-1.022109752144112</v>
      </c>
      <c r="AH543" s="122">
        <f>(幕後結果!$AJ$2+幕後結果!$AJ$4*幕後結果_最佳化!$V1544)*12/3</f>
        <v>0.37622907258337945</v>
      </c>
      <c r="AI543" s="96">
        <f>(幕後結果!$AK$2+幕後結果!$AK$4*幕後結果_最佳化!$W1544)*12/3</f>
        <v>0.5758128976959096</v>
      </c>
      <c r="AJ543" s="56"/>
      <c r="AK543" s="56"/>
      <c r="AL543" s="56"/>
      <c r="AM543" s="104">
        <v>542</v>
      </c>
      <c r="AN543" s="122">
        <f t="shared" si="105"/>
        <v>0.11272297189047628</v>
      </c>
      <c r="AO543" s="122">
        <f t="shared" si="106"/>
        <v>0.15566771640856863</v>
      </c>
      <c r="AP543" s="122">
        <f t="shared" si="107"/>
        <v>0.12026644035662691</v>
      </c>
      <c r="AQ543" s="122">
        <f t="shared" si="108"/>
        <v>0.19014963315498265</v>
      </c>
      <c r="AR543" s="122">
        <f t="shared" si="109"/>
        <v>0.17142672865342604</v>
      </c>
      <c r="AS543" s="122">
        <f t="shared" si="110"/>
        <v>3.9001330196969088E-2</v>
      </c>
      <c r="AT543" s="122">
        <f t="shared" si="111"/>
        <v>4.6303659841484761E-2</v>
      </c>
      <c r="AU543" s="122">
        <f t="shared" si="112"/>
        <v>2.2850284148719275E-2</v>
      </c>
      <c r="AV543" s="122">
        <f t="shared" si="113"/>
        <v>0.10794090414416625</v>
      </c>
      <c r="AW543" s="122">
        <f t="shared" si="114"/>
        <v>3.3670331204580004E-2</v>
      </c>
      <c r="AX543" s="122">
        <f t="shared" si="115"/>
        <v>0.99999999999999978</v>
      </c>
      <c r="AY543" s="122">
        <f>SUMPRODUCT(AN543:AW543,幕後結果_最佳化!$Z$1005:$AI$1005)</f>
        <v>3.3489826473853922E-3</v>
      </c>
      <c r="AZ543" s="122">
        <f>(SUMPRODUCT(AN543:AW543,MMULT(AN543:AW543,幕後結果!$AB$9:$AK$18)))*252</f>
        <v>4.6710695255084186E-2</v>
      </c>
      <c r="BA543" s="122">
        <f t="shared" si="116"/>
        <v>0.21612657230216784</v>
      </c>
      <c r="BB543" s="98">
        <f t="shared" si="117"/>
        <v>-0.18299932734471031</v>
      </c>
      <c r="BC543" s="56"/>
      <c r="BD543" s="56"/>
    </row>
    <row r="544" spans="1:56">
      <c r="A544" s="91">
        <v>543</v>
      </c>
      <c r="B544" s="122">
        <v>2.0893825765984531E-2</v>
      </c>
      <c r="C544" s="122">
        <v>0.94150176252688045</v>
      </c>
      <c r="D544" s="122">
        <v>0.3822444824371074</v>
      </c>
      <c r="E544" s="122">
        <v>0.81525304722909775</v>
      </c>
      <c r="F544" s="122">
        <v>0.51485214278557923</v>
      </c>
      <c r="G544" s="122">
        <v>0.54019019291074066</v>
      </c>
      <c r="H544" s="122">
        <v>0.78673743843561028</v>
      </c>
      <c r="I544" s="122">
        <v>0.29940335414867469</v>
      </c>
      <c r="J544" s="122">
        <v>0.2386604524826037</v>
      </c>
      <c r="K544" s="100">
        <v>0.65066349356211961</v>
      </c>
      <c r="L544" s="101"/>
      <c r="M544" s="102">
        <v>543</v>
      </c>
      <c r="N544" s="125">
        <v>-2.0356287207450805</v>
      </c>
      <c r="O544" s="125">
        <v>1.5675059568559329</v>
      </c>
      <c r="P544" s="125">
        <v>-0.29959124265327064</v>
      </c>
      <c r="Q544" s="125">
        <v>0.89742176001714491</v>
      </c>
      <c r="R544" s="125">
        <v>3.7237404970831015E-2</v>
      </c>
      <c r="S544" s="125">
        <v>0.10091288549741426</v>
      </c>
      <c r="T544" s="125">
        <v>0.79515194200407191</v>
      </c>
      <c r="U544" s="122">
        <v>-0.52611730143469881</v>
      </c>
      <c r="V544" s="122">
        <v>-0.71061813034255483</v>
      </c>
      <c r="W544" s="94">
        <v>0.38711237997627812</v>
      </c>
      <c r="X544" s="56"/>
      <c r="Y544" s="95">
        <v>543</v>
      </c>
      <c r="Z544" s="122">
        <f>(幕後結果!$AB$2+幕後結果!$AB$4*幕後結果_最佳化!$N1545)*12/3</f>
        <v>-2.5756259710920562</v>
      </c>
      <c r="AA544" s="122">
        <f>(幕後結果!$AC$2+幕後結果!$AC$4*幕後結果_最佳化!$O1545)*12/3</f>
        <v>0.6053530882776641</v>
      </c>
      <c r="AB544" s="122">
        <f>(幕後結果!$AD$2+幕後結果!$AD$4*幕後結果_最佳化!$P1545)*12/3</f>
        <v>-0.250949338327494</v>
      </c>
      <c r="AC544" s="122">
        <f>(幕後結果!$AE$2+幕後結果!$AE$4*幕後結果_最佳化!$Q1545)*12/3</f>
        <v>1.6179684068673013</v>
      </c>
      <c r="AD544" s="122">
        <f>(幕後結果!$AF$2+幕後結果!$AF$4*幕後結果_最佳化!$R1545)*12/3</f>
        <v>0.24092316398202721</v>
      </c>
      <c r="AE544" s="122">
        <f>(幕後結果!$AG$2+幕後結果!$AG$4*幕後結果_最佳化!$S1545)*12/3</f>
        <v>0.81750205845748025</v>
      </c>
      <c r="AF544" s="122">
        <f>(幕後結果!$AH$2+幕後結果!$AH$4*幕後結果_最佳化!$T1545)*12/3</f>
        <v>1.3267536182142909</v>
      </c>
      <c r="AG544" s="122">
        <f>(幕後結果!$AI$2+幕後結果!$AI$4*幕後結果_最佳化!$U1545)*12/3</f>
        <v>-2.5635689735740019</v>
      </c>
      <c r="AH544" s="122">
        <f>(幕後結果!$AJ$2+幕後結果!$AJ$4*幕後結果_最佳化!$V1545)*12/3</f>
        <v>-0.17389766524176375</v>
      </c>
      <c r="AI544" s="96">
        <f>(幕後結果!$AK$2+幕後結果!$AK$4*幕後結果_最佳化!$W1545)*12/3</f>
        <v>-0.45339541192716298</v>
      </c>
      <c r="AJ544" s="56"/>
      <c r="AK544" s="56"/>
      <c r="AL544" s="56"/>
      <c r="AM544" s="104">
        <v>543</v>
      </c>
      <c r="AN544" s="122">
        <f t="shared" si="105"/>
        <v>0.1547469414229028</v>
      </c>
      <c r="AO544" s="122">
        <f t="shared" si="106"/>
        <v>0.10137848301546279</v>
      </c>
      <c r="AP544" s="122">
        <f t="shared" si="107"/>
        <v>4.0214358650088981E-2</v>
      </c>
      <c r="AQ544" s="122">
        <f t="shared" si="108"/>
        <v>0.1265485360040299</v>
      </c>
      <c r="AR544" s="122">
        <f t="shared" si="109"/>
        <v>8.361475305388933E-3</v>
      </c>
      <c r="AS544" s="122">
        <f t="shared" si="110"/>
        <v>6.8052115184827566E-2</v>
      </c>
      <c r="AT544" s="122">
        <f t="shared" si="111"/>
        <v>0.12593966646878024</v>
      </c>
      <c r="AU544" s="122">
        <f t="shared" si="112"/>
        <v>2.7633490918065634E-2</v>
      </c>
      <c r="AV544" s="122">
        <f t="shared" si="113"/>
        <v>0.1837725887060957</v>
      </c>
      <c r="AW544" s="122">
        <f t="shared" si="114"/>
        <v>0.16335234432435758</v>
      </c>
      <c r="AX544" s="122">
        <f t="shared" si="115"/>
        <v>1.0000000000000002</v>
      </c>
      <c r="AY544" s="122">
        <f>SUMPRODUCT(AN544:AW544,幕後結果_最佳化!$Z$1005:$AI$1005)</f>
        <v>5.8206033483537395E-2</v>
      </c>
      <c r="AZ544" s="122">
        <f>(SUMPRODUCT(AN544:AW544,MMULT(AN544:AW544,幕後結果!$AB$9:$AK$18)))*252</f>
        <v>4.9215911134314533E-2</v>
      </c>
      <c r="BA544" s="122">
        <f t="shared" si="116"/>
        <v>0.22184659369554119</v>
      </c>
      <c r="BB544" s="98">
        <f t="shared" si="117"/>
        <v>6.8993772807452503E-2</v>
      </c>
      <c r="BC544" s="56"/>
      <c r="BD544" s="56"/>
    </row>
    <row r="545" spans="1:56">
      <c r="A545" s="91">
        <v>544</v>
      </c>
      <c r="B545" s="122">
        <v>0.57269328328253399</v>
      </c>
      <c r="C545" s="122">
        <v>0.5267297501724042</v>
      </c>
      <c r="D545" s="122">
        <v>0.73902034180520748</v>
      </c>
      <c r="E545" s="122">
        <v>0.90098839371641715</v>
      </c>
      <c r="F545" s="122">
        <v>0.15978914830245383</v>
      </c>
      <c r="G545" s="122">
        <v>0.87500809345577801</v>
      </c>
      <c r="H545" s="122">
        <v>7.2171934032303264E-2</v>
      </c>
      <c r="I545" s="122">
        <v>6.6768663843562059E-2</v>
      </c>
      <c r="J545" s="122">
        <v>0.52208591368418134</v>
      </c>
      <c r="K545" s="100">
        <v>8.7764043446542983E-2</v>
      </c>
      <c r="L545" s="101"/>
      <c r="M545" s="102">
        <v>544</v>
      </c>
      <c r="N545" s="125">
        <v>0.18323525462495283</v>
      </c>
      <c r="O545" s="125">
        <v>6.7051757115674834E-2</v>
      </c>
      <c r="P545" s="125">
        <v>0.64032809928631562</v>
      </c>
      <c r="Q545" s="125">
        <v>1.2872039450922472</v>
      </c>
      <c r="R545" s="125">
        <v>-0.9953248476655433</v>
      </c>
      <c r="S545" s="125">
        <v>1.1503886978402436</v>
      </c>
      <c r="T545" s="125">
        <v>-1.4598042941246558</v>
      </c>
      <c r="U545" s="122">
        <v>-1.5002976122913292</v>
      </c>
      <c r="V545" s="122">
        <v>5.5389485127101845E-2</v>
      </c>
      <c r="W545" s="94">
        <v>-1.3546531631038905</v>
      </c>
      <c r="X545" s="56"/>
      <c r="Y545" s="95">
        <v>544</v>
      </c>
      <c r="Z545" s="122">
        <f>(幕後結果!$AB$2+幕後結果!$AB$4*幕後結果_最佳化!$N1546)*12/3</f>
        <v>0.17920547816616975</v>
      </c>
      <c r="AA545" s="122">
        <f>(幕後結果!$AC$2+幕後結果!$AC$4*幕後結果_最佳化!$O1546)*12/3</f>
        <v>-1.269596063530875</v>
      </c>
      <c r="AB545" s="122">
        <f>(幕後結果!$AD$2+幕後結果!$AD$4*幕後結果_最佳化!$P1546)*12/3</f>
        <v>1.0788560351705425</v>
      </c>
      <c r="AC545" s="122">
        <f>(幕後結果!$AE$2+幕後結果!$AE$4*幕後結果_最佳化!$Q1546)*12/3</f>
        <v>1.9947460347435204</v>
      </c>
      <c r="AD545" s="122">
        <f>(幕後結果!$AF$2+幕後結果!$AF$4*幕後結果_最佳化!$R1546)*12/3</f>
        <v>-0.57978313282553262</v>
      </c>
      <c r="AE545" s="122">
        <f>(幕後結果!$AG$2+幕後結果!$AG$4*幕後結果_最佳化!$S1546)*12/3</f>
        <v>1.957455065894034</v>
      </c>
      <c r="AF545" s="122">
        <f>(幕後結果!$AH$2+幕後結果!$AH$4*幕後結果_最佳化!$T1546)*12/3</f>
        <v>-0.48577758100599944</v>
      </c>
      <c r="AG545" s="122">
        <f>(幕後結果!$AI$2+幕後結果!$AI$4*幕後結果_最佳化!$U1546)*12/3</f>
        <v>-2.6408204369795345</v>
      </c>
      <c r="AH545" s="122">
        <f>(幕後結果!$AJ$2+幕後結果!$AJ$4*幕後結果_最佳化!$V1546)*12/3</f>
        <v>-0.22611313486435092</v>
      </c>
      <c r="AI545" s="96">
        <f>(幕後結果!$AK$2+幕後結果!$AK$4*幕後結果_最佳化!$W1546)*12/3</f>
        <v>-1.1243484148477918</v>
      </c>
      <c r="AJ545" s="56"/>
      <c r="AK545" s="56"/>
      <c r="AL545" s="56"/>
      <c r="AM545" s="104">
        <v>544</v>
      </c>
      <c r="AN545" s="122">
        <f t="shared" si="105"/>
        <v>3.5049059990518924E-2</v>
      </c>
      <c r="AO545" s="122">
        <f t="shared" si="106"/>
        <v>6.5586045990909517E-2</v>
      </c>
      <c r="AP545" s="122">
        <f t="shared" si="107"/>
        <v>0.11784429549195233</v>
      </c>
      <c r="AQ545" s="122">
        <f t="shared" si="108"/>
        <v>0.18280981398247573</v>
      </c>
      <c r="AR545" s="122">
        <f t="shared" si="109"/>
        <v>0.16392990599646862</v>
      </c>
      <c r="AS545" s="122">
        <f t="shared" si="110"/>
        <v>0.11584291668682857</v>
      </c>
      <c r="AT545" s="122">
        <f t="shared" si="111"/>
        <v>3.8741066449739535E-2</v>
      </c>
      <c r="AU545" s="122">
        <f t="shared" si="112"/>
        <v>6.1536300765836674E-2</v>
      </c>
      <c r="AV545" s="122">
        <f t="shared" si="113"/>
        <v>0.11522989588930149</v>
      </c>
      <c r="AW545" s="122">
        <f t="shared" si="114"/>
        <v>0.10343069875596841</v>
      </c>
      <c r="AX545" s="122">
        <f t="shared" si="115"/>
        <v>0.99999999999999989</v>
      </c>
      <c r="AY545" s="122">
        <f>SUMPRODUCT(AN545:AW545,幕後結果_最佳化!$Z$1005:$AI$1005)</f>
        <v>8.9778682336408677E-2</v>
      </c>
      <c r="AZ545" s="122">
        <f>(SUMPRODUCT(AN545:AW545,MMULT(AN545:AW545,幕後結果!$AB$9:$AK$18)))*252</f>
        <v>4.072158230960244E-2</v>
      </c>
      <c r="BA545" s="122">
        <f t="shared" si="116"/>
        <v>0.2017958926975533</v>
      </c>
      <c r="BB545" s="98">
        <f t="shared" si="117"/>
        <v>0.23230741572460689</v>
      </c>
      <c r="BC545" s="56"/>
      <c r="BD545" s="56"/>
    </row>
    <row r="546" spans="1:56">
      <c r="A546" s="91">
        <v>545</v>
      </c>
      <c r="B546" s="122">
        <v>0.27383086127351608</v>
      </c>
      <c r="C546" s="122">
        <v>0.25343913347661218</v>
      </c>
      <c r="D546" s="122">
        <v>5.5307230054057577E-2</v>
      </c>
      <c r="E546" s="122">
        <v>0.57561668500305463</v>
      </c>
      <c r="F546" s="122">
        <v>0.27675600207003281</v>
      </c>
      <c r="G546" s="122">
        <v>0.13828175503719997</v>
      </c>
      <c r="H546" s="122">
        <v>0.34558727660287403</v>
      </c>
      <c r="I546" s="122">
        <v>0.22244270925417964</v>
      </c>
      <c r="J546" s="122">
        <v>5.3465182156750446E-2</v>
      </c>
      <c r="K546" s="100">
        <v>0.31150579440743709</v>
      </c>
      <c r="L546" s="101"/>
      <c r="M546" s="102">
        <v>545</v>
      </c>
      <c r="N546" s="125">
        <v>-0.60126766508324991</v>
      </c>
      <c r="O546" s="125">
        <v>-0.66370636160432073</v>
      </c>
      <c r="P546" s="125">
        <v>-1.5954373914356594</v>
      </c>
      <c r="Q546" s="125">
        <v>0.19069235323442987</v>
      </c>
      <c r="R546" s="125">
        <v>-0.59250570123222934</v>
      </c>
      <c r="S546" s="125">
        <v>-1.0880715773739447</v>
      </c>
      <c r="T546" s="125">
        <v>-0.3972616108461352</v>
      </c>
      <c r="U546" s="122">
        <v>-0.76396950005859032</v>
      </c>
      <c r="V546" s="122">
        <v>-1.6121451197185594</v>
      </c>
      <c r="W546" s="94">
        <v>-0.49158664155559245</v>
      </c>
      <c r="X546" s="56"/>
      <c r="Y546" s="95">
        <v>545</v>
      </c>
      <c r="Z546" s="122">
        <f>(幕後結果!$AB$2+幕後結果!$AB$4*幕後結果_最佳化!$N1547)*12/3</f>
        <v>-0.79479443315631038</v>
      </c>
      <c r="AA546" s="122">
        <f>(幕後結果!$AC$2+幕後結果!$AC$4*幕後結果_最佳化!$O1547)*12/3</f>
        <v>-2.3447956376866959</v>
      </c>
      <c r="AB546" s="122">
        <f>(幕後結果!$AD$2+幕後結果!$AD$4*幕後結果_最佳化!$P1547)*12/3</f>
        <v>-1.1676913145081582</v>
      </c>
      <c r="AC546" s="122">
        <f>(幕後結果!$AE$2+幕後結果!$AE$4*幕後結果_最佳化!$Q1547)*12/3</f>
        <v>0.49938522900085952</v>
      </c>
      <c r="AD546" s="122">
        <f>(幕後結果!$AF$2+幕後結果!$AF$4*幕後結果_最佳化!$R1547)*12/3</f>
        <v>-0.66755419202947486</v>
      </c>
      <c r="AE546" s="122">
        <f>(幕後結果!$AG$2+幕後結果!$AG$4*幕後結果_最佳化!$S1547)*12/3</f>
        <v>-1.0087215956098761</v>
      </c>
      <c r="AF546" s="122">
        <f>(幕後結果!$AH$2+幕後結果!$AH$4*幕後結果_最佳化!$T1547)*12/3</f>
        <v>0.4484205258133806</v>
      </c>
      <c r="AG546" s="122">
        <f>(幕後結果!$AI$2+幕後結果!$AI$4*幕後結果_最佳化!$U1547)*12/3</f>
        <v>-2.145713363195159</v>
      </c>
      <c r="AH546" s="122">
        <f>(幕後結果!$AJ$2+幕後結果!$AJ$4*幕後結果_最佳化!$V1547)*12/3</f>
        <v>-1.6932531784130116</v>
      </c>
      <c r="AI546" s="96">
        <f>(幕後結果!$AK$2+幕後結果!$AK$4*幕後結果_最佳化!$W1547)*12/3</f>
        <v>-1.1964167035827404</v>
      </c>
      <c r="AJ546" s="56"/>
      <c r="AK546" s="56"/>
      <c r="AL546" s="56"/>
      <c r="AM546" s="104">
        <v>545</v>
      </c>
      <c r="AN546" s="122">
        <f t="shared" si="105"/>
        <v>8.8184464194885848E-2</v>
      </c>
      <c r="AO546" s="122">
        <f t="shared" si="106"/>
        <v>0.16416279870675438</v>
      </c>
      <c r="AP546" s="122">
        <f t="shared" si="107"/>
        <v>6.776704756940978E-2</v>
      </c>
      <c r="AQ546" s="122">
        <f t="shared" si="108"/>
        <v>0.1025414943472599</v>
      </c>
      <c r="AR546" s="122">
        <f t="shared" si="109"/>
        <v>8.1527057466703551E-2</v>
      </c>
      <c r="AS546" s="122">
        <f t="shared" si="110"/>
        <v>8.231460993544501E-2</v>
      </c>
      <c r="AT546" s="122">
        <f t="shared" si="111"/>
        <v>4.9246203111671404E-2</v>
      </c>
      <c r="AU546" s="122">
        <f t="shared" si="112"/>
        <v>9.6790610310655945E-2</v>
      </c>
      <c r="AV546" s="122">
        <f t="shared" si="113"/>
        <v>0.15936963243490729</v>
      </c>
      <c r="AW546" s="122">
        <f t="shared" si="114"/>
        <v>0.10809608192230698</v>
      </c>
      <c r="AX546" s="122">
        <f t="shared" si="115"/>
        <v>1</v>
      </c>
      <c r="AY546" s="122">
        <f>SUMPRODUCT(AN546:AW546,幕後結果_最佳化!$Z$1005:$AI$1005)</f>
        <v>-0.16327174920644552</v>
      </c>
      <c r="AZ546" s="122">
        <f>(SUMPRODUCT(AN546:AW546,MMULT(AN546:AW546,幕後結果!$AB$9:$AK$18)))*252</f>
        <v>4.9797066814575727E-2</v>
      </c>
      <c r="BA546" s="122">
        <f t="shared" si="116"/>
        <v>0.22315256398835243</v>
      </c>
      <c r="BB546" s="98">
        <f t="shared" si="117"/>
        <v>-0.92390490846973539</v>
      </c>
      <c r="BC546" s="56"/>
      <c r="BD546" s="56"/>
    </row>
    <row r="547" spans="1:56">
      <c r="A547" s="91">
        <v>546</v>
      </c>
      <c r="B547" s="122">
        <v>0.3365006222573883</v>
      </c>
      <c r="C547" s="122">
        <v>0.47592418110038515</v>
      </c>
      <c r="D547" s="122">
        <v>0.75489247474847154</v>
      </c>
      <c r="E547" s="122">
        <v>0.41772076032304239</v>
      </c>
      <c r="F547" s="122">
        <v>7.9584717618835343E-2</v>
      </c>
      <c r="G547" s="122">
        <v>0.66369813994319005</v>
      </c>
      <c r="H547" s="122">
        <v>0.73398036305716641</v>
      </c>
      <c r="I547" s="122">
        <v>0.42144425071002156</v>
      </c>
      <c r="J547" s="122">
        <v>0.78635985645756179</v>
      </c>
      <c r="K547" s="100">
        <v>0.43719775124286508</v>
      </c>
      <c r="L547" s="101"/>
      <c r="M547" s="102">
        <v>546</v>
      </c>
      <c r="N547" s="125">
        <v>-0.42203256988011528</v>
      </c>
      <c r="O547" s="125">
        <v>-6.0385807252325646E-2</v>
      </c>
      <c r="P547" s="125">
        <v>0.68996682440335544</v>
      </c>
      <c r="Q547" s="125">
        <v>-0.20772778619639484</v>
      </c>
      <c r="R547" s="125">
        <v>-1.4078704477708051</v>
      </c>
      <c r="S547" s="125">
        <v>0.42257726073899715</v>
      </c>
      <c r="T547" s="125">
        <v>0.62489606690105892</v>
      </c>
      <c r="U547" s="122">
        <v>-0.19820011000705301</v>
      </c>
      <c r="V547" s="122">
        <v>0.79385424835893226</v>
      </c>
      <c r="W547" s="94">
        <v>-0.15807778882903198</v>
      </c>
      <c r="X547" s="56"/>
      <c r="Y547" s="95">
        <v>546</v>
      </c>
      <c r="Z547" s="122">
        <f>(幕後結果!$AB$2+幕後結果!$AB$4*幕後結果_最佳化!$N1548)*12/3</f>
        <v>-0.57226502957083625</v>
      </c>
      <c r="AA547" s="122">
        <f>(幕後結果!$AC$2+幕後結果!$AC$4*幕後結果_最佳化!$O1548)*12/3</f>
        <v>-1.4978030605312427</v>
      </c>
      <c r="AB547" s="122">
        <f>(幕後結果!$AD$2+幕後結果!$AD$4*幕後結果_最佳化!$P1548)*12/3</f>
        <v>0.9266021281272403</v>
      </c>
      <c r="AC547" s="122">
        <f>(幕後結果!$AE$2+幕後結果!$AE$4*幕後結果_最佳化!$Q1548)*12/3</f>
        <v>0.86429009301222415</v>
      </c>
      <c r="AD547" s="122">
        <f>(幕後結果!$AF$2+幕後結果!$AF$4*幕後結果_最佳化!$R1548)*12/3</f>
        <v>-0.96741785612740205</v>
      </c>
      <c r="AE547" s="122">
        <f>(幕後結果!$AG$2+幕後結果!$AG$4*幕後結果_最佳化!$S1548)*12/3</f>
        <v>0.41006996718717187</v>
      </c>
      <c r="AF547" s="122">
        <f>(幕後結果!$AH$2+幕後結果!$AH$4*幕後結果_最佳化!$T1548)*12/3</f>
        <v>1.392049501301478</v>
      </c>
      <c r="AG547" s="122">
        <f>(幕後結果!$AI$2+幕後結果!$AI$4*幕後結果_最佳化!$U1548)*12/3</f>
        <v>-1.4998286234276028</v>
      </c>
      <c r="AH547" s="122">
        <f>(幕後結果!$AJ$2+幕後結果!$AJ$4*幕後結果_最佳化!$V1548)*12/3</f>
        <v>0.61801254074883483</v>
      </c>
      <c r="AI547" s="96">
        <f>(幕後結果!$AK$2+幕後結果!$AK$4*幕後結果_最佳化!$W1548)*12/3</f>
        <v>-0.77177420497803728</v>
      </c>
      <c r="AJ547" s="56"/>
      <c r="AK547" s="56"/>
      <c r="AL547" s="56"/>
      <c r="AM547" s="104">
        <v>546</v>
      </c>
      <c r="AN547" s="122">
        <f t="shared" si="105"/>
        <v>0.11252572150269055</v>
      </c>
      <c r="AO547" s="122">
        <f t="shared" si="106"/>
        <v>0.1747549711907275</v>
      </c>
      <c r="AP547" s="122">
        <f t="shared" si="107"/>
        <v>6.2615296069146002E-3</v>
      </c>
      <c r="AQ547" s="122">
        <f t="shared" si="108"/>
        <v>0.18470397971454947</v>
      </c>
      <c r="AR547" s="122">
        <f t="shared" si="109"/>
        <v>8.1597987377825712E-2</v>
      </c>
      <c r="AS547" s="122">
        <f t="shared" si="110"/>
        <v>5.2552700432615659E-2</v>
      </c>
      <c r="AT547" s="122">
        <f t="shared" si="111"/>
        <v>6.9538752947608681E-2</v>
      </c>
      <c r="AU547" s="122">
        <f t="shared" si="112"/>
        <v>6.9609835941061265E-2</v>
      </c>
      <c r="AV547" s="122">
        <f t="shared" si="113"/>
        <v>9.0085136723564246E-2</v>
      </c>
      <c r="AW547" s="122">
        <f t="shared" si="114"/>
        <v>0.15836938456244251</v>
      </c>
      <c r="AX547" s="122">
        <f t="shared" si="115"/>
        <v>1.0000000000000002</v>
      </c>
      <c r="AY547" s="122">
        <f>SUMPRODUCT(AN547:AW547,幕後結果_最佳化!$Z$1005:$AI$1005)</f>
        <v>-0.1278652013976132</v>
      </c>
      <c r="AZ547" s="122">
        <f>(SUMPRODUCT(AN547:AW547,MMULT(AN547:AW547,幕後結果!$AB$9:$AK$18)))*252</f>
        <v>4.7891790391566276E-2</v>
      </c>
      <c r="BA547" s="122">
        <f t="shared" si="116"/>
        <v>0.21884193014951744</v>
      </c>
      <c r="BB547" s="98">
        <f t="shared" si="117"/>
        <v>-0.78031299249162533</v>
      </c>
      <c r="BC547" s="56"/>
      <c r="BD547" s="56"/>
    </row>
    <row r="548" spans="1:56">
      <c r="A548" s="91">
        <v>547</v>
      </c>
      <c r="B548" s="122">
        <v>0.43015012325566682</v>
      </c>
      <c r="C548" s="122">
        <v>0.48824816171904883</v>
      </c>
      <c r="D548" s="122">
        <v>0.21722385121365706</v>
      </c>
      <c r="E548" s="122">
        <v>0.4377286202581876</v>
      </c>
      <c r="F548" s="122">
        <v>0.18747842158154371</v>
      </c>
      <c r="G548" s="122">
        <v>0.41032962568158471</v>
      </c>
      <c r="H548" s="122">
        <v>0.92847489408137007</v>
      </c>
      <c r="I548" s="122">
        <v>0.77401143953061502</v>
      </c>
      <c r="J548" s="122">
        <v>0.24443397479677453</v>
      </c>
      <c r="K548" s="100">
        <v>0.9107299649102798</v>
      </c>
      <c r="L548" s="101"/>
      <c r="M548" s="102">
        <v>547</v>
      </c>
      <c r="N548" s="125">
        <v>-0.17599197570950628</v>
      </c>
      <c r="O548" s="125">
        <v>-2.9461751666987095E-2</v>
      </c>
      <c r="P548" s="125">
        <v>-0.78160337567710503</v>
      </c>
      <c r="Q548" s="125">
        <v>-0.15673051026887028</v>
      </c>
      <c r="R548" s="125">
        <v>-0.88722673165608823</v>
      </c>
      <c r="S548" s="125">
        <v>-0.22669713975879166</v>
      </c>
      <c r="T548" s="125">
        <v>1.4645262658111529</v>
      </c>
      <c r="U548" s="122">
        <v>0.75212295451015609</v>
      </c>
      <c r="V548" s="122">
        <v>-0.69211048188045654</v>
      </c>
      <c r="W548" s="94">
        <v>1.3452637666001463</v>
      </c>
      <c r="X548" s="56"/>
      <c r="Y548" s="95">
        <v>547</v>
      </c>
      <c r="Z548" s="122">
        <f>(幕後結果!$AB$2+幕後結果!$AB$4*幕後結果_最佳化!$N1549)*12/3</f>
        <v>-0.26679323222808154</v>
      </c>
      <c r="AA548" s="122">
        <f>(幕後結果!$AC$2+幕後結果!$AC$4*幕後結果_最佳化!$O1549)*12/3</f>
        <v>-1.4338102015439516</v>
      </c>
      <c r="AB548" s="122">
        <f>(幕後結果!$AD$2+幕後結果!$AD$4*幕後結果_最佳化!$P1549)*12/3</f>
        <v>-0.27045371722129741</v>
      </c>
      <c r="AC548" s="122">
        <f>(幕後結果!$AE$2+幕後結果!$AE$4*幕後結果_最佳化!$Q1549)*12/3</f>
        <v>0.57437250349420599</v>
      </c>
      <c r="AD548" s="122">
        <f>(幕後結果!$AF$2+幕後結果!$AF$4*幕後結果_最佳化!$R1549)*12/3</f>
        <v>-0.76212242065598046</v>
      </c>
      <c r="AE548" s="122">
        <f>(幕後結果!$AG$2+幕後結果!$AG$4*幕後結果_最佳化!$S1549)*12/3</f>
        <v>-0.19628862901231015</v>
      </c>
      <c r="AF548" s="122">
        <f>(幕後結果!$AH$2+幕後結果!$AH$4*幕後結果_最佳化!$T1549)*12/3</f>
        <v>2.2520576315638348</v>
      </c>
      <c r="AG548" s="122">
        <f>(幕後結果!$AI$2+幕後結果!$AI$4*幕後結果_最佳化!$U1549)*12/3</f>
        <v>-0.20661446829571872</v>
      </c>
      <c r="AH548" s="122">
        <f>(幕後結果!$AJ$2+幕後結果!$AJ$4*幕後結果_最佳化!$V1549)*12/3</f>
        <v>-0.18473994409020236</v>
      </c>
      <c r="AI548" s="96">
        <f>(幕後結果!$AK$2+幕後結果!$AK$4*幕後結果_最佳化!$W1549)*12/3</f>
        <v>4.8966396569601334E-3</v>
      </c>
      <c r="AJ548" s="56"/>
      <c r="AK548" s="56"/>
      <c r="AL548" s="56"/>
      <c r="AM548" s="104">
        <v>547</v>
      </c>
      <c r="AN548" s="122">
        <f t="shared" si="105"/>
        <v>0.1535151724855561</v>
      </c>
      <c r="AO548" s="122">
        <f t="shared" si="106"/>
        <v>0.144503932652539</v>
      </c>
      <c r="AP548" s="122">
        <f t="shared" si="107"/>
        <v>3.9185295365159863E-2</v>
      </c>
      <c r="AQ548" s="122">
        <f t="shared" si="108"/>
        <v>7.6894719288865279E-2</v>
      </c>
      <c r="AR548" s="122">
        <f t="shared" si="109"/>
        <v>0.15429089938292717</v>
      </c>
      <c r="AS548" s="122">
        <f t="shared" si="110"/>
        <v>3.1101982059296086E-2</v>
      </c>
      <c r="AT548" s="122">
        <f t="shared" si="111"/>
        <v>0.16686949862805245</v>
      </c>
      <c r="AU548" s="122">
        <f t="shared" si="112"/>
        <v>0.13269088293608303</v>
      </c>
      <c r="AV548" s="122">
        <f t="shared" si="113"/>
        <v>4.3384936013147773E-2</v>
      </c>
      <c r="AW548" s="122">
        <f t="shared" si="114"/>
        <v>5.756268118837312E-2</v>
      </c>
      <c r="AX548" s="122">
        <f t="shared" si="115"/>
        <v>0.99999999999999978</v>
      </c>
      <c r="AY548" s="122">
        <f>SUMPRODUCT(AN548:AW548,幕後結果_最佳化!$Z$1005:$AI$1005)</f>
        <v>-7.832870129466489E-2</v>
      </c>
      <c r="AZ548" s="122">
        <f>(SUMPRODUCT(AN548:AW548,MMULT(AN548:AW548,幕後結果!$AB$9:$AK$18)))*252</f>
        <v>4.9544690236095687E-2</v>
      </c>
      <c r="BA548" s="122">
        <f t="shared" si="116"/>
        <v>0.22258636579111418</v>
      </c>
      <c r="BB548" s="98">
        <f t="shared" si="117"/>
        <v>-0.54463668906132268</v>
      </c>
      <c r="BC548" s="56"/>
      <c r="BD548" s="56"/>
    </row>
    <row r="549" spans="1:56">
      <c r="A549" s="91">
        <v>548</v>
      </c>
      <c r="B549" s="122">
        <v>1.3509502214833935E-2</v>
      </c>
      <c r="C549" s="122">
        <v>0.23407755265728025</v>
      </c>
      <c r="D549" s="122">
        <v>0.1841046917671878</v>
      </c>
      <c r="E549" s="122">
        <v>0.47470708985226251</v>
      </c>
      <c r="F549" s="122">
        <v>0.55322743419941034</v>
      </c>
      <c r="G549" s="122">
        <v>0.19670811653952036</v>
      </c>
      <c r="H549" s="122">
        <v>0.66557117927015197</v>
      </c>
      <c r="I549" s="122">
        <v>0.50337567497182301</v>
      </c>
      <c r="J549" s="122">
        <v>0.25884676998396605</v>
      </c>
      <c r="K549" s="100">
        <v>0.38562684579264617</v>
      </c>
      <c r="L549" s="101"/>
      <c r="M549" s="102">
        <v>548</v>
      </c>
      <c r="N549" s="125">
        <v>-2.2112431405990014</v>
      </c>
      <c r="O549" s="125">
        <v>-0.72548408442440127</v>
      </c>
      <c r="P549" s="125">
        <v>-0.89983252336605424</v>
      </c>
      <c r="Q549" s="125">
        <v>-6.3442456778444276E-2</v>
      </c>
      <c r="R549" s="125">
        <v>0.13381972195307704</v>
      </c>
      <c r="S549" s="125">
        <v>-0.85343840228670842</v>
      </c>
      <c r="T549" s="125">
        <v>0.42771635453050533</v>
      </c>
      <c r="U549" s="122">
        <v>8.4616633047416845E-3</v>
      </c>
      <c r="V549" s="122">
        <v>-0.64690482950280859</v>
      </c>
      <c r="W549" s="94">
        <v>-0.29073540473919063</v>
      </c>
      <c r="X549" s="56"/>
      <c r="Y549" s="95">
        <v>548</v>
      </c>
      <c r="Z549" s="122">
        <f>(幕後結果!$AB$2+幕後結果!$AB$4*幕後結果_最佳化!$N1550)*12/3</f>
        <v>-2.7936601237607159</v>
      </c>
      <c r="AA549" s="122">
        <f>(幕後結果!$AC$2+幕後結果!$AC$4*幕後結果_最佳化!$O1550)*12/3</f>
        <v>-2.5698126829657593</v>
      </c>
      <c r="AB549" s="122">
        <f>(幕後結果!$AD$2+幕後結果!$AD$4*幕後結果_最佳化!$P1550)*12/3</f>
        <v>-1.0565039848278359</v>
      </c>
      <c r="AC549" s="122">
        <f>(幕後結果!$AE$2+幕後結果!$AE$4*幕後結果_最佳化!$Q1550)*12/3</f>
        <v>0.37249188560638369</v>
      </c>
      <c r="AD549" s="122">
        <f>(幕後結果!$AF$2+幕後結果!$AF$4*幕後結果_最佳化!$R1550)*12/3</f>
        <v>-7.7583927586536358E-2</v>
      </c>
      <c r="AE549" s="122">
        <f>(幕後結果!$AG$2+幕後結果!$AG$4*幕後結果_最佳化!$S1550)*12/3</f>
        <v>-1.1370850545659097</v>
      </c>
      <c r="AF549" s="122">
        <f>(幕後結果!$AH$2+幕後結果!$AH$4*幕後結果_最佳化!$T1550)*12/3</f>
        <v>1.0783093210314776</v>
      </c>
      <c r="AG549" s="122">
        <f>(幕後結果!$AI$2+幕後結果!$AI$4*幕後結果_最佳化!$U1550)*12/3</f>
        <v>-1.9289904762123655</v>
      </c>
      <c r="AH549" s="122">
        <f>(幕後結果!$AJ$2+幕後結果!$AJ$4*幕後結果_最佳化!$V1550)*12/3</f>
        <v>-0.98464663521287488</v>
      </c>
      <c r="AI549" s="96">
        <f>(幕後結果!$AK$2+幕後結果!$AK$4*幕後結果_最佳化!$W1550)*12/3</f>
        <v>-1.2282992995587887</v>
      </c>
      <c r="AJ549" s="56"/>
      <c r="AK549" s="56"/>
      <c r="AL549" s="56"/>
      <c r="AM549" s="104">
        <v>548</v>
      </c>
      <c r="AN549" s="122">
        <f t="shared" si="105"/>
        <v>0.15163720009178222</v>
      </c>
      <c r="AO549" s="122">
        <f t="shared" si="106"/>
        <v>5.5380635917460688E-2</v>
      </c>
      <c r="AP549" s="122">
        <f t="shared" si="107"/>
        <v>8.1334812262617295E-2</v>
      </c>
      <c r="AQ549" s="122">
        <f t="shared" si="108"/>
        <v>0.19051360401451894</v>
      </c>
      <c r="AR549" s="122">
        <f t="shared" si="109"/>
        <v>7.6957623430766063E-3</v>
      </c>
      <c r="AS549" s="122">
        <f t="shared" si="110"/>
        <v>0.19841462368408128</v>
      </c>
      <c r="AT549" s="122">
        <f t="shared" si="111"/>
        <v>9.568093082578058E-2</v>
      </c>
      <c r="AU549" s="122">
        <f t="shared" si="112"/>
        <v>2.5229053576513623E-2</v>
      </c>
      <c r="AV549" s="122">
        <f t="shared" si="113"/>
        <v>7.2990155013830479E-2</v>
      </c>
      <c r="AW549" s="122">
        <f t="shared" si="114"/>
        <v>0.12112322227033827</v>
      </c>
      <c r="AX549" s="122">
        <f t="shared" si="115"/>
        <v>0.99999999999999989</v>
      </c>
      <c r="AY549" s="122">
        <f>SUMPRODUCT(AN549:AW549,幕後結果_最佳化!$Z$1005:$AI$1005)</f>
        <v>0.21266798172546872</v>
      </c>
      <c r="AZ549" s="122">
        <f>(SUMPRODUCT(AN549:AW549,MMULT(AN549:AW549,幕後結果!$AB$9:$AK$18)))*252</f>
        <v>5.2068849536128843E-2</v>
      </c>
      <c r="BA549" s="122">
        <f t="shared" si="116"/>
        <v>0.22818599767761572</v>
      </c>
      <c r="BB549" s="98">
        <f t="shared" si="117"/>
        <v>0.74398947986860808</v>
      </c>
      <c r="BC549" s="56"/>
      <c r="BD549" s="56"/>
    </row>
    <row r="550" spans="1:56">
      <c r="A550" s="91">
        <v>549</v>
      </c>
      <c r="B550" s="122">
        <v>0.45933677499426029</v>
      </c>
      <c r="C550" s="122">
        <v>0.27185042812374416</v>
      </c>
      <c r="D550" s="122">
        <v>0.30584398931822276</v>
      </c>
      <c r="E550" s="122">
        <v>0.33878137574613931</v>
      </c>
      <c r="F550" s="122">
        <v>0.8190800753381009</v>
      </c>
      <c r="G550" s="122">
        <v>0.85066831445707702</v>
      </c>
      <c r="H550" s="122">
        <v>0.55888046576240891</v>
      </c>
      <c r="I550" s="122">
        <v>0.91934215077048176</v>
      </c>
      <c r="J550" s="122">
        <v>0.53618771061102133</v>
      </c>
      <c r="K550" s="100">
        <v>0.3936024594855716</v>
      </c>
      <c r="L550" s="101"/>
      <c r="M550" s="102">
        <v>549</v>
      </c>
      <c r="N550" s="125">
        <v>-0.1021047257840226</v>
      </c>
      <c r="O550" s="125">
        <v>-0.60722612599275694</v>
      </c>
      <c r="P550" s="125">
        <v>-0.50766545502817439</v>
      </c>
      <c r="Q550" s="125">
        <v>-0.41579126463405053</v>
      </c>
      <c r="R550" s="125">
        <v>0.91186488372146146</v>
      </c>
      <c r="S550" s="125">
        <v>1.0393040086859535</v>
      </c>
      <c r="T550" s="125">
        <v>0.14813140089904128</v>
      </c>
      <c r="U550" s="122">
        <v>1.4006602374834631</v>
      </c>
      <c r="V550" s="122">
        <v>9.0833892828673768E-2</v>
      </c>
      <c r="W550" s="94">
        <v>-0.26994194261405363</v>
      </c>
      <c r="X550" s="56"/>
      <c r="Y550" s="95">
        <v>549</v>
      </c>
      <c r="Z550" s="122">
        <f>(幕後結果!$AB$2+幕後結果!$AB$4*幕後結果_最佳化!$N1551)*12/3</f>
        <v>-0.17505848775823182</v>
      </c>
      <c r="AA550" s="122">
        <f>(幕後結果!$AC$2+幕後結果!$AC$4*幕後結果_最佳化!$O1551)*12/3</f>
        <v>-2.2235919452452446</v>
      </c>
      <c r="AB550" s="122">
        <f>(幕後結果!$AD$2+幕後結果!$AD$4*幕後結果_最佳化!$P1551)*12/3</f>
        <v>-6.9665452467765676E-2</v>
      </c>
      <c r="AC550" s="122">
        <f>(幕後結果!$AE$2+幕後結果!$AE$4*幕後結果_最佳化!$Q1551)*12/3</f>
        <v>0.35552503898761739</v>
      </c>
      <c r="AD550" s="122">
        <f>(幕後結果!$AF$2+幕後結果!$AF$4*幕後結果_最佳化!$R1551)*12/3</f>
        <v>0.38664529942749876</v>
      </c>
      <c r="AE550" s="122">
        <f>(幕後結果!$AG$2+幕後結果!$AG$4*幕後結果_最佳化!$S1551)*12/3</f>
        <v>0.67761780721959664</v>
      </c>
      <c r="AF550" s="122">
        <f>(幕後結果!$AH$2+幕後結果!$AH$4*幕後結果_最佳化!$T1551)*12/3</f>
        <v>1.4582888914178174</v>
      </c>
      <c r="AG550" s="122">
        <f>(幕後結果!$AI$2+幕後結果!$AI$4*幕後結果_最佳化!$U1551)*12/3</f>
        <v>0.96289005030637786</v>
      </c>
      <c r="AH550" s="122">
        <f>(幕後結果!$AJ$2+幕後結果!$AJ$4*幕後結果_最佳化!$V1551)*12/3</f>
        <v>0.16539600518052366</v>
      </c>
      <c r="AI550" s="96">
        <f>(幕後結果!$AK$2+幕後結果!$AK$4*幕後結果_最佳化!$W1551)*12/3</f>
        <v>-0.39054094693763308</v>
      </c>
      <c r="AJ550" s="56"/>
      <c r="AK550" s="56"/>
      <c r="AL550" s="56"/>
      <c r="AM550" s="104">
        <v>549</v>
      </c>
      <c r="AN550" s="122">
        <f t="shared" si="105"/>
        <v>0.17593414173035718</v>
      </c>
      <c r="AO550" s="122">
        <f t="shared" si="106"/>
        <v>0.12954379213017517</v>
      </c>
      <c r="AP550" s="122">
        <f t="shared" si="107"/>
        <v>6.3687873240498447E-2</v>
      </c>
      <c r="AQ550" s="122">
        <f t="shared" si="108"/>
        <v>6.7330104390730075E-2</v>
      </c>
      <c r="AR550" s="122">
        <f t="shared" si="109"/>
        <v>7.2009479288252174E-5</v>
      </c>
      <c r="AS550" s="122">
        <f t="shared" si="110"/>
        <v>4.8304037897276851E-2</v>
      </c>
      <c r="AT550" s="122">
        <f t="shared" si="111"/>
        <v>4.7999443122697757E-2</v>
      </c>
      <c r="AU550" s="122">
        <f t="shared" si="112"/>
        <v>0.17904745985466866</v>
      </c>
      <c r="AV550" s="122">
        <f t="shared" si="113"/>
        <v>0.21630568345717777</v>
      </c>
      <c r="AW550" s="122">
        <f t="shared" si="114"/>
        <v>7.177545469712987E-2</v>
      </c>
      <c r="AX550" s="122">
        <f t="shared" si="115"/>
        <v>1</v>
      </c>
      <c r="AY550" s="122">
        <f>SUMPRODUCT(AN550:AW550,幕後結果_最佳化!$Z$1005:$AI$1005)</f>
        <v>-0.20078593841143799</v>
      </c>
      <c r="AZ550" s="122">
        <f>(SUMPRODUCT(AN550:AW550,MMULT(AN550:AW550,幕後結果!$AB$9:$AK$18)))*252</f>
        <v>6.3727320632111922E-2</v>
      </c>
      <c r="BA550" s="122">
        <f t="shared" si="116"/>
        <v>0.25244270762315935</v>
      </c>
      <c r="BB550" s="98">
        <f t="shared" si="117"/>
        <v>-0.96531185513667817</v>
      </c>
      <c r="BC550" s="56"/>
      <c r="BD550" s="56"/>
    </row>
    <row r="551" spans="1:56">
      <c r="A551" s="91">
        <v>550</v>
      </c>
      <c r="B551" s="122">
        <v>4.9013674194536394E-2</v>
      </c>
      <c r="C551" s="122">
        <v>0.41283214596484274</v>
      </c>
      <c r="D551" s="122">
        <v>0.82500817964561501</v>
      </c>
      <c r="E551" s="122">
        <v>0.83767028693005008</v>
      </c>
      <c r="F551" s="122">
        <v>0.24318118844712822</v>
      </c>
      <c r="G551" s="122">
        <v>0.62508540712416139</v>
      </c>
      <c r="H551" s="122">
        <v>0.640032325015093</v>
      </c>
      <c r="I551" s="122">
        <v>0.16963617225262628</v>
      </c>
      <c r="J551" s="122">
        <v>0.70900855709332977</v>
      </c>
      <c r="K551" s="100">
        <v>0.71618079551472236</v>
      </c>
      <c r="L551" s="101"/>
      <c r="M551" s="102">
        <v>550</v>
      </c>
      <c r="N551" s="125">
        <v>-1.6544931775391041</v>
      </c>
      <c r="O551" s="125">
        <v>-0.22026562252661824</v>
      </c>
      <c r="P551" s="125">
        <v>0.93462102323607488</v>
      </c>
      <c r="Q551" s="125">
        <v>0.98492802540483615</v>
      </c>
      <c r="R551" s="125">
        <v>-0.69610611559450353</v>
      </c>
      <c r="S551" s="125">
        <v>0.31886460463263466</v>
      </c>
      <c r="T551" s="125">
        <v>0.3585451979246666</v>
      </c>
      <c r="U551" s="122">
        <v>-0.9556039908241567</v>
      </c>
      <c r="V551" s="122">
        <v>0.55049065346435677</v>
      </c>
      <c r="W551" s="94">
        <v>0.57153298306916644</v>
      </c>
      <c r="X551" s="56"/>
      <c r="Y551" s="95">
        <v>550</v>
      </c>
      <c r="Z551" s="122">
        <f>(幕後結果!$AB$2+幕後結果!$AB$4*幕後結果_最佳化!$N1552)*12/3</f>
        <v>-2.102426986157055</v>
      </c>
      <c r="AA551" s="122">
        <f>(幕後結果!$AC$2+幕後結果!$AC$4*幕後結果_最佳化!$O1552)*12/3</f>
        <v>-1.8252115364391501</v>
      </c>
      <c r="AB551" s="122">
        <f>(幕後結果!$AD$2+幕後結果!$AD$4*幕後結果_最佳化!$P1552)*12/3</f>
        <v>0.75102742131310907</v>
      </c>
      <c r="AC551" s="122">
        <f>(幕後結果!$AE$2+幕後結果!$AE$4*幕後結果_最佳化!$Q1552)*12/3</f>
        <v>1.6857488583618272</v>
      </c>
      <c r="AD551" s="122">
        <f>(幕後結果!$AF$2+幕後結果!$AF$4*幕後結果_最佳化!$R1552)*12/3</f>
        <v>-0.3361342080016077</v>
      </c>
      <c r="AE551" s="122">
        <f>(幕後結果!$AG$2+幕後結果!$AG$4*幕後結果_最佳化!$S1552)*12/3</f>
        <v>0.80242571638457738</v>
      </c>
      <c r="AF551" s="122">
        <f>(幕後結果!$AH$2+幕後結果!$AH$4*幕後結果_最佳化!$T1552)*12/3</f>
        <v>0.9354020416234391</v>
      </c>
      <c r="AG551" s="122">
        <f>(幕後結果!$AI$2+幕後結果!$AI$4*幕後結果_最佳化!$U1552)*12/3</f>
        <v>-2.9002174794374009</v>
      </c>
      <c r="AH551" s="122">
        <f>(幕後結果!$AJ$2+幕後結果!$AJ$4*幕後結果_最佳化!$V1552)*12/3</f>
        <v>0.13706507273658253</v>
      </c>
      <c r="AI551" s="96">
        <f>(幕後結果!$AK$2+幕後結果!$AK$4*幕後結果_最佳化!$W1552)*12/3</f>
        <v>-0.60624670017458837</v>
      </c>
      <c r="AJ551" s="56"/>
      <c r="AK551" s="56"/>
      <c r="AL551" s="56"/>
      <c r="AM551" s="104">
        <v>550</v>
      </c>
      <c r="AN551" s="122">
        <f t="shared" si="105"/>
        <v>0.13129507352066627</v>
      </c>
      <c r="AO551" s="122">
        <f t="shared" si="106"/>
        <v>0.16268987616018618</v>
      </c>
      <c r="AP551" s="122">
        <f t="shared" si="107"/>
        <v>0.13861520960620646</v>
      </c>
      <c r="AQ551" s="122">
        <f t="shared" si="108"/>
        <v>0.11781494460405215</v>
      </c>
      <c r="AR551" s="122">
        <f t="shared" si="109"/>
        <v>7.1597346735946019E-2</v>
      </c>
      <c r="AS551" s="122">
        <f t="shared" si="110"/>
        <v>0.12998043949661281</v>
      </c>
      <c r="AT551" s="122">
        <f t="shared" si="111"/>
        <v>3.6021091058372798E-2</v>
      </c>
      <c r="AU551" s="122">
        <f t="shared" si="112"/>
        <v>0.15334480554473104</v>
      </c>
      <c r="AV551" s="122">
        <f t="shared" si="113"/>
        <v>4.5191036917289394E-2</v>
      </c>
      <c r="AW551" s="122">
        <f t="shared" si="114"/>
        <v>1.3450176355936741E-2</v>
      </c>
      <c r="AX551" s="122">
        <f t="shared" si="115"/>
        <v>0.99999999999999989</v>
      </c>
      <c r="AY551" s="122">
        <f>SUMPRODUCT(AN551:AW551,幕後結果_最佳化!$Z$1005:$AI$1005)</f>
        <v>-0.13804246661548306</v>
      </c>
      <c r="AZ551" s="122">
        <f>(SUMPRODUCT(AN551:AW551,MMULT(AN551:AW551,幕後結果!$AB$9:$AK$18)))*252</f>
        <v>5.736328627782205E-2</v>
      </c>
      <c r="BA551" s="122">
        <f t="shared" si="116"/>
        <v>0.23950633870071592</v>
      </c>
      <c r="BB551" s="98">
        <f t="shared" si="117"/>
        <v>-0.75548090959540937</v>
      </c>
      <c r="BC551" s="56"/>
      <c r="BD551" s="56"/>
    </row>
    <row r="552" spans="1:56">
      <c r="A552" s="91">
        <v>551</v>
      </c>
      <c r="B552" s="122">
        <v>0.62520487363003663</v>
      </c>
      <c r="C552" s="122">
        <v>0.89055845946700107</v>
      </c>
      <c r="D552" s="122">
        <v>0.7909010742076712</v>
      </c>
      <c r="E552" s="122">
        <v>0.46301357246344077</v>
      </c>
      <c r="F552" s="122">
        <v>0.40874370348815536</v>
      </c>
      <c r="G552" s="122">
        <v>0.15958902847337963</v>
      </c>
      <c r="H552" s="122">
        <v>1.8116060848572202E-2</v>
      </c>
      <c r="I552" s="122">
        <v>0.12522370643621117</v>
      </c>
      <c r="J552" s="122">
        <v>5.7385614203277369E-2</v>
      </c>
      <c r="K552" s="100">
        <v>0.13354774738729147</v>
      </c>
      <c r="L552" s="101"/>
      <c r="M552" s="102">
        <v>551</v>
      </c>
      <c r="N552" s="125">
        <v>0.31917969584173511</v>
      </c>
      <c r="O552" s="125">
        <v>1.2295035142279587</v>
      </c>
      <c r="P552" s="125">
        <v>0.8095517450282621</v>
      </c>
      <c r="Q552" s="125">
        <v>-9.2844440653422233E-2</v>
      </c>
      <c r="R552" s="125">
        <v>-0.23077782804851518</v>
      </c>
      <c r="S552" s="125">
        <v>-0.99614837814999857</v>
      </c>
      <c r="T552" s="125">
        <v>-2.0943128353202098</v>
      </c>
      <c r="U552" s="122">
        <v>-1.1492633326069237</v>
      </c>
      <c r="V552" s="122">
        <v>-1.5771056021187599</v>
      </c>
      <c r="W552" s="94">
        <v>-1.1097761600089155</v>
      </c>
      <c r="X552" s="56"/>
      <c r="Y552" s="95">
        <v>551</v>
      </c>
      <c r="Z552" s="122">
        <f>(幕後結果!$AB$2+幕後結果!$AB$4*幕後結果_最佳化!$N1553)*12/3</f>
        <v>0.34798735311340395</v>
      </c>
      <c r="AA552" s="122">
        <f>(幕後結果!$AC$2+幕後結果!$AC$4*幕後結果_最佳化!$O1553)*12/3</f>
        <v>0.3441587755285378</v>
      </c>
      <c r="AB552" s="122">
        <f>(幕後結果!$AD$2+幕後結果!$AD$4*幕後結果_最佳化!$P1553)*12/3</f>
        <v>1.3844023735223532</v>
      </c>
      <c r="AC552" s="122">
        <f>(幕後結果!$AE$2+幕後結果!$AE$4*幕後結果_最佳化!$Q1553)*12/3</f>
        <v>1.2431208026651102</v>
      </c>
      <c r="AD552" s="122">
        <f>(幕後結果!$AF$2+幕後結果!$AF$4*幕後結果_最佳化!$R1553)*12/3</f>
        <v>-4.124982736799937E-2</v>
      </c>
      <c r="AE552" s="122">
        <f>(幕後結果!$AG$2+幕後結果!$AG$4*幕後結果_最佳化!$S1553)*12/3</f>
        <v>6.4948352306986701E-2</v>
      </c>
      <c r="AF552" s="122">
        <f>(幕後結果!$AH$2+幕後結果!$AH$4*幕後結果_最佳化!$T1553)*12/3</f>
        <v>-0.63241557804923265</v>
      </c>
      <c r="AG552" s="122">
        <f>(幕後結果!$AI$2+幕後結果!$AI$4*幕後結果_最佳化!$U1553)*12/3</f>
        <v>-2.1789816547933096</v>
      </c>
      <c r="AH552" s="122">
        <f>(幕後結果!$AJ$2+幕後結果!$AJ$4*幕後結果_最佳化!$V1553)*12/3</f>
        <v>-0.97150855670494674</v>
      </c>
      <c r="AI552" s="96">
        <f>(幕後結果!$AK$2+幕後結果!$AK$4*幕後結果_最佳化!$W1553)*12/3</f>
        <v>-1.0408487509212314</v>
      </c>
      <c r="AJ552" s="56"/>
      <c r="AK552" s="56"/>
      <c r="AL552" s="56"/>
      <c r="AM552" s="104">
        <v>551</v>
      </c>
      <c r="AN552" s="122">
        <f t="shared" si="105"/>
        <v>3.00672352248058E-2</v>
      </c>
      <c r="AO552" s="122">
        <f t="shared" si="106"/>
        <v>3.0650872351181843E-2</v>
      </c>
      <c r="AP552" s="122">
        <f t="shared" si="107"/>
        <v>8.9115999872006898E-4</v>
      </c>
      <c r="AQ552" s="122">
        <f t="shared" si="108"/>
        <v>0.14009869894396762</v>
      </c>
      <c r="AR552" s="122">
        <f t="shared" si="109"/>
        <v>6.6129488163476691E-2</v>
      </c>
      <c r="AS552" s="122">
        <f t="shared" si="110"/>
        <v>0.15657568551012468</v>
      </c>
      <c r="AT552" s="122">
        <f t="shared" si="111"/>
        <v>0.19655316583685098</v>
      </c>
      <c r="AU552" s="122">
        <f t="shared" si="112"/>
        <v>6.853978567241685E-2</v>
      </c>
      <c r="AV552" s="122">
        <f t="shared" si="113"/>
        <v>0.11053601302523576</v>
      </c>
      <c r="AW552" s="122">
        <f t="shared" si="114"/>
        <v>0.19995789527321975</v>
      </c>
      <c r="AX552" s="122">
        <f t="shared" si="115"/>
        <v>1</v>
      </c>
      <c r="AY552" s="122">
        <f>SUMPRODUCT(AN552:AW552,幕後結果_最佳化!$Z$1005:$AI$1005)</f>
        <v>0.21650948355393546</v>
      </c>
      <c r="AZ552" s="122">
        <f>(SUMPRODUCT(AN552:AW552,MMULT(AN552:AW552,幕後結果!$AB$9:$AK$18)))*252</f>
        <v>4.10462602059216E-2</v>
      </c>
      <c r="BA552" s="122">
        <f t="shared" si="116"/>
        <v>0.20259876654590372</v>
      </c>
      <c r="BB552" s="98">
        <f t="shared" si="117"/>
        <v>0.85691283571857269</v>
      </c>
      <c r="BC552" s="56"/>
      <c r="BD552" s="56"/>
    </row>
    <row r="553" spans="1:56">
      <c r="A553" s="91">
        <v>552</v>
      </c>
      <c r="B553" s="122">
        <v>0.12293925628485169</v>
      </c>
      <c r="C553" s="122">
        <v>0.95649924417221022</v>
      </c>
      <c r="D553" s="122">
        <v>0.5092146937552311</v>
      </c>
      <c r="E553" s="122">
        <v>0.52701270754797291</v>
      </c>
      <c r="F553" s="122">
        <v>8.8777218091876886E-2</v>
      </c>
      <c r="G553" s="122">
        <v>0.59316824477221708</v>
      </c>
      <c r="H553" s="122">
        <v>0.31422462428282816</v>
      </c>
      <c r="I553" s="122">
        <v>0.15063047565749632</v>
      </c>
      <c r="J553" s="122">
        <v>0.26604558825385616</v>
      </c>
      <c r="K553" s="100">
        <v>0.42233936693482588</v>
      </c>
      <c r="L553" s="101"/>
      <c r="M553" s="102">
        <v>552</v>
      </c>
      <c r="N553" s="125">
        <v>-1.1604183664140604</v>
      </c>
      <c r="O553" s="125">
        <v>1.7114313628874467</v>
      </c>
      <c r="P553" s="125">
        <v>2.3099866107283009E-2</v>
      </c>
      <c r="Q553" s="125">
        <v>6.7762639283931003E-2</v>
      </c>
      <c r="R553" s="125">
        <v>-1.3483232534940053</v>
      </c>
      <c r="S553" s="125">
        <v>0.23570252496294924</v>
      </c>
      <c r="T553" s="125">
        <v>-0.48391069679925669</v>
      </c>
      <c r="U553" s="122">
        <v>-1.0337331068665989</v>
      </c>
      <c r="V553" s="122">
        <v>-0.6248169929499735</v>
      </c>
      <c r="W553" s="94">
        <v>-0.1959123970328541</v>
      </c>
      <c r="X553" s="56"/>
      <c r="Y553" s="95">
        <v>552</v>
      </c>
      <c r="Z553" s="122">
        <f>(幕後結果!$AB$2+幕後結果!$AB$4*幕後結果_最佳化!$N1554)*12/3</f>
        <v>-1.4890082083130445</v>
      </c>
      <c r="AA553" s="122">
        <f>(幕後結果!$AC$2+幕後結果!$AC$4*幕後結果_最佳化!$O1554)*12/3</f>
        <v>0.87973551012302365</v>
      </c>
      <c r="AB553" s="122">
        <f>(幕後結果!$AD$2+幕後結果!$AD$4*幕後結果_最佳化!$P1554)*12/3</f>
        <v>0.30669800934785502</v>
      </c>
      <c r="AC553" s="122">
        <f>(幕後結果!$AE$2+幕後結果!$AE$4*幕後結果_最佳化!$Q1554)*12/3</f>
        <v>1.1694426436979457</v>
      </c>
      <c r="AD553" s="122">
        <f>(幕後結果!$AF$2+幕後結果!$AF$4*幕後結果_最佳化!$R1554)*12/3</f>
        <v>-0.74626023247033846</v>
      </c>
      <c r="AE553" s="122">
        <f>(幕後結果!$AG$2+幕後結果!$AG$4*幕後結果_最佳化!$S1554)*12/3</f>
        <v>0.60676597974843971</v>
      </c>
      <c r="AF553" s="122">
        <f>(幕後結果!$AH$2+幕後結果!$AH$4*幕後結果_最佳化!$T1554)*12/3</f>
        <v>0.12752398530044395</v>
      </c>
      <c r="AG553" s="122">
        <f>(幕後結果!$AI$2+幕後結果!$AI$4*幕後結果_最佳化!$U1554)*12/3</f>
        <v>-2.9390305932448153</v>
      </c>
      <c r="AH553" s="122">
        <f>(幕後結果!$AJ$2+幕後結果!$AJ$4*幕後結果_最佳化!$V1554)*12/3</f>
        <v>-0.30967359147494045</v>
      </c>
      <c r="AI553" s="96">
        <f>(幕後結果!$AK$2+幕後結果!$AK$4*幕後結果_最佳化!$W1554)*12/3</f>
        <v>-0.86895928116980548</v>
      </c>
      <c r="AJ553" s="56"/>
      <c r="AK553" s="56"/>
      <c r="AL553" s="56"/>
      <c r="AM553" s="104">
        <v>552</v>
      </c>
      <c r="AN553" s="122">
        <f t="shared" si="105"/>
        <v>6.3052717729057781E-2</v>
      </c>
      <c r="AO553" s="122">
        <f t="shared" si="106"/>
        <v>0.15329763408376221</v>
      </c>
      <c r="AP553" s="122">
        <f t="shared" si="107"/>
        <v>2.4974100373059579E-2</v>
      </c>
      <c r="AQ553" s="122">
        <f t="shared" si="108"/>
        <v>0.17745671841531099</v>
      </c>
      <c r="AR553" s="122">
        <f t="shared" si="109"/>
        <v>6.0198547481380002E-3</v>
      </c>
      <c r="AS553" s="122">
        <f t="shared" si="110"/>
        <v>7.4560490511025743E-2</v>
      </c>
      <c r="AT553" s="122">
        <f t="shared" si="111"/>
        <v>0.17393728879055215</v>
      </c>
      <c r="AU553" s="122">
        <f t="shared" si="112"/>
        <v>0.12487196610454668</v>
      </c>
      <c r="AV553" s="122">
        <f t="shared" si="113"/>
        <v>0.13519792683487411</v>
      </c>
      <c r="AW553" s="122">
        <f t="shared" si="114"/>
        <v>6.6631302409672979E-2</v>
      </c>
      <c r="AX553" s="122">
        <f t="shared" si="115"/>
        <v>1.0000000000000002</v>
      </c>
      <c r="AY553" s="122">
        <f>SUMPRODUCT(AN553:AW553,幕後結果_最佳化!$Z$1005:$AI$1005)</f>
        <v>4.4962310485025782E-2</v>
      </c>
      <c r="AZ553" s="122">
        <f>(SUMPRODUCT(AN553:AW553,MMULT(AN553:AW553,幕後結果!$AB$9:$AK$18)))*252</f>
        <v>4.9994661382788526E-2</v>
      </c>
      <c r="BA553" s="122">
        <f t="shared" si="116"/>
        <v>0.22359485992032224</v>
      </c>
      <c r="BB553" s="98">
        <f t="shared" si="117"/>
        <v>9.2234252869707427E-3</v>
      </c>
      <c r="BC553" s="56"/>
      <c r="BD553" s="56"/>
    </row>
    <row r="554" spans="1:56">
      <c r="A554" s="91">
        <v>553</v>
      </c>
      <c r="B554" s="122">
        <v>1.3639526219147324E-2</v>
      </c>
      <c r="C554" s="122">
        <v>0.98697667397599975</v>
      </c>
      <c r="D554" s="122">
        <v>0.82047135365515245</v>
      </c>
      <c r="E554" s="122">
        <v>0.20417499050538113</v>
      </c>
      <c r="F554" s="122">
        <v>0.99954938809008187</v>
      </c>
      <c r="G554" s="122">
        <v>0.86177628762391634</v>
      </c>
      <c r="H554" s="122">
        <v>0.56847059252678966</v>
      </c>
      <c r="I554" s="122">
        <v>0.79372657791045853</v>
      </c>
      <c r="J554" s="122">
        <v>0.5410698287448179</v>
      </c>
      <c r="K554" s="100">
        <v>0.11419182632812963</v>
      </c>
      <c r="L554" s="101"/>
      <c r="M554" s="102">
        <v>553</v>
      </c>
      <c r="N554" s="125">
        <v>-2.2075013549767788</v>
      </c>
      <c r="O554" s="125">
        <v>2.2255154958081471</v>
      </c>
      <c r="P554" s="125">
        <v>0.91716288442569638</v>
      </c>
      <c r="Q554" s="125">
        <v>-0.82680079211571755</v>
      </c>
      <c r="R554" s="125">
        <v>3.3196747443437142</v>
      </c>
      <c r="S554" s="125">
        <v>1.0883345920376393</v>
      </c>
      <c r="T554" s="125">
        <v>0.17248174082437015</v>
      </c>
      <c r="U554" s="122">
        <v>0.81941997157683177</v>
      </c>
      <c r="V554" s="122">
        <v>0.10312931064905821</v>
      </c>
      <c r="W554" s="94">
        <v>-1.204532954771308</v>
      </c>
      <c r="X554" s="56"/>
      <c r="Y554" s="95">
        <v>553</v>
      </c>
      <c r="Z554" s="122">
        <f>(幕後結果!$AB$2+幕後結果!$AB$4*幕後結果_最佳化!$N1555)*12/3</f>
        <v>-2.7890145083363809</v>
      </c>
      <c r="AA554" s="122">
        <f>(幕後結果!$AC$2+幕後結果!$AC$4*幕後結果_最佳化!$O1555)*12/3</f>
        <v>1.4972050535894204</v>
      </c>
      <c r="AB554" s="122">
        <f>(幕後結果!$AD$2+幕後結果!$AD$4*幕後結果_最佳化!$P1555)*12/3</f>
        <v>0.81775900041674143</v>
      </c>
      <c r="AC554" s="122">
        <f>(幕後結果!$AE$2+幕後結果!$AE$4*幕後結果_最佳化!$Q1555)*12/3</f>
        <v>0.75809063029498391</v>
      </c>
      <c r="AD554" s="122">
        <f>(幕後結果!$AF$2+幕後結果!$AF$4*幕後結果_最佳化!$R1555)*12/3</f>
        <v>2.502493843225821</v>
      </c>
      <c r="AE554" s="122">
        <f>(幕後結果!$AG$2+幕後結果!$AG$4*幕後結果_最佳化!$S1555)*12/3</f>
        <v>1.2653302985379489</v>
      </c>
      <c r="AF554" s="122">
        <f>(幕後結果!$AH$2+幕後結果!$AH$4*幕後結果_最佳化!$T1555)*12/3</f>
        <v>1.675319993502363</v>
      </c>
      <c r="AG554" s="122">
        <f>(幕後結果!$AI$2+幕後結果!$AI$4*幕後結果_最佳化!$U1555)*12/3</f>
        <v>-0.51443955043618139</v>
      </c>
      <c r="AH554" s="122">
        <f>(幕後結果!$AJ$2+幕後結果!$AJ$4*幕後結果_最佳化!$V1555)*12/3</f>
        <v>0.95298815588455277</v>
      </c>
      <c r="AI554" s="96">
        <f>(幕後結果!$AK$2+幕後結果!$AK$4*幕後結果_最佳化!$W1555)*12/3</f>
        <v>-0.50043349885448152</v>
      </c>
      <c r="AJ554" s="56"/>
      <c r="AK554" s="56"/>
      <c r="AL554" s="56"/>
      <c r="AM554" s="104">
        <v>553</v>
      </c>
      <c r="AN554" s="122">
        <f t="shared" si="105"/>
        <v>5.0183688024502876E-2</v>
      </c>
      <c r="AO554" s="122">
        <f t="shared" si="106"/>
        <v>2.4070674517159617E-3</v>
      </c>
      <c r="AP554" s="122">
        <f t="shared" si="107"/>
        <v>0.17914016601994823</v>
      </c>
      <c r="AQ554" s="122">
        <f t="shared" si="108"/>
        <v>0.11179885371735789</v>
      </c>
      <c r="AR554" s="122">
        <f t="shared" si="109"/>
        <v>9.2800533692575016E-2</v>
      </c>
      <c r="AS554" s="122">
        <f t="shared" si="110"/>
        <v>0.19445057752530789</v>
      </c>
      <c r="AT554" s="122">
        <f t="shared" si="111"/>
        <v>0.17618261433662161</v>
      </c>
      <c r="AU554" s="122">
        <f t="shared" si="112"/>
        <v>4.5980283530153543E-2</v>
      </c>
      <c r="AV554" s="122">
        <f t="shared" si="113"/>
        <v>0.1380183787286727</v>
      </c>
      <c r="AW554" s="122">
        <f t="shared" si="114"/>
        <v>9.0378369731444683E-3</v>
      </c>
      <c r="AX554" s="122">
        <f t="shared" si="115"/>
        <v>1.0000000000000002</v>
      </c>
      <c r="AY554" s="122">
        <f>SUMPRODUCT(AN554:AW554,幕後結果_最佳化!$Z$1005:$AI$1005)</f>
        <v>0.39265330445983587</v>
      </c>
      <c r="AZ554" s="122">
        <f>(SUMPRODUCT(AN554:AW554,MMULT(AN554:AW554,幕後結果!$AB$9:$AK$18)))*252</f>
        <v>4.6836967311513114E-2</v>
      </c>
      <c r="BA554" s="122">
        <f t="shared" si="116"/>
        <v>0.21641850039105509</v>
      </c>
      <c r="BB554" s="98">
        <f t="shared" si="117"/>
        <v>1.6160970703884043</v>
      </c>
      <c r="BC554" s="56"/>
      <c r="BD554" s="56"/>
    </row>
    <row r="555" spans="1:56">
      <c r="A555" s="91">
        <v>554</v>
      </c>
      <c r="B555" s="122">
        <v>0.4205508553982964</v>
      </c>
      <c r="C555" s="122">
        <v>0.82227328377566344</v>
      </c>
      <c r="D555" s="122">
        <v>0.72152778317483435</v>
      </c>
      <c r="E555" s="122">
        <v>0.88632174252023899</v>
      </c>
      <c r="F555" s="122">
        <v>3.5787559983737616E-2</v>
      </c>
      <c r="G555" s="122">
        <v>0.40979493704039593</v>
      </c>
      <c r="H555" s="122">
        <v>0.50969013045291889</v>
      </c>
      <c r="I555" s="122">
        <v>0.4520035198449881</v>
      </c>
      <c r="J555" s="122">
        <v>0.44978055108354842</v>
      </c>
      <c r="K555" s="100">
        <v>0.37386560407575775</v>
      </c>
      <c r="L555" s="101"/>
      <c r="M555" s="102">
        <v>554</v>
      </c>
      <c r="N555" s="125">
        <v>-0.20048445949878138</v>
      </c>
      <c r="O555" s="125">
        <v>0.9240631602388385</v>
      </c>
      <c r="P555" s="125">
        <v>0.58738609019403354</v>
      </c>
      <c r="Q555" s="125">
        <v>1.2071964041179744</v>
      </c>
      <c r="R555" s="125">
        <v>-1.8018111684836471</v>
      </c>
      <c r="S555" s="125">
        <v>-0.22807250572942747</v>
      </c>
      <c r="T555" s="125">
        <v>2.4291943873450364E-2</v>
      </c>
      <c r="U555" s="122">
        <v>-0.12060104677455798</v>
      </c>
      <c r="V555" s="122">
        <v>-0.1262158033174022</v>
      </c>
      <c r="W555" s="94">
        <v>-0.32163238315561526</v>
      </c>
      <c r="X555" s="56"/>
      <c r="Y555" s="95">
        <v>554</v>
      </c>
      <c r="Z555" s="122">
        <f>(幕後結果!$AB$2+幕後結果!$AB$4*幕後結果_最佳化!$N1556)*12/3</f>
        <v>-0.29720188519739665</v>
      </c>
      <c r="AA555" s="122">
        <f>(幕後結果!$AC$2+幕後結果!$AC$4*幕後結果_最佳化!$O1556)*12/3</f>
        <v>-0.12191136579901163</v>
      </c>
      <c r="AB555" s="122">
        <f>(幕後結果!$AD$2+幕後結果!$AD$4*幕後結果_最佳化!$P1556)*12/3</f>
        <v>1.0044841301845939</v>
      </c>
      <c r="AC555" s="122">
        <f>(幕後結果!$AE$2+幕後結果!$AE$4*幕後結果_最佳化!$Q1556)*12/3</f>
        <v>2.0496752797953635</v>
      </c>
      <c r="AD555" s="122">
        <f>(幕後結果!$AF$2+幕後結果!$AF$4*幕後結果_最佳化!$R1556)*12/3</f>
        <v>-1.025079145431262</v>
      </c>
      <c r="AE555" s="122">
        <f>(幕後結果!$AG$2+幕後結果!$AG$4*幕後結果_最佳化!$S1556)*12/3</f>
        <v>0.95812287347509673</v>
      </c>
      <c r="AF555" s="122">
        <f>(幕後結果!$AH$2+幕後結果!$AH$4*幕後結果_最佳化!$T1556)*12/3</f>
        <v>0.67185888046007802</v>
      </c>
      <c r="AG555" s="122">
        <f>(幕後結果!$AI$2+幕後結果!$AI$4*幕後結果_最佳化!$U1556)*12/3</f>
        <v>-1.4746357329147333</v>
      </c>
      <c r="AH555" s="122">
        <f>(幕後結果!$AJ$2+幕後結果!$AJ$4*幕後結果_最佳化!$V1556)*12/3</f>
        <v>0.23290392428741299</v>
      </c>
      <c r="AI555" s="96">
        <f>(幕後結果!$AK$2+幕後結果!$AK$4*幕後結果_最佳化!$W1556)*12/3</f>
        <v>-0.76969299341946196</v>
      </c>
      <c r="AJ555" s="56"/>
      <c r="AK555" s="56"/>
      <c r="AL555" s="56"/>
      <c r="AM555" s="104">
        <v>554</v>
      </c>
      <c r="AN555" s="122">
        <f t="shared" si="105"/>
        <v>2.09567239316941E-2</v>
      </c>
      <c r="AO555" s="122">
        <f t="shared" si="106"/>
        <v>4.6270646780387531E-2</v>
      </c>
      <c r="AP555" s="122">
        <f t="shared" si="107"/>
        <v>2.6734640255466995E-2</v>
      </c>
      <c r="AQ555" s="122">
        <f t="shared" si="108"/>
        <v>0.16921931701111714</v>
      </c>
      <c r="AR555" s="122">
        <f t="shared" si="109"/>
        <v>0.13377362325239189</v>
      </c>
      <c r="AS555" s="122">
        <f t="shared" si="110"/>
        <v>8.1749083310220766E-2</v>
      </c>
      <c r="AT555" s="122">
        <f t="shared" si="111"/>
        <v>0.14723495373416412</v>
      </c>
      <c r="AU555" s="122">
        <f t="shared" si="112"/>
        <v>0.12658892628196458</v>
      </c>
      <c r="AV555" s="122">
        <f t="shared" si="113"/>
        <v>0.12528849188768207</v>
      </c>
      <c r="AW555" s="122">
        <f t="shared" si="114"/>
        <v>0.12218359355491087</v>
      </c>
      <c r="AX555" s="122">
        <f t="shared" si="115"/>
        <v>1</v>
      </c>
      <c r="AY555" s="122">
        <f>SUMPRODUCT(AN555:AW555,幕後結果_最佳化!$Z$1005:$AI$1005)</f>
        <v>0.13013757912693755</v>
      </c>
      <c r="AZ555" s="122">
        <f>(SUMPRODUCT(AN555:AW555,MMULT(AN555:AW555,幕後結果!$AB$9:$AK$18)))*252</f>
        <v>3.9001795210001175E-2</v>
      </c>
      <c r="BA555" s="122">
        <f t="shared" si="116"/>
        <v>0.19748872172861207</v>
      </c>
      <c r="BB555" s="98">
        <f t="shared" si="117"/>
        <v>0.44173448672587473</v>
      </c>
      <c r="BC555" s="56"/>
      <c r="BD555" s="56"/>
    </row>
    <row r="556" spans="1:56">
      <c r="A556" s="91">
        <v>555</v>
      </c>
      <c r="B556" s="122">
        <v>0.47446077803030673</v>
      </c>
      <c r="C556" s="122">
        <v>0.27266239598495101</v>
      </c>
      <c r="D556" s="122">
        <v>0.3248978257966173</v>
      </c>
      <c r="E556" s="122">
        <v>0.8114696816139082</v>
      </c>
      <c r="F556" s="122">
        <v>0.91012971869274972</v>
      </c>
      <c r="G556" s="122">
        <v>0.8682403084278465</v>
      </c>
      <c r="H556" s="122">
        <v>0.95651426150005525</v>
      </c>
      <c r="I556" s="122">
        <v>2.4211567215390861E-2</v>
      </c>
      <c r="J556" s="122">
        <v>0.31281721047472399</v>
      </c>
      <c r="K556" s="100">
        <v>0.42183372523230767</v>
      </c>
      <c r="L556" s="101"/>
      <c r="M556" s="102">
        <v>555</v>
      </c>
      <c r="N556" s="125">
        <v>-6.4061124912589265E-2</v>
      </c>
      <c r="O556" s="125">
        <v>-0.60478059027468822</v>
      </c>
      <c r="P556" s="125">
        <v>-0.45404609306286464</v>
      </c>
      <c r="Q556" s="125">
        <v>0.88332511725465368</v>
      </c>
      <c r="R556" s="125">
        <v>1.3415542683662682</v>
      </c>
      <c r="S556" s="125">
        <v>1.1181114820018097</v>
      </c>
      <c r="T556" s="125">
        <v>1.7115942050265784</v>
      </c>
      <c r="U556" s="122">
        <v>-1.9736361122637829</v>
      </c>
      <c r="V556" s="122">
        <v>-0.48788059386162785</v>
      </c>
      <c r="W556" s="94">
        <v>-0.19720457515463313</v>
      </c>
      <c r="X556" s="56"/>
      <c r="Y556" s="95">
        <v>555</v>
      </c>
      <c r="Z556" s="122">
        <f>(幕後結果!$AB$2+幕後結果!$AB$4*幕後結果_最佳化!$N1557)*12/3</f>
        <v>-0.12782543999730522</v>
      </c>
      <c r="AA556" s="122">
        <f>(幕後結果!$AC$2+幕後結果!$AC$4*幕後結果_最佳化!$O1557)*12/3</f>
        <v>-2.2169163976110022</v>
      </c>
      <c r="AB556" s="122">
        <f>(幕後結果!$AD$2+幕後結果!$AD$4*幕後結果_最佳化!$P1557)*12/3</f>
        <v>-1.1527624231535416E-2</v>
      </c>
      <c r="AC556" s="122">
        <f>(幕後結果!$AE$2+幕後結果!$AE$4*幕後結果_最佳化!$Q1557)*12/3</f>
        <v>1.3129133931661721</v>
      </c>
      <c r="AD556" s="122">
        <f>(幕後結果!$AF$2+幕後結果!$AF$4*幕後結果_最佳化!$R1557)*12/3</f>
        <v>0.78759870565539158</v>
      </c>
      <c r="AE556" s="122">
        <f>(幕後結果!$AG$2+幕後結果!$AG$4*幕後結果_最佳化!$S1557)*12/3</f>
        <v>1.5113953966545848</v>
      </c>
      <c r="AF556" s="122">
        <f>(幕後結果!$AH$2+幕後結果!$AH$4*幕後結果_最佳化!$T1557)*12/3</f>
        <v>2.8829397975200934</v>
      </c>
      <c r="AG556" s="122">
        <f>(幕後結果!$AI$2+幕後結果!$AI$4*幕後結果_最佳化!$U1557)*12/3</f>
        <v>-2.8405921730663493</v>
      </c>
      <c r="AH556" s="122">
        <f>(幕後結果!$AJ$2+幕後結果!$AJ$4*幕後結果_最佳化!$V1557)*12/3</f>
        <v>-0.23280691217280647</v>
      </c>
      <c r="AI556" s="96">
        <f>(幕後結果!$AK$2+幕後結果!$AK$4*幕後結果_最佳化!$W1557)*12/3</f>
        <v>-0.22277411606877986</v>
      </c>
      <c r="AJ556" s="56"/>
      <c r="AK556" s="56"/>
      <c r="AL556" s="56"/>
      <c r="AM556" s="104">
        <v>555</v>
      </c>
      <c r="AN556" s="122">
        <f t="shared" si="105"/>
        <v>0.13828546383863688</v>
      </c>
      <c r="AO556" s="122">
        <f t="shared" si="106"/>
        <v>0.14927793643341375</v>
      </c>
      <c r="AP556" s="122">
        <f t="shared" si="107"/>
        <v>9.781835939401233E-2</v>
      </c>
      <c r="AQ556" s="122">
        <f t="shared" si="108"/>
        <v>1.3954656038160559E-2</v>
      </c>
      <c r="AR556" s="122">
        <f t="shared" si="109"/>
        <v>9.3955572300521983E-2</v>
      </c>
      <c r="AS556" s="122">
        <f t="shared" si="110"/>
        <v>0.10621721029988955</v>
      </c>
      <c r="AT556" s="122">
        <f t="shared" si="111"/>
        <v>9.1070518033174938E-2</v>
      </c>
      <c r="AU556" s="122">
        <f t="shared" si="112"/>
        <v>6.2321588595683951E-2</v>
      </c>
      <c r="AV556" s="122">
        <f t="shared" si="113"/>
        <v>0.13151768922182053</v>
      </c>
      <c r="AW556" s="122">
        <f t="shared" si="114"/>
        <v>0.11558100584468549</v>
      </c>
      <c r="AX556" s="122">
        <f t="shared" si="115"/>
        <v>0.99999999999999978</v>
      </c>
      <c r="AY556" s="122">
        <f>SUMPRODUCT(AN556:AW556,幕後結果_最佳化!$Z$1005:$AI$1005)</f>
        <v>-0.13259951587106431</v>
      </c>
      <c r="AZ556" s="122">
        <f>(SUMPRODUCT(AN556:AW556,MMULT(AN556:AW556,幕後結果!$AB$9:$AK$18)))*252</f>
        <v>5.0848883641767505E-2</v>
      </c>
      <c r="BA556" s="122">
        <f t="shared" si="116"/>
        <v>0.22549697036050728</v>
      </c>
      <c r="BB556" s="98">
        <f t="shared" si="117"/>
        <v>-0.7782788194027136</v>
      </c>
      <c r="BC556" s="56"/>
      <c r="BD556" s="56"/>
    </row>
    <row r="557" spans="1:56">
      <c r="A557" s="91">
        <v>556</v>
      </c>
      <c r="B557" s="122">
        <v>0.7489352043978903</v>
      </c>
      <c r="C557" s="122">
        <v>0.93796830456930502</v>
      </c>
      <c r="D557" s="122">
        <v>0.2854975760672942</v>
      </c>
      <c r="E557" s="122">
        <v>0.14610627715236579</v>
      </c>
      <c r="F557" s="122">
        <v>0.30666628311034927</v>
      </c>
      <c r="G557" s="122">
        <v>0.98485259926853153</v>
      </c>
      <c r="H557" s="122">
        <v>9.4347487897962878E-2</v>
      </c>
      <c r="I557" s="122">
        <v>0.42251082311600396</v>
      </c>
      <c r="J557" s="122">
        <v>0.36342489797694988</v>
      </c>
      <c r="K557" s="100">
        <v>0.8611591246387853</v>
      </c>
      <c r="L557" s="101"/>
      <c r="M557" s="102">
        <v>556</v>
      </c>
      <c r="N557" s="125">
        <v>0.67114275662328304</v>
      </c>
      <c r="O557" s="125">
        <v>1.5379395705583603</v>
      </c>
      <c r="P557" s="125">
        <v>-0.56658649549904072</v>
      </c>
      <c r="Q557" s="125">
        <v>-1.053280279681631</v>
      </c>
      <c r="R557" s="125">
        <v>-0.50532218087843839</v>
      </c>
      <c r="S557" s="125">
        <v>2.1662144758067168</v>
      </c>
      <c r="T557" s="125">
        <v>-1.3144495181371236</v>
      </c>
      <c r="U557" s="122">
        <v>-0.19547431148065003</v>
      </c>
      <c r="V557" s="122">
        <v>-0.34931905318035755</v>
      </c>
      <c r="W557" s="94">
        <v>1.0855418227631546</v>
      </c>
      <c r="X557" s="56"/>
      <c r="Y557" s="95">
        <v>556</v>
      </c>
      <c r="Z557" s="122">
        <f>(幕後結果!$AB$2+幕後結果!$AB$4*幕後結果_最佳化!$N1558)*12/3</f>
        <v>0.78496723091618625</v>
      </c>
      <c r="AA557" s="122">
        <f>(幕後結果!$AC$2+幕後結果!$AC$4*幕後結果_最佳化!$O1558)*12/3</f>
        <v>0.79978649118355671</v>
      </c>
      <c r="AB557" s="122">
        <f>(幕後結果!$AD$2+幕後結果!$AD$4*幕後結果_最佳化!$P1558)*12/3</f>
        <v>0.33007264019685134</v>
      </c>
      <c r="AC557" s="122">
        <f>(幕後結果!$AE$2+幕後結果!$AE$4*幕後結果_最佳化!$Q1558)*12/3</f>
        <v>0.29658112804126791</v>
      </c>
      <c r="AD557" s="122">
        <f>(幕後結果!$AF$2+幕後結果!$AF$4*幕後結果_最佳化!$R1558)*12/3</f>
        <v>-0.41908665281813873</v>
      </c>
      <c r="AE557" s="122">
        <f>(幕後結果!$AG$2+幕後結果!$AG$4*幕後結果_最佳化!$S1558)*12/3</f>
        <v>1.7162275879110833</v>
      </c>
      <c r="AF557" s="122">
        <f>(幕後結果!$AH$2+幕後結果!$AH$4*幕後結果_最佳化!$T1558)*12/3</f>
        <v>-5.0230803811344815E-2</v>
      </c>
      <c r="AG557" s="122">
        <f>(幕後結果!$AI$2+幕後結果!$AI$4*幕後結果_最佳化!$U1558)*12/3</f>
        <v>-0.78471058596333487</v>
      </c>
      <c r="AH557" s="122">
        <f>(幕後結果!$AJ$2+幕後結果!$AJ$4*幕後結果_最佳化!$V1558)*12/3</f>
        <v>7.8885484726211597E-2</v>
      </c>
      <c r="AI557" s="96">
        <f>(幕後結果!$AK$2+幕後結果!$AK$4*幕後結果_最佳化!$W1558)*12/3</f>
        <v>0.3119483592434627</v>
      </c>
      <c r="AJ557" s="56"/>
      <c r="AK557" s="56"/>
      <c r="AL557" s="56"/>
      <c r="AM557" s="104">
        <v>556</v>
      </c>
      <c r="AN557" s="122">
        <f t="shared" si="105"/>
        <v>1.0464606226357611E-2</v>
      </c>
      <c r="AO557" s="122">
        <f t="shared" si="106"/>
        <v>0.18093547413240527</v>
      </c>
      <c r="AP557" s="122">
        <f t="shared" si="107"/>
        <v>3.8482906694177088E-2</v>
      </c>
      <c r="AQ557" s="122">
        <f t="shared" si="108"/>
        <v>4.2267131469432603E-2</v>
      </c>
      <c r="AR557" s="122">
        <f t="shared" si="109"/>
        <v>8.0223788893553805E-2</v>
      </c>
      <c r="AS557" s="122">
        <f t="shared" si="110"/>
        <v>0.23259895367707858</v>
      </c>
      <c r="AT557" s="122">
        <f t="shared" si="111"/>
        <v>0.10336732433258369</v>
      </c>
      <c r="AU557" s="122">
        <f t="shared" si="112"/>
        <v>0.20181083028443592</v>
      </c>
      <c r="AV557" s="122">
        <f t="shared" si="113"/>
        <v>5.0920189050753038E-2</v>
      </c>
      <c r="AW557" s="122">
        <f t="shared" si="114"/>
        <v>5.8928795239222384E-2</v>
      </c>
      <c r="AX557" s="122">
        <f t="shared" si="115"/>
        <v>0.99999999999999989</v>
      </c>
      <c r="AY557" s="122">
        <f>SUMPRODUCT(AN557:AW557,幕後結果_最佳化!$Z$1005:$AI$1005)</f>
        <v>-0.2066822309506739</v>
      </c>
      <c r="AZ557" s="122">
        <f>(SUMPRODUCT(AN557:AW557,MMULT(AN557:AW557,幕後結果!$AB$9:$AK$18)))*252</f>
        <v>5.7964484086660897E-2</v>
      </c>
      <c r="BA557" s="122">
        <f t="shared" si="116"/>
        <v>0.24075814438282436</v>
      </c>
      <c r="BB557" s="98">
        <f t="shared" si="117"/>
        <v>-1.0366512484571178</v>
      </c>
      <c r="BC557" s="56"/>
      <c r="BD557" s="56"/>
    </row>
    <row r="558" spans="1:56">
      <c r="A558" s="91">
        <v>557</v>
      </c>
      <c r="B558" s="122">
        <v>0.93099251406468309</v>
      </c>
      <c r="C558" s="122">
        <v>0.78443539570258269</v>
      </c>
      <c r="D558" s="122">
        <v>8.7086950681418918E-2</v>
      </c>
      <c r="E558" s="122">
        <v>0.43292082221014749</v>
      </c>
      <c r="F558" s="122">
        <v>0.95476486672184602</v>
      </c>
      <c r="G558" s="122">
        <v>0.98864240696039984</v>
      </c>
      <c r="H558" s="122">
        <v>8.9328542516390552E-2</v>
      </c>
      <c r="I558" s="122">
        <v>8.5601375095135657E-2</v>
      </c>
      <c r="J558" s="122">
        <v>0.70134234158719977</v>
      </c>
      <c r="K558" s="100">
        <v>0.28529403327170644</v>
      </c>
      <c r="L558" s="101"/>
      <c r="M558" s="102">
        <v>557</v>
      </c>
      <c r="N558" s="125">
        <v>1.4832237547673348</v>
      </c>
      <c r="O558" s="125">
        <v>0.78726080572055201</v>
      </c>
      <c r="P558" s="125">
        <v>-1.3589138126404776</v>
      </c>
      <c r="Q558" s="125">
        <v>-0.16894278611329636</v>
      </c>
      <c r="R558" s="125">
        <v>1.6929222550812342</v>
      </c>
      <c r="S558" s="125">
        <v>2.2781912383067704</v>
      </c>
      <c r="T558" s="125">
        <v>-1.3449013784809125</v>
      </c>
      <c r="U558" s="122">
        <v>-1.3683493505317113</v>
      </c>
      <c r="V558" s="122">
        <v>0.52826514929009138</v>
      </c>
      <c r="W558" s="94">
        <v>-0.56718563516095322</v>
      </c>
      <c r="X558" s="56"/>
      <c r="Y558" s="95">
        <v>557</v>
      </c>
      <c r="Z558" s="122">
        <f>(幕後結果!$AB$2+幕後結果!$AB$4*幕後結果_最佳化!$N1559)*12/3</f>
        <v>1.7932067164660666</v>
      </c>
      <c r="AA558" s="122">
        <f>(幕後結果!$AC$2+幕後結果!$AC$4*幕後結果_最佳化!$O1559)*12/3</f>
        <v>-0.16414587464070807</v>
      </c>
      <c r="AB558" s="122">
        <f>(幕後結果!$AD$2+幕後結果!$AD$4*幕後結果_最佳化!$P1559)*12/3</f>
        <v>-0.18769858430423136</v>
      </c>
      <c r="AC558" s="122">
        <f>(幕後結果!$AE$2+幕後結果!$AE$4*幕後結果_最佳化!$Q1559)*12/3</f>
        <v>0.66956630629200709</v>
      </c>
      <c r="AD558" s="122">
        <f>(幕後結果!$AF$2+幕後結果!$AF$4*幕後結果_最佳化!$R1559)*12/3</f>
        <v>0.94215542001396846</v>
      </c>
      <c r="AE558" s="122">
        <f>(幕後結果!$AG$2+幕後結果!$AG$4*幕後結果_最佳化!$S1559)*12/3</f>
        <v>2.3328264794282196</v>
      </c>
      <c r="AF558" s="122">
        <f>(幕後結果!$AH$2+幕後結果!$AH$4*幕後結果_最佳化!$T1559)*12/3</f>
        <v>0.46147252099249636</v>
      </c>
      <c r="AG558" s="122">
        <f>(幕後結果!$AI$2+幕後結果!$AI$4*幕後結果_最佳化!$U1559)*12/3</f>
        <v>-1.3182600995327336</v>
      </c>
      <c r="AH558" s="122">
        <f>(幕後結果!$AJ$2+幕後結果!$AJ$4*幕後結果_最佳化!$V1559)*12/3</f>
        <v>0.57951043715297534</v>
      </c>
      <c r="AI558" s="96">
        <f>(幕後結果!$AK$2+幕後結果!$AK$4*幕後結果_最佳化!$W1559)*12/3</f>
        <v>0.11164938945823982</v>
      </c>
      <c r="AJ558" s="56"/>
      <c r="AK558" s="56"/>
      <c r="AL558" s="56"/>
      <c r="AM558" s="104">
        <v>557</v>
      </c>
      <c r="AN558" s="122">
        <f t="shared" si="105"/>
        <v>5.0133933520618429E-3</v>
      </c>
      <c r="AO558" s="122">
        <f t="shared" si="106"/>
        <v>6.6564493812464084E-2</v>
      </c>
      <c r="AP558" s="122">
        <f t="shared" si="107"/>
        <v>3.9487079192130618E-2</v>
      </c>
      <c r="AQ558" s="122">
        <f t="shared" si="108"/>
        <v>8.4164718323730112E-2</v>
      </c>
      <c r="AR558" s="122">
        <f t="shared" si="109"/>
        <v>0.16704987349775893</v>
      </c>
      <c r="AS558" s="122">
        <f t="shared" si="110"/>
        <v>0.10902264238165518</v>
      </c>
      <c r="AT558" s="122">
        <f t="shared" si="111"/>
        <v>2.5554485917913903E-2</v>
      </c>
      <c r="AU558" s="122">
        <f t="shared" si="112"/>
        <v>0.15856979420039857</v>
      </c>
      <c r="AV558" s="122">
        <f t="shared" si="113"/>
        <v>0.1536330186590707</v>
      </c>
      <c r="AW558" s="122">
        <f t="shared" si="114"/>
        <v>0.19094050066281607</v>
      </c>
      <c r="AX558" s="122">
        <f t="shared" si="115"/>
        <v>1</v>
      </c>
      <c r="AY558" s="122">
        <f>SUMPRODUCT(AN558:AW558,幕後結果_最佳化!$Z$1005:$AI$1005)</f>
        <v>-0.15484067175799854</v>
      </c>
      <c r="AZ558" s="122">
        <f>(SUMPRODUCT(AN558:AW558,MMULT(AN558:AW558,幕後結果!$AB$9:$AK$18)))*252</f>
        <v>4.2020759239182873E-2</v>
      </c>
      <c r="BA558" s="122">
        <f t="shared" si="116"/>
        <v>0.20498965641998348</v>
      </c>
      <c r="BB558" s="98">
        <f t="shared" si="117"/>
        <v>-0.96463731493293881</v>
      </c>
      <c r="BC558" s="56"/>
      <c r="BD558" s="56"/>
    </row>
    <row r="559" spans="1:56">
      <c r="A559" s="91">
        <v>558</v>
      </c>
      <c r="B559" s="122">
        <v>0.27555469703972002</v>
      </c>
      <c r="C559" s="122">
        <v>0.54610792516170115</v>
      </c>
      <c r="D559" s="122">
        <v>0.83908956327623763</v>
      </c>
      <c r="E559" s="122">
        <v>0.20088777725250395</v>
      </c>
      <c r="F559" s="122">
        <v>0.80652095469700957</v>
      </c>
      <c r="G559" s="122">
        <v>0.46447341472542347</v>
      </c>
      <c r="H559" s="122">
        <v>0.59451042704310519</v>
      </c>
      <c r="I559" s="122">
        <v>0.95223220255242347</v>
      </c>
      <c r="J559" s="122">
        <v>8.683009690199972E-3</v>
      </c>
      <c r="K559" s="100">
        <v>0.52220821212031732</v>
      </c>
      <c r="L559" s="101"/>
      <c r="M559" s="102">
        <v>558</v>
      </c>
      <c r="N559" s="125">
        <v>-0.59609854807227014</v>
      </c>
      <c r="O559" s="125">
        <v>0.11583394208304558</v>
      </c>
      <c r="P559" s="125">
        <v>0.99072296642257707</v>
      </c>
      <c r="Q559" s="125">
        <v>-0.8384543879883245</v>
      </c>
      <c r="R559" s="125">
        <v>0.86514703688645</v>
      </c>
      <c r="S559" s="125">
        <v>-8.9169971636451642E-2</v>
      </c>
      <c r="T559" s="125">
        <v>0.23916305933211573</v>
      </c>
      <c r="U559" s="122">
        <v>1.666893443274801</v>
      </c>
      <c r="V559" s="122">
        <v>-2.378865324430643</v>
      </c>
      <c r="W559" s="94">
        <v>5.5696515078703338E-2</v>
      </c>
      <c r="X559" s="56"/>
      <c r="Y559" s="95">
        <v>558</v>
      </c>
      <c r="Z559" s="122">
        <f>(幕後結果!$AB$2+幕後結果!$AB$4*幕後結果_最佳化!$N1560)*12/3</f>
        <v>-0.7883767138797747</v>
      </c>
      <c r="AA559" s="122">
        <f>(幕後結果!$AC$2+幕後結果!$AC$4*幕後結果_最佳化!$O1560)*12/3</f>
        <v>-1.2700831299947675</v>
      </c>
      <c r="AB559" s="122">
        <f>(幕後結果!$AD$2+幕後結果!$AD$4*幕後結果_最佳化!$P1560)*12/3</f>
        <v>1.152512846682517</v>
      </c>
      <c r="AC559" s="122">
        <f>(幕後結果!$AE$2+幕後結果!$AE$4*幕後結果_最佳化!$Q1560)*12/3</f>
        <v>0.4979379482028185</v>
      </c>
      <c r="AD559" s="122">
        <f>(幕後結果!$AF$2+幕後結果!$AF$4*幕後結果_最佳化!$R1560)*12/3</f>
        <v>0.56419544225653562</v>
      </c>
      <c r="AE559" s="122">
        <f>(幕後結果!$AG$2+幕後結果!$AG$4*幕後結果_最佳化!$S1560)*12/3</f>
        <v>-2.5413761304550142E-2</v>
      </c>
      <c r="AF559" s="122">
        <f>(幕後結果!$AH$2+幕後結果!$AH$4*幕後結果_最佳化!$T1560)*12/3</f>
        <v>1.6210800568283485</v>
      </c>
      <c r="AG559" s="122">
        <f>(幕後結果!$AI$2+幕後結果!$AI$4*幕後結果_最佳化!$U1560)*12/3</f>
        <v>0.9204082854556046</v>
      </c>
      <c r="AH559" s="122">
        <f>(幕後結果!$AJ$2+幕後結果!$AJ$4*幕後結果_最佳化!$V1560)*12/3</f>
        <v>-1.1915110384222702</v>
      </c>
      <c r="AI559" s="96">
        <f>(幕後結果!$AK$2+幕後結果!$AK$4*幕後結果_最佳化!$W1560)*12/3</f>
        <v>-0.4627061577899913</v>
      </c>
      <c r="AJ559" s="56"/>
      <c r="AK559" s="56"/>
      <c r="AL559" s="56"/>
      <c r="AM559" s="104">
        <v>558</v>
      </c>
      <c r="AN559" s="122">
        <f t="shared" si="105"/>
        <v>9.5411908751593513E-2</v>
      </c>
      <c r="AO559" s="122">
        <f t="shared" si="106"/>
        <v>5.4695805469502851E-4</v>
      </c>
      <c r="AP559" s="122">
        <f t="shared" si="107"/>
        <v>1.6067752413333816E-2</v>
      </c>
      <c r="AQ559" s="122">
        <f t="shared" si="108"/>
        <v>3.2063656084435829E-2</v>
      </c>
      <c r="AR559" s="122">
        <f t="shared" si="109"/>
        <v>0.18942697877971224</v>
      </c>
      <c r="AS559" s="122">
        <f t="shared" si="110"/>
        <v>0.11866196628092104</v>
      </c>
      <c r="AT559" s="122">
        <f t="shared" si="111"/>
        <v>6.4463882356013177E-2</v>
      </c>
      <c r="AU559" s="122">
        <f t="shared" si="112"/>
        <v>0.16492706475283431</v>
      </c>
      <c r="AV559" s="122">
        <f t="shared" si="113"/>
        <v>0.20384077650735896</v>
      </c>
      <c r="AW559" s="122">
        <f t="shared" si="114"/>
        <v>0.11458905601910206</v>
      </c>
      <c r="AX559" s="122">
        <f t="shared" si="115"/>
        <v>1</v>
      </c>
      <c r="AY559" s="122">
        <f>SUMPRODUCT(AN559:AW559,幕後結果_最佳化!$Z$1005:$AI$1005)</f>
        <v>-4.0668704331488309E-2</v>
      </c>
      <c r="AZ559" s="122">
        <f>(SUMPRODUCT(AN559:AW559,MMULT(AN559:AW559,幕後結果!$AB$9:$AK$18)))*252</f>
        <v>4.6842652948857845E-2</v>
      </c>
      <c r="BA559" s="122">
        <f t="shared" si="116"/>
        <v>0.21643163573945895</v>
      </c>
      <c r="BB559" s="98">
        <f t="shared" si="117"/>
        <v>-0.38612055971377751</v>
      </c>
      <c r="BC559" s="56"/>
      <c r="BD559" s="56"/>
    </row>
    <row r="560" spans="1:56">
      <c r="A560" s="91">
        <v>559</v>
      </c>
      <c r="B560" s="122">
        <v>0.12204827389879092</v>
      </c>
      <c r="C560" s="122">
        <v>0.2812465593373259</v>
      </c>
      <c r="D560" s="122">
        <v>0.27655131468806871</v>
      </c>
      <c r="E560" s="122">
        <v>0.30732113199472622</v>
      </c>
      <c r="F560" s="122">
        <v>0.59911303493758417</v>
      </c>
      <c r="G560" s="122">
        <v>0.64616013365807956</v>
      </c>
      <c r="H560" s="122">
        <v>0.39863765684565822</v>
      </c>
      <c r="I560" s="122">
        <v>0.13876380170464864</v>
      </c>
      <c r="J560" s="122">
        <v>6.1309569486272864E-2</v>
      </c>
      <c r="K560" s="100">
        <v>0.30061318579275254</v>
      </c>
      <c r="L560" s="101"/>
      <c r="M560" s="102">
        <v>559</v>
      </c>
      <c r="N560" s="125">
        <v>-1.1648084250527801</v>
      </c>
      <c r="O560" s="125">
        <v>-0.57914236138744635</v>
      </c>
      <c r="P560" s="125">
        <v>-0.59311733589056159</v>
      </c>
      <c r="Q560" s="125">
        <v>-0.50345805442141911</v>
      </c>
      <c r="R560" s="125">
        <v>0.25105196884622755</v>
      </c>
      <c r="S560" s="125">
        <v>0.37497409483421218</v>
      </c>
      <c r="T560" s="125">
        <v>-0.25687494375095932</v>
      </c>
      <c r="U560" s="122">
        <v>-1.0858901316414031</v>
      </c>
      <c r="V560" s="122">
        <v>-1.5438728481456458</v>
      </c>
      <c r="W560" s="94">
        <v>-0.52263774089500359</v>
      </c>
      <c r="X560" s="56"/>
      <c r="Y560" s="95">
        <v>559</v>
      </c>
      <c r="Z560" s="122">
        <f>(幕後結果!$AB$2+幕後結果!$AB$4*幕後結果_最佳化!$N1561)*12/3</f>
        <v>-1.4944586873583028</v>
      </c>
      <c r="AA560" s="122">
        <f>(幕後結果!$AC$2+幕後結果!$AC$4*幕後結果_最佳化!$O1561)*12/3</f>
        <v>-2.2772235588185823</v>
      </c>
      <c r="AB560" s="122">
        <f>(幕後結果!$AD$2+幕後結果!$AD$4*幕後結果_最佳化!$P1561)*12/3</f>
        <v>-0.46087597285371712</v>
      </c>
      <c r="AC560" s="122">
        <f>(幕後結果!$AE$2+幕後結果!$AE$4*幕後結果_最佳化!$Q1561)*12/3</f>
        <v>0.21336845348358402</v>
      </c>
      <c r="AD560" s="122">
        <f>(幕後結果!$AF$2+幕後結果!$AF$4*幕後結果_最佳化!$R1561)*12/3</f>
        <v>-2.9533170850819898E-2</v>
      </c>
      <c r="AE560" s="122">
        <f>(幕後結果!$AG$2+幕後結果!$AG$4*幕後結果_最佳化!$S1561)*12/3</f>
        <v>-0.15467602563601229</v>
      </c>
      <c r="AF560" s="122">
        <f>(幕後結果!$AH$2+幕後結果!$AH$4*幕後結果_最佳化!$T1561)*12/3</f>
        <v>0.7222272994052249</v>
      </c>
      <c r="AG560" s="122">
        <f>(幕後結果!$AI$2+幕後結果!$AI$4*幕後結果_最佳化!$U1561)*12/3</f>
        <v>-2.5900222511810984</v>
      </c>
      <c r="AH560" s="122">
        <f>(幕後結果!$AJ$2+幕後結果!$AJ$4*幕後結果_最佳化!$V1561)*12/3</f>
        <v>-1.5875826306555412</v>
      </c>
      <c r="AI560" s="96">
        <f>(幕後結果!$AK$2+幕後結果!$AK$4*幕後結果_最佳化!$W1561)*12/3</f>
        <v>-1.0945069272621333</v>
      </c>
      <c r="AJ560" s="56"/>
      <c r="AK560" s="56"/>
      <c r="AL560" s="56"/>
      <c r="AM560" s="104">
        <v>559</v>
      </c>
      <c r="AN560" s="122">
        <f t="shared" si="105"/>
        <v>0.16449366764810067</v>
      </c>
      <c r="AO560" s="122">
        <f t="shared" si="106"/>
        <v>0.10614054763471274</v>
      </c>
      <c r="AP560" s="122">
        <f t="shared" si="107"/>
        <v>7.752158749322613E-2</v>
      </c>
      <c r="AQ560" s="122">
        <f t="shared" si="108"/>
        <v>8.9473277347278821E-2</v>
      </c>
      <c r="AR560" s="122">
        <f t="shared" si="109"/>
        <v>5.186326073958554E-2</v>
      </c>
      <c r="AS560" s="122">
        <f t="shared" si="110"/>
        <v>0.16321091441402014</v>
      </c>
      <c r="AT560" s="122">
        <f t="shared" si="111"/>
        <v>0.14308242591153747</v>
      </c>
      <c r="AU560" s="122">
        <f t="shared" si="112"/>
        <v>4.32876966926432E-2</v>
      </c>
      <c r="AV560" s="122">
        <f t="shared" si="113"/>
        <v>0.10234109004889186</v>
      </c>
      <c r="AW560" s="122">
        <f t="shared" si="114"/>
        <v>5.8585532070003415E-2</v>
      </c>
      <c r="AX560" s="122">
        <f t="shared" si="115"/>
        <v>1.0000000000000002</v>
      </c>
      <c r="AY560" s="122">
        <f>SUMPRODUCT(AN560:AW560,幕後結果_最佳化!$Z$1005:$AI$1005)</f>
        <v>0.10486924154557291</v>
      </c>
      <c r="AZ560" s="122">
        <f>(SUMPRODUCT(AN560:AW560,MMULT(AN560:AW560,幕後結果!$AB$9:$AK$18)))*252</f>
        <v>5.1861247208085735E-2</v>
      </c>
      <c r="BA560" s="122">
        <f t="shared" si="116"/>
        <v>0.22773064617676236</v>
      </c>
      <c r="BB560" s="98">
        <f t="shared" si="117"/>
        <v>0.27211639094666673</v>
      </c>
      <c r="BC560" s="56"/>
      <c r="BD560" s="56"/>
    </row>
    <row r="561" spans="1:56">
      <c r="A561" s="91">
        <v>560</v>
      </c>
      <c r="B561" s="122">
        <v>0.50222413323636883</v>
      </c>
      <c r="C561" s="122">
        <v>0.38133365408063424</v>
      </c>
      <c r="D561" s="122">
        <v>0.4175986998474055</v>
      </c>
      <c r="E561" s="122">
        <v>7.9665360590178036E-2</v>
      </c>
      <c r="F561" s="122">
        <v>0.76157050061692844</v>
      </c>
      <c r="G561" s="122">
        <v>0.35029623784441366</v>
      </c>
      <c r="H561" s="122">
        <v>0.39119256101014432</v>
      </c>
      <c r="I561" s="122">
        <v>0.15266259992011189</v>
      </c>
      <c r="J561" s="122">
        <v>0.69754793806293036</v>
      </c>
      <c r="K561" s="100">
        <v>0.88720280432681875</v>
      </c>
      <c r="L561" s="101"/>
      <c r="M561" s="102">
        <v>560</v>
      </c>
      <c r="N561" s="125">
        <v>5.5751041373931038E-3</v>
      </c>
      <c r="O561" s="125">
        <v>-0.30198000153088489</v>
      </c>
      <c r="P561" s="125">
        <v>-0.20804042953955176</v>
      </c>
      <c r="Q561" s="125">
        <v>-1.4073260737202173</v>
      </c>
      <c r="R561" s="125">
        <v>0.71136352005010062</v>
      </c>
      <c r="S561" s="125">
        <v>-0.38452080918449089</v>
      </c>
      <c r="T561" s="125">
        <v>-0.27621215487006362</v>
      </c>
      <c r="U561" s="122">
        <v>-1.0250805123715065</v>
      </c>
      <c r="V561" s="122">
        <v>0.51736107907503348</v>
      </c>
      <c r="W561" s="94">
        <v>1.2117857843075495</v>
      </c>
      <c r="X561" s="56"/>
      <c r="Y561" s="95">
        <v>560</v>
      </c>
      <c r="Z561" s="122">
        <f>(幕後結果!$AB$2+幕後結果!$AB$4*幕後結果_最佳化!$N1562)*12/3</f>
        <v>-4.1368552182607703E-2</v>
      </c>
      <c r="AA561" s="122">
        <f>(幕後結果!$AC$2+幕後結果!$AC$4*幕後結果_最佳化!$O1562)*12/3</f>
        <v>-1.7935847548684738</v>
      </c>
      <c r="AB561" s="122">
        <f>(幕後結果!$AD$2+幕後結果!$AD$4*幕後結果_最佳化!$P1562)*12/3</f>
        <v>0.25322678977076435</v>
      </c>
      <c r="AC561" s="122">
        <f>(幕後結果!$AE$2+幕後結果!$AE$4*幕後結果_最佳化!$Q1562)*12/3</f>
        <v>-0.23362838978587375</v>
      </c>
      <c r="AD561" s="122">
        <f>(幕後結果!$AF$2+幕後結果!$AF$4*幕後結果_最佳化!$R1562)*12/3</f>
        <v>0.22795978952722676</v>
      </c>
      <c r="AE561" s="122">
        <f>(幕後結果!$AG$2+幕後結果!$AG$4*幕後結果_最佳化!$S1562)*12/3</f>
        <v>-0.77013861995027355</v>
      </c>
      <c r="AF561" s="122">
        <f>(幕後結果!$AH$2+幕後結果!$AH$4*幕後結果_最佳化!$T1562)*12/3</f>
        <v>1.2262342186745991</v>
      </c>
      <c r="AG561" s="122">
        <f>(幕後結果!$AI$2+幕後結果!$AI$4*幕後結果_最佳化!$U1562)*12/3</f>
        <v>-1.8829068254762602</v>
      </c>
      <c r="AH561" s="122">
        <f>(幕後結果!$AJ$2+幕後結果!$AJ$4*幕後結果_最佳化!$V1562)*12/3</f>
        <v>0.21524297016837321</v>
      </c>
      <c r="AI561" s="96">
        <f>(幕後結果!$AK$2+幕後結果!$AK$4*幕後結果_最佳化!$W1562)*12/3</f>
        <v>4.3070091243796071E-2</v>
      </c>
      <c r="AJ561" s="56"/>
      <c r="AK561" s="56"/>
      <c r="AL561" s="56"/>
      <c r="AM561" s="104">
        <v>560</v>
      </c>
      <c r="AN561" s="122">
        <f t="shared" si="105"/>
        <v>0.18842449468848024</v>
      </c>
      <c r="AO561" s="122">
        <f t="shared" si="106"/>
        <v>0.18061568318492466</v>
      </c>
      <c r="AP561" s="122">
        <f t="shared" si="107"/>
        <v>0.16444101770686648</v>
      </c>
      <c r="AQ561" s="122">
        <f t="shared" si="108"/>
        <v>9.6193093212062805E-2</v>
      </c>
      <c r="AR561" s="122">
        <f t="shared" si="109"/>
        <v>3.0446872365810784E-2</v>
      </c>
      <c r="AS561" s="122">
        <f t="shared" si="110"/>
        <v>0.10321431075560115</v>
      </c>
      <c r="AT561" s="122">
        <f t="shared" si="111"/>
        <v>6.1352078331311788E-2</v>
      </c>
      <c r="AU561" s="122">
        <f t="shared" si="112"/>
        <v>4.9122248808086973E-2</v>
      </c>
      <c r="AV561" s="122">
        <f t="shared" si="113"/>
        <v>2.8375850900104586E-2</v>
      </c>
      <c r="AW561" s="122">
        <f t="shared" si="114"/>
        <v>9.781435004675039E-2</v>
      </c>
      <c r="AX561" s="122">
        <f t="shared" si="115"/>
        <v>1</v>
      </c>
      <c r="AY561" s="122">
        <f>SUMPRODUCT(AN561:AW561,幕後結果_最佳化!$Z$1005:$AI$1005)</f>
        <v>-0.10675098891411544</v>
      </c>
      <c r="AZ561" s="122">
        <f>(SUMPRODUCT(AN561:AW561,MMULT(AN561:AW561,幕後結果!$AB$9:$AK$18)))*252</f>
        <v>5.8908324467514921E-2</v>
      </c>
      <c r="BA561" s="122">
        <f t="shared" si="116"/>
        <v>0.24271037156972694</v>
      </c>
      <c r="BB561" s="98">
        <f t="shared" si="117"/>
        <v>-0.61658258749409489</v>
      </c>
      <c r="BC561" s="56"/>
      <c r="BD561" s="56"/>
    </row>
    <row r="562" spans="1:56">
      <c r="A562" s="91">
        <v>561</v>
      </c>
      <c r="B562" s="122">
        <v>5.1902635872993708E-2</v>
      </c>
      <c r="C562" s="122">
        <v>0.66975047894242867</v>
      </c>
      <c r="D562" s="122">
        <v>0.85293794453847815</v>
      </c>
      <c r="E562" s="122">
        <v>0.14655557122820229</v>
      </c>
      <c r="F562" s="122">
        <v>0.89612529374572025</v>
      </c>
      <c r="G562" s="122">
        <v>0.37768563590378434</v>
      </c>
      <c r="H562" s="122">
        <v>0.3101736226447247</v>
      </c>
      <c r="I562" s="122">
        <v>0.43248350461618368</v>
      </c>
      <c r="J562" s="122">
        <v>0.56209972990293977</v>
      </c>
      <c r="K562" s="100">
        <v>0.96846112993192301</v>
      </c>
      <c r="L562" s="101"/>
      <c r="M562" s="102">
        <v>561</v>
      </c>
      <c r="N562" s="125">
        <v>-1.626679091059958</v>
      </c>
      <c r="O562" s="125">
        <v>0.43922426838352124</v>
      </c>
      <c r="P562" s="125">
        <v>1.0491173517955927</v>
      </c>
      <c r="Q562" s="125">
        <v>-1.0513210933793178</v>
      </c>
      <c r="R562" s="125">
        <v>1.259778126735267</v>
      </c>
      <c r="S562" s="125">
        <v>-0.31156482263454149</v>
      </c>
      <c r="T562" s="125">
        <v>-0.49535827065070309</v>
      </c>
      <c r="U562" s="122">
        <v>-0.17005483918249656</v>
      </c>
      <c r="V562" s="122">
        <v>0.15629494561721785</v>
      </c>
      <c r="W562" s="94">
        <v>1.8586431247246293</v>
      </c>
      <c r="X562" s="56"/>
      <c r="Y562" s="95">
        <v>561</v>
      </c>
      <c r="Z562" s="122">
        <f>(幕後結果!$AB$2+幕後結果!$AB$4*幕後結果_最佳化!$N1563)*12/3</f>
        <v>-2.0678943960498306</v>
      </c>
      <c r="AA562" s="122">
        <f>(幕後結果!$AC$2+幕後結果!$AC$4*幕後結果_最佳化!$O1563)*12/3</f>
        <v>-0.91396974271499909</v>
      </c>
      <c r="AB562" s="122">
        <f>(幕後結果!$AD$2+幕後結果!$AD$4*幕後結果_最佳化!$P1563)*12/3</f>
        <v>0.92553293017643634</v>
      </c>
      <c r="AC562" s="122">
        <f>(幕後結果!$AE$2+幕後結果!$AE$4*幕後結果_最佳化!$Q1563)*12/3</f>
        <v>0.35191069351810134</v>
      </c>
      <c r="AD562" s="122">
        <f>(幕後結果!$AF$2+幕後結果!$AF$4*幕後結果_最佳化!$R1563)*12/3</f>
        <v>0.89266942832541785</v>
      </c>
      <c r="AE562" s="122">
        <f>(幕後結果!$AG$2+幕後結果!$AG$4*幕後結果_最佳化!$S1563)*12/3</f>
        <v>-0.3919969689535952</v>
      </c>
      <c r="AF562" s="122">
        <f>(幕後結果!$AH$2+幕後結果!$AH$4*幕後結果_最佳化!$T1563)*12/3</f>
        <v>0.8300460654434042</v>
      </c>
      <c r="AG562" s="122">
        <f>(幕後結果!$AI$2+幕後結果!$AI$4*幕後結果_最佳化!$U1563)*12/3</f>
        <v>-1.6847378349364088</v>
      </c>
      <c r="AH562" s="122">
        <f>(幕後結果!$AJ$2+幕後結果!$AJ$4*幕後結果_最佳化!$V1563)*12/3</f>
        <v>0.13358879577402916</v>
      </c>
      <c r="AI562" s="96">
        <f>(幕後結果!$AK$2+幕後結果!$AK$4*幕後結果_最佳化!$W1563)*12/3</f>
        <v>0.19308961863813198</v>
      </c>
      <c r="AJ562" s="56"/>
      <c r="AK562" s="56"/>
      <c r="AL562" s="56"/>
      <c r="AM562" s="104">
        <v>561</v>
      </c>
      <c r="AN562" s="122">
        <f t="shared" si="105"/>
        <v>0.22722947811774785</v>
      </c>
      <c r="AO562" s="122">
        <f t="shared" si="106"/>
        <v>0.14614901806727865</v>
      </c>
      <c r="AP562" s="122">
        <f t="shared" si="107"/>
        <v>5.0686708302787244E-2</v>
      </c>
      <c r="AQ562" s="122">
        <f t="shared" si="108"/>
        <v>2.1625377360867365E-2</v>
      </c>
      <c r="AR562" s="122">
        <f t="shared" si="109"/>
        <v>5.6811208073198935E-2</v>
      </c>
      <c r="AS562" s="122">
        <f t="shared" si="110"/>
        <v>0.11464025888388407</v>
      </c>
      <c r="AT562" s="122">
        <f t="shared" si="111"/>
        <v>0.14455055613082723</v>
      </c>
      <c r="AU562" s="122">
        <f t="shared" si="112"/>
        <v>8.5567373315514547E-2</v>
      </c>
      <c r="AV562" s="122">
        <f t="shared" si="113"/>
        <v>3.8521026000724615E-2</v>
      </c>
      <c r="AW562" s="122">
        <f t="shared" si="114"/>
        <v>0.11421899574716939</v>
      </c>
      <c r="AX562" s="122">
        <f t="shared" si="115"/>
        <v>1</v>
      </c>
      <c r="AY562" s="122">
        <f>SUMPRODUCT(AN562:AW562,幕後結果_最佳化!$Z$1005:$AI$1005)</f>
        <v>-0.1062526739989427</v>
      </c>
      <c r="AZ562" s="122">
        <f>(SUMPRODUCT(AN562:AW562,MMULT(AN562:AW562,幕後結果!$AB$9:$AK$18)))*252</f>
        <v>5.9018065891268498E-2</v>
      </c>
      <c r="BA562" s="122">
        <f t="shared" si="116"/>
        <v>0.24293634123216004</v>
      </c>
      <c r="BB562" s="98">
        <f t="shared" si="117"/>
        <v>-0.61395785102569822</v>
      </c>
      <c r="BC562" s="56"/>
      <c r="BD562" s="56"/>
    </row>
    <row r="563" spans="1:56">
      <c r="A563" s="91">
        <v>562</v>
      </c>
      <c r="B563" s="122">
        <v>0.8985953349462672</v>
      </c>
      <c r="C563" s="122">
        <v>0.28822746917526643</v>
      </c>
      <c r="D563" s="122">
        <v>0.48029947557175112</v>
      </c>
      <c r="E563" s="122">
        <v>9.6366645558437103E-2</v>
      </c>
      <c r="F563" s="122">
        <v>0.1522573107632772</v>
      </c>
      <c r="G563" s="122">
        <v>0.21087338396443389</v>
      </c>
      <c r="H563" s="122">
        <v>0.52682879174283781</v>
      </c>
      <c r="I563" s="122">
        <v>0.47400364653662796</v>
      </c>
      <c r="J563" s="122">
        <v>0.67663218364058841</v>
      </c>
      <c r="K563" s="100">
        <v>0.12338906719701237</v>
      </c>
      <c r="L563" s="101"/>
      <c r="M563" s="102">
        <v>562</v>
      </c>
      <c r="N563" s="125">
        <v>1.2735883867729898</v>
      </c>
      <c r="O563" s="125">
        <v>-0.55857041108390881</v>
      </c>
      <c r="P563" s="125">
        <v>-4.94019789147674E-2</v>
      </c>
      <c r="Q563" s="125">
        <v>-1.3025357911946562</v>
      </c>
      <c r="R563" s="125">
        <v>-1.0268000591626323</v>
      </c>
      <c r="S563" s="125">
        <v>-0.80339447412084153</v>
      </c>
      <c r="T563" s="125">
        <v>6.7300578304144043E-2</v>
      </c>
      <c r="U563" s="122">
        <v>-6.5209379740386472E-2</v>
      </c>
      <c r="V563" s="122">
        <v>0.45830179777689478</v>
      </c>
      <c r="W563" s="94">
        <v>-1.1582105246182446</v>
      </c>
      <c r="X563" s="56"/>
      <c r="Y563" s="95">
        <v>562</v>
      </c>
      <c r="Z563" s="122">
        <f>(幕後結果!$AB$2+幕後結果!$AB$4*幕後結果_最佳化!$N1564)*12/3</f>
        <v>1.532933842131202</v>
      </c>
      <c r="AA563" s="122">
        <f>(幕後結果!$AC$2+幕後結果!$AC$4*幕後結果_最佳化!$O1564)*12/3</f>
        <v>-2.0370136242097807</v>
      </c>
      <c r="AB563" s="122">
        <f>(幕後結果!$AD$2+幕後結果!$AD$4*幕後結果_最佳化!$P1564)*12/3</f>
        <v>0.74644002897010076</v>
      </c>
      <c r="AC563" s="122">
        <f>(幕後結果!$AE$2+幕後結果!$AE$4*幕後結果_最佳化!$Q1564)*12/3</f>
        <v>-8.9109755153623738E-2</v>
      </c>
      <c r="AD563" s="122">
        <f>(幕後結果!$AF$2+幕後結果!$AF$4*幕後結果_最佳化!$R1564)*12/3</f>
        <v>-0.99376255977449601</v>
      </c>
      <c r="AE563" s="122">
        <f>(幕後結果!$AG$2+幕後結果!$AG$4*幕後結果_最佳化!$S1564)*12/3</f>
        <v>-0.95402425211442887</v>
      </c>
      <c r="AF563" s="122">
        <f>(幕後結果!$AH$2+幕後結果!$AH$4*幕後結果_最佳化!$T1564)*12/3</f>
        <v>1.4589719849941289</v>
      </c>
      <c r="AG563" s="122">
        <f>(幕後結果!$AI$2+幕後結果!$AI$4*幕後結果_最佳化!$U1564)*12/3</f>
        <v>-0.43208087691290498</v>
      </c>
      <c r="AH563" s="122">
        <f>(幕後結果!$AJ$2+幕後結果!$AJ$4*幕後結果_最佳化!$V1564)*12/3</f>
        <v>0.39724856010304538</v>
      </c>
      <c r="AI563" s="96">
        <f>(幕後結果!$AK$2+幕後結果!$AK$4*幕後結果_最佳化!$W1564)*12/3</f>
        <v>-1.0413476127338113</v>
      </c>
      <c r="AJ563" s="56"/>
      <c r="AK563" s="56"/>
      <c r="AL563" s="56"/>
      <c r="AM563" s="104">
        <v>562</v>
      </c>
      <c r="AN563" s="122">
        <f t="shared" si="105"/>
        <v>0.17009463357619578</v>
      </c>
      <c r="AO563" s="122">
        <f t="shared" si="106"/>
        <v>0.14422104633225183</v>
      </c>
      <c r="AP563" s="122">
        <f t="shared" si="107"/>
        <v>5.7452928596167345E-2</v>
      </c>
      <c r="AQ563" s="122">
        <f t="shared" si="108"/>
        <v>0.14241177444404099</v>
      </c>
      <c r="AR563" s="122">
        <f t="shared" si="109"/>
        <v>0.18462271455968779</v>
      </c>
      <c r="AS563" s="122">
        <f t="shared" si="110"/>
        <v>6.61901159928793E-2</v>
      </c>
      <c r="AT563" s="122">
        <f t="shared" si="111"/>
        <v>0.15346780100850591</v>
      </c>
      <c r="AU563" s="122">
        <f t="shared" si="112"/>
        <v>2.3755255585239583E-3</v>
      </c>
      <c r="AV563" s="122">
        <f t="shared" si="113"/>
        <v>3.5134888865558801E-2</v>
      </c>
      <c r="AW563" s="122">
        <f t="shared" si="114"/>
        <v>4.4028571066188557E-2</v>
      </c>
      <c r="AX563" s="122">
        <f t="shared" si="115"/>
        <v>1.0000000000000002</v>
      </c>
      <c r="AY563" s="122">
        <f>SUMPRODUCT(AN563:AW563,幕後結果_最佳化!$Z$1005:$AI$1005)</f>
        <v>8.6449035961735671E-2</v>
      </c>
      <c r="AZ563" s="122">
        <f>(SUMPRODUCT(AN563:AW563,MMULT(AN563:AW563,幕後結果!$AB$9:$AK$18)))*252</f>
        <v>4.6559966823566071E-2</v>
      </c>
      <c r="BA563" s="122">
        <f t="shared" si="116"/>
        <v>0.21577758647173267</v>
      </c>
      <c r="BB563" s="98">
        <f t="shared" si="117"/>
        <v>0.20182372355638842</v>
      </c>
      <c r="BC563" s="56"/>
      <c r="BD563" s="56"/>
    </row>
    <row r="564" spans="1:56">
      <c r="A564" s="91">
        <v>563</v>
      </c>
      <c r="B564" s="122">
        <v>0.99641478261808891</v>
      </c>
      <c r="C564" s="122">
        <v>0.47651346438770714</v>
      </c>
      <c r="D564" s="122">
        <v>0.78273649116885546</v>
      </c>
      <c r="E564" s="122">
        <v>0.95588250368198047</v>
      </c>
      <c r="F564" s="122">
        <v>0.63053229892191109</v>
      </c>
      <c r="G564" s="122">
        <v>0.56301094752221359</v>
      </c>
      <c r="H564" s="122">
        <v>0.50906651608541398</v>
      </c>
      <c r="I564" s="122">
        <v>8.235223803935332E-2</v>
      </c>
      <c r="J564" s="122">
        <v>0.63438539364942059</v>
      </c>
      <c r="K564" s="100">
        <v>0.24263672405882297</v>
      </c>
      <c r="L564" s="101"/>
      <c r="M564" s="102">
        <v>563</v>
      </c>
      <c r="N564" s="125">
        <v>2.6888233747294845</v>
      </c>
      <c r="O564" s="125">
        <v>-5.890606311129936E-2</v>
      </c>
      <c r="P564" s="125">
        <v>0.78146846393825642</v>
      </c>
      <c r="Q564" s="125">
        <v>1.70478252077866</v>
      </c>
      <c r="R564" s="125">
        <v>0.33326348235023601</v>
      </c>
      <c r="S564" s="125">
        <v>0.15860751840347889</v>
      </c>
      <c r="T564" s="125">
        <v>2.2728342245669261E-2</v>
      </c>
      <c r="U564" s="122">
        <v>-1.3894219611646981</v>
      </c>
      <c r="V564" s="122">
        <v>0.34349086399886403</v>
      </c>
      <c r="W564" s="94">
        <v>-0.69784609574029843</v>
      </c>
      <c r="X564" s="56"/>
      <c r="Y564" s="95">
        <v>563</v>
      </c>
      <c r="Z564" s="122">
        <f>(幕後結果!$AB$2+幕後結果!$AB$4*幕後結果_最佳化!$N1565)*12/3</f>
        <v>3.2900194031165069</v>
      </c>
      <c r="AA564" s="122">
        <f>(幕後結果!$AC$2+幕後結果!$AC$4*幕後結果_最佳化!$O1565)*12/3</f>
        <v>-1.225476917020289</v>
      </c>
      <c r="AB564" s="122">
        <f>(幕後結果!$AD$2+幕後結果!$AD$4*幕後結果_最佳化!$P1565)*12/3</f>
        <v>1.9429185882517181</v>
      </c>
      <c r="AC564" s="122">
        <f>(幕後結果!$AE$2+幕後結果!$AE$4*幕後結果_最佳化!$Q1565)*12/3</f>
        <v>2.4582776667945851</v>
      </c>
      <c r="AD564" s="122">
        <f>(幕後結果!$AF$2+幕後結果!$AF$4*幕後結果_最佳化!$R1565)*12/3</f>
        <v>0.25223778968223987</v>
      </c>
      <c r="AE564" s="122">
        <f>(幕後結果!$AG$2+幕後結果!$AG$4*幕後結果_最佳化!$S1565)*12/3</f>
        <v>2.1208240859734273</v>
      </c>
      <c r="AF564" s="122">
        <f>(幕後結果!$AH$2+幕後結果!$AH$4*幕後結果_最佳化!$T1565)*12/3</f>
        <v>1.7737466509060049</v>
      </c>
      <c r="AG564" s="122">
        <f>(幕後結果!$AI$2+幕後結果!$AI$4*幕後結果_最佳化!$U1565)*12/3</f>
        <v>-1.0477883906549634</v>
      </c>
      <c r="AH564" s="122">
        <f>(幕後結果!$AJ$2+幕後結果!$AJ$4*幕後結果_最佳化!$V1565)*12/3</f>
        <v>0.87203478564635317</v>
      </c>
      <c r="AI564" s="96">
        <f>(幕後結果!$AK$2+幕後結果!$AK$4*幕後結果_最佳化!$W1565)*12/3</f>
        <v>1.9565645521890218E-2</v>
      </c>
      <c r="AJ564" s="56"/>
      <c r="AK564" s="56"/>
      <c r="AL564" s="56"/>
      <c r="AM564" s="104">
        <v>563</v>
      </c>
      <c r="AN564" s="122">
        <f t="shared" si="105"/>
        <v>4.5992105886331174E-2</v>
      </c>
      <c r="AO564" s="122">
        <f t="shared" si="106"/>
        <v>0.16972922141338243</v>
      </c>
      <c r="AP564" s="122">
        <f t="shared" si="107"/>
        <v>5.9382038421853821E-2</v>
      </c>
      <c r="AQ564" s="122">
        <f t="shared" si="108"/>
        <v>0.15789838627128555</v>
      </c>
      <c r="AR564" s="122">
        <f t="shared" si="109"/>
        <v>3.0018770795301259E-2</v>
      </c>
      <c r="AS564" s="122">
        <f t="shared" si="110"/>
        <v>0.11983841518928628</v>
      </c>
      <c r="AT564" s="122">
        <f t="shared" si="111"/>
        <v>0.12763061723880798</v>
      </c>
      <c r="AU564" s="122">
        <f t="shared" si="112"/>
        <v>0.20019322927723673</v>
      </c>
      <c r="AV564" s="122">
        <f t="shared" si="113"/>
        <v>5.4321561801658209E-2</v>
      </c>
      <c r="AW564" s="122">
        <f t="shared" si="114"/>
        <v>3.4995653704856675E-2</v>
      </c>
      <c r="AX564" s="122">
        <f t="shared" si="115"/>
        <v>1</v>
      </c>
      <c r="AY564" s="122">
        <f>SUMPRODUCT(AN564:AW564,幕後結果_最佳化!$Z$1005:$AI$1005)</f>
        <v>-7.7097165429646591E-2</v>
      </c>
      <c r="AZ564" s="122">
        <f>(SUMPRODUCT(AN564:AW564,MMULT(AN564:AW564,幕後結果!$AB$9:$AK$18)))*252</f>
        <v>5.3998072964831043E-2</v>
      </c>
      <c r="BA564" s="122">
        <f t="shared" si="116"/>
        <v>0.23237485441594372</v>
      </c>
      <c r="BB564" s="98">
        <f t="shared" si="117"/>
        <v>-0.51639479551800138</v>
      </c>
      <c r="BC564" s="56"/>
      <c r="BD564" s="56"/>
    </row>
    <row r="565" spans="1:56">
      <c r="A565" s="91">
        <v>564</v>
      </c>
      <c r="B565" s="122">
        <v>0.42165813943862318</v>
      </c>
      <c r="C565" s="122">
        <v>0.50979759072575348</v>
      </c>
      <c r="D565" s="122">
        <v>0.33394060933980008</v>
      </c>
      <c r="E565" s="122">
        <v>0.89288336409532021</v>
      </c>
      <c r="F565" s="122">
        <v>0.83046783309284633</v>
      </c>
      <c r="G565" s="122">
        <v>7.5544359052821974E-2</v>
      </c>
      <c r="H565" s="122">
        <v>2.7655279257893017E-2</v>
      </c>
      <c r="I565" s="122">
        <v>0.86590120590869479</v>
      </c>
      <c r="J565" s="122">
        <v>0.39757657450963935</v>
      </c>
      <c r="K565" s="100">
        <v>1.0354453782676298E-2</v>
      </c>
      <c r="L565" s="101"/>
      <c r="M565" s="102">
        <v>564</v>
      </c>
      <c r="N565" s="125">
        <v>-0.19765336530921979</v>
      </c>
      <c r="O565" s="125">
        <v>2.4561387203858993E-2</v>
      </c>
      <c r="P565" s="125">
        <v>-0.42905772191663433</v>
      </c>
      <c r="Q565" s="125">
        <v>1.2420089177100149</v>
      </c>
      <c r="R565" s="125">
        <v>0.95601563817207302</v>
      </c>
      <c r="S565" s="125">
        <v>-1.4356965123068244</v>
      </c>
      <c r="T565" s="125">
        <v>-1.9164286379206952</v>
      </c>
      <c r="U565" s="122">
        <v>1.107222855670378</v>
      </c>
      <c r="V565" s="122">
        <v>-0.25962487192725953</v>
      </c>
      <c r="W565" s="94">
        <v>-2.3132498255273664</v>
      </c>
      <c r="X565" s="56"/>
      <c r="Y565" s="95">
        <v>564</v>
      </c>
      <c r="Z565" s="122">
        <f>(幕後結果!$AB$2+幕後結果!$AB$4*幕後結果_最佳化!$N1566)*12/3</f>
        <v>-0.29368693908272292</v>
      </c>
      <c r="AA565" s="122">
        <f>(幕後結果!$AC$2+幕後結果!$AC$4*幕後結果_最佳化!$O1566)*12/3</f>
        <v>-1.3612444278283886</v>
      </c>
      <c r="AB565" s="122">
        <f>(幕後結果!$AD$2+幕後結果!$AD$4*幕後結果_最佳化!$P1566)*12/3</f>
        <v>3.3794399875926528E-2</v>
      </c>
      <c r="AC565" s="122">
        <f>(幕後結果!$AE$2+幕後結果!$AE$4*幕後結果_最佳化!$Q1566)*12/3</f>
        <v>1.6798388945638847</v>
      </c>
      <c r="AD565" s="122">
        <f>(幕後結果!$AF$2+幕後結果!$AF$4*幕後結果_最佳化!$R1566)*12/3</f>
        <v>0.63482458023712596</v>
      </c>
      <c r="AE565" s="122">
        <f>(幕後結果!$AG$2+幕後結果!$AG$4*幕後結果_最佳化!$S1566)*12/3</f>
        <v>-5.3594893952557232E-2</v>
      </c>
      <c r="AF565" s="122">
        <f>(幕後結果!$AH$2+幕後結果!$AH$4*幕後結果_最佳化!$T1566)*12/3</f>
        <v>-0.51254727464017713</v>
      </c>
      <c r="AG565" s="122">
        <f>(幕後結果!$AI$2+幕後結果!$AI$4*幕後結果_最佳化!$U1566)*12/3</f>
        <v>0.38882906271207962</v>
      </c>
      <c r="AH565" s="122">
        <f>(幕後結果!$AJ$2+幕後結果!$AJ$4*幕後結果_最佳化!$V1566)*12/3</f>
        <v>-0.25502816244396614</v>
      </c>
      <c r="AI565" s="96">
        <f>(幕後結果!$AK$2+幕後結果!$AK$4*幕後結果_最佳化!$W1566)*12/3</f>
        <v>-1.4667934933638422</v>
      </c>
      <c r="AJ565" s="56"/>
      <c r="AK565" s="56"/>
      <c r="AL565" s="56"/>
      <c r="AM565" s="104">
        <v>564</v>
      </c>
      <c r="AN565" s="122">
        <f t="shared" si="105"/>
        <v>9.5426145660174336E-2</v>
      </c>
      <c r="AO565" s="122">
        <f t="shared" si="106"/>
        <v>7.2261760877282158E-2</v>
      </c>
      <c r="AP565" s="122">
        <f t="shared" si="107"/>
        <v>0.13838904250165907</v>
      </c>
      <c r="AQ565" s="122">
        <f t="shared" si="108"/>
        <v>8.2624891731245306E-2</v>
      </c>
      <c r="AR565" s="122">
        <f t="shared" si="109"/>
        <v>5.4652875655873323E-3</v>
      </c>
      <c r="AS565" s="122">
        <f t="shared" si="110"/>
        <v>0.10530337469207895</v>
      </c>
      <c r="AT565" s="122">
        <f t="shared" si="111"/>
        <v>0.13630001051573781</v>
      </c>
      <c r="AU565" s="122">
        <f t="shared" si="112"/>
        <v>5.1120103111795323E-2</v>
      </c>
      <c r="AV565" s="122">
        <f t="shared" si="113"/>
        <v>0.15776525249634354</v>
      </c>
      <c r="AW565" s="122">
        <f t="shared" si="114"/>
        <v>0.15534413084809623</v>
      </c>
      <c r="AX565" s="122">
        <f t="shared" si="115"/>
        <v>1.0000000000000002</v>
      </c>
      <c r="AY565" s="122">
        <f>SUMPRODUCT(AN565:AW565,幕後結果_最佳化!$Z$1005:$AI$1005)</f>
        <v>0.11354883901904174</v>
      </c>
      <c r="AZ565" s="122">
        <f>(SUMPRODUCT(AN565:AW565,MMULT(AN565:AW565,幕後結果!$AB$9:$AK$18)))*252</f>
        <v>4.6243342394247162E-2</v>
      </c>
      <c r="BA565" s="122">
        <f t="shared" si="116"/>
        <v>0.21504265250002652</v>
      </c>
      <c r="BB565" s="98">
        <f t="shared" si="117"/>
        <v>0.32853407543897839</v>
      </c>
      <c r="BC565" s="56"/>
      <c r="BD565" s="56"/>
    </row>
    <row r="566" spans="1:56">
      <c r="A566" s="91">
        <v>565</v>
      </c>
      <c r="B566" s="122">
        <v>0.91751628859212553</v>
      </c>
      <c r="C566" s="122">
        <v>0.2473728217001423</v>
      </c>
      <c r="D566" s="122">
        <v>3.8484179821490772E-2</v>
      </c>
      <c r="E566" s="122">
        <v>0.58980711666962593</v>
      </c>
      <c r="F566" s="122">
        <v>0.99412087186196896</v>
      </c>
      <c r="G566" s="122">
        <v>6.6228718350671123E-2</v>
      </c>
      <c r="H566" s="122">
        <v>0.96872316160808558</v>
      </c>
      <c r="I566" s="122">
        <v>0.70234993530025913</v>
      </c>
      <c r="J566" s="122">
        <v>0.51028455493827751</v>
      </c>
      <c r="K566" s="100">
        <v>0.77534995890620984</v>
      </c>
      <c r="L566" s="101"/>
      <c r="M566" s="102">
        <v>565</v>
      </c>
      <c r="N566" s="125">
        <v>1.3885572557561134</v>
      </c>
      <c r="O566" s="125">
        <v>-0.6827803575240079</v>
      </c>
      <c r="P566" s="125">
        <v>-1.7685538408353609</v>
      </c>
      <c r="Q566" s="125">
        <v>0.22704883771268222</v>
      </c>
      <c r="R566" s="125">
        <v>2.5193175425058887</v>
      </c>
      <c r="S566" s="125">
        <v>-1.5044814867109462</v>
      </c>
      <c r="T566" s="125">
        <v>1.8623506759080817</v>
      </c>
      <c r="U566" s="122">
        <v>0.53117122754021995</v>
      </c>
      <c r="V566" s="122">
        <v>2.5782412317950254E-2</v>
      </c>
      <c r="W566" s="94">
        <v>0.75658241117609648</v>
      </c>
      <c r="X566" s="56"/>
      <c r="Y566" s="95">
        <v>565</v>
      </c>
      <c r="Z566" s="122">
        <f>(幕後結果!$AB$2+幕後結果!$AB$4*幕後結果_最佳化!$N1567)*12/3</f>
        <v>1.6756734870468122</v>
      </c>
      <c r="AA566" s="122">
        <f>(幕後結果!$AC$2+幕後結果!$AC$4*幕後結果_最佳化!$O1567)*12/3</f>
        <v>-2.1981949100921456</v>
      </c>
      <c r="AB566" s="122">
        <f>(幕後結果!$AD$2+幕後結果!$AD$4*幕後結果_最佳化!$P1567)*12/3</f>
        <v>-0.72024045661769243</v>
      </c>
      <c r="AC566" s="122">
        <f>(幕後結果!$AE$2+幕後結果!$AE$4*幕後結果_最佳化!$Q1567)*12/3</f>
        <v>0.60016229539579868</v>
      </c>
      <c r="AD566" s="122">
        <f>(幕後結果!$AF$2+幕後結果!$AF$4*幕後結果_最佳化!$R1567)*12/3</f>
        <v>1.3330980098192882</v>
      </c>
      <c r="AE566" s="122">
        <f>(幕後結果!$AG$2+幕後結果!$AG$4*幕後結果_最佳化!$S1567)*12/3</f>
        <v>-0.60224578088922942</v>
      </c>
      <c r="AF566" s="122">
        <f>(幕後結果!$AH$2+幕後結果!$AH$4*幕後結果_最佳化!$T1567)*12/3</f>
        <v>3.7017055869829059</v>
      </c>
      <c r="AG566" s="122">
        <f>(幕後結果!$AI$2+幕後結果!$AI$4*幕後結果_最佳化!$U1567)*12/3</f>
        <v>0.88945407372226803</v>
      </c>
      <c r="AH566" s="122">
        <f>(幕後結果!$AJ$2+幕後結果!$AJ$4*幕後結果_最佳化!$V1567)*12/3</f>
        <v>0.65589882742027261</v>
      </c>
      <c r="AI566" s="96">
        <f>(幕後結果!$AK$2+幕後結果!$AK$4*幕後結果_最佳化!$W1567)*12/3</f>
        <v>0.58782178547661923</v>
      </c>
      <c r="AJ566" s="56"/>
      <c r="AK566" s="56"/>
      <c r="AL566" s="56"/>
      <c r="AM566" s="104">
        <v>565</v>
      </c>
      <c r="AN566" s="122">
        <f t="shared" si="105"/>
        <v>4.1698178363002034E-2</v>
      </c>
      <c r="AO566" s="122">
        <f t="shared" si="106"/>
        <v>1.7050947327734392E-2</v>
      </c>
      <c r="AP566" s="122">
        <f t="shared" si="107"/>
        <v>0.14852677593571217</v>
      </c>
      <c r="AQ566" s="122">
        <f t="shared" si="108"/>
        <v>0.16611323959225141</v>
      </c>
      <c r="AR566" s="122">
        <f t="shared" si="109"/>
        <v>4.8445595075869853E-2</v>
      </c>
      <c r="AS566" s="122">
        <f t="shared" si="110"/>
        <v>0.17921916574123842</v>
      </c>
      <c r="AT566" s="122">
        <f t="shared" si="111"/>
        <v>0.12833259938566102</v>
      </c>
      <c r="AU566" s="122">
        <f t="shared" si="112"/>
        <v>6.2735995123904209E-2</v>
      </c>
      <c r="AV566" s="122">
        <f t="shared" si="113"/>
        <v>6.6048756976298847E-2</v>
      </c>
      <c r="AW566" s="122">
        <f t="shared" si="114"/>
        <v>0.14182874647832766</v>
      </c>
      <c r="AX566" s="122">
        <f t="shared" si="115"/>
        <v>1</v>
      </c>
      <c r="AY566" s="122">
        <f>SUMPRODUCT(AN566:AW566,幕後結果_最佳化!$Z$1005:$AI$1005)</f>
        <v>0.271589619309826</v>
      </c>
      <c r="AZ566" s="122">
        <f>(SUMPRODUCT(AN566:AW566,MMULT(AN566:AW566,幕後結果!$AB$9:$AK$18)))*252</f>
        <v>4.3528080051645997E-2</v>
      </c>
      <c r="BA566" s="122">
        <f t="shared" si="116"/>
        <v>0.20863384205743324</v>
      </c>
      <c r="BB566" s="98">
        <f t="shared" si="117"/>
        <v>1.0961290702151369</v>
      </c>
      <c r="BC566" s="56"/>
      <c r="BD566" s="56"/>
    </row>
    <row r="567" spans="1:56">
      <c r="A567" s="91">
        <v>566</v>
      </c>
      <c r="B567" s="122">
        <v>0.20882940186881882</v>
      </c>
      <c r="C567" s="122">
        <v>0.82271401596460025</v>
      </c>
      <c r="D567" s="122">
        <v>0.68090148147689877</v>
      </c>
      <c r="E567" s="122">
        <v>0.72694488820142933</v>
      </c>
      <c r="F567" s="122">
        <v>0.69724010669771341</v>
      </c>
      <c r="G567" s="122">
        <v>0.49192287005497337</v>
      </c>
      <c r="H567" s="122">
        <v>0.26952906736553972</v>
      </c>
      <c r="I567" s="122">
        <v>0.10655324703209179</v>
      </c>
      <c r="J567" s="122">
        <v>0.79790676130088922</v>
      </c>
      <c r="K567" s="100">
        <v>0.40050332792833321</v>
      </c>
      <c r="L567" s="101"/>
      <c r="M567" s="102">
        <v>566</v>
      </c>
      <c r="N567" s="125">
        <v>-0.8104896629790348</v>
      </c>
      <c r="O567" s="125">
        <v>0.9257575968204137</v>
      </c>
      <c r="P567" s="125">
        <v>0.47022113316000341</v>
      </c>
      <c r="Q567" s="125">
        <v>0.6035990815526443</v>
      </c>
      <c r="R567" s="125">
        <v>0.51647916566121854</v>
      </c>
      <c r="S567" s="125">
        <v>-2.0247745711786863E-2</v>
      </c>
      <c r="T567" s="125">
        <v>-0.61423789595138067</v>
      </c>
      <c r="U567" s="122">
        <v>-1.2450687115391637</v>
      </c>
      <c r="V567" s="122">
        <v>0.83416772192005795</v>
      </c>
      <c r="W567" s="94">
        <v>-0.25204451545577738</v>
      </c>
      <c r="X567" s="56"/>
      <c r="Y567" s="95">
        <v>566</v>
      </c>
      <c r="Z567" s="122">
        <f>(幕後結果!$AB$2+幕後結果!$AB$4*幕後結果_最佳化!$N1568)*12/3</f>
        <v>-1.0545540876812467</v>
      </c>
      <c r="AA567" s="122">
        <f>(幕後結果!$AC$2+幕後結果!$AC$4*幕後結果_最佳化!$O1568)*12/3</f>
        <v>-0.17257665570992264</v>
      </c>
      <c r="AB567" s="122">
        <f>(幕後結果!$AD$2+幕後結果!$AD$4*幕後結果_最佳化!$P1568)*12/3</f>
        <v>0.71947578757508657</v>
      </c>
      <c r="AC567" s="122">
        <f>(幕後結果!$AE$2+幕後結果!$AE$4*幕後結果_最佳化!$Q1568)*12/3</f>
        <v>1.5483126559784566</v>
      </c>
      <c r="AD567" s="122">
        <f>(幕後結果!$AF$2+幕後結果!$AF$4*幕後結果_最佳化!$R1568)*12/3</f>
        <v>0.49614651446618407</v>
      </c>
      <c r="AE567" s="122">
        <f>(幕後結果!$AG$2+幕後結果!$AG$4*幕後結果_最佳化!$S1568)*12/3</f>
        <v>0.85198445652886734</v>
      </c>
      <c r="AF567" s="122">
        <f>(幕後結果!$AH$2+幕後結果!$AH$4*幕後結果_最佳化!$T1568)*12/3</f>
        <v>0.51256339373559179</v>
      </c>
      <c r="AG567" s="122">
        <f>(幕後結果!$AI$2+幕後結果!$AI$4*幕後結果_最佳化!$U1568)*12/3</f>
        <v>-2.6731365163906333</v>
      </c>
      <c r="AH567" s="122">
        <f>(幕後結果!$AJ$2+幕後結果!$AJ$4*幕後結果_最佳化!$V1568)*12/3</f>
        <v>0.68344055175526763</v>
      </c>
      <c r="AI567" s="96">
        <f>(幕後結果!$AK$2+幕後結果!$AK$4*幕後結果_最佳化!$W1568)*12/3</f>
        <v>-0.51813447717730543</v>
      </c>
      <c r="AJ567" s="56"/>
      <c r="AK567" s="56"/>
      <c r="AL567" s="56"/>
      <c r="AM567" s="104">
        <v>566</v>
      </c>
      <c r="AN567" s="122">
        <f t="shared" si="105"/>
        <v>1.5109372830720259E-2</v>
      </c>
      <c r="AO567" s="122">
        <f t="shared" si="106"/>
        <v>4.6121236536795146E-2</v>
      </c>
      <c r="AP567" s="122">
        <f t="shared" si="107"/>
        <v>5.9719920093839751E-2</v>
      </c>
      <c r="AQ567" s="122">
        <f t="shared" si="108"/>
        <v>0.22248251891874096</v>
      </c>
      <c r="AR567" s="122">
        <f t="shared" si="109"/>
        <v>0.18125663710625917</v>
      </c>
      <c r="AS567" s="122">
        <f t="shared" si="110"/>
        <v>9.9078373915309617E-2</v>
      </c>
      <c r="AT567" s="122">
        <f t="shared" si="111"/>
        <v>0.21463396882797489</v>
      </c>
      <c r="AU567" s="122">
        <f t="shared" si="112"/>
        <v>5.3448869059788254E-2</v>
      </c>
      <c r="AV567" s="122">
        <f t="shared" si="113"/>
        <v>2.0919984945977632E-2</v>
      </c>
      <c r="AW567" s="122">
        <f t="shared" si="114"/>
        <v>8.7229117764594397E-2</v>
      </c>
      <c r="AX567" s="122">
        <f t="shared" si="115"/>
        <v>1</v>
      </c>
      <c r="AY567" s="122">
        <f>SUMPRODUCT(AN567:AW567,幕後結果_最佳化!$Z$1005:$AI$1005)</f>
        <v>0.33256589677644277</v>
      </c>
      <c r="AZ567" s="122">
        <f>(SUMPRODUCT(AN567:AW567,MMULT(AN567:AW567,幕後結果!$AB$9:$AK$18)))*252</f>
        <v>3.8866687699658294E-2</v>
      </c>
      <c r="BA567" s="122">
        <f t="shared" si="116"/>
        <v>0.19714636111188635</v>
      </c>
      <c r="BB567" s="98">
        <f t="shared" si="117"/>
        <v>1.4692936513905466</v>
      </c>
      <c r="BC567" s="56"/>
      <c r="BD567" s="56"/>
    </row>
    <row r="568" spans="1:56">
      <c r="A568" s="91">
        <v>567</v>
      </c>
      <c r="B568" s="122">
        <v>0.93640648899762025</v>
      </c>
      <c r="C568" s="122">
        <v>0.66029429291826003</v>
      </c>
      <c r="D568" s="122">
        <v>0.76290956548543676</v>
      </c>
      <c r="E568" s="122">
        <v>0.28681757953150266</v>
      </c>
      <c r="F568" s="122">
        <v>0.1177608744453964</v>
      </c>
      <c r="G568" s="122">
        <v>0.90770442106911609</v>
      </c>
      <c r="H568" s="122">
        <v>0.22838156899478457</v>
      </c>
      <c r="I568" s="122">
        <v>0.10384994543177206</v>
      </c>
      <c r="J568" s="122">
        <v>0.69780267756538228</v>
      </c>
      <c r="K568" s="100">
        <v>0.35444917923413177</v>
      </c>
      <c r="L568" s="101"/>
      <c r="M568" s="102">
        <v>567</v>
      </c>
      <c r="N568" s="125">
        <v>1.5252890329090569</v>
      </c>
      <c r="O568" s="125">
        <v>0.41326644114537059</v>
      </c>
      <c r="P568" s="125">
        <v>0.71569310530841435</v>
      </c>
      <c r="Q568" s="125">
        <v>-0.56270591021443384</v>
      </c>
      <c r="R568" s="125">
        <v>-1.1862546529867819</v>
      </c>
      <c r="S568" s="125">
        <v>1.3267507171844055</v>
      </c>
      <c r="T568" s="125">
        <v>-0.74418735322759277</v>
      </c>
      <c r="U568" s="122">
        <v>-1.2599153772894978</v>
      </c>
      <c r="V568" s="122">
        <v>0.51809119271218262</v>
      </c>
      <c r="W568" s="94">
        <v>-0.37333603703192736</v>
      </c>
      <c r="X568" s="56"/>
      <c r="Y568" s="95">
        <v>567</v>
      </c>
      <c r="Z568" s="122">
        <f>(幕後結果!$AB$2+幕後結果!$AB$4*幕後結果_最佳化!$N1569)*12/3</f>
        <v>1.8454328792380705</v>
      </c>
      <c r="AA568" s="122">
        <f>(幕後結果!$AC$2+幕後結果!$AC$4*幕後結果_最佳化!$O1569)*12/3</f>
        <v>-0.6758825387884807</v>
      </c>
      <c r="AB568" s="122">
        <f>(幕後結果!$AD$2+幕後結果!$AD$4*幕後結果_最佳化!$P1569)*12/3</f>
        <v>1.5834823094612132</v>
      </c>
      <c r="AC568" s="122">
        <f>(幕後結果!$AE$2+幕後結果!$AE$4*幕後結果_最佳化!$Q1569)*12/3</f>
        <v>0.81088591260145471</v>
      </c>
      <c r="AD568" s="122">
        <f>(幕後結果!$AF$2+幕後結果!$AF$4*幕後結果_最佳化!$R1569)*12/3</f>
        <v>-0.86799732663873497</v>
      </c>
      <c r="AE568" s="122">
        <f>(幕後結果!$AG$2+幕後結果!$AG$4*幕後結果_最佳化!$S1569)*12/3</f>
        <v>1.4371589478566194</v>
      </c>
      <c r="AF568" s="122">
        <f>(幕後結果!$AH$2+幕後結果!$AH$4*幕後結果_最佳化!$T1569)*12/3</f>
        <v>0.61429866039529812</v>
      </c>
      <c r="AG568" s="122">
        <f>(幕後結果!$AI$2+幕後結果!$AI$4*幕後結果_最佳化!$U1569)*12/3</f>
        <v>-1.6852113619462381</v>
      </c>
      <c r="AH568" s="122">
        <f>(幕後結果!$AJ$2+幕後結果!$AJ$4*幕後結果_最佳化!$V1569)*12/3</f>
        <v>0.57614635605568953</v>
      </c>
      <c r="AI568" s="96">
        <f>(幕後結果!$AK$2+幕後結果!$AK$4*幕後結果_最佳化!$W1569)*12/3</f>
        <v>-0.39765962903515489</v>
      </c>
      <c r="AJ568" s="56"/>
      <c r="AK568" s="56"/>
      <c r="AL568" s="56"/>
      <c r="AM568" s="104">
        <v>567</v>
      </c>
      <c r="AN568" s="122">
        <f t="shared" si="105"/>
        <v>2.4961338147859983E-4</v>
      </c>
      <c r="AO568" s="122">
        <f t="shared" si="106"/>
        <v>0.16807719594124496</v>
      </c>
      <c r="AP568" s="122">
        <f t="shared" si="107"/>
        <v>0.1339043934302365</v>
      </c>
      <c r="AQ568" s="122">
        <f t="shared" si="108"/>
        <v>5.7844349825758937E-2</v>
      </c>
      <c r="AR568" s="122">
        <f t="shared" si="109"/>
        <v>0.13344675829755279</v>
      </c>
      <c r="AS568" s="122">
        <f t="shared" si="110"/>
        <v>7.9247334075431872E-2</v>
      </c>
      <c r="AT568" s="122">
        <f t="shared" si="111"/>
        <v>0.17203459198449036</v>
      </c>
      <c r="AU568" s="122">
        <f t="shared" si="112"/>
        <v>1.1632154201665508E-2</v>
      </c>
      <c r="AV568" s="122">
        <f t="shared" si="113"/>
        <v>0.19467328505857834</v>
      </c>
      <c r="AW568" s="122">
        <f t="shared" si="114"/>
        <v>4.8890323803561966E-2</v>
      </c>
      <c r="AX568" s="122">
        <f t="shared" si="115"/>
        <v>0.99999999999999967</v>
      </c>
      <c r="AY568" s="122">
        <f>SUMPRODUCT(AN568:AW568,幕後結果_最佳化!$Z$1005:$AI$1005)</f>
        <v>6.110186966182226E-2</v>
      </c>
      <c r="AZ568" s="122">
        <f>(SUMPRODUCT(AN568:AW568,MMULT(AN568:AW568,幕後結果!$AB$9:$AK$18)))*252</f>
        <v>4.9864317731889304E-2</v>
      </c>
      <c r="BA568" s="122">
        <f t="shared" si="116"/>
        <v>0.22330319686894162</v>
      </c>
      <c r="BB568" s="98">
        <f t="shared" si="117"/>
        <v>8.1511908100917504E-2</v>
      </c>
      <c r="BC568" s="56"/>
      <c r="BD568" s="56"/>
    </row>
    <row r="569" spans="1:56">
      <c r="A569" s="91">
        <v>568</v>
      </c>
      <c r="B569" s="122">
        <v>0.61498039027523244</v>
      </c>
      <c r="C569" s="122">
        <v>0.94027019210082319</v>
      </c>
      <c r="D569" s="122">
        <v>0.43707814277346446</v>
      </c>
      <c r="E569" s="122">
        <v>0.37237562085440401</v>
      </c>
      <c r="F569" s="122">
        <v>0.74464899709486243</v>
      </c>
      <c r="G569" s="122">
        <v>0.64605123699319988</v>
      </c>
      <c r="H569" s="122">
        <v>8.9037354345084418E-2</v>
      </c>
      <c r="I569" s="122">
        <v>0.45404451039466975</v>
      </c>
      <c r="J569" s="122">
        <v>1.5312372658163653E-2</v>
      </c>
      <c r="K569" s="100">
        <v>0.23898002431159227</v>
      </c>
      <c r="L569" s="101"/>
      <c r="M569" s="102">
        <v>568</v>
      </c>
      <c r="N569" s="125">
        <v>0.29232359584581019</v>
      </c>
      <c r="O569" s="125">
        <v>1.5570457834498281</v>
      </c>
      <c r="P569" s="125">
        <v>-0.15838137955282136</v>
      </c>
      <c r="Q569" s="125">
        <v>-0.3255679798527733</v>
      </c>
      <c r="R569" s="125">
        <v>0.65774499292083555</v>
      </c>
      <c r="S569" s="125">
        <v>0.37468126670846585</v>
      </c>
      <c r="T569" s="125">
        <v>-1.346706715169151</v>
      </c>
      <c r="U569" s="122">
        <v>-0.11544927934091594</v>
      </c>
      <c r="V569" s="122">
        <v>-2.161914782933644</v>
      </c>
      <c r="W569" s="94">
        <v>-0.70958737868308375</v>
      </c>
      <c r="X569" s="56"/>
      <c r="Y569" s="95">
        <v>568</v>
      </c>
      <c r="Z569" s="122">
        <f>(幕後結果!$AB$2+幕後結果!$AB$4*幕後結果_最佳化!$N1570)*12/3</f>
        <v>0.31464415150463498</v>
      </c>
      <c r="AA569" s="122">
        <f>(幕後結果!$AC$2+幕後結果!$AC$4*幕後結果_最佳化!$O1570)*12/3</f>
        <v>0.79320251519884322</v>
      </c>
      <c r="AB569" s="122">
        <f>(幕後結果!$AD$2+幕後結果!$AD$4*幕後結果_最佳化!$P1570)*12/3</f>
        <v>0.57140334476115684</v>
      </c>
      <c r="AC569" s="122">
        <f>(幕後結果!$AE$2+幕後結果!$AE$4*幕後結果_最佳化!$Q1570)*12/3</f>
        <v>0.90125526876103812</v>
      </c>
      <c r="AD569" s="122">
        <f>(幕後結果!$AF$2+幕後結果!$AF$4*幕後結果_最佳化!$R1570)*12/3</f>
        <v>0.47992244419257202</v>
      </c>
      <c r="AE569" s="122">
        <f>(幕後結果!$AG$2+幕後結果!$AG$4*幕後結果_最佳化!$S1570)*12/3</f>
        <v>0.92315011778109668</v>
      </c>
      <c r="AF569" s="122">
        <f>(幕後結果!$AH$2+幕後結果!$AH$4*幕後結果_最佳化!$T1570)*12/3</f>
        <v>0.13889375572716611</v>
      </c>
      <c r="AG569" s="122">
        <f>(幕後結果!$AI$2+幕後結果!$AI$4*幕後結果_最佳化!$U1570)*12/3</f>
        <v>-0.78693644508458738</v>
      </c>
      <c r="AH569" s="122">
        <f>(幕後結果!$AJ$2+幕後結果!$AJ$4*幕後結果_最佳化!$V1570)*12/3</f>
        <v>-1.057769933668282</v>
      </c>
      <c r="AI569" s="96">
        <f>(幕後結果!$AK$2+幕後結果!$AK$4*幕後結果_最佳化!$W1570)*12/3</f>
        <v>-0.52998316711045113</v>
      </c>
      <c r="AJ569" s="56"/>
      <c r="AK569" s="56"/>
      <c r="AL569" s="56"/>
      <c r="AM569" s="104">
        <v>568</v>
      </c>
      <c r="AN569" s="122">
        <f t="shared" si="105"/>
        <v>8.6001121032707753E-2</v>
      </c>
      <c r="AO569" s="122">
        <f t="shared" si="106"/>
        <v>8.4979435885209231E-2</v>
      </c>
      <c r="AP569" s="122">
        <f t="shared" si="107"/>
        <v>9.7456975911964297E-2</v>
      </c>
      <c r="AQ569" s="122">
        <f t="shared" si="108"/>
        <v>6.1714671379707098E-2</v>
      </c>
      <c r="AR569" s="122">
        <f t="shared" si="109"/>
        <v>0.10154440827876571</v>
      </c>
      <c r="AS569" s="122">
        <f t="shared" si="110"/>
        <v>0.11075042682006697</v>
      </c>
      <c r="AT569" s="122">
        <f t="shared" si="111"/>
        <v>7.9054234109161667E-2</v>
      </c>
      <c r="AU569" s="122">
        <f t="shared" si="112"/>
        <v>0.12856915182854856</v>
      </c>
      <c r="AV569" s="122">
        <f t="shared" si="113"/>
        <v>0.13010100649520534</v>
      </c>
      <c r="AW569" s="122">
        <f t="shared" si="114"/>
        <v>0.11982856825866331</v>
      </c>
      <c r="AX569" s="122">
        <f t="shared" si="115"/>
        <v>1</v>
      </c>
      <c r="AY569" s="122">
        <f>SUMPRODUCT(AN569:AW569,幕後結果_最佳化!$Z$1005:$AI$1005)</f>
        <v>-6.2373542057042944E-2</v>
      </c>
      <c r="AZ569" s="122">
        <f>(SUMPRODUCT(AN569:AW569,MMULT(AN569:AW569,幕後結果!$AB$9:$AK$18)))*252</f>
        <v>4.5134004153101107E-2</v>
      </c>
      <c r="BA569" s="122">
        <f t="shared" si="116"/>
        <v>0.21244765038263216</v>
      </c>
      <c r="BB569" s="98">
        <f t="shared" si="117"/>
        <v>-0.49552697743391555</v>
      </c>
      <c r="BC569" s="56"/>
      <c r="BD569" s="56"/>
    </row>
    <row r="570" spans="1:56">
      <c r="A570" s="91">
        <v>569</v>
      </c>
      <c r="B570" s="122">
        <v>0.34425235026500323</v>
      </c>
      <c r="C570" s="122">
        <v>0.55744196635296928</v>
      </c>
      <c r="D570" s="122">
        <v>0.21509755243846751</v>
      </c>
      <c r="E570" s="122">
        <v>0.78686883842470468</v>
      </c>
      <c r="F570" s="122">
        <v>0.21274885741567529</v>
      </c>
      <c r="G570" s="122">
        <v>0.26822811590398521</v>
      </c>
      <c r="H570" s="122">
        <v>0.71844419663171721</v>
      </c>
      <c r="I570" s="122">
        <v>0.22777578431406842</v>
      </c>
      <c r="J570" s="122">
        <v>0.69940475933813651</v>
      </c>
      <c r="K570" s="100">
        <v>0.77855992681761377</v>
      </c>
      <c r="L570" s="101"/>
      <c r="M570" s="102">
        <v>569</v>
      </c>
      <c r="N570" s="125">
        <v>-0.4008851270547959</v>
      </c>
      <c r="O570" s="125">
        <v>0.14448681501909799</v>
      </c>
      <c r="P570" s="125">
        <v>-0.78885783042340685</v>
      </c>
      <c r="Q570" s="125">
        <v>0.79560385856429516</v>
      </c>
      <c r="R570" s="125">
        <v>-0.796919620847649</v>
      </c>
      <c r="S570" s="125">
        <v>-0.61818069848831869</v>
      </c>
      <c r="T570" s="125">
        <v>0.57822591191854666</v>
      </c>
      <c r="U570" s="122">
        <v>-0.74619178714814705</v>
      </c>
      <c r="V570" s="122">
        <v>0.52268930603852848</v>
      </c>
      <c r="W570" s="94">
        <v>0.76733873077617698</v>
      </c>
      <c r="X570" s="56"/>
      <c r="Y570" s="95">
        <v>569</v>
      </c>
      <c r="Z570" s="122">
        <f>(幕後結果!$AB$2+幕後結果!$AB$4*幕後結果_最佳化!$N1571)*12/3</f>
        <v>-0.54600941353792254</v>
      </c>
      <c r="AA570" s="122">
        <f>(幕後結果!$AC$2+幕後結果!$AC$4*幕後結果_最佳化!$O1571)*12/3</f>
        <v>-1.2136362490182362</v>
      </c>
      <c r="AB570" s="122">
        <f>(幕後結果!$AD$2+幕後結果!$AD$4*幕後結果_最佳化!$P1571)*12/3</f>
        <v>-0.32680219846288938</v>
      </c>
      <c r="AC570" s="122">
        <f>(幕後結果!$AE$2+幕後結果!$AE$4*幕後結果_最佳化!$Q1571)*12/3</f>
        <v>1.2799527467001082</v>
      </c>
      <c r="AD570" s="122">
        <f>(幕後結果!$AF$2+幕後結果!$AF$4*幕後結果_最佳化!$R1571)*12/3</f>
        <v>-0.59522031833281386</v>
      </c>
      <c r="AE570" s="122">
        <f>(幕後結果!$AG$2+幕後結果!$AG$4*幕後結果_最佳化!$S1571)*12/3</f>
        <v>4.7122796524780297E-2</v>
      </c>
      <c r="AF570" s="122">
        <f>(幕後結果!$AH$2+幕後結果!$AH$4*幕後結果_最佳化!$T1571)*12/3</f>
        <v>1.3245441218042395</v>
      </c>
      <c r="AG570" s="122">
        <f>(幕後結果!$AI$2+幕後結果!$AI$4*幕後結果_最佳化!$U1571)*12/3</f>
        <v>-2.0846353851763015</v>
      </c>
      <c r="AH570" s="122">
        <f>(幕後結果!$AJ$2+幕後結果!$AJ$4*幕後結果_最佳化!$V1571)*12/3</f>
        <v>0.35093237935169946</v>
      </c>
      <c r="AI570" s="96">
        <f>(幕後結果!$AK$2+幕後結果!$AK$4*幕後結果_最佳化!$W1571)*12/3</f>
        <v>-0.28432544212750732</v>
      </c>
      <c r="AJ570" s="56"/>
      <c r="AK570" s="56"/>
      <c r="AL570" s="56"/>
      <c r="AM570" s="104">
        <v>569</v>
      </c>
      <c r="AN570" s="122">
        <f t="shared" si="105"/>
        <v>5.4952807273781309E-2</v>
      </c>
      <c r="AO570" s="122">
        <f t="shared" si="106"/>
        <v>0.11006068623654325</v>
      </c>
      <c r="AP570" s="122">
        <f t="shared" si="107"/>
        <v>2.1790746653824612E-2</v>
      </c>
      <c r="AQ570" s="122">
        <f t="shared" si="108"/>
        <v>0.16468359113770376</v>
      </c>
      <c r="AR570" s="122">
        <f t="shared" si="109"/>
        <v>0.11626024790393263</v>
      </c>
      <c r="AS570" s="122">
        <f t="shared" si="110"/>
        <v>6.2631828949936227E-2</v>
      </c>
      <c r="AT570" s="122">
        <f t="shared" si="111"/>
        <v>8.6306619282117511E-2</v>
      </c>
      <c r="AU570" s="122">
        <f t="shared" si="112"/>
        <v>0.12735798793225012</v>
      </c>
      <c r="AV570" s="122">
        <f t="shared" si="113"/>
        <v>5.9680633562036615E-2</v>
      </c>
      <c r="AW570" s="122">
        <f t="shared" si="114"/>
        <v>0.19627485106787387</v>
      </c>
      <c r="AX570" s="122">
        <f t="shared" si="115"/>
        <v>0.99999999999999989</v>
      </c>
      <c r="AY570" s="122">
        <f>SUMPRODUCT(AN570:AW570,幕後結果_最佳化!$Z$1005:$AI$1005)</f>
        <v>-8.6274188678902727E-2</v>
      </c>
      <c r="AZ570" s="122">
        <f>(SUMPRODUCT(AN570:AW570,MMULT(AN570:AW570,幕後結果!$AB$9:$AK$18)))*252</f>
        <v>4.0751408886263718E-2</v>
      </c>
      <c r="BA570" s="122">
        <f t="shared" si="116"/>
        <v>0.20186978200380493</v>
      </c>
      <c r="BB570" s="98">
        <f t="shared" si="117"/>
        <v>-0.63988868168722746</v>
      </c>
      <c r="BC570" s="56"/>
      <c r="BD570" s="56"/>
    </row>
    <row r="571" spans="1:56">
      <c r="A571" s="91">
        <v>570</v>
      </c>
      <c r="B571" s="122">
        <v>0.40102550501530243</v>
      </c>
      <c r="C571" s="122">
        <v>0.55858713204346122</v>
      </c>
      <c r="D571" s="122">
        <v>0.4293384253878012</v>
      </c>
      <c r="E571" s="122">
        <v>0.60732790856662011</v>
      </c>
      <c r="F571" s="122">
        <v>0.70316242493844938</v>
      </c>
      <c r="G571" s="122">
        <v>0.710520914928914</v>
      </c>
      <c r="H571" s="122">
        <v>0.53194976422560258</v>
      </c>
      <c r="I571" s="122">
        <v>0.90912873163044861</v>
      </c>
      <c r="J571" s="122">
        <v>0.98690946509916344</v>
      </c>
      <c r="K571" s="100">
        <v>0.42835325344071351</v>
      </c>
      <c r="L571" s="101"/>
      <c r="M571" s="102">
        <v>570</v>
      </c>
      <c r="N571" s="125">
        <v>-0.25069359888373288</v>
      </c>
      <c r="O571" s="125">
        <v>0.14738805167181274</v>
      </c>
      <c r="P571" s="125">
        <v>-0.1780587324811847</v>
      </c>
      <c r="Q571" s="125">
        <v>0.27236135658876071</v>
      </c>
      <c r="R571" s="125">
        <v>0.53351786148356428</v>
      </c>
      <c r="S571" s="125">
        <v>0.5549071513547077</v>
      </c>
      <c r="T571" s="125">
        <v>8.0171984502391214E-2</v>
      </c>
      <c r="U571" s="122">
        <v>1.3354089510920346</v>
      </c>
      <c r="V571" s="122">
        <v>2.2235153454457501</v>
      </c>
      <c r="W571" s="94">
        <v>-0.18056821448929816</v>
      </c>
      <c r="X571" s="56"/>
      <c r="Y571" s="95">
        <v>570</v>
      </c>
      <c r="Z571" s="122">
        <f>(幕後結果!$AB$2+幕後結果!$AB$4*幕後結果_最佳化!$N1572)*12/3</f>
        <v>-0.35953906212812187</v>
      </c>
      <c r="AA571" s="122">
        <f>(幕後結果!$AC$2+幕後結果!$AC$4*幕後結果_最佳化!$O1572)*12/3</f>
        <v>-1.1965887313285835</v>
      </c>
      <c r="AB571" s="122">
        <f>(幕後結果!$AD$2+幕後結果!$AD$4*幕後結果_最佳化!$P1572)*12/3</f>
        <v>0.24764594866901457</v>
      </c>
      <c r="AC571" s="122">
        <f>(幕後結果!$AE$2+幕後結果!$AE$4*幕後結果_最佳化!$Q1572)*12/3</f>
        <v>1.0539579035851405</v>
      </c>
      <c r="AD571" s="122">
        <f>(幕後結果!$AF$2+幕後結果!$AF$4*幕後結果_最佳化!$R1572)*12/3</f>
        <v>0.31004079020417974</v>
      </c>
      <c r="AE571" s="122">
        <f>(幕後結果!$AG$2+幕後結果!$AG$4*幕後結果_最佳化!$S1572)*12/3</f>
        <v>0.88992355031171322</v>
      </c>
      <c r="AF571" s="122">
        <f>(幕後結果!$AH$2+幕後結果!$AH$4*幕後結果_最佳化!$T1572)*12/3</f>
        <v>1.2487135521192816</v>
      </c>
      <c r="AG571" s="122">
        <f>(幕後結果!$AI$2+幕後結果!$AI$4*幕後結果_最佳化!$U1572)*12/3</f>
        <v>0.67212821352556995</v>
      </c>
      <c r="AH571" s="122">
        <f>(幕後結果!$AJ$2+幕後結果!$AJ$4*幕後結果_最佳化!$V1572)*12/3</f>
        <v>1.8508846855321268</v>
      </c>
      <c r="AI571" s="96">
        <f>(幕後結果!$AK$2+幕後結果!$AK$4*幕後結果_最佳化!$W1572)*12/3</f>
        <v>-0.25682282854808369</v>
      </c>
      <c r="AJ571" s="56"/>
      <c r="AK571" s="56"/>
      <c r="AL571" s="56"/>
      <c r="AM571" s="104">
        <v>570</v>
      </c>
      <c r="AN571" s="122">
        <f t="shared" si="105"/>
        <v>0.19575797053694635</v>
      </c>
      <c r="AO571" s="122">
        <f t="shared" si="106"/>
        <v>0.19734678825875995</v>
      </c>
      <c r="AP571" s="122">
        <f t="shared" si="107"/>
        <v>5.3313698623413348E-2</v>
      </c>
      <c r="AQ571" s="122">
        <f t="shared" si="108"/>
        <v>0.14898188242894278</v>
      </c>
      <c r="AR571" s="122">
        <f t="shared" si="109"/>
        <v>2.9544114824008535E-2</v>
      </c>
      <c r="AS571" s="122">
        <f t="shared" si="110"/>
        <v>1.4707328119029774E-2</v>
      </c>
      <c r="AT571" s="122">
        <f t="shared" si="111"/>
        <v>0.17816200839453236</v>
      </c>
      <c r="AU571" s="122">
        <f t="shared" si="112"/>
        <v>3.9896428276159933E-2</v>
      </c>
      <c r="AV571" s="122">
        <f t="shared" si="113"/>
        <v>7.5618821464733298E-3</v>
      </c>
      <c r="AW571" s="122">
        <f t="shared" si="114"/>
        <v>0.13472789839173355</v>
      </c>
      <c r="AX571" s="122">
        <f t="shared" si="115"/>
        <v>0.99999999999999978</v>
      </c>
      <c r="AY571" s="122">
        <f>SUMPRODUCT(AN571:AW571,幕後結果_最佳化!$Z$1005:$AI$1005)</f>
        <v>-3.3940850232233838E-2</v>
      </c>
      <c r="AZ571" s="122">
        <f>(SUMPRODUCT(AN571:AW571,MMULT(AN571:AW571,幕後結果!$AB$9:$AK$18)))*252</f>
        <v>5.5091446745393985E-2</v>
      </c>
      <c r="BA571" s="122">
        <f t="shared" si="116"/>
        <v>0.23471567213416744</v>
      </c>
      <c r="BB571" s="98">
        <f t="shared" si="117"/>
        <v>-0.32737843848923009</v>
      </c>
      <c r="BC571" s="56"/>
      <c r="BD571" s="56"/>
    </row>
    <row r="572" spans="1:56">
      <c r="A572" s="91">
        <v>571</v>
      </c>
      <c r="B572" s="122">
        <v>0.50307261920348356</v>
      </c>
      <c r="C572" s="122">
        <v>9.2783491315816979E-2</v>
      </c>
      <c r="D572" s="122">
        <v>0.52990488763467503</v>
      </c>
      <c r="E572" s="122">
        <v>0.49995065764581681</v>
      </c>
      <c r="F572" s="122">
        <v>0.50686845925213886</v>
      </c>
      <c r="G572" s="122">
        <v>0.1083757713324458</v>
      </c>
      <c r="H572" s="122">
        <v>0.65438853596532121</v>
      </c>
      <c r="I572" s="122">
        <v>0.27446093882344713</v>
      </c>
      <c r="J572" s="122">
        <v>0.65928704985426245</v>
      </c>
      <c r="K572" s="100">
        <v>0.15295860482412627</v>
      </c>
      <c r="L572" s="101"/>
      <c r="M572" s="102">
        <v>571</v>
      </c>
      <c r="N572" s="125">
        <v>7.7019903198001305E-3</v>
      </c>
      <c r="O572" s="125">
        <v>-1.3238075060916135</v>
      </c>
      <c r="P572" s="125">
        <v>7.5030776581223091E-2</v>
      </c>
      <c r="Q572" s="125">
        <v>-1.23682940447782E-4</v>
      </c>
      <c r="R572" s="125">
        <v>1.7217524796313874E-2</v>
      </c>
      <c r="S572" s="125">
        <v>-1.2352121927284161</v>
      </c>
      <c r="T572" s="125">
        <v>0.39719600485319378</v>
      </c>
      <c r="U572" s="122">
        <v>-0.59937644996375095</v>
      </c>
      <c r="V572" s="122">
        <v>0.41051813882557986</v>
      </c>
      <c r="W572" s="94">
        <v>-1.0238265457936766</v>
      </c>
      <c r="X572" s="56"/>
      <c r="Y572" s="95">
        <v>571</v>
      </c>
      <c r="Z572" s="122">
        <f>(幕後結果!$AB$2+幕後結果!$AB$4*幕後結果_最佳化!$N1573)*12/3</f>
        <v>-3.8727915798707456E-2</v>
      </c>
      <c r="AA572" s="122">
        <f>(幕後結果!$AC$2+幕後結果!$AC$4*幕後結果_最佳化!$O1573)*12/3</f>
        <v>-3.2015527810418281</v>
      </c>
      <c r="AB572" s="122">
        <f>(幕後結果!$AD$2+幕後結果!$AD$4*幕後結果_最佳化!$P1573)*12/3</f>
        <v>0.39520999896092546</v>
      </c>
      <c r="AC572" s="122">
        <f>(幕後結果!$AE$2+幕後結果!$AE$4*幕後結果_最佳化!$Q1573)*12/3</f>
        <v>0.67686611853982814</v>
      </c>
      <c r="AD572" s="122">
        <f>(幕後結果!$AF$2+幕後結果!$AF$4*幕後結果_最佳化!$R1573)*12/3</f>
        <v>-0.20683719848915683</v>
      </c>
      <c r="AE572" s="122">
        <f>(幕後結果!$AG$2+幕後結果!$AG$4*幕後結果_最佳化!$S1573)*12/3</f>
        <v>-0.89328990521240303</v>
      </c>
      <c r="AF572" s="122">
        <f>(幕後結果!$AH$2+幕後結果!$AH$4*幕後結果_最佳化!$T1573)*12/3</f>
        <v>1.6209678960380167</v>
      </c>
      <c r="AG572" s="122">
        <f>(幕後結果!$AI$2+幕後結果!$AI$4*幕後結果_最佳化!$U1573)*12/3</f>
        <v>-1.5155097706102982</v>
      </c>
      <c r="AH572" s="122">
        <f>(幕後結果!$AJ$2+幕後結果!$AJ$4*幕後結果_最佳化!$V1573)*12/3</f>
        <v>1.3141241128342182E-2</v>
      </c>
      <c r="AI572" s="96">
        <f>(幕後結果!$AK$2+幕後結果!$AK$4*幕後結果_最佳化!$W1573)*12/3</f>
        <v>-1.1379479912064971</v>
      </c>
      <c r="AJ572" s="56"/>
      <c r="AK572" s="56"/>
      <c r="AL572" s="56"/>
      <c r="AM572" s="104">
        <v>571</v>
      </c>
      <c r="AN572" s="122">
        <f t="shared" si="105"/>
        <v>7.6508316543245428E-2</v>
      </c>
      <c r="AO572" s="122">
        <f t="shared" si="106"/>
        <v>6.3312920939632283E-2</v>
      </c>
      <c r="AP572" s="122">
        <f t="shared" si="107"/>
        <v>9.5917635655073261E-2</v>
      </c>
      <c r="AQ572" s="122">
        <f t="shared" si="108"/>
        <v>0.15184342220499156</v>
      </c>
      <c r="AR572" s="122">
        <f t="shared" si="109"/>
        <v>0.13974462426840475</v>
      </c>
      <c r="AS572" s="122">
        <f t="shared" si="110"/>
        <v>0.13145738170318225</v>
      </c>
      <c r="AT572" s="122">
        <f t="shared" si="111"/>
        <v>0.13606393001511152</v>
      </c>
      <c r="AU572" s="122">
        <f t="shared" si="112"/>
        <v>4.8190870785471773E-4</v>
      </c>
      <c r="AV572" s="122">
        <f t="shared" si="113"/>
        <v>9.5030714034016639E-2</v>
      </c>
      <c r="AW572" s="122">
        <f t="shared" si="114"/>
        <v>0.10963914592848781</v>
      </c>
      <c r="AX572" s="122">
        <f t="shared" si="115"/>
        <v>1.0000000000000002</v>
      </c>
      <c r="AY572" s="122">
        <f>SUMPRODUCT(AN572:AW572,幕後結果_最佳化!$Z$1005:$AI$1005)</f>
        <v>0.21960159441605057</v>
      </c>
      <c r="AZ572" s="122">
        <f>(SUMPRODUCT(AN572:AW572,MMULT(AN572:AW572,幕後結果!$AB$9:$AK$18)))*252</f>
        <v>4.098280718916484E-2</v>
      </c>
      <c r="BA572" s="122">
        <f t="shared" si="116"/>
        <v>0.20244210824125705</v>
      </c>
      <c r="BB572" s="98">
        <f t="shared" si="117"/>
        <v>0.87285000117401146</v>
      </c>
      <c r="BC572" s="56"/>
      <c r="BD572" s="56"/>
    </row>
    <row r="573" spans="1:56">
      <c r="A573" s="91">
        <v>572</v>
      </c>
      <c r="B573" s="122">
        <v>0.77114629105311616</v>
      </c>
      <c r="C573" s="122">
        <v>0.25891401514453416</v>
      </c>
      <c r="D573" s="122">
        <v>0.26498595668362457</v>
      </c>
      <c r="E573" s="122">
        <v>0.18220721834533382</v>
      </c>
      <c r="F573" s="122">
        <v>0.4564446465898846</v>
      </c>
      <c r="G573" s="122">
        <v>0.94215515572267394</v>
      </c>
      <c r="H573" s="122">
        <v>0.34825442370795434</v>
      </c>
      <c r="I573" s="122">
        <v>0.24067667335061294</v>
      </c>
      <c r="J573" s="122">
        <v>0.38837628713208749</v>
      </c>
      <c r="K573" s="100">
        <v>0.87135552436682384</v>
      </c>
      <c r="L573" s="101"/>
      <c r="M573" s="102">
        <v>572</v>
      </c>
      <c r="N573" s="125">
        <v>0.74262719703723679</v>
      </c>
      <c r="O573" s="125">
        <v>-0.64669705376438713</v>
      </c>
      <c r="P573" s="125">
        <v>-0.62804888967114525</v>
      </c>
      <c r="Q573" s="125">
        <v>-0.90698555372890499</v>
      </c>
      <c r="R573" s="125">
        <v>-0.10939488172251897</v>
      </c>
      <c r="S573" s="125">
        <v>1.5731258148828209</v>
      </c>
      <c r="T573" s="125">
        <v>-0.39003745961643993</v>
      </c>
      <c r="U573" s="122">
        <v>-0.70412754655683807</v>
      </c>
      <c r="V573" s="122">
        <v>-0.28355350298977711</v>
      </c>
      <c r="W573" s="94">
        <v>1.1328221415905202</v>
      </c>
      <c r="X573" s="56"/>
      <c r="Y573" s="95">
        <v>572</v>
      </c>
      <c r="Z573" s="122">
        <f>(幕後結果!$AB$2+幕後結果!$AB$4*幕後結果_最佳化!$N1574)*12/3</f>
        <v>0.87371876628335299</v>
      </c>
      <c r="AA573" s="122">
        <f>(幕後結果!$AC$2+幕後結果!$AC$4*幕後結果_最佳化!$O1574)*12/3</f>
        <v>-2.2045911668268219</v>
      </c>
      <c r="AB573" s="122">
        <f>(幕後結果!$AD$2+幕後結果!$AD$4*幕後結果_最佳化!$P1574)*12/3</f>
        <v>7.6497436523865536E-2</v>
      </c>
      <c r="AC573" s="122">
        <f>(幕後結果!$AE$2+幕後結果!$AE$4*幕後結果_最佳化!$Q1574)*12/3</f>
        <v>1.4441569030514079E-2</v>
      </c>
      <c r="AD573" s="122">
        <f>(幕後結果!$AF$2+幕後結果!$AF$4*幕後結果_最佳化!$R1574)*12/3</f>
        <v>-0.38946532560059555</v>
      </c>
      <c r="AE573" s="122">
        <f>(幕後結果!$AG$2+幕後結果!$AG$4*幕後結果_最佳化!$S1574)*12/3</f>
        <v>0.84443893333025033</v>
      </c>
      <c r="AF573" s="122">
        <f>(幕後結果!$AH$2+幕後結果!$AH$4*幕後結果_最佳化!$T1574)*12/3</f>
        <v>0.9359941740230312</v>
      </c>
      <c r="AG573" s="122">
        <f>(幕後結果!$AI$2+幕後結果!$AI$4*幕後結果_最佳化!$U1574)*12/3</f>
        <v>-1.1763668650601278</v>
      </c>
      <c r="AH573" s="122">
        <f>(幕後結果!$AJ$2+幕後結果!$AJ$4*幕後結果_最佳化!$V1574)*12/3</f>
        <v>-0.40382998258139519</v>
      </c>
      <c r="AI573" s="96">
        <f>(幕後結果!$AK$2+幕後結果!$AK$4*幕後結果_最佳化!$W1574)*12/3</f>
        <v>0.13184113056112939</v>
      </c>
      <c r="AJ573" s="56"/>
      <c r="AK573" s="56"/>
      <c r="AL573" s="56"/>
      <c r="AM573" s="104">
        <v>572</v>
      </c>
      <c r="AN573" s="122">
        <f t="shared" si="105"/>
        <v>0.12244231393563022</v>
      </c>
      <c r="AO573" s="122">
        <f t="shared" si="106"/>
        <v>0.12159131770409511</v>
      </c>
      <c r="AP573" s="122">
        <f t="shared" si="107"/>
        <v>0.15187354667489839</v>
      </c>
      <c r="AQ573" s="122">
        <f t="shared" si="108"/>
        <v>4.4144704226262654E-2</v>
      </c>
      <c r="AR573" s="122">
        <f t="shared" si="109"/>
        <v>7.169901194790522E-2</v>
      </c>
      <c r="AS573" s="122">
        <f t="shared" si="110"/>
        <v>0.15983579384704044</v>
      </c>
      <c r="AT573" s="122">
        <f t="shared" si="111"/>
        <v>0.10209682640528819</v>
      </c>
      <c r="AU573" s="122">
        <f t="shared" si="112"/>
        <v>8.7617927432369888E-2</v>
      </c>
      <c r="AV573" s="122">
        <f t="shared" si="113"/>
        <v>1.5773915800719417E-2</v>
      </c>
      <c r="AW573" s="122">
        <f t="shared" si="114"/>
        <v>0.12292464202579058</v>
      </c>
      <c r="AX573" s="122">
        <f t="shared" si="115"/>
        <v>1.0000000000000002</v>
      </c>
      <c r="AY573" s="122">
        <f>SUMPRODUCT(AN573:AW573,幕後結果_最佳化!$Z$1005:$AI$1005)</f>
        <v>-4.6255397459452029E-2</v>
      </c>
      <c r="AZ573" s="122">
        <f>(SUMPRODUCT(AN573:AW573,MMULT(AN573:AW573,幕後結果!$AB$9:$AK$18)))*252</f>
        <v>4.9920750551273034E-2</v>
      </c>
      <c r="BA573" s="122">
        <f t="shared" si="116"/>
        <v>0.22342952032189711</v>
      </c>
      <c r="BB573" s="98">
        <f t="shared" si="117"/>
        <v>-0.39903141416140969</v>
      </c>
      <c r="BC573" s="56"/>
      <c r="BD573" s="56"/>
    </row>
    <row r="574" spans="1:56">
      <c r="A574" s="91">
        <v>573</v>
      </c>
      <c r="B574" s="122">
        <v>0.27197729436999185</v>
      </c>
      <c r="C574" s="122">
        <v>0.49327693077942691</v>
      </c>
      <c r="D574" s="122">
        <v>0.95233701646775493</v>
      </c>
      <c r="E574" s="122">
        <v>0.97410377769877199</v>
      </c>
      <c r="F574" s="122">
        <v>0.22506761112356877</v>
      </c>
      <c r="G574" s="122">
        <v>0.79563577255493589</v>
      </c>
      <c r="H574" s="122">
        <v>0.35959086237259963</v>
      </c>
      <c r="I574" s="122">
        <v>0.72869477685033712</v>
      </c>
      <c r="J574" s="122">
        <v>0.77583945514020036</v>
      </c>
      <c r="K574" s="100">
        <v>0.54476082512744139</v>
      </c>
      <c r="L574" s="101"/>
      <c r="M574" s="102">
        <v>573</v>
      </c>
      <c r="N574" s="125">
        <v>-0.60684378318548382</v>
      </c>
      <c r="O574" s="125">
        <v>-1.6853033146290265E-2</v>
      </c>
      <c r="P574" s="125">
        <v>1.6679484171395409</v>
      </c>
      <c r="Q574" s="125">
        <v>1.9448548981891971</v>
      </c>
      <c r="R574" s="125">
        <v>-0.75518960939903357</v>
      </c>
      <c r="S574" s="125">
        <v>0.82613334355466606</v>
      </c>
      <c r="T574" s="125">
        <v>-0.35955261465729482</v>
      </c>
      <c r="U574" s="122">
        <v>0.6088702479008451</v>
      </c>
      <c r="V574" s="122">
        <v>0.7582169933565045</v>
      </c>
      <c r="W574" s="94">
        <v>0.11243519616028405</v>
      </c>
      <c r="X574" s="56"/>
      <c r="Y574" s="95">
        <v>573</v>
      </c>
      <c r="Z574" s="122">
        <f>(幕後結果!$AB$2+幕後結果!$AB$4*幕後結果_最佳化!$N1575)*12/3</f>
        <v>-0.80171746479922579</v>
      </c>
      <c r="AA574" s="122">
        <f>(幕後結果!$AC$2+幕後結果!$AC$4*幕後結果_最佳化!$O1575)*12/3</f>
        <v>-1.4538690589648067</v>
      </c>
      <c r="AB574" s="122">
        <f>(幕後結果!$AD$2+幕後結果!$AD$4*幕後結果_最佳化!$P1575)*12/3</f>
        <v>1.722240517200416</v>
      </c>
      <c r="AC574" s="122">
        <f>(幕後結果!$AE$2+幕後結果!$AE$4*幕後結果_最佳化!$Q1575)*12/3</f>
        <v>2.6523144142042323</v>
      </c>
      <c r="AD574" s="122">
        <f>(幕後結果!$AF$2+幕後結果!$AF$4*幕後結果_最佳化!$R1575)*12/3</f>
        <v>-0.24264749990984788</v>
      </c>
      <c r="AE574" s="122">
        <f>(幕後結果!$AG$2+幕後結果!$AG$4*幕後結果_最佳化!$S1575)*12/3</f>
        <v>2.1066177544738824</v>
      </c>
      <c r="AF574" s="122">
        <f>(幕後結果!$AH$2+幕後結果!$AH$4*幕後結果_最佳化!$T1575)*12/3</f>
        <v>0.4359577204224605</v>
      </c>
      <c r="AG574" s="122">
        <f>(幕後結果!$AI$2+幕後結果!$AI$4*幕後結果_最佳化!$U1575)*12/3</f>
        <v>-0.58856965389471916</v>
      </c>
      <c r="AH574" s="122">
        <f>(幕後結果!$AJ$2+幕後結果!$AJ$4*幕後結果_最佳化!$V1575)*12/3</f>
        <v>0.6884911255097782</v>
      </c>
      <c r="AI574" s="96">
        <f>(幕後結果!$AK$2+幕後結果!$AK$4*幕後結果_最佳化!$W1575)*12/3</f>
        <v>-0.43102821290899512</v>
      </c>
      <c r="AJ574" s="56"/>
      <c r="AK574" s="56"/>
      <c r="AL574" s="56"/>
      <c r="AM574" s="104">
        <v>573</v>
      </c>
      <c r="AN574" s="122">
        <f t="shared" si="105"/>
        <v>0.1956313792707827</v>
      </c>
      <c r="AO574" s="122">
        <f t="shared" si="106"/>
        <v>9.4181337414140115E-2</v>
      </c>
      <c r="AP574" s="122">
        <f t="shared" si="107"/>
        <v>0.18906694177445113</v>
      </c>
      <c r="AQ574" s="122">
        <f t="shared" si="108"/>
        <v>0.13817741897939545</v>
      </c>
      <c r="AR574" s="122">
        <f t="shared" si="109"/>
        <v>2.6001514375399135E-2</v>
      </c>
      <c r="AS574" s="122">
        <f t="shared" si="110"/>
        <v>4.4193292441940799E-2</v>
      </c>
      <c r="AT574" s="122">
        <f t="shared" si="111"/>
        <v>0.16023116636345036</v>
      </c>
      <c r="AU574" s="122">
        <f t="shared" si="112"/>
        <v>2.7172640168355603E-3</v>
      </c>
      <c r="AV574" s="122">
        <f t="shared" si="113"/>
        <v>0.13497571676747236</v>
      </c>
      <c r="AW574" s="122">
        <f t="shared" si="114"/>
        <v>1.4823968596132331E-2</v>
      </c>
      <c r="AX574" s="122">
        <f t="shared" si="115"/>
        <v>0.99999999999999989</v>
      </c>
      <c r="AY574" s="122">
        <f>SUMPRODUCT(AN574:AW574,幕後結果_最佳化!$Z$1005:$AI$1005)</f>
        <v>0.24496974607274721</v>
      </c>
      <c r="AZ574" s="122">
        <f>(SUMPRODUCT(AN574:AW574,MMULT(AN574:AW574,幕後結果!$AB$9:$AK$18)))*252</f>
        <v>5.535213844776174E-2</v>
      </c>
      <c r="BA574" s="122">
        <f t="shared" si="116"/>
        <v>0.2352703518247927</v>
      </c>
      <c r="BB574" s="98">
        <f t="shared" si="117"/>
        <v>0.85888317208464005</v>
      </c>
      <c r="BC574" s="56"/>
      <c r="BD574" s="56"/>
    </row>
    <row r="575" spans="1:56">
      <c r="A575" s="91">
        <v>574</v>
      </c>
      <c r="B575" s="122">
        <v>0.27494265947892504</v>
      </c>
      <c r="C575" s="122">
        <v>0.22287618905383244</v>
      </c>
      <c r="D575" s="122">
        <v>0.84596285408942506</v>
      </c>
      <c r="E575" s="122">
        <v>0.37834494620876646</v>
      </c>
      <c r="F575" s="122">
        <v>0.63133752833574897</v>
      </c>
      <c r="G575" s="122">
        <v>0.69767305100362154</v>
      </c>
      <c r="H575" s="122">
        <v>0.70768182561750126</v>
      </c>
      <c r="I575" s="122">
        <v>0.78091999395307776</v>
      </c>
      <c r="J575" s="122">
        <v>0.57697194484967507</v>
      </c>
      <c r="K575" s="100">
        <v>0.57879366698444801</v>
      </c>
      <c r="L575" s="101"/>
      <c r="M575" s="102">
        <v>574</v>
      </c>
      <c r="N575" s="125">
        <v>-0.59793198189075303</v>
      </c>
      <c r="O575" s="125">
        <v>-0.76251552960796309</v>
      </c>
      <c r="P575" s="125">
        <v>1.0192710755423813</v>
      </c>
      <c r="Q575" s="125">
        <v>-0.30983045273928211</v>
      </c>
      <c r="R575" s="125">
        <v>0.33539791132804175</v>
      </c>
      <c r="S575" s="125">
        <v>0.51771963312014235</v>
      </c>
      <c r="T575" s="125">
        <v>0.54662506003273781</v>
      </c>
      <c r="U575" s="122">
        <v>0.77530405793114832</v>
      </c>
      <c r="V575" s="122">
        <v>0.19415296525604511</v>
      </c>
      <c r="W575" s="94">
        <v>0.19880834743043604</v>
      </c>
      <c r="X575" s="56"/>
      <c r="Y575" s="95">
        <v>574</v>
      </c>
      <c r="Z575" s="122">
        <f>(幕後結果!$AB$2+幕後結果!$AB$4*幕後結果_最佳化!$N1576)*12/3</f>
        <v>-0.79065301436477764</v>
      </c>
      <c r="AA575" s="122">
        <f>(幕後結果!$AC$2+幕後結果!$AC$4*幕後結果_最佳化!$O1576)*12/3</f>
        <v>-2.4806720560429989</v>
      </c>
      <c r="AB575" s="122">
        <f>(幕後結果!$AD$2+幕後結果!$AD$4*幕後結果_最佳化!$P1576)*12/3</f>
        <v>1.0874724850120203</v>
      </c>
      <c r="AC575" s="122">
        <f>(幕後結果!$AE$2+幕後結果!$AE$4*幕後結果_最佳化!$Q1576)*12/3</f>
        <v>0.73591662713502703</v>
      </c>
      <c r="AD575" s="122">
        <f>(幕後結果!$AF$2+幕後結果!$AF$4*幕後結果_最佳化!$R1576)*12/3</f>
        <v>0.15814208774042171</v>
      </c>
      <c r="AE575" s="122">
        <f>(幕後結果!$AG$2+幕後結果!$AG$4*幕後結果_最佳化!$S1576)*12/3</f>
        <v>0.43582974517148454</v>
      </c>
      <c r="AF575" s="122">
        <f>(幕後結果!$AH$2+幕後結果!$AH$4*幕後結果_最佳化!$T1576)*12/3</f>
        <v>1.7146032401393956</v>
      </c>
      <c r="AG575" s="122">
        <f>(幕後結果!$AI$2+幕後結果!$AI$4*幕後結果_最佳化!$U1576)*12/3</f>
        <v>-0.1316672258355438</v>
      </c>
      <c r="AH575" s="122">
        <f>(幕後結果!$AJ$2+幕後結果!$AJ$4*幕後結果_最佳化!$V1576)*12/3</f>
        <v>0.22259911086936621</v>
      </c>
      <c r="AI575" s="96">
        <f>(幕後結果!$AK$2+幕後結果!$AK$4*幕後結果_最佳化!$W1576)*12/3</f>
        <v>-0.43025636339250489</v>
      </c>
      <c r="AJ575" s="56"/>
      <c r="AK575" s="56"/>
      <c r="AL575" s="56"/>
      <c r="AM575" s="104">
        <v>574</v>
      </c>
      <c r="AN575" s="122">
        <f t="shared" si="105"/>
        <v>7.6212512263699836E-2</v>
      </c>
      <c r="AO575" s="122">
        <f t="shared" si="106"/>
        <v>2.0304629389023641E-3</v>
      </c>
      <c r="AP575" s="122">
        <f t="shared" si="107"/>
        <v>0.17923822344126072</v>
      </c>
      <c r="AQ575" s="122">
        <f t="shared" si="108"/>
        <v>0.10936902640175269</v>
      </c>
      <c r="AR575" s="122">
        <f t="shared" si="109"/>
        <v>7.8841849392686805E-2</v>
      </c>
      <c r="AS575" s="122">
        <f t="shared" si="110"/>
        <v>3.4753270988664285E-2</v>
      </c>
      <c r="AT575" s="122">
        <f t="shared" si="111"/>
        <v>8.2793275535721578E-2</v>
      </c>
      <c r="AU575" s="122">
        <f t="shared" si="112"/>
        <v>0.19044684739888251</v>
      </c>
      <c r="AV575" s="122">
        <f t="shared" si="113"/>
        <v>0.23434233355224185</v>
      </c>
      <c r="AW575" s="122">
        <f t="shared" si="114"/>
        <v>1.1972198086187123E-2</v>
      </c>
      <c r="AX575" s="122">
        <f t="shared" si="115"/>
        <v>0.99999999999999978</v>
      </c>
      <c r="AY575" s="122">
        <f>SUMPRODUCT(AN575:AW575,幕後結果_最佳化!$Z$1005:$AI$1005)</f>
        <v>0.12239944100644826</v>
      </c>
      <c r="AZ575" s="122">
        <f>(SUMPRODUCT(AN575:AW575,MMULT(AN575:AW575,幕後結果!$AB$9:$AK$18)))*252</f>
        <v>5.2014173990440331E-2</v>
      </c>
      <c r="BA575" s="122">
        <f t="shared" si="116"/>
        <v>0.22806616143224828</v>
      </c>
      <c r="BB575" s="98">
        <f t="shared" si="117"/>
        <v>0.34858060707995558</v>
      </c>
      <c r="BC575" s="56"/>
      <c r="BD575" s="56"/>
    </row>
    <row r="576" spans="1:56">
      <c r="A576" s="91">
        <v>575</v>
      </c>
      <c r="B576" s="122">
        <v>0.92840776636990108</v>
      </c>
      <c r="C576" s="122">
        <v>0.82513724425207413</v>
      </c>
      <c r="D576" s="122">
        <v>0.32282968724464256</v>
      </c>
      <c r="E576" s="122">
        <v>0.58315356746363967</v>
      </c>
      <c r="F576" s="122">
        <v>0.81149832418675483</v>
      </c>
      <c r="G576" s="122">
        <v>0.47367237611874069</v>
      </c>
      <c r="H576" s="122">
        <v>6.8621118191180885E-2</v>
      </c>
      <c r="I576" s="122">
        <v>0.71160038830583239</v>
      </c>
      <c r="J576" s="122">
        <v>0.79020732615509748</v>
      </c>
      <c r="K576" s="100">
        <v>0.38454151788209545</v>
      </c>
      <c r="L576" s="101"/>
      <c r="M576" s="102">
        <v>575</v>
      </c>
      <c r="N576" s="125">
        <v>1.4640347008328418</v>
      </c>
      <c r="O576" s="125">
        <v>0.93512184182444913</v>
      </c>
      <c r="P576" s="125">
        <v>-0.45980056938446218</v>
      </c>
      <c r="Q576" s="125">
        <v>0.20996772264372585</v>
      </c>
      <c r="R576" s="125">
        <v>0.88343117791323544</v>
      </c>
      <c r="S576" s="125">
        <v>-6.6041541568442955E-2</v>
      </c>
      <c r="T576" s="125">
        <v>-1.4861394613540433</v>
      </c>
      <c r="U576" s="122">
        <v>0.558066136504618</v>
      </c>
      <c r="V576" s="122">
        <v>0.80714083553689642</v>
      </c>
      <c r="W576" s="94">
        <v>-0.29357453644165671</v>
      </c>
      <c r="X576" s="56"/>
      <c r="Y576" s="95">
        <v>575</v>
      </c>
      <c r="Z576" s="122">
        <f>(幕後結果!$AB$2+幕後結果!$AB$4*幕後結果_最佳化!$N1577)*12/3</f>
        <v>1.7693825389378166</v>
      </c>
      <c r="AA576" s="122">
        <f>(幕後結果!$AC$2+幕後結果!$AC$4*幕後結果_最佳化!$O1577)*12/3</f>
        <v>3.7950173912622454E-2</v>
      </c>
      <c r="AB576" s="122">
        <f>(幕後結果!$AD$2+幕後結果!$AD$4*幕後結果_最佳化!$P1577)*12/3</f>
        <v>0.60012243805905974</v>
      </c>
      <c r="AC576" s="122">
        <f>(幕後結果!$AE$2+幕後結果!$AE$4*幕後結果_最佳化!$Q1577)*12/3</f>
        <v>1.1807299703385525</v>
      </c>
      <c r="AD576" s="122">
        <f>(幕後結果!$AF$2+幕後結果!$AF$4*幕後結果_最佳化!$R1577)*12/3</f>
        <v>0.53360707007080799</v>
      </c>
      <c r="AE576" s="122">
        <f>(幕後結果!$AG$2+幕後結果!$AG$4*幕後結果_最佳化!$S1577)*12/3</f>
        <v>0.95253038338015406</v>
      </c>
      <c r="AF576" s="122">
        <f>(幕後結果!$AH$2+幕後結果!$AH$4*幕後結果_最佳化!$T1577)*12/3</f>
        <v>0.27762701806512824</v>
      </c>
      <c r="AG576" s="122">
        <f>(幕後結果!$AI$2+幕後結果!$AI$4*幕後結果_最佳化!$U1577)*12/3</f>
        <v>0.62658178465834147</v>
      </c>
      <c r="AH576" s="122">
        <f>(幕後結果!$AJ$2+幕後結果!$AJ$4*幕後結果_最佳化!$V1577)*12/3</f>
        <v>1.069628993896812</v>
      </c>
      <c r="AI576" s="96">
        <f>(幕後結果!$AK$2+幕後結果!$AK$4*幕後結果_最佳化!$W1577)*12/3</f>
        <v>1.833971432471726E-2</v>
      </c>
      <c r="AJ576" s="56"/>
      <c r="AK576" s="56"/>
      <c r="AL576" s="56"/>
      <c r="AM576" s="104">
        <v>575</v>
      </c>
      <c r="AN576" s="122">
        <f t="shared" si="105"/>
        <v>0.18868977837300013</v>
      </c>
      <c r="AO576" s="122">
        <f t="shared" si="106"/>
        <v>8.5422053593723485E-2</v>
      </c>
      <c r="AP576" s="122">
        <f t="shared" si="107"/>
        <v>8.1570858894740875E-2</v>
      </c>
      <c r="AQ576" s="122">
        <f t="shared" si="108"/>
        <v>0.13604461141134963</v>
      </c>
      <c r="AR576" s="122">
        <f t="shared" si="109"/>
        <v>1.171090230999065E-2</v>
      </c>
      <c r="AS576" s="122">
        <f t="shared" si="110"/>
        <v>9.5553863770416372E-2</v>
      </c>
      <c r="AT576" s="122">
        <f t="shared" si="111"/>
        <v>0.10103392893881066</v>
      </c>
      <c r="AU576" s="122">
        <f t="shared" si="112"/>
        <v>5.2057614703099601E-2</v>
      </c>
      <c r="AV576" s="122">
        <f t="shared" si="113"/>
        <v>0.14899626973331404</v>
      </c>
      <c r="AW576" s="122">
        <f t="shared" si="114"/>
        <v>9.8920118271554586E-2</v>
      </c>
      <c r="AX576" s="122">
        <f t="shared" si="115"/>
        <v>1</v>
      </c>
      <c r="AY576" s="122">
        <f>SUMPRODUCT(AN576:AW576,幕後結果_最佳化!$Z$1005:$AI$1005)</f>
        <v>8.7730054745441988E-2</v>
      </c>
      <c r="AZ576" s="122">
        <f>(SUMPRODUCT(AN576:AW576,MMULT(AN576:AW576,幕後結果!$AB$9:$AK$18)))*252</f>
        <v>5.2248893982500016E-2</v>
      </c>
      <c r="BA576" s="122">
        <f t="shared" si="116"/>
        <v>0.22858016970529182</v>
      </c>
      <c r="BB576" s="98">
        <f t="shared" si="117"/>
        <v>0.19612398924736704</v>
      </c>
      <c r="BC576" s="56"/>
      <c r="BD576" s="56"/>
    </row>
    <row r="577" spans="1:56">
      <c r="A577" s="91">
        <v>576</v>
      </c>
      <c r="B577" s="122">
        <v>0.13817477342145956</v>
      </c>
      <c r="C577" s="122">
        <v>0.33610500229162921</v>
      </c>
      <c r="D577" s="122">
        <v>0.64721775302902307</v>
      </c>
      <c r="E577" s="122">
        <v>0.57248076137751713</v>
      </c>
      <c r="F577" s="122">
        <v>0.80211614086736338</v>
      </c>
      <c r="G577" s="122">
        <v>0.18365396534823986</v>
      </c>
      <c r="H577" s="122">
        <v>0.11410309988327749</v>
      </c>
      <c r="I577" s="122">
        <v>0.64885113540117878</v>
      </c>
      <c r="J577" s="122">
        <v>0.5027340636801203</v>
      </c>
      <c r="K577" s="100">
        <v>0.13275865564596212</v>
      </c>
      <c r="L577" s="101"/>
      <c r="M577" s="102">
        <v>576</v>
      </c>
      <c r="N577" s="125">
        <v>-1.0885564126573757</v>
      </c>
      <c r="O577" s="125">
        <v>-0.42311685626038087</v>
      </c>
      <c r="P577" s="125">
        <v>0.37781975945975815</v>
      </c>
      <c r="Q577" s="125">
        <v>0.18269354961200326</v>
      </c>
      <c r="R577" s="125">
        <v>0.84920412514008081</v>
      </c>
      <c r="S577" s="125">
        <v>-0.90152747813292389</v>
      </c>
      <c r="T577" s="125">
        <v>-1.2049924934541763</v>
      </c>
      <c r="U577" s="122">
        <v>0.38222061883977426</v>
      </c>
      <c r="V577" s="122">
        <v>6.853334972988177E-3</v>
      </c>
      <c r="W577" s="94">
        <v>-1.1134451074203831</v>
      </c>
      <c r="X577" s="56"/>
      <c r="Y577" s="95">
        <v>576</v>
      </c>
      <c r="Z577" s="122">
        <f>(幕後結果!$AB$2+幕後結果!$AB$4*幕後結果_最佳化!$N1578)*12/3</f>
        <v>-1.3997879711053802</v>
      </c>
      <c r="AA577" s="122">
        <f>(幕後結果!$AC$2+幕後結果!$AC$4*幕後結果_最佳化!$O1578)*12/3</f>
        <v>-2.0555838724484374</v>
      </c>
      <c r="AB577" s="122">
        <f>(幕後結果!$AD$2+幕後結果!$AD$4*幕後結果_最佳化!$P1578)*12/3</f>
        <v>0.4187148400010024</v>
      </c>
      <c r="AC577" s="122">
        <f>(幕後結果!$AE$2+幕後結果!$AE$4*幕後結果_最佳化!$Q1578)*12/3</f>
        <v>0.97135828705449878</v>
      </c>
      <c r="AD577" s="122">
        <f>(幕後結果!$AF$2+幕後結果!$AF$4*幕後結果_最佳化!$R1578)*12/3</f>
        <v>0.5383868130472298</v>
      </c>
      <c r="AE577" s="122">
        <f>(幕後結果!$AG$2+幕後結果!$AG$4*幕後結果_最佳化!$S1578)*12/3</f>
        <v>-0.41383206305058806</v>
      </c>
      <c r="AF577" s="122">
        <f>(幕後結果!$AH$2+幕後結果!$AH$4*幕後結果_最佳化!$T1578)*12/3</f>
        <v>6.3729573900828118E-2</v>
      </c>
      <c r="AG577" s="122">
        <f>(幕後結果!$AI$2+幕後結果!$AI$4*幕後結果_最佳化!$U1578)*12/3</f>
        <v>-0.85056021115424663</v>
      </c>
      <c r="AH577" s="122">
        <f>(幕後結果!$AJ$2+幕後結果!$AJ$4*幕後結果_最佳化!$V1578)*12/3</f>
        <v>-0.28610625584459043</v>
      </c>
      <c r="AI577" s="96">
        <f>(幕後結果!$AK$2+幕後結果!$AK$4*幕後結果_最佳化!$W1578)*12/3</f>
        <v>-1.2017487687611068</v>
      </c>
      <c r="AJ577" s="56"/>
      <c r="AK577" s="56"/>
      <c r="AL577" s="56"/>
      <c r="AM577" s="104">
        <v>576</v>
      </c>
      <c r="AN577" s="122">
        <f t="shared" si="105"/>
        <v>3.2470515135107264E-2</v>
      </c>
      <c r="AO577" s="122">
        <f t="shared" si="106"/>
        <v>6.5033490414592748E-2</v>
      </c>
      <c r="AP577" s="122">
        <f t="shared" si="107"/>
        <v>0.12876643706016758</v>
      </c>
      <c r="AQ577" s="122">
        <f t="shared" si="108"/>
        <v>4.4739593189425803E-2</v>
      </c>
      <c r="AR577" s="122">
        <f t="shared" si="109"/>
        <v>2.6035882219578463E-2</v>
      </c>
      <c r="AS577" s="122">
        <f t="shared" si="110"/>
        <v>6.1750887042487435E-2</v>
      </c>
      <c r="AT577" s="122">
        <f t="shared" si="111"/>
        <v>0.20837392797221521</v>
      </c>
      <c r="AU577" s="122">
        <f t="shared" si="112"/>
        <v>8.1201617812613022E-2</v>
      </c>
      <c r="AV577" s="122">
        <f t="shared" si="113"/>
        <v>0.13079457676091422</v>
      </c>
      <c r="AW577" s="122">
        <f t="shared" si="114"/>
        <v>0.22083307239289826</v>
      </c>
      <c r="AX577" s="122">
        <f t="shared" si="115"/>
        <v>1</v>
      </c>
      <c r="AY577" s="122">
        <f>SUMPRODUCT(AN577:AW577,幕後結果_最佳化!$Z$1005:$AI$1005)</f>
        <v>0.10566668259003735</v>
      </c>
      <c r="AZ577" s="122">
        <f>(SUMPRODUCT(AN577:AW577,MMULT(AN577:AW577,幕後結果!$AB$9:$AK$18)))*252</f>
        <v>4.2834993475309176E-2</v>
      </c>
      <c r="BA577" s="122">
        <f t="shared" si="116"/>
        <v>0.20696616504952972</v>
      </c>
      <c r="BB577" s="98">
        <f t="shared" si="117"/>
        <v>0.30327025953742948</v>
      </c>
      <c r="BC577" s="56"/>
      <c r="BD577" s="56"/>
    </row>
    <row r="578" spans="1:56">
      <c r="A578" s="91">
        <v>577</v>
      </c>
      <c r="B578" s="122">
        <v>0.70663950592401981</v>
      </c>
      <c r="C578" s="122">
        <v>0.36384368365500008</v>
      </c>
      <c r="D578" s="122">
        <v>9.1100329268675839E-2</v>
      </c>
      <c r="E578" s="122">
        <v>0.32308160525712726</v>
      </c>
      <c r="F578" s="122">
        <v>0.17553305435056354</v>
      </c>
      <c r="G578" s="122">
        <v>0.44896972814077096</v>
      </c>
      <c r="H578" s="122">
        <v>0.48198796487685702</v>
      </c>
      <c r="I578" s="122">
        <v>0.37727753247729412</v>
      </c>
      <c r="J578" s="122">
        <v>0.34123408658780074</v>
      </c>
      <c r="K578" s="100">
        <v>0.73730439338046838</v>
      </c>
      <c r="L578" s="101"/>
      <c r="M578" s="102">
        <v>577</v>
      </c>
      <c r="N578" s="125">
        <v>0.54359385674020133</v>
      </c>
      <c r="O578" s="125">
        <v>-0.34820348953045327</v>
      </c>
      <c r="P578" s="125">
        <v>-1.3340097581165178</v>
      </c>
      <c r="Q578" s="125">
        <v>-0.45909881094212185</v>
      </c>
      <c r="R578" s="125">
        <v>-0.93252338194842244</v>
      </c>
      <c r="S578" s="125">
        <v>-0.12826475478128976</v>
      </c>
      <c r="T578" s="125">
        <v>-4.5164826825330975E-2</v>
      </c>
      <c r="U578" s="122">
        <v>-0.31263884166267314</v>
      </c>
      <c r="V578" s="122">
        <v>-0.40909741507730807</v>
      </c>
      <c r="W578" s="94">
        <v>0.63505704143950914</v>
      </c>
      <c r="X578" s="56"/>
      <c r="Y578" s="95">
        <v>577</v>
      </c>
      <c r="Z578" s="122">
        <f>(幕後結果!$AB$2+幕後結果!$AB$4*幕後結果_最佳化!$N1579)*12/3</f>
        <v>0.62660884364388658</v>
      </c>
      <c r="AA578" s="122">
        <f>(幕後結果!$AC$2+幕後結果!$AC$4*幕後結果_最佳化!$O1579)*12/3</f>
        <v>-1.8105382933072331</v>
      </c>
      <c r="AB578" s="122">
        <f>(幕後結果!$AD$2+幕後結果!$AD$4*幕後結果_最佳化!$P1579)*12/3</f>
        <v>-0.56445476945393647</v>
      </c>
      <c r="AC578" s="122">
        <f>(幕後結果!$AE$2+幕後結果!$AE$4*幕後結果_最佳化!$Q1579)*12/3</f>
        <v>0.21259799934305845</v>
      </c>
      <c r="AD578" s="122">
        <f>(幕後結果!$AF$2+幕後結果!$AF$4*幕後結果_最佳化!$R1579)*12/3</f>
        <v>-0.93404670729241646</v>
      </c>
      <c r="AE578" s="122">
        <f>(幕後結果!$AG$2+幕後結果!$AG$4*幕後結果_最佳化!$S1579)*12/3</f>
        <v>-0.32629103555964123</v>
      </c>
      <c r="AF578" s="122">
        <f>(幕後結果!$AH$2+幕後結果!$AH$4*幕後結果_最佳化!$T1579)*12/3</f>
        <v>0.99589163922094481</v>
      </c>
      <c r="AG578" s="122">
        <f>(幕後結果!$AI$2+幕後結果!$AI$4*幕後結果_最佳化!$U1579)*12/3</f>
        <v>-1.0600070798370678</v>
      </c>
      <c r="AH578" s="122">
        <f>(幕後結果!$AJ$2+幕後結果!$AJ$4*幕後結果_最佳化!$V1579)*12/3</f>
        <v>-0.44309405647351485</v>
      </c>
      <c r="AI578" s="96">
        <f>(幕後結果!$AK$2+幕後結果!$AK$4*幕後結果_最佳化!$W1579)*12/3</f>
        <v>-0.32668090268346878</v>
      </c>
      <c r="AJ578" s="56"/>
      <c r="AK578" s="56"/>
      <c r="AL578" s="56"/>
      <c r="AM578" s="104">
        <v>577</v>
      </c>
      <c r="AN578" s="122">
        <f t="shared" si="105"/>
        <v>0.15582591615338012</v>
      </c>
      <c r="AO578" s="122">
        <f t="shared" si="106"/>
        <v>0.10820782614444972</v>
      </c>
      <c r="AP578" s="122">
        <f t="shared" si="107"/>
        <v>0.13239609705910013</v>
      </c>
      <c r="AQ578" s="122">
        <f t="shared" si="108"/>
        <v>2.3798896303907576E-2</v>
      </c>
      <c r="AR578" s="122">
        <f t="shared" si="109"/>
        <v>5.1223497456970878E-2</v>
      </c>
      <c r="AS578" s="122">
        <f t="shared" si="110"/>
        <v>0.16767141314089956</v>
      </c>
      <c r="AT578" s="122">
        <f t="shared" si="111"/>
        <v>0.14473952341921098</v>
      </c>
      <c r="AU578" s="122">
        <f t="shared" si="112"/>
        <v>5.6807014855790934E-2</v>
      </c>
      <c r="AV578" s="122">
        <f t="shared" si="113"/>
        <v>6.6176755064918588E-2</v>
      </c>
      <c r="AW578" s="122">
        <f t="shared" si="114"/>
        <v>9.3153060401371529E-2</v>
      </c>
      <c r="AX578" s="122">
        <f t="shared" si="115"/>
        <v>1.0000000000000002</v>
      </c>
      <c r="AY578" s="122">
        <f>SUMPRODUCT(AN578:AW578,幕後結果_最佳化!$Z$1005:$AI$1005)</f>
        <v>4.2261265458188049E-2</v>
      </c>
      <c r="AZ578" s="122">
        <f>(SUMPRODUCT(AN578:AW578,MMULT(AN578:AW578,幕後結果!$AB$9:$AK$18)))*252</f>
        <v>5.2423361187685771E-2</v>
      </c>
      <c r="BA578" s="122">
        <f t="shared" si="116"/>
        <v>0.22896148407032518</v>
      </c>
      <c r="BB578" s="98">
        <f t="shared" si="117"/>
        <v>-2.7897030123012526E-3</v>
      </c>
      <c r="BC578" s="56"/>
      <c r="BD578" s="56"/>
    </row>
    <row r="579" spans="1:56">
      <c r="A579" s="91">
        <v>578</v>
      </c>
      <c r="B579" s="122">
        <v>0.40355883812755411</v>
      </c>
      <c r="C579" s="122">
        <v>0.39515927815675456</v>
      </c>
      <c r="D579" s="122">
        <v>0.48913440802573627</v>
      </c>
      <c r="E579" s="122">
        <v>0.18544899808435211</v>
      </c>
      <c r="F579" s="122">
        <v>0.37722914855576417</v>
      </c>
      <c r="G579" s="122">
        <v>0.68202964803258825</v>
      </c>
      <c r="H579" s="122">
        <v>0.77037376809882474</v>
      </c>
      <c r="I579" s="122">
        <v>0.4027122078620986</v>
      </c>
      <c r="J579" s="122">
        <v>0.64001578462894493</v>
      </c>
      <c r="K579" s="100">
        <v>0.4966280869160542</v>
      </c>
      <c r="L579" s="101"/>
      <c r="M579" s="102">
        <v>578</v>
      </c>
      <c r="N579" s="125">
        <v>-0.24414609185174177</v>
      </c>
      <c r="O579" s="125">
        <v>-0.26589697311673061</v>
      </c>
      <c r="P579" s="125">
        <v>-2.7239368213929121E-2</v>
      </c>
      <c r="Q579" s="125">
        <v>-0.89479254513840156</v>
      </c>
      <c r="R579" s="125">
        <v>-0.31276619909048314</v>
      </c>
      <c r="S579" s="125">
        <v>0.47338195162652558</v>
      </c>
      <c r="T579" s="125">
        <v>0.74007833484479724</v>
      </c>
      <c r="U579" s="122">
        <v>-0.24633306561266699</v>
      </c>
      <c r="V579" s="122">
        <v>0.35850098518512385</v>
      </c>
      <c r="W579" s="94">
        <v>-8.4522333130122949E-3</v>
      </c>
      <c r="X579" s="56"/>
      <c r="Y579" s="95">
        <v>578</v>
      </c>
      <c r="Z579" s="122">
        <f>(幕後結果!$AB$2+幕後結果!$AB$4*幕後結果_最佳化!$N1580)*12/3</f>
        <v>-0.35141000217393503</v>
      </c>
      <c r="AA579" s="122">
        <f>(幕後結果!$AC$2+幕後結果!$AC$4*幕後結果_最佳化!$O1580)*12/3</f>
        <v>-1.7655567547909603</v>
      </c>
      <c r="AB579" s="122">
        <f>(幕後結果!$AD$2+幕後結果!$AD$4*幕後結果_最佳化!$P1580)*12/3</f>
        <v>0.33824410808623845</v>
      </c>
      <c r="AC579" s="122">
        <f>(幕後結果!$AE$2+幕後結果!$AE$4*幕後結果_最佳化!$Q1580)*12/3</f>
        <v>0.17202746563026095</v>
      </c>
      <c r="AD579" s="122">
        <f>(幕後結果!$AF$2+幕後結果!$AF$4*幕後結果_最佳化!$R1580)*12/3</f>
        <v>-0.38711990856192308</v>
      </c>
      <c r="AE579" s="122">
        <f>(幕後結果!$AG$2+幕後結果!$AG$4*幕後結果_最佳化!$S1580)*12/3</f>
        <v>2.781790127800815E-2</v>
      </c>
      <c r="AF579" s="122">
        <f>(幕後結果!$AH$2+幕後結果!$AH$4*幕後結果_最佳化!$T1580)*12/3</f>
        <v>1.7999878395989064</v>
      </c>
      <c r="AG579" s="122">
        <f>(幕後結果!$AI$2+幕後結果!$AI$4*幕後結果_最佳化!$U1580)*12/3</f>
        <v>-1.2488491176488898</v>
      </c>
      <c r="AH579" s="122">
        <f>(幕後結果!$AJ$2+幕後結果!$AJ$4*幕後結果_最佳化!$V1580)*12/3</f>
        <v>0.29852994349431194</v>
      </c>
      <c r="AI579" s="96">
        <f>(幕後結果!$AK$2+幕後結果!$AK$4*幕後結果_最佳化!$W1580)*12/3</f>
        <v>-0.55509472587420539</v>
      </c>
      <c r="AJ579" s="56"/>
      <c r="AK579" s="56"/>
      <c r="AL579" s="56"/>
      <c r="AM579" s="104">
        <v>578</v>
      </c>
      <c r="AN579" s="122">
        <f t="shared" si="105"/>
        <v>0.10194219833933091</v>
      </c>
      <c r="AO579" s="122">
        <f t="shared" si="106"/>
        <v>2.075366483578284E-2</v>
      </c>
      <c r="AP579" s="122">
        <f t="shared" si="107"/>
        <v>1.8789696696223556E-2</v>
      </c>
      <c r="AQ579" s="122">
        <f t="shared" si="108"/>
        <v>0.13831694922642246</v>
      </c>
      <c r="AR579" s="122">
        <f t="shared" si="109"/>
        <v>0.11108919684017048</v>
      </c>
      <c r="AS579" s="122">
        <f t="shared" si="110"/>
        <v>0.17228050132944778</v>
      </c>
      <c r="AT579" s="122">
        <f t="shared" si="111"/>
        <v>0.10177773636372135</v>
      </c>
      <c r="AU579" s="122">
        <f t="shared" si="112"/>
        <v>6.76472456738898E-2</v>
      </c>
      <c r="AV579" s="122">
        <f t="shared" si="113"/>
        <v>0.13344202596955171</v>
      </c>
      <c r="AW579" s="122">
        <f t="shared" si="114"/>
        <v>0.13396078472545922</v>
      </c>
      <c r="AX579" s="122">
        <f t="shared" si="115"/>
        <v>1</v>
      </c>
      <c r="AY579" s="122">
        <f>SUMPRODUCT(AN579:AW579,幕後結果_最佳化!$Z$1005:$AI$1005)</f>
        <v>0.15248099237505305</v>
      </c>
      <c r="AZ579" s="122">
        <f>(SUMPRODUCT(AN579:AW579,MMULT(AN579:AW579,幕後結果!$AB$9:$AK$18)))*252</f>
        <v>4.3070970834743427E-2</v>
      </c>
      <c r="BA579" s="122">
        <f t="shared" si="116"/>
        <v>0.20753546885952634</v>
      </c>
      <c r="BB579" s="98">
        <f t="shared" si="117"/>
        <v>0.528010912916407</v>
      </c>
      <c r="BC579" s="56"/>
      <c r="BD579" s="56"/>
    </row>
    <row r="580" spans="1:56">
      <c r="A580" s="91">
        <v>579</v>
      </c>
      <c r="B580" s="122">
        <v>8.1839862716470479E-2</v>
      </c>
      <c r="C580" s="122">
        <v>1.7369009983392525E-2</v>
      </c>
      <c r="D580" s="122">
        <v>0.41536901889788114</v>
      </c>
      <c r="E580" s="122">
        <v>0.50072335522375933</v>
      </c>
      <c r="F580" s="122">
        <v>0.25318113039839685</v>
      </c>
      <c r="G580" s="122">
        <v>0.61228814452693325</v>
      </c>
      <c r="H580" s="122">
        <v>0.13514380612653509</v>
      </c>
      <c r="I580" s="122">
        <v>0.60648957152759708</v>
      </c>
      <c r="J580" s="122">
        <v>0.81338112370957982</v>
      </c>
      <c r="K580" s="100">
        <v>0.95330806910866395</v>
      </c>
      <c r="L580" s="101"/>
      <c r="M580" s="102">
        <v>579</v>
      </c>
      <c r="N580" s="125">
        <v>-1.3928018281993033</v>
      </c>
      <c r="O580" s="125">
        <v>-2.1113991280015671</v>
      </c>
      <c r="P580" s="125">
        <v>-0.21375510364190883</v>
      </c>
      <c r="Q580" s="125">
        <v>1.8131836499909923E-3</v>
      </c>
      <c r="R580" s="125">
        <v>-0.66451264136447141</v>
      </c>
      <c r="S580" s="125">
        <v>0.28528773200043511</v>
      </c>
      <c r="T580" s="125">
        <v>-1.1024004586063445</v>
      </c>
      <c r="U580" s="122">
        <v>0.27018119781799871</v>
      </c>
      <c r="V580" s="122">
        <v>0.89042494571572783</v>
      </c>
      <c r="W580" s="94">
        <v>1.6778117142067364</v>
      </c>
      <c r="X580" s="56"/>
      <c r="Y580" s="95">
        <v>579</v>
      </c>
      <c r="Z580" s="122">
        <f>(幕後結果!$AB$2+幕後結果!$AB$4*幕後結果_最佳化!$N1581)*12/3</f>
        <v>-1.7775239875224143</v>
      </c>
      <c r="AA580" s="122">
        <f>(幕後結果!$AC$2+幕後結果!$AC$4*幕後結果_最佳化!$O1581)*12/3</f>
        <v>-4.4085943508539946</v>
      </c>
      <c r="AB580" s="122">
        <f>(幕後結果!$AD$2+幕後結果!$AD$4*幕後結果_最佳化!$P1581)*12/3</f>
        <v>-0.3566594347225463</v>
      </c>
      <c r="AC580" s="122">
        <f>(幕後結果!$AE$2+幕後結果!$AE$4*幕後結果_最佳化!$Q1581)*12/3</f>
        <v>0.39050006835029233</v>
      </c>
      <c r="AD580" s="122">
        <f>(幕後結果!$AF$2+幕後結果!$AF$4*幕後結果_最佳化!$R1581)*12/3</f>
        <v>-0.72609626166104169</v>
      </c>
      <c r="AE580" s="122">
        <f>(幕後結果!$AG$2+幕後結果!$AG$4*幕後結果_最佳化!$S1581)*12/3</f>
        <v>-0.40371578254473972</v>
      </c>
      <c r="AF580" s="122">
        <f>(幕後結果!$AH$2+幕後結果!$AH$4*幕後結果_最佳化!$T1581)*12/3</f>
        <v>-0.32322012096156971</v>
      </c>
      <c r="AG580" s="122">
        <f>(幕後結果!$AI$2+幕後結果!$AI$4*幕後結果_最佳化!$U1581)*12/3</f>
        <v>-1.2417000149313178</v>
      </c>
      <c r="AH580" s="122">
        <f>(幕後結果!$AJ$2+幕後結果!$AJ$4*幕後結果_最佳化!$V1581)*12/3</f>
        <v>-0.47718263185597271</v>
      </c>
      <c r="AI580" s="96">
        <f>(幕後結果!$AK$2+幕後結果!$AK$4*幕後結果_最佳化!$W1581)*12/3</f>
        <v>-0.41283031408445803</v>
      </c>
      <c r="AJ580" s="56"/>
      <c r="AK580" s="56"/>
      <c r="AL580" s="56"/>
      <c r="AM580" s="104">
        <v>579</v>
      </c>
      <c r="AN580" s="122">
        <f t="shared" ref="AN580:AN643" si="118">B1581/SUM($B1581:$K1581)</f>
        <v>5.7887890419328417E-2</v>
      </c>
      <c r="AO580" s="122">
        <f t="shared" ref="AO580:AO643" si="119">C1581/SUM($B1581:$K1581)</f>
        <v>0.11201997741094952</v>
      </c>
      <c r="AP580" s="122">
        <f t="shared" ref="AP580:AP643" si="120">D1581/SUM($B1581:$K1581)</f>
        <v>6.7528165492893172E-2</v>
      </c>
      <c r="AQ580" s="122">
        <f t="shared" ref="AQ580:AQ643" si="121">E1581/SUM($B1581:$K1581)</f>
        <v>0.14279748082949231</v>
      </c>
      <c r="AR580" s="122">
        <f t="shared" ref="AR580:AR643" si="122">F1581/SUM($B1581:$K1581)</f>
        <v>4.0386974256899119E-2</v>
      </c>
      <c r="AS580" s="122">
        <f t="shared" ref="AS580:AS643" si="123">G1581/SUM($B1581:$K1581)</f>
        <v>0.1916859428125553</v>
      </c>
      <c r="AT580" s="122">
        <f t="shared" ref="AT580:AT643" si="124">H1581/SUM($B1581:$K1581)</f>
        <v>0.1638176403923903</v>
      </c>
      <c r="AU580" s="122">
        <f t="shared" ref="AU580:AU643" si="125">I1581/SUM($B1581:$K1581)</f>
        <v>8.2904313231179416E-2</v>
      </c>
      <c r="AV580" s="122">
        <f t="shared" ref="AV580:AV643" si="126">J1581/SUM($B1581:$K1581)</f>
        <v>0.13495136246008418</v>
      </c>
      <c r="AW580" s="122">
        <f t="shared" ref="AW580:AW643" si="127">K1581/SUM($B1581:$K1581)</f>
        <v>6.0202526942282758E-3</v>
      </c>
      <c r="AX580" s="122">
        <f t="shared" ref="AX580:AX643" si="128">SUM(AN580:AW580)</f>
        <v>1</v>
      </c>
      <c r="AY580" s="122">
        <f>SUMPRODUCT(AN580:AW580,幕後結果_最佳化!$Z$1005:$AI$1005)</f>
        <v>0.17545880573184855</v>
      </c>
      <c r="AZ580" s="122">
        <f>(SUMPRODUCT(AN580:AW580,MMULT(AN580:AW580,幕後結果!$AB$9:$AK$18)))*252</f>
        <v>5.0230354363114404E-2</v>
      </c>
      <c r="BA580" s="122">
        <f t="shared" ref="BA580:BA643" si="129">AZ580^0.5</f>
        <v>0.22412129386364518</v>
      </c>
      <c r="BB580" s="98">
        <f t="shared" ref="BB580:BB643" si="130">(AY580-$BC$2)/$BA580</f>
        <v>0.59146011272135968</v>
      </c>
      <c r="BC580" s="56"/>
      <c r="BD580" s="56"/>
    </row>
    <row r="581" spans="1:56">
      <c r="A581" s="91">
        <v>580</v>
      </c>
      <c r="B581" s="122">
        <v>0.12956085893995484</v>
      </c>
      <c r="C581" s="122">
        <v>0.36190207472989555</v>
      </c>
      <c r="D581" s="122">
        <v>2.7617684581785928E-2</v>
      </c>
      <c r="E581" s="122">
        <v>0.93231928009935561</v>
      </c>
      <c r="F581" s="122">
        <v>5.9941958298337372E-3</v>
      </c>
      <c r="G581" s="122">
        <v>0.53588512103709851</v>
      </c>
      <c r="H581" s="122">
        <v>0.12010264571863538</v>
      </c>
      <c r="I581" s="122">
        <v>0.30444449510971539</v>
      </c>
      <c r="J581" s="122">
        <v>0.74965544546914509</v>
      </c>
      <c r="K581" s="100">
        <v>6.9134724844028828E-2</v>
      </c>
      <c r="L581" s="101"/>
      <c r="M581" s="102">
        <v>580</v>
      </c>
      <c r="N581" s="125">
        <v>-1.1284694356001805</v>
      </c>
      <c r="O581" s="125">
        <v>-0.35337923703741558</v>
      </c>
      <c r="P581" s="125">
        <v>-1.9170201707376426</v>
      </c>
      <c r="Q581" s="125">
        <v>1.4932894353861448</v>
      </c>
      <c r="R581" s="125">
        <v>-2.5124858385241162</v>
      </c>
      <c r="S581" s="125">
        <v>9.0072304023361693E-2</v>
      </c>
      <c r="T581" s="125">
        <v>-1.1744738219396802</v>
      </c>
      <c r="U581" s="122">
        <v>-0.51165999316899302</v>
      </c>
      <c r="V581" s="122">
        <v>0.67340587964578746</v>
      </c>
      <c r="W581" s="94">
        <v>-1.482266306787136</v>
      </c>
      <c r="X581" s="56"/>
      <c r="Y581" s="95">
        <v>580</v>
      </c>
      <c r="Z581" s="122">
        <f>(幕後結果!$AB$2+幕後結果!$AB$4*幕後結果_最佳化!$N1582)*12/3</f>
        <v>-1.449342000580967</v>
      </c>
      <c r="AA581" s="122">
        <f>(幕後結果!$AC$2+幕後結果!$AC$4*幕後結果_最佳化!$O1582)*12/3</f>
        <v>-1.9629481932954669</v>
      </c>
      <c r="AB581" s="122">
        <f>(幕後結果!$AD$2+幕後結果!$AD$4*幕後結果_最佳化!$P1582)*12/3</f>
        <v>-1.5734293254086527</v>
      </c>
      <c r="AC581" s="122">
        <f>(幕後結果!$AE$2+幕後結果!$AE$4*幕後結果_最佳化!$Q1582)*12/3</f>
        <v>1.3904506260466327</v>
      </c>
      <c r="AD581" s="122">
        <f>(幕後結果!$AF$2+幕後結果!$AF$4*幕後結果_最佳化!$R1582)*12/3</f>
        <v>-1.8275587979675774</v>
      </c>
      <c r="AE581" s="122">
        <f>(幕後結果!$AG$2+幕後結果!$AG$4*幕後結果_最佳化!$S1582)*12/3</f>
        <v>0.28949721952292468</v>
      </c>
      <c r="AF581" s="122">
        <f>(幕後結果!$AH$2+幕後結果!$AH$4*幕後結果_最佳化!$T1582)*12/3</f>
        <v>-1.0356330712463462</v>
      </c>
      <c r="AG581" s="122">
        <f>(幕後結果!$AI$2+幕後結果!$AI$4*幕後結果_最佳化!$U1582)*12/3</f>
        <v>-2.4377598852303204</v>
      </c>
      <c r="AH581" s="122">
        <f>(幕後結果!$AJ$2+幕後結果!$AJ$4*幕後結果_最佳化!$V1582)*12/3</f>
        <v>-0.41896507018832524</v>
      </c>
      <c r="AI581" s="96">
        <f>(幕後結果!$AK$2+幕後結果!$AK$4*幕後結果_最佳化!$W1582)*12/3</f>
        <v>-1.8305490815737773</v>
      </c>
      <c r="AJ581" s="56"/>
      <c r="AK581" s="56"/>
      <c r="AL581" s="56"/>
      <c r="AM581" s="104">
        <v>580</v>
      </c>
      <c r="AN581" s="122">
        <f t="shared" si="118"/>
        <v>0.15692959918043894</v>
      </c>
      <c r="AO581" s="122">
        <f t="shared" si="119"/>
        <v>5.962189414599893E-2</v>
      </c>
      <c r="AP581" s="122">
        <f t="shared" si="120"/>
        <v>0.110240535183451</v>
      </c>
      <c r="AQ581" s="122">
        <f t="shared" si="121"/>
        <v>0.13303067101821736</v>
      </c>
      <c r="AR581" s="122">
        <f t="shared" si="122"/>
        <v>0.11797303913675816</v>
      </c>
      <c r="AS581" s="122">
        <f t="shared" si="123"/>
        <v>6.2158191656685367E-2</v>
      </c>
      <c r="AT581" s="122">
        <f t="shared" si="124"/>
        <v>6.6935305047499311E-2</v>
      </c>
      <c r="AU581" s="122">
        <f t="shared" si="125"/>
        <v>0.14527785938713092</v>
      </c>
      <c r="AV581" s="122">
        <f t="shared" si="126"/>
        <v>5.3866134031926145E-2</v>
      </c>
      <c r="AW581" s="122">
        <f t="shared" si="127"/>
        <v>9.3966771211894035E-2</v>
      </c>
      <c r="AX581" s="122">
        <f t="shared" si="128"/>
        <v>1.0000000000000002</v>
      </c>
      <c r="AY581" s="122">
        <f>SUMPRODUCT(AN581:AW581,幕後結果_最佳化!$Z$1005:$AI$1005)</f>
        <v>-6.3296769051148713E-3</v>
      </c>
      <c r="AZ581" s="122">
        <f>(SUMPRODUCT(AN581:AW581,MMULT(AN581:AW581,幕後結果!$AB$9:$AK$18)))*252</f>
        <v>4.759651542887014E-2</v>
      </c>
      <c r="BA581" s="122">
        <f t="shared" si="129"/>
        <v>0.2181662563937653</v>
      </c>
      <c r="BB581" s="98">
        <f t="shared" si="130"/>
        <v>-0.22565211375429617</v>
      </c>
      <c r="BC581" s="56"/>
      <c r="BD581" s="56"/>
    </row>
    <row r="582" spans="1:56">
      <c r="A582" s="91">
        <v>581</v>
      </c>
      <c r="B582" s="122">
        <v>0.29918568958326475</v>
      </c>
      <c r="C582" s="122">
        <v>0.25573244914606996</v>
      </c>
      <c r="D582" s="122">
        <v>0.60904671233758001</v>
      </c>
      <c r="E582" s="122">
        <v>0.73985084255434197</v>
      </c>
      <c r="F582" s="122">
        <v>0.58871932750840106</v>
      </c>
      <c r="G582" s="122">
        <v>0.79939902300091847</v>
      </c>
      <c r="H582" s="122">
        <v>0.53331457233515045</v>
      </c>
      <c r="I582" s="122">
        <v>0.49529552555664402</v>
      </c>
      <c r="J582" s="122">
        <v>0.7127438506603172</v>
      </c>
      <c r="K582" s="100">
        <v>0.698772880262164</v>
      </c>
      <c r="L582" s="101"/>
      <c r="M582" s="102">
        <v>581</v>
      </c>
      <c r="N582" s="125">
        <v>-0.5267439954112707</v>
      </c>
      <c r="O582" s="125">
        <v>-0.65655841034237139</v>
      </c>
      <c r="P582" s="125">
        <v>0.27683529900398807</v>
      </c>
      <c r="Q582" s="125">
        <v>0.64288562923722115</v>
      </c>
      <c r="R582" s="125">
        <v>0.22425184383666583</v>
      </c>
      <c r="S582" s="125">
        <v>0.83947653035110514</v>
      </c>
      <c r="T582" s="125">
        <v>8.3604542325741812E-2</v>
      </c>
      <c r="U582" s="122">
        <v>-1.1792641978014079E-2</v>
      </c>
      <c r="V582" s="122">
        <v>0.56141846570925691</v>
      </c>
      <c r="W582" s="94">
        <v>0.52087444381134007</v>
      </c>
      <c r="X582" s="56"/>
      <c r="Y582" s="95">
        <v>581</v>
      </c>
      <c r="Z582" s="122">
        <f>(幕後結果!$AB$2+幕後結果!$AB$4*幕後結果_最佳化!$N1583)*12/3</f>
        <v>-0.70226954149761267</v>
      </c>
      <c r="AA582" s="122">
        <f>(幕後結果!$AC$2+幕後結果!$AC$4*幕後結果_最佳化!$O1583)*12/3</f>
        <v>-2.3284702450284285</v>
      </c>
      <c r="AB582" s="122">
        <f>(幕後結果!$AD$2+幕後結果!$AD$4*幕後結果_最佳化!$P1583)*12/3</f>
        <v>0.47676563551446011</v>
      </c>
      <c r="AC582" s="122">
        <f>(幕後結果!$AE$2+幕後結果!$AE$4*幕後結果_最佳化!$Q1583)*12/3</f>
        <v>1.2743356377047503</v>
      </c>
      <c r="AD582" s="122">
        <f>(幕後結果!$AF$2+幕後結果!$AF$4*幕後結果_最佳化!$R1583)*12/3</f>
        <v>9.9283508074873475E-2</v>
      </c>
      <c r="AE582" s="122">
        <f>(幕後結果!$AG$2+幕後結果!$AG$4*幕後結果_最佳化!$S1583)*12/3</f>
        <v>1.0899055275276028</v>
      </c>
      <c r="AF582" s="122">
        <f>(幕後結果!$AH$2+幕後結果!$AH$4*幕後結果_最佳化!$T1583)*12/3</f>
        <v>1.1114316830531021</v>
      </c>
      <c r="AG582" s="122">
        <f>(幕後結果!$AI$2+幕後結果!$AI$4*幕後結果_最佳化!$U1583)*12/3</f>
        <v>-1.0285861281302675</v>
      </c>
      <c r="AH582" s="122">
        <f>(幕後結果!$AJ$2+幕後結果!$AJ$4*幕後結果_最佳化!$V1583)*12/3</f>
        <v>0.27285032249190183</v>
      </c>
      <c r="AI582" s="96">
        <f>(幕後結果!$AK$2+幕後結果!$AK$4*幕後結果_最佳化!$W1583)*12/3</f>
        <v>-0.23689234708794518</v>
      </c>
      <c r="AJ582" s="56"/>
      <c r="AK582" s="56"/>
      <c r="AL582" s="56"/>
      <c r="AM582" s="104">
        <v>581</v>
      </c>
      <c r="AN582" s="122">
        <f t="shared" si="118"/>
        <v>0.12787059069733711</v>
      </c>
      <c r="AO582" s="122">
        <f t="shared" si="119"/>
        <v>0.1405543213584948</v>
      </c>
      <c r="AP582" s="122">
        <f t="shared" si="120"/>
        <v>0.12012294724843553</v>
      </c>
      <c r="AQ582" s="122">
        <f t="shared" si="121"/>
        <v>1.442126489493375E-2</v>
      </c>
      <c r="AR582" s="122">
        <f t="shared" si="122"/>
        <v>0.13428411342870011</v>
      </c>
      <c r="AS582" s="122">
        <f t="shared" si="123"/>
        <v>1.7074435997630612E-2</v>
      </c>
      <c r="AT582" s="122">
        <f t="shared" si="124"/>
        <v>0.15532925800525244</v>
      </c>
      <c r="AU582" s="122">
        <f t="shared" si="125"/>
        <v>0.16100525243743677</v>
      </c>
      <c r="AV582" s="122">
        <f t="shared" si="126"/>
        <v>3.933418132570865E-2</v>
      </c>
      <c r="AW582" s="122">
        <f t="shared" si="127"/>
        <v>9.0003634606070068E-2</v>
      </c>
      <c r="AX582" s="122">
        <f t="shared" si="128"/>
        <v>0.99999999999999989</v>
      </c>
      <c r="AY582" s="122">
        <f>SUMPRODUCT(AN582:AW582,幕後結果_最佳化!$Z$1005:$AI$1005)</f>
        <v>-0.14481618607932645</v>
      </c>
      <c r="AZ582" s="122">
        <f>(SUMPRODUCT(AN582:AW582,MMULT(AN582:AW582,幕後結果!$AB$9:$AK$18)))*252</f>
        <v>5.1377353385607838E-2</v>
      </c>
      <c r="BA582" s="122">
        <f t="shared" si="129"/>
        <v>0.22666573050553504</v>
      </c>
      <c r="BB582" s="98">
        <f t="shared" si="130"/>
        <v>-0.82816306488264013</v>
      </c>
      <c r="BC582" s="56"/>
      <c r="BD582" s="56"/>
    </row>
    <row r="583" spans="1:56">
      <c r="A583" s="91">
        <v>582</v>
      </c>
      <c r="B583" s="122">
        <v>0.44975312395032363</v>
      </c>
      <c r="C583" s="122">
        <v>9.769214690691741E-2</v>
      </c>
      <c r="D583" s="122">
        <v>8.838350328761746E-2</v>
      </c>
      <c r="E583" s="122">
        <v>0.30690358061810463</v>
      </c>
      <c r="F583" s="122">
        <v>0.7143796705558354</v>
      </c>
      <c r="G583" s="122">
        <v>0.52731641708927635</v>
      </c>
      <c r="H583" s="122">
        <v>0.68090022562080832</v>
      </c>
      <c r="I583" s="122">
        <v>0.4470418084686163</v>
      </c>
      <c r="J583" s="122">
        <v>0.82066654082800006</v>
      </c>
      <c r="K583" s="100">
        <v>0.97245805922925022</v>
      </c>
      <c r="L583" s="101"/>
      <c r="M583" s="102">
        <v>582</v>
      </c>
      <c r="N583" s="125">
        <v>-0.12628510304039364</v>
      </c>
      <c r="O583" s="125">
        <v>-1.2948143113442407</v>
      </c>
      <c r="P583" s="125">
        <v>-1.3507765983717985</v>
      </c>
      <c r="Q583" s="125">
        <v>-0.5046464750650631</v>
      </c>
      <c r="R583" s="125">
        <v>0.56622526233876869</v>
      </c>
      <c r="S583" s="125">
        <v>6.8525695845907328E-2</v>
      </c>
      <c r="T583" s="125">
        <v>0.47021761721215372</v>
      </c>
      <c r="U583" s="122">
        <v>-0.13313879162494247</v>
      </c>
      <c r="V583" s="122">
        <v>0.91790821902203124</v>
      </c>
      <c r="W583" s="94">
        <v>1.9182140017550855</v>
      </c>
      <c r="X583" s="56"/>
      <c r="Y583" s="95">
        <v>582</v>
      </c>
      <c r="Z583" s="122">
        <f>(幕後結果!$AB$2+幕後結果!$AB$4*幕後結果_最佳化!$N1584)*12/3</f>
        <v>-0.20507964473774898</v>
      </c>
      <c r="AA583" s="122">
        <f>(幕後結果!$AC$2+幕後結果!$AC$4*幕後結果_最佳化!$O1584)*12/3</f>
        <v>-3.1732395227603512</v>
      </c>
      <c r="AB583" s="122">
        <f>(幕後結果!$AD$2+幕後結果!$AD$4*幕後結果_最佳化!$P1584)*12/3</f>
        <v>-0.87687097188983365</v>
      </c>
      <c r="AC583" s="122">
        <f>(幕後結果!$AE$2+幕後結果!$AE$4*幕後結果_最佳化!$Q1584)*12/3</f>
        <v>-2.8071214791056565E-2</v>
      </c>
      <c r="AD583" s="122">
        <f>(幕後結果!$AF$2+幕後結果!$AF$4*幕後結果_最佳化!$R1584)*12/3</f>
        <v>-9.8086585057644421E-3</v>
      </c>
      <c r="AE583" s="122">
        <f>(幕後結果!$AG$2+幕後結果!$AG$4*幕後結果_最佳化!$S1584)*12/3</f>
        <v>-0.45111604282442447</v>
      </c>
      <c r="AF583" s="122">
        <f>(幕後結果!$AH$2+幕後結果!$AH$4*幕後結果_最佳化!$T1584)*12/3</f>
        <v>1.6636158879023377</v>
      </c>
      <c r="AG583" s="122">
        <f>(幕後結果!$AI$2+幕後結果!$AI$4*幕後結果_最佳化!$U1584)*12/3</f>
        <v>-0.87613852149466875</v>
      </c>
      <c r="AH583" s="122">
        <f>(幕後結果!$AJ$2+幕後結果!$AJ$4*幕後結果_最佳化!$V1584)*12/3</f>
        <v>0.27838046267276628</v>
      </c>
      <c r="AI583" s="96">
        <f>(幕後結果!$AK$2+幕後結果!$AK$4*幕後結果_最佳化!$W1584)*12/3</f>
        <v>0.33862459824524299</v>
      </c>
      <c r="AJ583" s="56"/>
      <c r="AK583" s="56"/>
      <c r="AL583" s="56"/>
      <c r="AM583" s="104">
        <v>582</v>
      </c>
      <c r="AN583" s="122">
        <f t="shared" si="118"/>
        <v>8.802248830608362E-3</v>
      </c>
      <c r="AO583" s="122">
        <f t="shared" si="119"/>
        <v>5.02999022505599E-2</v>
      </c>
      <c r="AP583" s="122">
        <f t="shared" si="120"/>
        <v>0.17590851125925575</v>
      </c>
      <c r="AQ583" s="122">
        <f t="shared" si="121"/>
        <v>0.11568872280164401</v>
      </c>
      <c r="AR583" s="122">
        <f t="shared" si="122"/>
        <v>2.4415531662891354E-2</v>
      </c>
      <c r="AS583" s="122">
        <f t="shared" si="123"/>
        <v>0.1173252702053211</v>
      </c>
      <c r="AT583" s="122">
        <f t="shared" si="124"/>
        <v>0.1558674099428935</v>
      </c>
      <c r="AU583" s="122">
        <f t="shared" si="125"/>
        <v>0.16116436233944204</v>
      </c>
      <c r="AV583" s="122">
        <f t="shared" si="126"/>
        <v>5.1801348620770585E-2</v>
      </c>
      <c r="AW583" s="122">
        <f t="shared" si="127"/>
        <v>0.13872669208661342</v>
      </c>
      <c r="AX583" s="122">
        <f t="shared" si="128"/>
        <v>1</v>
      </c>
      <c r="AY583" s="122">
        <f>SUMPRODUCT(AN583:AW583,幕後結果_最佳化!$Z$1005:$AI$1005)</f>
        <v>0.12907148257471096</v>
      </c>
      <c r="AZ583" s="122">
        <f>(SUMPRODUCT(AN583:AW583,MMULT(AN583:AW583,幕後結果!$AB$9:$AK$18)))*252</f>
        <v>4.4520275091558946E-2</v>
      </c>
      <c r="BA583" s="122">
        <f t="shared" si="129"/>
        <v>0.21099828220049316</v>
      </c>
      <c r="BB583" s="98">
        <f t="shared" si="130"/>
        <v>0.40839897688280591</v>
      </c>
      <c r="BC583" s="56"/>
      <c r="BD583" s="56"/>
    </row>
    <row r="584" spans="1:56">
      <c r="A584" s="91">
        <v>583</v>
      </c>
      <c r="B584" s="122">
        <v>0.27528141053715705</v>
      </c>
      <c r="C584" s="122">
        <v>0.31847729927136736</v>
      </c>
      <c r="D584" s="122">
        <v>1.9513108651803224E-2</v>
      </c>
      <c r="E584" s="122">
        <v>0.42191846402943889</v>
      </c>
      <c r="F584" s="122">
        <v>0.76101191733165097</v>
      </c>
      <c r="G584" s="122">
        <v>0.64947584550332604</v>
      </c>
      <c r="H584" s="122">
        <v>0.44660109511161683</v>
      </c>
      <c r="I584" s="122">
        <v>0.98712517066811079</v>
      </c>
      <c r="J584" s="122">
        <v>0.74034613494664625</v>
      </c>
      <c r="K584" s="100">
        <v>0.4079388232303951</v>
      </c>
      <c r="L584" s="101"/>
      <c r="M584" s="102">
        <v>583</v>
      </c>
      <c r="N584" s="125">
        <v>-0.59691696345237022</v>
      </c>
      <c r="O584" s="125">
        <v>-0.4719610387271323</v>
      </c>
      <c r="P584" s="125">
        <v>-2.063910349334436</v>
      </c>
      <c r="Q584" s="125">
        <v>-0.19698800044680989</v>
      </c>
      <c r="R584" s="125">
        <v>0.70956139688813491</v>
      </c>
      <c r="S584" s="125">
        <v>0.3839057438670247</v>
      </c>
      <c r="T584" s="125">
        <v>-0.13425341359707257</v>
      </c>
      <c r="U584" s="122">
        <v>2.2299666248506247</v>
      </c>
      <c r="V584" s="122">
        <v>0.64441288693766607</v>
      </c>
      <c r="W584" s="94">
        <v>-0.23285030776881696</v>
      </c>
      <c r="X584" s="56"/>
      <c r="Y584" s="95">
        <v>583</v>
      </c>
      <c r="Z584" s="122">
        <f>(幕後結果!$AB$2+幕後結果!$AB$4*幕後結果_最佳化!$N1585)*12/3</f>
        <v>-0.7893928178197559</v>
      </c>
      <c r="AA584" s="122">
        <f>(幕後結果!$AC$2+幕後結果!$AC$4*幕後結果_最佳化!$O1585)*12/3</f>
        <v>-2.0801785881804009</v>
      </c>
      <c r="AB584" s="122">
        <f>(幕後結果!$AD$2+幕後結果!$AD$4*幕後結果_最佳化!$P1585)*12/3</f>
        <v>-1.552578402508578</v>
      </c>
      <c r="AC584" s="122">
        <f>(幕後結果!$AE$2+幕後結果!$AE$4*幕後結果_最佳化!$Q1585)*12/3</f>
        <v>0.14125640264046146</v>
      </c>
      <c r="AD584" s="122">
        <f>(幕後結果!$AF$2+幕後結果!$AF$4*幕後結果_最佳化!$R1585)*12/3</f>
        <v>0.15131144076314762</v>
      </c>
      <c r="AE584" s="122">
        <f>(幕後結果!$AG$2+幕後結果!$AG$4*幕後結果_最佳化!$S1585)*12/3</f>
        <v>-5.7814751148309251E-2</v>
      </c>
      <c r="AF584" s="122">
        <f>(幕後結果!$AH$2+幕後結果!$AH$4*幕後結果_最佳化!$T1585)*12/3</f>
        <v>0.92407095937462225</v>
      </c>
      <c r="AG584" s="122">
        <f>(幕後結果!$AI$2+幕後結果!$AI$4*幕後結果_最佳化!$U1585)*12/3</f>
        <v>1.5991423430576959</v>
      </c>
      <c r="AH584" s="122">
        <f>(幕後結果!$AJ$2+幕後結果!$AJ$4*幕後結果_最佳化!$V1585)*12/3</f>
        <v>0.35486892541210796</v>
      </c>
      <c r="AI584" s="96">
        <f>(幕後結果!$AK$2+幕後結果!$AK$4*幕後結果_最佳化!$W1585)*12/3</f>
        <v>-0.52549638244157992</v>
      </c>
      <c r="AJ584" s="56"/>
      <c r="AK584" s="56"/>
      <c r="AL584" s="56"/>
      <c r="AM584" s="104">
        <v>583</v>
      </c>
      <c r="AN584" s="122">
        <f t="shared" si="118"/>
        <v>0.14608836787777529</v>
      </c>
      <c r="AO584" s="122">
        <f t="shared" si="119"/>
        <v>0.14971515977625649</v>
      </c>
      <c r="AP584" s="122">
        <f t="shared" si="120"/>
        <v>0.12528215962961886</v>
      </c>
      <c r="AQ584" s="122">
        <f t="shared" si="121"/>
        <v>9.4348537400884017E-2</v>
      </c>
      <c r="AR584" s="122">
        <f t="shared" si="122"/>
        <v>6.6685507146127462E-2</v>
      </c>
      <c r="AS584" s="122">
        <f t="shared" si="123"/>
        <v>0.10164813777571219</v>
      </c>
      <c r="AT584" s="122">
        <f t="shared" si="124"/>
        <v>0.17409188744522036</v>
      </c>
      <c r="AU584" s="122">
        <f t="shared" si="125"/>
        <v>8.3234083977961143E-2</v>
      </c>
      <c r="AV584" s="122">
        <f t="shared" si="126"/>
        <v>5.1135917348556631E-3</v>
      </c>
      <c r="AW584" s="122">
        <f t="shared" si="127"/>
        <v>5.379256723558859E-2</v>
      </c>
      <c r="AX584" s="122">
        <f t="shared" si="128"/>
        <v>1.0000000000000002</v>
      </c>
      <c r="AY584" s="122">
        <f>SUMPRODUCT(AN584:AW584,幕後結果_最佳化!$Z$1005:$AI$1005)</f>
        <v>4.1312125476850536E-2</v>
      </c>
      <c r="AZ584" s="122">
        <f>(SUMPRODUCT(AN584:AW584,MMULT(AN584:AW584,幕後結果!$AB$9:$AK$18)))*252</f>
        <v>5.1232144317038805E-2</v>
      </c>
      <c r="BA584" s="122">
        <f t="shared" si="129"/>
        <v>0.22634518841150303</v>
      </c>
      <c r="BB584" s="98">
        <f t="shared" si="130"/>
        <v>-7.0152784527615225E-3</v>
      </c>
      <c r="BC584" s="56"/>
      <c r="BD584" s="56"/>
    </row>
    <row r="585" spans="1:56">
      <c r="A585" s="91">
        <v>584</v>
      </c>
      <c r="B585" s="122">
        <v>0.12457939862502543</v>
      </c>
      <c r="C585" s="122">
        <v>2.278609213819216E-2</v>
      </c>
      <c r="D585" s="122">
        <v>0.13033721365910966</v>
      </c>
      <c r="E585" s="122">
        <v>0.3419735979186207</v>
      </c>
      <c r="F585" s="122">
        <v>0.38574924849623149</v>
      </c>
      <c r="G585" s="122">
        <v>0.75278696661380895</v>
      </c>
      <c r="H585" s="122">
        <v>0.17370100149469647</v>
      </c>
      <c r="I585" s="122">
        <v>0.8606979989502701</v>
      </c>
      <c r="J585" s="122">
        <v>0.44123139108890785</v>
      </c>
      <c r="K585" s="100">
        <v>0.17290642324233141</v>
      </c>
      <c r="L585" s="101"/>
      <c r="M585" s="102">
        <v>584</v>
      </c>
      <c r="N585" s="125">
        <v>-1.1523949937570677</v>
      </c>
      <c r="O585" s="125">
        <v>-1.9993344023032222</v>
      </c>
      <c r="P585" s="125">
        <v>-1.1247985068934909</v>
      </c>
      <c r="Q585" s="125">
        <v>-0.40708277257425435</v>
      </c>
      <c r="R585" s="125">
        <v>-0.290415356407488</v>
      </c>
      <c r="S585" s="125">
        <v>0.68328611418221208</v>
      </c>
      <c r="T585" s="125">
        <v>-0.9396404838354554</v>
      </c>
      <c r="U585" s="122">
        <v>1.0834606629425982</v>
      </c>
      <c r="V585" s="122">
        <v>-0.14784793014780617</v>
      </c>
      <c r="W585" s="94">
        <v>-0.94274207508458574</v>
      </c>
      <c r="X585" s="56"/>
      <c r="Y585" s="95">
        <v>584</v>
      </c>
      <c r="Z585" s="122">
        <f>(幕後結果!$AB$2+幕後結果!$AB$4*幕後結果_最佳化!$N1586)*12/3</f>
        <v>-1.4790467868063857</v>
      </c>
      <c r="AA585" s="122">
        <f>(幕後結果!$AC$2+幕後結果!$AC$4*幕後結果_最佳化!$O1586)*12/3</f>
        <v>-4.2332732206762875</v>
      </c>
      <c r="AB585" s="122">
        <f>(幕後結果!$AD$2+幕後結果!$AD$4*幕後結果_最佳化!$P1586)*12/3</f>
        <v>-1.0617854555720956</v>
      </c>
      <c r="AC585" s="122">
        <f>(幕後結果!$AE$2+幕後結果!$AE$4*幕後結果_最佳化!$Q1586)*12/3</f>
        <v>-8.7069860843940083E-2</v>
      </c>
      <c r="AD585" s="122">
        <f>(幕後結果!$AF$2+幕後結果!$AF$4*幕後結果_最佳化!$R1586)*12/3</f>
        <v>-0.59394479498902997</v>
      </c>
      <c r="AE585" s="122">
        <f>(幕後結果!$AG$2+幕後結果!$AG$4*幕後結果_最佳化!$S1586)*12/3</f>
        <v>-0.39045765871469545</v>
      </c>
      <c r="AF585" s="122">
        <f>(幕後結果!$AH$2+幕後結果!$AH$4*幕後結果_最佳化!$T1586)*12/3</f>
        <v>-8.1987908095626283E-2</v>
      </c>
      <c r="AG585" s="122">
        <f>(幕後結果!$AI$2+幕後結果!$AI$4*幕後結果_最佳化!$U1586)*12/3</f>
        <v>-9.1599538976015804E-2</v>
      </c>
      <c r="AH585" s="122">
        <f>(幕後結果!$AJ$2+幕後結果!$AJ$4*幕後結果_最佳化!$V1586)*12/3</f>
        <v>-1.0659388692253653</v>
      </c>
      <c r="AI585" s="96">
        <f>(幕後結果!$AK$2+幕後結果!$AK$4*幕後結果_最佳化!$W1586)*12/3</f>
        <v>-1.4529796120788128</v>
      </c>
      <c r="AJ585" s="56"/>
      <c r="AK585" s="56"/>
      <c r="AL585" s="56"/>
      <c r="AM585" s="104">
        <v>584</v>
      </c>
      <c r="AN585" s="122">
        <f t="shared" si="118"/>
        <v>3.5009392510524796E-2</v>
      </c>
      <c r="AO585" s="122">
        <f t="shared" si="119"/>
        <v>6.8357056527191054E-2</v>
      </c>
      <c r="AP585" s="122">
        <f t="shared" si="120"/>
        <v>0.13415641919708507</v>
      </c>
      <c r="AQ585" s="122">
        <f t="shared" si="121"/>
        <v>0.15270424489575452</v>
      </c>
      <c r="AR585" s="122">
        <f t="shared" si="122"/>
        <v>0.11903756686548364</v>
      </c>
      <c r="AS585" s="122">
        <f t="shared" si="123"/>
        <v>5.971414256992686E-2</v>
      </c>
      <c r="AT585" s="122">
        <f t="shared" si="124"/>
        <v>0.1128667469825612</v>
      </c>
      <c r="AU585" s="122">
        <f t="shared" si="125"/>
        <v>4.6511574751358094E-2</v>
      </c>
      <c r="AV585" s="122">
        <f t="shared" si="126"/>
        <v>0.15065389566783249</v>
      </c>
      <c r="AW585" s="122">
        <f t="shared" si="127"/>
        <v>0.12098896003228221</v>
      </c>
      <c r="AX585" s="122">
        <f t="shared" si="128"/>
        <v>1</v>
      </c>
      <c r="AY585" s="122">
        <f>SUMPRODUCT(AN585:AW585,幕後結果_最佳化!$Z$1005:$AI$1005)</f>
        <v>0.14720617858761789</v>
      </c>
      <c r="AZ585" s="122">
        <f>(SUMPRODUCT(AN585:AW585,MMULT(AN585:AW585,幕後結果!$AB$9:$AK$18)))*252</f>
        <v>3.8939917667119642E-2</v>
      </c>
      <c r="BA585" s="122">
        <f t="shared" si="129"/>
        <v>0.19733199858897604</v>
      </c>
      <c r="BB585" s="98">
        <f t="shared" si="130"/>
        <v>0.5285821829883649</v>
      </c>
      <c r="BC585" s="56"/>
      <c r="BD585" s="56"/>
    </row>
    <row r="586" spans="1:56">
      <c r="A586" s="91">
        <v>585</v>
      </c>
      <c r="B586" s="122">
        <v>0.6543711526910001</v>
      </c>
      <c r="C586" s="122">
        <v>0.68335885642399075</v>
      </c>
      <c r="D586" s="122">
        <v>0.32706588627064659</v>
      </c>
      <c r="E586" s="122">
        <v>0.57849556985972095</v>
      </c>
      <c r="F586" s="122">
        <v>0.39432922649829605</v>
      </c>
      <c r="G586" s="122">
        <v>0.66068280130881063</v>
      </c>
      <c r="H586" s="122">
        <v>0.99880927165585609</v>
      </c>
      <c r="I586" s="122">
        <v>0.9636494318862876</v>
      </c>
      <c r="J586" s="122">
        <v>0.25353330196285806</v>
      </c>
      <c r="K586" s="100">
        <v>5.0230872726595432E-3</v>
      </c>
      <c r="L586" s="101"/>
      <c r="M586" s="102">
        <v>585</v>
      </c>
      <c r="N586" s="125">
        <v>0.39714885551367263</v>
      </c>
      <c r="O586" s="125">
        <v>0.47711211646127571</v>
      </c>
      <c r="P586" s="125">
        <v>-0.44802968568233559</v>
      </c>
      <c r="Q586" s="125">
        <v>0.1980462727090444</v>
      </c>
      <c r="R586" s="125">
        <v>-0.26805309073592198</v>
      </c>
      <c r="S586" s="125">
        <v>0.41432733519141229</v>
      </c>
      <c r="T586" s="125">
        <v>3.0380104845334865</v>
      </c>
      <c r="U586" s="122">
        <v>1.7947023482193731</v>
      </c>
      <c r="V586" s="122">
        <v>-0.66341218520809475</v>
      </c>
      <c r="W586" s="94">
        <v>-2.5742359186331356</v>
      </c>
      <c r="X586" s="56"/>
      <c r="Y586" s="95">
        <v>585</v>
      </c>
      <c r="Z586" s="122">
        <f>(幕後結果!$AB$2+幕後結果!$AB$4*幕後結果_最佳化!$N1587)*12/3</f>
        <v>0.44478999424901905</v>
      </c>
      <c r="AA586" s="122">
        <f>(幕後結果!$AC$2+幕後結果!$AC$4*幕後結果_最佳化!$O1587)*12/3</f>
        <v>-0.68591708459587508</v>
      </c>
      <c r="AB586" s="122">
        <f>(幕後結果!$AD$2+幕後結果!$AD$4*幕後結果_最佳化!$P1587)*12/3</f>
        <v>0.24247201495150325</v>
      </c>
      <c r="AC586" s="122">
        <f>(幕後結果!$AE$2+幕後結果!$AE$4*幕後結果_最佳化!$Q1587)*12/3</f>
        <v>1.0320644855169663</v>
      </c>
      <c r="AD586" s="122">
        <f>(幕後結果!$AF$2+幕後結果!$AF$4*幕後結果_最佳化!$R1587)*12/3</f>
        <v>-0.25009396655924332</v>
      </c>
      <c r="AE586" s="122">
        <f>(幕後結果!$AG$2+幕後結果!$AG$4*幕後結果_最佳化!$S1587)*12/3</f>
        <v>0.84125537288798669</v>
      </c>
      <c r="AF586" s="122">
        <f>(幕後結果!$AH$2+幕後結果!$AH$4*幕後結果_最佳化!$T1587)*12/3</f>
        <v>3.9363081412248397</v>
      </c>
      <c r="AG586" s="122">
        <f>(幕後結果!$AI$2+幕後結果!$AI$4*幕後結果_最佳化!$U1587)*12/3</f>
        <v>1.4012538386175308</v>
      </c>
      <c r="AH586" s="122">
        <f>(幕後結果!$AJ$2+幕後結果!$AJ$4*幕後結果_最佳化!$V1587)*12/3</f>
        <v>0.6312892402592406</v>
      </c>
      <c r="AI586" s="96">
        <f>(幕後結果!$AK$2+幕後結果!$AK$4*幕後結果_最佳化!$W1587)*12/3</f>
        <v>-1.2211412326350766</v>
      </c>
      <c r="AJ586" s="56"/>
      <c r="AK586" s="56"/>
      <c r="AL586" s="56"/>
      <c r="AM586" s="104">
        <v>585</v>
      </c>
      <c r="AN586" s="122">
        <f t="shared" si="118"/>
        <v>7.720586263747431E-2</v>
      </c>
      <c r="AO586" s="122">
        <f t="shared" si="119"/>
        <v>0.10596407089027172</v>
      </c>
      <c r="AP586" s="122">
        <f t="shared" si="120"/>
        <v>9.9668941671420902E-2</v>
      </c>
      <c r="AQ586" s="122">
        <f t="shared" si="121"/>
        <v>0.12944373145187898</v>
      </c>
      <c r="AR586" s="122">
        <f t="shared" si="122"/>
        <v>8.5071874677038778E-2</v>
      </c>
      <c r="AS586" s="122">
        <f t="shared" si="123"/>
        <v>1.8279942242562044E-2</v>
      </c>
      <c r="AT586" s="122">
        <f t="shared" si="124"/>
        <v>3.1905309262329963E-2</v>
      </c>
      <c r="AU586" s="122">
        <f t="shared" si="125"/>
        <v>0.10825388037888778</v>
      </c>
      <c r="AV586" s="122">
        <f t="shared" si="126"/>
        <v>0.22558222630069905</v>
      </c>
      <c r="AW586" s="122">
        <f t="shared" si="127"/>
        <v>0.11862416048743657</v>
      </c>
      <c r="AX586" s="122">
        <f t="shared" si="128"/>
        <v>1</v>
      </c>
      <c r="AY586" s="122">
        <f>SUMPRODUCT(AN586:AW586,幕後結果_最佳化!$Z$1005:$AI$1005)</f>
        <v>-9.0196966545651791E-2</v>
      </c>
      <c r="AZ586" s="122">
        <f>(SUMPRODUCT(AN586:AW586,MMULT(AN586:AW586,幕後結果!$AB$9:$AK$18)))*252</f>
        <v>4.5866478556246301E-2</v>
      </c>
      <c r="BA586" s="122">
        <f t="shared" si="129"/>
        <v>0.21416460621738201</v>
      </c>
      <c r="BB586" s="98">
        <f t="shared" si="130"/>
        <v>-0.62147041425955929</v>
      </c>
      <c r="BC586" s="56"/>
      <c r="BD586" s="56"/>
    </row>
    <row r="587" spans="1:56">
      <c r="A587" s="91">
        <v>586</v>
      </c>
      <c r="B587" s="122">
        <v>0.45793068836199136</v>
      </c>
      <c r="C587" s="122">
        <v>0.58531205969700917</v>
      </c>
      <c r="D587" s="122">
        <v>0.14616102987315349</v>
      </c>
      <c r="E587" s="122">
        <v>0.63311481555555149</v>
      </c>
      <c r="F587" s="122">
        <v>8.6734124988093519E-2</v>
      </c>
      <c r="G587" s="122">
        <v>0.9405956304676979</v>
      </c>
      <c r="H587" s="122">
        <v>3.414200491155861E-2</v>
      </c>
      <c r="I587" s="122">
        <v>0.77636064265790283</v>
      </c>
      <c r="J587" s="122">
        <v>0.55546175114388818</v>
      </c>
      <c r="K587" s="100">
        <v>0.58212370589377183</v>
      </c>
      <c r="L587" s="101"/>
      <c r="M587" s="102">
        <v>586</v>
      </c>
      <c r="N587" s="125">
        <v>-0.10564833097683451</v>
      </c>
      <c r="O587" s="125">
        <v>0.21550209276241361</v>
      </c>
      <c r="P587" s="125">
        <v>-1.0530413093461959</v>
      </c>
      <c r="Q587" s="125">
        <v>0.34011441196749675</v>
      </c>
      <c r="R587" s="125">
        <v>-1.3611438010864603</v>
      </c>
      <c r="S587" s="125">
        <v>1.5597932840371942</v>
      </c>
      <c r="T587" s="125">
        <v>-1.8231279793941932</v>
      </c>
      <c r="U587" s="122">
        <v>0.75995963254152066</v>
      </c>
      <c r="V587" s="122">
        <v>0.13947286401812234</v>
      </c>
      <c r="W587" s="94">
        <v>0.20732943438430185</v>
      </c>
      <c r="X587" s="56"/>
      <c r="Y587" s="95">
        <v>586</v>
      </c>
      <c r="Z587" s="122">
        <f>(幕後結果!$AB$2+幕後結果!$AB$4*幕後結果_最佳化!$N1588)*12/3</f>
        <v>-0.17945805219177713</v>
      </c>
      <c r="AA587" s="122">
        <f>(幕後結果!$AC$2+幕後結果!$AC$4*幕後結果_最佳化!$O1588)*12/3</f>
        <v>-1.0901203465048794</v>
      </c>
      <c r="AB587" s="122">
        <f>(幕後結果!$AD$2+幕後結果!$AD$4*幕後結果_最佳化!$P1588)*12/3</f>
        <v>-0.45943829663430585</v>
      </c>
      <c r="AC587" s="122">
        <f>(幕後結果!$AE$2+幕後結果!$AE$4*幕後結果_最佳化!$Q1588)*12/3</f>
        <v>0.91724795582898011</v>
      </c>
      <c r="AD587" s="122">
        <f>(幕後結果!$AF$2+幕後結果!$AF$4*幕後結果_最佳化!$R1588)*12/3</f>
        <v>-1.0417422758430153</v>
      </c>
      <c r="AE587" s="122">
        <f>(幕後結果!$AG$2+幕後結果!$AG$4*幕後結果_最佳化!$S1588)*12/3</f>
        <v>1.3624756836028213</v>
      </c>
      <c r="AF587" s="122">
        <f>(幕後結果!$AH$2+幕後結果!$AH$4*幕後結果_最佳化!$T1588)*12/3</f>
        <v>-1.0290033432720358</v>
      </c>
      <c r="AG587" s="122">
        <f>(幕後結果!$AI$2+幕後結果!$AI$4*幕後結果_最佳化!$U1588)*12/3</f>
        <v>-0.20894841853522317</v>
      </c>
      <c r="AH587" s="122">
        <f>(幕後結果!$AJ$2+幕後結果!$AJ$4*幕後結果_最佳化!$V1588)*12/3</f>
        <v>-0.23343321465633485</v>
      </c>
      <c r="AI587" s="96">
        <f>(幕後結果!$AK$2+幕後結果!$AK$4*幕後結果_最佳化!$W1588)*12/3</f>
        <v>-0.5322204880107162</v>
      </c>
      <c r="AJ587" s="56"/>
      <c r="AK587" s="56"/>
      <c r="AL587" s="56"/>
      <c r="AM587" s="104">
        <v>586</v>
      </c>
      <c r="AN587" s="122">
        <f t="shared" si="118"/>
        <v>6.184820346823889E-2</v>
      </c>
      <c r="AO587" s="122">
        <f t="shared" si="119"/>
        <v>4.8276846530355987E-2</v>
      </c>
      <c r="AP587" s="122">
        <f t="shared" si="120"/>
        <v>7.9225612362100913E-3</v>
      </c>
      <c r="AQ587" s="122">
        <f t="shared" si="121"/>
        <v>1.0674482339697935E-2</v>
      </c>
      <c r="AR587" s="122">
        <f t="shared" si="122"/>
        <v>0.19867255756483909</v>
      </c>
      <c r="AS587" s="122">
        <f t="shared" si="123"/>
        <v>0.16350611434801982</v>
      </c>
      <c r="AT587" s="122">
        <f t="shared" si="124"/>
        <v>0.20120612837320812</v>
      </c>
      <c r="AU587" s="122">
        <f t="shared" si="125"/>
        <v>0.15677941739981413</v>
      </c>
      <c r="AV587" s="122">
        <f t="shared" si="126"/>
        <v>0.10745004698969621</v>
      </c>
      <c r="AW587" s="122">
        <f t="shared" si="127"/>
        <v>4.3663641749919713E-2</v>
      </c>
      <c r="AX587" s="122">
        <f t="shared" si="128"/>
        <v>1</v>
      </c>
      <c r="AY587" s="122">
        <f>SUMPRODUCT(AN587:AW587,幕後結果_最佳化!$Z$1005:$AI$1005)</f>
        <v>7.1700614712664618E-2</v>
      </c>
      <c r="AZ587" s="122">
        <f>(SUMPRODUCT(AN587:AW587,MMULT(AN587:AW587,幕後結果!$AB$9:$AK$18)))*252</f>
        <v>4.7420299023058776E-2</v>
      </c>
      <c r="BA587" s="122">
        <f t="shared" si="129"/>
        <v>0.21776202383119692</v>
      </c>
      <c r="BB587" s="98">
        <f t="shared" si="130"/>
        <v>0.13225728805216311</v>
      </c>
      <c r="BC587" s="56"/>
      <c r="BD587" s="56"/>
    </row>
    <row r="588" spans="1:56">
      <c r="A588" s="91">
        <v>587</v>
      </c>
      <c r="B588" s="122">
        <v>0.9899864058499297</v>
      </c>
      <c r="C588" s="122">
        <v>0.45101331445874049</v>
      </c>
      <c r="D588" s="122">
        <v>0.63229532541585498</v>
      </c>
      <c r="E588" s="122">
        <v>0.29116218841502284</v>
      </c>
      <c r="F588" s="122">
        <v>0.72476915560862265</v>
      </c>
      <c r="G588" s="122">
        <v>0.23892385969572527</v>
      </c>
      <c r="H588" s="122">
        <v>0.67818185711305756</v>
      </c>
      <c r="I588" s="122">
        <v>0.36953118116115036</v>
      </c>
      <c r="J588" s="122">
        <v>0.91652262464476086</v>
      </c>
      <c r="K588" s="100">
        <v>9.9336387853407038E-2</v>
      </c>
      <c r="L588" s="101"/>
      <c r="M588" s="102">
        <v>587</v>
      </c>
      <c r="N588" s="125">
        <v>2.3258381179506578</v>
      </c>
      <c r="O588" s="125">
        <v>-0.12310161942806697</v>
      </c>
      <c r="P588" s="125">
        <v>0.33793874492170106</v>
      </c>
      <c r="Q588" s="125">
        <v>-0.54999270544836543</v>
      </c>
      <c r="R588" s="125">
        <v>0.59706843850964897</v>
      </c>
      <c r="S588" s="125">
        <v>-0.70976847822992983</v>
      </c>
      <c r="T588" s="125">
        <v>0.46262067586516725</v>
      </c>
      <c r="U588" s="122">
        <v>-0.33309527978671022</v>
      </c>
      <c r="V588" s="122">
        <v>1.382055206608461</v>
      </c>
      <c r="W588" s="94">
        <v>-1.2853420680396477</v>
      </c>
      <c r="X588" s="56"/>
      <c r="Y588" s="95">
        <v>587</v>
      </c>
      <c r="Z588" s="122">
        <f>(幕後結果!$AB$2+幕後結果!$AB$4*幕後結果_最佳化!$N1589)*12/3</f>
        <v>2.8393549134987404</v>
      </c>
      <c r="AA588" s="122">
        <f>(幕後結果!$AC$2+幕後結果!$AC$4*幕後結果_最佳化!$O1589)*12/3</f>
        <v>-1.3454810760655025</v>
      </c>
      <c r="AB588" s="122">
        <f>(幕後結果!$AD$2+幕後結果!$AD$4*幕後結果_最佳化!$P1589)*12/3</f>
        <v>1.4430018162522265</v>
      </c>
      <c r="AC588" s="122">
        <f>(幕後結果!$AE$2+幕後結果!$AE$4*幕後結果_最佳化!$Q1589)*12/3</f>
        <v>0.68593394028366728</v>
      </c>
      <c r="AD588" s="122">
        <f>(幕後結果!$AF$2+幕後結果!$AF$4*幕後結果_最佳化!$R1589)*12/3</f>
        <v>0.20606607362941934</v>
      </c>
      <c r="AE588" s="122">
        <f>(幕後結果!$AG$2+幕後結果!$AG$4*幕後結果_最佳化!$S1589)*12/3</f>
        <v>9.4927470351205523E-2</v>
      </c>
      <c r="AF588" s="122">
        <f>(幕後結果!$AH$2+幕後結果!$AH$4*幕後結果_最佳化!$T1589)*12/3</f>
        <v>2.3832743155273084</v>
      </c>
      <c r="AG588" s="122">
        <f>(幕後結果!$AI$2+幕後結果!$AI$4*幕後結果_最佳化!$U1589)*12/3</f>
        <v>3.9421772764658303E-2</v>
      </c>
      <c r="AH588" s="122">
        <f>(幕後結果!$AJ$2+幕後結果!$AJ$4*幕後結果_最佳化!$V1589)*12/3</f>
        <v>1.6231689108385357</v>
      </c>
      <c r="AI588" s="96">
        <f>(幕後結果!$AK$2+幕後結果!$AK$4*幕後結果_最佳化!$W1589)*12/3</f>
        <v>-0.39322772539885426</v>
      </c>
      <c r="AJ588" s="56"/>
      <c r="AK588" s="56"/>
      <c r="AL588" s="56"/>
      <c r="AM588" s="104">
        <v>587</v>
      </c>
      <c r="AN588" s="122">
        <f t="shared" si="118"/>
        <v>0.23183136597388518</v>
      </c>
      <c r="AO588" s="122">
        <f t="shared" si="119"/>
        <v>6.7907898279903497E-2</v>
      </c>
      <c r="AP588" s="122">
        <f t="shared" si="120"/>
        <v>0.16459833619654349</v>
      </c>
      <c r="AQ588" s="122">
        <f t="shared" si="121"/>
        <v>0.12155277039113975</v>
      </c>
      <c r="AR588" s="122">
        <f t="shared" si="122"/>
        <v>6.6548343918117162E-2</v>
      </c>
      <c r="AS588" s="122">
        <f t="shared" si="123"/>
        <v>9.0114776179197442E-2</v>
      </c>
      <c r="AT588" s="122">
        <f t="shared" si="124"/>
        <v>9.4907078488486465E-2</v>
      </c>
      <c r="AU588" s="122">
        <f t="shared" si="125"/>
        <v>5.8025386602818037E-2</v>
      </c>
      <c r="AV588" s="122">
        <f t="shared" si="126"/>
        <v>2.7389218881671444E-2</v>
      </c>
      <c r="AW588" s="122">
        <f t="shared" si="127"/>
        <v>7.7124825088237439E-2</v>
      </c>
      <c r="AX588" s="122">
        <f t="shared" si="128"/>
        <v>1</v>
      </c>
      <c r="AY588" s="122">
        <f>SUMPRODUCT(AN588:AW588,幕後結果_最佳化!$Z$1005:$AI$1005)</f>
        <v>0.10873719123571984</v>
      </c>
      <c r="AZ588" s="122">
        <f>(SUMPRODUCT(AN588:AW588,MMULT(AN588:AW588,幕後結果!$AB$9:$AK$18)))*252</f>
        <v>5.4960365936818828E-2</v>
      </c>
      <c r="BA588" s="122">
        <f t="shared" si="129"/>
        <v>0.23443627265595832</v>
      </c>
      <c r="BB588" s="98">
        <f t="shared" si="130"/>
        <v>0.28083193138093326</v>
      </c>
      <c r="BC588" s="56"/>
      <c r="BD588" s="56"/>
    </row>
    <row r="589" spans="1:56">
      <c r="A589" s="91">
        <v>588</v>
      </c>
      <c r="B589" s="122">
        <v>0.62693846087660177</v>
      </c>
      <c r="C589" s="122">
        <v>0.60478235419845472</v>
      </c>
      <c r="D589" s="122">
        <v>0.30864561200529383</v>
      </c>
      <c r="E589" s="122">
        <v>0.58514578885496515</v>
      </c>
      <c r="F589" s="122">
        <v>9.1418383900642608E-2</v>
      </c>
      <c r="G589" s="122">
        <v>0.32406087701260744</v>
      </c>
      <c r="H589" s="122">
        <v>4.7282378835616479E-2</v>
      </c>
      <c r="I589" s="122">
        <v>0.74837637989846728</v>
      </c>
      <c r="J589" s="122">
        <v>0.44437716639140246</v>
      </c>
      <c r="K589" s="100">
        <v>0.72555768449250246</v>
      </c>
      <c r="L589" s="101"/>
      <c r="M589" s="102">
        <v>588</v>
      </c>
      <c r="N589" s="125">
        <v>0.32375559333714682</v>
      </c>
      <c r="O589" s="125">
        <v>0.26574540567357913</v>
      </c>
      <c r="P589" s="125">
        <v>-0.49969305415830562</v>
      </c>
      <c r="Q589" s="125">
        <v>0.21507554207059645</v>
      </c>
      <c r="R589" s="125">
        <v>-1.332071276858364</v>
      </c>
      <c r="S589" s="125">
        <v>-0.45637303326118678</v>
      </c>
      <c r="T589" s="125">
        <v>-1.6717949769332507</v>
      </c>
      <c r="U589" s="122">
        <v>0.66938919832929467</v>
      </c>
      <c r="V589" s="122">
        <v>-0.1398805958858656</v>
      </c>
      <c r="W589" s="94">
        <v>0.59943231818258769</v>
      </c>
      <c r="X589" s="56"/>
      <c r="Y589" s="95">
        <v>588</v>
      </c>
      <c r="Z589" s="122">
        <f>(幕後結果!$AB$2+幕後結果!$AB$4*幕後結果_最佳化!$N1590)*12/3</f>
        <v>0.35366856046494521</v>
      </c>
      <c r="AA589" s="122">
        <f>(幕後結果!$AC$2+幕後結果!$AC$4*幕後結果_最佳化!$O1590)*12/3</f>
        <v>-0.9835726055507954</v>
      </c>
      <c r="AB589" s="122">
        <f>(幕後結果!$AD$2+幕後結果!$AD$4*幕後結果_最佳化!$P1590)*12/3</f>
        <v>0.15416231440408079</v>
      </c>
      <c r="AC589" s="122">
        <f>(幕後結果!$AE$2+幕後結果!$AE$4*幕後結果_最佳化!$Q1590)*12/3</f>
        <v>0.99129115353075115</v>
      </c>
      <c r="AD589" s="122">
        <f>(幕後結果!$AF$2+幕後結果!$AF$4*幕後結果_最佳化!$R1590)*12/3</f>
        <v>-0.98973032633959657</v>
      </c>
      <c r="AE589" s="122">
        <f>(幕後結果!$AG$2+幕後結果!$AG$4*幕後結果_最佳化!$S1590)*12/3</f>
        <v>3.2143947646881943E-2</v>
      </c>
      <c r="AF589" s="122">
        <f>(幕後結果!$AH$2+幕後結果!$AH$4*幕後結果_最佳化!$T1590)*12/3</f>
        <v>-0.64013756079793249</v>
      </c>
      <c r="AG589" s="122">
        <f>(幕後結果!$AI$2+幕後結果!$AI$4*幕後結果_最佳化!$U1590)*12/3</f>
        <v>-0.18558439696000884</v>
      </c>
      <c r="AH589" s="122">
        <f>(幕後結果!$AJ$2+幕後結果!$AJ$4*幕後結果_最佳化!$V1590)*12/3</f>
        <v>-0.23030903214391174</v>
      </c>
      <c r="AI589" s="96">
        <f>(幕後結果!$AK$2+幕後結果!$AK$4*幕後結果_最佳化!$W1590)*12/3</f>
        <v>-0.41290787745480556</v>
      </c>
      <c r="AJ589" s="56"/>
      <c r="AK589" s="56"/>
      <c r="AL589" s="56"/>
      <c r="AM589" s="104">
        <v>588</v>
      </c>
      <c r="AN589" s="122">
        <f t="shared" si="118"/>
        <v>7.8788022986227946E-2</v>
      </c>
      <c r="AO589" s="122">
        <f t="shared" si="119"/>
        <v>7.9783989958574456E-2</v>
      </c>
      <c r="AP589" s="122">
        <f t="shared" si="120"/>
        <v>3.4625038857673883E-3</v>
      </c>
      <c r="AQ589" s="122">
        <f t="shared" si="121"/>
        <v>0.16148781979851873</v>
      </c>
      <c r="AR589" s="122">
        <f t="shared" si="122"/>
        <v>0.15699693393315381</v>
      </c>
      <c r="AS589" s="122">
        <f t="shared" si="123"/>
        <v>0.23762980712263326</v>
      </c>
      <c r="AT589" s="122">
        <f t="shared" si="124"/>
        <v>5.031679444616817E-2</v>
      </c>
      <c r="AU589" s="122">
        <f t="shared" si="125"/>
        <v>2.4227226508634778E-2</v>
      </c>
      <c r="AV589" s="122">
        <f t="shared" si="126"/>
        <v>4.2155410273336184E-2</v>
      </c>
      <c r="AW589" s="122">
        <f t="shared" si="127"/>
        <v>0.16515149108698512</v>
      </c>
      <c r="AX589" s="122">
        <f t="shared" si="128"/>
        <v>0.99999999999999978</v>
      </c>
      <c r="AY589" s="122">
        <f>SUMPRODUCT(AN589:AW589,幕後結果_最佳化!$Z$1005:$AI$1005)</f>
        <v>5.084126960998589E-2</v>
      </c>
      <c r="AZ589" s="122">
        <f>(SUMPRODUCT(AN589:AW589,MMULT(AN589:AW589,幕後結果!$AB$9:$AK$18)))*252</f>
        <v>4.7735932405307907E-2</v>
      </c>
      <c r="BA589" s="122">
        <f t="shared" si="129"/>
        <v>0.21848554278328786</v>
      </c>
      <c r="BB589" s="98">
        <f t="shared" si="130"/>
        <v>3.6346888260074497E-2</v>
      </c>
      <c r="BC589" s="56"/>
      <c r="BD589" s="56"/>
    </row>
    <row r="590" spans="1:56">
      <c r="A590" s="91">
        <v>589</v>
      </c>
      <c r="B590" s="122">
        <v>0.70855203502590336</v>
      </c>
      <c r="C590" s="122">
        <v>0.82163013612215208</v>
      </c>
      <c r="D590" s="122">
        <v>0.83180828083183078</v>
      </c>
      <c r="E590" s="122">
        <v>0.31398867579303102</v>
      </c>
      <c r="F590" s="122">
        <v>0.29267535250683818</v>
      </c>
      <c r="G590" s="122">
        <v>0.8402045242848093</v>
      </c>
      <c r="H590" s="122">
        <v>0.38153178975418345</v>
      </c>
      <c r="I590" s="122">
        <v>0.71276479351924782</v>
      </c>
      <c r="J590" s="122">
        <v>0.37450773740575438</v>
      </c>
      <c r="K590" s="100">
        <v>0.65875907901340391</v>
      </c>
      <c r="L590" s="101"/>
      <c r="M590" s="102">
        <v>589</v>
      </c>
      <c r="N590" s="125">
        <v>0.54915959537907755</v>
      </c>
      <c r="O590" s="125">
        <v>0.92159526785345669</v>
      </c>
      <c r="P590" s="125">
        <v>0.96133563020708235</v>
      </c>
      <c r="Q590" s="125">
        <v>-0.484575703956585</v>
      </c>
      <c r="R590" s="125">
        <v>-0.54558577453641821</v>
      </c>
      <c r="S590" s="125">
        <v>0.99529882018877369</v>
      </c>
      <c r="T590" s="125">
        <v>-0.30146022026940233</v>
      </c>
      <c r="U590" s="122">
        <v>0.56147992339234443</v>
      </c>
      <c r="V590" s="122">
        <v>-0.3199378100366278</v>
      </c>
      <c r="W590" s="94">
        <v>0.40907878860935659</v>
      </c>
      <c r="X590" s="56"/>
      <c r="Y590" s="95">
        <v>589</v>
      </c>
      <c r="Z590" s="122">
        <f>(幕後結果!$AB$2+幕後結果!$AB$4*幕後結果_最佳化!$N1591)*12/3</f>
        <v>0.63351898865995082</v>
      </c>
      <c r="AA590" s="122">
        <f>(幕後結果!$AC$2+幕後結果!$AC$4*幕後結果_最佳化!$O1591)*12/3</f>
        <v>-6.0179422490193701E-2</v>
      </c>
      <c r="AB590" s="122">
        <f>(幕後結果!$AD$2+幕後結果!$AD$4*幕後結果_最佳化!$P1591)*12/3</f>
        <v>1.5538319071256588</v>
      </c>
      <c r="AC590" s="122">
        <f>(幕後結果!$AE$2+幕後結果!$AE$4*幕後結果_最佳化!$Q1591)*12/3</f>
        <v>0.9552597431558455</v>
      </c>
      <c r="AD590" s="122">
        <f>(幕後結果!$AF$2+幕後結果!$AF$4*幕後結果_最佳化!$R1591)*12/3</f>
        <v>-0.31342935337613326</v>
      </c>
      <c r="AE590" s="122">
        <f>(幕後結果!$AG$2+幕後結果!$AG$4*幕後結果_最佳化!$S1591)*12/3</f>
        <v>1.2691039361516543</v>
      </c>
      <c r="AF590" s="122">
        <f>(幕後結果!$AH$2+幕後結果!$AH$4*幕後結果_最佳化!$T1591)*12/3</f>
        <v>0.96890617171333959</v>
      </c>
      <c r="AG590" s="122">
        <f>(幕後結果!$AI$2+幕後結果!$AI$4*幕後結果_最佳化!$U1591)*12/3</f>
        <v>-1.3286054169711736E-2</v>
      </c>
      <c r="AH590" s="122">
        <f>(幕後結果!$AJ$2+幕後結果!$AJ$4*幕後結果_最佳化!$V1591)*12/3</f>
        <v>0.35343009983286794</v>
      </c>
      <c r="AI590" s="96">
        <f>(幕後結果!$AK$2+幕後結果!$AK$4*幕後結果_最佳化!$W1591)*12/3</f>
        <v>-6.0345263045240016E-2</v>
      </c>
      <c r="AJ590" s="56"/>
      <c r="AK590" s="56"/>
      <c r="AL590" s="56"/>
      <c r="AM590" s="104">
        <v>589</v>
      </c>
      <c r="AN590" s="122">
        <f t="shared" si="118"/>
        <v>0.10869399433944466</v>
      </c>
      <c r="AO590" s="122">
        <f t="shared" si="119"/>
        <v>7.8057053433837023E-2</v>
      </c>
      <c r="AP590" s="122">
        <f t="shared" si="120"/>
        <v>9.8249954914370372E-2</v>
      </c>
      <c r="AQ590" s="122">
        <f t="shared" si="121"/>
        <v>9.4404740426330916E-2</v>
      </c>
      <c r="AR590" s="122">
        <f t="shared" si="122"/>
        <v>0.14142419101722595</v>
      </c>
      <c r="AS590" s="122">
        <f t="shared" si="123"/>
        <v>9.3285741322665178E-2</v>
      </c>
      <c r="AT590" s="122">
        <f t="shared" si="124"/>
        <v>6.8358566656596662E-2</v>
      </c>
      <c r="AU590" s="122">
        <f t="shared" si="125"/>
        <v>0.14277324598478985</v>
      </c>
      <c r="AV590" s="122">
        <f t="shared" si="126"/>
        <v>5.7622438684506616E-2</v>
      </c>
      <c r="AW590" s="122">
        <f t="shared" si="127"/>
        <v>0.11713007322023256</v>
      </c>
      <c r="AX590" s="122">
        <f t="shared" si="128"/>
        <v>0.99999999999999978</v>
      </c>
      <c r="AY590" s="122">
        <f>SUMPRODUCT(AN590:AW590,幕後結果_最佳化!$Z$1005:$AI$1005)</f>
        <v>-6.5348704535067637E-2</v>
      </c>
      <c r="AZ590" s="122">
        <f>(SUMPRODUCT(AN590:AW590,MMULT(AN590:AW590,幕後結果!$AB$9:$AK$18)))*252</f>
        <v>4.4446669357606779E-2</v>
      </c>
      <c r="BA590" s="122">
        <f t="shared" si="129"/>
        <v>0.21082378745674496</v>
      </c>
      <c r="BB590" s="98">
        <f t="shared" si="130"/>
        <v>-0.51345583836111086</v>
      </c>
      <c r="BC590" s="56"/>
      <c r="BD590" s="56"/>
    </row>
    <row r="591" spans="1:56">
      <c r="A591" s="91">
        <v>590</v>
      </c>
      <c r="B591" s="122">
        <v>6.1227251572316455E-2</v>
      </c>
      <c r="C591" s="122">
        <v>0.25580673495534612</v>
      </c>
      <c r="D591" s="122">
        <v>0.59865895118941226</v>
      </c>
      <c r="E591" s="122">
        <v>0.32553864126620202</v>
      </c>
      <c r="F591" s="122">
        <v>0.39746957326578469</v>
      </c>
      <c r="G591" s="122">
        <v>0.63663459421790525</v>
      </c>
      <c r="H591" s="122">
        <v>0.40701404128371244</v>
      </c>
      <c r="I591" s="122">
        <v>0.23346148905438979</v>
      </c>
      <c r="J591" s="122">
        <v>0.34521554837921009</v>
      </c>
      <c r="K591" s="100">
        <v>6.3967957847274715E-2</v>
      </c>
      <c r="L591" s="101"/>
      <c r="M591" s="102">
        <v>590</v>
      </c>
      <c r="N591" s="125">
        <v>-1.5445526652352048</v>
      </c>
      <c r="O591" s="125">
        <v>-0.65632743357516476</v>
      </c>
      <c r="P591" s="125">
        <v>0.2498774820936947</v>
      </c>
      <c r="Q591" s="125">
        <v>-0.452266116631661</v>
      </c>
      <c r="R591" s="125">
        <v>-0.25990228775233337</v>
      </c>
      <c r="S591" s="125">
        <v>0.34947756406252978</v>
      </c>
      <c r="T591" s="125">
        <v>-0.2352327573011091</v>
      </c>
      <c r="U591" s="122">
        <v>-0.72749467189178385</v>
      </c>
      <c r="V591" s="122">
        <v>-0.39827010182558276</v>
      </c>
      <c r="W591" s="94">
        <v>-1.5222920639410744</v>
      </c>
      <c r="X591" s="56"/>
      <c r="Y591" s="95">
        <v>590</v>
      </c>
      <c r="Z591" s="122">
        <f>(幕後結果!$AB$2+幕後結果!$AB$4*幕後結果_最佳化!$N1592)*12/3</f>
        <v>-1.9659302994722241</v>
      </c>
      <c r="AA591" s="122">
        <f>(幕後結果!$AC$2+幕後結果!$AC$4*幕後結果_最佳化!$O1592)*12/3</f>
        <v>-2.4165843235387405</v>
      </c>
      <c r="AB591" s="122">
        <f>(幕後結果!$AD$2+幕後結果!$AD$4*幕後結果_最佳化!$P1592)*12/3</f>
        <v>0.14690045010905667</v>
      </c>
      <c r="AC591" s="122">
        <f>(幕後結果!$AE$2+幕後結果!$AE$4*幕後結果_最佳化!$Q1592)*12/3</f>
        <v>0.4132418052826376</v>
      </c>
      <c r="AD591" s="122">
        <f>(幕後結果!$AF$2+幕後結果!$AF$4*幕後結果_最佳化!$R1592)*12/3</f>
        <v>-0.28088730222810576</v>
      </c>
      <c r="AE591" s="122">
        <f>(幕後結果!$AG$2+幕後結果!$AG$4*幕後結果_最佳化!$S1592)*12/3</f>
        <v>-0.13987068904178646</v>
      </c>
      <c r="AF591" s="122">
        <f>(幕後結果!$AH$2+幕後結果!$AH$4*幕後結果_最佳化!$T1592)*12/3</f>
        <v>0.60128516793832298</v>
      </c>
      <c r="AG591" s="122">
        <f>(幕後結果!$AI$2+幕後結果!$AI$4*幕後結果_最佳化!$U1592)*12/3</f>
        <v>-2.4596173459829802</v>
      </c>
      <c r="AH591" s="122">
        <f>(幕後結果!$AJ$2+幕後結果!$AJ$4*幕後結果_最佳化!$V1592)*12/3</f>
        <v>-0.80095621496313585</v>
      </c>
      <c r="AI591" s="96">
        <f>(幕後結果!$AK$2+幕後結果!$AK$4*幕後結果_最佳化!$W1592)*12/3</f>
        <v>-1.6557771188513175</v>
      </c>
      <c r="AJ591" s="56"/>
      <c r="AK591" s="56"/>
      <c r="AL591" s="56"/>
      <c r="AM591" s="104">
        <v>590</v>
      </c>
      <c r="AN591" s="122">
        <f t="shared" si="118"/>
        <v>7.8280696366804625E-2</v>
      </c>
      <c r="AO591" s="122">
        <f t="shared" si="119"/>
        <v>0.14801519120113443</v>
      </c>
      <c r="AP591" s="122">
        <f t="shared" si="120"/>
        <v>0.14953773606699963</v>
      </c>
      <c r="AQ591" s="122">
        <f t="shared" si="121"/>
        <v>5.9178262805023467E-2</v>
      </c>
      <c r="AR591" s="122">
        <f t="shared" si="122"/>
        <v>0.12072555852545012</v>
      </c>
      <c r="AS591" s="122">
        <f t="shared" si="123"/>
        <v>0.14600690204279507</v>
      </c>
      <c r="AT591" s="122">
        <f t="shared" si="124"/>
        <v>2.657197483441125E-2</v>
      </c>
      <c r="AU591" s="122">
        <f t="shared" si="125"/>
        <v>9.856681568525251E-2</v>
      </c>
      <c r="AV591" s="122">
        <f t="shared" si="126"/>
        <v>6.497274135132991E-2</v>
      </c>
      <c r="AW591" s="122">
        <f t="shared" si="127"/>
        <v>0.10814412112079889</v>
      </c>
      <c r="AX591" s="122">
        <f t="shared" si="128"/>
        <v>0.99999999999999978</v>
      </c>
      <c r="AY591" s="122">
        <f>SUMPRODUCT(AN591:AW591,幕後結果_最佳化!$Z$1005:$AI$1005)</f>
        <v>-0.16397759147830904</v>
      </c>
      <c r="AZ591" s="122">
        <f>(SUMPRODUCT(AN591:AW591,MMULT(AN591:AW591,幕後結果!$AB$9:$AK$18)))*252</f>
        <v>4.9302631693896384E-2</v>
      </c>
      <c r="BA591" s="122">
        <f t="shared" si="129"/>
        <v>0.22204195930926296</v>
      </c>
      <c r="BB591" s="98">
        <f t="shared" si="130"/>
        <v>-0.9317049449656819</v>
      </c>
      <c r="BC591" s="56"/>
      <c r="BD591" s="56"/>
    </row>
    <row r="592" spans="1:56">
      <c r="A592" s="91">
        <v>591</v>
      </c>
      <c r="B592" s="122">
        <v>0.22695633891156142</v>
      </c>
      <c r="C592" s="122">
        <v>0.60687934489144446</v>
      </c>
      <c r="D592" s="122">
        <v>0.88722925529389807</v>
      </c>
      <c r="E592" s="122">
        <v>0.26105555235869304</v>
      </c>
      <c r="F592" s="122">
        <v>0.17427965744300322</v>
      </c>
      <c r="G592" s="122">
        <v>0.47063635705843887</v>
      </c>
      <c r="H592" s="122">
        <v>0.32907308673819613</v>
      </c>
      <c r="I592" s="122">
        <v>0.92463117872045664</v>
      </c>
      <c r="J592" s="122">
        <v>0.69871414920516273</v>
      </c>
      <c r="K592" s="100">
        <v>0.34278301632953423</v>
      </c>
      <c r="L592" s="101"/>
      <c r="M592" s="102">
        <v>591</v>
      </c>
      <c r="N592" s="125">
        <v>-0.7489079673951633</v>
      </c>
      <c r="O592" s="125">
        <v>0.27119467251929269</v>
      </c>
      <c r="P592" s="125">
        <v>1.2119239601878629</v>
      </c>
      <c r="Q592" s="125">
        <v>-0.64009459192384044</v>
      </c>
      <c r="R592" s="125">
        <v>-0.93738740967453327</v>
      </c>
      <c r="S592" s="125">
        <v>-7.3670322118891407E-2</v>
      </c>
      <c r="T592" s="125">
        <v>-0.44247409286198441</v>
      </c>
      <c r="U592" s="122">
        <v>1.4369308517157444</v>
      </c>
      <c r="V592" s="122">
        <v>0.5207058456081135</v>
      </c>
      <c r="W592" s="94">
        <v>-0.40487957497698945</v>
      </c>
      <c r="X592" s="56"/>
      <c r="Y592" s="95">
        <v>591</v>
      </c>
      <c r="Z592" s="122">
        <f>(幕後結果!$AB$2+幕後結果!$AB$4*幕後結果_最佳化!$N1593)*12/3</f>
        <v>-0.97809730908813597</v>
      </c>
      <c r="AA592" s="122">
        <f>(幕後結果!$AC$2+幕後結果!$AC$4*幕後結果_最佳化!$O1593)*12/3</f>
        <v>-1.0692615710169942</v>
      </c>
      <c r="AB592" s="122">
        <f>(幕後結果!$AD$2+幕後結果!$AD$4*幕後結果_最佳化!$P1593)*12/3</f>
        <v>1.3138166861530951</v>
      </c>
      <c r="AC592" s="122">
        <f>(幕後結果!$AE$2+幕後結果!$AE$4*幕後結果_最佳化!$Q1593)*12/3</f>
        <v>0.71170377100210114</v>
      </c>
      <c r="AD592" s="122">
        <f>(幕後結果!$AF$2+幕後結果!$AF$4*幕後結果_最佳化!$R1593)*12/3</f>
        <v>-0.58719055244901497</v>
      </c>
      <c r="AE592" s="122">
        <f>(幕後結果!$AG$2+幕後結果!$AG$4*幕後結果_最佳化!$S1593)*12/3</f>
        <v>-3.219991857802984E-2</v>
      </c>
      <c r="AF592" s="122">
        <f>(幕後結果!$AH$2+幕後結果!$AH$4*幕後結果_最佳化!$T1593)*12/3</f>
        <v>0.54087694262363784</v>
      </c>
      <c r="AG592" s="122">
        <f>(幕後結果!$AI$2+幕後結果!$AI$4*幕後結果_最佳化!$U1593)*12/3</f>
        <v>0.25368401191900691</v>
      </c>
      <c r="AH592" s="122">
        <f>(幕後結果!$AJ$2+幕後結果!$AJ$4*幕後結果_最佳化!$V1593)*12/3</f>
        <v>0.54167606453775541</v>
      </c>
      <c r="AI592" s="96">
        <f>(幕後結果!$AK$2+幕後結果!$AK$4*幕後結果_最佳化!$W1593)*12/3</f>
        <v>-0.9121282643297105</v>
      </c>
      <c r="AJ592" s="56"/>
      <c r="AK592" s="56"/>
      <c r="AL592" s="56"/>
      <c r="AM592" s="104">
        <v>591</v>
      </c>
      <c r="AN592" s="122">
        <f t="shared" si="118"/>
        <v>4.8825342307706784E-2</v>
      </c>
      <c r="AO592" s="122">
        <f t="shared" si="119"/>
        <v>0.21009381544369155</v>
      </c>
      <c r="AP592" s="122">
        <f t="shared" si="120"/>
        <v>0.10806218255879452</v>
      </c>
      <c r="AQ592" s="122">
        <f t="shared" si="121"/>
        <v>0.12752269139496303</v>
      </c>
      <c r="AR592" s="122">
        <f t="shared" si="122"/>
        <v>0.10740165910835946</v>
      </c>
      <c r="AS592" s="122">
        <f t="shared" si="123"/>
        <v>2.3523273248077077E-2</v>
      </c>
      <c r="AT592" s="122">
        <f t="shared" si="124"/>
        <v>0.21528921664412728</v>
      </c>
      <c r="AU592" s="122">
        <f t="shared" si="125"/>
        <v>4.9127780031501762E-2</v>
      </c>
      <c r="AV592" s="122">
        <f t="shared" si="126"/>
        <v>5.2378046582552566E-2</v>
      </c>
      <c r="AW592" s="122">
        <f t="shared" si="127"/>
        <v>5.7775992680225881E-2</v>
      </c>
      <c r="AX592" s="122">
        <f t="shared" si="128"/>
        <v>0.99999999999999989</v>
      </c>
      <c r="AY592" s="122">
        <f>SUMPRODUCT(AN592:AW592,幕後結果_最佳化!$Z$1005:$AI$1005)</f>
        <v>3.2045445146762164E-2</v>
      </c>
      <c r="AZ592" s="122">
        <f>(SUMPRODUCT(AN592:AW592,MMULT(AN592:AW592,幕後結果!$AB$9:$AK$18)))*252</f>
        <v>4.9292053242998693E-2</v>
      </c>
      <c r="BA592" s="122">
        <f t="shared" si="129"/>
        <v>0.2220181371937858</v>
      </c>
      <c r="BB592" s="98">
        <f t="shared" si="130"/>
        <v>-4.8890396930785757E-2</v>
      </c>
      <c r="BC592" s="56"/>
      <c r="BD592" s="56"/>
    </row>
    <row r="593" spans="1:56">
      <c r="A593" s="91">
        <v>592</v>
      </c>
      <c r="B593" s="122">
        <v>0.77520235743178567</v>
      </c>
      <c r="C593" s="122">
        <v>0.58635696337188348</v>
      </c>
      <c r="D593" s="122">
        <v>0.86468506384564336</v>
      </c>
      <c r="E593" s="122">
        <v>0.59252471779514249</v>
      </c>
      <c r="F593" s="122">
        <v>0.9504353564222201</v>
      </c>
      <c r="G593" s="122">
        <v>0.38077857759250366</v>
      </c>
      <c r="H593" s="122">
        <v>1.805503002709985E-2</v>
      </c>
      <c r="I593" s="122">
        <v>0.91174434628494949</v>
      </c>
      <c r="J593" s="122">
        <v>0.18475583454680522</v>
      </c>
      <c r="K593" s="100">
        <v>0.98421166875061483</v>
      </c>
      <c r="L593" s="101"/>
      <c r="M593" s="102">
        <v>592</v>
      </c>
      <c r="N593" s="125">
        <v>0.75608991995432517</v>
      </c>
      <c r="O593" s="125">
        <v>0.21818358630488563</v>
      </c>
      <c r="P593" s="125">
        <v>1.10161318825465</v>
      </c>
      <c r="Q593" s="125">
        <v>0.23404432927803345</v>
      </c>
      <c r="R593" s="125">
        <v>1.6490895647757744</v>
      </c>
      <c r="S593" s="125">
        <v>-0.30343660220155505</v>
      </c>
      <c r="T593" s="125">
        <v>-2.095685938413439</v>
      </c>
      <c r="U593" s="122">
        <v>1.3515750152782937</v>
      </c>
      <c r="V593" s="122">
        <v>-0.89738845833121361</v>
      </c>
      <c r="W593" s="94">
        <v>2.1497289324260689</v>
      </c>
      <c r="X593" s="56"/>
      <c r="Y593" s="95">
        <v>592</v>
      </c>
      <c r="Z593" s="122">
        <f>(幕後結果!$AB$2+幕後結果!$AB$4*幕後結果_最佳化!$N1594)*12/3</f>
        <v>0.89043341526423936</v>
      </c>
      <c r="AA593" s="122">
        <f>(幕後結果!$AC$2+幕後結果!$AC$4*幕後結果_最佳化!$O1594)*12/3</f>
        <v>-1.0115528613635594</v>
      </c>
      <c r="AB593" s="122">
        <f>(幕後結果!$AD$2+幕後結果!$AD$4*幕後結果_最佳化!$P1594)*12/3</f>
        <v>1.666186322220617</v>
      </c>
      <c r="AC593" s="122">
        <f>(幕後結果!$AE$2+幕後結果!$AE$4*幕後結果_最佳化!$Q1594)*12/3</f>
        <v>1.4000570240830428</v>
      </c>
      <c r="AD593" s="122">
        <f>(幕後結果!$AF$2+幕後結果!$AF$4*幕後結果_最佳化!$R1594)*12/3</f>
        <v>1.150717417216417</v>
      </c>
      <c r="AE593" s="122">
        <f>(幕後結果!$AG$2+幕後結果!$AG$4*幕後結果_最佳化!$S1594)*12/3</f>
        <v>0.82042805411651809</v>
      </c>
      <c r="AF593" s="122">
        <f>(幕後結果!$AH$2+幕後結果!$AH$4*幕後結果_最佳化!$T1594)*12/3</f>
        <v>-0.13683784033720636</v>
      </c>
      <c r="AG593" s="122">
        <f>(幕後結果!$AI$2+幕後結果!$AI$4*幕後結果_最佳化!$U1594)*12/3</f>
        <v>1.3217947665980549</v>
      </c>
      <c r="AH593" s="122">
        <f>(幕後結果!$AJ$2+幕後結果!$AJ$4*幕後結果_最佳化!$V1594)*12/3</f>
        <v>-0.25966853039958282</v>
      </c>
      <c r="AI593" s="96">
        <f>(幕後結果!$AK$2+幕後結果!$AK$4*幕後結果_最佳化!$W1594)*12/3</f>
        <v>0.89626461064547092</v>
      </c>
      <c r="AJ593" s="56"/>
      <c r="AK593" s="56"/>
      <c r="AL593" s="56"/>
      <c r="AM593" s="104">
        <v>592</v>
      </c>
      <c r="AN593" s="122">
        <f t="shared" si="118"/>
        <v>0.16963174259463393</v>
      </c>
      <c r="AO593" s="122">
        <f t="shared" si="119"/>
        <v>9.1780588073163513E-2</v>
      </c>
      <c r="AP593" s="122">
        <f t="shared" si="120"/>
        <v>3.401323305875253E-3</v>
      </c>
      <c r="AQ593" s="122">
        <f t="shared" si="121"/>
        <v>2.8021648657916669E-2</v>
      </c>
      <c r="AR593" s="122">
        <f t="shared" si="122"/>
        <v>3.7651787534299284E-2</v>
      </c>
      <c r="AS593" s="122">
        <f t="shared" si="123"/>
        <v>0.12822045609329605</v>
      </c>
      <c r="AT593" s="122">
        <f t="shared" si="124"/>
        <v>0.16059094862192272</v>
      </c>
      <c r="AU593" s="122">
        <f t="shared" si="125"/>
        <v>5.6375823057303036E-2</v>
      </c>
      <c r="AV593" s="122">
        <f t="shared" si="126"/>
        <v>0.15115583191238829</v>
      </c>
      <c r="AW593" s="122">
        <f t="shared" si="127"/>
        <v>0.17316985014920117</v>
      </c>
      <c r="AX593" s="122">
        <f t="shared" si="128"/>
        <v>0.99999999999999978</v>
      </c>
      <c r="AY593" s="122">
        <f>SUMPRODUCT(AN593:AW593,幕後結果_最佳化!$Z$1005:$AI$1005)</f>
        <v>-1.710254725858118E-3</v>
      </c>
      <c r="AZ593" s="122">
        <f>(SUMPRODUCT(AN593:AW593,MMULT(AN593:AW593,幕後結果!$AB$9:$AK$18)))*252</f>
        <v>5.2170981031770737E-2</v>
      </c>
      <c r="BA593" s="122">
        <f t="shared" si="129"/>
        <v>0.2284096780606521</v>
      </c>
      <c r="BB593" s="98">
        <f t="shared" si="130"/>
        <v>-0.19530807584261939</v>
      </c>
      <c r="BC593" s="56"/>
      <c r="BD593" s="56"/>
    </row>
    <row r="594" spans="1:56">
      <c r="A594" s="91">
        <v>593</v>
      </c>
      <c r="B594" s="122">
        <v>0.89800130028196268</v>
      </c>
      <c r="C594" s="122">
        <v>0.5013216056599481</v>
      </c>
      <c r="D594" s="122">
        <v>0.72002495850862669</v>
      </c>
      <c r="E594" s="122">
        <v>0.91301673484193335</v>
      </c>
      <c r="F594" s="122">
        <v>0.91331882968776856</v>
      </c>
      <c r="G594" s="122">
        <v>5.6172301756873821E-4</v>
      </c>
      <c r="H594" s="122">
        <v>0.84890237984867967</v>
      </c>
      <c r="I594" s="122">
        <v>0.13843708086268824</v>
      </c>
      <c r="J594" s="122">
        <v>0.14719843746123384</v>
      </c>
      <c r="K594" s="100">
        <v>0.35989373872970609</v>
      </c>
      <c r="L594" s="101"/>
      <c r="M594" s="102">
        <v>593</v>
      </c>
      <c r="N594" s="125">
        <v>1.2702449253266397</v>
      </c>
      <c r="O594" s="125">
        <v>3.3127801744861924E-3</v>
      </c>
      <c r="P594" s="125">
        <v>0.58291565259809153</v>
      </c>
      <c r="Q594" s="125">
        <v>1.3595684420204868</v>
      </c>
      <c r="R594" s="125">
        <v>1.3614790788465121</v>
      </c>
      <c r="S594" s="125">
        <v>-3.2576355129612078</v>
      </c>
      <c r="T594" s="125">
        <v>1.031737211378094</v>
      </c>
      <c r="U594" s="122">
        <v>-1.0873681034810301</v>
      </c>
      <c r="V594" s="122">
        <v>-1.0485248160895355</v>
      </c>
      <c r="W594" s="94">
        <v>-0.35874283938967311</v>
      </c>
      <c r="X594" s="56"/>
      <c r="Y594" s="95">
        <v>593</v>
      </c>
      <c r="Z594" s="122">
        <f>(幕後結果!$AB$2+幕後結果!$AB$4*幕後結果_最佳化!$N1595)*12/3</f>
        <v>1.5287827662455105</v>
      </c>
      <c r="AA594" s="122">
        <f>(幕後結果!$AC$2+幕後結果!$AC$4*幕後結果_最佳化!$O1595)*12/3</f>
        <v>-1.2629881066892723</v>
      </c>
      <c r="AB594" s="122">
        <f>(幕後結果!$AD$2+幕後結果!$AD$4*幕後結果_最佳化!$P1595)*12/3</f>
        <v>1.3500530409207478</v>
      </c>
      <c r="AC594" s="122">
        <f>(幕後結果!$AE$2+幕後結果!$AE$4*幕後結果_最佳化!$Q1595)*12/3</f>
        <v>2.0874061841182545</v>
      </c>
      <c r="AD594" s="122">
        <f>(幕後結果!$AF$2+幕後結果!$AF$4*幕後結果_最佳化!$R1595)*12/3</f>
        <v>0.9570354339760474</v>
      </c>
      <c r="AE594" s="122">
        <f>(幕後結果!$AG$2+幕後結果!$AG$4*幕後結果_最佳化!$S1595)*12/3</f>
        <v>-0.78433728508080502</v>
      </c>
      <c r="AF594" s="122">
        <f>(幕後結果!$AH$2+幕後結果!$AH$4*幕後結果_最佳化!$T1595)*12/3</f>
        <v>2.7870113182544691</v>
      </c>
      <c r="AG594" s="122">
        <f>(幕後結果!$AI$2+幕後結果!$AI$4*幕後結果_最佳化!$U1595)*12/3</f>
        <v>-1.3909697388841298</v>
      </c>
      <c r="AH594" s="122">
        <f>(幕後結果!$AJ$2+幕後結果!$AJ$4*幕後結果_最佳化!$V1595)*12/3</f>
        <v>-3.0191229839695105E-2</v>
      </c>
      <c r="AI594" s="96">
        <f>(幕後結果!$AK$2+幕後結果!$AK$4*幕後結果_最佳化!$W1595)*12/3</f>
        <v>-0.24192554714824863</v>
      </c>
      <c r="AJ594" s="56"/>
      <c r="AK594" s="56"/>
      <c r="AL594" s="56"/>
      <c r="AM594" s="104">
        <v>593</v>
      </c>
      <c r="AN594" s="122">
        <f t="shared" si="118"/>
        <v>0.15042458641070403</v>
      </c>
      <c r="AO594" s="122">
        <f t="shared" si="119"/>
        <v>0.15760046473039074</v>
      </c>
      <c r="AP594" s="122">
        <f t="shared" si="120"/>
        <v>5.6707389730857843E-2</v>
      </c>
      <c r="AQ594" s="122">
        <f t="shared" si="121"/>
        <v>7.001183638070585E-2</v>
      </c>
      <c r="AR594" s="122">
        <f t="shared" si="122"/>
        <v>0.11729654162244919</v>
      </c>
      <c r="AS594" s="122">
        <f t="shared" si="123"/>
        <v>6.0282114879044939E-2</v>
      </c>
      <c r="AT594" s="122">
        <f t="shared" si="124"/>
        <v>2.7508025358126496E-2</v>
      </c>
      <c r="AU594" s="122">
        <f t="shared" si="125"/>
        <v>0.14569673269386205</v>
      </c>
      <c r="AV594" s="122">
        <f t="shared" si="126"/>
        <v>0.15055384903536637</v>
      </c>
      <c r="AW594" s="122">
        <f t="shared" si="127"/>
        <v>6.3918459158492369E-2</v>
      </c>
      <c r="AX594" s="122">
        <f t="shared" si="128"/>
        <v>0.99999999999999989</v>
      </c>
      <c r="AY594" s="122">
        <f>SUMPRODUCT(AN594:AW594,幕後結果_最佳化!$Z$1005:$AI$1005)</f>
        <v>-0.24797946127551984</v>
      </c>
      <c r="AZ594" s="122">
        <f>(SUMPRODUCT(AN594:AW594,MMULT(AN594:AW594,幕後結果!$AB$9:$AK$18)))*252</f>
        <v>5.4634911853852386E-2</v>
      </c>
      <c r="BA594" s="122">
        <f t="shared" si="129"/>
        <v>0.2337411214439008</v>
      </c>
      <c r="BB594" s="98">
        <f t="shared" si="130"/>
        <v>-1.2444513805643418</v>
      </c>
      <c r="BC594" s="56"/>
      <c r="BD594" s="56"/>
    </row>
    <row r="595" spans="1:56">
      <c r="A595" s="91">
        <v>594</v>
      </c>
      <c r="B595" s="122">
        <v>0.65931577034759492</v>
      </c>
      <c r="C595" s="122">
        <v>0.50050082705008681</v>
      </c>
      <c r="D595" s="122">
        <v>0.43859040992360909</v>
      </c>
      <c r="E595" s="122">
        <v>0.21114080401857516</v>
      </c>
      <c r="F595" s="122">
        <v>0.5379715540480865</v>
      </c>
      <c r="G595" s="122">
        <v>5.2330585797382811E-2</v>
      </c>
      <c r="H595" s="122">
        <v>0.16174001257005255</v>
      </c>
      <c r="I595" s="122">
        <v>0.15078397056659298</v>
      </c>
      <c r="J595" s="122">
        <v>0.94392491388394917</v>
      </c>
      <c r="K595" s="100">
        <v>0.62407424052518978</v>
      </c>
      <c r="L595" s="101"/>
      <c r="M595" s="102">
        <v>594</v>
      </c>
      <c r="N595" s="125">
        <v>0.41059646079180906</v>
      </c>
      <c r="O595" s="125">
        <v>1.2553875741955871E-3</v>
      </c>
      <c r="P595" s="125">
        <v>-0.15454400137485999</v>
      </c>
      <c r="Q595" s="125">
        <v>-0.8024691824894743</v>
      </c>
      <c r="R595" s="125">
        <v>9.5324740687659199E-2</v>
      </c>
      <c r="S595" s="125">
        <v>-1.6226643716476497</v>
      </c>
      <c r="T595" s="125">
        <v>-0.98733176123935384</v>
      </c>
      <c r="U595" s="122">
        <v>-1.0330768391225613</v>
      </c>
      <c r="V595" s="122">
        <v>1.5886024610418787</v>
      </c>
      <c r="W595" s="94">
        <v>0.31619893119157355</v>
      </c>
      <c r="X595" s="56"/>
      <c r="Y595" s="95">
        <v>594</v>
      </c>
      <c r="Z595" s="122">
        <f>(幕後結果!$AB$2+幕後結果!$AB$4*幕後結果_最佳化!$N1596)*12/3</f>
        <v>0.46148587391926482</v>
      </c>
      <c r="AA595" s="122">
        <f>(幕後結果!$AC$2+幕後結果!$AC$4*幕後結果_最佳化!$O1596)*12/3</f>
        <v>-1.3405139639728418</v>
      </c>
      <c r="AB595" s="122">
        <f>(幕後結果!$AD$2+幕後結果!$AD$4*幕後結果_最佳化!$P1596)*12/3</f>
        <v>0.45233451728634777</v>
      </c>
      <c r="AC595" s="122">
        <f>(幕後結果!$AE$2+幕後結果!$AE$4*幕後結果_最佳化!$Q1596)*12/3</f>
        <v>0.29418894060582013</v>
      </c>
      <c r="AD595" s="122">
        <f>(幕後結果!$AF$2+幕後結果!$AF$4*幕後結果_最佳化!$R1596)*12/3</f>
        <v>-0.11311327345149576</v>
      </c>
      <c r="AE595" s="122">
        <f>(幕後結果!$AG$2+幕後結果!$AG$4*幕後結果_最佳化!$S1596)*12/3</f>
        <v>-1.2260334545596137</v>
      </c>
      <c r="AF595" s="122">
        <f>(幕後結果!$AH$2+幕後結果!$AH$4*幕後結果_最佳化!$T1596)*12/3</f>
        <v>0.51839319350134361</v>
      </c>
      <c r="AG595" s="122">
        <f>(幕後結果!$AI$2+幕後結果!$AI$4*幕後結果_最佳化!$U1596)*12/3</f>
        <v>-1.8806578954415267</v>
      </c>
      <c r="AH595" s="122">
        <f>(幕後結果!$AJ$2+幕後結果!$AJ$4*幕後結果_最佳化!$V1596)*12/3</f>
        <v>0.96846206340699348</v>
      </c>
      <c r="AI595" s="96">
        <f>(幕後結果!$AK$2+幕後結果!$AK$4*幕後結果_最佳化!$W1596)*12/3</f>
        <v>-0.38725306127746578</v>
      </c>
      <c r="AJ595" s="56"/>
      <c r="AK595" s="56"/>
      <c r="AL595" s="56"/>
      <c r="AM595" s="104">
        <v>594</v>
      </c>
      <c r="AN595" s="122">
        <f t="shared" si="118"/>
        <v>8.6287033658936738E-2</v>
      </c>
      <c r="AO595" s="122">
        <f t="shared" si="119"/>
        <v>4.2311470830516777E-2</v>
      </c>
      <c r="AP595" s="122">
        <f t="shared" si="120"/>
        <v>4.3050295333006174E-2</v>
      </c>
      <c r="AQ595" s="122">
        <f t="shared" si="121"/>
        <v>0.10770357659864289</v>
      </c>
      <c r="AR595" s="122">
        <f t="shared" si="122"/>
        <v>0.16429560972041948</v>
      </c>
      <c r="AS595" s="122">
        <f t="shared" si="123"/>
        <v>6.2769339703156249E-2</v>
      </c>
      <c r="AT595" s="122">
        <f t="shared" si="124"/>
        <v>7.86713388095268E-2</v>
      </c>
      <c r="AU595" s="122">
        <f t="shared" si="125"/>
        <v>0.12561358882491844</v>
      </c>
      <c r="AV595" s="122">
        <f t="shared" si="126"/>
        <v>0.12369785127366288</v>
      </c>
      <c r="AW595" s="122">
        <f t="shared" si="127"/>
        <v>0.16559989524721355</v>
      </c>
      <c r="AX595" s="122">
        <f t="shared" si="128"/>
        <v>0.99999999999999989</v>
      </c>
      <c r="AY595" s="122">
        <f>SUMPRODUCT(AN595:AW595,幕後結果_最佳化!$Z$1005:$AI$1005)</f>
        <v>-2.285966011839758E-2</v>
      </c>
      <c r="AZ595" s="122">
        <f>(SUMPRODUCT(AN595:AW595,MMULT(AN595:AW595,幕後結果!$AB$9:$AK$18)))*252</f>
        <v>3.9939999775086242E-2</v>
      </c>
      <c r="BA595" s="122">
        <f t="shared" si="129"/>
        <v>0.19984994314506632</v>
      </c>
      <c r="BB595" s="98">
        <f t="shared" si="130"/>
        <v>-0.32904517801470778</v>
      </c>
      <c r="BC595" s="56"/>
      <c r="BD595" s="56"/>
    </row>
    <row r="596" spans="1:56">
      <c r="A596" s="91">
        <v>595</v>
      </c>
      <c r="B596" s="122">
        <v>6.5391547606901135E-3</v>
      </c>
      <c r="C596" s="122">
        <v>0.17419783167036629</v>
      </c>
      <c r="D596" s="122">
        <v>0.73532169102763323</v>
      </c>
      <c r="E596" s="122">
        <v>0.90240841687461693</v>
      </c>
      <c r="F596" s="122">
        <v>0.88444980436148679</v>
      </c>
      <c r="G596" s="122">
        <v>0.37426204247649042</v>
      </c>
      <c r="H596" s="122">
        <v>0.80724857133458561</v>
      </c>
      <c r="I596" s="122">
        <v>0.28297166106281346</v>
      </c>
      <c r="J596" s="122">
        <v>0.3988217108785852</v>
      </c>
      <c r="K596" s="100">
        <v>0.68362415783863439</v>
      </c>
      <c r="L596" s="101"/>
      <c r="M596" s="102">
        <v>595</v>
      </c>
      <c r="N596" s="125">
        <v>-2.4816297278694055</v>
      </c>
      <c r="O596" s="125">
        <v>-0.93770572025597609</v>
      </c>
      <c r="P596" s="125">
        <v>0.62898844973474533</v>
      </c>
      <c r="Q596" s="125">
        <v>1.2953974239381183</v>
      </c>
      <c r="R596" s="125">
        <v>1.1975291023856796</v>
      </c>
      <c r="S596" s="125">
        <v>-0.32058608377806291</v>
      </c>
      <c r="T596" s="125">
        <v>0.86780177653455615</v>
      </c>
      <c r="U596" s="122">
        <v>-0.57403617475125268</v>
      </c>
      <c r="V596" s="122">
        <v>-0.25639814281848594</v>
      </c>
      <c r="W596" s="94">
        <v>0.47785742702685752</v>
      </c>
      <c r="X596" s="56"/>
      <c r="Y596" s="95">
        <v>595</v>
      </c>
      <c r="Z596" s="122">
        <f>(幕後結果!$AB$2+幕後結果!$AB$4*幕後結果_最佳化!$N1597)*12/3</f>
        <v>-3.129358698499122</v>
      </c>
      <c r="AA596" s="122">
        <f>(幕後結果!$AC$2+幕後結果!$AC$4*幕後結果_最佳化!$O1597)*12/3</f>
        <v>-2.8857621325577423</v>
      </c>
      <c r="AB596" s="122">
        <f>(幕後結果!$AD$2+幕後結果!$AD$4*幕後結果_最佳化!$P1597)*12/3</f>
        <v>0.16438192327549994</v>
      </c>
      <c r="AC596" s="122">
        <f>(幕後結果!$AE$2+幕後結果!$AE$4*幕後結果_最佳化!$Q1597)*12/3</f>
        <v>1.6654352739086253</v>
      </c>
      <c r="AD596" s="122">
        <f>(幕後結果!$AF$2+幕後結果!$AF$4*幕後結果_最佳化!$R1597)*12/3</f>
        <v>0.88640341505455245</v>
      </c>
      <c r="AE596" s="122">
        <f>(幕後結果!$AG$2+幕後結果!$AG$4*幕後結果_最佳化!$S1597)*12/3</f>
        <v>0.27426057254111075</v>
      </c>
      <c r="AF596" s="122">
        <f>(幕後結果!$AH$2+幕後結果!$AH$4*幕後結果_最佳化!$T1597)*12/3</f>
        <v>1.629671022690877</v>
      </c>
      <c r="AG596" s="122">
        <f>(幕後結果!$AI$2+幕後結果!$AI$4*幕後結果_最佳化!$U1597)*12/3</f>
        <v>-2.5512336216963858</v>
      </c>
      <c r="AH596" s="122">
        <f>(幕後結果!$AJ$2+幕後結果!$AJ$4*幕後結果_最佳化!$V1597)*12/3</f>
        <v>-0.52798482302334293</v>
      </c>
      <c r="AI596" s="96">
        <f>(幕後結果!$AK$2+幕後結果!$AK$4*幕後結果_最佳化!$W1597)*12/3</f>
        <v>-0.61979257460466763</v>
      </c>
      <c r="AJ596" s="56"/>
      <c r="AK596" s="56"/>
      <c r="AL596" s="56"/>
      <c r="AM596" s="104">
        <v>595</v>
      </c>
      <c r="AN596" s="122">
        <f t="shared" si="118"/>
        <v>5.6073526010258452E-2</v>
      </c>
      <c r="AO596" s="122">
        <f t="shared" si="119"/>
        <v>0.15933619089556131</v>
      </c>
      <c r="AP596" s="122">
        <f t="shared" si="120"/>
        <v>6.6366301032450684E-2</v>
      </c>
      <c r="AQ596" s="122">
        <f t="shared" si="121"/>
        <v>9.0472803865816714E-2</v>
      </c>
      <c r="AR596" s="122">
        <f t="shared" si="122"/>
        <v>8.1817670520496363E-2</v>
      </c>
      <c r="AS596" s="122">
        <f t="shared" si="123"/>
        <v>3.9500254020809394E-2</v>
      </c>
      <c r="AT596" s="122">
        <f t="shared" si="124"/>
        <v>0.11134052504244521</v>
      </c>
      <c r="AU596" s="122">
        <f t="shared" si="125"/>
        <v>0.1161503914100495</v>
      </c>
      <c r="AV596" s="122">
        <f t="shared" si="126"/>
        <v>0.20080514012973696</v>
      </c>
      <c r="AW596" s="122">
        <f t="shared" si="127"/>
        <v>7.8137197072375597E-2</v>
      </c>
      <c r="AX596" s="122">
        <f t="shared" si="128"/>
        <v>1</v>
      </c>
      <c r="AY596" s="122">
        <f>SUMPRODUCT(AN596:AW596,幕後結果_最佳化!$Z$1005:$AI$1005)</f>
        <v>-0.10431799736390199</v>
      </c>
      <c r="AZ596" s="122">
        <f>(SUMPRODUCT(AN596:AW596,MMULT(AN596:AW596,幕後結果!$AB$9:$AK$18)))*252</f>
        <v>4.9173593753733986E-2</v>
      </c>
      <c r="BA596" s="122">
        <f t="shared" si="129"/>
        <v>0.22175119786313216</v>
      </c>
      <c r="BB596" s="98">
        <f t="shared" si="130"/>
        <v>-0.66388817189058402</v>
      </c>
      <c r="BC596" s="56"/>
      <c r="BD596" s="56"/>
    </row>
    <row r="597" spans="1:56">
      <c r="A597" s="91">
        <v>596</v>
      </c>
      <c r="B597" s="122">
        <v>0.35646377549624075</v>
      </c>
      <c r="C597" s="122">
        <v>0.24696225854716158</v>
      </c>
      <c r="D597" s="122">
        <v>0.21867174681098356</v>
      </c>
      <c r="E597" s="122">
        <v>0.65220058873273246</v>
      </c>
      <c r="F597" s="122">
        <v>0.4215257275095079</v>
      </c>
      <c r="G597" s="122">
        <v>0.80507017850368956</v>
      </c>
      <c r="H597" s="122">
        <v>0.99690355045181089</v>
      </c>
      <c r="I597" s="122">
        <v>0.16718069510414613</v>
      </c>
      <c r="J597" s="122">
        <v>0.14637153031000394</v>
      </c>
      <c r="K597" s="100">
        <v>0.28283526599054998</v>
      </c>
      <c r="L597" s="101"/>
      <c r="M597" s="102">
        <v>596</v>
      </c>
      <c r="N597" s="125">
        <v>-0.36792715575217472</v>
      </c>
      <c r="O597" s="125">
        <v>-0.68408021097689042</v>
      </c>
      <c r="P597" s="125">
        <v>-0.7766869405131861</v>
      </c>
      <c r="Q597" s="125">
        <v>0.39126844248762721</v>
      </c>
      <c r="R597" s="125">
        <v>-0.19799183114753538</v>
      </c>
      <c r="S597" s="125">
        <v>0.85987193046535237</v>
      </c>
      <c r="T597" s="125">
        <v>2.7373891294903547</v>
      </c>
      <c r="U597" s="122">
        <v>-0.96536626890756594</v>
      </c>
      <c r="V597" s="122">
        <v>-1.0521231316660076</v>
      </c>
      <c r="W597" s="94">
        <v>-0.57443934892397641</v>
      </c>
      <c r="X597" s="56"/>
      <c r="Y597" s="95">
        <v>596</v>
      </c>
      <c r="Z597" s="122">
        <f>(幕後結果!$AB$2+幕後結果!$AB$4*幕後結果_最佳化!$N1598)*12/3</f>
        <v>-0.50509043118657337</v>
      </c>
      <c r="AA597" s="122">
        <f>(幕後結果!$AC$2+幕後結果!$AC$4*幕後結果_最佳化!$O1598)*12/3</f>
        <v>-2.3525984805786218</v>
      </c>
      <c r="AB597" s="122">
        <f>(幕後結果!$AD$2+幕後結果!$AD$4*幕後結果_最佳化!$P1598)*12/3</f>
        <v>-0.39048968911682519</v>
      </c>
      <c r="AC597" s="122">
        <f>(幕後結果!$AE$2+幕後結果!$AE$4*幕後結果_最佳化!$Q1598)*12/3</f>
        <v>0.84821766558271572</v>
      </c>
      <c r="AD597" s="122">
        <f>(幕後結果!$AF$2+幕後結果!$AF$4*幕後結果_最佳化!$R1598)*12/3</f>
        <v>-0.31714581467520825</v>
      </c>
      <c r="AE597" s="122">
        <f>(幕後結果!$AG$2+幕後結果!$AG$4*幕後結果_最佳化!$S1598)*12/3</f>
        <v>0.75710049956541015</v>
      </c>
      <c r="AF597" s="122">
        <f>(幕後結果!$AH$2+幕後結果!$AH$4*幕後結果_最佳化!$T1598)*12/3</f>
        <v>3.4454555648447869</v>
      </c>
      <c r="AG597" s="122">
        <f>(幕後結果!$AI$2+幕後結果!$AI$4*幕後結果_最佳化!$U1598)*12/3</f>
        <v>-2.0817375207590505</v>
      </c>
      <c r="AH597" s="122">
        <f>(幕後結果!$AJ$2+幕後結果!$AJ$4*幕後結果_最佳化!$V1598)*12/3</f>
        <v>-0.56445394672120119</v>
      </c>
      <c r="AI597" s="96">
        <f>(幕後結果!$AK$2+幕後結果!$AK$4*幕後結果_最佳化!$W1598)*12/3</f>
        <v>-0.73102814021890339</v>
      </c>
      <c r="AJ597" s="56"/>
      <c r="AK597" s="56"/>
      <c r="AL597" s="56"/>
      <c r="AM597" s="104">
        <v>596</v>
      </c>
      <c r="AN597" s="122">
        <f t="shared" si="118"/>
        <v>1.9811869894147804E-2</v>
      </c>
      <c r="AO597" s="122">
        <f t="shared" si="119"/>
        <v>0.13408653709737042</v>
      </c>
      <c r="AP597" s="122">
        <f t="shared" si="120"/>
        <v>0.16965595546584547</v>
      </c>
      <c r="AQ597" s="122">
        <f t="shared" si="121"/>
        <v>1.5337794177370077E-2</v>
      </c>
      <c r="AR597" s="122">
        <f t="shared" si="122"/>
        <v>8.4335529037708648E-2</v>
      </c>
      <c r="AS597" s="122">
        <f t="shared" si="123"/>
        <v>0.13880597163845013</v>
      </c>
      <c r="AT597" s="122">
        <f t="shared" si="124"/>
        <v>0.12335310297129888</v>
      </c>
      <c r="AU597" s="122">
        <f t="shared" si="125"/>
        <v>0.13549591217086737</v>
      </c>
      <c r="AV597" s="122">
        <f t="shared" si="126"/>
        <v>2.2605687121527593E-2</v>
      </c>
      <c r="AW597" s="122">
        <f t="shared" si="127"/>
        <v>0.15651164042541363</v>
      </c>
      <c r="AX597" s="122">
        <f t="shared" si="128"/>
        <v>0.99999999999999989</v>
      </c>
      <c r="AY597" s="122">
        <f>SUMPRODUCT(AN597:AW597,幕後結果_最佳化!$Z$1005:$AI$1005)</f>
        <v>-0.10915381425259965</v>
      </c>
      <c r="AZ597" s="122">
        <f>(SUMPRODUCT(AN597:AW597,MMULT(AN597:AW597,幕後結果!$AB$9:$AK$18)))*252</f>
        <v>4.6172107630903098E-2</v>
      </c>
      <c r="BA597" s="122">
        <f t="shared" si="129"/>
        <v>0.21487695928345388</v>
      </c>
      <c r="BB597" s="98">
        <f t="shared" si="130"/>
        <v>-0.70763200838121787</v>
      </c>
      <c r="BC597" s="56"/>
      <c r="BD597" s="56"/>
    </row>
    <row r="598" spans="1:56">
      <c r="A598" s="91">
        <v>597</v>
      </c>
      <c r="B598" s="122">
        <v>0.52062179830780031</v>
      </c>
      <c r="C598" s="122">
        <v>0.58125212010778671</v>
      </c>
      <c r="D598" s="122">
        <v>0.92866367364248004</v>
      </c>
      <c r="E598" s="122">
        <v>0.15971845343236146</v>
      </c>
      <c r="F598" s="122">
        <v>0.60875842002819525</v>
      </c>
      <c r="G598" s="122">
        <v>0.71726422696331604</v>
      </c>
      <c r="H598" s="122">
        <v>0.77143335735604679</v>
      </c>
      <c r="I598" s="122">
        <v>0.85312779303520569</v>
      </c>
      <c r="J598" s="122">
        <v>0.35830540763182972</v>
      </c>
      <c r="K598" s="100">
        <v>0.59429634421249355</v>
      </c>
      <c r="L598" s="101"/>
      <c r="M598" s="102">
        <v>597</v>
      </c>
      <c r="N598" s="125">
        <v>5.1714223885080145E-2</v>
      </c>
      <c r="O598" s="125">
        <v>0.2050977429917421</v>
      </c>
      <c r="P598" s="125">
        <v>1.4659105672799646</v>
      </c>
      <c r="Q598" s="125">
        <v>-0.99561569312947196</v>
      </c>
      <c r="R598" s="125">
        <v>0.27608450709927079</v>
      </c>
      <c r="S598" s="125">
        <v>0.57473350195394257</v>
      </c>
      <c r="T598" s="125">
        <v>0.7435755735550984</v>
      </c>
      <c r="U598" s="122">
        <v>1.0499427959304237</v>
      </c>
      <c r="V598" s="122">
        <v>-0.3629920604524029</v>
      </c>
      <c r="W598" s="94">
        <v>0.23861090088946244</v>
      </c>
      <c r="X598" s="56"/>
      <c r="Y598" s="95">
        <v>597</v>
      </c>
      <c r="Z598" s="122">
        <f>(幕後結果!$AB$2+幕後結果!$AB$4*幕後結果_最佳化!$N1599)*12/3</f>
        <v>1.5915490252135303E-2</v>
      </c>
      <c r="AA598" s="122">
        <f>(幕後結果!$AC$2+幕後結果!$AC$4*幕後結果_最佳化!$O1599)*12/3</f>
        <v>-1.09078584206986</v>
      </c>
      <c r="AB598" s="122">
        <f>(幕後結果!$AD$2+幕後結果!$AD$4*幕後結果_最佳化!$P1599)*12/3</f>
        <v>1.7681743025574506</v>
      </c>
      <c r="AC598" s="122">
        <f>(幕後結果!$AE$2+幕後結果!$AE$4*幕後結果_最佳化!$Q1599)*12/3</f>
        <v>0.55002298146991047</v>
      </c>
      <c r="AD598" s="122">
        <f>(幕後結果!$AF$2+幕後結果!$AF$4*幕後結果_最佳化!$R1599)*12/3</f>
        <v>0.18611932114205473</v>
      </c>
      <c r="AE598" s="122">
        <f>(幕後結果!$AG$2+幕後結果!$AG$4*幕後結果_最佳化!$S1599)*12/3</f>
        <v>0.56369022899112842</v>
      </c>
      <c r="AF598" s="122">
        <f>(幕後結果!$AH$2+幕後結果!$AH$4*幕後結果_最佳化!$T1599)*12/3</f>
        <v>2.1224913322434884</v>
      </c>
      <c r="AG598" s="122">
        <f>(幕後結果!$AI$2+幕後結果!$AI$4*幕後結果_最佳化!$U1599)*12/3</f>
        <v>0.46898580455929118</v>
      </c>
      <c r="AH598" s="122">
        <f>(幕後結果!$AJ$2+幕後結果!$AJ$4*幕後結果_最佳化!$V1599)*12/3</f>
        <v>0.37241910289860769</v>
      </c>
      <c r="AI598" s="96">
        <f>(幕後結果!$AK$2+幕後結果!$AK$4*幕後結果_最佳化!$W1599)*12/3</f>
        <v>-0.18144445001066992</v>
      </c>
      <c r="AJ598" s="56"/>
      <c r="AK598" s="56"/>
      <c r="AL598" s="56"/>
      <c r="AM598" s="104">
        <v>597</v>
      </c>
      <c r="AN598" s="122">
        <f t="shared" si="118"/>
        <v>2.0269844185097194E-3</v>
      </c>
      <c r="AO598" s="122">
        <f t="shared" si="119"/>
        <v>0.1003581669541217</v>
      </c>
      <c r="AP598" s="122">
        <f t="shared" si="120"/>
        <v>0.17655358371466484</v>
      </c>
      <c r="AQ598" s="122">
        <f t="shared" si="121"/>
        <v>9.320601661766759E-3</v>
      </c>
      <c r="AR598" s="122">
        <f t="shared" si="122"/>
        <v>3.5710497118979297E-3</v>
      </c>
      <c r="AS598" s="122">
        <f t="shared" si="123"/>
        <v>0.27113256827827825</v>
      </c>
      <c r="AT598" s="122">
        <f t="shared" si="124"/>
        <v>7.6057717238995917E-2</v>
      </c>
      <c r="AU598" s="122">
        <f t="shared" si="125"/>
        <v>9.4586561623029142E-2</v>
      </c>
      <c r="AV598" s="122">
        <f t="shared" si="126"/>
        <v>0.2055523855641051</v>
      </c>
      <c r="AW598" s="122">
        <f t="shared" si="127"/>
        <v>6.084038083463076E-2</v>
      </c>
      <c r="AX598" s="122">
        <f t="shared" si="128"/>
        <v>1</v>
      </c>
      <c r="AY598" s="122">
        <f>SUMPRODUCT(AN598:AW598,幕後結果_最佳化!$Z$1005:$AI$1005)</f>
        <v>2.7172651494815854E-2</v>
      </c>
      <c r="AZ598" s="122">
        <f>(SUMPRODUCT(AN598:AW598,MMULT(AN598:AW598,幕後結果!$AB$9:$AK$18)))*252</f>
        <v>5.6435906374840118E-2</v>
      </c>
      <c r="BA598" s="122">
        <f t="shared" si="129"/>
        <v>0.23756242626905485</v>
      </c>
      <c r="BB598" s="98">
        <f t="shared" si="130"/>
        <v>-6.6203013465487612E-2</v>
      </c>
      <c r="BC598" s="56"/>
      <c r="BD598" s="56"/>
    </row>
    <row r="599" spans="1:56">
      <c r="A599" s="91">
        <v>598</v>
      </c>
      <c r="B599" s="122">
        <v>0.46851600017705142</v>
      </c>
      <c r="C599" s="122">
        <v>0.37415486154586541</v>
      </c>
      <c r="D599" s="122">
        <v>0.59692507506720216</v>
      </c>
      <c r="E599" s="122">
        <v>0.26930269006129182</v>
      </c>
      <c r="F599" s="122">
        <v>2.3140722794441571E-2</v>
      </c>
      <c r="G599" s="122">
        <v>0.24449988317949667</v>
      </c>
      <c r="H599" s="122">
        <v>0.95688891890911765</v>
      </c>
      <c r="I599" s="122">
        <v>0.35281817572577778</v>
      </c>
      <c r="J599" s="122">
        <v>0.30467174456091661</v>
      </c>
      <c r="K599" s="100">
        <v>0.2174459541060807</v>
      </c>
      <c r="L599" s="101"/>
      <c r="M599" s="102">
        <v>598</v>
      </c>
      <c r="N599" s="125">
        <v>-7.9000782891285495E-2</v>
      </c>
      <c r="O599" s="125">
        <v>-0.32086892620555912</v>
      </c>
      <c r="P599" s="125">
        <v>0.2453959690249333</v>
      </c>
      <c r="Q599" s="125">
        <v>-0.61492329162249271</v>
      </c>
      <c r="R599" s="125">
        <v>-1.9928174011859627</v>
      </c>
      <c r="S599" s="125">
        <v>-0.69190058003923383</v>
      </c>
      <c r="T599" s="125">
        <v>1.7156716184536207</v>
      </c>
      <c r="U599" s="122">
        <v>-0.37772303831009751</v>
      </c>
      <c r="V599" s="122">
        <v>-0.51101080746782834</v>
      </c>
      <c r="W599" s="94">
        <v>-0.78084798423756063</v>
      </c>
      <c r="X599" s="56"/>
      <c r="Y599" s="95">
        <v>598</v>
      </c>
      <c r="Z599" s="122">
        <f>(幕後結果!$AB$2+幕後結果!$AB$4*幕後結果_最佳化!$N1600)*12/3</f>
        <v>-0.14637377829010681</v>
      </c>
      <c r="AA599" s="122">
        <f>(幕後結果!$AC$2+幕後結果!$AC$4*幕後結果_最佳化!$O1600)*12/3</f>
        <v>-1.826963452778293</v>
      </c>
      <c r="AB599" s="122">
        <f>(幕後結果!$AD$2+幕後結果!$AD$4*幕後結果_最佳化!$P1600)*12/3</f>
        <v>0.61848683818787076</v>
      </c>
      <c r="AC599" s="122">
        <f>(幕後結果!$AE$2+幕後結果!$AE$4*幕後結果_最佳化!$Q1600)*12/3</f>
        <v>0.43957144907069551</v>
      </c>
      <c r="AD599" s="122">
        <f>(幕後結果!$AF$2+幕後結果!$AF$4*幕後結果_最佳化!$R1600)*12/3</f>
        <v>-1.479668019047778</v>
      </c>
      <c r="AE599" s="122">
        <f>(幕後結果!$AG$2+幕後結果!$AG$4*幕後結果_最佳化!$S1600)*12/3</f>
        <v>-0.76046160579887656</v>
      </c>
      <c r="AF599" s="122">
        <f>(幕後結果!$AH$2+幕後結果!$AH$4*幕後結果_最佳化!$T1600)*12/3</f>
        <v>2.401741763615846</v>
      </c>
      <c r="AG599" s="122">
        <f>(幕後結果!$AI$2+幕後結果!$AI$4*幕後結果_最佳化!$U1600)*12/3</f>
        <v>-1.649950654404396</v>
      </c>
      <c r="AH599" s="122">
        <f>(幕後結果!$AJ$2+幕後結果!$AJ$4*幕後結果_最佳化!$V1600)*12/3</f>
        <v>-0.20346153456757113</v>
      </c>
      <c r="AI599" s="96">
        <f>(幕後結果!$AK$2+幕後結果!$AK$4*幕後結果_最佳化!$W1600)*12/3</f>
        <v>-1.2228299344141138</v>
      </c>
      <c r="AJ599" s="56"/>
      <c r="AK599" s="56"/>
      <c r="AL599" s="56"/>
      <c r="AM599" s="104">
        <v>598</v>
      </c>
      <c r="AN599" s="122">
        <f t="shared" si="118"/>
        <v>0.16882837158946234</v>
      </c>
      <c r="AO599" s="122">
        <f t="shared" si="119"/>
        <v>2.7207973605119028E-2</v>
      </c>
      <c r="AP599" s="122">
        <f t="shared" si="120"/>
        <v>0.13771813361085719</v>
      </c>
      <c r="AQ599" s="122">
        <f t="shared" si="121"/>
        <v>0.16453070082590809</v>
      </c>
      <c r="AR599" s="122">
        <f t="shared" si="122"/>
        <v>3.0880725930189489E-2</v>
      </c>
      <c r="AS599" s="122">
        <f t="shared" si="123"/>
        <v>0.11001603273420342</v>
      </c>
      <c r="AT599" s="122">
        <f t="shared" si="124"/>
        <v>2.0005511823727118E-2</v>
      </c>
      <c r="AU599" s="122">
        <f t="shared" si="125"/>
        <v>0.12803151970244028</v>
      </c>
      <c r="AV599" s="122">
        <f t="shared" si="126"/>
        <v>0.15974763675641362</v>
      </c>
      <c r="AW599" s="122">
        <f t="shared" si="127"/>
        <v>5.3033393421679377E-2</v>
      </c>
      <c r="AX599" s="122">
        <f t="shared" si="128"/>
        <v>1</v>
      </c>
      <c r="AY599" s="122">
        <f>SUMPRODUCT(AN599:AW599,幕後結果_最佳化!$Z$1005:$AI$1005)</f>
        <v>8.9311405921877043E-2</v>
      </c>
      <c r="AZ599" s="122">
        <f>(SUMPRODUCT(AN599:AW599,MMULT(AN599:AW599,幕後結果!$AB$9:$AK$18)))*252</f>
        <v>5.4876210685491311E-2</v>
      </c>
      <c r="BA599" s="122">
        <f t="shared" si="129"/>
        <v>0.23425671961651667</v>
      </c>
      <c r="BB599" s="98">
        <f t="shared" si="130"/>
        <v>0.19812198342849469</v>
      </c>
      <c r="BC599" s="56"/>
      <c r="BD599" s="56"/>
    </row>
    <row r="600" spans="1:56">
      <c r="A600" s="91">
        <v>599</v>
      </c>
      <c r="B600" s="122">
        <v>6.6983453537682092E-2</v>
      </c>
      <c r="C600" s="122">
        <v>0.48850551497757522</v>
      </c>
      <c r="D600" s="122">
        <v>4.8081866205677226E-2</v>
      </c>
      <c r="E600" s="122">
        <v>0.90053640814555291</v>
      </c>
      <c r="F600" s="122">
        <v>0.54727382275031666</v>
      </c>
      <c r="G600" s="122">
        <v>0.74379078294784517</v>
      </c>
      <c r="H600" s="122">
        <v>0.15614833275292828</v>
      </c>
      <c r="I600" s="122">
        <v>0.94676903765676479</v>
      </c>
      <c r="J600" s="122">
        <v>0.86534309608029214</v>
      </c>
      <c r="K600" s="100">
        <v>0.82593777230068799</v>
      </c>
      <c r="L600" s="101"/>
      <c r="M600" s="102">
        <v>599</v>
      </c>
      <c r="N600" s="125">
        <v>-1.4986405501224698</v>
      </c>
      <c r="O600" s="125">
        <v>-2.8816388775453138E-2</v>
      </c>
      <c r="P600" s="125">
        <v>-1.6637433340536392</v>
      </c>
      <c r="Q600" s="125">
        <v>1.2846140579298915</v>
      </c>
      <c r="R600" s="125">
        <v>0.11877659169650157</v>
      </c>
      <c r="S600" s="125">
        <v>0.65507660464431827</v>
      </c>
      <c r="T600" s="125">
        <v>-1.010414663385192</v>
      </c>
      <c r="U600" s="122">
        <v>1.6143020545687647</v>
      </c>
      <c r="V600" s="122">
        <v>1.1046441607585633</v>
      </c>
      <c r="W600" s="94">
        <v>0.93823344280099652</v>
      </c>
      <c r="X600" s="56"/>
      <c r="Y600" s="95">
        <v>599</v>
      </c>
      <c r="Z600" s="122">
        <f>(幕後結果!$AB$2+幕後結果!$AB$4*幕後結果_最佳化!$N1601)*12/3</f>
        <v>-1.9089280947321008</v>
      </c>
      <c r="AA600" s="122">
        <f>(幕後結果!$AC$2+幕後結果!$AC$4*幕後結果_最佳化!$O1601)*12/3</f>
        <v>-1.5478392633465934</v>
      </c>
      <c r="AB600" s="122">
        <f>(幕後結果!$AD$2+幕後結果!$AD$4*幕後結果_最佳化!$P1601)*12/3</f>
        <v>-1.4326298181342338</v>
      </c>
      <c r="AC600" s="122">
        <f>(幕後結果!$AE$2+幕後結果!$AE$4*幕後結果_最佳化!$Q1601)*12/3</f>
        <v>1.3329438143179577</v>
      </c>
      <c r="AD600" s="122">
        <f>(幕後結果!$AF$2+幕後結果!$AF$4*幕後結果_最佳化!$R1601)*12/3</f>
        <v>-7.2856424900825945E-4</v>
      </c>
      <c r="AE600" s="122">
        <f>(幕後結果!$AG$2+幕後結果!$AG$4*幕後結果_最佳化!$S1601)*12/3</f>
        <v>0.89464124645339849</v>
      </c>
      <c r="AF600" s="122">
        <f>(幕後結果!$AH$2+幕後結果!$AH$4*幕後結果_最佳化!$T1601)*12/3</f>
        <v>-0.35575267916509445</v>
      </c>
      <c r="AG600" s="122">
        <f>(幕後結果!$AI$2+幕後結果!$AI$4*幕後結果_最佳化!$U1601)*12/3</f>
        <v>0.28422077062746154</v>
      </c>
      <c r="AH600" s="122">
        <f>(幕後結果!$AJ$2+幕後結果!$AJ$4*幕後結果_最佳化!$V1601)*12/3</f>
        <v>0.42559259306107028</v>
      </c>
      <c r="AI600" s="96">
        <f>(幕後結果!$AK$2+幕後結果!$AK$4*幕後結果_最佳化!$W1601)*12/3</f>
        <v>-0.1937003695275015</v>
      </c>
      <c r="AJ600" s="56"/>
      <c r="AK600" s="56"/>
      <c r="AL600" s="56"/>
      <c r="AM600" s="104">
        <v>599</v>
      </c>
      <c r="AN600" s="122">
        <f t="shared" si="118"/>
        <v>0.14876087772134322</v>
      </c>
      <c r="AO600" s="122">
        <f t="shared" si="119"/>
        <v>6.2313944036891888E-2</v>
      </c>
      <c r="AP600" s="122">
        <f t="shared" si="120"/>
        <v>3.7680798480784934E-2</v>
      </c>
      <c r="AQ600" s="122">
        <f t="shared" si="121"/>
        <v>1.7558953242131682E-3</v>
      </c>
      <c r="AR600" s="122">
        <f t="shared" si="122"/>
        <v>0.17299907662400513</v>
      </c>
      <c r="AS600" s="122">
        <f t="shared" si="123"/>
        <v>0.10548536127959052</v>
      </c>
      <c r="AT600" s="122">
        <f t="shared" si="124"/>
        <v>0.13147233800229172</v>
      </c>
      <c r="AU600" s="122">
        <f t="shared" si="125"/>
        <v>0.12456454142268031</v>
      </c>
      <c r="AV600" s="122">
        <f t="shared" si="126"/>
        <v>7.8615366085829003E-2</v>
      </c>
      <c r="AW600" s="122">
        <f t="shared" si="127"/>
        <v>0.13635180102237018</v>
      </c>
      <c r="AX600" s="122">
        <f t="shared" si="128"/>
        <v>1</v>
      </c>
      <c r="AY600" s="122">
        <f>SUMPRODUCT(AN600:AW600,幕後結果_最佳化!$Z$1005:$AI$1005)</f>
        <v>-6.6396338717965159E-2</v>
      </c>
      <c r="AZ600" s="122">
        <f>(SUMPRODUCT(AN600:AW600,MMULT(AN600:AW600,幕後結果!$AB$9:$AK$18)))*252</f>
        <v>4.7269737396573648E-2</v>
      </c>
      <c r="BA600" s="122">
        <f t="shared" si="129"/>
        <v>0.21741604677800039</v>
      </c>
      <c r="BB600" s="98">
        <f t="shared" si="130"/>
        <v>-0.50270594253590528</v>
      </c>
      <c r="BC600" s="56"/>
      <c r="BD600" s="56"/>
    </row>
    <row r="601" spans="1:56">
      <c r="A601" s="91">
        <v>600</v>
      </c>
      <c r="B601" s="122">
        <v>0.25305902123930735</v>
      </c>
      <c r="C601" s="122">
        <v>0.38443571956771061</v>
      </c>
      <c r="D601" s="122">
        <v>0.40092648942255882</v>
      </c>
      <c r="E601" s="122">
        <v>0.73120610315997414</v>
      </c>
      <c r="F601" s="122">
        <v>0.8534838784964216</v>
      </c>
      <c r="G601" s="122">
        <v>0.6836701933723246</v>
      </c>
      <c r="H601" s="122">
        <v>0.57052121076468576</v>
      </c>
      <c r="I601" s="122">
        <v>0.75598084240248142</v>
      </c>
      <c r="J601" s="122">
        <v>4.9417233593260113E-2</v>
      </c>
      <c r="K601" s="100">
        <v>0.19768705567590938</v>
      </c>
      <c r="L601" s="101"/>
      <c r="M601" s="102">
        <v>600</v>
      </c>
      <c r="N601" s="125">
        <v>-0.66489439264966443</v>
      </c>
      <c r="O601" s="125">
        <v>-0.29385142269400627</v>
      </c>
      <c r="P601" s="125">
        <v>-0.25094972542625116</v>
      </c>
      <c r="Q601" s="125">
        <v>0.61646480490541455</v>
      </c>
      <c r="R601" s="125">
        <v>1.0514929557464823</v>
      </c>
      <c r="S601" s="125">
        <v>0.47798678154950497</v>
      </c>
      <c r="T601" s="125">
        <v>0.17770128188899209</v>
      </c>
      <c r="U601" s="122">
        <v>0.69343227246664596</v>
      </c>
      <c r="V601" s="122">
        <v>-1.6505305649607172</v>
      </c>
      <c r="W601" s="94">
        <v>-0.84991182385849517</v>
      </c>
      <c r="X601" s="56"/>
      <c r="Y601" s="95">
        <v>600</v>
      </c>
      <c r="Z601" s="122">
        <f>(幕後結果!$AB$2+幕後結果!$AB$4*幕後結果_最佳化!$N1602)*12/3</f>
        <v>-0.87379022201899303</v>
      </c>
      <c r="AA601" s="122">
        <f>(幕後結果!$AC$2+幕後結果!$AC$4*幕後結果_最佳化!$O1602)*12/3</f>
        <v>-1.8406367721073931</v>
      </c>
      <c r="AB601" s="122">
        <f>(幕後結果!$AD$2+幕後結果!$AD$4*幕後結果_最佳化!$P1602)*12/3</f>
        <v>1.4962576964959895E-2</v>
      </c>
      <c r="AC601" s="122">
        <f>(幕後結果!$AE$2+幕後結果!$AE$4*幕後結果_最佳化!$Q1602)*12/3</f>
        <v>1.1852858595164752</v>
      </c>
      <c r="AD601" s="122">
        <f>(幕後結果!$AF$2+幕後結果!$AF$4*幕後結果_最佳化!$R1602)*12/3</f>
        <v>0.64730625760146587</v>
      </c>
      <c r="AE601" s="122">
        <f>(幕後結果!$AG$2+幕後結果!$AG$4*幕後結果_最佳化!$S1602)*12/3</f>
        <v>0.85864168452775502</v>
      </c>
      <c r="AF601" s="122">
        <f>(幕後結果!$AH$2+幕後結果!$AH$4*幕後結果_最佳化!$T1602)*12/3</f>
        <v>1.3302831234683035</v>
      </c>
      <c r="AG601" s="122">
        <f>(幕後結果!$AI$2+幕後結果!$AI$4*幕後結果_最佳化!$U1602)*12/3</f>
        <v>-0.1762801296229074</v>
      </c>
      <c r="AH601" s="122">
        <f>(幕後結果!$AJ$2+幕後結果!$AJ$4*幕後結果_最佳化!$V1602)*12/3</f>
        <v>-1.0470758820764721</v>
      </c>
      <c r="AI601" s="96">
        <f>(幕後結果!$AK$2+幕後結果!$AK$4*幕後結果_最佳化!$W1602)*12/3</f>
        <v>-0.78355596628985025</v>
      </c>
      <c r="AJ601" s="56"/>
      <c r="AK601" s="56"/>
      <c r="AL601" s="56"/>
      <c r="AM601" s="104">
        <v>600</v>
      </c>
      <c r="AN601" s="122">
        <f t="shared" si="118"/>
        <v>3.3520865052145215E-3</v>
      </c>
      <c r="AO601" s="122">
        <f t="shared" si="119"/>
        <v>0.17537888195509696</v>
      </c>
      <c r="AP601" s="122">
        <f t="shared" si="120"/>
        <v>6.1953243534224427E-2</v>
      </c>
      <c r="AQ601" s="122">
        <f t="shared" si="121"/>
        <v>0.1200236268704529</v>
      </c>
      <c r="AR601" s="122">
        <f t="shared" si="122"/>
        <v>1.3683813919672851E-2</v>
      </c>
      <c r="AS601" s="122">
        <f t="shared" si="123"/>
        <v>0.10374966105745423</v>
      </c>
      <c r="AT601" s="122">
        <f t="shared" si="124"/>
        <v>0.16325663441216232</v>
      </c>
      <c r="AU601" s="122">
        <f t="shared" si="125"/>
        <v>0.12451765474032885</v>
      </c>
      <c r="AV601" s="122">
        <f t="shared" si="126"/>
        <v>8.7652841893690672E-2</v>
      </c>
      <c r="AW601" s="122">
        <f t="shared" si="127"/>
        <v>0.14643155511170242</v>
      </c>
      <c r="AX601" s="122">
        <f t="shared" si="128"/>
        <v>1.0000000000000002</v>
      </c>
      <c r="AY601" s="122">
        <f>SUMPRODUCT(AN601:AW601,幕後結果_最佳化!$Z$1005:$AI$1005)</f>
        <v>-5.9587975029255363E-2</v>
      </c>
      <c r="AZ601" s="122">
        <f>(SUMPRODUCT(AN601:AW601,MMULT(AN601:AW601,幕後結果!$AB$9:$AK$18)))*252</f>
        <v>4.8394278280532103E-2</v>
      </c>
      <c r="BA601" s="122">
        <f t="shared" si="129"/>
        <v>0.21998699570777383</v>
      </c>
      <c r="BB601" s="98">
        <f t="shared" si="130"/>
        <v>-0.46588197042973511</v>
      </c>
      <c r="BC601" s="56"/>
      <c r="BD601" s="56"/>
    </row>
    <row r="602" spans="1:56">
      <c r="A602" s="91">
        <v>601</v>
      </c>
      <c r="B602" s="122">
        <v>0.29936868994166099</v>
      </c>
      <c r="C602" s="122">
        <v>0.51841696001460602</v>
      </c>
      <c r="D602" s="122">
        <v>0.20752307183415675</v>
      </c>
      <c r="E602" s="122">
        <v>0.70087080724955353</v>
      </c>
      <c r="F602" s="122">
        <v>0.35859897078129044</v>
      </c>
      <c r="G602" s="122">
        <v>0.19550398327607454</v>
      </c>
      <c r="H602" s="122">
        <v>0.58524416464999374</v>
      </c>
      <c r="I602" s="122">
        <v>0.63599767228549409</v>
      </c>
      <c r="J602" s="122">
        <v>1.4924723829472075E-2</v>
      </c>
      <c r="K602" s="100">
        <v>0.32909001705581242</v>
      </c>
      <c r="L602" s="101"/>
      <c r="M602" s="102">
        <v>601</v>
      </c>
      <c r="N602" s="125">
        <v>-0.52621709185096865</v>
      </c>
      <c r="O602" s="125">
        <v>4.6180882249178296E-2</v>
      </c>
      <c r="P602" s="125">
        <v>-0.81504571375233403</v>
      </c>
      <c r="Q602" s="125">
        <v>0.52690669338921436</v>
      </c>
      <c r="R602" s="125">
        <v>-0.36220620694511685</v>
      </c>
      <c r="S602" s="125">
        <v>-0.85779084382564086</v>
      </c>
      <c r="T602" s="125">
        <v>0.21532791029161619</v>
      </c>
      <c r="U602" s="122">
        <v>0.3477810058097115</v>
      </c>
      <c r="V602" s="122">
        <v>-2.1720824077986123</v>
      </c>
      <c r="W602" s="94">
        <v>-0.44242729086853105</v>
      </c>
      <c r="X602" s="56"/>
      <c r="Y602" s="95">
        <v>601</v>
      </c>
      <c r="Z602" s="122">
        <f>(幕後結果!$AB$2+幕後結果!$AB$4*幕後結果_最佳化!$N1603)*12/3</f>
        <v>-0.70161536417319859</v>
      </c>
      <c r="AA602" s="122">
        <f>(幕後結果!$AC$2+幕後結果!$AC$4*幕後結果_最佳化!$O1603)*12/3</f>
        <v>-1.3599984706072901</v>
      </c>
      <c r="AB602" s="122">
        <f>(幕後結果!$AD$2+幕後結果!$AD$4*幕後結果_最佳化!$P1603)*12/3</f>
        <v>-0.39721149197908828</v>
      </c>
      <c r="AC602" s="122">
        <f>(幕後結果!$AE$2+幕後結果!$AE$4*幕後結果_最佳化!$Q1603)*12/3</f>
        <v>1.0544578800698972</v>
      </c>
      <c r="AD602" s="122">
        <f>(幕後結果!$AF$2+幕後結果!$AF$4*幕後結果_最佳化!$R1603)*12/3</f>
        <v>-0.33371874451289968</v>
      </c>
      <c r="AE602" s="122">
        <f>(幕後結果!$AG$2+幕後結果!$AG$4*幕後結果_最佳化!$S1603)*12/3</f>
        <v>-0.29019091477877013</v>
      </c>
      <c r="AF602" s="122">
        <f>(幕後結果!$AH$2+幕後結果!$AH$4*幕後結果_最佳化!$T1603)*12/3</f>
        <v>1.0956235503685341</v>
      </c>
      <c r="AG602" s="122">
        <f>(幕後結果!$AI$2+幕後結果!$AI$4*幕後結果_最佳化!$U1603)*12/3</f>
        <v>-0.81778906446147415</v>
      </c>
      <c r="AH602" s="122">
        <f>(幕後結果!$AJ$2+幕後結果!$AJ$4*幕後結果_最佳化!$V1603)*12/3</f>
        <v>-1.4754981968946972</v>
      </c>
      <c r="AI602" s="96">
        <f>(幕後結果!$AK$2+幕後結果!$AK$4*幕後結果_最佳化!$W1603)*12/3</f>
        <v>-0.92551032996081217</v>
      </c>
      <c r="AJ602" s="56"/>
      <c r="AK602" s="56"/>
      <c r="AL602" s="56"/>
      <c r="AM602" s="104">
        <v>601</v>
      </c>
      <c r="AN602" s="122">
        <f t="shared" si="118"/>
        <v>0.11586256038778928</v>
      </c>
      <c r="AO602" s="122">
        <f t="shared" si="119"/>
        <v>0.13949435467046287</v>
      </c>
      <c r="AP602" s="122">
        <f t="shared" si="120"/>
        <v>0.14228212415455868</v>
      </c>
      <c r="AQ602" s="122">
        <f t="shared" si="121"/>
        <v>8.2904230470963583E-2</v>
      </c>
      <c r="AR602" s="122">
        <f t="shared" si="122"/>
        <v>1.4251065320300624E-3</v>
      </c>
      <c r="AS602" s="122">
        <f t="shared" si="123"/>
        <v>0.14230600232968363</v>
      </c>
      <c r="AT602" s="122">
        <f t="shared" si="124"/>
        <v>0.10174139997878053</v>
      </c>
      <c r="AU602" s="122">
        <f t="shared" si="125"/>
        <v>8.8128632532225845E-2</v>
      </c>
      <c r="AV602" s="122">
        <f t="shared" si="126"/>
        <v>9.8857945791747059E-2</v>
      </c>
      <c r="AW602" s="122">
        <f t="shared" si="127"/>
        <v>8.6997643151758619E-2</v>
      </c>
      <c r="AX602" s="122">
        <f t="shared" si="128"/>
        <v>1</v>
      </c>
      <c r="AY602" s="122">
        <f>SUMPRODUCT(AN602:AW602,幕後結果_最佳化!$Z$1005:$AI$1005)</f>
        <v>-1.8142547747395259E-2</v>
      </c>
      <c r="AZ602" s="122">
        <f>(SUMPRODUCT(AN602:AW602,MMULT(AN602:AW602,幕後結果!$AB$9:$AK$18)))*252</f>
        <v>5.3364910535639992E-2</v>
      </c>
      <c r="BA602" s="122">
        <f t="shared" si="129"/>
        <v>0.23100846420778609</v>
      </c>
      <c r="BB602" s="98">
        <f t="shared" si="130"/>
        <v>-0.26424377113943792</v>
      </c>
      <c r="BC602" s="56"/>
      <c r="BD602" s="56"/>
    </row>
    <row r="603" spans="1:56">
      <c r="A603" s="91">
        <v>602</v>
      </c>
      <c r="B603" s="122">
        <v>0.20162810109278761</v>
      </c>
      <c r="C603" s="122">
        <v>6.2552409688365618E-2</v>
      </c>
      <c r="D603" s="122">
        <v>0.26629118616715552</v>
      </c>
      <c r="E603" s="122">
        <v>0.22479566985644706</v>
      </c>
      <c r="F603" s="122">
        <v>0.75294021462136795</v>
      </c>
      <c r="G603" s="122">
        <v>0.23004262821565091</v>
      </c>
      <c r="H603" s="122">
        <v>0.12205147381027603</v>
      </c>
      <c r="I603" s="122">
        <v>0.26663821860773629</v>
      </c>
      <c r="J603" s="122">
        <v>0.23898217703231595</v>
      </c>
      <c r="K603" s="100">
        <v>0.87249417785794026</v>
      </c>
      <c r="L603" s="101"/>
      <c r="M603" s="102">
        <v>602</v>
      </c>
      <c r="N603" s="125">
        <v>-0.83581994868161424</v>
      </c>
      <c r="O603" s="125">
        <v>-1.5336945329304952</v>
      </c>
      <c r="P603" s="125">
        <v>-0.62406884651512151</v>
      </c>
      <c r="Q603" s="125">
        <v>-0.75609650095052783</v>
      </c>
      <c r="R603" s="125">
        <v>0.68377133392693024</v>
      </c>
      <c r="S603" s="125">
        <v>-0.73870646955697605</v>
      </c>
      <c r="T603" s="125">
        <v>-1.1647926182277712</v>
      </c>
      <c r="U603" s="122">
        <v>-0.62301230276141339</v>
      </c>
      <c r="V603" s="122">
        <v>-0.7095804378230598</v>
      </c>
      <c r="W603" s="94">
        <v>1.1382606875852426</v>
      </c>
      <c r="X603" s="56"/>
      <c r="Y603" s="95">
        <v>602</v>
      </c>
      <c r="Z603" s="122">
        <f>(幕後結果!$AB$2+幕後結果!$AB$4*幕後結果_最佳化!$N1604)*12/3</f>
        <v>-1.0860029139485372</v>
      </c>
      <c r="AA603" s="122">
        <f>(幕後結果!$AC$2+幕後結果!$AC$4*幕後結果_最佳化!$O1604)*12/3</f>
        <v>-3.5640818764875362</v>
      </c>
      <c r="AB603" s="122">
        <f>(幕後結果!$AD$2+幕後結果!$AD$4*幕後結果_最佳化!$P1604)*12/3</f>
        <v>-0.48554197742007266</v>
      </c>
      <c r="AC603" s="122">
        <f>(幕後結果!$AE$2+幕後結果!$AE$4*幕後結果_最佳化!$Q1604)*12/3</f>
        <v>-0.12269406738420363</v>
      </c>
      <c r="AD603" s="122">
        <f>(幕後結果!$AF$2+幕後結果!$AF$4*幕後結果_最佳化!$R1604)*12/3</f>
        <v>0.11996737611515312</v>
      </c>
      <c r="AE603" s="122">
        <f>(幕後結果!$AG$2+幕後結果!$AG$4*幕後結果_最佳化!$S1604)*12/3</f>
        <v>-1.2454587085742994</v>
      </c>
      <c r="AF603" s="122">
        <f>(幕後結果!$AH$2+幕後結果!$AH$4*幕後結果_最佳化!$T1604)*12/3</f>
        <v>0.13692517545109295</v>
      </c>
      <c r="AG603" s="122">
        <f>(幕後結果!$AI$2+幕後結果!$AI$4*幕後結果_最佳化!$U1604)*12/3</f>
        <v>-1.8215167024841428</v>
      </c>
      <c r="AH603" s="122">
        <f>(幕後結果!$AJ$2+幕後結果!$AJ$4*幕後結果_最佳化!$V1604)*12/3</f>
        <v>-1.3438953615355829</v>
      </c>
      <c r="AI603" s="96">
        <f>(幕後結果!$AK$2+幕後結果!$AK$4*幕後結果_最佳化!$W1604)*12/3</f>
        <v>-0.43843016134592228</v>
      </c>
      <c r="AJ603" s="56"/>
      <c r="AK603" s="56"/>
      <c r="AL603" s="56"/>
      <c r="AM603" s="104">
        <v>602</v>
      </c>
      <c r="AN603" s="122">
        <f t="shared" si="118"/>
        <v>7.7627869075546779E-3</v>
      </c>
      <c r="AO603" s="122">
        <f t="shared" si="119"/>
        <v>4.5739994753124159E-2</v>
      </c>
      <c r="AP603" s="122">
        <f t="shared" si="120"/>
        <v>0.17418233705927866</v>
      </c>
      <c r="AQ603" s="122">
        <f t="shared" si="121"/>
        <v>8.9444961839310555E-2</v>
      </c>
      <c r="AR603" s="122">
        <f t="shared" si="122"/>
        <v>9.243499795134176E-2</v>
      </c>
      <c r="AS603" s="122">
        <f t="shared" si="123"/>
        <v>2.9315575129446381E-2</v>
      </c>
      <c r="AT603" s="122">
        <f t="shared" si="124"/>
        <v>0.1742319835705877</v>
      </c>
      <c r="AU603" s="122">
        <f t="shared" si="125"/>
        <v>0.23682304732320864</v>
      </c>
      <c r="AV603" s="122">
        <f t="shared" si="126"/>
        <v>0.11097993602522334</v>
      </c>
      <c r="AW603" s="122">
        <f t="shared" si="127"/>
        <v>3.9084379440924195E-2</v>
      </c>
      <c r="AX603" s="122">
        <f t="shared" si="128"/>
        <v>1.0000000000000002</v>
      </c>
      <c r="AY603" s="122">
        <f>SUMPRODUCT(AN603:AW603,幕後結果_最佳化!$Z$1005:$AI$1005)</f>
        <v>8.7471820015118232E-2</v>
      </c>
      <c r="AZ603" s="122">
        <f>(SUMPRODUCT(AN603:AW603,MMULT(AN603:AW603,幕後結果!$AB$9:$AK$18)))*252</f>
        <v>5.0027191382908717E-2</v>
      </c>
      <c r="BA603" s="122">
        <f t="shared" si="129"/>
        <v>0.2236675912663896</v>
      </c>
      <c r="BB603" s="98">
        <f t="shared" si="130"/>
        <v>0.1992770600459183</v>
      </c>
      <c r="BC603" s="56"/>
      <c r="BD603" s="56"/>
    </row>
    <row r="604" spans="1:56">
      <c r="A604" s="91">
        <v>603</v>
      </c>
      <c r="B604" s="122">
        <v>0.34982122517382264</v>
      </c>
      <c r="C604" s="122">
        <v>0.2150766811603404</v>
      </c>
      <c r="D604" s="122">
        <v>0.69523816620151813</v>
      </c>
      <c r="E604" s="122">
        <v>0.45465989088234426</v>
      </c>
      <c r="F604" s="122">
        <v>2.7681490808091347E-3</v>
      </c>
      <c r="G604" s="122">
        <v>0.69612527416682801</v>
      </c>
      <c r="H604" s="122">
        <v>0.38533598743186137</v>
      </c>
      <c r="I604" s="122">
        <v>0.9886028373515785</v>
      </c>
      <c r="J604" s="122">
        <v>0.40656213253996643</v>
      </c>
      <c r="K604" s="100">
        <v>0.62511129497665952</v>
      </c>
      <c r="L604" s="101"/>
      <c r="M604" s="102">
        <v>603</v>
      </c>
      <c r="N604" s="125">
        <v>-0.38580316602889048</v>
      </c>
      <c r="O604" s="125">
        <v>-0.78892924407153719</v>
      </c>
      <c r="P604" s="125">
        <v>0.51075350828779909</v>
      </c>
      <c r="Q604" s="125">
        <v>-0.11389657359897079</v>
      </c>
      <c r="R604" s="125">
        <v>-2.7740510980206872</v>
      </c>
      <c r="S604" s="125">
        <v>0.51328860789307762</v>
      </c>
      <c r="T604" s="125">
        <v>-0.29149603634819926</v>
      </c>
      <c r="U604" s="122">
        <v>2.2768643842330683</v>
      </c>
      <c r="V604" s="122">
        <v>-0.23639746244045071</v>
      </c>
      <c r="W604" s="94">
        <v>0.31893288078739579</v>
      </c>
      <c r="X604" s="56"/>
      <c r="Y604" s="95">
        <v>603</v>
      </c>
      <c r="Z604" s="122">
        <f>(幕後結果!$AB$2+幕後結果!$AB$4*幕後結果_最佳化!$N1605)*12/3</f>
        <v>-0.52728439884038014</v>
      </c>
      <c r="AA604" s="122">
        <f>(幕後結果!$AC$2+幕後結果!$AC$4*幕後結果_最佳化!$O1605)*12/3</f>
        <v>-2.498641253055343</v>
      </c>
      <c r="AB604" s="122">
        <f>(幕後結果!$AD$2+幕後結果!$AD$4*幕後結果_最佳化!$P1605)*12/3</f>
        <v>0.70833052713483236</v>
      </c>
      <c r="AC604" s="122">
        <f>(幕後結果!$AE$2+幕後結果!$AE$4*幕後結果_最佳化!$Q1605)*12/3</f>
        <v>0.76618728977404704</v>
      </c>
      <c r="AD604" s="122">
        <f>(幕後結果!$AF$2+幕後結果!$AF$4*幕後結果_最佳化!$R1605)*12/3</f>
        <v>-1.9773396281535938</v>
      </c>
      <c r="AE604" s="122">
        <f>(幕後結果!$AG$2+幕後結果!$AG$4*幕後結果_最佳化!$S1605)*12/3</f>
        <v>0.1819282989939848</v>
      </c>
      <c r="AF604" s="122">
        <f>(幕後結果!$AH$2+幕後結果!$AH$4*幕後結果_最佳化!$T1605)*12/3</f>
        <v>0.22076533061292047</v>
      </c>
      <c r="AG604" s="122">
        <f>(幕後結果!$AI$2+幕後結果!$AI$4*幕後結果_最佳化!$U1605)*12/3</f>
        <v>1.1734360381704958</v>
      </c>
      <c r="AH604" s="122">
        <f>(幕後結果!$AJ$2+幕後結果!$AJ$4*幕後結果_最佳化!$V1605)*12/3</f>
        <v>-0.3426974696201433</v>
      </c>
      <c r="AI604" s="96">
        <f>(幕後結果!$AK$2+幕後結果!$AK$4*幕後結果_最佳化!$W1605)*12/3</f>
        <v>-0.9042915257111499</v>
      </c>
      <c r="AJ604" s="56"/>
      <c r="AK604" s="56"/>
      <c r="AL604" s="56"/>
      <c r="AM604" s="104">
        <v>603</v>
      </c>
      <c r="AN604" s="122">
        <f t="shared" si="118"/>
        <v>0.1014314511262381</v>
      </c>
      <c r="AO604" s="122">
        <f t="shared" si="119"/>
        <v>8.9555998524097874E-2</v>
      </c>
      <c r="AP604" s="122">
        <f t="shared" si="120"/>
        <v>0.1560326186048604</v>
      </c>
      <c r="AQ604" s="122">
        <f t="shared" si="121"/>
        <v>4.5575313073271458E-2</v>
      </c>
      <c r="AR604" s="122">
        <f t="shared" si="122"/>
        <v>6.8906735852634834E-2</v>
      </c>
      <c r="AS604" s="122">
        <f t="shared" si="123"/>
        <v>0.18957210115738302</v>
      </c>
      <c r="AT604" s="122">
        <f t="shared" si="124"/>
        <v>3.2879628106634723E-2</v>
      </c>
      <c r="AU604" s="122">
        <f t="shared" si="125"/>
        <v>0.14571511282373548</v>
      </c>
      <c r="AV604" s="122">
        <f t="shared" si="126"/>
        <v>0.1155637998659693</v>
      </c>
      <c r="AW604" s="122">
        <f t="shared" si="127"/>
        <v>5.476724086517485E-2</v>
      </c>
      <c r="AX604" s="122">
        <f t="shared" si="128"/>
        <v>1</v>
      </c>
      <c r="AY604" s="122">
        <f>SUMPRODUCT(AN604:AW604,幕後結果_最佳化!$Z$1005:$AI$1005)</f>
        <v>-7.2874567958128925E-2</v>
      </c>
      <c r="AZ604" s="122">
        <f>(SUMPRODUCT(AN604:AW604,MMULT(AN604:AW604,幕後結果!$AB$9:$AK$18)))*252</f>
        <v>5.3879740344619266E-2</v>
      </c>
      <c r="BA604" s="122">
        <f t="shared" si="129"/>
        <v>0.23212009896736488</v>
      </c>
      <c r="BB604" s="98">
        <f t="shared" si="130"/>
        <v>-0.49877011285613121</v>
      </c>
      <c r="BC604" s="56"/>
      <c r="BD604" s="56"/>
    </row>
    <row r="605" spans="1:56">
      <c r="A605" s="91">
        <v>604</v>
      </c>
      <c r="B605" s="122">
        <v>0.82159040269931638</v>
      </c>
      <c r="C605" s="122">
        <v>3.1979090236073704E-2</v>
      </c>
      <c r="D605" s="122">
        <v>0.14479426437183229</v>
      </c>
      <c r="E605" s="122">
        <v>6.4470664566397495E-2</v>
      </c>
      <c r="F605" s="122">
        <v>0.5871054846483712</v>
      </c>
      <c r="G605" s="122">
        <v>0.7720719397682112</v>
      </c>
      <c r="H605" s="122">
        <v>0.26496480247138976</v>
      </c>
      <c r="I605" s="122">
        <v>0.5478335314284517</v>
      </c>
      <c r="J605" s="122">
        <v>0.69259789219522783</v>
      </c>
      <c r="K605" s="100">
        <v>0.37335207368437207</v>
      </c>
      <c r="L605" s="101"/>
      <c r="M605" s="102">
        <v>604</v>
      </c>
      <c r="N605" s="125">
        <v>0.92144298647208334</v>
      </c>
      <c r="O605" s="125">
        <v>-1.8524712625122584</v>
      </c>
      <c r="P605" s="125">
        <v>-1.0590247048562442</v>
      </c>
      <c r="Q605" s="125">
        <v>-1.5182899141621959</v>
      </c>
      <c r="R605" s="125">
        <v>0.22010544961521289</v>
      </c>
      <c r="S605" s="125">
        <v>0.74568765133933168</v>
      </c>
      <c r="T605" s="125">
        <v>-0.62811347714995258</v>
      </c>
      <c r="U605" s="122">
        <v>0.12018962387059876</v>
      </c>
      <c r="V605" s="122">
        <v>0.50322766615027836</v>
      </c>
      <c r="W605" s="94">
        <v>-0.32298824120939085</v>
      </c>
      <c r="X605" s="56"/>
      <c r="Y605" s="95">
        <v>604</v>
      </c>
      <c r="Z605" s="122">
        <f>(幕後結果!$AB$2+幕後結果!$AB$4*幕後結果_最佳化!$N1606)*12/3</f>
        <v>1.095727580625792</v>
      </c>
      <c r="AA605" s="122">
        <f>(幕後結果!$AC$2+幕後結果!$AC$4*幕後結果_最佳化!$O1606)*12/3</f>
        <v>-3.8506995377943007</v>
      </c>
      <c r="AB605" s="122">
        <f>(幕後結果!$AD$2+幕後結果!$AD$4*幕後結果_最佳化!$P1606)*12/3</f>
        <v>-0.36531220405785492</v>
      </c>
      <c r="AC605" s="122">
        <f>(幕後結果!$AE$2+幕後結果!$AE$4*幕後結果_最佳化!$Q1606)*12/3</f>
        <v>-0.72842207681887894</v>
      </c>
      <c r="AD605" s="122">
        <f>(幕後結果!$AF$2+幕後結果!$AF$4*幕後結果_最佳化!$R1606)*12/3</f>
        <v>-0.3999267732004026</v>
      </c>
      <c r="AE605" s="122">
        <f>(幕後結果!$AG$2+幕後結果!$AG$4*幕後結果_最佳化!$S1606)*12/3</f>
        <v>-0.41572682318311505</v>
      </c>
      <c r="AF605" s="122">
        <f>(幕後結果!$AH$2+幕後結果!$AH$4*幕後結果_最佳化!$T1606)*12/3</f>
        <v>0.90524244949429866</v>
      </c>
      <c r="AG605" s="122">
        <f>(幕後結果!$AI$2+幕後結果!$AI$4*幕後結果_最佳化!$U1606)*12/3</f>
        <v>-4.4127355117922429E-2</v>
      </c>
      <c r="AH605" s="122">
        <f>(幕後結果!$AJ$2+幕後結果!$AJ$4*幕後結果_最佳化!$V1606)*12/3</f>
        <v>-0.19436006717149076</v>
      </c>
      <c r="AI605" s="96">
        <f>(幕後結果!$AK$2+幕後結果!$AK$4*幕後結果_最佳化!$W1606)*12/3</f>
        <v>-0.63793560929868831</v>
      </c>
      <c r="AJ605" s="56"/>
      <c r="AK605" s="56"/>
      <c r="AL605" s="56"/>
      <c r="AM605" s="104">
        <v>604</v>
      </c>
      <c r="AN605" s="122">
        <f t="shared" si="118"/>
        <v>0.11948158467928295</v>
      </c>
      <c r="AO605" s="122">
        <f t="shared" si="119"/>
        <v>1.1997036524743387E-2</v>
      </c>
      <c r="AP605" s="122">
        <f t="shared" si="120"/>
        <v>0.17903560880898442</v>
      </c>
      <c r="AQ605" s="122">
        <f t="shared" si="121"/>
        <v>6.0500702008033036E-2</v>
      </c>
      <c r="AR605" s="122">
        <f t="shared" si="122"/>
        <v>0.14819798261505179</v>
      </c>
      <c r="AS605" s="122">
        <f t="shared" si="123"/>
        <v>0.16424296512048961</v>
      </c>
      <c r="AT605" s="122">
        <f t="shared" si="124"/>
        <v>7.5038604068772427E-2</v>
      </c>
      <c r="AU605" s="122">
        <f t="shared" si="125"/>
        <v>5.4367640734356237E-2</v>
      </c>
      <c r="AV605" s="122">
        <f t="shared" si="126"/>
        <v>0.16024552586496429</v>
      </c>
      <c r="AW605" s="122">
        <f t="shared" si="127"/>
        <v>2.689234957532189E-2</v>
      </c>
      <c r="AX605" s="122">
        <f t="shared" si="128"/>
        <v>1</v>
      </c>
      <c r="AY605" s="122">
        <f>SUMPRODUCT(AN605:AW605,幕後結果_最佳化!$Z$1005:$AI$1005)</f>
        <v>0.18369097357074199</v>
      </c>
      <c r="AZ605" s="122">
        <f>(SUMPRODUCT(AN605:AW605,MMULT(AN605:AW605,幕後結果!$AB$9:$AK$18)))*252</f>
        <v>4.6958833934230226E-2</v>
      </c>
      <c r="BA605" s="122">
        <f t="shared" si="129"/>
        <v>0.21669987063731769</v>
      </c>
      <c r="BB605" s="98">
        <f t="shared" si="130"/>
        <v>0.64970492671118607</v>
      </c>
      <c r="BC605" s="56"/>
      <c r="BD605" s="56"/>
    </row>
    <row r="606" spans="1:56">
      <c r="A606" s="91">
        <v>605</v>
      </c>
      <c r="B606" s="122">
        <v>0.59860231810915021</v>
      </c>
      <c r="C606" s="122">
        <v>0.47092907261175609</v>
      </c>
      <c r="D606" s="122">
        <v>0.398576198221543</v>
      </c>
      <c r="E606" s="122">
        <v>0.82975048623657477</v>
      </c>
      <c r="F606" s="122">
        <v>8.8234955054181885E-2</v>
      </c>
      <c r="G606" s="122">
        <v>0.69883927936296519</v>
      </c>
      <c r="H606" s="122">
        <v>0.50379942665417454</v>
      </c>
      <c r="I606" s="122">
        <v>0.3794785517454089</v>
      </c>
      <c r="J606" s="122">
        <v>0.65248957073103342</v>
      </c>
      <c r="K606" s="100">
        <v>0.93778337763537389</v>
      </c>
      <c r="L606" s="101"/>
      <c r="M606" s="102">
        <v>605</v>
      </c>
      <c r="N606" s="125">
        <v>0.24973102494460528</v>
      </c>
      <c r="O606" s="125">
        <v>-7.2934619113930454E-2</v>
      </c>
      <c r="P606" s="125">
        <v>-0.25703416830985054</v>
      </c>
      <c r="Q606" s="125">
        <v>0.95317970477022651</v>
      </c>
      <c r="R606" s="125">
        <v>-1.3517043588823121</v>
      </c>
      <c r="S606" s="125">
        <v>0.52106507236569211</v>
      </c>
      <c r="T606" s="125">
        <v>9.5238942535574283E-3</v>
      </c>
      <c r="U606" s="122">
        <v>-0.30685058445622726</v>
      </c>
      <c r="V606" s="122">
        <v>0.39205055728795973</v>
      </c>
      <c r="W606" s="94">
        <v>1.5364288125165477</v>
      </c>
      <c r="X606" s="56"/>
      <c r="Y606" s="95">
        <v>605</v>
      </c>
      <c r="Z606" s="122">
        <f>(幕後結果!$AB$2+幕後結果!$AB$4*幕後結果_最佳化!$N1607)*12/3</f>
        <v>0.26176332819781989</v>
      </c>
      <c r="AA606" s="122">
        <f>(幕後結果!$AC$2+幕後結果!$AC$4*幕後結果_最佳化!$O1607)*12/3</f>
        <v>-1.4567300089544777</v>
      </c>
      <c r="AB606" s="122">
        <f>(幕後結果!$AD$2+幕後結果!$AD$4*幕後結果_最佳化!$P1607)*12/3</f>
        <v>0.30759893408753392</v>
      </c>
      <c r="AC606" s="122">
        <f>(幕後結果!$AE$2+幕後結果!$AE$4*幕後結果_最佳化!$Q1607)*12/3</f>
        <v>1.5207249017773148</v>
      </c>
      <c r="AD606" s="122">
        <f>(幕後結果!$AF$2+幕後結果!$AF$4*幕後結果_最佳化!$R1607)*12/3</f>
        <v>-0.95239932477487932</v>
      </c>
      <c r="AE606" s="122">
        <f>(幕後結果!$AG$2+幕後結果!$AG$4*幕後結果_最佳化!$S1607)*12/3</f>
        <v>1.091907713217477</v>
      </c>
      <c r="AF606" s="122">
        <f>(幕後結果!$AH$2+幕後結果!$AH$4*幕後結果_最佳化!$T1607)*12/3</f>
        <v>0.79785949222193298</v>
      </c>
      <c r="AG606" s="122">
        <f>(幕後結果!$AI$2+幕後結果!$AI$4*幕後結果_最佳化!$U1607)*12/3</f>
        <v>-1.2887452322831126</v>
      </c>
      <c r="AH606" s="122">
        <f>(幕後結果!$AJ$2+幕後結果!$AJ$4*幕後結果_最佳化!$V1607)*12/3</f>
        <v>0.26624922676051266</v>
      </c>
      <c r="AI606" s="96">
        <f>(幕後結果!$AK$2+幕後結果!$AK$4*幕後結果_最佳化!$W1607)*12/3</f>
        <v>0.15601689982043904</v>
      </c>
      <c r="AJ606" s="56"/>
      <c r="AK606" s="56"/>
      <c r="AL606" s="56"/>
      <c r="AM606" s="104">
        <v>605</v>
      </c>
      <c r="AN606" s="122">
        <f t="shared" si="118"/>
        <v>6.4633797844134519E-2</v>
      </c>
      <c r="AO606" s="122">
        <f t="shared" si="119"/>
        <v>0.14657935702458591</v>
      </c>
      <c r="AP606" s="122">
        <f t="shared" si="120"/>
        <v>4.1198774894001013E-2</v>
      </c>
      <c r="AQ606" s="122">
        <f t="shared" si="121"/>
        <v>7.4002256588184739E-2</v>
      </c>
      <c r="AR606" s="122">
        <f t="shared" si="122"/>
        <v>0.1613524436088816</v>
      </c>
      <c r="AS606" s="122">
        <f t="shared" si="123"/>
        <v>9.9440943426719816E-2</v>
      </c>
      <c r="AT606" s="122">
        <f t="shared" si="124"/>
        <v>2.7290767985334134E-2</v>
      </c>
      <c r="AU606" s="122">
        <f t="shared" si="125"/>
        <v>0.1061863061256637</v>
      </c>
      <c r="AV606" s="122">
        <f t="shared" si="126"/>
        <v>0.11559217201647656</v>
      </c>
      <c r="AW606" s="122">
        <f t="shared" si="127"/>
        <v>0.16372318048601808</v>
      </c>
      <c r="AX606" s="122">
        <f t="shared" si="128"/>
        <v>1</v>
      </c>
      <c r="AY606" s="122">
        <f>SUMPRODUCT(AN606:AW606,幕後結果_最佳化!$Z$1005:$AI$1005)</f>
        <v>-0.23474666799112381</v>
      </c>
      <c r="AZ606" s="122">
        <f>(SUMPRODUCT(AN606:AW606,MMULT(AN606:AW606,幕後結果!$AB$9:$AK$18)))*252</f>
        <v>4.5498543402790068E-2</v>
      </c>
      <c r="BA606" s="122">
        <f t="shared" si="129"/>
        <v>0.21330387573316634</v>
      </c>
      <c r="BB606" s="98">
        <f t="shared" si="130"/>
        <v>-1.3016484910871824</v>
      </c>
      <c r="BC606" s="56"/>
      <c r="BD606" s="56"/>
    </row>
    <row r="607" spans="1:56">
      <c r="A607" s="91">
        <v>606</v>
      </c>
      <c r="B607" s="122">
        <v>0.53588693692841338</v>
      </c>
      <c r="C607" s="122">
        <v>0.59980906136908985</v>
      </c>
      <c r="D607" s="122">
        <v>0.35124306332948207</v>
      </c>
      <c r="E607" s="122">
        <v>0.62420165469200595</v>
      </c>
      <c r="F607" s="122">
        <v>0.5232079630882791</v>
      </c>
      <c r="G607" s="122">
        <v>0.10784801435802405</v>
      </c>
      <c r="H607" s="122">
        <v>0.14536086623634525</v>
      </c>
      <c r="I607" s="122">
        <v>0.60299643651903923</v>
      </c>
      <c r="J607" s="122">
        <v>0.40180007294960851</v>
      </c>
      <c r="K607" s="100">
        <v>0.34699039733409687</v>
      </c>
      <c r="L607" s="101"/>
      <c r="M607" s="102">
        <v>606</v>
      </c>
      <c r="N607" s="125">
        <v>9.0076874290595008E-2</v>
      </c>
      <c r="O607" s="125">
        <v>0.2528529129562011</v>
      </c>
      <c r="P607" s="125">
        <v>-0.38196661661945153</v>
      </c>
      <c r="Q607" s="125">
        <v>0.31653470087369018</v>
      </c>
      <c r="R607" s="125">
        <v>5.8206587162582035E-2</v>
      </c>
      <c r="S607" s="125">
        <v>-1.2380540269669713</v>
      </c>
      <c r="T607" s="125">
        <v>-1.0565396576069008</v>
      </c>
      <c r="U607" s="122">
        <v>0.26111071746815068</v>
      </c>
      <c r="V607" s="122">
        <v>-0.2486905672516446</v>
      </c>
      <c r="W607" s="94">
        <v>-0.39345860145629102</v>
      </c>
      <c r="X607" s="56"/>
      <c r="Y607" s="95">
        <v>606</v>
      </c>
      <c r="Z607" s="122">
        <f>(幕後結果!$AB$2+幕後結果!$AB$4*幕後結果_最佳化!$N1608)*12/3</f>
        <v>6.3544654088727309E-2</v>
      </c>
      <c r="AA607" s="122">
        <f>(幕後結果!$AC$2+幕後結果!$AC$4*幕後結果_最佳化!$O1608)*12/3</f>
        <v>-1.0216425934734148</v>
      </c>
      <c r="AB607" s="122">
        <f>(幕後結果!$AD$2+幕後結果!$AD$4*幕後結果_最佳化!$P1608)*12/3</f>
        <v>0.18441796180551936</v>
      </c>
      <c r="AC607" s="122">
        <f>(幕後結果!$AE$2+幕後結果!$AE$4*幕後結果_最佳化!$Q1608)*12/3</f>
        <v>1.0764674682826902</v>
      </c>
      <c r="AD607" s="122">
        <f>(幕後結果!$AF$2+幕後結果!$AF$4*幕後結果_最佳化!$R1608)*12/3</f>
        <v>-2.7266832415276127E-2</v>
      </c>
      <c r="AE607" s="122">
        <f>(幕後結果!$AG$2+幕後結果!$AG$4*幕後結果_最佳化!$S1608)*12/3</f>
        <v>-0.37807556137308246</v>
      </c>
      <c r="AF607" s="122">
        <f>(幕後結果!$AH$2+幕後結果!$AH$4*幕後結果_最佳化!$T1608)*12/3</f>
        <v>0.22636843272251184</v>
      </c>
      <c r="AG607" s="122">
        <f>(幕後結果!$AI$2+幕後結果!$AI$4*幕後結果_最佳化!$U1608)*12/3</f>
        <v>-0.57171311857892781</v>
      </c>
      <c r="AH607" s="122">
        <f>(幕後結果!$AJ$2+幕後結果!$AJ$4*幕後結果_最佳化!$V1608)*12/3</f>
        <v>-0.1435938018595046</v>
      </c>
      <c r="AI607" s="96">
        <f>(幕後結果!$AK$2+幕後結果!$AK$4*幕後結果_最佳化!$W1608)*12/3</f>
        <v>-0.6941178572566159</v>
      </c>
      <c r="AJ607" s="56"/>
      <c r="AK607" s="56"/>
      <c r="AL607" s="56"/>
      <c r="AM607" s="104">
        <v>606</v>
      </c>
      <c r="AN607" s="122">
        <f t="shared" si="118"/>
        <v>0.14000354509437749</v>
      </c>
      <c r="AO607" s="122">
        <f t="shared" si="119"/>
        <v>0.14572325189799037</v>
      </c>
      <c r="AP607" s="122">
        <f t="shared" si="120"/>
        <v>0.16250558873891177</v>
      </c>
      <c r="AQ607" s="122">
        <f t="shared" si="121"/>
        <v>0.18167208510703572</v>
      </c>
      <c r="AR607" s="122">
        <f t="shared" si="122"/>
        <v>8.6523945947886843E-2</v>
      </c>
      <c r="AS607" s="122">
        <f t="shared" si="123"/>
        <v>5.2002019116868269E-2</v>
      </c>
      <c r="AT607" s="122">
        <f t="shared" si="124"/>
        <v>7.089929128366608E-2</v>
      </c>
      <c r="AU607" s="122">
        <f t="shared" si="125"/>
        <v>1.5655792538741609E-2</v>
      </c>
      <c r="AV607" s="122">
        <f t="shared" si="126"/>
        <v>0.1314801694165999</v>
      </c>
      <c r="AW607" s="122">
        <f t="shared" si="127"/>
        <v>1.3534310857921839E-2</v>
      </c>
      <c r="AX607" s="122">
        <f t="shared" si="128"/>
        <v>1</v>
      </c>
      <c r="AY607" s="122">
        <f>SUMPRODUCT(AN607:AW607,幕後結果_最佳化!$Z$1005:$AI$1005)</f>
        <v>8.3298596036909797E-2</v>
      </c>
      <c r="AZ607" s="122">
        <f>(SUMPRODUCT(AN607:AW607,MMULT(AN607:AW607,幕後結果!$AB$9:$AK$18)))*252</f>
        <v>5.1232116857903888E-2</v>
      </c>
      <c r="BA607" s="122">
        <f t="shared" si="129"/>
        <v>0.22634512775384383</v>
      </c>
      <c r="BB607" s="98">
        <f t="shared" si="130"/>
        <v>0.17848228692973817</v>
      </c>
      <c r="BC607" s="56"/>
      <c r="BD607" s="56"/>
    </row>
    <row r="608" spans="1:56">
      <c r="A608" s="91">
        <v>607</v>
      </c>
      <c r="B608" s="122">
        <v>0.87304644736487691</v>
      </c>
      <c r="C608" s="122">
        <v>0.81788536216818564</v>
      </c>
      <c r="D608" s="122">
        <v>0.21630673921428056</v>
      </c>
      <c r="E608" s="122">
        <v>0.44777179306146686</v>
      </c>
      <c r="F608" s="122">
        <v>0.93870980059766662</v>
      </c>
      <c r="G608" s="122">
        <v>0.38472218826942317</v>
      </c>
      <c r="H608" s="122">
        <v>0.61678096125187465</v>
      </c>
      <c r="I608" s="122">
        <v>0.62737563776079952</v>
      </c>
      <c r="J608" s="122">
        <v>0.21048075204440209</v>
      </c>
      <c r="K608" s="100">
        <v>0.32386319080729309</v>
      </c>
      <c r="L608" s="101"/>
      <c r="M608" s="102">
        <v>607</v>
      </c>
      <c r="N608" s="125">
        <v>1.1409106543064429</v>
      </c>
      <c r="O608" s="125">
        <v>0.90733574778247161</v>
      </c>
      <c r="P608" s="125">
        <v>-0.78472729055077661</v>
      </c>
      <c r="Q608" s="125">
        <v>-0.13129292784983146</v>
      </c>
      <c r="R608" s="125">
        <v>1.544032750519549</v>
      </c>
      <c r="S608" s="125">
        <v>-0.29310175345463779</v>
      </c>
      <c r="T608" s="125">
        <v>0.29703724076479493</v>
      </c>
      <c r="U608" s="122">
        <v>0.32491061276832051</v>
      </c>
      <c r="V608" s="122">
        <v>-0.80475425511914034</v>
      </c>
      <c r="W608" s="94">
        <v>-0.45692301397059487</v>
      </c>
      <c r="X608" s="56"/>
      <c r="Y608" s="95">
        <v>607</v>
      </c>
      <c r="Z608" s="122">
        <f>(幕後結果!$AB$2+幕後結果!$AB$4*幕後結果_最佳化!$N1609)*12/3</f>
        <v>1.3682077507293355</v>
      </c>
      <c r="AA608" s="122">
        <f>(幕後結果!$AC$2+幕後結果!$AC$4*幕後結果_最佳化!$O1609)*12/3</f>
        <v>-2.8415746666301089E-2</v>
      </c>
      <c r="AB608" s="122">
        <f>(幕後結果!$AD$2+幕後結果!$AD$4*幕後結果_最佳化!$P1609)*12/3</f>
        <v>0.21861273674791568</v>
      </c>
      <c r="AC608" s="122">
        <f>(幕後結果!$AE$2+幕後結果!$AE$4*幕後結果_最佳化!$Q1609)*12/3</f>
        <v>0.83261165371033707</v>
      </c>
      <c r="AD608" s="122">
        <f>(幕後結果!$AF$2+幕後結果!$AF$4*幕後結果_最佳化!$R1609)*12/3</f>
        <v>0.92729594042530417</v>
      </c>
      <c r="AE608" s="122">
        <f>(幕後結果!$AG$2+幕後結果!$AG$4*幕後結果_最佳化!$S1609)*12/3</f>
        <v>0.52722978846167845</v>
      </c>
      <c r="AF608" s="122">
        <f>(幕後結果!$AH$2+幕後結果!$AH$4*幕後結果_最佳化!$T1609)*12/3</f>
        <v>2.0208167507350749</v>
      </c>
      <c r="AG608" s="122">
        <f>(幕後結果!$AI$2+幕後結果!$AI$4*幕後結果_最佳化!$U1609)*12/3</f>
        <v>0.3204440161899238</v>
      </c>
      <c r="AH608" s="122">
        <f>(幕後結果!$AJ$2+幕後結果!$AJ$4*幕後結果_最佳化!$V1609)*12/3</f>
        <v>0.22259174428389406</v>
      </c>
      <c r="AI608" s="96">
        <f>(幕後結果!$AK$2+幕後結果!$AK$4*幕後結果_最佳化!$W1609)*12/3</f>
        <v>-2.5088770496428381E-2</v>
      </c>
      <c r="AJ608" s="56"/>
      <c r="AK608" s="56"/>
      <c r="AL608" s="56"/>
      <c r="AM608" s="104">
        <v>607</v>
      </c>
      <c r="AN608" s="122">
        <f t="shared" si="118"/>
        <v>0.14928552762482328</v>
      </c>
      <c r="AO608" s="122">
        <f t="shared" si="119"/>
        <v>8.389925035499915E-2</v>
      </c>
      <c r="AP608" s="122">
        <f t="shared" si="120"/>
        <v>0.14870245413372732</v>
      </c>
      <c r="AQ608" s="122">
        <f t="shared" si="121"/>
        <v>0.10439826045294708</v>
      </c>
      <c r="AR608" s="122">
        <f t="shared" si="122"/>
        <v>0.15216952376885592</v>
      </c>
      <c r="AS608" s="122">
        <f t="shared" si="123"/>
        <v>6.8818918197887963E-2</v>
      </c>
      <c r="AT608" s="122">
        <f t="shared" si="124"/>
        <v>2.6187200054607625E-2</v>
      </c>
      <c r="AU608" s="122">
        <f t="shared" si="125"/>
        <v>0.11120375040398783</v>
      </c>
      <c r="AV608" s="122">
        <f t="shared" si="126"/>
        <v>3.739495256790018E-2</v>
      </c>
      <c r="AW608" s="122">
        <f t="shared" si="127"/>
        <v>0.11794016244026373</v>
      </c>
      <c r="AX608" s="122">
        <f t="shared" si="128"/>
        <v>1</v>
      </c>
      <c r="AY608" s="122">
        <f>SUMPRODUCT(AN608:AW608,幕後結果_最佳化!$Z$1005:$AI$1005)</f>
        <v>-8.3622525077921117E-2</v>
      </c>
      <c r="AZ608" s="122">
        <f>(SUMPRODUCT(AN608:AW608,MMULT(AN608:AW608,幕後結果!$AB$9:$AK$18)))*252</f>
        <v>4.6326915619678541E-2</v>
      </c>
      <c r="BA608" s="122">
        <f t="shared" si="129"/>
        <v>0.21523688257284934</v>
      </c>
      <c r="BB608" s="98">
        <f t="shared" si="130"/>
        <v>-0.58782920271621264</v>
      </c>
      <c r="BC608" s="56"/>
      <c r="BD608" s="56"/>
    </row>
    <row r="609" spans="1:56">
      <c r="A609" s="91">
        <v>608</v>
      </c>
      <c r="B609" s="122">
        <v>0.50188091732369822</v>
      </c>
      <c r="C609" s="122">
        <v>3.1713673007555343E-2</v>
      </c>
      <c r="D609" s="122">
        <v>0.20578566172713497</v>
      </c>
      <c r="E609" s="122">
        <v>0.77266765387836256</v>
      </c>
      <c r="F609" s="122">
        <v>0.84598542252744924</v>
      </c>
      <c r="G609" s="122">
        <v>0.56719975672978284</v>
      </c>
      <c r="H609" s="122">
        <v>0.1511163399667077</v>
      </c>
      <c r="I609" s="122">
        <v>0.38418902375985842</v>
      </c>
      <c r="J609" s="122">
        <v>0.84130960543568989</v>
      </c>
      <c r="K609" s="100">
        <v>7.2392917074596941E-2</v>
      </c>
      <c r="L609" s="101"/>
      <c r="M609" s="102">
        <v>608</v>
      </c>
      <c r="N609" s="125">
        <v>4.7147780133372213E-3</v>
      </c>
      <c r="O609" s="125">
        <v>-1.8561839288385873</v>
      </c>
      <c r="P609" s="125">
        <v>-0.82113158028459465</v>
      </c>
      <c r="Q609" s="125">
        <v>0.74766094775512881</v>
      </c>
      <c r="R609" s="125">
        <v>1.0193661819313817</v>
      </c>
      <c r="S609" s="125">
        <v>0.16924938487317454</v>
      </c>
      <c r="T609" s="125">
        <v>-1.0316573157795439</v>
      </c>
      <c r="U609" s="122">
        <v>-0.29449714131240873</v>
      </c>
      <c r="V609" s="122">
        <v>0.99985478374868397</v>
      </c>
      <c r="W609" s="94">
        <v>-1.4581985108709661</v>
      </c>
      <c r="X609" s="56"/>
      <c r="Y609" s="95">
        <v>608</v>
      </c>
      <c r="Z609" s="122">
        <f>(幕後結果!$AB$2+幕後結果!$AB$4*幕後結果_最佳化!$N1610)*12/3</f>
        <v>-4.2436690423381253E-2</v>
      </c>
      <c r="AA609" s="122">
        <f>(幕後結果!$AC$2+幕後結果!$AC$4*幕後結果_最佳化!$O1610)*12/3</f>
        <v>-3.9354658607481015</v>
      </c>
      <c r="AB609" s="122">
        <f>(幕後結果!$AD$2+幕後結果!$AD$4*幕後結果_最佳化!$P1610)*12/3</f>
        <v>-0.43578796342275811</v>
      </c>
      <c r="AC609" s="122">
        <f>(幕後結果!$AE$2+幕後結果!$AE$4*幕後結果_最佳化!$Q1610)*12/3</f>
        <v>0.91557391677775224</v>
      </c>
      <c r="AD609" s="122">
        <f>(幕後結果!$AF$2+幕後結果!$AF$4*幕後結果_最佳化!$R1610)*12/3</f>
        <v>0.38377620309484078</v>
      </c>
      <c r="AE609" s="122">
        <f>(幕後結果!$AG$2+幕後結果!$AG$4*幕後結果_最佳化!$S1610)*12/3</f>
        <v>0.33781255993437803</v>
      </c>
      <c r="AF609" s="122">
        <f>(幕後結果!$AH$2+幕後結果!$AH$4*幕後結果_最佳化!$T1610)*12/3</f>
        <v>0.32781711323607021</v>
      </c>
      <c r="AG609" s="122">
        <f>(幕後結果!$AI$2+幕後結果!$AI$4*幕後結果_最佳化!$U1610)*12/3</f>
        <v>-0.92373758116993077</v>
      </c>
      <c r="AH609" s="122">
        <f>(幕後結果!$AJ$2+幕後結果!$AJ$4*幕後結果_最佳化!$V1610)*12/3</f>
        <v>-2.8641525580106741E-3</v>
      </c>
      <c r="AI609" s="96">
        <f>(幕後結果!$AK$2+幕後結果!$AK$4*幕後結果_最佳化!$W1610)*12/3</f>
        <v>-1.1275863732185476</v>
      </c>
      <c r="AJ609" s="56"/>
      <c r="AK609" s="56"/>
      <c r="AL609" s="56"/>
      <c r="AM609" s="104">
        <v>608</v>
      </c>
      <c r="AN609" s="122">
        <f t="shared" si="118"/>
        <v>7.757937680204241E-2</v>
      </c>
      <c r="AO609" s="122">
        <f t="shared" si="119"/>
        <v>2.1705434999172817E-2</v>
      </c>
      <c r="AP609" s="122">
        <f t="shared" si="120"/>
        <v>0.16744518942282713</v>
      </c>
      <c r="AQ609" s="122">
        <f t="shared" si="121"/>
        <v>0.18783702713535175</v>
      </c>
      <c r="AR609" s="122">
        <f t="shared" si="122"/>
        <v>2.0517783268343959E-2</v>
      </c>
      <c r="AS609" s="122">
        <f t="shared" si="123"/>
        <v>2.9111436999427708E-2</v>
      </c>
      <c r="AT609" s="122">
        <f t="shared" si="124"/>
        <v>1.5654934131409941E-2</v>
      </c>
      <c r="AU609" s="122">
        <f t="shared" si="125"/>
        <v>5.5342098863960083E-2</v>
      </c>
      <c r="AV609" s="122">
        <f t="shared" si="126"/>
        <v>0.20678508106273211</v>
      </c>
      <c r="AW609" s="122">
        <f t="shared" si="127"/>
        <v>0.21802163731473212</v>
      </c>
      <c r="AX609" s="122">
        <f t="shared" si="128"/>
        <v>1</v>
      </c>
      <c r="AY609" s="122">
        <f>SUMPRODUCT(AN609:AW609,幕後結果_最佳化!$Z$1005:$AI$1005)</f>
        <v>9.7869249755617824E-2</v>
      </c>
      <c r="AZ609" s="122">
        <f>(SUMPRODUCT(AN609:AW609,MMULT(AN609:AW609,幕後結果!$AB$9:$AK$18)))*252</f>
        <v>4.291479314148957E-2</v>
      </c>
      <c r="BA609" s="122">
        <f t="shared" si="129"/>
        <v>0.20715885967413888</v>
      </c>
      <c r="BB609" s="98">
        <f t="shared" si="130"/>
        <v>0.26534829281298666</v>
      </c>
      <c r="BC609" s="56"/>
      <c r="BD609" s="56"/>
    </row>
    <row r="610" spans="1:56">
      <c r="A610" s="91">
        <v>609</v>
      </c>
      <c r="B610" s="122">
        <v>0.60578230821069012</v>
      </c>
      <c r="C610" s="122">
        <v>0.21034946536739296</v>
      </c>
      <c r="D610" s="122">
        <v>0.91993301601758737</v>
      </c>
      <c r="E610" s="122">
        <v>4.7784880232790927E-2</v>
      </c>
      <c r="F610" s="122">
        <v>0.99842936413710559</v>
      </c>
      <c r="G610" s="122">
        <v>0.19428047779813129</v>
      </c>
      <c r="H610" s="122">
        <v>0.23529705180501637</v>
      </c>
      <c r="I610" s="122">
        <v>0.26011142799781051</v>
      </c>
      <c r="J610" s="122">
        <v>0.5127992597085913</v>
      </c>
      <c r="K610" s="100">
        <v>0.2190843419457329</v>
      </c>
      <c r="L610" s="101"/>
      <c r="M610" s="102">
        <v>609</v>
      </c>
      <c r="N610" s="125">
        <v>0.26834290476935735</v>
      </c>
      <c r="O610" s="125">
        <v>-0.80520926523877689</v>
      </c>
      <c r="P610" s="125">
        <v>1.4046211366171204</v>
      </c>
      <c r="Q610" s="125">
        <v>-1.6667216772042299</v>
      </c>
      <c r="R610" s="125">
        <v>2.9535642877588906</v>
      </c>
      <c r="S610" s="125">
        <v>-0.86223001549341816</v>
      </c>
      <c r="T610" s="125">
        <v>-0.72151274246227193</v>
      </c>
      <c r="U610" s="122">
        <v>-0.64300191699394882</v>
      </c>
      <c r="V610" s="122">
        <v>3.2088492196227773E-2</v>
      </c>
      <c r="W610" s="94">
        <v>-0.77528937904770046</v>
      </c>
      <c r="X610" s="56"/>
      <c r="Y610" s="95">
        <v>609</v>
      </c>
      <c r="Z610" s="122">
        <f>(幕後結果!$AB$2+幕後結果!$AB$4*幕後結果_最佳化!$N1611)*12/3</f>
        <v>0.28487091498104805</v>
      </c>
      <c r="AA610" s="122">
        <f>(幕後結果!$AC$2+幕後結果!$AC$4*幕後結果_最佳化!$O1611)*12/3</f>
        <v>-2.4642407798846522</v>
      </c>
      <c r="AB610" s="122">
        <f>(幕後結果!$AD$2+幕後結果!$AD$4*幕後結果_最佳化!$P1611)*12/3</f>
        <v>1.6777339583170192</v>
      </c>
      <c r="AC610" s="122">
        <f>(幕後結果!$AE$2+幕後結果!$AE$4*幕後結果_最佳化!$Q1611)*12/3</f>
        <v>-0.11298422026917043</v>
      </c>
      <c r="AD610" s="122">
        <f>(幕後結果!$AF$2+幕後結果!$AF$4*幕後結果_最佳化!$R1611)*12/3</f>
        <v>1.8058139119286263</v>
      </c>
      <c r="AE610" s="122">
        <f>(幕後結果!$AG$2+幕後結果!$AG$4*幕後結果_最佳化!$S1611)*12/3</f>
        <v>-0.81860955826275195</v>
      </c>
      <c r="AF610" s="122">
        <f>(幕後結果!$AH$2+幕後結果!$AH$4*幕後結果_最佳化!$T1611)*12/3</f>
        <v>1.5624685170027712</v>
      </c>
      <c r="AG610" s="122">
        <f>(幕後結果!$AI$2+幕後結果!$AI$4*幕後結果_最佳化!$U1611)*12/3</f>
        <v>-0.93410479036731731</v>
      </c>
      <c r="AH610" s="122">
        <f>(幕後結果!$AJ$2+幕後結果!$AJ$4*幕後結果_最佳化!$V1611)*12/3</f>
        <v>9.2045696043702094E-2</v>
      </c>
      <c r="AI610" s="96">
        <f>(幕後結果!$AK$2+幕後結果!$AK$4*幕後結果_最佳化!$W1611)*12/3</f>
        <v>-0.51814754862227397</v>
      </c>
      <c r="AJ610" s="56"/>
      <c r="AK610" s="56"/>
      <c r="AL610" s="56"/>
      <c r="AM610" s="104">
        <v>609</v>
      </c>
      <c r="AN610" s="122">
        <f t="shared" si="118"/>
        <v>6.5547158622635729E-2</v>
      </c>
      <c r="AO610" s="122">
        <f t="shared" si="119"/>
        <v>0.11182253869019507</v>
      </c>
      <c r="AP610" s="122">
        <f t="shared" si="120"/>
        <v>5.5587190373074497E-2</v>
      </c>
      <c r="AQ610" s="122">
        <f t="shared" si="121"/>
        <v>3.4722215926656485E-3</v>
      </c>
      <c r="AR610" s="122">
        <f t="shared" si="122"/>
        <v>0.12365410790770047</v>
      </c>
      <c r="AS610" s="122">
        <f t="shared" si="123"/>
        <v>0.23717275153742318</v>
      </c>
      <c r="AT610" s="122">
        <f t="shared" si="124"/>
        <v>6.2481420819934186E-2</v>
      </c>
      <c r="AU610" s="122">
        <f t="shared" si="125"/>
        <v>4.4050017217047224E-2</v>
      </c>
      <c r="AV610" s="122">
        <f t="shared" si="126"/>
        <v>6.1200586087741905E-2</v>
      </c>
      <c r="AW610" s="122">
        <f t="shared" si="127"/>
        <v>0.23501200715158219</v>
      </c>
      <c r="AX610" s="122">
        <f t="shared" si="128"/>
        <v>1</v>
      </c>
      <c r="AY610" s="122">
        <f>SUMPRODUCT(AN610:AW610,幕後結果_最佳化!$Z$1005:$AI$1005)</f>
        <v>-0.13616193751355388</v>
      </c>
      <c r="AZ610" s="122">
        <f>(SUMPRODUCT(AN610:AW610,MMULT(AN610:AW610,幕後結果!$AB$9:$AK$18)))*252</f>
        <v>4.7403933958732603E-2</v>
      </c>
      <c r="BA610" s="122">
        <f t="shared" si="129"/>
        <v>0.21772444501877275</v>
      </c>
      <c r="BB610" s="98">
        <f t="shared" si="130"/>
        <v>-0.82242459039505045</v>
      </c>
      <c r="BC610" s="56"/>
      <c r="BD610" s="56"/>
    </row>
    <row r="611" spans="1:56">
      <c r="A611" s="91">
        <v>610</v>
      </c>
      <c r="B611" s="122">
        <v>0.30645392118611547</v>
      </c>
      <c r="C611" s="122">
        <v>7.3148249268127907E-2</v>
      </c>
      <c r="D611" s="122">
        <v>3.1455331489079752E-2</v>
      </c>
      <c r="E611" s="122">
        <v>0.59687041175253697</v>
      </c>
      <c r="F611" s="122">
        <v>8.7025385513787912E-2</v>
      </c>
      <c r="G611" s="122">
        <v>0.11120671649593916</v>
      </c>
      <c r="H611" s="122">
        <v>0.48970907866041413</v>
      </c>
      <c r="I611" s="122">
        <v>0.14939812532588093</v>
      </c>
      <c r="J611" s="122">
        <v>0.42409574248498161</v>
      </c>
      <c r="K611" s="100">
        <v>0.44800164803698617</v>
      </c>
      <c r="L611" s="101"/>
      <c r="M611" s="102">
        <v>610</v>
      </c>
      <c r="N611" s="125">
        <v>-0.50592707817532423</v>
      </c>
      <c r="O611" s="125">
        <v>-1.4527380485229258</v>
      </c>
      <c r="P611" s="125">
        <v>-1.859822358464627</v>
      </c>
      <c r="Q611" s="125">
        <v>0.2452547624876959</v>
      </c>
      <c r="R611" s="125">
        <v>-1.3593024405005427</v>
      </c>
      <c r="S611" s="125">
        <v>-1.2201357109460835</v>
      </c>
      <c r="T611" s="125">
        <v>-2.5798375827614611E-2</v>
      </c>
      <c r="U611" s="122">
        <v>-1.0390182457776349</v>
      </c>
      <c r="V611" s="122">
        <v>-0.19142646805523919</v>
      </c>
      <c r="W611" s="94">
        <v>-0.1307118016610592</v>
      </c>
      <c r="X611" s="56"/>
      <c r="Y611" s="95">
        <v>610</v>
      </c>
      <c r="Z611" s="122">
        <f>(幕後結果!$AB$2+幕後結果!$AB$4*幕後結果_最佳化!$N1612)*12/3</f>
        <v>-0.67642428964136592</v>
      </c>
      <c r="AA611" s="122">
        <f>(幕後結果!$AC$2+幕後結果!$AC$4*幕後結果_最佳化!$O1612)*12/3</f>
        <v>-3.4238551706187277</v>
      </c>
      <c r="AB611" s="122">
        <f>(幕後結果!$AD$2+幕後結果!$AD$4*幕後結果_最佳化!$P1612)*12/3</f>
        <v>-1.4480572144532509</v>
      </c>
      <c r="AC611" s="122">
        <f>(幕後結果!$AE$2+幕後結果!$AE$4*幕後結果_最佳化!$Q1612)*12/3</f>
        <v>0.34578336699405376</v>
      </c>
      <c r="AD611" s="122">
        <f>(幕後結果!$AF$2+幕後結果!$AF$4*幕後結果_最佳化!$R1612)*12/3</f>
        <v>-1.2948140542581115</v>
      </c>
      <c r="AE611" s="122">
        <f>(幕後結果!$AG$2+幕後結果!$AG$4*幕後結果_最佳化!$S1612)*12/3</f>
        <v>-1.3813182501887609</v>
      </c>
      <c r="AF611" s="122">
        <f>(幕後結果!$AH$2+幕後結果!$AH$4*幕後結果_最佳化!$T1612)*12/3</f>
        <v>0.62496818615210004</v>
      </c>
      <c r="AG611" s="122">
        <f>(幕後結果!$AI$2+幕後結果!$AI$4*幕後結果_最佳化!$U1612)*12/3</f>
        <v>-2.5058161632393121</v>
      </c>
      <c r="AH611" s="122">
        <f>(幕後結果!$AJ$2+幕後結果!$AJ$4*幕後結果_最佳化!$V1612)*12/3</f>
        <v>-0.99964881944493245</v>
      </c>
      <c r="AI611" s="96">
        <f>(幕後結果!$AK$2+幕後結果!$AK$4*幕後結果_最佳化!$W1612)*12/3</f>
        <v>-1.191927650421245</v>
      </c>
      <c r="AJ611" s="56"/>
      <c r="AK611" s="56"/>
      <c r="AL611" s="56"/>
      <c r="AM611" s="104">
        <v>610</v>
      </c>
      <c r="AN611" s="122">
        <f t="shared" si="118"/>
        <v>0.10639501572385875</v>
      </c>
      <c r="AO611" s="122">
        <f t="shared" si="119"/>
        <v>4.5686617409678838E-2</v>
      </c>
      <c r="AP611" s="122">
        <f t="shared" si="120"/>
        <v>7.9835700079092173E-2</v>
      </c>
      <c r="AQ611" s="122">
        <f t="shared" si="121"/>
        <v>0.16649361443520996</v>
      </c>
      <c r="AR611" s="122">
        <f t="shared" si="122"/>
        <v>0.12401271757564608</v>
      </c>
      <c r="AS611" s="122">
        <f t="shared" si="123"/>
        <v>0.15106674454652777</v>
      </c>
      <c r="AT611" s="122">
        <f t="shared" si="124"/>
        <v>0.16372306093390673</v>
      </c>
      <c r="AU611" s="122">
        <f t="shared" si="125"/>
        <v>3.3014651308770328E-2</v>
      </c>
      <c r="AV611" s="122">
        <f t="shared" si="126"/>
        <v>8.3481607434458788E-2</v>
      </c>
      <c r="AW611" s="122">
        <f t="shared" si="127"/>
        <v>4.6290270552850649E-2</v>
      </c>
      <c r="AX611" s="122">
        <f t="shared" si="128"/>
        <v>1</v>
      </c>
      <c r="AY611" s="122">
        <f>SUMPRODUCT(AN611:AW611,幕後結果_最佳化!$Z$1005:$AI$1005)</f>
        <v>0.28930115317744026</v>
      </c>
      <c r="AZ611" s="122">
        <f>(SUMPRODUCT(AN611:AW611,MMULT(AN611:AW611,幕後結果!$AB$9:$AK$18)))*252</f>
        <v>4.3478922117931085E-2</v>
      </c>
      <c r="BA611" s="122">
        <f t="shared" si="129"/>
        <v>0.2085159996689249</v>
      </c>
      <c r="BB611" s="98">
        <f t="shared" si="130"/>
        <v>1.1816894318357738</v>
      </c>
      <c r="BC611" s="56"/>
      <c r="BD611" s="56"/>
    </row>
    <row r="612" spans="1:56">
      <c r="A612" s="91">
        <v>611</v>
      </c>
      <c r="B612" s="122">
        <v>0.34451441616724154</v>
      </c>
      <c r="C612" s="122">
        <v>0.14547181611778703</v>
      </c>
      <c r="D612" s="122">
        <v>0.11190763905724199</v>
      </c>
      <c r="E612" s="122">
        <v>5.5268628608823533E-2</v>
      </c>
      <c r="F612" s="122">
        <v>0.76084599264367259</v>
      </c>
      <c r="G612" s="122">
        <v>0.49376575874089301</v>
      </c>
      <c r="H612" s="122">
        <v>0.66107621494849766</v>
      </c>
      <c r="I612" s="122">
        <v>0.39009380084423673</v>
      </c>
      <c r="J612" s="122">
        <v>0.11673502996571972</v>
      </c>
      <c r="K612" s="100">
        <v>2.6743432274869194E-2</v>
      </c>
      <c r="L612" s="101"/>
      <c r="M612" s="102">
        <v>611</v>
      </c>
      <c r="N612" s="125">
        <v>-0.40017336305436996</v>
      </c>
      <c r="O612" s="125">
        <v>-1.0560538083003979</v>
      </c>
      <c r="P612" s="125">
        <v>-1.2164454529894622</v>
      </c>
      <c r="Q612" s="125">
        <v>-1.595782967980045</v>
      </c>
      <c r="R612" s="125">
        <v>0.70902652807899269</v>
      </c>
      <c r="S612" s="125">
        <v>-1.5627561483257196E-2</v>
      </c>
      <c r="T612" s="125">
        <v>0.41540209933643785</v>
      </c>
      <c r="U612" s="122">
        <v>-0.27907456561688887</v>
      </c>
      <c r="V612" s="122">
        <v>-1.1914676223221798</v>
      </c>
      <c r="W612" s="94">
        <v>-1.9309691748486835</v>
      </c>
      <c r="X612" s="56"/>
      <c r="Y612" s="95">
        <v>611</v>
      </c>
      <c r="Z612" s="122">
        <f>(幕後結果!$AB$2+幕後結果!$AB$4*幕後結果_最佳化!$N1613)*12/3</f>
        <v>-0.54512572266070403</v>
      </c>
      <c r="AA612" s="122">
        <f>(幕後結果!$AC$2+幕後結果!$AC$4*幕後結果_最佳化!$O1613)*12/3</f>
        <v>-2.868006938976837</v>
      </c>
      <c r="AB612" s="122">
        <f>(幕後結果!$AD$2+幕後結果!$AD$4*幕後結果_最佳化!$P1613)*12/3</f>
        <v>-0.81878785310403279</v>
      </c>
      <c r="AC612" s="122">
        <f>(幕後結果!$AE$2+幕後結果!$AE$4*幕後結果_最佳化!$Q1613)*12/3</f>
        <v>-0.76264875611253069</v>
      </c>
      <c r="AD612" s="122">
        <f>(幕後結果!$AF$2+幕後結果!$AF$4*幕後結果_最佳化!$R1613)*12/3</f>
        <v>4.5379639108132641E-2</v>
      </c>
      <c r="AE612" s="122">
        <f>(幕後結果!$AG$2+幕後結果!$AG$4*幕後結果_最佳化!$S1613)*12/3</f>
        <v>-1.0718504815784635</v>
      </c>
      <c r="AF612" s="122">
        <f>(幕後結果!$AH$2+幕後結果!$AH$4*幕後結果_最佳化!$T1613)*12/3</f>
        <v>1.7022134815796826</v>
      </c>
      <c r="AG612" s="122">
        <f>(幕後結果!$AI$2+幕後結果!$AI$4*幕後結果_最佳化!$U1613)*12/3</f>
        <v>-1.1579487780677276</v>
      </c>
      <c r="AH612" s="122">
        <f>(幕後結果!$AJ$2+幕後結果!$AJ$4*幕後結果_最佳化!$V1613)*12/3</f>
        <v>-1.1792817052843301</v>
      </c>
      <c r="AI612" s="96">
        <f>(幕後結果!$AK$2+幕後結果!$AK$4*幕後結果_最佳化!$W1613)*12/3</f>
        <v>-1.5499018860271268</v>
      </c>
      <c r="AJ612" s="56"/>
      <c r="AK612" s="56"/>
      <c r="AL612" s="56"/>
      <c r="AM612" s="104">
        <v>611</v>
      </c>
      <c r="AN612" s="122">
        <f t="shared" si="118"/>
        <v>0.1034147331275326</v>
      </c>
      <c r="AO612" s="122">
        <f t="shared" si="119"/>
        <v>0.13477064225868071</v>
      </c>
      <c r="AP612" s="122">
        <f t="shared" si="120"/>
        <v>0.19192107409650189</v>
      </c>
      <c r="AQ612" s="122">
        <f t="shared" si="121"/>
        <v>9.573450522376678E-2</v>
      </c>
      <c r="AR612" s="122">
        <f t="shared" si="122"/>
        <v>6.2889309547214126E-2</v>
      </c>
      <c r="AS612" s="122">
        <f t="shared" si="123"/>
        <v>9.3611086677650071E-2</v>
      </c>
      <c r="AT612" s="122">
        <f t="shared" si="124"/>
        <v>3.7113387219407023E-3</v>
      </c>
      <c r="AU612" s="122">
        <f t="shared" si="125"/>
        <v>0.14559134605378313</v>
      </c>
      <c r="AV612" s="122">
        <f t="shared" si="126"/>
        <v>0.12021129043266857</v>
      </c>
      <c r="AW612" s="122">
        <f t="shared" si="127"/>
        <v>4.8144673860261632E-2</v>
      </c>
      <c r="AX612" s="122">
        <f t="shared" si="128"/>
        <v>1.0000000000000002</v>
      </c>
      <c r="AY612" s="122">
        <f>SUMPRODUCT(AN612:AW612,幕後結果_最佳化!$Z$1005:$AI$1005)</f>
        <v>-0.14256937038260056</v>
      </c>
      <c r="AZ612" s="122">
        <f>(SUMPRODUCT(AN612:AW612,MMULT(AN612:AW612,幕後結果!$AB$9:$AK$18)))*252</f>
        <v>5.4834589590572733E-2</v>
      </c>
      <c r="BA612" s="122">
        <f t="shared" si="129"/>
        <v>0.23416786626386793</v>
      </c>
      <c r="BB612" s="98">
        <f t="shared" si="130"/>
        <v>-0.79203595839920948</v>
      </c>
      <c r="BC612" s="56"/>
      <c r="BD612" s="56"/>
    </row>
    <row r="613" spans="1:56">
      <c r="A613" s="91">
        <v>612</v>
      </c>
      <c r="B613" s="122">
        <v>0.63471399383147231</v>
      </c>
      <c r="C613" s="122">
        <v>0.49597750782924566</v>
      </c>
      <c r="D613" s="122">
        <v>0.88521524148378572</v>
      </c>
      <c r="E613" s="122">
        <v>0.98592346412365051</v>
      </c>
      <c r="F613" s="122">
        <v>0.57568146268330156</v>
      </c>
      <c r="G613" s="122">
        <v>0.70556179710514377</v>
      </c>
      <c r="H613" s="122">
        <v>0.14333997171653756</v>
      </c>
      <c r="I613" s="122">
        <v>0.4946919405937773</v>
      </c>
      <c r="J613" s="122">
        <v>0.5044428622615551</v>
      </c>
      <c r="K613" s="100">
        <v>6.3235352278945278E-2</v>
      </c>
      <c r="L613" s="101"/>
      <c r="M613" s="102">
        <v>612</v>
      </c>
      <c r="N613" s="125">
        <v>0.34436472688729519</v>
      </c>
      <c r="O613" s="125">
        <v>-1.0083063461522084E-2</v>
      </c>
      <c r="P613" s="125">
        <v>1.2014685035854513</v>
      </c>
      <c r="Q613" s="125">
        <v>2.1951467620024609</v>
      </c>
      <c r="R613" s="125">
        <v>0.19085770865047208</v>
      </c>
      <c r="S613" s="125">
        <v>0.54046497994089981</v>
      </c>
      <c r="T613" s="125">
        <v>-1.0654331912916148</v>
      </c>
      <c r="U613" s="122">
        <v>-1.3305724393311295E-2</v>
      </c>
      <c r="V613" s="122">
        <v>1.1136834376042255E-2</v>
      </c>
      <c r="W613" s="94">
        <v>-1.528168512028441</v>
      </c>
      <c r="X613" s="56"/>
      <c r="Y613" s="95">
        <v>612</v>
      </c>
      <c r="Z613" s="122">
        <f>(幕後結果!$AB$2+幕後結果!$AB$4*幕後結果_最佳化!$N1614)*12/3</f>
        <v>0.37925583840362248</v>
      </c>
      <c r="AA613" s="122">
        <f>(幕後結果!$AC$2+幕後結果!$AC$4*幕後結果_最佳化!$O1614)*12/3</f>
        <v>-1.3618937254722827</v>
      </c>
      <c r="AB613" s="122">
        <f>(幕後結果!$AD$2+幕後結果!$AD$4*幕後結果_最佳化!$P1614)*12/3</f>
        <v>1.6054679326036307</v>
      </c>
      <c r="AC613" s="122">
        <f>(幕後結果!$AE$2+幕後結果!$AE$4*幕後結果_最佳化!$Q1614)*12/3</f>
        <v>2.7816774669209772</v>
      </c>
      <c r="AD613" s="122">
        <f>(幕後結果!$AF$2+幕後結果!$AF$4*幕後結果_最佳化!$R1614)*12/3</f>
        <v>0.33332789648625627</v>
      </c>
      <c r="AE613" s="122">
        <f>(幕後結果!$AG$2+幕後結果!$AG$4*幕後結果_最佳化!$S1614)*12/3</f>
        <v>2.2464821803326416</v>
      </c>
      <c r="AF613" s="122">
        <f>(幕後結果!$AH$2+幕後結果!$AH$4*幕後結果_最佳化!$T1614)*12/3</f>
        <v>0.16840461430415377</v>
      </c>
      <c r="AG613" s="122">
        <f>(幕後結果!$AI$2+幕後結果!$AI$4*幕後結果_最佳化!$U1614)*12/3</f>
        <v>-0.68320776928110138</v>
      </c>
      <c r="AH613" s="122">
        <f>(幕後結果!$AJ$2+幕後結果!$AJ$4*幕後結果_最佳化!$V1614)*12/3</f>
        <v>0.18969808058365309</v>
      </c>
      <c r="AI613" s="96">
        <f>(幕後結果!$AK$2+幕後結果!$AK$4*幕後結果_最佳化!$W1614)*12/3</f>
        <v>-0.8779423367666791</v>
      </c>
      <c r="AJ613" s="56"/>
      <c r="AK613" s="56"/>
      <c r="AL613" s="56"/>
      <c r="AM613" s="104">
        <v>612</v>
      </c>
      <c r="AN613" s="122">
        <f t="shared" si="118"/>
        <v>0.12356012553866218</v>
      </c>
      <c r="AO613" s="122">
        <f t="shared" si="119"/>
        <v>6.2888030212788645E-2</v>
      </c>
      <c r="AP613" s="122">
        <f t="shared" si="120"/>
        <v>0.11956692845665498</v>
      </c>
      <c r="AQ613" s="122">
        <f t="shared" si="121"/>
        <v>8.8348854175425554E-2</v>
      </c>
      <c r="AR613" s="122">
        <f t="shared" si="122"/>
        <v>8.1641200130510141E-2</v>
      </c>
      <c r="AS613" s="122">
        <f t="shared" si="123"/>
        <v>0.13820761366043779</v>
      </c>
      <c r="AT613" s="122">
        <f t="shared" si="124"/>
        <v>0.10737816196610428</v>
      </c>
      <c r="AU613" s="122">
        <f t="shared" si="125"/>
        <v>0.11284458732198165</v>
      </c>
      <c r="AV613" s="122">
        <f t="shared" si="126"/>
        <v>0.13596988328864215</v>
      </c>
      <c r="AW613" s="122">
        <f t="shared" si="127"/>
        <v>2.9594615248792516E-2</v>
      </c>
      <c r="AX613" s="122">
        <f t="shared" si="128"/>
        <v>0.99999999999999978</v>
      </c>
      <c r="AY613" s="122">
        <f>SUMPRODUCT(AN613:AW613,幕後結果_最佳化!$Z$1005:$AI$1005)</f>
        <v>9.4585474457649685E-2</v>
      </c>
      <c r="AZ613" s="122">
        <f>(SUMPRODUCT(AN613:AW613,MMULT(AN613:AW613,幕後結果!$AB$9:$AK$18)))*252</f>
        <v>4.8758807980963763E-2</v>
      </c>
      <c r="BA613" s="122">
        <f t="shared" si="129"/>
        <v>0.22081396690645219</v>
      </c>
      <c r="BB613" s="98">
        <f t="shared" si="130"/>
        <v>0.23406795857051121</v>
      </c>
      <c r="BC613" s="56"/>
      <c r="BD613" s="56"/>
    </row>
    <row r="614" spans="1:56">
      <c r="A614" s="91">
        <v>613</v>
      </c>
      <c r="B614" s="122">
        <v>0.95627877854997179</v>
      </c>
      <c r="C614" s="122">
        <v>0.54761705524171211</v>
      </c>
      <c r="D614" s="122">
        <v>0.19118222857773026</v>
      </c>
      <c r="E614" s="122">
        <v>0.63764520193321061</v>
      </c>
      <c r="F614" s="122">
        <v>0.24564455475270597</v>
      </c>
      <c r="G614" s="122">
        <v>0.46382487352904223</v>
      </c>
      <c r="H614" s="122">
        <v>0.7903312771144988</v>
      </c>
      <c r="I614" s="122">
        <v>0.64983460998084008</v>
      </c>
      <c r="J614" s="122">
        <v>0.30659147919990093</v>
      </c>
      <c r="K614" s="100">
        <v>0.55898840078229273</v>
      </c>
      <c r="L614" s="101"/>
      <c r="M614" s="102">
        <v>613</v>
      </c>
      <c r="N614" s="125">
        <v>1.7090459250621972</v>
      </c>
      <c r="O614" s="125">
        <v>0.1196430830164508</v>
      </c>
      <c r="P614" s="125">
        <v>-0.87354799647100856</v>
      </c>
      <c r="Q614" s="125">
        <v>0.35217157081690126</v>
      </c>
      <c r="R614" s="125">
        <v>-0.68825993103998284</v>
      </c>
      <c r="S614" s="125">
        <v>-9.0802218713577007E-2</v>
      </c>
      <c r="T614" s="125">
        <v>0.80757124475336717</v>
      </c>
      <c r="U614" s="122">
        <v>0.38487398627014902</v>
      </c>
      <c r="V614" s="122">
        <v>-0.50553523320196414</v>
      </c>
      <c r="W614" s="94">
        <v>0.1484049441204307</v>
      </c>
      <c r="X614" s="56"/>
      <c r="Y614" s="95">
        <v>613</v>
      </c>
      <c r="Z614" s="122">
        <f>(幕後結果!$AB$2+幕後結果!$AB$4*幕後結果_最佳化!$N1615)*12/3</f>
        <v>2.0735763216214651</v>
      </c>
      <c r="AA614" s="122">
        <f>(幕後結果!$AC$2+幕後結果!$AC$4*幕後結果_最佳化!$O1615)*12/3</f>
        <v>-1.0645512084459332</v>
      </c>
      <c r="AB614" s="122">
        <f>(幕後結果!$AD$2+幕後結果!$AD$4*幕後結果_最佳化!$P1615)*12/3</f>
        <v>0.23280867472484482</v>
      </c>
      <c r="AC614" s="122">
        <f>(幕後結果!$AE$2+幕後結果!$AE$4*幕後結果_最佳化!$Q1615)*12/3</f>
        <v>1.0598103865395814</v>
      </c>
      <c r="AD614" s="122">
        <f>(幕後結果!$AF$2+幕後結果!$AF$4*幕後結果_最佳化!$R1615)*12/3</f>
        <v>-0.6508772674350608</v>
      </c>
      <c r="AE614" s="122">
        <f>(幕後結果!$AG$2+幕後結果!$AG$4*幕後結果_最佳化!$S1615)*12/3</f>
        <v>0.62553653061304249</v>
      </c>
      <c r="AF614" s="122">
        <f>(幕後結果!$AH$2+幕後結果!$AH$4*幕後結果_最佳化!$T1615)*12/3</f>
        <v>2.0559966928069846</v>
      </c>
      <c r="AG614" s="122">
        <f>(幕後結果!$AI$2+幕後結果!$AI$4*幕後結果_最佳化!$U1615)*12/3</f>
        <v>0.34654040719517631</v>
      </c>
      <c r="AH614" s="122">
        <f>(幕後結果!$AJ$2+幕後結果!$AJ$4*幕後結果_最佳化!$V1615)*12/3</f>
        <v>0.20899326808412697</v>
      </c>
      <c r="AI614" s="96">
        <f>(幕後結果!$AK$2+幕後結果!$AK$4*幕後結果_最佳化!$W1615)*12/3</f>
        <v>-4.1141741387551556E-2</v>
      </c>
      <c r="AJ614" s="56"/>
      <c r="AK614" s="56"/>
      <c r="AL614" s="56"/>
      <c r="AM614" s="104">
        <v>613</v>
      </c>
      <c r="AN614" s="122">
        <f t="shared" si="118"/>
        <v>4.3038099419328943E-2</v>
      </c>
      <c r="AO614" s="122">
        <f t="shared" si="119"/>
        <v>0.14715336575124185</v>
      </c>
      <c r="AP614" s="122">
        <f t="shared" si="120"/>
        <v>3.8804709785742485E-2</v>
      </c>
      <c r="AQ614" s="122">
        <f t="shared" si="121"/>
        <v>8.3746578206454869E-2</v>
      </c>
      <c r="AR614" s="122">
        <f t="shared" si="122"/>
        <v>0.13431709507471698</v>
      </c>
      <c r="AS614" s="122">
        <f t="shared" si="123"/>
        <v>9.3199199096268923E-3</v>
      </c>
      <c r="AT614" s="122">
        <f t="shared" si="124"/>
        <v>0.17676731135029372</v>
      </c>
      <c r="AU614" s="122">
        <f t="shared" si="125"/>
        <v>5.3042182837628404E-2</v>
      </c>
      <c r="AV614" s="122">
        <f t="shared" si="126"/>
        <v>0.25354483491276808</v>
      </c>
      <c r="AW614" s="122">
        <f t="shared" si="127"/>
        <v>6.0265902752197828E-2</v>
      </c>
      <c r="AX614" s="122">
        <f t="shared" si="128"/>
        <v>0.99999999999999989</v>
      </c>
      <c r="AY614" s="122">
        <f>SUMPRODUCT(AN614:AW614,幕後結果_最佳化!$Z$1005:$AI$1005)</f>
        <v>2.2811791519771051E-2</v>
      </c>
      <c r="AZ614" s="122">
        <f>(SUMPRODUCT(AN614:AW614,MMULT(AN614:AW614,幕後結果!$AB$9:$AK$18)))*252</f>
        <v>4.8796461547876535E-2</v>
      </c>
      <c r="BA614" s="122">
        <f t="shared" si="129"/>
        <v>0.22089921128848908</v>
      </c>
      <c r="BB614" s="98">
        <f t="shared" si="130"/>
        <v>-9.0938344066761878E-2</v>
      </c>
      <c r="BC614" s="56"/>
      <c r="BD614" s="56"/>
    </row>
    <row r="615" spans="1:56">
      <c r="A615" s="91">
        <v>614</v>
      </c>
      <c r="B615" s="122">
        <v>0.88598189045525322</v>
      </c>
      <c r="C615" s="122">
        <v>0.46173390242209744</v>
      </c>
      <c r="D615" s="122">
        <v>0.23067440123518779</v>
      </c>
      <c r="E615" s="122">
        <v>0.82995871917777442</v>
      </c>
      <c r="F615" s="122">
        <v>0.12202395642547548</v>
      </c>
      <c r="G615" s="122">
        <v>0.85859415487102808</v>
      </c>
      <c r="H615" s="122">
        <v>0.47547958973278415</v>
      </c>
      <c r="I615" s="122">
        <v>0.92246212743219402</v>
      </c>
      <c r="J615" s="122">
        <v>0.10559358877309877</v>
      </c>
      <c r="K615" s="100">
        <v>0.82239588573506728</v>
      </c>
      <c r="L615" s="101"/>
      <c r="M615" s="102">
        <v>614</v>
      </c>
      <c r="N615" s="125">
        <v>1.205432920559407</v>
      </c>
      <c r="O615" s="125">
        <v>-9.6066440191892408E-2</v>
      </c>
      <c r="P615" s="125">
        <v>-0.73662767149243369</v>
      </c>
      <c r="Q615" s="125">
        <v>0.95400213505567621</v>
      </c>
      <c r="R615" s="125">
        <v>-1.1649285572755101</v>
      </c>
      <c r="S615" s="125">
        <v>1.0740245238445736</v>
      </c>
      <c r="T615" s="125">
        <v>-6.1502304112590007E-2</v>
      </c>
      <c r="U615" s="122">
        <v>1.421829528606287</v>
      </c>
      <c r="V615" s="122">
        <v>-1.250307670302484</v>
      </c>
      <c r="W615" s="94">
        <v>0.92453424855654387</v>
      </c>
      <c r="X615" s="56"/>
      <c r="Y615" s="95">
        <v>614</v>
      </c>
      <c r="Z615" s="122">
        <f>(幕後結果!$AB$2+幕後結果!$AB$4*幕後結果_最佳化!$N1616)*12/3</f>
        <v>1.4483153960037314</v>
      </c>
      <c r="AA615" s="122">
        <f>(幕後結果!$AC$2+幕後結果!$AC$4*幕後結果_最佳化!$O1616)*12/3</f>
        <v>-1.405571115668258</v>
      </c>
      <c r="AB615" s="122">
        <f>(幕後結果!$AD$2+幕後結果!$AD$4*幕後結果_最佳化!$P1616)*12/3</f>
        <v>0.17778705443284867</v>
      </c>
      <c r="AC615" s="122">
        <f>(幕後結果!$AE$2+幕後結果!$AE$4*幕後結果_最佳化!$Q1616)*12/3</f>
        <v>1.4611868218060529</v>
      </c>
      <c r="AD615" s="122">
        <f>(幕後結果!$AF$2+幕後結果!$AF$4*幕後結果_最佳化!$R1616)*12/3</f>
        <v>-0.9125391307079066</v>
      </c>
      <c r="AE615" s="122">
        <f>(幕後結果!$AG$2+幕後結果!$AG$4*幕後結果_最佳化!$S1616)*12/3</f>
        <v>1.6229873256324059</v>
      </c>
      <c r="AF615" s="122">
        <f>(幕後結果!$AH$2+幕後結果!$AH$4*幕後結果_最佳化!$T1616)*12/3</f>
        <v>0.93104311472052925</v>
      </c>
      <c r="AG615" s="122">
        <f>(幕後結果!$AI$2+幕後結果!$AI$4*幕後結果_最佳化!$U1616)*12/3</f>
        <v>1.2509058169194911</v>
      </c>
      <c r="AH615" s="122">
        <f>(幕後結果!$AJ$2+幕後結果!$AJ$4*幕後結果_最佳化!$V1616)*12/3</f>
        <v>-0.53937860526548975</v>
      </c>
      <c r="AI615" s="96">
        <f>(幕後結果!$AK$2+幕後結果!$AK$4*幕後結果_最佳化!$W1616)*12/3</f>
        <v>0.15180321817659542</v>
      </c>
      <c r="AJ615" s="56"/>
      <c r="AK615" s="56"/>
      <c r="AL615" s="56"/>
      <c r="AM615" s="104">
        <v>614</v>
      </c>
      <c r="AN615" s="122">
        <f t="shared" si="118"/>
        <v>5.4969459173742956E-2</v>
      </c>
      <c r="AO615" s="122">
        <f t="shared" si="119"/>
        <v>5.4216266993201659E-2</v>
      </c>
      <c r="AP615" s="122">
        <f t="shared" si="120"/>
        <v>0.1386920318226165</v>
      </c>
      <c r="AQ615" s="122">
        <f t="shared" si="121"/>
        <v>4.2113039131579232E-2</v>
      </c>
      <c r="AR615" s="122">
        <f t="shared" si="122"/>
        <v>7.5542323025561367E-2</v>
      </c>
      <c r="AS615" s="122">
        <f t="shared" si="123"/>
        <v>0.11734842532886558</v>
      </c>
      <c r="AT615" s="122">
        <f t="shared" si="124"/>
        <v>0.14587436609398019</v>
      </c>
      <c r="AU615" s="122">
        <f t="shared" si="125"/>
        <v>0.15578862171838928</v>
      </c>
      <c r="AV615" s="122">
        <f t="shared" si="126"/>
        <v>7.0625057919690523E-2</v>
      </c>
      <c r="AW615" s="122">
        <f t="shared" si="127"/>
        <v>0.14483040879237252</v>
      </c>
      <c r="AX615" s="122">
        <f t="shared" si="128"/>
        <v>0.99999999999999978</v>
      </c>
      <c r="AY615" s="122">
        <f>SUMPRODUCT(AN615:AW615,幕後結果_最佳化!$Z$1005:$AI$1005)</f>
        <v>2.8633998170904271E-2</v>
      </c>
      <c r="AZ615" s="122">
        <f>(SUMPRODUCT(AN615:AW615,MMULT(AN615:AW615,幕後結果!$AB$9:$AK$18)))*252</f>
        <v>4.4914031173392405E-2</v>
      </c>
      <c r="BA615" s="122">
        <f t="shared" si="129"/>
        <v>0.21192930701861978</v>
      </c>
      <c r="BB615" s="98">
        <f t="shared" si="130"/>
        <v>-6.7314908116234917E-2</v>
      </c>
      <c r="BC615" s="56"/>
      <c r="BD615" s="56"/>
    </row>
    <row r="616" spans="1:56">
      <c r="A616" s="91">
        <v>615</v>
      </c>
      <c r="B616" s="122">
        <v>0.73531052401945218</v>
      </c>
      <c r="C616" s="122">
        <v>0.39617066025993952</v>
      </c>
      <c r="D616" s="122">
        <v>0.44107857624494651</v>
      </c>
      <c r="E616" s="122">
        <v>0.8945185546461234</v>
      </c>
      <c r="F616" s="122">
        <v>0.12774343372619335</v>
      </c>
      <c r="G616" s="122">
        <v>0.30767358619195417</v>
      </c>
      <c r="H616" s="122">
        <v>0.69079879444967252</v>
      </c>
      <c r="I616" s="122">
        <v>0.34249325338082315</v>
      </c>
      <c r="J616" s="122">
        <v>0.50118707825039843</v>
      </c>
      <c r="K616" s="100">
        <v>0.20486603403505321</v>
      </c>
      <c r="L616" s="101"/>
      <c r="M616" s="102">
        <v>615</v>
      </c>
      <c r="N616" s="125">
        <v>0.62895433583996807</v>
      </c>
      <c r="O616" s="125">
        <v>-0.26327150548770134</v>
      </c>
      <c r="P616" s="125">
        <v>-0.14823520076203203</v>
      </c>
      <c r="Q616" s="125">
        <v>1.2509221254380014</v>
      </c>
      <c r="R616" s="125">
        <v>-1.1371230066206948</v>
      </c>
      <c r="S616" s="125">
        <v>-0.50245546435970301</v>
      </c>
      <c r="T616" s="125">
        <v>0.49811581942737554</v>
      </c>
      <c r="U616" s="122">
        <v>-0.40566806926383436</v>
      </c>
      <c r="V616" s="122">
        <v>2.9755682975926489E-3</v>
      </c>
      <c r="W616" s="94">
        <v>-0.82436522458454087</v>
      </c>
      <c r="X616" s="56"/>
      <c r="Y616" s="95">
        <v>615</v>
      </c>
      <c r="Z616" s="122">
        <f>(幕後結果!$AB$2+幕後結果!$AB$4*幕後結果_最佳化!$N1617)*12/3</f>
        <v>0.73258818034863926</v>
      </c>
      <c r="AA616" s="122">
        <f>(幕後結果!$AC$2+幕後結果!$AC$4*幕後結果_最佳化!$O1617)*12/3</f>
        <v>-1.6860792738784156</v>
      </c>
      <c r="AB616" s="122">
        <f>(幕後結果!$AD$2+幕後結果!$AD$4*幕後結果_最佳化!$P1617)*12/3</f>
        <v>0.49669625528619066</v>
      </c>
      <c r="AC616" s="122">
        <f>(幕後結果!$AE$2+幕後結果!$AE$4*幕後結果_最佳化!$Q1617)*12/3</f>
        <v>1.7519373943174468</v>
      </c>
      <c r="AD616" s="122">
        <f>(幕後結果!$AF$2+幕後結果!$AF$4*幕後結果_最佳化!$R1617)*12/3</f>
        <v>-0.80822936342332852</v>
      </c>
      <c r="AE616" s="122">
        <f>(幕後結果!$AG$2+幕後結果!$AG$4*幕後結果_最佳化!$S1617)*12/3</f>
        <v>0.5820523326109831</v>
      </c>
      <c r="AF616" s="122">
        <f>(幕後結果!$AH$2+幕後結果!$AH$4*幕後結果_最佳化!$T1617)*12/3</f>
        <v>1.4111215124516387</v>
      </c>
      <c r="AG616" s="122">
        <f>(幕後結果!$AI$2+幕後結果!$AI$4*幕後結果_最佳化!$U1617)*12/3</f>
        <v>-1.2123438034292573</v>
      </c>
      <c r="AH616" s="122">
        <f>(幕後結果!$AJ$2+幕後結果!$AJ$4*幕後結果_最佳化!$V1617)*12/3</f>
        <v>0.14205591532904141</v>
      </c>
      <c r="AI616" s="96">
        <f>(幕後結果!$AK$2+幕後結果!$AK$4*幕後結果_最佳化!$W1617)*12/3</f>
        <v>-0.8440181853149813</v>
      </c>
      <c r="AJ616" s="56"/>
      <c r="AK616" s="56"/>
      <c r="AL616" s="56"/>
      <c r="AM616" s="104">
        <v>615</v>
      </c>
      <c r="AN616" s="122">
        <f t="shared" si="118"/>
        <v>0.13618706307506201</v>
      </c>
      <c r="AO616" s="122">
        <f t="shared" si="119"/>
        <v>0.11482716408297004</v>
      </c>
      <c r="AP616" s="122">
        <f t="shared" si="120"/>
        <v>2.1067739495641183E-2</v>
      </c>
      <c r="AQ616" s="122">
        <f t="shared" si="121"/>
        <v>6.1461608535530871E-2</v>
      </c>
      <c r="AR616" s="122">
        <f t="shared" si="122"/>
        <v>0.14407149372109684</v>
      </c>
      <c r="AS616" s="122">
        <f t="shared" si="123"/>
        <v>0.11317321903086669</v>
      </c>
      <c r="AT616" s="122">
        <f t="shared" si="124"/>
        <v>0.14629216518132565</v>
      </c>
      <c r="AU616" s="122">
        <f t="shared" si="125"/>
        <v>4.269081879193775E-2</v>
      </c>
      <c r="AV616" s="122">
        <f t="shared" si="126"/>
        <v>9.8140796135928854E-2</v>
      </c>
      <c r="AW616" s="122">
        <f t="shared" si="127"/>
        <v>0.12208793194964018</v>
      </c>
      <c r="AX616" s="122">
        <f t="shared" si="128"/>
        <v>1</v>
      </c>
      <c r="AY616" s="122">
        <f>SUMPRODUCT(AN616:AW616,幕後結果_最佳化!$Z$1005:$AI$1005)</f>
        <v>-9.5896934412562085E-4</v>
      </c>
      <c r="AZ616" s="122">
        <f>(SUMPRODUCT(AN616:AW616,MMULT(AN616:AW616,幕後結果!$AB$9:$AK$18)))*252</f>
        <v>4.5329195159506945E-2</v>
      </c>
      <c r="BA616" s="122">
        <f t="shared" si="129"/>
        <v>0.21290654090353106</v>
      </c>
      <c r="BB616" s="98">
        <f t="shared" si="130"/>
        <v>-0.2060010423258829</v>
      </c>
      <c r="BC616" s="56"/>
      <c r="BD616" s="56"/>
    </row>
    <row r="617" spans="1:56">
      <c r="A617" s="91">
        <v>616</v>
      </c>
      <c r="B617" s="122">
        <v>0.76435700326443778</v>
      </c>
      <c r="C617" s="122">
        <v>0.28287301395291298</v>
      </c>
      <c r="D617" s="122">
        <v>0.50990675779052208</v>
      </c>
      <c r="E617" s="122">
        <v>9.3779924671179016E-2</v>
      </c>
      <c r="F617" s="122">
        <v>0.62246802696008419</v>
      </c>
      <c r="G617" s="122">
        <v>0.47985009094997122</v>
      </c>
      <c r="H617" s="122">
        <v>0.47945577184482047</v>
      </c>
      <c r="I617" s="122">
        <v>0.77744266883693514</v>
      </c>
      <c r="J617" s="122">
        <v>0.8670444530767818</v>
      </c>
      <c r="K617" s="100">
        <v>0.28209197425610277</v>
      </c>
      <c r="L617" s="101"/>
      <c r="M617" s="102">
        <v>616</v>
      </c>
      <c r="N617" s="125">
        <v>0.72038823212605585</v>
      </c>
      <c r="O617" s="125">
        <v>-0.57432775927837854</v>
      </c>
      <c r="P617" s="125">
        <v>2.4835111929714458E-2</v>
      </c>
      <c r="Q617" s="125">
        <v>-1.3178321308269467</v>
      </c>
      <c r="R617" s="125">
        <v>0.31196917992840212</v>
      </c>
      <c r="S617" s="125">
        <v>-5.0529826181999124E-2</v>
      </c>
      <c r="T617" s="125">
        <v>-5.1519525151542407E-2</v>
      </c>
      <c r="U617" s="122">
        <v>0.76358488026512616</v>
      </c>
      <c r="V617" s="122">
        <v>1.1125282427537859</v>
      </c>
      <c r="W617" s="94">
        <v>-0.57663811079339633</v>
      </c>
      <c r="X617" s="56"/>
      <c r="Y617" s="95">
        <v>616</v>
      </c>
      <c r="Z617" s="122">
        <f>(幕後結果!$AB$2+幕後結果!$AB$4*幕後結果_最佳化!$N1618)*12/3</f>
        <v>0.84610797057152742</v>
      </c>
      <c r="AA617" s="122">
        <f>(幕後結果!$AC$2+幕後結果!$AC$4*幕後結果_最佳化!$O1618)*12/3</f>
        <v>-2.1067932354037735</v>
      </c>
      <c r="AB617" s="122">
        <f>(幕後結果!$AD$2+幕後結果!$AD$4*幕後結果_最佳化!$P1618)*12/3</f>
        <v>0.64251151995720424</v>
      </c>
      <c r="AC617" s="122">
        <f>(幕後結果!$AE$2+幕後結果!$AE$4*幕後結果_最佳化!$Q1618)*12/3</f>
        <v>-0.11837908616996695</v>
      </c>
      <c r="AD617" s="122">
        <f>(幕後結果!$AF$2+幕後結果!$AF$4*幕後結果_最佳化!$R1618)*12/3</f>
        <v>-6.792970788898256E-2</v>
      </c>
      <c r="AE617" s="122">
        <f>(幕後結果!$AG$2+幕後結果!$AG$4*幕後結果_最佳化!$S1618)*12/3</f>
        <v>-0.39088931471348398</v>
      </c>
      <c r="AF617" s="122">
        <f>(幕後結果!$AH$2+幕後結果!$AH$4*幕後結果_最佳化!$T1618)*12/3</f>
        <v>1.5024387400743571</v>
      </c>
      <c r="AG617" s="122">
        <f>(幕後結果!$AI$2+幕後結果!$AI$4*幕後結果_最佳化!$U1618)*12/3</f>
        <v>0.50349896196334454</v>
      </c>
      <c r="AH617" s="122">
        <f>(幕後結果!$AJ$2+幕後結果!$AJ$4*幕後結果_最佳化!$V1618)*12/3</f>
        <v>0.92061898126631558</v>
      </c>
      <c r="AI617" s="96">
        <f>(幕後結果!$AK$2+幕後結果!$AK$4*幕後結果_最佳化!$W1618)*12/3</f>
        <v>-0.56544947927004963</v>
      </c>
      <c r="AJ617" s="56"/>
      <c r="AK617" s="56"/>
      <c r="AL617" s="56"/>
      <c r="AM617" s="104">
        <v>616</v>
      </c>
      <c r="AN617" s="122">
        <f t="shared" si="118"/>
        <v>7.32835591045259E-2</v>
      </c>
      <c r="AO617" s="122">
        <f t="shared" si="119"/>
        <v>6.8304547090853318E-2</v>
      </c>
      <c r="AP617" s="122">
        <f t="shared" si="120"/>
        <v>2.5302966778432519E-2</v>
      </c>
      <c r="AQ617" s="122">
        <f t="shared" si="121"/>
        <v>0.12069819525584852</v>
      </c>
      <c r="AR617" s="122">
        <f t="shared" si="122"/>
        <v>0.12186986750563002</v>
      </c>
      <c r="AS617" s="122">
        <f t="shared" si="123"/>
        <v>6.1318743474304029E-2</v>
      </c>
      <c r="AT617" s="122">
        <f t="shared" si="124"/>
        <v>0.17087966770062704</v>
      </c>
      <c r="AU617" s="122">
        <f t="shared" si="125"/>
        <v>0.1238255829940655</v>
      </c>
      <c r="AV617" s="122">
        <f t="shared" si="126"/>
        <v>0.22343571073763158</v>
      </c>
      <c r="AW617" s="122">
        <f t="shared" si="127"/>
        <v>1.108115935808158E-2</v>
      </c>
      <c r="AX617" s="122">
        <f t="shared" si="128"/>
        <v>1</v>
      </c>
      <c r="AY617" s="122">
        <f>SUMPRODUCT(AN617:AW617,幕後結果_最佳化!$Z$1005:$AI$1005)</f>
        <v>0.13408462341014188</v>
      </c>
      <c r="AZ617" s="122">
        <f>(SUMPRODUCT(AN617:AW617,MMULT(AN617:AW617,幕後結果!$AB$9:$AK$18)))*252</f>
        <v>4.6036687025685988E-2</v>
      </c>
      <c r="BA617" s="122">
        <f t="shared" si="129"/>
        <v>0.21456161591879847</v>
      </c>
      <c r="BB617" s="98">
        <f t="shared" si="130"/>
        <v>0.42498106205842057</v>
      </c>
      <c r="BC617" s="56"/>
      <c r="BD617" s="56"/>
    </row>
    <row r="618" spans="1:56">
      <c r="A618" s="91">
        <v>617</v>
      </c>
      <c r="B618" s="122">
        <v>0.88475605279455505</v>
      </c>
      <c r="C618" s="122">
        <v>0.80285514972980954</v>
      </c>
      <c r="D618" s="122">
        <v>0.96193005472001247</v>
      </c>
      <c r="E618" s="122">
        <v>0.18877015916201967</v>
      </c>
      <c r="F618" s="122">
        <v>0.42385450210076692</v>
      </c>
      <c r="G618" s="122">
        <v>0.49954471569108549</v>
      </c>
      <c r="H618" s="122">
        <v>0.2421896311812437</v>
      </c>
      <c r="I618" s="122">
        <v>0.72110780547931475</v>
      </c>
      <c r="J618" s="122">
        <v>0.96087408074132186</v>
      </c>
      <c r="K618" s="100">
        <v>0.22047190246644033</v>
      </c>
      <c r="L618" s="101"/>
      <c r="M618" s="102">
        <v>617</v>
      </c>
      <c r="N618" s="125">
        <v>1.1991030085607077</v>
      </c>
      <c r="O618" s="125">
        <v>0.85186378236678806</v>
      </c>
      <c r="P618" s="125">
        <v>1.773536250587552</v>
      </c>
      <c r="Q618" s="125">
        <v>-0.88243739983758263</v>
      </c>
      <c r="R618" s="125">
        <v>-0.19204238583173827</v>
      </c>
      <c r="S618" s="125">
        <v>-1.1412287694442011E-3</v>
      </c>
      <c r="T618" s="125">
        <v>-0.6992764806667835</v>
      </c>
      <c r="U618" s="122">
        <v>0.5861356082302962</v>
      </c>
      <c r="V618" s="122">
        <v>1.7609206249766021</v>
      </c>
      <c r="W618" s="94">
        <v>-0.77060043222223007</v>
      </c>
      <c r="X618" s="56"/>
      <c r="Y618" s="95">
        <v>617</v>
      </c>
      <c r="Z618" s="122">
        <f>(幕後結果!$AB$2+幕後結果!$AB$4*幕後結果_最佳化!$N1619)*12/3</f>
        <v>1.4404564912494886</v>
      </c>
      <c r="AA618" s="122">
        <f>(幕後結果!$AC$2+幕後結果!$AC$4*幕後結果_最佳化!$O1619)*12/3</f>
        <v>-9.9804113462131694E-2</v>
      </c>
      <c r="AB618" s="122">
        <f>(幕後結果!$AD$2+幕後結果!$AD$4*幕後結果_最佳化!$P1619)*12/3</f>
        <v>2.4458216306897969</v>
      </c>
      <c r="AC618" s="122">
        <f>(幕後結果!$AE$2+幕後結果!$AE$4*幕後結果_最佳化!$Q1619)*12/3</f>
        <v>0.88486353084990832</v>
      </c>
      <c r="AD618" s="122">
        <f>(幕後結果!$AF$2+幕後結果!$AF$4*幕後結果_最佳化!$R1619)*12/3</f>
        <v>-6.2339318784444542E-2</v>
      </c>
      <c r="AE618" s="122">
        <f>(幕後結果!$AG$2+幕後結果!$AG$4*幕後結果_最佳化!$S1619)*12/3</f>
        <v>0.6279553635553512</v>
      </c>
      <c r="AF618" s="122">
        <f>(幕後結果!$AH$2+幕後結果!$AH$4*幕後結果_最佳化!$T1619)*12/3</f>
        <v>0.97719158384427496</v>
      </c>
      <c r="AG618" s="122">
        <f>(幕後結果!$AI$2+幕後結果!$AI$4*幕後結果_最佳化!$U1619)*12/3</f>
        <v>0.36151997166942484</v>
      </c>
      <c r="AH618" s="122">
        <f>(幕後結果!$AJ$2+幕後結果!$AJ$4*幕後結果_最佳化!$V1619)*12/3</f>
        <v>1.9319118130274446</v>
      </c>
      <c r="AI618" s="96">
        <f>(幕後結果!$AK$2+幕後結果!$AK$4*幕後結果_最佳化!$W1619)*12/3</f>
        <v>-0.40899538737017327</v>
      </c>
      <c r="AJ618" s="56"/>
      <c r="AK618" s="56"/>
      <c r="AL618" s="56"/>
      <c r="AM618" s="104">
        <v>617</v>
      </c>
      <c r="AN618" s="122">
        <f t="shared" si="118"/>
        <v>9.1944489421451767E-2</v>
      </c>
      <c r="AO618" s="122">
        <f t="shared" si="119"/>
        <v>9.6712555419911528E-2</v>
      </c>
      <c r="AP618" s="122">
        <f t="shared" si="120"/>
        <v>7.5802668808973545E-2</v>
      </c>
      <c r="AQ618" s="122">
        <f t="shared" si="121"/>
        <v>3.9801566218986631E-2</v>
      </c>
      <c r="AR618" s="122">
        <f t="shared" si="122"/>
        <v>7.6632060382344241E-2</v>
      </c>
      <c r="AS618" s="122">
        <f t="shared" si="123"/>
        <v>0.15917306971006587</v>
      </c>
      <c r="AT618" s="122">
        <f t="shared" si="124"/>
        <v>7.356747224525198E-2</v>
      </c>
      <c r="AU618" s="122">
        <f t="shared" si="125"/>
        <v>0.1342480075072735</v>
      </c>
      <c r="AV618" s="122">
        <f t="shared" si="126"/>
        <v>0.15919523463209209</v>
      </c>
      <c r="AW618" s="122">
        <f t="shared" si="127"/>
        <v>9.2922875653648818E-2</v>
      </c>
      <c r="AX618" s="122">
        <f t="shared" si="128"/>
        <v>0.99999999999999978</v>
      </c>
      <c r="AY618" s="122">
        <f>SUMPRODUCT(AN618:AW618,幕後結果_最佳化!$Z$1005:$AI$1005)</f>
        <v>-8.5658992547633317E-2</v>
      </c>
      <c r="AZ618" s="122">
        <f>(SUMPRODUCT(AN618:AW618,MMULT(AN618:AW618,幕後結果!$AB$9:$AK$18)))*252</f>
        <v>4.9728923581745639E-2</v>
      </c>
      <c r="BA618" s="122">
        <f t="shared" si="129"/>
        <v>0.22299982865855669</v>
      </c>
      <c r="BB618" s="98">
        <f t="shared" si="130"/>
        <v>-0.57649816737964743</v>
      </c>
      <c r="BC618" s="56"/>
      <c r="BD618" s="56"/>
    </row>
    <row r="619" spans="1:56">
      <c r="A619" s="91">
        <v>618</v>
      </c>
      <c r="B619" s="122">
        <v>0.50306896620038577</v>
      </c>
      <c r="C619" s="122">
        <v>0.30310954726808359</v>
      </c>
      <c r="D619" s="122">
        <v>0.12862405604897531</v>
      </c>
      <c r="E619" s="122">
        <v>0.92588692810517248</v>
      </c>
      <c r="F619" s="122">
        <v>0.12057690178174463</v>
      </c>
      <c r="G619" s="122">
        <v>0.76125260906376879</v>
      </c>
      <c r="H619" s="122">
        <v>0.29884862888607322</v>
      </c>
      <c r="I619" s="122">
        <v>0.23177138774546924</v>
      </c>
      <c r="J619" s="122">
        <v>0.73845126134932682</v>
      </c>
      <c r="K619" s="100">
        <v>0.51787129098758533</v>
      </c>
      <c r="L619" s="101"/>
      <c r="M619" s="102">
        <v>618</v>
      </c>
      <c r="N619" s="125">
        <v>7.6928333276753032E-3</v>
      </c>
      <c r="O619" s="125">
        <v>-0.51547792067721443</v>
      </c>
      <c r="P619" s="125">
        <v>-1.1329193766228738</v>
      </c>
      <c r="Q619" s="125">
        <v>1.4458255289880011</v>
      </c>
      <c r="R619" s="125">
        <v>-1.1721077381310827</v>
      </c>
      <c r="S619" s="125">
        <v>0.71033764305947722</v>
      </c>
      <c r="T619" s="125">
        <v>-0.52771486001717827</v>
      </c>
      <c r="U619" s="122">
        <v>-0.73302566595983232</v>
      </c>
      <c r="V619" s="122">
        <v>0.6385780302026669</v>
      </c>
      <c r="W619" s="94">
        <v>4.4811676396460436E-2</v>
      </c>
      <c r="X619" s="56"/>
      <c r="Y619" s="95">
        <v>618</v>
      </c>
      <c r="Z619" s="122">
        <f>(幕後結果!$AB$2+幕後結果!$AB$4*幕後結果_最佳化!$N1620)*12/3</f>
        <v>-3.8739284665914323E-2</v>
      </c>
      <c r="AA619" s="122">
        <f>(幕後結果!$AC$2+幕後結果!$AC$4*幕後結果_最佳化!$O1620)*12/3</f>
        <v>-2.0876164583119867</v>
      </c>
      <c r="AB619" s="122">
        <f>(幕後結果!$AD$2+幕後結果!$AD$4*幕後結果_最佳化!$P1620)*12/3</f>
        <v>-0.56871387124959927</v>
      </c>
      <c r="AC619" s="122">
        <f>(幕後結果!$AE$2+幕後結果!$AE$4*幕後結果_最佳化!$Q1620)*12/3</f>
        <v>1.5805022227645125</v>
      </c>
      <c r="AD619" s="122">
        <f>(幕後結果!$AF$2+幕後結果!$AF$4*幕後結果_最佳化!$R1620)*12/3</f>
        <v>-0.91518489319968876</v>
      </c>
      <c r="AE619" s="122">
        <f>(幕後結果!$AG$2+幕後結果!$AG$4*幕後結果_最佳化!$S1620)*12/3</f>
        <v>1.1916666434249545</v>
      </c>
      <c r="AF619" s="122">
        <f>(幕後結果!$AH$2+幕後結果!$AH$4*幕後結果_最佳化!$T1620)*12/3</f>
        <v>0.16620596071433225</v>
      </c>
      <c r="AG619" s="122">
        <f>(幕後結果!$AI$2+幕後結果!$AI$4*幕後結果_最佳化!$U1620)*12/3</f>
        <v>-1.8492097012885031</v>
      </c>
      <c r="AH619" s="122">
        <f>(幕後結果!$AJ$2+幕後結果!$AJ$4*幕後結果_最佳化!$V1620)*12/3</f>
        <v>2.2147728374958389E-2</v>
      </c>
      <c r="AI619" s="96">
        <f>(幕後結果!$AK$2+幕後結果!$AK$4*幕後結果_最佳化!$W1620)*12/3</f>
        <v>-0.58857501455311256</v>
      </c>
      <c r="AJ619" s="56"/>
      <c r="AK619" s="56"/>
      <c r="AL619" s="56"/>
      <c r="AM619" s="104">
        <v>618</v>
      </c>
      <c r="AN619" s="122">
        <f t="shared" si="118"/>
        <v>0.17344245527268945</v>
      </c>
      <c r="AO619" s="122">
        <f t="shared" si="119"/>
        <v>0.23043470696690729</v>
      </c>
      <c r="AP619" s="122">
        <f t="shared" si="120"/>
        <v>8.9640481005437214E-2</v>
      </c>
      <c r="AQ619" s="122">
        <f t="shared" si="121"/>
        <v>8.3739015965006963E-2</v>
      </c>
      <c r="AR619" s="122">
        <f t="shared" si="122"/>
        <v>7.7209148916933368E-2</v>
      </c>
      <c r="AS619" s="122">
        <f t="shared" si="123"/>
        <v>5.4286679039398569E-3</v>
      </c>
      <c r="AT619" s="122">
        <f t="shared" si="124"/>
        <v>8.4060928586113678E-2</v>
      </c>
      <c r="AU619" s="122">
        <f t="shared" si="125"/>
        <v>0.14610797622470184</v>
      </c>
      <c r="AV619" s="122">
        <f t="shared" si="126"/>
        <v>9.3764201186515558E-2</v>
      </c>
      <c r="AW619" s="122">
        <f t="shared" si="127"/>
        <v>1.6172417971754654E-2</v>
      </c>
      <c r="AX619" s="122">
        <f t="shared" si="128"/>
        <v>0.99999999999999978</v>
      </c>
      <c r="AY619" s="122">
        <f>SUMPRODUCT(AN619:AW619,幕後結果_最佳化!$Z$1005:$AI$1005)</f>
        <v>-0.26414845100618772</v>
      </c>
      <c r="AZ619" s="122">
        <f>(SUMPRODUCT(AN619:AW619,MMULT(AN619:AW619,幕後結果!$AB$9:$AK$18)))*252</f>
        <v>6.2420005642993569E-2</v>
      </c>
      <c r="BA619" s="122">
        <f t="shared" si="129"/>
        <v>0.24983996006042261</v>
      </c>
      <c r="BB619" s="98">
        <f t="shared" si="130"/>
        <v>-1.2289805479152716</v>
      </c>
      <c r="BC619" s="56"/>
      <c r="BD619" s="56"/>
    </row>
    <row r="620" spans="1:56">
      <c r="A620" s="91">
        <v>619</v>
      </c>
      <c r="B620" s="122">
        <v>0.58741331815646891</v>
      </c>
      <c r="C620" s="122">
        <v>0.37481293016048967</v>
      </c>
      <c r="D620" s="122">
        <v>0.32430313268510469</v>
      </c>
      <c r="E620" s="122">
        <v>0.31255240019172148</v>
      </c>
      <c r="F620" s="122">
        <v>0.45646283929118248</v>
      </c>
      <c r="G620" s="122">
        <v>0.22602669333792647</v>
      </c>
      <c r="H620" s="122">
        <v>0.58833048999960913</v>
      </c>
      <c r="I620" s="122">
        <v>0.22732808380696023</v>
      </c>
      <c r="J620" s="122">
        <v>0.66955603320776991</v>
      </c>
      <c r="K620" s="100">
        <v>9.8789549650666331E-2</v>
      </c>
      <c r="L620" s="101"/>
      <c r="M620" s="102">
        <v>619</v>
      </c>
      <c r="N620" s="125">
        <v>0.22089606208898779</v>
      </c>
      <c r="O620" s="125">
        <v>-0.31913273658893387</v>
      </c>
      <c r="P620" s="125">
        <v>-0.45569924447072119</v>
      </c>
      <c r="Q620" s="125">
        <v>-0.48862840348777947</v>
      </c>
      <c r="R620" s="125">
        <v>-0.10934900581308307</v>
      </c>
      <c r="S620" s="125">
        <v>-0.75199612903724533</v>
      </c>
      <c r="T620" s="125">
        <v>0.22325246629449305</v>
      </c>
      <c r="U620" s="122">
        <v>-0.74767507711122727</v>
      </c>
      <c r="V620" s="122">
        <v>0.43868757185136414</v>
      </c>
      <c r="W620" s="94">
        <v>-1.2884795032012331</v>
      </c>
      <c r="X620" s="56"/>
      <c r="Y620" s="95">
        <v>619</v>
      </c>
      <c r="Z620" s="122">
        <f>(幕後結果!$AB$2+幕後結果!$AB$4*幕後結果_最佳化!$N1621)*12/3</f>
        <v>0.22596326862021524</v>
      </c>
      <c r="AA620" s="122">
        <f>(幕後結果!$AC$2+幕後結果!$AC$4*幕後結果_最佳化!$O1621)*12/3</f>
        <v>-1.7985142973769952</v>
      </c>
      <c r="AB620" s="122">
        <f>(幕後結果!$AD$2+幕後結果!$AD$4*幕後結果_最佳化!$P1621)*12/3</f>
        <v>0.10187625996467181</v>
      </c>
      <c r="AC620" s="122">
        <f>(幕後結果!$AE$2+幕後結果!$AE$4*幕後結果_最佳化!$Q1621)*12/3</f>
        <v>0.38404383856822327</v>
      </c>
      <c r="AD620" s="122">
        <f>(幕後結果!$AF$2+幕後結果!$AF$4*幕後結果_最佳化!$R1621)*12/3</f>
        <v>-0.28190608525935018</v>
      </c>
      <c r="AE620" s="122">
        <f>(幕後結果!$AG$2+幕後結果!$AG$4*幕後結果_最佳化!$S1621)*12/3</f>
        <v>-0.61635873673858443</v>
      </c>
      <c r="AF620" s="122">
        <f>(幕後結果!$AH$2+幕後結果!$AH$4*幕後結果_最佳化!$T1621)*12/3</f>
        <v>1.4567721990406646</v>
      </c>
      <c r="AG620" s="122">
        <f>(幕後結果!$AI$2+幕後結果!$AI$4*幕後結果_最佳化!$U1621)*12/3</f>
        <v>-1.6188044654019507</v>
      </c>
      <c r="AH620" s="122">
        <f>(幕後結果!$AJ$2+幕後結果!$AJ$4*幕後結果_最佳化!$V1621)*12/3</f>
        <v>0.25864532951264019</v>
      </c>
      <c r="AI620" s="96">
        <f>(幕後結果!$AK$2+幕後結果!$AK$4*幕後結果_最佳化!$W1621)*12/3</f>
        <v>-1.1065946958116135</v>
      </c>
      <c r="AJ620" s="56"/>
      <c r="AK620" s="56"/>
      <c r="AL620" s="56"/>
      <c r="AM620" s="104">
        <v>619</v>
      </c>
      <c r="AN620" s="122">
        <f t="shared" si="118"/>
        <v>0.1179585636181968</v>
      </c>
      <c r="AO620" s="122">
        <f t="shared" si="119"/>
        <v>0.17934543938604403</v>
      </c>
      <c r="AP620" s="122">
        <f t="shared" si="120"/>
        <v>0.16194519227786136</v>
      </c>
      <c r="AQ620" s="122">
        <f t="shared" si="121"/>
        <v>6.1068978527354906E-2</v>
      </c>
      <c r="AR620" s="122">
        <f t="shared" si="122"/>
        <v>3.3897219193531933E-2</v>
      </c>
      <c r="AS620" s="122">
        <f t="shared" si="123"/>
        <v>7.4261676408020463E-2</v>
      </c>
      <c r="AT620" s="122">
        <f t="shared" si="124"/>
        <v>0.16306418220250651</v>
      </c>
      <c r="AU620" s="122">
        <f t="shared" si="125"/>
        <v>1.349514796716182E-2</v>
      </c>
      <c r="AV620" s="122">
        <f t="shared" si="126"/>
        <v>0.15981309685496448</v>
      </c>
      <c r="AW620" s="122">
        <f t="shared" si="127"/>
        <v>3.5150503564357692E-2</v>
      </c>
      <c r="AX620" s="122">
        <f t="shared" si="128"/>
        <v>1</v>
      </c>
      <c r="AY620" s="122">
        <f>SUMPRODUCT(AN620:AW620,幕後結果_最佳化!$Z$1005:$AI$1005)</f>
        <v>4.7687516949020937E-2</v>
      </c>
      <c r="AZ620" s="122">
        <f>(SUMPRODUCT(AN620:AW620,MMULT(AN620:AW620,幕後結果!$AB$9:$AK$18)))*252</f>
        <v>5.6113258962741955E-2</v>
      </c>
      <c r="BA620" s="122">
        <f t="shared" si="129"/>
        <v>0.23688237368521525</v>
      </c>
      <c r="BB620" s="98">
        <f t="shared" si="130"/>
        <v>2.0210524213097009E-2</v>
      </c>
      <c r="BC620" s="56"/>
      <c r="BD620" s="56"/>
    </row>
    <row r="621" spans="1:56">
      <c r="A621" s="91">
        <v>620</v>
      </c>
      <c r="B621" s="122">
        <v>0.23099061732899107</v>
      </c>
      <c r="C621" s="122">
        <v>9.4145587870618552E-2</v>
      </c>
      <c r="D621" s="122">
        <v>0.52683622715596612</v>
      </c>
      <c r="E621" s="122">
        <v>0.95044190581435295</v>
      </c>
      <c r="F621" s="122">
        <v>0.62688428761898063</v>
      </c>
      <c r="G621" s="122">
        <v>0.97475122610466158</v>
      </c>
      <c r="H621" s="122">
        <v>0.36472497408186988</v>
      </c>
      <c r="I621" s="122">
        <v>0.34071521727015242</v>
      </c>
      <c r="J621" s="122">
        <v>0.29857843987536281</v>
      </c>
      <c r="K621" s="100">
        <v>0.6322436076037361</v>
      </c>
      <c r="L621" s="101"/>
      <c r="M621" s="102">
        <v>620</v>
      </c>
      <c r="N621" s="125">
        <v>-0.7355883827167754</v>
      </c>
      <c r="O621" s="125">
        <v>-1.3156510947341495</v>
      </c>
      <c r="P621" s="125">
        <v>6.7319258389263045E-2</v>
      </c>
      <c r="Q621" s="125">
        <v>1.6491535154263468</v>
      </c>
      <c r="R621" s="125">
        <v>0.32361249792872804</v>
      </c>
      <c r="S621" s="125">
        <v>1.9557250871772118</v>
      </c>
      <c r="T621" s="125">
        <v>-0.34585731595879698</v>
      </c>
      <c r="U621" s="122">
        <v>-0.41051195639132543</v>
      </c>
      <c r="V621" s="122">
        <v>-0.52849346770506578</v>
      </c>
      <c r="W621" s="94">
        <v>0.33780149288863959</v>
      </c>
      <c r="X621" s="56"/>
      <c r="Y621" s="95">
        <v>620</v>
      </c>
      <c r="Z621" s="122">
        <f>(幕後結果!$AB$2+幕後結果!$AB$4*幕後結果_最佳化!$N1622)*12/3</f>
        <v>-0.961560373444318</v>
      </c>
      <c r="AA621" s="122">
        <f>(幕後結果!$AC$2+幕後結果!$AC$4*幕後結果_最佳化!$O1622)*12/3</f>
        <v>-3.2548934902410323</v>
      </c>
      <c r="AB621" s="122">
        <f>(幕後結果!$AD$2+幕後結果!$AD$4*幕後結果_最佳化!$P1622)*12/3</f>
        <v>0.16549569997395974</v>
      </c>
      <c r="AC621" s="122">
        <f>(幕後結果!$AE$2+幕後結果!$AE$4*幕後結果_最佳化!$Q1622)*12/3</f>
        <v>1.8281650837640171</v>
      </c>
      <c r="AD621" s="122">
        <f>(幕後結果!$AF$2+幕後結果!$AF$4*幕後結果_最佳化!$R1622)*12/3</f>
        <v>0.16492169845394103</v>
      </c>
      <c r="AE621" s="122">
        <f>(幕後結果!$AG$2+幕後結果!$AG$4*幕後結果_最佳化!$S1622)*12/3</f>
        <v>2.2155746043660423</v>
      </c>
      <c r="AF621" s="122">
        <f>(幕後結果!$AH$2+幕後結果!$AH$4*幕後結果_最佳化!$T1622)*12/3</f>
        <v>0.53062926328539917</v>
      </c>
      <c r="AG621" s="122">
        <f>(幕後結果!$AI$2+幕後結果!$AI$4*幕後結果_最佳化!$U1622)*12/3</f>
        <v>-1.5122631359758312</v>
      </c>
      <c r="AH621" s="122">
        <f>(幕後結果!$AJ$2+幕後結果!$AJ$4*幕後結果_最佳化!$V1622)*12/3</f>
        <v>-0.85586749686260755</v>
      </c>
      <c r="AI621" s="96">
        <f>(幕後結果!$AK$2+幕後結果!$AK$4*幕後結果_最佳化!$W1622)*12/3</f>
        <v>-0.37522767061630113</v>
      </c>
      <c r="AJ621" s="56"/>
      <c r="AK621" s="56"/>
      <c r="AL621" s="56"/>
      <c r="AM621" s="104">
        <v>620</v>
      </c>
      <c r="AN621" s="122">
        <f t="shared" si="118"/>
        <v>0.10694431430023418</v>
      </c>
      <c r="AO621" s="122">
        <f t="shared" si="119"/>
        <v>0.16358542069391632</v>
      </c>
      <c r="AP621" s="122">
        <f t="shared" si="120"/>
        <v>0.16360791103580213</v>
      </c>
      <c r="AQ621" s="122">
        <f t="shared" si="121"/>
        <v>0.1650474565607099</v>
      </c>
      <c r="AR621" s="122">
        <f t="shared" si="122"/>
        <v>4.5216690236462854E-4</v>
      </c>
      <c r="AS621" s="122">
        <f t="shared" si="123"/>
        <v>7.3526009343530888E-2</v>
      </c>
      <c r="AT621" s="122">
        <f t="shared" si="124"/>
        <v>0.15920157583749933</v>
      </c>
      <c r="AU621" s="122">
        <f t="shared" si="125"/>
        <v>3.5315358897906088E-2</v>
      </c>
      <c r="AV621" s="122">
        <f t="shared" si="126"/>
        <v>0.1168244574096604</v>
      </c>
      <c r="AW621" s="122">
        <f t="shared" si="127"/>
        <v>1.5495329018375957E-2</v>
      </c>
      <c r="AX621" s="122">
        <f t="shared" si="128"/>
        <v>0.99999999999999978</v>
      </c>
      <c r="AY621" s="122">
        <f>SUMPRODUCT(AN621:AW621,幕後結果_最佳化!$Z$1005:$AI$1005)</f>
        <v>0.14645228902799964</v>
      </c>
      <c r="AZ621" s="122">
        <f>(SUMPRODUCT(AN621:AW621,MMULT(AN621:AW621,幕後結果!$AB$9:$AK$18)))*252</f>
        <v>5.3881314205254195E-2</v>
      </c>
      <c r="BA621" s="122">
        <f t="shared" si="129"/>
        <v>0.23212348912864073</v>
      </c>
      <c r="BB621" s="98">
        <f t="shared" si="130"/>
        <v>0.44610861837688437</v>
      </c>
      <c r="BC621" s="56"/>
      <c r="BD621" s="56"/>
    </row>
    <row r="622" spans="1:56">
      <c r="A622" s="91">
        <v>621</v>
      </c>
      <c r="B622" s="122">
        <v>0.91007191882600691</v>
      </c>
      <c r="C622" s="122">
        <v>4.5301257592281097E-2</v>
      </c>
      <c r="D622" s="122">
        <v>0.47981918630204512</v>
      </c>
      <c r="E622" s="122">
        <v>9.2022455381140622E-2</v>
      </c>
      <c r="F622" s="122">
        <v>0.93193427826331687</v>
      </c>
      <c r="G622" s="122">
        <v>0.21470941958946832</v>
      </c>
      <c r="H622" s="122">
        <v>0.73332816790348576</v>
      </c>
      <c r="I622" s="122">
        <v>0.2145357158731227</v>
      </c>
      <c r="J622" s="122">
        <v>0.20132012549366607</v>
      </c>
      <c r="K622" s="100">
        <v>0.92878757080774044</v>
      </c>
      <c r="L622" s="101"/>
      <c r="M622" s="102">
        <v>621</v>
      </c>
      <c r="N622" s="125">
        <v>1.3411980407161315</v>
      </c>
      <c r="O622" s="125">
        <v>-1.6922279716560984</v>
      </c>
      <c r="P622" s="125">
        <v>-5.0607391757685381E-2</v>
      </c>
      <c r="Q622" s="125">
        <v>-1.328403297309088</v>
      </c>
      <c r="R622" s="125">
        <v>1.4903530005922621</v>
      </c>
      <c r="S622" s="125">
        <v>-0.7901865338444195</v>
      </c>
      <c r="T622" s="125">
        <v>0.6229100031094702</v>
      </c>
      <c r="U622" s="122">
        <v>-0.79078162949424824</v>
      </c>
      <c r="V622" s="122">
        <v>-0.83691517297216489</v>
      </c>
      <c r="W622" s="94">
        <v>1.4668206217282522</v>
      </c>
      <c r="X622" s="56"/>
      <c r="Y622" s="95">
        <v>621</v>
      </c>
      <c r="Z622" s="122">
        <f>(幕後結果!$AB$2+幕後結果!$AB$4*幕後結果_最佳化!$N1623)*12/3</f>
        <v>1.616874634817681</v>
      </c>
      <c r="AA622" s="122">
        <f>(幕後結果!$AC$2+幕後結果!$AC$4*幕後結果_最佳化!$O1623)*12/3</f>
        <v>-3.5934021479719007</v>
      </c>
      <c r="AB622" s="122">
        <f>(幕後結果!$AD$2+幕後結果!$AD$4*幕後結果_最佳化!$P1623)*12/3</f>
        <v>0.65061940226849657</v>
      </c>
      <c r="AC622" s="122">
        <f>(幕後結果!$AE$2+幕後結果!$AE$4*幕後結果_最佳化!$Q1623)*12/3</f>
        <v>-0.30027470720535354</v>
      </c>
      <c r="AD622" s="122">
        <f>(幕後結果!$AF$2+幕後結果!$AF$4*幕後結果_最佳化!$R1623)*12/3</f>
        <v>0.56971465659820753</v>
      </c>
      <c r="AE622" s="122">
        <f>(幕後結果!$AG$2+幕後結果!$AG$4*幕後結果_最佳化!$S1623)*12/3</f>
        <v>-0.99085037462198444</v>
      </c>
      <c r="AF622" s="122">
        <f>(幕後結果!$AH$2+幕後結果!$AH$4*幕後結果_最佳化!$T1623)*12/3</f>
        <v>2.5734179135481883</v>
      </c>
      <c r="AG622" s="122">
        <f>(幕後結果!$AI$2+幕後結果!$AI$4*幕後結果_最佳化!$U1623)*12/3</f>
        <v>-0.74294615937752584</v>
      </c>
      <c r="AH622" s="122">
        <f>(幕後結果!$AJ$2+幕後結果!$AJ$4*幕後結果_最佳化!$V1623)*12/3</f>
        <v>-0.60834263657695409</v>
      </c>
      <c r="AI622" s="96">
        <f>(幕後結果!$AK$2+幕後結果!$AK$4*幕後結果_最佳化!$W1623)*12/3</f>
        <v>0.3939266041796407</v>
      </c>
      <c r="AJ622" s="56"/>
      <c r="AK622" s="56"/>
      <c r="AL622" s="56"/>
      <c r="AM622" s="104">
        <v>621</v>
      </c>
      <c r="AN622" s="122">
        <f t="shared" si="118"/>
        <v>0.16040405320484399</v>
      </c>
      <c r="AO622" s="122">
        <f t="shared" si="119"/>
        <v>8.562343775176956E-2</v>
      </c>
      <c r="AP622" s="122">
        <f t="shared" si="120"/>
        <v>0.10843197313094487</v>
      </c>
      <c r="AQ622" s="122">
        <f t="shared" si="121"/>
        <v>1.0948454665411446E-2</v>
      </c>
      <c r="AR622" s="122">
        <f t="shared" si="122"/>
        <v>7.5573798736063458E-2</v>
      </c>
      <c r="AS622" s="122">
        <f t="shared" si="123"/>
        <v>0.19970981002690358</v>
      </c>
      <c r="AT622" s="122">
        <f t="shared" si="124"/>
        <v>7.7370505008842461E-3</v>
      </c>
      <c r="AU622" s="122">
        <f t="shared" si="125"/>
        <v>0.17522643634569382</v>
      </c>
      <c r="AV622" s="122">
        <f t="shared" si="126"/>
        <v>3.7362179940260719E-2</v>
      </c>
      <c r="AW622" s="122">
        <f t="shared" si="127"/>
        <v>0.13898280569722432</v>
      </c>
      <c r="AX622" s="122">
        <f t="shared" si="128"/>
        <v>0.99999999999999989</v>
      </c>
      <c r="AY622" s="122">
        <f>SUMPRODUCT(AN622:AW622,幕後結果_最佳化!$Z$1005:$AI$1005)</f>
        <v>-0.21541342636780664</v>
      </c>
      <c r="AZ622" s="122">
        <f>(SUMPRODUCT(AN622:AW622,MMULT(AN622:AW622,幕後結果!$AB$9:$AK$18)))*252</f>
        <v>5.932417643874395E-2</v>
      </c>
      <c r="BA622" s="122">
        <f t="shared" si="129"/>
        <v>0.24356554854647228</v>
      </c>
      <c r="BB622" s="98">
        <f t="shared" si="130"/>
        <v>-1.0605499337215192</v>
      </c>
      <c r="BC622" s="56"/>
      <c r="BD622" s="56"/>
    </row>
    <row r="623" spans="1:56">
      <c r="A623" s="91">
        <v>622</v>
      </c>
      <c r="B623" s="122">
        <v>0.19703215537247365</v>
      </c>
      <c r="C623" s="122">
        <v>0.82646715909226631</v>
      </c>
      <c r="D623" s="122">
        <v>0.90670229314578377</v>
      </c>
      <c r="E623" s="122">
        <v>0.50348698365203148</v>
      </c>
      <c r="F623" s="122">
        <v>6.5955856592838202E-2</v>
      </c>
      <c r="G623" s="122">
        <v>1.0728178897378093E-2</v>
      </c>
      <c r="H623" s="122">
        <v>0.65437763231159174</v>
      </c>
      <c r="I623" s="122">
        <v>0.69356116273069435</v>
      </c>
      <c r="J623" s="122">
        <v>0.92325377287708998</v>
      </c>
      <c r="K623" s="100">
        <v>0.81892664492664657</v>
      </c>
      <c r="L623" s="101"/>
      <c r="M623" s="102">
        <v>622</v>
      </c>
      <c r="N623" s="125">
        <v>-0.8522698954418968</v>
      </c>
      <c r="O623" s="125">
        <v>0.94029613451343919</v>
      </c>
      <c r="P623" s="125">
        <v>1.3207179888191474</v>
      </c>
      <c r="Q623" s="125">
        <v>8.7406831114460615E-3</v>
      </c>
      <c r="R623" s="125">
        <v>-1.5066058649822252</v>
      </c>
      <c r="S623" s="125">
        <v>-2.2998563844273661</v>
      </c>
      <c r="T623" s="125">
        <v>0.39716643034056265</v>
      </c>
      <c r="U623" s="122">
        <v>0.50597005064078326</v>
      </c>
      <c r="V623" s="122">
        <v>1.4273034235162807</v>
      </c>
      <c r="W623" s="94">
        <v>0.91128218585718601</v>
      </c>
      <c r="X623" s="56"/>
      <c r="Y623" s="95">
        <v>622</v>
      </c>
      <c r="Z623" s="122">
        <f>(幕後結果!$AB$2+幕後結果!$AB$4*幕後結果_最佳化!$N1624)*12/3</f>
        <v>-1.1064263518775308</v>
      </c>
      <c r="AA623" s="122">
        <f>(幕後結果!$AC$2+幕後結果!$AC$4*幕後結果_最佳化!$O1624)*12/3</f>
        <v>-0.15617156908529872</v>
      </c>
      <c r="AB623" s="122">
        <f>(幕後結果!$AD$2+幕後結果!$AD$4*幕後結果_最佳化!$P1624)*12/3</f>
        <v>1.444852785663292</v>
      </c>
      <c r="AC623" s="122">
        <f>(幕後結果!$AE$2+幕後結果!$AE$4*幕後結果_最佳化!$Q1624)*12/3</f>
        <v>1.3174698399155043</v>
      </c>
      <c r="AD623" s="122">
        <f>(幕後結果!$AF$2+幕後結果!$AF$4*幕後結果_最佳化!$R1624)*12/3</f>
        <v>-0.828034247374831</v>
      </c>
      <c r="AE623" s="122">
        <f>(幕後結果!$AG$2+幕後結果!$AG$4*幕後結果_最佳化!$S1624)*12/3</f>
        <v>-1.1840573634190454</v>
      </c>
      <c r="AF623" s="122">
        <f>(幕後結果!$AH$2+幕後結果!$AH$4*幕後結果_最佳化!$T1624)*12/3</f>
        <v>1.2015340102194001</v>
      </c>
      <c r="AG623" s="122">
        <f>(幕後結果!$AI$2+幕後結果!$AI$4*幕後結果_最佳化!$U1624)*12/3</f>
        <v>-1.1103025023056878</v>
      </c>
      <c r="AH623" s="122">
        <f>(幕後結果!$AJ$2+幕後結果!$AJ$4*幕後結果_最佳化!$V1624)*12/3</f>
        <v>1.4146450212134429</v>
      </c>
      <c r="AI623" s="96">
        <f>(幕後結果!$AK$2+幕後結果!$AK$4*幕後結果_最佳化!$W1624)*12/3</f>
        <v>-0.43497112062435211</v>
      </c>
      <c r="AJ623" s="56"/>
      <c r="AK623" s="56"/>
      <c r="AL623" s="56"/>
      <c r="AM623" s="104">
        <v>622</v>
      </c>
      <c r="AN623" s="122">
        <f t="shared" si="118"/>
        <v>2.8819928958534254E-2</v>
      </c>
      <c r="AO623" s="122">
        <f t="shared" si="119"/>
        <v>4.0553082434328348E-2</v>
      </c>
      <c r="AP623" s="122">
        <f t="shared" si="120"/>
        <v>0.18973182684420775</v>
      </c>
      <c r="AQ623" s="122">
        <f t="shared" si="121"/>
        <v>0.11989517048111308</v>
      </c>
      <c r="AR623" s="122">
        <f t="shared" si="122"/>
        <v>0.21267141351602151</v>
      </c>
      <c r="AS623" s="122">
        <f t="shared" si="123"/>
        <v>0.16121061297126299</v>
      </c>
      <c r="AT623" s="122">
        <f t="shared" si="124"/>
        <v>5.5508615954005198E-2</v>
      </c>
      <c r="AU623" s="122">
        <f t="shared" si="125"/>
        <v>3.3438565176599377E-2</v>
      </c>
      <c r="AV623" s="122">
        <f t="shared" si="126"/>
        <v>0.10754747963846488</v>
      </c>
      <c r="AW623" s="122">
        <f t="shared" si="127"/>
        <v>5.0623304025462786E-2</v>
      </c>
      <c r="AX623" s="122">
        <f t="shared" si="128"/>
        <v>1.0000000000000002</v>
      </c>
      <c r="AY623" s="122">
        <f>SUMPRODUCT(AN623:AW623,幕後結果_最佳化!$Z$1005:$AI$1005)</f>
        <v>0.17577543072494975</v>
      </c>
      <c r="AZ623" s="122">
        <f>(SUMPRODUCT(AN623:AW623,MMULT(AN623:AW623,幕後結果!$AB$9:$AK$18)))*252</f>
        <v>4.2847087016331047E-2</v>
      </c>
      <c r="BA623" s="122">
        <f t="shared" si="129"/>
        <v>0.20699537921492606</v>
      </c>
      <c r="BB623" s="98">
        <f t="shared" si="130"/>
        <v>0.64192462280514695</v>
      </c>
      <c r="BC623" s="56"/>
      <c r="BD623" s="56"/>
    </row>
    <row r="624" spans="1:56">
      <c r="A624" s="91">
        <v>623</v>
      </c>
      <c r="B624" s="122">
        <v>0.8450470824972498</v>
      </c>
      <c r="C624" s="122">
        <v>0.15280140543139087</v>
      </c>
      <c r="D624" s="122">
        <v>0.88943381301154045</v>
      </c>
      <c r="E624" s="122">
        <v>4.4374229066460158E-2</v>
      </c>
      <c r="F624" s="122">
        <v>0.46304034396761007</v>
      </c>
      <c r="G624" s="122">
        <v>0.64816391328474521</v>
      </c>
      <c r="H624" s="122">
        <v>0.59353868109397001</v>
      </c>
      <c r="I624" s="122">
        <v>0.32234281672448573</v>
      </c>
      <c r="J624" s="122">
        <v>0.55686900048375065</v>
      </c>
      <c r="K624" s="100">
        <v>0.16531349965327613</v>
      </c>
      <c r="L624" s="101"/>
      <c r="M624" s="102">
        <v>623</v>
      </c>
      <c r="N624" s="125">
        <v>1.0154196397916906</v>
      </c>
      <c r="O624" s="125">
        <v>-1.0244922895229915</v>
      </c>
      <c r="P624" s="125">
        <v>1.223522598758177</v>
      </c>
      <c r="Q624" s="125">
        <v>-1.702036863201505</v>
      </c>
      <c r="R624" s="125">
        <v>-9.2777044799942948E-2</v>
      </c>
      <c r="S624" s="125">
        <v>0.38036812337745202</v>
      </c>
      <c r="T624" s="125">
        <v>0.23665733328208099</v>
      </c>
      <c r="U624" s="122">
        <v>-0.4611574684445327</v>
      </c>
      <c r="V624" s="122">
        <v>0.14303568418441057</v>
      </c>
      <c r="W624" s="94">
        <v>-0.97285172796909614</v>
      </c>
      <c r="X624" s="56"/>
      <c r="Y624" s="95">
        <v>623</v>
      </c>
      <c r="Z624" s="122">
        <f>(幕後結果!$AB$2+幕後結果!$AB$4*幕後結果_最佳化!$N1625)*12/3</f>
        <v>1.2124043318528326</v>
      </c>
      <c r="AA624" s="122">
        <f>(幕後結果!$AC$2+幕後結果!$AC$4*幕後結果_最佳化!$O1625)*12/3</f>
        <v>-2.7015189619409266</v>
      </c>
      <c r="AB624" s="122">
        <f>(幕後結果!$AD$2+幕後結果!$AD$4*幕後結果_最佳化!$P1625)*12/3</f>
        <v>1.7236464414470312</v>
      </c>
      <c r="AC624" s="122">
        <f>(幕後結果!$AE$2+幕後結果!$AE$4*幕後結果_最佳化!$Q1625)*12/3</f>
        <v>-0.17472671880353752</v>
      </c>
      <c r="AD624" s="122">
        <f>(幕後結果!$AF$2+幕後結果!$AF$4*幕後結果_最佳化!$R1625)*12/3</f>
        <v>-0.31632219140720919</v>
      </c>
      <c r="AE624" s="122">
        <f>(幕後結果!$AG$2+幕後結果!$AG$4*幕後結果_最佳化!$S1625)*12/3</f>
        <v>-0.15918420636099051</v>
      </c>
      <c r="AF624" s="122">
        <f>(幕後結果!$AH$2+幕後結果!$AH$4*幕後結果_最佳化!$T1625)*12/3</f>
        <v>1.8589725919008153</v>
      </c>
      <c r="AG624" s="122">
        <f>(幕後結果!$AI$2+幕後結果!$AI$4*幕後結果_最佳化!$U1625)*12/3</f>
        <v>-0.78219631135049961</v>
      </c>
      <c r="AH624" s="122">
        <f>(幕後結果!$AJ$2+幕後結果!$AJ$4*幕後結果_最佳化!$V1625)*12/3</f>
        <v>0.1673766103516259</v>
      </c>
      <c r="AI624" s="96">
        <f>(幕後結果!$AK$2+幕後結果!$AK$4*幕後結果_最佳化!$W1625)*12/3</f>
        <v>-0.84887403457859845</v>
      </c>
      <c r="AJ624" s="56"/>
      <c r="AK624" s="56"/>
      <c r="AL624" s="56"/>
      <c r="AM624" s="104">
        <v>623</v>
      </c>
      <c r="AN624" s="122">
        <f t="shared" si="118"/>
        <v>0.20801762568540239</v>
      </c>
      <c r="AO624" s="122">
        <f t="shared" si="119"/>
        <v>0.12255887007274752</v>
      </c>
      <c r="AP624" s="122">
        <f t="shared" si="120"/>
        <v>9.1286597122076998E-2</v>
      </c>
      <c r="AQ624" s="122">
        <f t="shared" si="121"/>
        <v>1.9501107519678651E-2</v>
      </c>
      <c r="AR624" s="122">
        <f t="shared" si="122"/>
        <v>3.5701221884159901E-3</v>
      </c>
      <c r="AS624" s="122">
        <f t="shared" si="123"/>
        <v>0.1161607018279328</v>
      </c>
      <c r="AT624" s="122">
        <f t="shared" si="124"/>
        <v>1.5913039594062019E-2</v>
      </c>
      <c r="AU624" s="122">
        <f t="shared" si="125"/>
        <v>0.2157272038992602</v>
      </c>
      <c r="AV624" s="122">
        <f t="shared" si="126"/>
        <v>5.1641746636139761E-2</v>
      </c>
      <c r="AW624" s="122">
        <f t="shared" si="127"/>
        <v>0.1556229854542836</v>
      </c>
      <c r="AX624" s="122">
        <f t="shared" si="128"/>
        <v>0.99999999999999978</v>
      </c>
      <c r="AY624" s="122">
        <f>SUMPRODUCT(AN624:AW624,幕後結果_最佳化!$Z$1005:$AI$1005)</f>
        <v>-0.3213163127204966</v>
      </c>
      <c r="AZ624" s="122">
        <f>(SUMPRODUCT(AN624:AW624,MMULT(AN624:AW624,幕後結果!$AB$9:$AK$18)))*252</f>
        <v>6.9214866929167201E-2</v>
      </c>
      <c r="BA624" s="122">
        <f t="shared" si="129"/>
        <v>0.26308718503410083</v>
      </c>
      <c r="BB624" s="98">
        <f t="shared" si="130"/>
        <v>-1.3843939706652286</v>
      </c>
      <c r="BC624" s="56"/>
      <c r="BD624" s="56"/>
    </row>
    <row r="625" spans="1:56">
      <c r="A625" s="91">
        <v>624</v>
      </c>
      <c r="B625" s="122">
        <v>0.17879268830921147</v>
      </c>
      <c r="C625" s="122">
        <v>0.43617252122843286</v>
      </c>
      <c r="D625" s="122">
        <v>0.64232167211787483</v>
      </c>
      <c r="E625" s="122">
        <v>6.9866216251477153E-2</v>
      </c>
      <c r="F625" s="122">
        <v>0.47370807974093765</v>
      </c>
      <c r="G625" s="122">
        <v>0.71231049922554357</v>
      </c>
      <c r="H625" s="122">
        <v>0.42485970208132451</v>
      </c>
      <c r="I625" s="122">
        <v>0.27352334662976796</v>
      </c>
      <c r="J625" s="122">
        <v>0.52194226660525223</v>
      </c>
      <c r="K625" s="100">
        <v>0.30410256113246392</v>
      </c>
      <c r="L625" s="101"/>
      <c r="M625" s="102">
        <v>624</v>
      </c>
      <c r="N625" s="125">
        <v>-0.91997585550890715</v>
      </c>
      <c r="O625" s="125">
        <v>-0.16068050779953472</v>
      </c>
      <c r="P625" s="125">
        <v>0.36467147266445804</v>
      </c>
      <c r="Q625" s="125">
        <v>-1.4767881556770532</v>
      </c>
      <c r="R625" s="125">
        <v>-6.5951850744986426E-2</v>
      </c>
      <c r="S625" s="125">
        <v>0.56014725338061211</v>
      </c>
      <c r="T625" s="125">
        <v>-0.18947645866072732</v>
      </c>
      <c r="U625" s="122">
        <v>-0.60219146961178394</v>
      </c>
      <c r="V625" s="122">
        <v>5.5028866121194717E-2</v>
      </c>
      <c r="W625" s="94">
        <v>-0.51263720585960038</v>
      </c>
      <c r="X625" s="56"/>
      <c r="Y625" s="95">
        <v>624</v>
      </c>
      <c r="Z625" s="122">
        <f>(幕後結果!$AB$2+幕後結果!$AB$4*幕後結果_最佳化!$N1626)*12/3</f>
        <v>-1.1904867134703214</v>
      </c>
      <c r="AA625" s="122">
        <f>(幕後結果!$AC$2+幕後結果!$AC$4*幕後結果_最佳化!$O1626)*12/3</f>
        <v>-1.679280311243998</v>
      </c>
      <c r="AB625" s="122">
        <f>(幕後結果!$AD$2+幕後結果!$AD$4*幕後結果_最佳化!$P1626)*12/3</f>
        <v>0.48475666480995705</v>
      </c>
      <c r="AC625" s="122">
        <f>(幕後結果!$AE$2+幕後結果!$AE$4*幕後結果_最佳化!$Q1626)*12/3</f>
        <v>-0.17967132103348993</v>
      </c>
      <c r="AD625" s="122">
        <f>(幕後結果!$AF$2+幕後結果!$AF$4*幕後結果_最佳化!$R1626)*12/3</f>
        <v>-0.19389178592622267</v>
      </c>
      <c r="AE625" s="122">
        <f>(幕後結果!$AG$2+幕後結果!$AG$4*幕後結果_最佳化!$S1626)*12/3</f>
        <v>-0.24995695686311092</v>
      </c>
      <c r="AF625" s="122">
        <f>(幕後結果!$AH$2+幕後結果!$AH$4*幕後結果_最佳化!$T1626)*12/3</f>
        <v>0.92605889089411964</v>
      </c>
      <c r="AG625" s="122">
        <f>(幕後結果!$AI$2+幕後結果!$AI$4*幕後結果_最佳化!$U1626)*12/3</f>
        <v>-1.962970404144474</v>
      </c>
      <c r="AH625" s="122">
        <f>(幕後結果!$AJ$2+幕後結果!$AJ$4*幕後結果_最佳化!$V1626)*12/3</f>
        <v>-0.18430980641262285</v>
      </c>
      <c r="AI625" s="96">
        <f>(幕後結果!$AK$2+幕後結果!$AK$4*幕後結果_最佳化!$W1626)*12/3</f>
        <v>-0.98217340400127051</v>
      </c>
      <c r="AJ625" s="56"/>
      <c r="AK625" s="56"/>
      <c r="AL625" s="56"/>
      <c r="AM625" s="104">
        <v>624</v>
      </c>
      <c r="AN625" s="122">
        <f t="shared" si="118"/>
        <v>0.10853273723118648</v>
      </c>
      <c r="AO625" s="122">
        <f t="shared" si="119"/>
        <v>9.5338010155957789E-2</v>
      </c>
      <c r="AP625" s="122">
        <f t="shared" si="120"/>
        <v>4.5119951278977867E-2</v>
      </c>
      <c r="AQ625" s="122">
        <f t="shared" si="121"/>
        <v>6.1063892931697124E-2</v>
      </c>
      <c r="AR625" s="122">
        <f t="shared" si="122"/>
        <v>8.5882831804440174E-2</v>
      </c>
      <c r="AS625" s="122">
        <f t="shared" si="123"/>
        <v>3.36213431176213E-2</v>
      </c>
      <c r="AT625" s="122">
        <f t="shared" si="124"/>
        <v>0.17866605583679662</v>
      </c>
      <c r="AU625" s="122">
        <f t="shared" si="125"/>
        <v>9.5580405826978798E-2</v>
      </c>
      <c r="AV625" s="122">
        <f t="shared" si="126"/>
        <v>0.116471127131209</v>
      </c>
      <c r="AW625" s="122">
        <f t="shared" si="127"/>
        <v>0.17972364468513469</v>
      </c>
      <c r="AX625" s="122">
        <f t="shared" si="128"/>
        <v>0.99999999999999989</v>
      </c>
      <c r="AY625" s="122">
        <f>SUMPRODUCT(AN625:AW625,幕後結果_最佳化!$Z$1005:$AI$1005)</f>
        <v>-8.8810092059495027E-3</v>
      </c>
      <c r="AZ625" s="122">
        <f>(SUMPRODUCT(AN625:AW625,MMULT(AN625:AW625,幕後結果!$AB$9:$AK$18)))*252</f>
        <v>4.4764240028958659E-2</v>
      </c>
      <c r="BA625" s="122">
        <f t="shared" si="129"/>
        <v>0.21157561302985431</v>
      </c>
      <c r="BB625" s="98">
        <f t="shared" si="130"/>
        <v>-0.2447399700959059</v>
      </c>
      <c r="BC625" s="56"/>
      <c r="BD625" s="56"/>
    </row>
    <row r="626" spans="1:56">
      <c r="A626" s="91">
        <v>625</v>
      </c>
      <c r="B626" s="122">
        <v>0.25543690837290045</v>
      </c>
      <c r="C626" s="122">
        <v>0.59851069054744466</v>
      </c>
      <c r="D626" s="122">
        <v>0.31000729122448312</v>
      </c>
      <c r="E626" s="122">
        <v>0.57055219081873076</v>
      </c>
      <c r="F626" s="122">
        <v>0.19799770671948802</v>
      </c>
      <c r="G626" s="122">
        <v>0.37204493463058919</v>
      </c>
      <c r="H626" s="122">
        <v>0.6336101332093329</v>
      </c>
      <c r="I626" s="122">
        <v>0.64265237673185549</v>
      </c>
      <c r="J626" s="122">
        <v>0.48593465450730844</v>
      </c>
      <c r="K626" s="100">
        <v>0.39522855770516174</v>
      </c>
      <c r="L626" s="101"/>
      <c r="M626" s="102">
        <v>625</v>
      </c>
      <c r="N626" s="125">
        <v>-0.65747768203429824</v>
      </c>
      <c r="O626" s="125">
        <v>0.24949408093493824</v>
      </c>
      <c r="P626" s="125">
        <v>-0.49582968033780134</v>
      </c>
      <c r="Q626" s="125">
        <v>0.1777801737444287</v>
      </c>
      <c r="R626" s="125">
        <v>-0.8487949271062083</v>
      </c>
      <c r="S626" s="125">
        <v>-0.32644212651775428</v>
      </c>
      <c r="T626" s="125">
        <v>0.34143021280740077</v>
      </c>
      <c r="U626" s="122">
        <v>0.36555756258783073</v>
      </c>
      <c r="V626" s="122">
        <v>-3.5263900035259851E-2</v>
      </c>
      <c r="W626" s="94">
        <v>-0.26571707062945188</v>
      </c>
      <c r="X626" s="56"/>
      <c r="Y626" s="95">
        <v>625</v>
      </c>
      <c r="Z626" s="122">
        <f>(幕後結果!$AB$2+幕後結果!$AB$4*幕後結果_最佳化!$N1627)*12/3</f>
        <v>-0.86458200201089142</v>
      </c>
      <c r="AA626" s="122">
        <f>(幕後結果!$AC$2+幕後結果!$AC$4*幕後結果_最佳化!$O1627)*12/3</f>
        <v>-1.0912226417084494</v>
      </c>
      <c r="AB626" s="122">
        <f>(幕後結果!$AD$2+幕後結果!$AD$4*幕後結果_最佳化!$P1627)*12/3</f>
        <v>-0.13967160877839946</v>
      </c>
      <c r="AC626" s="122">
        <f>(幕後結果!$AE$2+幕後結果!$AE$4*幕後結果_最佳化!$Q1627)*12/3</f>
        <v>0.90389827821355528</v>
      </c>
      <c r="AD626" s="122">
        <f>(幕後結果!$AF$2+幕後結果!$AF$4*幕後結果_最佳化!$R1627)*12/3</f>
        <v>-0.63157185235401081</v>
      </c>
      <c r="AE626" s="122">
        <f>(幕後結果!$AG$2+幕後結果!$AG$4*幕後結果_最佳化!$S1627)*12/3</f>
        <v>-5.8987373197922466E-2</v>
      </c>
      <c r="AF626" s="122">
        <f>(幕後結果!$AH$2+幕後結果!$AH$4*幕後結果_最佳化!$T1627)*12/3</f>
        <v>1.10486100936531</v>
      </c>
      <c r="AG626" s="122">
        <f>(幕後結果!$AI$2+幕後結果!$AI$4*幕後結果_最佳化!$U1627)*12/3</f>
        <v>-0.92725173380962456</v>
      </c>
      <c r="AH626" s="122">
        <f>(幕後結果!$AJ$2+幕後結果!$AJ$4*幕後結果_最佳化!$V1627)*12/3</f>
        <v>4.1917303035434866E-2</v>
      </c>
      <c r="AI626" s="96">
        <f>(幕後結果!$AK$2+幕後結果!$AK$4*幕後結果_最佳化!$W1627)*12/3</f>
        <v>-0.81324081134243598</v>
      </c>
      <c r="AJ626" s="56"/>
      <c r="AK626" s="56"/>
      <c r="AL626" s="56"/>
      <c r="AM626" s="104">
        <v>625</v>
      </c>
      <c r="AN626" s="122">
        <f t="shared" si="118"/>
        <v>8.7103097423660333E-2</v>
      </c>
      <c r="AO626" s="122">
        <f t="shared" si="119"/>
        <v>0.17259968870812945</v>
      </c>
      <c r="AP626" s="122">
        <f t="shared" si="120"/>
        <v>7.3397399457888896E-2</v>
      </c>
      <c r="AQ626" s="122">
        <f t="shared" si="121"/>
        <v>0.1654621006167758</v>
      </c>
      <c r="AR626" s="122">
        <f t="shared" si="122"/>
        <v>0.14920406283519466</v>
      </c>
      <c r="AS626" s="122">
        <f t="shared" si="123"/>
        <v>8.8514109561248458E-2</v>
      </c>
      <c r="AT626" s="122">
        <f t="shared" si="124"/>
        <v>6.6720651749467536E-2</v>
      </c>
      <c r="AU626" s="122">
        <f t="shared" si="125"/>
        <v>0.10762999194034911</v>
      </c>
      <c r="AV626" s="122">
        <f t="shared" si="126"/>
        <v>7.421585890513277E-2</v>
      </c>
      <c r="AW626" s="122">
        <f t="shared" si="127"/>
        <v>1.5153038802153107E-2</v>
      </c>
      <c r="AX626" s="122">
        <f t="shared" si="128"/>
        <v>1</v>
      </c>
      <c r="AY626" s="122">
        <f>SUMPRODUCT(AN626:AW626,幕後結果_最佳化!$Z$1005:$AI$1005)</f>
        <v>-8.0491383326496579E-2</v>
      </c>
      <c r="AZ626" s="122">
        <f>(SUMPRODUCT(AN626:AW626,MMULT(AN626:AW626,幕後結果!$AB$9:$AK$18)))*252</f>
        <v>4.8662143998530139E-2</v>
      </c>
      <c r="BA626" s="122">
        <f t="shared" si="129"/>
        <v>0.22059497727403074</v>
      </c>
      <c r="BB626" s="98">
        <f t="shared" si="130"/>
        <v>-0.55935717508751581</v>
      </c>
      <c r="BC626" s="56"/>
      <c r="BD626" s="56"/>
    </row>
    <row r="627" spans="1:56">
      <c r="A627" s="91">
        <v>626</v>
      </c>
      <c r="B627" s="122">
        <v>0.25129550890595564</v>
      </c>
      <c r="C627" s="122">
        <v>0.28511027612236117</v>
      </c>
      <c r="D627" s="122">
        <v>0.38143644620090256</v>
      </c>
      <c r="E627" s="122">
        <v>7.8290563674766833E-2</v>
      </c>
      <c r="F627" s="122">
        <v>0.94403271060435268</v>
      </c>
      <c r="G627" s="122">
        <v>0.67300980114445164</v>
      </c>
      <c r="H627" s="122">
        <v>0.19304641159694702</v>
      </c>
      <c r="I627" s="122">
        <v>0.33600347575278788</v>
      </c>
      <c r="J627" s="122">
        <v>0.23667264600796711</v>
      </c>
      <c r="K627" s="100">
        <v>3.44331648770555E-2</v>
      </c>
      <c r="L627" s="101"/>
      <c r="M627" s="102">
        <v>626</v>
      </c>
      <c r="N627" s="125">
        <v>-0.6704185420533384</v>
      </c>
      <c r="O627" s="125">
        <v>-0.56772670958697824</v>
      </c>
      <c r="P627" s="125">
        <v>-0.30171033058762103</v>
      </c>
      <c r="Q627" s="125">
        <v>-1.416664204310534</v>
      </c>
      <c r="R627" s="125">
        <v>1.5895575202328169</v>
      </c>
      <c r="S627" s="125">
        <v>0.44823944541146121</v>
      </c>
      <c r="T627" s="125">
        <v>-0.86672478282247234</v>
      </c>
      <c r="U627" s="122">
        <v>-0.42339519297870853</v>
      </c>
      <c r="V627" s="122">
        <v>-0.71704668342588029</v>
      </c>
      <c r="W627" s="94">
        <v>-1.8192956955069581</v>
      </c>
      <c r="X627" s="56"/>
      <c r="Y627" s="95">
        <v>626</v>
      </c>
      <c r="Z627" s="122">
        <f>(幕後結果!$AB$2+幕後結果!$AB$4*幕後結果_最佳化!$N1628)*12/3</f>
        <v>-0.88064873190358595</v>
      </c>
      <c r="AA627" s="122">
        <f>(幕後結果!$AC$2+幕後結果!$AC$4*幕後結果_最佳化!$O1628)*12/3</f>
        <v>-2.2185368566748451</v>
      </c>
      <c r="AB627" s="122">
        <f>(幕後結果!$AD$2+幕後結果!$AD$4*幕後結果_最佳化!$P1628)*12/3</f>
        <v>-5.8473154154756513E-2</v>
      </c>
      <c r="AC627" s="122">
        <f>(幕後結果!$AE$2+幕後結果!$AE$4*幕後結果_最佳化!$Q1628)*12/3</f>
        <v>-0.34872742084279484</v>
      </c>
      <c r="AD627" s="122">
        <f>(幕後結果!$AF$2+幕後結果!$AF$4*幕後結果_最佳化!$R1628)*12/3</f>
        <v>0.80543540342098441</v>
      </c>
      <c r="AE627" s="122">
        <f>(幕後結果!$AG$2+幕後結果!$AG$4*幕後結果_最佳化!$S1628)*12/3</f>
        <v>-0.31182796637318888</v>
      </c>
      <c r="AF627" s="122">
        <f>(幕後結果!$AH$2+幕後結果!$AH$4*幕後結果_最佳化!$T1628)*12/3</f>
        <v>0.68567546731971862</v>
      </c>
      <c r="AG627" s="122">
        <f>(幕後結果!$AI$2+幕後結果!$AI$4*幕後結果_最佳化!$U1628)*12/3</f>
        <v>-1.3364627910172284</v>
      </c>
      <c r="AH627" s="122">
        <f>(幕後結果!$AJ$2+幕後結果!$AJ$4*幕後結果_最佳化!$V1628)*12/3</f>
        <v>-0.841139602716241</v>
      </c>
      <c r="AI627" s="96">
        <f>(幕後結果!$AK$2+幕後結果!$AK$4*幕後結果_最佳化!$W1628)*12/3</f>
        <v>-1.3438957623553567</v>
      </c>
      <c r="AJ627" s="56"/>
      <c r="AK627" s="56"/>
      <c r="AL627" s="56"/>
      <c r="AM627" s="104">
        <v>626</v>
      </c>
      <c r="AN627" s="122">
        <f t="shared" si="118"/>
        <v>8.06594967741463E-2</v>
      </c>
      <c r="AO627" s="122">
        <f t="shared" si="119"/>
        <v>0.10169039204192748</v>
      </c>
      <c r="AP627" s="122">
        <f t="shared" si="120"/>
        <v>0.1894907872617427</v>
      </c>
      <c r="AQ627" s="122">
        <f t="shared" si="121"/>
        <v>6.0994938784344359E-2</v>
      </c>
      <c r="AR627" s="122">
        <f t="shared" si="122"/>
        <v>3.0238155185915544E-4</v>
      </c>
      <c r="AS627" s="122">
        <f t="shared" si="123"/>
        <v>6.590594219084718E-2</v>
      </c>
      <c r="AT627" s="122">
        <f t="shared" si="124"/>
        <v>0.13383779403283613</v>
      </c>
      <c r="AU627" s="122">
        <f t="shared" si="125"/>
        <v>6.1589614134203642E-2</v>
      </c>
      <c r="AV627" s="122">
        <f t="shared" si="126"/>
        <v>0.15256711002125223</v>
      </c>
      <c r="AW627" s="122">
        <f t="shared" si="127"/>
        <v>0.15296154320684083</v>
      </c>
      <c r="AX627" s="122">
        <f t="shared" si="128"/>
        <v>0.99999999999999989</v>
      </c>
      <c r="AY627" s="122">
        <f>SUMPRODUCT(AN627:AW627,幕後結果_最佳化!$Z$1005:$AI$1005)</f>
        <v>5.084726972079176E-2</v>
      </c>
      <c r="AZ627" s="122">
        <f>(SUMPRODUCT(AN627:AW627,MMULT(AN627:AW627,幕後結果!$AB$9:$AK$18)))*252</f>
        <v>4.7809780635023912E-2</v>
      </c>
      <c r="BA627" s="122">
        <f t="shared" si="129"/>
        <v>0.21865447773833471</v>
      </c>
      <c r="BB627" s="98">
        <f t="shared" si="130"/>
        <v>3.6346247298453732E-2</v>
      </c>
      <c r="BC627" s="56"/>
      <c r="BD627" s="56"/>
    </row>
    <row r="628" spans="1:56">
      <c r="A628" s="91">
        <v>627</v>
      </c>
      <c r="B628" s="122">
        <v>1.9457375978282343E-2</v>
      </c>
      <c r="C628" s="122">
        <v>0.73626871568054475</v>
      </c>
      <c r="D628" s="122">
        <v>0.4761707321139006</v>
      </c>
      <c r="E628" s="122">
        <v>0.38760527513127574</v>
      </c>
      <c r="F628" s="122">
        <v>0.95337268114512463</v>
      </c>
      <c r="G628" s="122">
        <v>0.29351351494249989</v>
      </c>
      <c r="H628" s="122">
        <v>0.40148624643180075</v>
      </c>
      <c r="I628" s="122">
        <v>0.46862281240095283</v>
      </c>
      <c r="J628" s="122">
        <v>0.38845758365859018</v>
      </c>
      <c r="K628" s="100">
        <v>0.9498543383682172</v>
      </c>
      <c r="L628" s="101"/>
      <c r="M628" s="102">
        <v>627</v>
      </c>
      <c r="N628" s="125">
        <v>-2.065087182669247</v>
      </c>
      <c r="O628" s="125">
        <v>0.63188416908487866</v>
      </c>
      <c r="P628" s="125">
        <v>-5.9766679243888385E-2</v>
      </c>
      <c r="Q628" s="125">
        <v>-0.28556599643563518</v>
      </c>
      <c r="R628" s="125">
        <v>1.6784738169778353</v>
      </c>
      <c r="S628" s="125">
        <v>-0.54314927267405977</v>
      </c>
      <c r="T628" s="125">
        <v>-0.24950200151761345</v>
      </c>
      <c r="U628" s="122">
        <v>-7.8732210397141011E-2</v>
      </c>
      <c r="V628" s="122">
        <v>-0.28334137007159504</v>
      </c>
      <c r="W628" s="94">
        <v>1.643442933718346</v>
      </c>
      <c r="X628" s="56"/>
      <c r="Y628" s="95">
        <v>627</v>
      </c>
      <c r="Z628" s="122">
        <f>(幕後結果!$AB$2+幕後結果!$AB$4*幕後結果_最佳化!$N1629)*12/3</f>
        <v>-2.6122001361856761</v>
      </c>
      <c r="AA628" s="122">
        <f>(幕後結果!$AC$2+幕後結果!$AC$4*幕後結果_最佳化!$O1629)*12/3</f>
        <v>-0.68656146867265966</v>
      </c>
      <c r="AB628" s="122">
        <f>(幕後結果!$AD$2+幕後結果!$AD$4*幕後結果_最佳化!$P1629)*12/3</f>
        <v>-0.14717281143074978</v>
      </c>
      <c r="AC628" s="122">
        <f>(幕後結果!$AE$2+幕後結果!$AE$4*幕後結果_最佳化!$Q1629)*12/3</f>
        <v>0.65301635340186492</v>
      </c>
      <c r="AD628" s="122">
        <f>(幕後結果!$AF$2+幕後結果!$AF$4*幕後結果_最佳化!$R1629)*12/3</f>
        <v>1.1680750064989278</v>
      </c>
      <c r="AE628" s="122">
        <f>(幕後結果!$AG$2+幕後結果!$AG$4*幕後結果_最佳化!$S1629)*12/3</f>
        <v>-0.34692269624136146</v>
      </c>
      <c r="AF628" s="122">
        <f>(幕後結果!$AH$2+幕後結果!$AH$4*幕後結果_最佳化!$T1629)*12/3</f>
        <v>0.90029749854027552</v>
      </c>
      <c r="AG628" s="122">
        <f>(幕後結果!$AI$2+幕後結果!$AI$4*幕後結果_最佳化!$U1629)*12/3</f>
        <v>-1.7562599460861861</v>
      </c>
      <c r="AH628" s="122">
        <f>(幕後結果!$AJ$2+幕後結果!$AJ$4*幕後結果_最佳化!$V1629)*12/3</f>
        <v>-0.20003558754349635</v>
      </c>
      <c r="AI628" s="96">
        <f>(幕後結果!$AK$2+幕後結果!$AK$4*幕後結果_最佳化!$W1629)*12/3</f>
        <v>0.11504083226606471</v>
      </c>
      <c r="AJ628" s="56"/>
      <c r="AK628" s="56"/>
      <c r="AL628" s="56"/>
      <c r="AM628" s="104">
        <v>627</v>
      </c>
      <c r="AN628" s="122">
        <f t="shared" si="118"/>
        <v>0.11607389806719574</v>
      </c>
      <c r="AO628" s="122">
        <f t="shared" si="119"/>
        <v>0.20804580575622117</v>
      </c>
      <c r="AP628" s="122">
        <f t="shared" si="120"/>
        <v>6.2650922066824904E-2</v>
      </c>
      <c r="AQ628" s="122">
        <f t="shared" si="121"/>
        <v>4.232496673908618E-2</v>
      </c>
      <c r="AR628" s="122">
        <f t="shared" si="122"/>
        <v>3.5439478888915361E-2</v>
      </c>
      <c r="AS628" s="122">
        <f t="shared" si="123"/>
        <v>8.4825707463227457E-2</v>
      </c>
      <c r="AT628" s="122">
        <f t="shared" si="124"/>
        <v>0.15178920463034687</v>
      </c>
      <c r="AU628" s="122">
        <f t="shared" si="125"/>
        <v>2.8390104875873564E-2</v>
      </c>
      <c r="AV628" s="122">
        <f t="shared" si="126"/>
        <v>5.4310456481868698E-2</v>
      </c>
      <c r="AW628" s="122">
        <f t="shared" si="127"/>
        <v>0.21614945503044003</v>
      </c>
      <c r="AX628" s="122">
        <f t="shared" si="128"/>
        <v>1</v>
      </c>
      <c r="AY628" s="122">
        <f>SUMPRODUCT(AN628:AW628,幕後結果_最佳化!$Z$1005:$AI$1005)</f>
        <v>-0.16069124706529986</v>
      </c>
      <c r="AZ628" s="122">
        <f>(SUMPRODUCT(AN628:AW628,MMULT(AN628:AW628,幕後結果!$AB$9:$AK$18)))*252</f>
        <v>5.313456606044268E-2</v>
      </c>
      <c r="BA628" s="122">
        <f t="shared" si="129"/>
        <v>0.23050936219694565</v>
      </c>
      <c r="BB628" s="98">
        <f t="shared" si="130"/>
        <v>-0.88322333255754215</v>
      </c>
      <c r="BC628" s="56"/>
      <c r="BD628" s="56"/>
    </row>
    <row r="629" spans="1:56">
      <c r="A629" s="91">
        <v>628</v>
      </c>
      <c r="B629" s="122">
        <v>0.7600431546645221</v>
      </c>
      <c r="C629" s="122">
        <v>0.95282842137420842</v>
      </c>
      <c r="D629" s="122">
        <v>0.69119324480667577</v>
      </c>
      <c r="E629" s="122">
        <v>4.662153240305722E-2</v>
      </c>
      <c r="F629" s="122">
        <v>0.70213076861169377</v>
      </c>
      <c r="G629" s="122">
        <v>0.96755000868691643</v>
      </c>
      <c r="H629" s="122">
        <v>0.21531948851751959</v>
      </c>
      <c r="I629" s="122">
        <v>0.17001411045175563</v>
      </c>
      <c r="J629" s="122">
        <v>0.32959876285403933</v>
      </c>
      <c r="K629" s="100">
        <v>0.62008347205101466</v>
      </c>
      <c r="L629" s="101"/>
      <c r="M629" s="102">
        <v>628</v>
      </c>
      <c r="N629" s="125">
        <v>0.7064413872267441</v>
      </c>
      <c r="O629" s="125">
        <v>1.6729194349309233</v>
      </c>
      <c r="P629" s="125">
        <v>0.49923546847627837</v>
      </c>
      <c r="Q629" s="125">
        <v>-1.678533148740871</v>
      </c>
      <c r="R629" s="125">
        <v>0.53053873107942384</v>
      </c>
      <c r="S629" s="125">
        <v>1.8459464403716743</v>
      </c>
      <c r="T629" s="125">
        <v>-0.78809869746573025</v>
      </c>
      <c r="U629" s="122">
        <v>-0.95410949389267097</v>
      </c>
      <c r="V629" s="122">
        <v>-0.44102137073122094</v>
      </c>
      <c r="W629" s="94">
        <v>0.30570002286406178</v>
      </c>
      <c r="X629" s="56"/>
      <c r="Y629" s="95">
        <v>628</v>
      </c>
      <c r="Z629" s="122">
        <f>(幕後結果!$AB$2+幕後結果!$AB$4*幕後結果_最佳化!$N1630)*12/3</f>
        <v>0.82879225975146964</v>
      </c>
      <c r="AA629" s="122">
        <f>(幕後結果!$AC$2+幕後結果!$AC$4*幕後結果_最佳化!$O1630)*12/3</f>
        <v>0.98886551218610508</v>
      </c>
      <c r="AB629" s="122">
        <f>(幕後結果!$AD$2+幕後結果!$AD$4*幕後結果_最佳化!$P1630)*12/3</f>
        <v>1.277356690631408</v>
      </c>
      <c r="AC629" s="122">
        <f>(幕後結果!$AE$2+幕後結果!$AE$4*幕後結果_最佳化!$Q1630)*12/3</f>
        <v>0.11988829439394943</v>
      </c>
      <c r="AD629" s="122">
        <f>(幕後結果!$AF$2+幕後結果!$AF$4*幕後結果_最佳化!$R1630)*12/3</f>
        <v>0.34273917821574096</v>
      </c>
      <c r="AE629" s="122">
        <f>(幕後結果!$AG$2+幕後結果!$AG$4*幕後結果_最佳化!$S1630)*12/3</f>
        <v>1.4782129391646863</v>
      </c>
      <c r="AF629" s="122">
        <f>(幕後結果!$AH$2+幕後結果!$AH$4*幕後結果_最佳化!$T1630)*12/3</f>
        <v>0.83770261341139374</v>
      </c>
      <c r="AG629" s="122">
        <f>(幕後結果!$AI$2+幕後結果!$AI$4*幕後結果_最佳化!$U1630)*12/3</f>
        <v>-1.4784250873390505</v>
      </c>
      <c r="AH629" s="122">
        <f>(幕後結果!$AJ$2+幕後結果!$AJ$4*幕後結果_最佳化!$V1630)*12/3</f>
        <v>0.27187979669937684</v>
      </c>
      <c r="AI629" s="96">
        <f>(幕後結果!$AK$2+幕後結果!$AK$4*幕後結果_最佳化!$W1630)*12/3</f>
        <v>0.12788518509087238</v>
      </c>
      <c r="AJ629" s="56"/>
      <c r="AK629" s="56"/>
      <c r="AL629" s="56"/>
      <c r="AM629" s="104">
        <v>628</v>
      </c>
      <c r="AN629" s="122">
        <f t="shared" si="118"/>
        <v>4.1162889588047043E-2</v>
      </c>
      <c r="AO629" s="122">
        <f t="shared" si="119"/>
        <v>9.7608959187062541E-2</v>
      </c>
      <c r="AP629" s="122">
        <f t="shared" si="120"/>
        <v>0.14097042474635624</v>
      </c>
      <c r="AQ629" s="122">
        <f t="shared" si="121"/>
        <v>5.8039493895032761E-2</v>
      </c>
      <c r="AR629" s="122">
        <f t="shared" si="122"/>
        <v>9.1131733589936287E-2</v>
      </c>
      <c r="AS629" s="122">
        <f t="shared" si="123"/>
        <v>0.12559730725406201</v>
      </c>
      <c r="AT629" s="122">
        <f t="shared" si="124"/>
        <v>0.11507607313344184</v>
      </c>
      <c r="AU629" s="122">
        <f t="shared" si="125"/>
        <v>0.12331830606162002</v>
      </c>
      <c r="AV629" s="122">
        <f t="shared" si="126"/>
        <v>0.10276405532312652</v>
      </c>
      <c r="AW629" s="122">
        <f t="shared" si="127"/>
        <v>0.10433075722131464</v>
      </c>
      <c r="AX629" s="122">
        <f t="shared" si="128"/>
        <v>0.99999999999999989</v>
      </c>
      <c r="AY629" s="122">
        <f>SUMPRODUCT(AN629:AW629,幕後結果_最佳化!$Z$1005:$AI$1005)</f>
        <v>-6.8234342849420454E-3</v>
      </c>
      <c r="AZ629" s="122">
        <f>(SUMPRODUCT(AN629:AW629,MMULT(AN629:AW629,幕後結果!$AB$9:$AK$18)))*252</f>
        <v>4.4333688486111529E-2</v>
      </c>
      <c r="BA629" s="122">
        <f t="shared" si="129"/>
        <v>0.21055566600334347</v>
      </c>
      <c r="BB629" s="98">
        <f t="shared" si="130"/>
        <v>-0.23615338987910434</v>
      </c>
      <c r="BC629" s="56"/>
      <c r="BD629" s="56"/>
    </row>
    <row r="630" spans="1:56">
      <c r="A630" s="91">
        <v>629</v>
      </c>
      <c r="B630" s="122">
        <v>0.30195897646300529</v>
      </c>
      <c r="C630" s="122">
        <v>0.24725627166260078</v>
      </c>
      <c r="D630" s="122">
        <v>3.60298778886885E-2</v>
      </c>
      <c r="E630" s="122">
        <v>0.49614686470401081</v>
      </c>
      <c r="F630" s="122">
        <v>0.98050384942457502</v>
      </c>
      <c r="G630" s="122">
        <v>0.3001067709023415</v>
      </c>
      <c r="H630" s="122">
        <v>0.51163590838794937</v>
      </c>
      <c r="I630" s="122">
        <v>9.7710324776496993E-2</v>
      </c>
      <c r="J630" s="122">
        <v>0.3031564810772287</v>
      </c>
      <c r="K630" s="100">
        <v>0.6065339915757324</v>
      </c>
      <c r="L630" s="101"/>
      <c r="M630" s="102">
        <v>629</v>
      </c>
      <c r="N630" s="125">
        <v>-0.51877457071699173</v>
      </c>
      <c r="O630" s="125">
        <v>-0.68314924058361925</v>
      </c>
      <c r="P630" s="125">
        <v>-1.7987403954261323</v>
      </c>
      <c r="Q630" s="125">
        <v>-9.6585280462522134E-3</v>
      </c>
      <c r="R630" s="125">
        <v>2.0642681281319453</v>
      </c>
      <c r="S630" s="125">
        <v>-0.52409345324330092</v>
      </c>
      <c r="T630" s="125">
        <v>2.9171033616188183E-2</v>
      </c>
      <c r="U630" s="122">
        <v>-1.2947089551143811</v>
      </c>
      <c r="V630" s="122">
        <v>-0.51534356360910438</v>
      </c>
      <c r="W630" s="94">
        <v>0.27029668320220773</v>
      </c>
      <c r="X630" s="56"/>
      <c r="Y630" s="95">
        <v>629</v>
      </c>
      <c r="Z630" s="122">
        <f>(幕後結果!$AB$2+幕後結果!$AB$4*幕後結果_最佳化!$N1631)*12/3</f>
        <v>-0.69237509910547201</v>
      </c>
      <c r="AA630" s="122">
        <f>(幕後結果!$AC$2+幕後結果!$AC$4*幕後結果_最佳化!$O1631)*12/3</f>
        <v>-2.3644219242572246</v>
      </c>
      <c r="AB630" s="122">
        <f>(幕後結果!$AD$2+幕後結果!$AD$4*幕後結果_最佳化!$P1631)*12/3</f>
        <v>-1.3208699638942889</v>
      </c>
      <c r="AC630" s="122">
        <f>(幕後結果!$AE$2+幕後結果!$AE$4*幕後結果_最佳化!$Q1631)*12/3</f>
        <v>0.30772347790098087</v>
      </c>
      <c r="AD630" s="122">
        <f>(幕後結果!$AF$2+幕後結果!$AF$4*幕後結果_最佳化!$R1631)*12/3</f>
        <v>1.0775666642841235</v>
      </c>
      <c r="AE630" s="122">
        <f>(幕後結果!$AG$2+幕後結果!$AG$4*幕後結果_最佳化!$S1631)*12/3</f>
        <v>-0.47371112965315643</v>
      </c>
      <c r="AF630" s="122">
        <f>(幕後結果!$AH$2+幕後結果!$AH$4*幕後結果_最佳化!$T1631)*12/3</f>
        <v>1.4463932556189507</v>
      </c>
      <c r="AG630" s="122">
        <f>(幕後結果!$AI$2+幕後結果!$AI$4*幕後結果_最佳化!$U1631)*12/3</f>
        <v>-2.2295621945920114</v>
      </c>
      <c r="AH630" s="122">
        <f>(幕後結果!$AJ$2+幕後結果!$AJ$4*幕後結果_最佳化!$V1631)*12/3</f>
        <v>-0.71589978805765153</v>
      </c>
      <c r="AI630" s="96">
        <f>(幕後結果!$AK$2+幕後結果!$AK$4*幕後結果_最佳化!$W1631)*12/3</f>
        <v>-0.2789551146487288</v>
      </c>
      <c r="AJ630" s="56"/>
      <c r="AK630" s="56"/>
      <c r="AL630" s="56"/>
      <c r="AM630" s="104">
        <v>629</v>
      </c>
      <c r="AN630" s="122">
        <f t="shared" si="118"/>
        <v>0.10597105788691312</v>
      </c>
      <c r="AO630" s="122">
        <f t="shared" si="119"/>
        <v>0.15014399081135077</v>
      </c>
      <c r="AP630" s="122">
        <f t="shared" si="120"/>
        <v>0.12538318881865954</v>
      </c>
      <c r="AQ630" s="122">
        <f t="shared" si="121"/>
        <v>3.1695338940689807E-2</v>
      </c>
      <c r="AR630" s="122">
        <f t="shared" si="122"/>
        <v>4.9031787997423269E-2</v>
      </c>
      <c r="AS630" s="122">
        <f t="shared" si="123"/>
        <v>0.16892131794644263</v>
      </c>
      <c r="AT630" s="122">
        <f t="shared" si="124"/>
        <v>0.13725806919757347</v>
      </c>
      <c r="AU630" s="122">
        <f t="shared" si="125"/>
        <v>5.3237001536045901E-2</v>
      </c>
      <c r="AV630" s="122">
        <f t="shared" si="126"/>
        <v>0.12543122233277593</v>
      </c>
      <c r="AW630" s="122">
        <f t="shared" si="127"/>
        <v>5.2927024532125486E-2</v>
      </c>
      <c r="AX630" s="122">
        <f t="shared" si="128"/>
        <v>1</v>
      </c>
      <c r="AY630" s="122">
        <f>SUMPRODUCT(AN630:AW630,幕後結果_最佳化!$Z$1005:$AI$1005)</f>
        <v>7.3656250530786671E-3</v>
      </c>
      <c r="AZ630" s="122">
        <f>(SUMPRODUCT(AN630:AW630,MMULT(AN630:AW630,幕後結果!$AB$9:$AK$18)))*252</f>
        <v>5.3104895555276969E-2</v>
      </c>
      <c r="BA630" s="122">
        <f t="shared" si="129"/>
        <v>0.23044499464140455</v>
      </c>
      <c r="BB630" s="98">
        <f t="shared" si="130"/>
        <v>-0.15419894453431879</v>
      </c>
      <c r="BC630" s="56"/>
      <c r="BD630" s="56"/>
    </row>
    <row r="631" spans="1:56">
      <c r="A631" s="91">
        <v>630</v>
      </c>
      <c r="B631" s="122">
        <v>0.25801247048182741</v>
      </c>
      <c r="C631" s="122">
        <v>0.55451747528951745</v>
      </c>
      <c r="D631" s="122">
        <v>0.45825539267594295</v>
      </c>
      <c r="E631" s="122">
        <v>0.80326733068137735</v>
      </c>
      <c r="F631" s="122">
        <v>9.5006172384960452E-2</v>
      </c>
      <c r="G631" s="122">
        <v>8.373830804741722E-2</v>
      </c>
      <c r="H631" s="122">
        <v>3.7677147691953961E-2</v>
      </c>
      <c r="I631" s="122">
        <v>5.3376939910970478E-2</v>
      </c>
      <c r="J631" s="122">
        <v>0.66644677874610259</v>
      </c>
      <c r="K631" s="100">
        <v>0.98520253590694895</v>
      </c>
      <c r="L631" s="101"/>
      <c r="M631" s="102">
        <v>630</v>
      </c>
      <c r="N631" s="125">
        <v>-0.64948499667151183</v>
      </c>
      <c r="O631" s="125">
        <v>0.13708317740007253</v>
      </c>
      <c r="P631" s="125">
        <v>-0.10482989828374199</v>
      </c>
      <c r="Q631" s="125">
        <v>0.85334982244262114</v>
      </c>
      <c r="R631" s="125">
        <v>-1.3105425940431299</v>
      </c>
      <c r="S631" s="125">
        <v>-1.3803574443054625</v>
      </c>
      <c r="T631" s="125">
        <v>-1.7783018335587746</v>
      </c>
      <c r="U631" s="122">
        <v>-1.6129568634307156</v>
      </c>
      <c r="V631" s="122">
        <v>0.43012262537742313</v>
      </c>
      <c r="W631" s="94">
        <v>2.1754698086747877</v>
      </c>
      <c r="X631" s="56"/>
      <c r="Y631" s="95">
        <v>630</v>
      </c>
      <c r="Z631" s="122">
        <f>(幕後結果!$AB$2+幕後結果!$AB$4*幕後結果_最佳化!$N1632)*12/3</f>
        <v>-0.8546586803265338</v>
      </c>
      <c r="AA631" s="122">
        <f>(幕後結果!$AC$2+幕後結果!$AC$4*幕後結果_最佳化!$O1632)*12/3</f>
        <v>-1.2454386195933409</v>
      </c>
      <c r="AB631" s="122">
        <f>(幕後結果!$AD$2+幕後結果!$AD$4*幕後結果_最佳化!$P1632)*12/3</f>
        <v>0.18990310923212872</v>
      </c>
      <c r="AC631" s="122">
        <f>(幕後結果!$AE$2+幕後結果!$AE$4*幕後結果_最佳化!$Q1632)*12/3</f>
        <v>1.4669897486704084</v>
      </c>
      <c r="AD631" s="122">
        <f>(幕後結果!$AF$2+幕後結果!$AF$4*幕後結果_最佳化!$R1632)*12/3</f>
        <v>-0.86064048387839032</v>
      </c>
      <c r="AE631" s="122">
        <f>(幕後結果!$AG$2+幕後結果!$AG$4*幕後結果_最佳化!$S1632)*12/3</f>
        <v>-0.45564872049567762</v>
      </c>
      <c r="AF631" s="122">
        <f>(幕後結果!$AH$2+幕後結果!$AH$4*幕後結果_最佳化!$T1632)*12/3</f>
        <v>-0.94526873088600849</v>
      </c>
      <c r="AG631" s="122">
        <f>(幕後結果!$AI$2+幕後結果!$AI$4*幕後結果_最佳化!$U1632)*12/3</f>
        <v>-3.3586703543544236</v>
      </c>
      <c r="AH631" s="122">
        <f>(幕後結果!$AJ$2+幕後結果!$AJ$4*幕後結果_最佳化!$V1632)*12/3</f>
        <v>-0.2853895573789369</v>
      </c>
      <c r="AI631" s="96">
        <f>(幕後結果!$AK$2+幕後結果!$AK$4*幕後結果_最佳化!$W1632)*12/3</f>
        <v>-3.2209946800517697E-2</v>
      </c>
      <c r="AJ631" s="56"/>
      <c r="AK631" s="56"/>
      <c r="AL631" s="56"/>
      <c r="AM631" s="104">
        <v>630</v>
      </c>
      <c r="AN631" s="122">
        <f t="shared" si="118"/>
        <v>2.5765037739896877E-2</v>
      </c>
      <c r="AO631" s="122">
        <f t="shared" si="119"/>
        <v>0.15465436561084023</v>
      </c>
      <c r="AP631" s="122">
        <f t="shared" si="120"/>
        <v>0.11603782376087812</v>
      </c>
      <c r="AQ631" s="122">
        <f t="shared" si="121"/>
        <v>9.3390239834973715E-2</v>
      </c>
      <c r="AR631" s="122">
        <f t="shared" si="122"/>
        <v>3.7425811489421895E-2</v>
      </c>
      <c r="AS631" s="122">
        <f t="shared" si="123"/>
        <v>4.4210550672431001E-3</v>
      </c>
      <c r="AT631" s="122">
        <f t="shared" si="124"/>
        <v>0.17517172401173667</v>
      </c>
      <c r="AU631" s="122">
        <f t="shared" si="125"/>
        <v>0.15548710998143223</v>
      </c>
      <c r="AV631" s="122">
        <f t="shared" si="126"/>
        <v>5.786296741736139E-2</v>
      </c>
      <c r="AW631" s="122">
        <f t="shared" si="127"/>
        <v>0.17978386508621583</v>
      </c>
      <c r="AX631" s="122">
        <f t="shared" si="128"/>
        <v>1.0000000000000002</v>
      </c>
      <c r="AY631" s="122">
        <f>SUMPRODUCT(AN631:AW631,幕後結果_最佳化!$Z$1005:$AI$1005)</f>
        <v>-9.5200544240601648E-2</v>
      </c>
      <c r="AZ631" s="122">
        <f>(SUMPRODUCT(AN631:AW631,MMULT(AN631:AW631,幕後結果!$AB$9:$AK$18)))*252</f>
        <v>4.5993866066121984E-2</v>
      </c>
      <c r="BA631" s="122">
        <f t="shared" si="129"/>
        <v>0.21446180561144679</v>
      </c>
      <c r="BB631" s="98">
        <f t="shared" si="130"/>
        <v>-0.64394004259577398</v>
      </c>
      <c r="BC631" s="56"/>
      <c r="BD631" s="56"/>
    </row>
    <row r="632" spans="1:56">
      <c r="A632" s="91">
        <v>631</v>
      </c>
      <c r="B632" s="122">
        <v>0.53461673921619446</v>
      </c>
      <c r="C632" s="122">
        <v>4.7981100554760125E-2</v>
      </c>
      <c r="D632" s="122">
        <v>0.6607289799351006</v>
      </c>
      <c r="E632" s="122">
        <v>0.1305565900112462</v>
      </c>
      <c r="F632" s="122">
        <v>0.19759121304958782</v>
      </c>
      <c r="G632" s="122">
        <v>0.65773784474703967</v>
      </c>
      <c r="H632" s="122">
        <v>0.34713382666840631</v>
      </c>
      <c r="I632" s="122">
        <v>0.55259629839865942</v>
      </c>
      <c r="J632" s="122">
        <v>0.38306627684634864</v>
      </c>
      <c r="K632" s="100">
        <v>0.17056618823712633</v>
      </c>
      <c r="L632" s="101"/>
      <c r="M632" s="102">
        <v>631</v>
      </c>
      <c r="N632" s="125">
        <v>8.6880472423425933E-2</v>
      </c>
      <c r="O632" s="125">
        <v>-1.6647522142899935</v>
      </c>
      <c r="P632" s="125">
        <v>0.41445346546526857</v>
      </c>
      <c r="Q632" s="125">
        <v>-1.1237639469728442</v>
      </c>
      <c r="R632" s="125">
        <v>-0.8502566249367739</v>
      </c>
      <c r="S632" s="125">
        <v>0.40629710740601216</v>
      </c>
      <c r="T632" s="125">
        <v>-0.39307017282577811</v>
      </c>
      <c r="U632" s="122">
        <v>0.13222364007969831</v>
      </c>
      <c r="V632" s="122">
        <v>-0.29743745263049925</v>
      </c>
      <c r="W632" s="94">
        <v>-0.9519302115018814</v>
      </c>
      <c r="X632" s="56"/>
      <c r="Y632" s="95">
        <v>631</v>
      </c>
      <c r="Z632" s="122">
        <f>(幕後結果!$AB$2+幕後結果!$AB$4*幕後結果_最佳化!$N1633)*12/3</f>
        <v>5.9576160081934205E-2</v>
      </c>
      <c r="AA632" s="122">
        <f>(幕後結果!$AC$2+幕後結果!$AC$4*幕後結果_最佳化!$O1633)*12/3</f>
        <v>-3.6645200250029433</v>
      </c>
      <c r="AB632" s="122">
        <f>(幕後結果!$AD$2+幕後結果!$AD$4*幕後結果_最佳化!$P1633)*12/3</f>
        <v>0.67835062366754473</v>
      </c>
      <c r="AC632" s="122">
        <f>(幕後結果!$AE$2+幕後結果!$AE$4*幕後結果_最佳化!$Q1633)*12/3</f>
        <v>-0.11220649538287653</v>
      </c>
      <c r="AD632" s="122">
        <f>(幕後結果!$AF$2+幕後結果!$AF$4*幕後結果_最佳化!$R1633)*12/3</f>
        <v>-0.89113335220181711</v>
      </c>
      <c r="AE632" s="122">
        <f>(幕後結果!$AG$2+幕後結果!$AG$4*幕後結果_最佳化!$S1633)*12/3</f>
        <v>-0.40750721900294828</v>
      </c>
      <c r="AF632" s="122">
        <f>(幕後結果!$AH$2+幕後結果!$AH$4*幕後結果_最佳化!$T1633)*12/3</f>
        <v>0.77720530313995317</v>
      </c>
      <c r="AG632" s="122">
        <f>(幕後結果!$AI$2+幕後結果!$AI$4*幕後結果_最佳化!$U1633)*12/3</f>
        <v>-0.67521907554175087</v>
      </c>
      <c r="AH632" s="122">
        <f>(幕後結果!$AJ$2+幕後結果!$AJ$4*幕後結果_最佳化!$V1633)*12/3</f>
        <v>-0.71523752532521134</v>
      </c>
      <c r="AI632" s="96">
        <f>(幕後結果!$AK$2+幕後結果!$AK$4*幕後結果_最佳化!$W1633)*12/3</f>
        <v>-1.2828257630631248</v>
      </c>
      <c r="AJ632" s="56"/>
      <c r="AK632" s="56"/>
      <c r="AL632" s="56"/>
      <c r="AM632" s="104">
        <v>631</v>
      </c>
      <c r="AN632" s="122">
        <f t="shared" si="118"/>
        <v>0.11395357491267033</v>
      </c>
      <c r="AO632" s="122">
        <f t="shared" si="119"/>
        <v>1.1253984870793305E-2</v>
      </c>
      <c r="AP632" s="122">
        <f t="shared" si="120"/>
        <v>9.4450473019386472E-2</v>
      </c>
      <c r="AQ632" s="122">
        <f t="shared" si="121"/>
        <v>5.2521248294543063E-2</v>
      </c>
      <c r="AR632" s="122">
        <f t="shared" si="122"/>
        <v>2.9211303797800275E-2</v>
      </c>
      <c r="AS632" s="122">
        <f t="shared" si="123"/>
        <v>5.7148517300337716E-2</v>
      </c>
      <c r="AT632" s="122">
        <f t="shared" si="124"/>
        <v>8.1511414118149869E-2</v>
      </c>
      <c r="AU632" s="122">
        <f t="shared" si="125"/>
        <v>5.4928042622786707E-2</v>
      </c>
      <c r="AV632" s="122">
        <f t="shared" si="126"/>
        <v>0.24846105862510329</v>
      </c>
      <c r="AW632" s="122">
        <f t="shared" si="127"/>
        <v>0.25656038243842888</v>
      </c>
      <c r="AX632" s="122">
        <f t="shared" si="128"/>
        <v>1</v>
      </c>
      <c r="AY632" s="122">
        <f>SUMPRODUCT(AN632:AW632,幕後結果_最佳化!$Z$1005:$AI$1005)</f>
        <v>3.7886215086529534E-2</v>
      </c>
      <c r="AZ632" s="122">
        <f>(SUMPRODUCT(AN632:AW632,MMULT(AN632:AW632,幕後結果!$AB$9:$AK$18)))*252</f>
        <v>4.5294623512813798E-2</v>
      </c>
      <c r="BA632" s="122">
        <f t="shared" si="129"/>
        <v>0.21282533569294282</v>
      </c>
      <c r="BB632" s="98">
        <f t="shared" si="130"/>
        <v>-2.35582145196481E-2</v>
      </c>
      <c r="BC632" s="56"/>
      <c r="BD632" s="56"/>
    </row>
    <row r="633" spans="1:56">
      <c r="A633" s="91">
        <v>632</v>
      </c>
      <c r="B633" s="122">
        <v>0.87765619039745735</v>
      </c>
      <c r="C633" s="122">
        <v>0.69008331965182745</v>
      </c>
      <c r="D633" s="122">
        <v>0.33519829529173784</v>
      </c>
      <c r="E633" s="122">
        <v>0.14261400615582787</v>
      </c>
      <c r="F633" s="122">
        <v>0.89862443260672209</v>
      </c>
      <c r="G633" s="122">
        <v>0.50889032153985858</v>
      </c>
      <c r="H633" s="122">
        <v>0.30916882542195623</v>
      </c>
      <c r="I633" s="122">
        <v>0.97667735646358356</v>
      </c>
      <c r="J633" s="122">
        <v>0.93563513643331198</v>
      </c>
      <c r="K633" s="100">
        <v>6.3743049401989715E-3</v>
      </c>
      <c r="L633" s="101"/>
      <c r="M633" s="102">
        <v>632</v>
      </c>
      <c r="N633" s="125">
        <v>1.1633497727175175</v>
      </c>
      <c r="O633" s="125">
        <v>0.49608653232927113</v>
      </c>
      <c r="P633" s="125">
        <v>-0.42560377293186119</v>
      </c>
      <c r="Q633" s="125">
        <v>-1.06864866259172</v>
      </c>
      <c r="R633" s="125">
        <v>1.2737525259194968</v>
      </c>
      <c r="S633" s="125">
        <v>2.2286576130322273E-2</v>
      </c>
      <c r="T633" s="125">
        <v>-0.49820770702061395</v>
      </c>
      <c r="U633" s="122">
        <v>1.9895068446638804</v>
      </c>
      <c r="V633" s="122">
        <v>1.5191301970276003</v>
      </c>
      <c r="W633" s="94">
        <v>-2.4907156631959406</v>
      </c>
      <c r="X633" s="56"/>
      <c r="Y633" s="95">
        <v>632</v>
      </c>
      <c r="Z633" s="122">
        <f>(幕後結果!$AB$2+幕後結果!$AB$4*幕後結果_最佳化!$N1634)*12/3</f>
        <v>1.3960670470983925</v>
      </c>
      <c r="AA633" s="122">
        <f>(幕後結果!$AC$2+幕後結果!$AC$4*幕後結果_最佳化!$O1634)*12/3</f>
        <v>-0.59319753257097563</v>
      </c>
      <c r="AB633" s="122">
        <f>(幕後結果!$AD$2+幕後結果!$AD$4*幕後結果_最佳化!$P1634)*12/3</f>
        <v>0.494583929979036</v>
      </c>
      <c r="AC633" s="122">
        <f>(幕後結果!$AE$2+幕後結果!$AE$4*幕後結果_最佳化!$Q1634)*12/3</f>
        <v>0.1677241486834401</v>
      </c>
      <c r="AD633" s="122">
        <f>(幕後結果!$AF$2+幕後結果!$AF$4*幕後結果_最佳化!$R1634)*12/3</f>
        <v>0.65648989088476839</v>
      </c>
      <c r="AE633" s="122">
        <f>(幕後結果!$AG$2+幕後結果!$AG$4*幕後結果_最佳化!$S1634)*12/3</f>
        <v>0.1798382091702935</v>
      </c>
      <c r="AF633" s="122">
        <f>(幕後結果!$AH$2+幕後結果!$AH$4*幕後結果_最佳化!$T1634)*12/3</f>
        <v>1.3386255744194113</v>
      </c>
      <c r="AG633" s="122">
        <f>(幕後結果!$AI$2+幕後結果!$AI$4*幕後結果_最佳化!$U1634)*12/3</f>
        <v>2.2478653965525006</v>
      </c>
      <c r="AH633" s="122">
        <f>(幕後結果!$AJ$2+幕後結果!$AJ$4*幕後結果_最佳化!$V1634)*12/3</f>
        <v>1.7208899054953861</v>
      </c>
      <c r="AI633" s="96">
        <f>(幕後結果!$AK$2+幕後結果!$AK$4*幕後結果_最佳化!$W1634)*12/3</f>
        <v>-0.95189502330982501</v>
      </c>
      <c r="AJ633" s="56"/>
      <c r="AK633" s="56"/>
      <c r="AL633" s="56"/>
      <c r="AM633" s="104">
        <v>632</v>
      </c>
      <c r="AN633" s="122">
        <f t="shared" si="118"/>
        <v>1.1656979197506858E-2</v>
      </c>
      <c r="AO633" s="122">
        <f t="shared" si="119"/>
        <v>6.3530940847491627E-2</v>
      </c>
      <c r="AP633" s="122">
        <f t="shared" si="120"/>
        <v>0.15176177676409211</v>
      </c>
      <c r="AQ633" s="122">
        <f t="shared" si="121"/>
        <v>1.0851217006886797E-3</v>
      </c>
      <c r="AR633" s="122">
        <f t="shared" si="122"/>
        <v>1.1163682599793216E-2</v>
      </c>
      <c r="AS633" s="122">
        <f t="shared" si="123"/>
        <v>0.17334503891983219</v>
      </c>
      <c r="AT633" s="122">
        <f t="shared" si="124"/>
        <v>0.21410151056810933</v>
      </c>
      <c r="AU633" s="122">
        <f t="shared" si="125"/>
        <v>7.1343782350348578E-2</v>
      </c>
      <c r="AV633" s="122">
        <f t="shared" si="126"/>
        <v>0.18314889779760921</v>
      </c>
      <c r="AW633" s="122">
        <f t="shared" si="127"/>
        <v>0.11886226925452806</v>
      </c>
      <c r="AX633" s="122">
        <f t="shared" si="128"/>
        <v>0.99999999999999989</v>
      </c>
      <c r="AY633" s="122">
        <f>SUMPRODUCT(AN633:AW633,幕後結果_最佳化!$Z$1005:$AI$1005)</f>
        <v>0.18296109851023706</v>
      </c>
      <c r="AZ633" s="122">
        <f>(SUMPRODUCT(AN633:AW633,MMULT(AN633:AW633,幕後結果!$AB$9:$AK$18)))*252</f>
        <v>4.8218944835643124E-2</v>
      </c>
      <c r="BA633" s="122">
        <f t="shared" si="129"/>
        <v>0.21958812544316489</v>
      </c>
      <c r="BB633" s="98">
        <f t="shared" si="130"/>
        <v>0.63783548508176746</v>
      </c>
      <c r="BC633" s="56"/>
      <c r="BD633" s="56"/>
    </row>
    <row r="634" spans="1:56">
      <c r="A634" s="91">
        <v>633</v>
      </c>
      <c r="B634" s="122">
        <v>0.60046768732265865</v>
      </c>
      <c r="C634" s="122">
        <v>0.8379843218050349</v>
      </c>
      <c r="D634" s="122">
        <v>8.9620206684808412E-2</v>
      </c>
      <c r="E634" s="122">
        <v>0.6104240641660521</v>
      </c>
      <c r="F634" s="122">
        <v>0.64157147732611963</v>
      </c>
      <c r="G634" s="122">
        <v>6.9240196143413257E-2</v>
      </c>
      <c r="H634" s="122">
        <v>0.14159782979963986</v>
      </c>
      <c r="I634" s="122">
        <v>0.68847594880276941</v>
      </c>
      <c r="J634" s="122">
        <v>0.93750337944916073</v>
      </c>
      <c r="K634" s="100">
        <v>0.28189204353536867</v>
      </c>
      <c r="L634" s="101"/>
      <c r="M634" s="102">
        <v>633</v>
      </c>
      <c r="N634" s="125">
        <v>0.25455784005568827</v>
      </c>
      <c r="O634" s="125">
        <v>0.98620738438176259</v>
      </c>
      <c r="P634" s="125">
        <v>-1.3430974741184658</v>
      </c>
      <c r="Q634" s="125">
        <v>0.28042446199134652</v>
      </c>
      <c r="R634" s="125">
        <v>0.36266246052852291</v>
      </c>
      <c r="S634" s="125">
        <v>-1.481473684566013</v>
      </c>
      <c r="T634" s="125">
        <v>-1.0731681914375872</v>
      </c>
      <c r="U634" s="122">
        <v>0.49153500181160564</v>
      </c>
      <c r="V634" s="122">
        <v>1.5341480237148131</v>
      </c>
      <c r="W634" s="94">
        <v>-0.5772300097317663</v>
      </c>
      <c r="X634" s="56"/>
      <c r="Y634" s="95">
        <v>633</v>
      </c>
      <c r="Z634" s="122">
        <f>(幕後結果!$AB$2+幕後結果!$AB$4*幕後結果_最佳化!$N1635)*12/3</f>
        <v>0.26775606241468364</v>
      </c>
      <c r="AA634" s="122">
        <f>(幕後結果!$AC$2+幕後結果!$AC$4*幕後結果_最佳化!$O1635)*12/3</f>
        <v>3.2642908623505829E-3</v>
      </c>
      <c r="AB634" s="122">
        <f>(幕後結果!$AD$2+幕後結果!$AD$4*幕後結果_最佳化!$P1635)*12/3</f>
        <v>-0.52384740374561711</v>
      </c>
      <c r="AC634" s="122">
        <f>(幕後結果!$AE$2+幕後結果!$AE$4*幕後結果_最佳化!$Q1635)*12/3</f>
        <v>0.96039255540302948</v>
      </c>
      <c r="AD634" s="122">
        <f>(幕後結果!$AF$2+幕後結果!$AF$4*幕後結果_最佳化!$R1635)*12/3</f>
        <v>0.15534557081302508</v>
      </c>
      <c r="AE634" s="122">
        <f>(幕後結果!$AG$2+幕後結果!$AG$4*幕後結果_最佳化!$S1635)*12/3</f>
        <v>-0.49971681910365451</v>
      </c>
      <c r="AF634" s="122">
        <f>(幕後結果!$AH$2+幕後結果!$AH$4*幕後結果_最佳化!$T1635)*12/3</f>
        <v>0.25158095477163978</v>
      </c>
      <c r="AG634" s="122">
        <f>(幕後結果!$AI$2+幕後結果!$AI$4*幕後結果_最佳化!$U1635)*12/3</f>
        <v>-0.21340610027445794</v>
      </c>
      <c r="AH634" s="122">
        <f>(幕後結果!$AJ$2+幕後結果!$AJ$4*幕後結果_最佳化!$V1635)*12/3</f>
        <v>1.2935153511585309</v>
      </c>
      <c r="AI634" s="96">
        <f>(幕後結果!$AK$2+幕後結果!$AK$4*幕後結果_最佳化!$W1635)*12/3</f>
        <v>-0.53226768165407057</v>
      </c>
      <c r="AJ634" s="56"/>
      <c r="AK634" s="56"/>
      <c r="AL634" s="56"/>
      <c r="AM634" s="104">
        <v>633</v>
      </c>
      <c r="AN634" s="122">
        <f t="shared" si="118"/>
        <v>0.10611143206761815</v>
      </c>
      <c r="AO634" s="122">
        <f t="shared" si="119"/>
        <v>0.11639380021651267</v>
      </c>
      <c r="AP634" s="122">
        <f t="shared" si="120"/>
        <v>7.631337421583699E-2</v>
      </c>
      <c r="AQ634" s="122">
        <f t="shared" si="121"/>
        <v>0.16704482404739529</v>
      </c>
      <c r="AR634" s="122">
        <f t="shared" si="122"/>
        <v>0.12176015017123333</v>
      </c>
      <c r="AS634" s="122">
        <f t="shared" si="123"/>
        <v>9.2255383369356056E-2</v>
      </c>
      <c r="AT634" s="122">
        <f t="shared" si="124"/>
        <v>9.8947398730423713E-2</v>
      </c>
      <c r="AU634" s="122">
        <f t="shared" si="125"/>
        <v>1.6393074402741948E-2</v>
      </c>
      <c r="AV634" s="122">
        <f t="shared" si="126"/>
        <v>0.10068776878860632</v>
      </c>
      <c r="AW634" s="122">
        <f t="shared" si="127"/>
        <v>0.10409279399027548</v>
      </c>
      <c r="AX634" s="122">
        <f t="shared" si="128"/>
        <v>0.99999999999999989</v>
      </c>
      <c r="AY634" s="122">
        <f>SUMPRODUCT(AN634:AW634,幕後結果_最佳化!$Z$1005:$AI$1005)</f>
        <v>8.106741530844716E-2</v>
      </c>
      <c r="AZ634" s="122">
        <f>(SUMPRODUCT(AN634:AW634,MMULT(AN634:AW634,幕後結果!$AB$9:$AK$18)))*252</f>
        <v>4.3436567315737723E-2</v>
      </c>
      <c r="BA634" s="122">
        <f t="shared" si="129"/>
        <v>0.20841441244726269</v>
      </c>
      <c r="BB634" s="98">
        <f t="shared" si="130"/>
        <v>0.18313232208979341</v>
      </c>
      <c r="BC634" s="56"/>
      <c r="BD634" s="56"/>
    </row>
    <row r="635" spans="1:56">
      <c r="A635" s="91">
        <v>634</v>
      </c>
      <c r="B635" s="122">
        <v>0.5613494266626966</v>
      </c>
      <c r="C635" s="122">
        <v>0.99514065261683116</v>
      </c>
      <c r="D635" s="122">
        <v>0.59925765582098234</v>
      </c>
      <c r="E635" s="122">
        <v>0.73356862805421486</v>
      </c>
      <c r="F635" s="122">
        <v>0.13593642750100177</v>
      </c>
      <c r="G635" s="122">
        <v>0.17537994729450146</v>
      </c>
      <c r="H635" s="122">
        <v>0.28546075861518916</v>
      </c>
      <c r="I635" s="122">
        <v>0.55216290329172102</v>
      </c>
      <c r="J635" s="122">
        <v>0.61034844236755248</v>
      </c>
      <c r="K635" s="100">
        <v>0.64684900692632241</v>
      </c>
      <c r="L635" s="101"/>
      <c r="M635" s="102">
        <v>634</v>
      </c>
      <c r="N635" s="125">
        <v>0.15439138413451545</v>
      </c>
      <c r="O635" s="125">
        <v>2.5856805850409854</v>
      </c>
      <c r="P635" s="125">
        <v>0.25142610313221364</v>
      </c>
      <c r="Q635" s="125">
        <v>0.62364196569911079</v>
      </c>
      <c r="R635" s="125">
        <v>-1.0987597909351261</v>
      </c>
      <c r="S635" s="125">
        <v>-0.93311635703114271</v>
      </c>
      <c r="T635" s="125">
        <v>-0.5666948546666648</v>
      </c>
      <c r="U635" s="122">
        <v>0.13112782072621962</v>
      </c>
      <c r="V635" s="122">
        <v>0.28022731010714858</v>
      </c>
      <c r="W635" s="94">
        <v>0.37682725309911241</v>
      </c>
      <c r="X635" s="56"/>
      <c r="Y635" s="95">
        <v>634</v>
      </c>
      <c r="Z635" s="122">
        <f>(幕後結果!$AB$2+幕後結果!$AB$4*幕後結果_最佳化!$N1636)*12/3</f>
        <v>0.14339435931101915</v>
      </c>
      <c r="AA635" s="122">
        <f>(幕後結果!$AC$2+幕後結果!$AC$4*幕後結果_最佳化!$O1636)*12/3</f>
        <v>2.19875203739669</v>
      </c>
      <c r="AB635" s="122">
        <f>(幕後結果!$AD$2+幕後結果!$AD$4*幕後結果_最佳化!$P1636)*12/3</f>
        <v>0.98920461900751044</v>
      </c>
      <c r="AC635" s="122">
        <f>(幕後結果!$AE$2+幕後結果!$AE$4*幕後結果_最佳化!$Q1636)*12/3</f>
        <v>1.8559480723840578</v>
      </c>
      <c r="AD635" s="122">
        <f>(幕後結果!$AF$2+幕後結果!$AF$4*幕後結果_最佳化!$R1636)*12/3</f>
        <v>-0.46437770421627844</v>
      </c>
      <c r="AE635" s="122">
        <f>(幕後結果!$AG$2+幕後結果!$AG$4*幕後結果_最佳化!$S1636)*12/3</f>
        <v>0.6318535612253251</v>
      </c>
      <c r="AF635" s="122">
        <f>(幕後結果!$AH$2+幕後結果!$AH$4*幕後結果_最佳化!$T1636)*12/3</f>
        <v>0.41576402824625625</v>
      </c>
      <c r="AG635" s="122">
        <f>(幕後結果!$AI$2+幕後結果!$AI$4*幕後結果_最佳化!$U1636)*12/3</f>
        <v>-0.99596293833211957</v>
      </c>
      <c r="AH635" s="122">
        <f>(幕後結果!$AJ$2+幕後結果!$AJ$4*幕後結果_最佳化!$V1636)*12/3</f>
        <v>1.0390126210067474</v>
      </c>
      <c r="AI635" s="96">
        <f>(幕後結果!$AK$2+幕後結果!$AK$4*幕後結果_最佳化!$W1636)*12/3</f>
        <v>-0.13352366045251413</v>
      </c>
      <c r="AJ635" s="56"/>
      <c r="AK635" s="56"/>
      <c r="AL635" s="56"/>
      <c r="AM635" s="104">
        <v>634</v>
      </c>
      <c r="AN635" s="122">
        <f t="shared" si="118"/>
        <v>0.14587072892639072</v>
      </c>
      <c r="AO635" s="122">
        <f t="shared" si="119"/>
        <v>3.8882721403703552E-2</v>
      </c>
      <c r="AP635" s="122">
        <f t="shared" si="120"/>
        <v>0.11589629828164405</v>
      </c>
      <c r="AQ635" s="122">
        <f t="shared" si="121"/>
        <v>0.11297588219724364</v>
      </c>
      <c r="AR635" s="122">
        <f t="shared" si="122"/>
        <v>0.13996331213292698</v>
      </c>
      <c r="AS635" s="122">
        <f t="shared" si="123"/>
        <v>9.6165435022471712E-2</v>
      </c>
      <c r="AT635" s="122">
        <f t="shared" si="124"/>
        <v>0.11441790858545257</v>
      </c>
      <c r="AU635" s="122">
        <f t="shared" si="125"/>
        <v>2.3030678979931642E-2</v>
      </c>
      <c r="AV635" s="122">
        <f t="shared" si="126"/>
        <v>8.9014481370959408E-2</v>
      </c>
      <c r="AW635" s="122">
        <f t="shared" si="127"/>
        <v>0.12378255309927581</v>
      </c>
      <c r="AX635" s="122">
        <f t="shared" si="128"/>
        <v>1</v>
      </c>
      <c r="AY635" s="122">
        <f>SUMPRODUCT(AN635:AW635,幕後結果_最佳化!$Z$1005:$AI$1005)</f>
        <v>0.16274450656113335</v>
      </c>
      <c r="AZ635" s="122">
        <f>(SUMPRODUCT(AN635:AW635,MMULT(AN635:AW635,幕後結果!$AB$9:$AK$18)))*252</f>
        <v>4.2196270982032727E-2</v>
      </c>
      <c r="BA635" s="122">
        <f t="shared" si="129"/>
        <v>0.20541730935350294</v>
      </c>
      <c r="BB635" s="98">
        <f t="shared" si="130"/>
        <v>0.58341970761038819</v>
      </c>
      <c r="BC635" s="56"/>
      <c r="BD635" s="56"/>
    </row>
    <row r="636" spans="1:56">
      <c r="A636" s="91">
        <v>635</v>
      </c>
      <c r="B636" s="122">
        <v>0.62235011011524</v>
      </c>
      <c r="C636" s="122">
        <v>2.143200855804972E-2</v>
      </c>
      <c r="D636" s="122">
        <v>0.17002459738325726</v>
      </c>
      <c r="E636" s="122">
        <v>0.85732388752588129</v>
      </c>
      <c r="F636" s="122">
        <v>0.10573345348482666</v>
      </c>
      <c r="G636" s="122">
        <v>0.51567385203573379</v>
      </c>
      <c r="H636" s="122">
        <v>0.47937135932971175</v>
      </c>
      <c r="I636" s="122">
        <v>0.86543707374293333</v>
      </c>
      <c r="J636" s="122">
        <v>0.67415981137799608</v>
      </c>
      <c r="K636" s="100">
        <v>0.91180931820819855</v>
      </c>
      <c r="L636" s="101"/>
      <c r="M636" s="102">
        <v>635</v>
      </c>
      <c r="N636" s="125">
        <v>0.31165888221477939</v>
      </c>
      <c r="O636" s="125">
        <v>-2.0250325974740995</v>
      </c>
      <c r="P636" s="125">
        <v>-0.95406805536404349</v>
      </c>
      <c r="Q636" s="125">
        <v>1.0683731470507118</v>
      </c>
      <c r="R636" s="125">
        <v>-1.2495419858308334</v>
      </c>
      <c r="S636" s="125">
        <v>3.9298633696702938E-2</v>
      </c>
      <c r="T636" s="125">
        <v>-5.1731398101654724E-2</v>
      </c>
      <c r="U636" s="122">
        <v>1.1050778614221688</v>
      </c>
      <c r="V636" s="122">
        <v>0.45142901227814636</v>
      </c>
      <c r="W636" s="94">
        <v>1.3519810934605603</v>
      </c>
      <c r="X636" s="56"/>
      <c r="Y636" s="95">
        <v>635</v>
      </c>
      <c r="Z636" s="122">
        <f>(幕後結果!$AB$2+幕後結果!$AB$4*幕後結果_最佳化!$N1637)*12/3</f>
        <v>0.33864988396994639</v>
      </c>
      <c r="AA636" s="122">
        <f>(幕後結果!$AC$2+幕後結果!$AC$4*幕後結果_最佳化!$O1637)*12/3</f>
        <v>-4.1414827787460933</v>
      </c>
      <c r="AB636" s="122">
        <f>(幕後結果!$AD$2+幕後結果!$AD$4*幕後結果_最佳化!$P1637)*12/3</f>
        <v>-0.47560700926242405</v>
      </c>
      <c r="AC636" s="122">
        <f>(幕後結果!$AE$2+幕後結果!$AE$4*幕後結果_最佳化!$Q1637)*12/3</f>
        <v>1.1058695904093572</v>
      </c>
      <c r="AD636" s="122">
        <f>(幕後結果!$AF$2+幕後結果!$AF$4*幕後結果_最佳化!$R1637)*12/3</f>
        <v>-1.1588027698157231</v>
      </c>
      <c r="AE636" s="122">
        <f>(幕後結果!$AG$2+幕後結果!$AG$4*幕後結果_最佳化!$S1637)*12/3</f>
        <v>0.19594324641170011</v>
      </c>
      <c r="AF636" s="122">
        <f>(幕後結果!$AH$2+幕後結果!$AH$4*幕後結果_最佳化!$T1637)*12/3</f>
        <v>0.75093482869632533</v>
      </c>
      <c r="AG636" s="122">
        <f>(幕後結果!$AI$2+幕後結果!$AI$4*幕後結果_最佳化!$U1637)*12/3</f>
        <v>0.46796209419019563</v>
      </c>
      <c r="AH636" s="122">
        <f>(幕後結果!$AJ$2+幕後結果!$AJ$4*幕後結果_最佳化!$V1637)*12/3</f>
        <v>-0.21586467671598317</v>
      </c>
      <c r="AI636" s="96">
        <f>(幕後結果!$AK$2+幕後結果!$AK$4*幕後結果_最佳化!$W1637)*12/3</f>
        <v>-0.14899748755657094</v>
      </c>
      <c r="AJ636" s="56"/>
      <c r="AK636" s="56"/>
      <c r="AL636" s="56"/>
      <c r="AM636" s="104">
        <v>635</v>
      </c>
      <c r="AN636" s="122">
        <f t="shared" si="118"/>
        <v>0.11786083063493499</v>
      </c>
      <c r="AO636" s="122">
        <f t="shared" si="119"/>
        <v>0.11419631216541913</v>
      </c>
      <c r="AP636" s="122">
        <f t="shared" si="120"/>
        <v>3.0301160767438114E-2</v>
      </c>
      <c r="AQ636" s="122">
        <f t="shared" si="121"/>
        <v>0.11741892549890098</v>
      </c>
      <c r="AR636" s="122">
        <f t="shared" si="122"/>
        <v>0.11245689867219992</v>
      </c>
      <c r="AS636" s="122">
        <f t="shared" si="123"/>
        <v>4.9457111421742687E-2</v>
      </c>
      <c r="AT636" s="122">
        <f t="shared" si="124"/>
        <v>0.1435359630836669</v>
      </c>
      <c r="AU636" s="122">
        <f t="shared" si="125"/>
        <v>0.1449875106703572</v>
      </c>
      <c r="AV636" s="122">
        <f t="shared" si="126"/>
        <v>7.3813186254229668E-2</v>
      </c>
      <c r="AW636" s="122">
        <f t="shared" si="127"/>
        <v>9.5972100831110463E-2</v>
      </c>
      <c r="AX636" s="122">
        <f t="shared" si="128"/>
        <v>1</v>
      </c>
      <c r="AY636" s="122">
        <f>SUMPRODUCT(AN636:AW636,幕後結果_最佳化!$Z$1005:$AI$1005)</f>
        <v>-4.0822434502110726E-2</v>
      </c>
      <c r="AZ636" s="122">
        <f>(SUMPRODUCT(AN636:AW636,MMULT(AN636:AW636,幕後結果!$AB$9:$AK$18)))*252</f>
        <v>4.6132250762028044E-2</v>
      </c>
      <c r="BA636" s="122">
        <f t="shared" si="129"/>
        <v>0.21478419579202759</v>
      </c>
      <c r="BB636" s="98">
        <f t="shared" si="130"/>
        <v>-0.38979792807091795</v>
      </c>
      <c r="BC636" s="56"/>
      <c r="BD636" s="56"/>
    </row>
    <row r="637" spans="1:56">
      <c r="A637" s="91">
        <v>636</v>
      </c>
      <c r="B637" s="122">
        <v>0.45512524880188843</v>
      </c>
      <c r="C637" s="122">
        <v>0.16908576288198773</v>
      </c>
      <c r="D637" s="122">
        <v>0.10549630577264146</v>
      </c>
      <c r="E637" s="122">
        <v>0.81769091850228004</v>
      </c>
      <c r="F637" s="122">
        <v>3.0678676727947218E-2</v>
      </c>
      <c r="G637" s="122">
        <v>0.49559622564645722</v>
      </c>
      <c r="H637" s="122">
        <v>0.83559086071323119</v>
      </c>
      <c r="I637" s="122">
        <v>0.12839194576520496</v>
      </c>
      <c r="J637" s="122">
        <v>0.11070422516276723</v>
      </c>
      <c r="K637" s="100">
        <v>0.87770166679200945</v>
      </c>
      <c r="L637" s="101"/>
      <c r="M637" s="102">
        <v>636</v>
      </c>
      <c r="N637" s="125">
        <v>-0.11272258187720849</v>
      </c>
      <c r="O637" s="125">
        <v>-0.95778432343243092</v>
      </c>
      <c r="P637" s="125">
        <v>-1.2508406752297812</v>
      </c>
      <c r="Q637" s="125">
        <v>0.90660037573705332</v>
      </c>
      <c r="R637" s="125">
        <v>-1.8709114661533424</v>
      </c>
      <c r="S637" s="125">
        <v>-1.1038849497626135E-2</v>
      </c>
      <c r="T637" s="125">
        <v>0.97649690966522984</v>
      </c>
      <c r="U637" s="122">
        <v>-1.1340254051434999</v>
      </c>
      <c r="V637" s="122">
        <v>-1.2227915169336407</v>
      </c>
      <c r="W637" s="94">
        <v>1.1635740658316169</v>
      </c>
      <c r="X637" s="56"/>
      <c r="Y637" s="95">
        <v>636</v>
      </c>
      <c r="Z637" s="122">
        <f>(幕後結果!$AB$2+幕後結果!$AB$4*幕後結果_最佳化!$N1638)*12/3</f>
        <v>-0.18824109120481239</v>
      </c>
      <c r="AA637" s="122">
        <f>(幕後結果!$AC$2+幕後結果!$AC$4*幕後結果_最佳化!$O1638)*12/3</f>
        <v>-2.7076092399373568</v>
      </c>
      <c r="AB637" s="122">
        <f>(幕後結果!$AD$2+幕後結果!$AD$4*幕後結果_最佳化!$P1638)*12/3</f>
        <v>-0.7520168111939648</v>
      </c>
      <c r="AC637" s="122">
        <f>(幕後結果!$AE$2+幕後結果!$AE$4*幕後結果_最佳化!$Q1638)*12/3</f>
        <v>1.0779804673614333</v>
      </c>
      <c r="AD637" s="122">
        <f>(幕後結果!$AF$2+幕後結果!$AF$4*幕後結果_最佳化!$R1638)*12/3</f>
        <v>-1.4854303811568597</v>
      </c>
      <c r="AE637" s="122">
        <f>(幕後結果!$AG$2+幕後結果!$AG$4*幕後結果_最佳化!$S1638)*12/3</f>
        <v>0.1389303368194103</v>
      </c>
      <c r="AF637" s="122">
        <f>(幕後結果!$AH$2+幕後結果!$AH$4*幕後結果_最佳化!$T1638)*12/3</f>
        <v>1.4485846333593295</v>
      </c>
      <c r="AG637" s="122">
        <f>(幕後結果!$AI$2+幕後結果!$AI$4*幕後結果_最佳化!$U1638)*12/3</f>
        <v>-2.4781116721776417</v>
      </c>
      <c r="AH637" s="122">
        <f>(幕後結果!$AJ$2+幕後結果!$AJ$4*幕後結果_最佳化!$V1638)*12/3</f>
        <v>-1.2559295428320114</v>
      </c>
      <c r="AI637" s="96">
        <f>(幕後結果!$AK$2+幕後結果!$AK$4*幕後結果_最佳化!$W1638)*12/3</f>
        <v>-0.3971114875139557</v>
      </c>
      <c r="AJ637" s="56"/>
      <c r="AK637" s="56"/>
      <c r="AL637" s="56"/>
      <c r="AM637" s="104">
        <v>636</v>
      </c>
      <c r="AN637" s="122">
        <f t="shared" si="118"/>
        <v>0.15806833967226444</v>
      </c>
      <c r="AO637" s="122">
        <f t="shared" si="119"/>
        <v>5.7617277238319067E-2</v>
      </c>
      <c r="AP637" s="122">
        <f t="shared" si="120"/>
        <v>0.16264377587887796</v>
      </c>
      <c r="AQ637" s="122">
        <f t="shared" si="121"/>
        <v>0.16554747029530376</v>
      </c>
      <c r="AR637" s="122">
        <f t="shared" si="122"/>
        <v>1.7789577774525697E-4</v>
      </c>
      <c r="AS637" s="122">
        <f t="shared" si="123"/>
        <v>1.3476495119390936E-2</v>
      </c>
      <c r="AT637" s="122">
        <f t="shared" si="124"/>
        <v>0.12377209346853131</v>
      </c>
      <c r="AU637" s="122">
        <f t="shared" si="125"/>
        <v>0.18491422002862071</v>
      </c>
      <c r="AV637" s="122">
        <f t="shared" si="126"/>
        <v>2.4758624858741501E-2</v>
      </c>
      <c r="AW637" s="122">
        <f t="shared" si="127"/>
        <v>0.10902380766220507</v>
      </c>
      <c r="AX637" s="122">
        <f t="shared" si="128"/>
        <v>1</v>
      </c>
      <c r="AY637" s="122">
        <f>SUMPRODUCT(AN637:AW637,幕後結果_最佳化!$Z$1005:$AI$1005)</f>
        <v>6.6128330374980726E-2</v>
      </c>
      <c r="AZ637" s="122">
        <f>(SUMPRODUCT(AN637:AW637,MMULT(AN637:AW637,幕後結果!$AB$9:$AK$18)))*252</f>
        <v>5.4865823472393146E-2</v>
      </c>
      <c r="BA637" s="122">
        <f t="shared" si="129"/>
        <v>0.23423454799066928</v>
      </c>
      <c r="BB637" s="98">
        <f t="shared" si="130"/>
        <v>9.9166969920705395E-2</v>
      </c>
      <c r="BC637" s="56"/>
      <c r="BD637" s="56"/>
    </row>
    <row r="638" spans="1:56">
      <c r="A638" s="91">
        <v>637</v>
      </c>
      <c r="B638" s="122">
        <v>0.38377073926912386</v>
      </c>
      <c r="C638" s="122">
        <v>0.59180841786049343</v>
      </c>
      <c r="D638" s="122">
        <v>0.97553398626595711</v>
      </c>
      <c r="E638" s="122">
        <v>0.89651775215124352</v>
      </c>
      <c r="F638" s="122">
        <v>0.58066326354506614</v>
      </c>
      <c r="G638" s="122">
        <v>0.80139521557692106</v>
      </c>
      <c r="H638" s="122">
        <v>0.69014364033912745</v>
      </c>
      <c r="I638" s="122">
        <v>0.30759808096014174</v>
      </c>
      <c r="J638" s="122">
        <v>0.94971194380766022</v>
      </c>
      <c r="K638" s="100">
        <v>0.9466803865049751</v>
      </c>
      <c r="L638" s="101"/>
      <c r="M638" s="102">
        <v>637</v>
      </c>
      <c r="N638" s="125">
        <v>-0.29559226880677358</v>
      </c>
      <c r="O638" s="125">
        <v>0.23219937357218395</v>
      </c>
      <c r="P638" s="125">
        <v>1.9691834605306127</v>
      </c>
      <c r="Q638" s="125">
        <v>1.2619563440324577</v>
      </c>
      <c r="R638" s="125">
        <v>0.20359055713958488</v>
      </c>
      <c r="S638" s="125">
        <v>0.84661532553218177</v>
      </c>
      <c r="T638" s="125">
        <v>0.49625753975770015</v>
      </c>
      <c r="U638" s="122">
        <v>-0.50267020375652216</v>
      </c>
      <c r="V638" s="122">
        <v>1.6420670353318811</v>
      </c>
      <c r="W638" s="94">
        <v>1.6134847813175333</v>
      </c>
      <c r="X638" s="56"/>
      <c r="Y638" s="95">
        <v>637</v>
      </c>
      <c r="Z638" s="122">
        <f>(幕後結果!$AB$2+幕後結果!$AB$4*幕後結果_最佳化!$N1639)*12/3</f>
        <v>-0.41528302359075725</v>
      </c>
      <c r="AA638" s="122">
        <f>(幕後結果!$AC$2+幕後結果!$AC$4*幕後結果_最佳化!$O1639)*12/3</f>
        <v>-1.0836135689009243</v>
      </c>
      <c r="AB638" s="122">
        <f>(幕後結果!$AD$2+幕後結果!$AD$4*幕後結果_最佳化!$P1639)*12/3</f>
        <v>2.10213157739773</v>
      </c>
      <c r="AC638" s="122">
        <f>(幕後結果!$AE$2+幕後結果!$AE$4*幕後結果_最佳化!$Q1639)*12/3</f>
        <v>2.2897520754709335</v>
      </c>
      <c r="AD638" s="122">
        <f>(幕後結果!$AF$2+幕後結果!$AF$4*幕後結果_最佳化!$R1639)*12/3</f>
        <v>0.39016675729133404</v>
      </c>
      <c r="AE638" s="122">
        <f>(幕後結果!$AG$2+幕後結果!$AG$4*幕後結果_最佳化!$S1639)*12/3</f>
        <v>2.0247953253202438</v>
      </c>
      <c r="AF638" s="122">
        <f>(幕後結果!$AH$2+幕後結果!$AH$4*幕後結果_最佳化!$T1639)*12/3</f>
        <v>1.60378878919395</v>
      </c>
      <c r="AG638" s="122">
        <f>(幕後結果!$AI$2+幕後結果!$AI$4*幕後結果_最佳化!$U1639)*12/3</f>
        <v>-1.5434087537842689</v>
      </c>
      <c r="AH638" s="122">
        <f>(幕後結果!$AJ$2+幕後結果!$AJ$4*幕後結果_最佳化!$V1639)*12/3</f>
        <v>1.5718603962674915</v>
      </c>
      <c r="AI638" s="96">
        <f>(幕後結果!$AK$2+幕後結果!$AK$4*幕後結果_最佳化!$W1639)*12/3</f>
        <v>0.52972017053037446</v>
      </c>
      <c r="AJ638" s="56"/>
      <c r="AK638" s="56"/>
      <c r="AL638" s="56"/>
      <c r="AM638" s="104">
        <v>637</v>
      </c>
      <c r="AN638" s="122">
        <f t="shared" si="118"/>
        <v>0.13278878369856692</v>
      </c>
      <c r="AO638" s="122">
        <f t="shared" si="119"/>
        <v>6.4483342722126039E-2</v>
      </c>
      <c r="AP638" s="122">
        <f t="shared" si="120"/>
        <v>4.8282754698743928E-2</v>
      </c>
      <c r="AQ638" s="122">
        <f t="shared" si="121"/>
        <v>0.14287487669948287</v>
      </c>
      <c r="AR638" s="122">
        <f t="shared" si="122"/>
        <v>0.12470420582698975</v>
      </c>
      <c r="AS638" s="122">
        <f t="shared" si="123"/>
        <v>6.8139677896070186E-2</v>
      </c>
      <c r="AT638" s="122">
        <f t="shared" si="124"/>
        <v>8.8245055548612436E-2</v>
      </c>
      <c r="AU638" s="122">
        <f t="shared" si="125"/>
        <v>9.2988007570727393E-2</v>
      </c>
      <c r="AV638" s="122">
        <f t="shared" si="126"/>
        <v>0.11633186313399825</v>
      </c>
      <c r="AW638" s="122">
        <f t="shared" si="127"/>
        <v>0.1211614322046822</v>
      </c>
      <c r="AX638" s="122">
        <f t="shared" si="128"/>
        <v>0.99999999999999989</v>
      </c>
      <c r="AY638" s="122">
        <f>SUMPRODUCT(AN638:AW638,幕後結果_最佳化!$Z$1005:$AI$1005)</f>
        <v>3.4743098845396336E-2</v>
      </c>
      <c r="AZ638" s="122">
        <f>(SUMPRODUCT(AN638:AW638,MMULT(AN638:AW638,幕後結果!$AB$9:$AK$18)))*252</f>
        <v>4.2459312575816387E-2</v>
      </c>
      <c r="BA638" s="122">
        <f t="shared" si="129"/>
        <v>0.20605657615280418</v>
      </c>
      <c r="BB638" s="98">
        <f t="shared" si="130"/>
        <v>-3.958573566006842E-2</v>
      </c>
      <c r="BC638" s="56"/>
      <c r="BD638" s="56"/>
    </row>
    <row r="639" spans="1:56">
      <c r="A639" s="91">
        <v>638</v>
      </c>
      <c r="B639" s="122">
        <v>1.8673804883320155E-2</v>
      </c>
      <c r="C639" s="122">
        <v>4.7272680964532743E-2</v>
      </c>
      <c r="D639" s="122">
        <v>0.72209985387592246</v>
      </c>
      <c r="E639" s="122">
        <v>0.81848506325609183</v>
      </c>
      <c r="F639" s="122">
        <v>0.6282328407319735</v>
      </c>
      <c r="G639" s="122">
        <v>0.92783412490314232</v>
      </c>
      <c r="H639" s="122">
        <v>0.36954544302237613</v>
      </c>
      <c r="I639" s="122">
        <v>0.36561789127338007</v>
      </c>
      <c r="J639" s="122">
        <v>0.37868185850386427</v>
      </c>
      <c r="K639" s="100">
        <v>0.48397758668584911</v>
      </c>
      <c r="L639" s="101"/>
      <c r="M639" s="102">
        <v>638</v>
      </c>
      <c r="N639" s="125">
        <v>-2.0819437302843502</v>
      </c>
      <c r="O639" s="125">
        <v>-1.6718933115716397</v>
      </c>
      <c r="P639" s="125">
        <v>0.5890909078976877</v>
      </c>
      <c r="Q639" s="125">
        <v>0.90960687140334873</v>
      </c>
      <c r="R639" s="125">
        <v>0.32717659969157298</v>
      </c>
      <c r="S639" s="125">
        <v>1.4598483746953721</v>
      </c>
      <c r="T639" s="125">
        <v>-0.33305749156724029</v>
      </c>
      <c r="U639" s="122">
        <v>-0.34348212956463381</v>
      </c>
      <c r="V639" s="122">
        <v>-0.30894453728821908</v>
      </c>
      <c r="W639" s="94">
        <v>-4.0173037321950246E-2</v>
      </c>
      <c r="X639" s="56"/>
      <c r="Y639" s="95">
        <v>638</v>
      </c>
      <c r="Z639" s="122">
        <f>(幕後結果!$AB$2+幕後結果!$AB$4*幕後結果_最佳化!$N1640)*12/3</f>
        <v>-2.633128389567347</v>
      </c>
      <c r="AA639" s="122">
        <f>(幕後結果!$AC$2+幕後結果!$AC$4*幕後結果_最佳化!$O1640)*12/3</f>
        <v>-3.8627994286421163</v>
      </c>
      <c r="AB639" s="122">
        <f>(幕後結果!$AD$2+幕後結果!$AD$4*幕後結果_最佳化!$P1640)*12/3</f>
        <v>0.17564315017335277</v>
      </c>
      <c r="AC639" s="122">
        <f>(幕後結果!$AE$2+幕後結果!$AE$4*幕後結果_最佳化!$Q1640)*12/3</f>
        <v>1.2730475430014694</v>
      </c>
      <c r="AD639" s="122">
        <f>(幕後結果!$AF$2+幕後結果!$AF$4*幕後結果_最佳化!$R1640)*12/3</f>
        <v>0.16908728968535536</v>
      </c>
      <c r="AE639" s="122">
        <f>(幕後結果!$AG$2+幕後結果!$AG$4*幕後結果_最佳化!$S1640)*12/3</f>
        <v>1.164640554554641</v>
      </c>
      <c r="AF639" s="122">
        <f>(幕後結果!$AH$2+幕後結果!$AH$4*幕後結果_最佳化!$T1640)*12/3</f>
        <v>0.37428438200698833</v>
      </c>
      <c r="AG639" s="122">
        <f>(幕後結果!$AI$2+幕後結果!$AI$4*幕後結果_最佳化!$U1640)*12/3</f>
        <v>-2.1136856199232059</v>
      </c>
      <c r="AH639" s="122">
        <f>(幕後結果!$AJ$2+幕後結果!$AJ$4*幕後結果_最佳化!$V1640)*12/3</f>
        <v>-1.0303901025223006</v>
      </c>
      <c r="AI639" s="96">
        <f>(幕後結果!$AK$2+幕後結果!$AK$4*幕後結果_最佳化!$W1640)*12/3</f>
        <v>-0.96623805173325517</v>
      </c>
      <c r="AJ639" s="56"/>
      <c r="AK639" s="56"/>
      <c r="AL639" s="56"/>
      <c r="AM639" s="104">
        <v>638</v>
      </c>
      <c r="AN639" s="122">
        <f t="shared" si="118"/>
        <v>9.5623837309446139E-2</v>
      </c>
      <c r="AO639" s="122">
        <f t="shared" si="119"/>
        <v>6.001951267870715E-2</v>
      </c>
      <c r="AP639" s="122">
        <f t="shared" si="120"/>
        <v>5.8518135168898873E-2</v>
      </c>
      <c r="AQ639" s="122">
        <f t="shared" si="121"/>
        <v>0.1914817833221889</v>
      </c>
      <c r="AR639" s="122">
        <f t="shared" si="122"/>
        <v>9.3739715183555491E-2</v>
      </c>
      <c r="AS639" s="122">
        <f t="shared" si="123"/>
        <v>9.4597837514937985E-2</v>
      </c>
      <c r="AT639" s="122">
        <f t="shared" si="124"/>
        <v>0.18591340881969709</v>
      </c>
      <c r="AU639" s="122">
        <f t="shared" si="125"/>
        <v>0.18192223459732865</v>
      </c>
      <c r="AV639" s="122">
        <f t="shared" si="126"/>
        <v>1.5584119732717741E-2</v>
      </c>
      <c r="AW639" s="122">
        <f t="shared" si="127"/>
        <v>2.2599415672522088E-2</v>
      </c>
      <c r="AX639" s="122">
        <f t="shared" si="128"/>
        <v>1</v>
      </c>
      <c r="AY639" s="122">
        <f>SUMPRODUCT(AN639:AW639,幕後結果_最佳化!$Z$1005:$AI$1005)</f>
        <v>0.17678425671702583</v>
      </c>
      <c r="AZ639" s="122">
        <f>(SUMPRODUCT(AN639:AW639,MMULT(AN639:AW639,幕後結果!$AB$9:$AK$18)))*252</f>
        <v>4.7709412129174844E-2</v>
      </c>
      <c r="BA639" s="122">
        <f t="shared" si="129"/>
        <v>0.21842484320510533</v>
      </c>
      <c r="BB639" s="98">
        <f t="shared" si="130"/>
        <v>0.6129534294379958</v>
      </c>
      <c r="BC639" s="56"/>
      <c r="BD639" s="56"/>
    </row>
    <row r="640" spans="1:56">
      <c r="A640" s="91">
        <v>639</v>
      </c>
      <c r="B640" s="122">
        <v>0.27956910871823482</v>
      </c>
      <c r="C640" s="122">
        <v>0.74565390977567603</v>
      </c>
      <c r="D640" s="122">
        <v>0.18348353569108755</v>
      </c>
      <c r="E640" s="122">
        <v>9.5788077543642158E-2</v>
      </c>
      <c r="F640" s="122">
        <v>0.97498766182807728</v>
      </c>
      <c r="G640" s="122">
        <v>0.20511352217707057</v>
      </c>
      <c r="H640" s="122">
        <v>0.1955274567874965</v>
      </c>
      <c r="I640" s="122">
        <v>0.41218544323047945</v>
      </c>
      <c r="J640" s="122">
        <v>0.84482181357311115</v>
      </c>
      <c r="K640" s="100">
        <v>0.86057570456267518</v>
      </c>
      <c r="L640" s="101"/>
      <c r="M640" s="102">
        <v>639</v>
      </c>
      <c r="N640" s="125">
        <v>-0.58412202516015621</v>
      </c>
      <c r="O640" s="125">
        <v>0.66087546684519771</v>
      </c>
      <c r="P640" s="125">
        <v>-0.90216905328462493</v>
      </c>
      <c r="Q640" s="125">
        <v>-1.3059306125874235</v>
      </c>
      <c r="R640" s="125">
        <v>1.9597529210538867</v>
      </c>
      <c r="S640" s="125">
        <v>-0.82349414680093613</v>
      </c>
      <c r="T640" s="125">
        <v>-0.85770584161574914</v>
      </c>
      <c r="U640" s="122">
        <v>-0.22192677540240596</v>
      </c>
      <c r="V640" s="122">
        <v>1.0144745383799023</v>
      </c>
      <c r="W640" s="94">
        <v>1.0829095087302223</v>
      </c>
      <c r="X640" s="56"/>
      <c r="Y640" s="95">
        <v>639</v>
      </c>
      <c r="Z640" s="122">
        <f>(幕後結果!$AB$2+幕後結果!$AB$4*幕後結果_最佳化!$N1641)*12/3</f>
        <v>-0.77350725710491697</v>
      </c>
      <c r="AA640" s="122">
        <f>(幕後結果!$AC$2+幕後結果!$AC$4*幕後結果_最佳化!$O1641)*12/3</f>
        <v>-0.51793557915962207</v>
      </c>
      <c r="AB640" s="122">
        <f>(幕後結果!$AD$2+幕後結果!$AD$4*幕後結果_最佳化!$P1641)*12/3</f>
        <v>-0.42766416156725767</v>
      </c>
      <c r="AC640" s="122">
        <f>(幕後結果!$AE$2+幕後結果!$AE$4*幕後結果_最佳化!$Q1641)*12/3</f>
        <v>-0.19226128004966658</v>
      </c>
      <c r="AD640" s="122">
        <f>(幕後結果!$AF$2+幕後結果!$AF$4*幕後結果_最佳化!$R1641)*12/3</f>
        <v>1.1369554989874979</v>
      </c>
      <c r="AE640" s="122">
        <f>(幕後結果!$AG$2+幕後結果!$AG$4*幕後結果_最佳化!$S1641)*12/3</f>
        <v>-0.9189449329118986</v>
      </c>
      <c r="AF640" s="122">
        <f>(幕後結果!$AH$2+幕後結果!$AH$4*幕後結果_最佳化!$T1641)*12/3</f>
        <v>0.78699760497362614</v>
      </c>
      <c r="AG640" s="122">
        <f>(幕後結果!$AI$2+幕後結果!$AI$4*幕後結果_最佳化!$U1641)*12/3</f>
        <v>-1.1176368116554076</v>
      </c>
      <c r="AH640" s="122">
        <f>(幕後結果!$AJ$2+幕後結果!$AJ$4*幕後結果_最佳化!$V1641)*12/3</f>
        <v>0.76266896579620136</v>
      </c>
      <c r="AI640" s="96">
        <f>(幕後結果!$AK$2+幕後結果!$AK$4*幕後結果_最佳化!$W1641)*12/3</f>
        <v>0.18082779522704881</v>
      </c>
      <c r="AJ640" s="56"/>
      <c r="AK640" s="56"/>
      <c r="AL640" s="56"/>
      <c r="AM640" s="104">
        <v>639</v>
      </c>
      <c r="AN640" s="122">
        <f t="shared" si="118"/>
        <v>0.1856145618303762</v>
      </c>
      <c r="AO640" s="122">
        <f t="shared" si="119"/>
        <v>1.9604868284015396E-2</v>
      </c>
      <c r="AP640" s="122">
        <f t="shared" si="120"/>
        <v>3.654226546924022E-2</v>
      </c>
      <c r="AQ640" s="122">
        <f t="shared" si="121"/>
        <v>2.1581915552192146E-2</v>
      </c>
      <c r="AR640" s="122">
        <f t="shared" si="122"/>
        <v>0.24591461359062181</v>
      </c>
      <c r="AS640" s="122">
        <f t="shared" si="123"/>
        <v>0.11928569411009997</v>
      </c>
      <c r="AT640" s="122">
        <f t="shared" si="124"/>
        <v>8.7512851251768428E-2</v>
      </c>
      <c r="AU640" s="122">
        <f t="shared" si="125"/>
        <v>4.7797875598990028E-2</v>
      </c>
      <c r="AV640" s="122">
        <f t="shared" si="126"/>
        <v>0.23419197027104258</v>
      </c>
      <c r="AW640" s="122">
        <f t="shared" si="127"/>
        <v>1.9533840416531422E-3</v>
      </c>
      <c r="AX640" s="122">
        <f t="shared" si="128"/>
        <v>0.99999999999999989</v>
      </c>
      <c r="AY640" s="122">
        <f>SUMPRODUCT(AN640:AW640,幕後結果_最佳化!$Z$1005:$AI$1005)</f>
        <v>9.0882505669421257E-2</v>
      </c>
      <c r="AZ640" s="122">
        <f>(SUMPRODUCT(AN640:AW640,MMULT(AN640:AW640,幕後結果!$AB$9:$AK$18)))*252</f>
        <v>4.8176978749954483E-2</v>
      </c>
      <c r="BA640" s="122">
        <f t="shared" si="129"/>
        <v>0.21949254827887549</v>
      </c>
      <c r="BB640" s="98">
        <f t="shared" si="130"/>
        <v>0.21860653605632777</v>
      </c>
      <c r="BC640" s="56"/>
      <c r="BD640" s="56"/>
    </row>
    <row r="641" spans="1:56">
      <c r="A641" s="91">
        <v>640</v>
      </c>
      <c r="B641" s="122">
        <v>0.16597235205631011</v>
      </c>
      <c r="C641" s="122">
        <v>6.3684517637989213E-2</v>
      </c>
      <c r="D641" s="122">
        <v>0.16772373632415438</v>
      </c>
      <c r="E641" s="122">
        <v>0.96118329963231863</v>
      </c>
      <c r="F641" s="122">
        <v>0.69150862618396003</v>
      </c>
      <c r="G641" s="122">
        <v>0.32840143324183946</v>
      </c>
      <c r="H641" s="122">
        <v>1.9185047645656761E-2</v>
      </c>
      <c r="I641" s="122">
        <v>0.21245882819690465</v>
      </c>
      <c r="J641" s="122">
        <v>0.61198763984525106</v>
      </c>
      <c r="K641" s="100">
        <v>0.83941089267929359</v>
      </c>
      <c r="L641" s="101"/>
      <c r="M641" s="102">
        <v>640</v>
      </c>
      <c r="N641" s="125">
        <v>-0.97020422713247234</v>
      </c>
      <c r="O641" s="125">
        <v>-1.5245593808093643</v>
      </c>
      <c r="P641" s="125">
        <v>-0.96319938709197672</v>
      </c>
      <c r="Q641" s="125">
        <v>1.7645858177985216</v>
      </c>
      <c r="R641" s="125">
        <v>0.50013113027608935</v>
      </c>
      <c r="S641" s="125">
        <v>-0.44433158819729429</v>
      </c>
      <c r="T641" s="125">
        <v>-2.0708791050833089</v>
      </c>
      <c r="U641" s="122">
        <v>-0.79791872485955717</v>
      </c>
      <c r="V641" s="122">
        <v>0.28450328060432029</v>
      </c>
      <c r="W641" s="94">
        <v>0.99203958721467023</v>
      </c>
      <c r="X641" s="56"/>
      <c r="Y641" s="95">
        <v>640</v>
      </c>
      <c r="Z641" s="122">
        <f>(幕後結果!$AB$2+幕後結果!$AB$4*幕後結果_最佳化!$N1642)*12/3</f>
        <v>-1.2528477681945305</v>
      </c>
      <c r="AA641" s="122">
        <f>(幕後結果!$AC$2+幕後結果!$AC$4*幕後結果_最佳化!$O1642)*12/3</f>
        <v>-3.5631689586027115</v>
      </c>
      <c r="AB641" s="122">
        <f>(幕後結果!$AD$2+幕後結果!$AD$4*幕後結果_最佳化!$P1642)*12/3</f>
        <v>-0.81875668148365655</v>
      </c>
      <c r="AC641" s="122">
        <f>(幕後結果!$AE$2+幕後結果!$AE$4*幕後結果_最佳化!$Q1642)*12/3</f>
        <v>1.6188182947165215</v>
      </c>
      <c r="AD641" s="122">
        <f>(幕後結果!$AF$2+幕後結果!$AF$4*幕後結果_最佳化!$R1642)*12/3</f>
        <v>0.17908363379959649</v>
      </c>
      <c r="AE641" s="122">
        <f>(幕後結果!$AG$2+幕後結果!$AG$4*幕後結果_最佳化!$S1642)*12/3</f>
        <v>0.25127740547564514</v>
      </c>
      <c r="AF641" s="122">
        <f>(幕後結果!$AH$2+幕後結果!$AH$4*幕後結果_最佳化!$T1642)*12/3</f>
        <v>-1.0593422131654242</v>
      </c>
      <c r="AG641" s="122">
        <f>(幕後結果!$AI$2+幕後結果!$AI$4*幕後結果_最佳化!$U1642)*12/3</f>
        <v>-2.1594628757410197</v>
      </c>
      <c r="AH641" s="122">
        <f>(幕後結果!$AJ$2+幕後結果!$AJ$4*幕後結果_最佳化!$V1642)*12/3</f>
        <v>-0.86940719727264515</v>
      </c>
      <c r="AI641" s="96">
        <f>(幕後結果!$AK$2+幕後結果!$AK$4*幕後結果_最佳化!$W1642)*12/3</f>
        <v>-0.40690880179106786</v>
      </c>
      <c r="AJ641" s="56"/>
      <c r="AK641" s="56"/>
      <c r="AL641" s="56"/>
      <c r="AM641" s="104">
        <v>640</v>
      </c>
      <c r="AN641" s="122">
        <f t="shared" si="118"/>
        <v>4.9441910963347671E-2</v>
      </c>
      <c r="AO641" s="122">
        <f t="shared" si="119"/>
        <v>0.13214063134621185</v>
      </c>
      <c r="AP641" s="122">
        <f t="shared" si="120"/>
        <v>0.10976966292726398</v>
      </c>
      <c r="AQ641" s="122">
        <f t="shared" si="121"/>
        <v>0.11825785636093809</v>
      </c>
      <c r="AR641" s="122">
        <f t="shared" si="122"/>
        <v>0.10296711601160717</v>
      </c>
      <c r="AS641" s="122">
        <f t="shared" si="123"/>
        <v>7.1408695035272085E-2</v>
      </c>
      <c r="AT641" s="122">
        <f t="shared" si="124"/>
        <v>4.2249392248154896E-2</v>
      </c>
      <c r="AU641" s="122">
        <f t="shared" si="125"/>
        <v>6.9201143399584858E-2</v>
      </c>
      <c r="AV641" s="122">
        <f t="shared" si="126"/>
        <v>0.16075674379142582</v>
      </c>
      <c r="AW641" s="122">
        <f t="shared" si="127"/>
        <v>0.14380684791619364</v>
      </c>
      <c r="AX641" s="122">
        <f t="shared" si="128"/>
        <v>1</v>
      </c>
      <c r="AY641" s="122">
        <f>SUMPRODUCT(AN641:AW641,幕後結果_最佳化!$Z$1005:$AI$1005)</f>
        <v>-9.0216476092843709E-2</v>
      </c>
      <c r="AZ641" s="122">
        <f>(SUMPRODUCT(AN641:AW641,MMULT(AN641:AW641,幕後結果!$AB$9:$AK$18)))*252</f>
        <v>4.4178575365604766E-2</v>
      </c>
      <c r="BA641" s="122">
        <f t="shared" si="129"/>
        <v>0.21018700094345694</v>
      </c>
      <c r="BB641" s="98">
        <f t="shared" si="130"/>
        <v>-0.63332401858977849</v>
      </c>
      <c r="BC641" s="56"/>
      <c r="BD641" s="56"/>
    </row>
    <row r="642" spans="1:56">
      <c r="A642" s="91">
        <v>641</v>
      </c>
      <c r="B642" s="122">
        <v>0.46540072985795056</v>
      </c>
      <c r="C642" s="122">
        <v>0.49034114953374375</v>
      </c>
      <c r="D642" s="122">
        <v>0.68474741736276012</v>
      </c>
      <c r="E642" s="122">
        <v>0.21798057721851793</v>
      </c>
      <c r="F642" s="122">
        <v>0.27994740403436169</v>
      </c>
      <c r="G642" s="122">
        <v>0.4368595770520689</v>
      </c>
      <c r="H642" s="122">
        <v>0.39893078522459002</v>
      </c>
      <c r="I642" s="122">
        <v>0.24343984032158561</v>
      </c>
      <c r="J642" s="122">
        <v>0.20818448265151246</v>
      </c>
      <c r="K642" s="100">
        <v>0.32377235230260215</v>
      </c>
      <c r="L642" s="101"/>
      <c r="M642" s="102">
        <v>641</v>
      </c>
      <c r="N642" s="125">
        <v>-8.68365184574557E-2</v>
      </c>
      <c r="O642" s="125">
        <v>-2.4213513511655745E-2</v>
      </c>
      <c r="P642" s="125">
        <v>0.48101594641466133</v>
      </c>
      <c r="Q642" s="125">
        <v>-0.77903150826025969</v>
      </c>
      <c r="R642" s="125">
        <v>-0.58299776013262494</v>
      </c>
      <c r="S642" s="125">
        <v>-0.15893618172505147</v>
      </c>
      <c r="T642" s="125">
        <v>-0.25611560792702343</v>
      </c>
      <c r="U642" s="122">
        <v>-0.69528026316709524</v>
      </c>
      <c r="V642" s="122">
        <v>-0.81273682122884672</v>
      </c>
      <c r="W642" s="94">
        <v>-0.45717578116058277</v>
      </c>
      <c r="X642" s="56"/>
      <c r="Y642" s="95">
        <v>641</v>
      </c>
      <c r="Z642" s="122">
        <f>(幕後結果!$AB$2+幕後結果!$AB$4*幕後結果_最佳化!$N1643)*12/3</f>
        <v>-0.1561022388921845</v>
      </c>
      <c r="AA642" s="122">
        <f>(幕後結果!$AC$2+幕後結果!$AC$4*幕後結果_最佳化!$O1643)*12/3</f>
        <v>-1.4188314681453755</v>
      </c>
      <c r="AB642" s="122">
        <f>(幕後結果!$AD$2+幕後結果!$AD$4*幕後結果_最佳化!$P1643)*12/3</f>
        <v>0.85029059778003846</v>
      </c>
      <c r="AC642" s="122">
        <f>(幕後結果!$AE$2+幕後結果!$AE$4*幕後結果_最佳化!$Q1643)*12/3</f>
        <v>0.42697403741151457</v>
      </c>
      <c r="AD642" s="122">
        <f>(幕後結果!$AF$2+幕後結果!$AF$4*幕後結果_最佳化!$R1643)*12/3</f>
        <v>-0.4893071305288374</v>
      </c>
      <c r="AE642" s="122">
        <f>(幕後結果!$AG$2+幕後結果!$AG$4*幕後結果_最佳化!$S1643)*12/3</f>
        <v>-0.20644710640227204</v>
      </c>
      <c r="AF642" s="122">
        <f>(幕後結果!$AH$2+幕後結果!$AH$4*幕後結果_最佳化!$T1643)*12/3</f>
        <v>0.90799157156005805</v>
      </c>
      <c r="AG642" s="122">
        <f>(幕後結果!$AI$2+幕後結果!$AI$4*幕後結果_最佳化!$U1643)*12/3</f>
        <v>-1.7880263715329621</v>
      </c>
      <c r="AH642" s="122">
        <f>(幕後結果!$AJ$2+幕後結果!$AJ$4*幕後結果_最佳化!$V1643)*12/3</f>
        <v>-0.6045516588241755</v>
      </c>
      <c r="AI642" s="96">
        <f>(幕後結果!$AK$2+幕後結果!$AK$4*幕後結果_最佳化!$W1643)*12/3</f>
        <v>-0.89703352836172001</v>
      </c>
      <c r="AJ642" s="56"/>
      <c r="AK642" s="56"/>
      <c r="AL642" s="56"/>
      <c r="AM642" s="104">
        <v>641</v>
      </c>
      <c r="AN642" s="122">
        <f t="shared" si="118"/>
        <v>2.1341329980997602E-2</v>
      </c>
      <c r="AO642" s="122">
        <f t="shared" si="119"/>
        <v>5.5941571681621914E-2</v>
      </c>
      <c r="AP642" s="122">
        <f t="shared" si="120"/>
        <v>6.1157510017814561E-2</v>
      </c>
      <c r="AQ642" s="122">
        <f t="shared" si="121"/>
        <v>1.9379483032678554E-2</v>
      </c>
      <c r="AR642" s="122">
        <f t="shared" si="122"/>
        <v>2.0121842429510116E-2</v>
      </c>
      <c r="AS642" s="122">
        <f t="shared" si="123"/>
        <v>0.15962251607243852</v>
      </c>
      <c r="AT642" s="122">
        <f t="shared" si="124"/>
        <v>0.31593209671382899</v>
      </c>
      <c r="AU642" s="122">
        <f t="shared" si="125"/>
        <v>4.8848494145900381E-2</v>
      </c>
      <c r="AV642" s="122">
        <f t="shared" si="126"/>
        <v>4.5602745815740371E-2</v>
      </c>
      <c r="AW642" s="122">
        <f t="shared" si="127"/>
        <v>0.25205241010946888</v>
      </c>
      <c r="AX642" s="122">
        <f t="shared" si="128"/>
        <v>1</v>
      </c>
      <c r="AY642" s="122">
        <f>SUMPRODUCT(AN642:AW642,幕後結果_最佳化!$Z$1005:$AI$1005)</f>
        <v>0.23255302808284065</v>
      </c>
      <c r="AZ642" s="122">
        <f>(SUMPRODUCT(AN642:AW642,MMULT(AN642:AW642,幕後結果!$AB$9:$AK$18)))*252</f>
        <v>4.7138125530051318E-2</v>
      </c>
      <c r="BA642" s="122">
        <f t="shared" si="129"/>
        <v>0.21711316295897704</v>
      </c>
      <c r="BB642" s="98">
        <f t="shared" si="130"/>
        <v>0.87352155667629927</v>
      </c>
      <c r="BC642" s="56"/>
      <c r="BD642" s="56"/>
    </row>
    <row r="643" spans="1:56">
      <c r="A643" s="91">
        <v>642</v>
      </c>
      <c r="B643" s="122">
        <v>0.16313740789497699</v>
      </c>
      <c r="C643" s="122">
        <v>0.48232946902818385</v>
      </c>
      <c r="D643" s="122">
        <v>0.14363040531851801</v>
      </c>
      <c r="E643" s="122">
        <v>0.34207126404064581</v>
      </c>
      <c r="F643" s="122">
        <v>0.77180499156019944</v>
      </c>
      <c r="G643" s="122">
        <v>0.39296369560810884</v>
      </c>
      <c r="H643" s="122">
        <v>0.42320558542821263</v>
      </c>
      <c r="I643" s="122">
        <v>0.63707097550947389</v>
      </c>
      <c r="J643" s="122">
        <v>0.67127092212413708</v>
      </c>
      <c r="K643" s="100">
        <v>0.61447536721341023</v>
      </c>
      <c r="L643" s="101"/>
      <c r="M643" s="102">
        <v>642</v>
      </c>
      <c r="N643" s="125">
        <v>-0.98164490700694984</v>
      </c>
      <c r="O643" s="125">
        <v>-4.430794580949686E-2</v>
      </c>
      <c r="P643" s="125">
        <v>-1.0641498735189792</v>
      </c>
      <c r="Q643" s="125">
        <v>-0.40681682549231057</v>
      </c>
      <c r="R643" s="125">
        <v>0.74480433004330437</v>
      </c>
      <c r="S643" s="125">
        <v>-0.27160287160048902</v>
      </c>
      <c r="T643" s="125">
        <v>-0.19369951598202978</v>
      </c>
      <c r="U643" s="122">
        <v>0.35064052624332026</v>
      </c>
      <c r="V643" s="122">
        <v>0.44342527749981808</v>
      </c>
      <c r="W643" s="94">
        <v>0.29100268555949887</v>
      </c>
      <c r="X643" s="56"/>
      <c r="Y643" s="95">
        <v>642</v>
      </c>
      <c r="Z643" s="122">
        <f>(幕後結果!$AB$2+幕後結果!$AB$4*幕後結果_最佳化!$N1644)*12/3</f>
        <v>-1.2670519488333414</v>
      </c>
      <c r="AA643" s="122">
        <f>(幕後結果!$AC$2+幕後結果!$AC$4*幕後結果_最佳化!$O1644)*12/3</f>
        <v>-1.5242685541234013</v>
      </c>
      <c r="AB643" s="122">
        <f>(幕後結果!$AD$2+幕後結果!$AD$4*幕後結果_最佳化!$P1644)*12/3</f>
        <v>-0.7592787631552379</v>
      </c>
      <c r="AC643" s="122">
        <f>(幕後結果!$AE$2+幕後結果!$AE$4*幕後結果_最佳化!$Q1644)*12/3</f>
        <v>0.27585742750302367</v>
      </c>
      <c r="AD643" s="122">
        <f>(幕後結果!$AF$2+幕後結果!$AF$4*幕後結果_最佳化!$R1644)*12/3</f>
        <v>0.31653462708332991</v>
      </c>
      <c r="AE643" s="122">
        <f>(幕後結果!$AG$2+幕後結果!$AG$4*幕後結果_最佳化!$S1644)*12/3</f>
        <v>-0.43540699530929033</v>
      </c>
      <c r="AF643" s="122">
        <f>(幕後結果!$AH$2+幕後結果!$AH$4*幕後結果_最佳化!$T1644)*12/3</f>
        <v>0.9132762091242862</v>
      </c>
      <c r="AG643" s="122">
        <f>(幕後結果!$AI$2+幕後結果!$AI$4*幕後結果_最佳化!$U1644)*12/3</f>
        <v>-0.81253416879151119</v>
      </c>
      <c r="AH643" s="122">
        <f>(幕後結果!$AJ$2+幕後結果!$AJ$4*幕後結果_最佳化!$V1644)*12/3</f>
        <v>0.16208180767473424</v>
      </c>
      <c r="AI643" s="96">
        <f>(幕後結果!$AK$2+幕後結果!$AK$4*幕後結果_最佳化!$W1644)*12/3</f>
        <v>-0.44373173925471548</v>
      </c>
      <c r="AJ643" s="56"/>
      <c r="AK643" s="56"/>
      <c r="AL643" s="56"/>
      <c r="AM643" s="104">
        <v>642</v>
      </c>
      <c r="AN643" s="122">
        <f t="shared" si="118"/>
        <v>6.759285991588404E-2</v>
      </c>
      <c r="AO643" s="122">
        <f t="shared" si="119"/>
        <v>0.12140696012451442</v>
      </c>
      <c r="AP643" s="122">
        <f t="shared" si="120"/>
        <v>0.13804901701732572</v>
      </c>
      <c r="AQ643" s="122">
        <f t="shared" si="121"/>
        <v>0.17091914243486825</v>
      </c>
      <c r="AR643" s="122">
        <f t="shared" si="122"/>
        <v>6.1410430091281505E-2</v>
      </c>
      <c r="AS643" s="122">
        <f t="shared" si="123"/>
        <v>7.62885232499671E-2</v>
      </c>
      <c r="AT643" s="122">
        <f t="shared" si="124"/>
        <v>0.13190368204214376</v>
      </c>
      <c r="AU643" s="122">
        <f t="shared" si="125"/>
        <v>2.5362992729139507E-2</v>
      </c>
      <c r="AV643" s="122">
        <f t="shared" si="126"/>
        <v>0.13574277713305072</v>
      </c>
      <c r="AW643" s="122">
        <f t="shared" si="127"/>
        <v>7.1323615261824833E-2</v>
      </c>
      <c r="AX643" s="122">
        <f t="shared" si="128"/>
        <v>1</v>
      </c>
      <c r="AY643" s="122">
        <f>SUMPRODUCT(AN643:AW643,幕後結果_最佳化!$Z$1005:$AI$1005)</f>
        <v>0.15464550539611729</v>
      </c>
      <c r="AZ643" s="122">
        <f>(SUMPRODUCT(AN643:AW643,MMULT(AN643:AW643,幕後結果!$AB$9:$AK$18)))*252</f>
        <v>4.5415797607278069E-2</v>
      </c>
      <c r="BA643" s="122">
        <f t="shared" si="129"/>
        <v>0.21310982522464342</v>
      </c>
      <c r="BB643" s="98">
        <f t="shared" si="130"/>
        <v>0.52435642175729857</v>
      </c>
      <c r="BC643" s="56"/>
      <c r="BD643" s="56"/>
    </row>
    <row r="644" spans="1:56">
      <c r="A644" s="91">
        <v>643</v>
      </c>
      <c r="B644" s="122">
        <v>0.12756384941383336</v>
      </c>
      <c r="C644" s="122">
        <v>0.10833062516408321</v>
      </c>
      <c r="D644" s="122">
        <v>0.56599861102646387</v>
      </c>
      <c r="E644" s="122">
        <v>0.52439118964762921</v>
      </c>
      <c r="F644" s="122">
        <v>0.49501303502524641</v>
      </c>
      <c r="G644" s="122">
        <v>0.3031845719795212</v>
      </c>
      <c r="H644" s="122">
        <v>0.95420431388657057</v>
      </c>
      <c r="I644" s="122">
        <v>0.6995465729407444</v>
      </c>
      <c r="J644" s="122">
        <v>0.85243693197969583</v>
      </c>
      <c r="K644" s="100">
        <v>0.89651610835569762</v>
      </c>
      <c r="L644" s="101"/>
      <c r="M644" s="102">
        <v>643</v>
      </c>
      <c r="N644" s="125">
        <v>-1.1379827178781676</v>
      </c>
      <c r="O644" s="125">
        <v>-1.2354549029992292</v>
      </c>
      <c r="P644" s="125">
        <v>0.16619591011208867</v>
      </c>
      <c r="Q644" s="125">
        <v>6.1177786110473378E-2</v>
      </c>
      <c r="R644" s="125">
        <v>-1.2500792985469416E-2</v>
      </c>
      <c r="S644" s="125">
        <v>-0.51526315244119492</v>
      </c>
      <c r="T644" s="125">
        <v>1.6870623051778992</v>
      </c>
      <c r="U644" s="122">
        <v>0.52309685483140655</v>
      </c>
      <c r="V644" s="122">
        <v>1.0469424190914767</v>
      </c>
      <c r="W644" s="94">
        <v>1.2619472081699719</v>
      </c>
      <c r="X644" s="56"/>
      <c r="Y644" s="95">
        <v>643</v>
      </c>
      <c r="Z644" s="122">
        <f>(幕後結果!$AB$2+幕後結果!$AB$4*幕後結果_最佳化!$N1645)*12/3</f>
        <v>-1.461153219968897</v>
      </c>
      <c r="AA644" s="122">
        <f>(幕後結果!$AC$2+幕後結果!$AC$4*幕後結果_最佳化!$O1645)*12/3</f>
        <v>-3.1793393509915107</v>
      </c>
      <c r="AB644" s="122">
        <f>(幕後結果!$AD$2+幕後結果!$AD$4*幕後結果_最佳化!$P1645)*12/3</f>
        <v>0.13806904324355446</v>
      </c>
      <c r="AC644" s="122">
        <f>(幕後結果!$AE$2+幕後結果!$AE$4*幕後結果_最佳化!$Q1645)*12/3</f>
        <v>0.68985490468582167</v>
      </c>
      <c r="AD644" s="122">
        <f>(幕後結果!$AF$2+幕後結果!$AF$4*幕後結果_最佳化!$R1645)*12/3</f>
        <v>-0.15921342864750326</v>
      </c>
      <c r="AE644" s="122">
        <f>(幕後結果!$AG$2+幕後結果!$AG$4*幕後結果_最佳化!$S1645)*12/3</f>
        <v>-0.54162788012272889</v>
      </c>
      <c r="AF644" s="122">
        <f>(幕後結果!$AH$2+幕後結果!$AH$4*幕後結果_最佳化!$T1645)*12/3</f>
        <v>2.5130560252406546</v>
      </c>
      <c r="AG644" s="122">
        <f>(幕後結果!$AI$2+幕後結果!$AI$4*幕後結果_最佳化!$U1645)*12/3</f>
        <v>-0.77027536335303071</v>
      </c>
      <c r="AH644" s="122">
        <f>(幕後結果!$AJ$2+幕後結果!$AJ$4*幕後結果_最佳化!$V1645)*12/3</f>
        <v>0.64045744280392958</v>
      </c>
      <c r="AI644" s="96">
        <f>(幕後結果!$AK$2+幕後結果!$AK$4*幕後結果_最佳化!$W1645)*12/3</f>
        <v>-0.17561330315701362</v>
      </c>
      <c r="AJ644" s="56"/>
      <c r="AK644" s="56"/>
      <c r="AL644" s="56"/>
      <c r="AM644" s="104">
        <v>643</v>
      </c>
      <c r="AN644" s="122">
        <f t="shared" ref="AN644:AN707" si="131">B1645/SUM($B1645:$K1645)</f>
        <v>0.10737234248830442</v>
      </c>
      <c r="AO644" s="122">
        <f t="shared" ref="AO644:AO707" si="132">C1645/SUM($B1645:$K1645)</f>
        <v>7.2708893554646908E-2</v>
      </c>
      <c r="AP644" s="122">
        <f t="shared" ref="AP644:AP707" si="133">D1645/SUM($B1645:$K1645)</f>
        <v>0.15926230208263842</v>
      </c>
      <c r="AQ644" s="122">
        <f t="shared" ref="AQ644:AQ707" si="134">E1645/SUM($B1645:$K1645)</f>
        <v>0.12019864795190227</v>
      </c>
      <c r="AR644" s="122">
        <f t="shared" ref="AR644:AR707" si="135">F1645/SUM($B1645:$K1645)</f>
        <v>0.10824305262948482</v>
      </c>
      <c r="AS644" s="122">
        <f t="shared" ref="AS644:AS707" si="136">G1645/SUM($B1645:$K1645)</f>
        <v>9.9046923677422183E-2</v>
      </c>
      <c r="AT644" s="122">
        <f t="shared" ref="AT644:AT707" si="137">H1645/SUM($B1645:$K1645)</f>
        <v>0.15671445086018676</v>
      </c>
      <c r="AU644" s="122">
        <f t="shared" ref="AU644:AU707" si="138">I1645/SUM($B1645:$K1645)</f>
        <v>3.5888040908432686E-2</v>
      </c>
      <c r="AV644" s="122">
        <f t="shared" ref="AV644:AV707" si="139">J1645/SUM($B1645:$K1645)</f>
        <v>1.7702596952706654E-2</v>
      </c>
      <c r="AW644" s="122">
        <f t="shared" ref="AW644:AW707" si="140">K1645/SUM($B1645:$K1645)</f>
        <v>0.12286274889427497</v>
      </c>
      <c r="AX644" s="122">
        <f t="shared" ref="AX644:AX707" si="141">SUM(AN644:AW644)</f>
        <v>1.0000000000000002</v>
      </c>
      <c r="AY644" s="122">
        <f>SUMPRODUCT(AN644:AW644,幕後結果_最佳化!$Z$1005:$AI$1005)</f>
        <v>0.17644985347922396</v>
      </c>
      <c r="AZ644" s="122">
        <f>(SUMPRODUCT(AN644:AW644,MMULT(AN644:AW644,幕後結果!$AB$9:$AK$18)))*252</f>
        <v>4.2707273187124382E-2</v>
      </c>
      <c r="BA644" s="122">
        <f t="shared" ref="BA644:BA707" si="142">AZ644^0.5</f>
        <v>0.20665738115810039</v>
      </c>
      <c r="BB644" s="98">
        <f t="shared" ref="BB644:BB707" si="143">(AY644-$BC$2)/$BA644</f>
        <v>0.64623800384392505</v>
      </c>
      <c r="BC644" s="56"/>
      <c r="BD644" s="56"/>
    </row>
    <row r="645" spans="1:56">
      <c r="A645" s="91">
        <v>644</v>
      </c>
      <c r="B645" s="122">
        <v>0.21893594699495367</v>
      </c>
      <c r="C645" s="122">
        <v>0.48673332957756132</v>
      </c>
      <c r="D645" s="122">
        <v>0.78156551216144421</v>
      </c>
      <c r="E645" s="122">
        <v>0.71582355829068667</v>
      </c>
      <c r="F645" s="122">
        <v>0.94605042431679598</v>
      </c>
      <c r="G645" s="122">
        <v>0.83708834296195844</v>
      </c>
      <c r="H645" s="122">
        <v>0.52683902340786704</v>
      </c>
      <c r="I645" s="122">
        <v>0.66819766626720778</v>
      </c>
      <c r="J645" s="122">
        <v>0.11186905948651438</v>
      </c>
      <c r="K645" s="100">
        <v>0.99182847386174844</v>
      </c>
      <c r="L645" s="101"/>
      <c r="M645" s="102">
        <v>644</v>
      </c>
      <c r="N645" s="125">
        <v>-0.77579185484159463</v>
      </c>
      <c r="O645" s="125">
        <v>-3.3260742772752941E-2</v>
      </c>
      <c r="P645" s="125">
        <v>0.7774912825058311</v>
      </c>
      <c r="Q645" s="125">
        <v>0.57047896746837989</v>
      </c>
      <c r="R645" s="125">
        <v>1.6077079738873226</v>
      </c>
      <c r="S645" s="125">
        <v>0.98256147280779116</v>
      </c>
      <c r="T645" s="125">
        <v>6.7326283455364122E-2</v>
      </c>
      <c r="U645" s="122">
        <v>0.43494180732499416</v>
      </c>
      <c r="V645" s="122">
        <v>-1.2166481382765135</v>
      </c>
      <c r="W645" s="94">
        <v>2.4011630567726807</v>
      </c>
      <c r="X645" s="56"/>
      <c r="Y645" s="95">
        <v>644</v>
      </c>
      <c r="Z645" s="122">
        <f>(幕後結果!$AB$2+幕後結果!$AB$4*幕後結果_最佳化!$N1646)*12/3</f>
        <v>-1.0114750102171097</v>
      </c>
      <c r="AA645" s="122">
        <f>(幕後結果!$AC$2+幕後結果!$AC$4*幕後結果_最佳化!$O1646)*12/3</f>
        <v>-1.4911591450725581</v>
      </c>
      <c r="AB645" s="122">
        <f>(幕後結果!$AD$2+幕後結果!$AD$4*幕後結果_最佳化!$P1646)*12/3</f>
        <v>0.89860289452107012</v>
      </c>
      <c r="AC645" s="122">
        <f>(幕後結果!$AE$2+幕後結果!$AE$4*幕後結果_最佳化!$Q1646)*12/3</f>
        <v>1.4328641310227963</v>
      </c>
      <c r="AD645" s="122">
        <f>(幕後結果!$AF$2+幕後結果!$AF$4*幕後結果_最佳化!$R1646)*12/3</f>
        <v>1.1504508206803232</v>
      </c>
      <c r="AE645" s="122">
        <f>(幕後結果!$AG$2+幕後結果!$AG$4*幕後結果_最佳化!$S1646)*12/3</f>
        <v>1.4890774280079604</v>
      </c>
      <c r="AF645" s="122">
        <f>(幕後結果!$AH$2+幕後結果!$AH$4*幕後結果_最佳化!$T1646)*12/3</f>
        <v>1.3897180361790504</v>
      </c>
      <c r="AG645" s="122">
        <f>(幕後結果!$AI$2+幕後結果!$AI$4*幕後結果_最佳化!$U1646)*12/3</f>
        <v>-0.43302306717134414</v>
      </c>
      <c r="AH645" s="122">
        <f>(幕後結果!$AJ$2+幕後結果!$AJ$4*幕後結果_最佳化!$V1646)*12/3</f>
        <v>-0.58315272496413184</v>
      </c>
      <c r="AI645" s="96">
        <f>(幕後結果!$AK$2+幕後結果!$AK$4*幕後結果_最佳化!$W1646)*12/3</f>
        <v>0.8215048146842282</v>
      </c>
      <c r="AJ645" s="56"/>
      <c r="AK645" s="56"/>
      <c r="AL645" s="56"/>
      <c r="AM645" s="104">
        <v>644</v>
      </c>
      <c r="AN645" s="122">
        <f t="shared" si="131"/>
        <v>0.1924370320648468</v>
      </c>
      <c r="AO645" s="122">
        <f t="shared" si="132"/>
        <v>7.4266081124323563E-2</v>
      </c>
      <c r="AP645" s="122">
        <f t="shared" si="133"/>
        <v>0.10267362312164238</v>
      </c>
      <c r="AQ645" s="122">
        <f t="shared" si="134"/>
        <v>9.330350040956184E-2</v>
      </c>
      <c r="AR645" s="122">
        <f t="shared" si="135"/>
        <v>0.20936959160189081</v>
      </c>
      <c r="AS645" s="122">
        <f t="shared" si="136"/>
        <v>6.3886808680340426E-2</v>
      </c>
      <c r="AT645" s="122">
        <f t="shared" si="137"/>
        <v>2.5152420293883208E-2</v>
      </c>
      <c r="AU645" s="122">
        <f t="shared" si="138"/>
        <v>7.9711233446695243E-2</v>
      </c>
      <c r="AV645" s="122">
        <f t="shared" si="139"/>
        <v>3.4010873645702516E-2</v>
      </c>
      <c r="AW645" s="122">
        <f t="shared" si="140"/>
        <v>0.12518883561111321</v>
      </c>
      <c r="AX645" s="122">
        <f t="shared" si="141"/>
        <v>1.0000000000000002</v>
      </c>
      <c r="AY645" s="122">
        <f>SUMPRODUCT(AN645:AW645,幕後結果_最佳化!$Z$1005:$AI$1005)</f>
        <v>-8.7637277757709103E-2</v>
      </c>
      <c r="AZ645" s="122">
        <f>(SUMPRODUCT(AN645:AW645,MMULT(AN645:AW645,幕後結果!$AB$9:$AK$18)))*252</f>
        <v>4.5887017668554006E-2</v>
      </c>
      <c r="BA645" s="122">
        <f t="shared" si="142"/>
        <v>0.21421255254665633</v>
      </c>
      <c r="BB645" s="98">
        <f t="shared" si="143"/>
        <v>-0.60938201896117905</v>
      </c>
      <c r="BC645" s="56"/>
      <c r="BD645" s="56"/>
    </row>
    <row r="646" spans="1:56">
      <c r="A646" s="91">
        <v>645</v>
      </c>
      <c r="B646" s="122">
        <v>0.91876569227782223</v>
      </c>
      <c r="C646" s="122">
        <v>0.49315314655011511</v>
      </c>
      <c r="D646" s="122">
        <v>0.32633360734518302</v>
      </c>
      <c r="E646" s="122">
        <v>0.50563411410244075</v>
      </c>
      <c r="F646" s="122">
        <v>0.85533268620518021</v>
      </c>
      <c r="G646" s="122">
        <v>0.7595578403054164</v>
      </c>
      <c r="H646" s="122">
        <v>0.43758170367894067</v>
      </c>
      <c r="I646" s="122">
        <v>0.83272672599953124</v>
      </c>
      <c r="J646" s="122">
        <v>0.60761107783163038</v>
      </c>
      <c r="K646" s="100">
        <v>0.202667199345542</v>
      </c>
      <c r="L646" s="101"/>
      <c r="M646" s="102">
        <v>645</v>
      </c>
      <c r="N646" s="125">
        <v>1.3968169779238993</v>
      </c>
      <c r="O646" s="125">
        <v>-1.7163359078781974E-2</v>
      </c>
      <c r="P646" s="125">
        <v>-0.45005994900944574</v>
      </c>
      <c r="Q646" s="125">
        <v>1.4123099201068186E-2</v>
      </c>
      <c r="R646" s="125">
        <v>1.0595823921438934</v>
      </c>
      <c r="S646" s="125">
        <v>0.70488096101662001</v>
      </c>
      <c r="T646" s="125">
        <v>-0.15710333742987476</v>
      </c>
      <c r="U646" s="122">
        <v>0.96499653361782489</v>
      </c>
      <c r="V646" s="122">
        <v>0.27309805170786944</v>
      </c>
      <c r="W646" s="94">
        <v>-0.83213207530057443</v>
      </c>
      <c r="X646" s="56"/>
      <c r="Y646" s="95">
        <v>645</v>
      </c>
      <c r="Z646" s="122">
        <f>(幕後結果!$AB$2+幕後結果!$AB$4*幕後結果_最佳化!$N1647)*12/3</f>
        <v>1.6859283483824001</v>
      </c>
      <c r="AA646" s="122">
        <f>(幕後結果!$AC$2+幕後結果!$AC$4*幕後結果_最佳化!$O1647)*12/3</f>
        <v>-1.2802084977339641</v>
      </c>
      <c r="AB646" s="122">
        <f>(幕後結果!$AD$2+幕後結果!$AD$4*幕後結果_最佳化!$P1647)*12/3</f>
        <v>0.49159405467768802</v>
      </c>
      <c r="AC646" s="122">
        <f>(幕後結果!$AE$2+幕後結果!$AE$4*幕後結果_最佳化!$Q1647)*12/3</f>
        <v>0.87223669943748827</v>
      </c>
      <c r="AD646" s="122">
        <f>(幕後結果!$AF$2+幕後結果!$AF$4*幕後結果_最佳化!$R1647)*12/3</f>
        <v>0.53467185171395915</v>
      </c>
      <c r="AE646" s="122">
        <f>(幕後結果!$AG$2+幕後結果!$AG$4*幕後結果_最佳化!$S1647)*12/3</f>
        <v>1.1666610990057706</v>
      </c>
      <c r="AF646" s="122">
        <f>(幕後結果!$AH$2+幕後結果!$AH$4*幕後結果_最佳化!$T1647)*12/3</f>
        <v>1.524072030293403</v>
      </c>
      <c r="AG646" s="122">
        <f>(幕後結果!$AI$2+幕後結果!$AI$4*幕後結果_最佳化!$U1647)*12/3</f>
        <v>1.1913693357407036</v>
      </c>
      <c r="AH646" s="122">
        <f>(幕後結果!$AJ$2+幕後結果!$AJ$4*幕後結果_最佳化!$V1647)*12/3</f>
        <v>0.69622739600615979</v>
      </c>
      <c r="AI646" s="96">
        <f>(幕後結果!$AK$2+幕後結果!$AK$4*幕後結果_最佳化!$W1647)*12/3</f>
        <v>-0.21420358003923878</v>
      </c>
      <c r="AJ646" s="56"/>
      <c r="AK646" s="56"/>
      <c r="AL646" s="56"/>
      <c r="AM646" s="104">
        <v>645</v>
      </c>
      <c r="AN646" s="122">
        <f t="shared" si="131"/>
        <v>0.11759707939432207</v>
      </c>
      <c r="AO646" s="122">
        <f t="shared" si="132"/>
        <v>0.12593013572880304</v>
      </c>
      <c r="AP646" s="122">
        <f t="shared" si="133"/>
        <v>4.2778807081447816E-2</v>
      </c>
      <c r="AQ646" s="122">
        <f t="shared" si="134"/>
        <v>0.12750300969588277</v>
      </c>
      <c r="AR646" s="122">
        <f t="shared" si="135"/>
        <v>0.14729500847829063</v>
      </c>
      <c r="AS646" s="122">
        <f t="shared" si="136"/>
        <v>8.9159565132711185E-2</v>
      </c>
      <c r="AT646" s="122">
        <f t="shared" si="137"/>
        <v>3.9945664430536749E-4</v>
      </c>
      <c r="AU646" s="122">
        <f t="shared" si="138"/>
        <v>0.13383948112373437</v>
      </c>
      <c r="AV646" s="122">
        <f t="shared" si="139"/>
        <v>0.10069429103319257</v>
      </c>
      <c r="AW646" s="122">
        <f t="shared" si="140"/>
        <v>0.11480316568731012</v>
      </c>
      <c r="AX646" s="122">
        <f t="shared" si="141"/>
        <v>1</v>
      </c>
      <c r="AY646" s="122">
        <f>SUMPRODUCT(AN646:AW646,幕後結果_最佳化!$Z$1005:$AI$1005)</f>
        <v>-0.19832736274832843</v>
      </c>
      <c r="AZ646" s="122">
        <f>(SUMPRODUCT(AN646:AW646,MMULT(AN646:AW646,幕後結果!$AB$9:$AK$18)))*252</f>
        <v>4.7993324621535355E-2</v>
      </c>
      <c r="BA646" s="122">
        <f t="shared" si="142"/>
        <v>0.21907378807501218</v>
      </c>
      <c r="BB646" s="98">
        <f t="shared" si="143"/>
        <v>-1.1011238033905304</v>
      </c>
      <c r="BC646" s="56"/>
      <c r="BD646" s="56"/>
    </row>
    <row r="647" spans="1:56">
      <c r="A647" s="91">
        <v>646</v>
      </c>
      <c r="B647" s="122">
        <v>0.38628468557461093</v>
      </c>
      <c r="C647" s="122">
        <v>0.60799049379020209</v>
      </c>
      <c r="D647" s="122">
        <v>0.37591065461112638</v>
      </c>
      <c r="E647" s="122">
        <v>8.4578014792142886E-2</v>
      </c>
      <c r="F647" s="122">
        <v>0.96312624702662664</v>
      </c>
      <c r="G647" s="122">
        <v>0.17764327214289399</v>
      </c>
      <c r="H647" s="122">
        <v>7.6805054494619496E-2</v>
      </c>
      <c r="I647" s="122">
        <v>0.23951738939467648</v>
      </c>
      <c r="J647" s="122">
        <v>0.57221929936908489</v>
      </c>
      <c r="K647" s="100">
        <v>0.30016782571422151</v>
      </c>
      <c r="L647" s="101"/>
      <c r="M647" s="102">
        <v>646</v>
      </c>
      <c r="N647" s="125">
        <v>-0.28901568954433099</v>
      </c>
      <c r="O647" s="125">
        <v>0.27408537536217636</v>
      </c>
      <c r="P647" s="125">
        <v>-0.31623873459805563</v>
      </c>
      <c r="Q647" s="125">
        <v>-1.374920704528344</v>
      </c>
      <c r="R647" s="125">
        <v>1.7881766890483319</v>
      </c>
      <c r="S647" s="125">
        <v>-0.92438376521535104</v>
      </c>
      <c r="T647" s="125">
        <v>-1.426895184841793</v>
      </c>
      <c r="U647" s="122">
        <v>-0.70785585077902491</v>
      </c>
      <c r="V647" s="122">
        <v>0.18202717286854195</v>
      </c>
      <c r="W647" s="94">
        <v>-0.5239178896166703</v>
      </c>
      <c r="X647" s="56"/>
      <c r="Y647" s="95">
        <v>646</v>
      </c>
      <c r="Z647" s="122">
        <f>(幕後結果!$AB$2+幕後結果!$AB$4*幕後結果_最佳化!$N1648)*12/3</f>
        <v>-0.40711786899731495</v>
      </c>
      <c r="AA647" s="122">
        <f>(幕後結果!$AC$2+幕後結果!$AC$4*幕後結果_最佳化!$O1648)*12/3</f>
        <v>-1.025320197209415</v>
      </c>
      <c r="AB647" s="122">
        <f>(幕後結果!$AD$2+幕後結果!$AD$4*幕後結果_最佳化!$P1648)*12/3</f>
        <v>0.12931570140691412</v>
      </c>
      <c r="AC647" s="122">
        <f>(幕後結果!$AE$2+幕後結果!$AE$4*幕後結果_最佳化!$Q1648)*12/3</f>
        <v>-0.15350997247818898</v>
      </c>
      <c r="AD647" s="122">
        <f>(幕後結果!$AF$2+幕後結果!$AF$4*幕後結果_最佳化!$R1648)*12/3</f>
        <v>1.0189635525993579</v>
      </c>
      <c r="AE647" s="122">
        <f>(幕後結果!$AG$2+幕後結果!$AG$4*幕後結果_最佳化!$S1648)*12/3</f>
        <v>-0.97569873498673587</v>
      </c>
      <c r="AF647" s="122">
        <f>(幕後結果!$AH$2+幕後結果!$AH$4*幕後結果_最佳化!$T1648)*12/3</f>
        <v>0.34920815163098756</v>
      </c>
      <c r="AG647" s="122">
        <f>(幕後結果!$AI$2+幕後結果!$AI$4*幕後結果_最佳化!$U1648)*12/3</f>
        <v>-1.5491907224267834</v>
      </c>
      <c r="AH647" s="122">
        <f>(幕後結果!$AJ$2+幕後結果!$AJ$4*幕後結果_最佳化!$V1648)*12/3</f>
        <v>5.8181135104066889E-3</v>
      </c>
      <c r="AI647" s="96">
        <f>(幕後結果!$AK$2+幕後結果!$AK$4*幕後結果_最佳化!$W1648)*12/3</f>
        <v>-0.64077578508624033</v>
      </c>
      <c r="AJ647" s="56"/>
      <c r="AK647" s="56"/>
      <c r="AL647" s="56"/>
      <c r="AM647" s="104">
        <v>646</v>
      </c>
      <c r="AN647" s="122">
        <f t="shared" si="131"/>
        <v>0.14375741408598094</v>
      </c>
      <c r="AO647" s="122">
        <f t="shared" si="132"/>
        <v>0.12659278095332865</v>
      </c>
      <c r="AP647" s="122">
        <f t="shared" si="133"/>
        <v>0.12190994026740305</v>
      </c>
      <c r="AQ647" s="122">
        <f t="shared" si="134"/>
        <v>3.4401065204770535E-2</v>
      </c>
      <c r="AR647" s="122">
        <f t="shared" si="135"/>
        <v>0.14916995499573241</v>
      </c>
      <c r="AS647" s="122">
        <f t="shared" si="136"/>
        <v>0.11221659725110052</v>
      </c>
      <c r="AT647" s="122">
        <f t="shared" si="137"/>
        <v>8.1130325552740551E-2</v>
      </c>
      <c r="AU647" s="122">
        <f t="shared" si="138"/>
        <v>6.5965743298865634E-2</v>
      </c>
      <c r="AV647" s="122">
        <f t="shared" si="139"/>
        <v>3.4245793521424102E-2</v>
      </c>
      <c r="AW647" s="122">
        <f t="shared" si="140"/>
        <v>0.13061038486865337</v>
      </c>
      <c r="AX647" s="122">
        <f t="shared" si="141"/>
        <v>0.99999999999999978</v>
      </c>
      <c r="AY647" s="122">
        <f>SUMPRODUCT(AN647:AW647,幕後結果_最佳化!$Z$1005:$AI$1005)</f>
        <v>-0.10712130549683636</v>
      </c>
      <c r="AZ647" s="122">
        <f>(SUMPRODUCT(AN647:AW647,MMULT(AN647:AW647,幕後結果!$AB$9:$AK$18)))*252</f>
        <v>4.6893471319893631E-2</v>
      </c>
      <c r="BA647" s="122">
        <f t="shared" si="142"/>
        <v>0.21654900443062219</v>
      </c>
      <c r="BB647" s="98">
        <f t="shared" si="143"/>
        <v>-0.6927822452534067</v>
      </c>
      <c r="BC647" s="56"/>
      <c r="BD647" s="56"/>
    </row>
    <row r="648" spans="1:56">
      <c r="A648" s="91">
        <v>647</v>
      </c>
      <c r="B648" s="122">
        <v>0.7746980064413187</v>
      </c>
      <c r="C648" s="122">
        <v>0.27164726231746772</v>
      </c>
      <c r="D648" s="122">
        <v>0.45878192612723501</v>
      </c>
      <c r="E648" s="122">
        <v>0.88129110624413109</v>
      </c>
      <c r="F648" s="122">
        <v>0.87826443726583303</v>
      </c>
      <c r="G648" s="122">
        <v>0.34189290093248625</v>
      </c>
      <c r="H648" s="122">
        <v>0.3640738025110557</v>
      </c>
      <c r="I648" s="122">
        <v>0.59694315183251279</v>
      </c>
      <c r="J648" s="122">
        <v>0.78696855322613479</v>
      </c>
      <c r="K648" s="100">
        <v>0.18712170530191496</v>
      </c>
      <c r="L648" s="101"/>
      <c r="M648" s="102">
        <v>647</v>
      </c>
      <c r="N648" s="125">
        <v>0.75440847012737633</v>
      </c>
      <c r="O648" s="125">
        <v>-0.60783860137838042</v>
      </c>
      <c r="P648" s="125">
        <v>-0.10350289462745733</v>
      </c>
      <c r="Q648" s="125">
        <v>1.181465659902486</v>
      </c>
      <c r="R648" s="125">
        <v>1.1663545523549159</v>
      </c>
      <c r="S648" s="125">
        <v>-0.40730253403557309</v>
      </c>
      <c r="T648" s="125">
        <v>-0.34759068213967115</v>
      </c>
      <c r="U648" s="122">
        <v>0.24544266608845849</v>
      </c>
      <c r="V648" s="122">
        <v>0.79594691051379041</v>
      </c>
      <c r="W648" s="94">
        <v>-0.88855290573672829</v>
      </c>
      <c r="X648" s="56"/>
      <c r="Y648" s="95">
        <v>647</v>
      </c>
      <c r="Z648" s="122">
        <f>(幕後結果!$AB$2+幕後結果!$AB$4*幕後結果_最佳化!$N1649)*12/3</f>
        <v>0.88834581056424611</v>
      </c>
      <c r="AA648" s="122">
        <f>(幕後結果!$AC$2+幕後結果!$AC$4*幕後結果_最佳化!$O1649)*12/3</f>
        <v>-2.150017768799223</v>
      </c>
      <c r="AB648" s="122">
        <f>(幕後結果!$AD$2+幕後結果!$AD$4*幕後結果_最佳化!$P1649)*12/3</f>
        <v>0.53822055054496332</v>
      </c>
      <c r="AC648" s="122">
        <f>(幕後結果!$AE$2+幕後結果!$AE$4*幕後結果_最佳化!$Q1649)*12/3</f>
        <v>1.6599701106538867</v>
      </c>
      <c r="AD648" s="122">
        <f>(幕後結果!$AF$2+幕後結果!$AF$4*幕後結果_最佳化!$R1649)*12/3</f>
        <v>0.69688873447154764</v>
      </c>
      <c r="AE648" s="122">
        <f>(幕後結果!$AG$2+幕後結果!$AG$4*幕後結果_最佳化!$S1649)*12/3</f>
        <v>0.78402897569214514</v>
      </c>
      <c r="AF648" s="122">
        <f>(幕後結果!$AH$2+幕後結果!$AH$4*幕後結果_最佳化!$T1649)*12/3</f>
        <v>1.192853481582308</v>
      </c>
      <c r="AG648" s="122">
        <f>(幕後結果!$AI$2+幕後結果!$AI$4*幕後結果_最佳化!$U1649)*12/3</f>
        <v>8.1934432047980899E-3</v>
      </c>
      <c r="AH648" s="122">
        <f>(幕後結果!$AJ$2+幕後結果!$AJ$4*幕後結果_最佳化!$V1649)*12/3</f>
        <v>0.70724590037065871</v>
      </c>
      <c r="AI648" s="96">
        <f>(幕後結果!$AK$2+幕後結果!$AK$4*幕後結果_最佳化!$W1649)*12/3</f>
        <v>-0.46931858485756955</v>
      </c>
      <c r="AJ648" s="56"/>
      <c r="AK648" s="56"/>
      <c r="AL648" s="56"/>
      <c r="AM648" s="104">
        <v>647</v>
      </c>
      <c r="AN648" s="122">
        <f t="shared" si="131"/>
        <v>8.8668049914941149E-2</v>
      </c>
      <c r="AO648" s="122">
        <f t="shared" si="132"/>
        <v>0.21221540283341728</v>
      </c>
      <c r="AP648" s="122">
        <f t="shared" si="133"/>
        <v>2.3141515015455149E-2</v>
      </c>
      <c r="AQ648" s="122">
        <f t="shared" si="134"/>
        <v>6.5484583590128542E-2</v>
      </c>
      <c r="AR648" s="122">
        <f t="shared" si="135"/>
        <v>0.13127255413069025</v>
      </c>
      <c r="AS648" s="122">
        <f t="shared" si="136"/>
        <v>4.6990168286241807E-2</v>
      </c>
      <c r="AT648" s="122">
        <f t="shared" si="137"/>
        <v>0.12654158160754747</v>
      </c>
      <c r="AU648" s="122">
        <f t="shared" si="138"/>
        <v>9.5720353407511519E-2</v>
      </c>
      <c r="AV648" s="122">
        <f t="shared" si="139"/>
        <v>9.29788473572844E-2</v>
      </c>
      <c r="AW648" s="122">
        <f t="shared" si="140"/>
        <v>0.11698694385678235</v>
      </c>
      <c r="AX648" s="122">
        <f t="shared" si="141"/>
        <v>0.99999999999999978</v>
      </c>
      <c r="AY648" s="122">
        <f>SUMPRODUCT(AN648:AW648,幕後結果_最佳化!$Z$1005:$AI$1005)</f>
        <v>-0.21864310723443375</v>
      </c>
      <c r="AZ648" s="122">
        <f>(SUMPRODUCT(AN648:AW648,MMULT(AN648:AW648,幕後結果!$AB$9:$AK$18)))*252</f>
        <v>5.0830474348810654E-2</v>
      </c>
      <c r="BA648" s="122">
        <f t="shared" si="142"/>
        <v>0.22545614728547692</v>
      </c>
      <c r="BB648" s="98">
        <f t="shared" si="143"/>
        <v>-1.1600619915821715</v>
      </c>
      <c r="BC648" s="56"/>
      <c r="BD648" s="56"/>
    </row>
    <row r="649" spans="1:56">
      <c r="A649" s="91">
        <v>648</v>
      </c>
      <c r="B649" s="122">
        <v>0.63635571282414194</v>
      </c>
      <c r="C649" s="122">
        <v>0.27053529231796625</v>
      </c>
      <c r="D649" s="122">
        <v>0.76328683458469526</v>
      </c>
      <c r="E649" s="122">
        <v>0.46573484621893746</v>
      </c>
      <c r="F649" s="122">
        <v>0.75840471486099892</v>
      </c>
      <c r="G649" s="122">
        <v>0.61536949519434647</v>
      </c>
      <c r="H649" s="122">
        <v>0.3779071053162586</v>
      </c>
      <c r="I649" s="122">
        <v>0.74050690484333748</v>
      </c>
      <c r="J649" s="122">
        <v>1.7640280182413814E-3</v>
      </c>
      <c r="K649" s="100">
        <v>0.26195396285434502</v>
      </c>
      <c r="L649" s="101"/>
      <c r="M649" s="102">
        <v>648</v>
      </c>
      <c r="N649" s="125">
        <v>0.34873458886756253</v>
      </c>
      <c r="O649" s="125">
        <v>-0.61119486174430471</v>
      </c>
      <c r="P649" s="125">
        <v>0.71691534853565719</v>
      </c>
      <c r="Q649" s="125">
        <v>-8.5995879925072058E-2</v>
      </c>
      <c r="R649" s="125">
        <v>0.70118019122077957</v>
      </c>
      <c r="S649" s="125">
        <v>0.29334166494234659</v>
      </c>
      <c r="T649" s="125">
        <v>-0.31098212487976934</v>
      </c>
      <c r="U649" s="122">
        <v>0.64490895171578266</v>
      </c>
      <c r="V649" s="122">
        <v>-2.9175389311683437</v>
      </c>
      <c r="W649" s="94">
        <v>-0.63733305273410612</v>
      </c>
      <c r="X649" s="56"/>
      <c r="Y649" s="95">
        <v>648</v>
      </c>
      <c r="Z649" s="122">
        <f>(幕後結果!$AB$2+幕後結果!$AB$4*幕後結果_最佳化!$N1650)*12/3</f>
        <v>0.38468124227956341</v>
      </c>
      <c r="AA649" s="122">
        <f>(幕後結果!$AC$2+幕後結果!$AC$4*幕後結果_最佳化!$O1650)*12/3</f>
        <v>-2.1898899454392327</v>
      </c>
      <c r="AB649" s="122">
        <f>(幕後結果!$AD$2+幕後結果!$AD$4*幕後結果_最佳化!$P1650)*12/3</f>
        <v>1.1261357760635144</v>
      </c>
      <c r="AC649" s="122">
        <f>(幕後結果!$AE$2+幕後結果!$AE$4*幕後結果_最佳化!$Q1650)*12/3</f>
        <v>0.90952452326646505</v>
      </c>
      <c r="AD649" s="122">
        <f>(幕後結果!$AF$2+幕後結果!$AF$4*幕後結果_最佳化!$R1650)*12/3</f>
        <v>0.37367461977501887</v>
      </c>
      <c r="AE649" s="122">
        <f>(幕後結果!$AG$2+幕後結果!$AG$4*幕後結果_最佳化!$S1650)*12/3</f>
        <v>0.61582970328658981</v>
      </c>
      <c r="AF649" s="122">
        <f>(幕後結果!$AH$2+幕後結果!$AH$4*幕後結果_最佳化!$T1650)*12/3</f>
        <v>1.1848296568504322</v>
      </c>
      <c r="AG649" s="122">
        <f>(幕後結果!$AI$2+幕後結果!$AI$4*幕後結果_最佳化!$U1650)*12/3</f>
        <v>0.23344824106052986</v>
      </c>
      <c r="AH649" s="122">
        <f>(幕後結果!$AJ$2+幕後結果!$AJ$4*幕後結果_最佳化!$V1650)*12/3</f>
        <v>-1.8623051134791966</v>
      </c>
      <c r="AI649" s="96">
        <f>(幕後結果!$AK$2+幕後結果!$AK$4*幕後結果_最佳化!$W1650)*12/3</f>
        <v>-0.69654127582522918</v>
      </c>
      <c r="AJ649" s="56"/>
      <c r="AK649" s="56"/>
      <c r="AL649" s="56"/>
      <c r="AM649" s="104">
        <v>648</v>
      </c>
      <c r="AN649" s="122">
        <f t="shared" si="131"/>
        <v>2.3929420632920442E-2</v>
      </c>
      <c r="AO649" s="122">
        <f t="shared" si="132"/>
        <v>0.12899620240969678</v>
      </c>
      <c r="AP649" s="122">
        <f t="shared" si="133"/>
        <v>9.0143393961173227E-2</v>
      </c>
      <c r="AQ649" s="122">
        <f t="shared" si="134"/>
        <v>8.4799424085511818E-2</v>
      </c>
      <c r="AR649" s="122">
        <f t="shared" si="135"/>
        <v>0.1511326795086424</v>
      </c>
      <c r="AS649" s="122">
        <f t="shared" si="136"/>
        <v>0.14869864157183271</v>
      </c>
      <c r="AT649" s="122">
        <f t="shared" si="137"/>
        <v>0.16528015659619408</v>
      </c>
      <c r="AU649" s="122">
        <f t="shared" si="138"/>
        <v>9.9285595326357418E-2</v>
      </c>
      <c r="AV649" s="122">
        <f t="shared" si="139"/>
        <v>6.6889523564902062E-2</v>
      </c>
      <c r="AW649" s="122">
        <f t="shared" si="140"/>
        <v>4.0844962342768978E-2</v>
      </c>
      <c r="AX649" s="122">
        <f t="shared" si="141"/>
        <v>1</v>
      </c>
      <c r="AY649" s="122">
        <f>SUMPRODUCT(AN649:AW649,幕後結果_最佳化!$Z$1005:$AI$1005)</f>
        <v>5.4827561403731892E-2</v>
      </c>
      <c r="AZ649" s="122">
        <f>(SUMPRODUCT(AN649:AW649,MMULT(AN649:AW649,幕後結果!$AB$9:$AK$18)))*252</f>
        <v>4.4510130515169791E-2</v>
      </c>
      <c r="BA649" s="122">
        <f t="shared" si="142"/>
        <v>0.21097424135464923</v>
      </c>
      <c r="BB649" s="98">
        <f t="shared" si="143"/>
        <v>5.6535628838601075E-2</v>
      </c>
      <c r="BC649" s="56"/>
      <c r="BD649" s="56"/>
    </row>
    <row r="650" spans="1:56">
      <c r="A650" s="91">
        <v>649</v>
      </c>
      <c r="B650" s="122">
        <v>0.88169077919825534</v>
      </c>
      <c r="C650" s="122">
        <v>0.84490192710781575</v>
      </c>
      <c r="D650" s="122">
        <v>0.54290102797566964</v>
      </c>
      <c r="E650" s="122">
        <v>0.82704790672259687</v>
      </c>
      <c r="F650" s="122">
        <v>0.42918385934171677</v>
      </c>
      <c r="G650" s="122">
        <v>0.60075081313505452</v>
      </c>
      <c r="H650" s="122">
        <v>0.37017012645639258</v>
      </c>
      <c r="I650" s="122">
        <v>6.8573258058756581E-2</v>
      </c>
      <c r="J650" s="122">
        <v>0.25204433937886783</v>
      </c>
      <c r="K650" s="100">
        <v>0.25750940834654301</v>
      </c>
      <c r="L650" s="101"/>
      <c r="M650" s="102">
        <v>649</v>
      </c>
      <c r="N650" s="125">
        <v>1.1834813297441347</v>
      </c>
      <c r="O650" s="125">
        <v>1.0148105457483199</v>
      </c>
      <c r="P650" s="125">
        <v>0.10774503577543203</v>
      </c>
      <c r="Q650" s="125">
        <v>0.94256355910918321</v>
      </c>
      <c r="R650" s="125">
        <v>-0.17845237671777309</v>
      </c>
      <c r="S650" s="125">
        <v>0.25529097013370761</v>
      </c>
      <c r="T650" s="125">
        <v>-0.33140279639510356</v>
      </c>
      <c r="U650" s="122">
        <v>-1.4865015161873787</v>
      </c>
      <c r="V650" s="122">
        <v>-0.66807036320456004</v>
      </c>
      <c r="W650" s="94">
        <v>-0.65104286525501343</v>
      </c>
      <c r="X650" s="56"/>
      <c r="Y650" s="95">
        <v>649</v>
      </c>
      <c r="Z650" s="122">
        <f>(幕後結果!$AB$2+幕後結果!$AB$4*幕後結果_最佳化!$N1651)*12/3</f>
        <v>1.4210613897147359</v>
      </c>
      <c r="AA650" s="122">
        <f>(幕後結果!$AC$2+幕後結果!$AC$4*幕後結果_最佳化!$O1651)*12/3</f>
        <v>0.1233911190977055</v>
      </c>
      <c r="AB650" s="122">
        <f>(幕後結果!$AD$2+幕後結果!$AD$4*幕後結果_最佳化!$P1651)*12/3</f>
        <v>1.0151821311349187</v>
      </c>
      <c r="AC650" s="122">
        <f>(幕後結果!$AE$2+幕後結果!$AE$4*幕後結果_最佳化!$Q1651)*12/3</f>
        <v>1.8428433677139893</v>
      </c>
      <c r="AD650" s="122">
        <f>(幕後結果!$AF$2+幕後結果!$AF$4*幕後結果_最佳化!$R1651)*12/3</f>
        <v>-4.5005486069954963E-2</v>
      </c>
      <c r="AE650" s="122">
        <f>(幕後結果!$AG$2+幕後結果!$AG$4*幕後結果_最佳化!$S1651)*12/3</f>
        <v>1.5527037532072645</v>
      </c>
      <c r="AF650" s="122">
        <f>(幕後結果!$AH$2+幕後結果!$AH$4*幕後結果_最佳化!$T1651)*12/3</f>
        <v>0.99563445809242257</v>
      </c>
      <c r="AG650" s="122">
        <f>(幕後結果!$AI$2+幕後結果!$AI$4*幕後結果_最佳化!$U1651)*12/3</f>
        <v>-2.0485000590395552</v>
      </c>
      <c r="AH650" s="122">
        <f>(幕後結果!$AJ$2+幕後結果!$AJ$4*幕後結果_最佳化!$V1651)*12/3</f>
        <v>5.4268654817947459E-3</v>
      </c>
      <c r="AI650" s="96">
        <f>(幕後結果!$AK$2+幕後結果!$AK$4*幕後結果_最佳化!$W1651)*12/3</f>
        <v>-0.36763143067695242</v>
      </c>
      <c r="AJ650" s="56"/>
      <c r="AK650" s="56"/>
      <c r="AL650" s="56"/>
      <c r="AM650" s="104">
        <v>649</v>
      </c>
      <c r="AN650" s="122">
        <f t="shared" si="131"/>
        <v>1.999171661237014E-2</v>
      </c>
      <c r="AO650" s="122">
        <f t="shared" si="132"/>
        <v>2.4126443277242719E-2</v>
      </c>
      <c r="AP650" s="122">
        <f t="shared" si="133"/>
        <v>0.10125052386199918</v>
      </c>
      <c r="AQ650" s="122">
        <f t="shared" si="134"/>
        <v>0.19251143810664875</v>
      </c>
      <c r="AR650" s="122">
        <f t="shared" si="135"/>
        <v>5.1330256447516848E-2</v>
      </c>
      <c r="AS650" s="122">
        <f t="shared" si="136"/>
        <v>0.11047970741755901</v>
      </c>
      <c r="AT650" s="122">
        <f t="shared" si="137"/>
        <v>0.199326357503681</v>
      </c>
      <c r="AU650" s="122">
        <f t="shared" si="138"/>
        <v>0.21398007334822061</v>
      </c>
      <c r="AV650" s="122">
        <f t="shared" si="139"/>
        <v>5.1952549634026256E-2</v>
      </c>
      <c r="AW650" s="122">
        <f t="shared" si="140"/>
        <v>3.5050933790735296E-2</v>
      </c>
      <c r="AX650" s="122">
        <f t="shared" si="141"/>
        <v>0.99999999999999989</v>
      </c>
      <c r="AY650" s="122">
        <f>SUMPRODUCT(AN650:AW650,幕後結果_最佳化!$Z$1005:$AI$1005)</f>
        <v>0.25065252730292342</v>
      </c>
      <c r="AZ650" s="122">
        <f>(SUMPRODUCT(AN650:AW650,MMULT(AN650:AW650,幕後結果!$AB$9:$AK$18)))*252</f>
        <v>4.8388088710817311E-2</v>
      </c>
      <c r="BA650" s="122">
        <f t="shared" si="142"/>
        <v>0.21997292722245915</v>
      </c>
      <c r="BB650" s="98">
        <f t="shared" si="143"/>
        <v>0.94444589125653089</v>
      </c>
      <c r="BC650" s="56"/>
      <c r="BD650" s="56"/>
    </row>
    <row r="651" spans="1:56">
      <c r="A651" s="91">
        <v>650</v>
      </c>
      <c r="B651" s="122">
        <v>0.47463389043660409</v>
      </c>
      <c r="C651" s="122">
        <v>0.71317695836590134</v>
      </c>
      <c r="D651" s="122">
        <v>0.92496259142600845</v>
      </c>
      <c r="E651" s="122">
        <v>0.88925177756152518</v>
      </c>
      <c r="F651" s="122">
        <v>0.71123625523830225</v>
      </c>
      <c r="G651" s="122">
        <v>0.79551452996518601</v>
      </c>
      <c r="H651" s="122">
        <v>0.42823632830611569</v>
      </c>
      <c r="I651" s="122">
        <v>0.81970396507492294</v>
      </c>
      <c r="J651" s="122">
        <v>0.53660957957386879</v>
      </c>
      <c r="K651" s="100">
        <v>0.89701132502246184</v>
      </c>
      <c r="L651" s="101"/>
      <c r="M651" s="102">
        <v>650</v>
      </c>
      <c r="N651" s="125">
        <v>-6.3626311204495412E-2</v>
      </c>
      <c r="O651" s="125">
        <v>0.56268987019526495</v>
      </c>
      <c r="P651" s="125">
        <v>1.4392672531495398</v>
      </c>
      <c r="Q651" s="125">
        <v>1.2225586345770347</v>
      </c>
      <c r="R651" s="125">
        <v>0.55699991169501639</v>
      </c>
      <c r="S651" s="125">
        <v>0.82570590798524024</v>
      </c>
      <c r="T651" s="125">
        <v>-0.18086612756136911</v>
      </c>
      <c r="U651" s="122">
        <v>0.91423748793498627</v>
      </c>
      <c r="V651" s="122">
        <v>9.1895784399866384E-2</v>
      </c>
      <c r="W651" s="94">
        <v>1.2647042944317819</v>
      </c>
      <c r="X651" s="56"/>
      <c r="Y651" s="95">
        <v>650</v>
      </c>
      <c r="Z651" s="122">
        <f>(幕後結果!$AB$2+幕後結果!$AB$4*幕後結果_最佳化!$N1652)*12/3</f>
        <v>-0.12728559686544952</v>
      </c>
      <c r="AA651" s="122">
        <f>(幕後結果!$AC$2+幕後結果!$AC$4*幕後結果_最佳化!$O1652)*12/3</f>
        <v>-0.60801918330192761</v>
      </c>
      <c r="AB651" s="122">
        <f>(幕後結果!$AD$2+幕後結果!$AD$4*幕後結果_最佳化!$P1652)*12/3</f>
        <v>1.7466829930598735</v>
      </c>
      <c r="AC651" s="122">
        <f>(幕後結果!$AE$2+幕後結果!$AE$4*幕後結果_最佳化!$Q1652)*12/3</f>
        <v>2.2072613056487782</v>
      </c>
      <c r="AD651" s="122">
        <f>(幕後結果!$AF$2+幕後結果!$AF$4*幕後結果_最佳化!$R1652)*12/3</f>
        <v>0.60048788338252745</v>
      </c>
      <c r="AE651" s="122">
        <f>(幕後結果!$AG$2+幕後結果!$AG$4*幕後結果_最佳化!$S1652)*12/3</f>
        <v>2.0588255267982465</v>
      </c>
      <c r="AF651" s="122">
        <f>(幕後結果!$AH$2+幕後結果!$AH$4*幕後結果_最佳化!$T1652)*12/3</f>
        <v>1.0725588196396367</v>
      </c>
      <c r="AG651" s="122">
        <f>(幕後結果!$AI$2+幕後結果!$AI$4*幕後結果_最佳化!$U1652)*12/3</f>
        <v>0.24792442729709885</v>
      </c>
      <c r="AH651" s="122">
        <f>(幕後結果!$AJ$2+幕後結果!$AJ$4*幕後結果_最佳化!$V1652)*12/3</f>
        <v>0.65792192480632117</v>
      </c>
      <c r="AI651" s="96">
        <f>(幕後結果!$AK$2+幕後結果!$AK$4*幕後結果_最佳化!$W1652)*12/3</f>
        <v>0.46331634543032379</v>
      </c>
      <c r="AJ651" s="56"/>
      <c r="AK651" s="56"/>
      <c r="AL651" s="56"/>
      <c r="AM651" s="104">
        <v>650</v>
      </c>
      <c r="AN651" s="122">
        <f t="shared" si="131"/>
        <v>8.3415717671369766E-2</v>
      </c>
      <c r="AO651" s="122">
        <f t="shared" si="132"/>
        <v>2.1095801671770498E-2</v>
      </c>
      <c r="AP651" s="122">
        <f t="shared" si="133"/>
        <v>0.17060106588533044</v>
      </c>
      <c r="AQ651" s="122">
        <f t="shared" si="134"/>
        <v>0.10046520506100878</v>
      </c>
      <c r="AR651" s="122">
        <f t="shared" si="135"/>
        <v>0.1590312857863625</v>
      </c>
      <c r="AS651" s="122">
        <f t="shared" si="136"/>
        <v>9.5150920792237761E-2</v>
      </c>
      <c r="AT651" s="122">
        <f t="shared" si="137"/>
        <v>0.12620395584847774</v>
      </c>
      <c r="AU651" s="122">
        <f t="shared" si="138"/>
        <v>4.1154337851217034E-2</v>
      </c>
      <c r="AV651" s="122">
        <f t="shared" si="139"/>
        <v>6.3892903484864275E-2</v>
      </c>
      <c r="AW651" s="122">
        <f t="shared" si="140"/>
        <v>0.13898880594736113</v>
      </c>
      <c r="AX651" s="122">
        <f t="shared" si="141"/>
        <v>1</v>
      </c>
      <c r="AY651" s="122">
        <f>SUMPRODUCT(AN651:AW651,幕後結果_最佳化!$Z$1005:$AI$1005)</f>
        <v>0.19282051446105108</v>
      </c>
      <c r="AZ651" s="122">
        <f>(SUMPRODUCT(AN651:AW651,MMULT(AN651:AW651,幕後結果!$AB$9:$AK$18)))*252</f>
        <v>3.9485145315930878E-2</v>
      </c>
      <c r="BA651" s="122">
        <f t="shared" si="142"/>
        <v>0.19870869461583929</v>
      </c>
      <c r="BB651" s="98">
        <f t="shared" si="143"/>
        <v>0.75447385304850556</v>
      </c>
      <c r="BC651" s="56"/>
      <c r="BD651" s="56"/>
    </row>
    <row r="652" spans="1:56">
      <c r="A652" s="91">
        <v>651</v>
      </c>
      <c r="B652" s="122">
        <v>0.84749109513611143</v>
      </c>
      <c r="C652" s="122">
        <v>0.66259551293353969</v>
      </c>
      <c r="D652" s="122">
        <v>0.10448071668227565</v>
      </c>
      <c r="E652" s="122">
        <v>0.26970906870036448</v>
      </c>
      <c r="F652" s="122">
        <v>0.86815552181999545</v>
      </c>
      <c r="G652" s="122">
        <v>0.61909480801955774</v>
      </c>
      <c r="H652" s="122">
        <v>0.87718473595014523</v>
      </c>
      <c r="I652" s="122">
        <v>7.896382674281055E-3</v>
      </c>
      <c r="J652" s="122">
        <v>0.16478649580993454</v>
      </c>
      <c r="K652" s="100">
        <v>0.96990640767999592</v>
      </c>
      <c r="L652" s="101"/>
      <c r="M652" s="102">
        <v>651</v>
      </c>
      <c r="N652" s="125">
        <v>1.0257322474377237</v>
      </c>
      <c r="O652" s="125">
        <v>0.41955718119126678</v>
      </c>
      <c r="P652" s="125">
        <v>-1.2564263492562853</v>
      </c>
      <c r="Q652" s="125">
        <v>-0.61369311726665465</v>
      </c>
      <c r="R652" s="125">
        <v>1.1177144801868923</v>
      </c>
      <c r="S652" s="125">
        <v>0.3031042912368016</v>
      </c>
      <c r="T652" s="125">
        <v>1.1610279625116371</v>
      </c>
      <c r="U652" s="122">
        <v>-2.4136698459747765</v>
      </c>
      <c r="V652" s="122">
        <v>-0.97497433359120855</v>
      </c>
      <c r="W652" s="94">
        <v>1.8794198748603734</v>
      </c>
      <c r="X652" s="56"/>
      <c r="Y652" s="95">
        <v>651</v>
      </c>
      <c r="Z652" s="122">
        <f>(幕後結果!$AB$2+幕後結果!$AB$4*幕後結果_最佳化!$N1653)*12/3</f>
        <v>1.2252079539687015</v>
      </c>
      <c r="AA652" s="122">
        <f>(幕後結果!$AC$2+幕後結果!$AC$4*幕後結果_最佳化!$O1653)*12/3</f>
        <v>-0.71061746838344231</v>
      </c>
      <c r="AB652" s="122">
        <f>(幕後結果!$AD$2+幕後結果!$AD$4*幕後結果_最佳化!$P1653)*12/3</f>
        <v>-0.27408349197301607</v>
      </c>
      <c r="AC652" s="122">
        <f>(幕後結果!$AE$2+幕後結果!$AE$4*幕後結果_最佳化!$Q1653)*12/3</f>
        <v>0.28034218226627028</v>
      </c>
      <c r="AD652" s="122">
        <f>(幕後結果!$AF$2+幕後結果!$AF$4*幕後結果_最佳化!$R1653)*12/3</f>
        <v>0.50544131420839311</v>
      </c>
      <c r="AE652" s="122">
        <f>(幕後結果!$AG$2+幕後結果!$AG$4*幕後結果_最佳化!$S1653)*12/3</f>
        <v>0.41765858183205989</v>
      </c>
      <c r="AF652" s="122">
        <f>(幕後結果!$AH$2+幕後結果!$AH$4*幕後結果_最佳化!$T1653)*12/3</f>
        <v>2.6837496822032243</v>
      </c>
      <c r="AG652" s="122">
        <f>(幕後結果!$AI$2+幕後結果!$AI$4*幕後結果_最佳化!$U1653)*12/3</f>
        <v>-2.8961142234744579</v>
      </c>
      <c r="AH652" s="122">
        <f>(幕後結果!$AJ$2+幕後結果!$AJ$4*幕後結果_最佳化!$V1653)*12/3</f>
        <v>-0.32590059878508676</v>
      </c>
      <c r="AI652" s="96">
        <f>(幕後結果!$AK$2+幕後結果!$AK$4*幕後結果_最佳化!$W1653)*12/3</f>
        <v>0.81405479168398731</v>
      </c>
      <c r="AJ652" s="56"/>
      <c r="AK652" s="56"/>
      <c r="AL652" s="56"/>
      <c r="AM652" s="104">
        <v>651</v>
      </c>
      <c r="AN652" s="122">
        <f t="shared" si="131"/>
        <v>0.12735103504717568</v>
      </c>
      <c r="AO652" s="122">
        <f t="shared" si="132"/>
        <v>1.5312993551372482E-3</v>
      </c>
      <c r="AP652" s="122">
        <f t="shared" si="133"/>
        <v>0.1696411311353308</v>
      </c>
      <c r="AQ652" s="122">
        <f t="shared" si="134"/>
        <v>7.782635253078847E-2</v>
      </c>
      <c r="AR652" s="122">
        <f t="shared" si="135"/>
        <v>4.8300725386303728E-2</v>
      </c>
      <c r="AS652" s="122">
        <f t="shared" si="136"/>
        <v>1.4208371496149643E-2</v>
      </c>
      <c r="AT652" s="122">
        <f t="shared" si="137"/>
        <v>0.18795634310095685</v>
      </c>
      <c r="AU652" s="122">
        <f t="shared" si="138"/>
        <v>0.15839815981891112</v>
      </c>
      <c r="AV652" s="122">
        <f t="shared" si="139"/>
        <v>0.14385233330865405</v>
      </c>
      <c r="AW652" s="122">
        <f t="shared" si="140"/>
        <v>7.0934248820592322E-2</v>
      </c>
      <c r="AX652" s="122">
        <f t="shared" si="141"/>
        <v>0.99999999999999989</v>
      </c>
      <c r="AY652" s="122">
        <f>SUMPRODUCT(AN652:AW652,幕後結果_最佳化!$Z$1005:$AI$1005)</f>
        <v>0.19816507362301725</v>
      </c>
      <c r="AZ652" s="122">
        <f>(SUMPRODUCT(AN652:AW652,MMULT(AN652:AW652,幕後結果!$AB$9:$AK$18)))*252</f>
        <v>5.3436349710430098E-2</v>
      </c>
      <c r="BA652" s="122">
        <f t="shared" si="142"/>
        <v>0.23116303707649738</v>
      </c>
      <c r="BB652" s="98">
        <f t="shared" si="143"/>
        <v>0.67166911971154075</v>
      </c>
      <c r="BC652" s="56"/>
      <c r="BD652" s="56"/>
    </row>
    <row r="653" spans="1:56">
      <c r="A653" s="91">
        <v>652</v>
      </c>
      <c r="B653" s="122">
        <v>0.38041927428114186</v>
      </c>
      <c r="C653" s="122">
        <v>0.83684178613734295</v>
      </c>
      <c r="D653" s="122">
        <v>0.7598744928158907</v>
      </c>
      <c r="E653" s="122">
        <v>0.90169103589116828</v>
      </c>
      <c r="F653" s="122">
        <v>0.61755428806237145</v>
      </c>
      <c r="G653" s="122">
        <v>0.43089482583010086</v>
      </c>
      <c r="H653" s="122">
        <v>0.15199375000519955</v>
      </c>
      <c r="I653" s="122">
        <v>0.74892550075265185</v>
      </c>
      <c r="J653" s="122">
        <v>0.34234670516819454</v>
      </c>
      <c r="K653" s="100">
        <v>0.99092650432352225</v>
      </c>
      <c r="L653" s="101"/>
      <c r="M653" s="102">
        <v>652</v>
      </c>
      <c r="N653" s="125">
        <v>-0.30437980901767964</v>
      </c>
      <c r="O653" s="125">
        <v>0.98156047468347618</v>
      </c>
      <c r="P653" s="125">
        <v>0.70589889568801578</v>
      </c>
      <c r="Q653" s="125">
        <v>1.2912473289886968</v>
      </c>
      <c r="R653" s="125">
        <v>0.29906372461246983</v>
      </c>
      <c r="S653" s="125">
        <v>-0.17409646454007591</v>
      </c>
      <c r="T653" s="125">
        <v>-1.0279199166637296</v>
      </c>
      <c r="U653" s="122">
        <v>0.67111228955956459</v>
      </c>
      <c r="V653" s="122">
        <v>-0.40606694791043191</v>
      </c>
      <c r="W653" s="94">
        <v>2.3626051757069453</v>
      </c>
      <c r="X653" s="56"/>
      <c r="Y653" s="95">
        <v>652</v>
      </c>
      <c r="Z653" s="122">
        <f>(幕後結果!$AB$2+幕後結果!$AB$4*幕後結果_最佳化!$N1654)*12/3</f>
        <v>-0.42619319762726543</v>
      </c>
      <c r="AA653" s="122">
        <f>(幕後結果!$AC$2+幕後結果!$AC$4*幕後結果_最佳化!$O1654)*12/3</f>
        <v>-5.1702828451315241E-2</v>
      </c>
      <c r="AB653" s="122">
        <f>(幕後結果!$AD$2+幕後結果!$AD$4*幕後結果_最佳化!$P1654)*12/3</f>
        <v>1.081658133303941</v>
      </c>
      <c r="AC653" s="122">
        <f>(幕後結果!$AE$2+幕後結果!$AE$4*幕後結果_最佳化!$Q1654)*12/3</f>
        <v>2.1423229635529664</v>
      </c>
      <c r="AD653" s="122">
        <f>(幕後結果!$AF$2+幕後結果!$AF$4*幕後結果_最佳化!$R1654)*12/3</f>
        <v>0.41668998606726482</v>
      </c>
      <c r="AE653" s="122">
        <f>(幕後結果!$AG$2+幕後結果!$AG$4*幕後結果_最佳化!$S1654)*12/3</f>
        <v>1.2631291726602689</v>
      </c>
      <c r="AF653" s="122">
        <f>(幕後結果!$AH$2+幕後結果!$AH$4*幕後結果_最佳化!$T1654)*12/3</f>
        <v>0.15343066513838144</v>
      </c>
      <c r="AG653" s="122">
        <f>(幕後結果!$AI$2+幕後結果!$AI$4*幕後結果_最佳化!$U1654)*12/3</f>
        <v>-0.27055169892168296</v>
      </c>
      <c r="AH653" s="122">
        <f>(幕後結果!$AJ$2+幕後結果!$AJ$4*幕後結果_最佳化!$V1654)*12/3</f>
        <v>0.11498766587760186</v>
      </c>
      <c r="AI653" s="96">
        <f>(幕後結果!$AK$2+幕後結果!$AK$4*幕後結果_最佳化!$W1654)*12/3</f>
        <v>0.74416300318267015</v>
      </c>
      <c r="AJ653" s="56"/>
      <c r="AK653" s="56"/>
      <c r="AL653" s="56"/>
      <c r="AM653" s="104">
        <v>652</v>
      </c>
      <c r="AN653" s="122">
        <f t="shared" si="131"/>
        <v>9.8246492899426885E-2</v>
      </c>
      <c r="AO653" s="122">
        <f t="shared" si="132"/>
        <v>9.8846105460130868E-2</v>
      </c>
      <c r="AP653" s="122">
        <f t="shared" si="133"/>
        <v>4.4700485692769555E-2</v>
      </c>
      <c r="AQ653" s="122">
        <f t="shared" si="134"/>
        <v>9.6196629676163881E-2</v>
      </c>
      <c r="AR653" s="122">
        <f t="shared" si="135"/>
        <v>0.10178757257003447</v>
      </c>
      <c r="AS653" s="122">
        <f t="shared" si="136"/>
        <v>5.3867122348747624E-2</v>
      </c>
      <c r="AT653" s="122">
        <f t="shared" si="137"/>
        <v>0.16415016188045375</v>
      </c>
      <c r="AU653" s="122">
        <f t="shared" si="138"/>
        <v>0.16387694947951439</v>
      </c>
      <c r="AV653" s="122">
        <f t="shared" si="139"/>
        <v>7.5226794648357478E-2</v>
      </c>
      <c r="AW653" s="122">
        <f t="shared" si="140"/>
        <v>0.10310168534440123</v>
      </c>
      <c r="AX653" s="122">
        <f t="shared" si="141"/>
        <v>1</v>
      </c>
      <c r="AY653" s="122">
        <f>SUMPRODUCT(AN653:AW653,幕後結果_最佳化!$Z$1005:$AI$1005)</f>
        <v>-2.086832360332766E-2</v>
      </c>
      <c r="AZ653" s="122">
        <f>(SUMPRODUCT(AN653:AW653,MMULT(AN653:AW653,幕後結果!$AB$9:$AK$18)))*252</f>
        <v>4.639015393855133E-2</v>
      </c>
      <c r="BA653" s="122">
        <f t="shared" si="142"/>
        <v>0.21538373647643716</v>
      </c>
      <c r="BB653" s="98">
        <f t="shared" si="143"/>
        <v>-0.2960684248799067</v>
      </c>
      <c r="BC653" s="56"/>
      <c r="BD653" s="56"/>
    </row>
    <row r="654" spans="1:56">
      <c r="A654" s="91">
        <v>653</v>
      </c>
      <c r="B654" s="122">
        <v>0.94050350374234526</v>
      </c>
      <c r="C654" s="122">
        <v>0.29828357124576077</v>
      </c>
      <c r="D654" s="122">
        <v>0.58964935200377022</v>
      </c>
      <c r="E654" s="122">
        <v>0.51534412912789263</v>
      </c>
      <c r="F654" s="122">
        <v>0.97494128733478536</v>
      </c>
      <c r="G654" s="122">
        <v>0.8565026949202601</v>
      </c>
      <c r="H654" s="122">
        <v>0.81785843503286149</v>
      </c>
      <c r="I654" s="122">
        <v>0.24685739161024922</v>
      </c>
      <c r="J654" s="122">
        <v>0.93544130616289634</v>
      </c>
      <c r="K654" s="100">
        <v>3.3367461098484652E-2</v>
      </c>
      <c r="L654" s="101"/>
      <c r="M654" s="102">
        <v>653</v>
      </c>
      <c r="N654" s="125">
        <v>1.559014313145243</v>
      </c>
      <c r="O654" s="125">
        <v>-0.52934356081622624</v>
      </c>
      <c r="P654" s="125">
        <v>0.22664307337193981</v>
      </c>
      <c r="Q654" s="125">
        <v>3.8471515824518666E-2</v>
      </c>
      <c r="R654" s="125">
        <v>1.9589603934721236</v>
      </c>
      <c r="S654" s="125">
        <v>1.0647377761724017</v>
      </c>
      <c r="T654" s="125">
        <v>0.90723388201644362</v>
      </c>
      <c r="U654" s="122">
        <v>-0.68441240769589518</v>
      </c>
      <c r="V654" s="122">
        <v>1.5175915924147472</v>
      </c>
      <c r="W654" s="94">
        <v>-1.833455084838723</v>
      </c>
      <c r="X654" s="56"/>
      <c r="Y654" s="95">
        <v>653</v>
      </c>
      <c r="Z654" s="122">
        <f>(幕後結果!$AB$2+幕後結果!$AB$4*幕後結果_最佳化!$N1655)*12/3</f>
        <v>1.8873045143004219</v>
      </c>
      <c r="AA654" s="122">
        <f>(幕後結果!$AC$2+幕後結果!$AC$4*幕後結果_最佳化!$O1655)*12/3</f>
        <v>-1.9719376404305631</v>
      </c>
      <c r="AB654" s="122">
        <f>(幕後結果!$AD$2+幕後結果!$AD$4*幕後結果_最佳化!$P1655)*12/3</f>
        <v>1.0744132475767181</v>
      </c>
      <c r="AC654" s="122">
        <f>(幕後結果!$AE$2+幕後結果!$AE$4*幕後結果_最佳化!$Q1655)*12/3</f>
        <v>0.97045911962178755</v>
      </c>
      <c r="AD654" s="122">
        <f>(幕後結果!$AF$2+幕後結果!$AF$4*幕後結果_最佳化!$R1655)*12/3</f>
        <v>1.1448555670560943</v>
      </c>
      <c r="AE654" s="122">
        <f>(幕後結果!$AG$2+幕後結果!$AG$4*幕後結果_最佳化!$S1655)*12/3</f>
        <v>1.5580460552985163</v>
      </c>
      <c r="AF654" s="122">
        <f>(幕後結果!$AH$2+幕後結果!$AH$4*幕後結果_最佳化!$T1655)*12/3</f>
        <v>2.7881363449404262</v>
      </c>
      <c r="AG654" s="122">
        <f>(幕後結果!$AI$2+幕後結果!$AI$4*幕後結果_最佳化!$U1655)*12/3</f>
        <v>-0.42732916539408433</v>
      </c>
      <c r="AH654" s="122">
        <f>(幕後結果!$AJ$2+幕後結果!$AJ$4*幕後結果_最佳化!$V1655)*12/3</f>
        <v>1.5862184219376514</v>
      </c>
      <c r="AI654" s="96">
        <f>(幕後結果!$AK$2+幕後結果!$AK$4*幕後結果_最佳化!$W1655)*12/3</f>
        <v>-0.42733915737490524</v>
      </c>
      <c r="AJ654" s="56"/>
      <c r="AK654" s="56"/>
      <c r="AL654" s="56"/>
      <c r="AM654" s="104">
        <v>653</v>
      </c>
      <c r="AN654" s="122">
        <f t="shared" si="131"/>
        <v>2.8198549693286525E-2</v>
      </c>
      <c r="AO654" s="122">
        <f t="shared" si="132"/>
        <v>3.5159357957174779E-2</v>
      </c>
      <c r="AP654" s="122">
        <f t="shared" si="133"/>
        <v>1.3798351954579048E-2</v>
      </c>
      <c r="AQ654" s="122">
        <f t="shared" si="134"/>
        <v>0.17264959801965568</v>
      </c>
      <c r="AR654" s="122">
        <f t="shared" si="135"/>
        <v>0.15951113933814062</v>
      </c>
      <c r="AS654" s="122">
        <f t="shared" si="136"/>
        <v>2.8803470312809127E-2</v>
      </c>
      <c r="AT654" s="122">
        <f t="shared" si="137"/>
        <v>8.3424447485348482E-2</v>
      </c>
      <c r="AU654" s="122">
        <f t="shared" si="138"/>
        <v>0.14772145187004046</v>
      </c>
      <c r="AV654" s="122">
        <f t="shared" si="139"/>
        <v>0.1707522744200218</v>
      </c>
      <c r="AW654" s="122">
        <f t="shared" si="140"/>
        <v>0.15998135894894358</v>
      </c>
      <c r="AX654" s="122">
        <f t="shared" si="141"/>
        <v>1</v>
      </c>
      <c r="AY654" s="122">
        <f>SUMPRODUCT(AN654:AW654,幕後結果_最佳化!$Z$1005:$AI$1005)</f>
        <v>2.0657870906340206E-2</v>
      </c>
      <c r="AZ654" s="122">
        <f>(SUMPRODUCT(AN654:AW654,MMULT(AN654:AW654,幕後結果!$AB$9:$AK$18)))*252</f>
        <v>3.8772195576239794E-2</v>
      </c>
      <c r="BA654" s="122">
        <f t="shared" si="142"/>
        <v>0.19690656559962594</v>
      </c>
      <c r="BB654" s="98">
        <f t="shared" si="143"/>
        <v>-0.11295778292576165</v>
      </c>
      <c r="BC654" s="56"/>
      <c r="BD654" s="56"/>
    </row>
    <row r="655" spans="1:56">
      <c r="A655" s="91">
        <v>654</v>
      </c>
      <c r="B655" s="122">
        <v>0.48666741103089972</v>
      </c>
      <c r="C655" s="122">
        <v>0.56498604882432013</v>
      </c>
      <c r="D655" s="122">
        <v>0.46311382078361807</v>
      </c>
      <c r="E655" s="122">
        <v>0.49645018967122012</v>
      </c>
      <c r="F655" s="122">
        <v>0.56309230374819452</v>
      </c>
      <c r="G655" s="122">
        <v>0.51126492772495657</v>
      </c>
      <c r="H655" s="122">
        <v>0.45548573876587128</v>
      </c>
      <c r="I655" s="122">
        <v>0.60954235414905833</v>
      </c>
      <c r="J655" s="122">
        <v>0.22471137916950767</v>
      </c>
      <c r="K655" s="100">
        <v>0.32822332120678355</v>
      </c>
      <c r="L655" s="101"/>
      <c r="M655" s="102">
        <v>654</v>
      </c>
      <c r="N655" s="125">
        <v>-3.3426067943116762E-2</v>
      </c>
      <c r="O655" s="125">
        <v>0.1636230444490325</v>
      </c>
      <c r="P655" s="125">
        <v>-9.2592072945317822E-2</v>
      </c>
      <c r="Q655" s="125">
        <v>-8.898172360766789E-3</v>
      </c>
      <c r="R655" s="125">
        <v>0.15881403286759374</v>
      </c>
      <c r="S655" s="125">
        <v>2.8240739748369107E-2</v>
      </c>
      <c r="T655" s="125">
        <v>-0.11181325491204491</v>
      </c>
      <c r="U655" s="122">
        <v>0.27812645075188314</v>
      </c>
      <c r="V655" s="122">
        <v>-0.75637772655340074</v>
      </c>
      <c r="W655" s="94">
        <v>-0.44482442402199585</v>
      </c>
      <c r="X655" s="56"/>
      <c r="Y655" s="95">
        <v>654</v>
      </c>
      <c r="Z655" s="122">
        <f>(幕後結果!$AB$2+幕後結果!$AB$4*幕後結果_最佳化!$N1656)*12/3</f>
        <v>-8.9790472858210513E-2</v>
      </c>
      <c r="AA655" s="122">
        <f>(幕後結果!$AC$2+幕後結果!$AC$4*幕後結果_最佳化!$O1656)*12/3</f>
        <v>-1.1553384218514842</v>
      </c>
      <c r="AB655" s="122">
        <f>(幕後結果!$AD$2+幕後結果!$AD$4*幕後結果_最佳化!$P1656)*12/3</f>
        <v>0.38874116327274283</v>
      </c>
      <c r="AC655" s="122">
        <f>(幕後結果!$AE$2+幕後結果!$AE$4*幕後結果_最佳化!$Q1656)*12/3</f>
        <v>0.88589973730610827</v>
      </c>
      <c r="AD655" s="122">
        <f>(幕後結果!$AF$2+幕後結果!$AF$4*幕後結果_最佳化!$R1656)*12/3</f>
        <v>3.6421542771702092E-2</v>
      </c>
      <c r="AE655" s="122">
        <f>(幕後結果!$AG$2+幕後結果!$AG$4*幕後結果_最佳化!$S1656)*12/3</f>
        <v>0.38045585981925267</v>
      </c>
      <c r="AF655" s="122">
        <f>(幕後結果!$AH$2+幕後結果!$AH$4*幕後結果_最佳化!$T1656)*12/3</f>
        <v>1.092855963360976</v>
      </c>
      <c r="AG655" s="122">
        <f>(幕後結果!$AI$2+幕後結果!$AI$4*幕後結果_最佳化!$U1656)*12/3</f>
        <v>-0.52241680936495238</v>
      </c>
      <c r="AH655" s="122">
        <f>(幕後結果!$AJ$2+幕後結果!$AJ$4*幕後結果_最佳化!$V1656)*12/3</f>
        <v>-0.33672395547204964</v>
      </c>
      <c r="AI655" s="96">
        <f>(幕後結果!$AK$2+幕後結果!$AK$4*幕後結果_最佳化!$W1656)*12/3</f>
        <v>-0.62190143248295549</v>
      </c>
      <c r="AJ655" s="56"/>
      <c r="AK655" s="56"/>
      <c r="AL655" s="56"/>
      <c r="AM655" s="104">
        <v>654</v>
      </c>
      <c r="AN655" s="122">
        <f t="shared" si="131"/>
        <v>0.17669215436085042</v>
      </c>
      <c r="AO655" s="122">
        <f t="shared" si="132"/>
        <v>6.0140674339616137E-3</v>
      </c>
      <c r="AP655" s="122">
        <f t="shared" si="133"/>
        <v>8.3667636897277478E-2</v>
      </c>
      <c r="AQ655" s="122">
        <f t="shared" si="134"/>
        <v>0.1588826262249653</v>
      </c>
      <c r="AR655" s="122">
        <f t="shared" si="135"/>
        <v>0.15891485841330014</v>
      </c>
      <c r="AS655" s="122">
        <f t="shared" si="136"/>
        <v>0.11137611089055642</v>
      </c>
      <c r="AT655" s="122">
        <f t="shared" si="137"/>
        <v>2.5301372119299712E-2</v>
      </c>
      <c r="AU655" s="122">
        <f t="shared" si="138"/>
        <v>9.3837485384676983E-2</v>
      </c>
      <c r="AV655" s="122">
        <f t="shared" si="139"/>
        <v>6.24830451667941E-2</v>
      </c>
      <c r="AW655" s="122">
        <f t="shared" si="140"/>
        <v>0.12283064310831797</v>
      </c>
      <c r="AX655" s="122">
        <f t="shared" si="141"/>
        <v>1.0000000000000002</v>
      </c>
      <c r="AY655" s="122">
        <f>SUMPRODUCT(AN655:AW655,幕後結果_最佳化!$Z$1005:$AI$1005)</f>
        <v>7.4569092629697797E-2</v>
      </c>
      <c r="AZ655" s="122">
        <f>(SUMPRODUCT(AN655:AW655,MMULT(AN655:AW655,幕後結果!$AB$9:$AK$18)))*252</f>
        <v>4.6329739270445459E-2</v>
      </c>
      <c r="BA655" s="122">
        <f t="shared" si="142"/>
        <v>0.21524344187557831</v>
      </c>
      <c r="BB655" s="98">
        <f t="shared" si="143"/>
        <v>0.14713151004156563</v>
      </c>
      <c r="BC655" s="56"/>
      <c r="BD655" s="56"/>
    </row>
    <row r="656" spans="1:56">
      <c r="A656" s="91">
        <v>655</v>
      </c>
      <c r="B656" s="122">
        <v>0.56616560507950231</v>
      </c>
      <c r="C656" s="122">
        <v>0.85692579008014214</v>
      </c>
      <c r="D656" s="122">
        <v>0.61482253846280899</v>
      </c>
      <c r="E656" s="122">
        <v>0.14629832034705004</v>
      </c>
      <c r="F656" s="122">
        <v>0.56209519176262801</v>
      </c>
      <c r="G656" s="122">
        <v>0.49330721768713581</v>
      </c>
      <c r="H656" s="122">
        <v>0.42710996296305503</v>
      </c>
      <c r="I656" s="122">
        <v>0.28993469236677116</v>
      </c>
      <c r="J656" s="122">
        <v>0.2632794537958445</v>
      </c>
      <c r="K656" s="100">
        <v>0.93403871926509141</v>
      </c>
      <c r="L656" s="101"/>
      <c r="M656" s="102">
        <v>655</v>
      </c>
      <c r="N656" s="125">
        <v>0.16662033819424552</v>
      </c>
      <c r="O656" s="125">
        <v>1.0666090329056481</v>
      </c>
      <c r="P656" s="125">
        <v>0.29191067271708326</v>
      </c>
      <c r="Q656" s="125">
        <v>-1.0524423641224971</v>
      </c>
      <c r="R656" s="125">
        <v>0.15628343040464601</v>
      </c>
      <c r="S656" s="125">
        <v>-1.6777104393520523E-2</v>
      </c>
      <c r="T656" s="125">
        <v>-0.18373681554471533</v>
      </c>
      <c r="U656" s="122">
        <v>-0.55357551799501326</v>
      </c>
      <c r="V656" s="122">
        <v>-0.63326760000626914</v>
      </c>
      <c r="W656" s="94">
        <v>1.5065635687913865</v>
      </c>
      <c r="X656" s="56"/>
      <c r="Y656" s="95">
        <v>655</v>
      </c>
      <c r="Z656" s="122">
        <f>(幕後結果!$AB$2+幕後結果!$AB$4*幕後結果_最佳化!$N1657)*12/3</f>
        <v>0.15857722207738603</v>
      </c>
      <c r="AA656" s="122">
        <f>(幕後結果!$AC$2+幕後結果!$AC$4*幕後結果_最佳化!$O1657)*12/3</f>
        <v>0.10642316970273824</v>
      </c>
      <c r="AB656" s="122">
        <f>(幕後結果!$AD$2+幕後結果!$AD$4*幕後結果_最佳化!$P1657)*12/3</f>
        <v>0.87366118137983184</v>
      </c>
      <c r="AC656" s="122">
        <f>(幕後結果!$AE$2+幕後結果!$AE$4*幕後結果_最佳化!$Q1657)*12/3</f>
        <v>0.38796554001138589</v>
      </c>
      <c r="AD656" s="122">
        <f>(幕後結果!$AF$2+幕後結果!$AF$4*幕後結果_最佳化!$R1657)*12/3</f>
        <v>7.6964518686904626E-2</v>
      </c>
      <c r="AE656" s="122">
        <f>(幕後結果!$AG$2+幕後結果!$AG$4*幕後結果_最佳化!$S1657)*12/3</f>
        <v>0.11842326143007159</v>
      </c>
      <c r="AF656" s="122">
        <f>(幕後結果!$AH$2+幕後結果!$AH$4*幕後結果_最佳化!$T1657)*12/3</f>
        <v>1.1980549420569713</v>
      </c>
      <c r="AG656" s="122">
        <f>(幕後結果!$AI$2+幕後結果!$AI$4*幕後結果_最佳化!$U1657)*12/3</f>
        <v>-1.4134662728787231</v>
      </c>
      <c r="AH656" s="122">
        <f>(幕後結果!$AJ$2+幕後結果!$AJ$4*幕後結果_最佳化!$V1657)*12/3</f>
        <v>-1.9045826418569167E-2</v>
      </c>
      <c r="AI656" s="96">
        <f>(幕後結果!$AK$2+幕後結果!$AK$4*幕後結果_最佳化!$W1657)*12/3</f>
        <v>0.32186360218494586</v>
      </c>
      <c r="AJ656" s="56"/>
      <c r="AK656" s="56"/>
      <c r="AL656" s="56"/>
      <c r="AM656" s="104">
        <v>655</v>
      </c>
      <c r="AN656" s="122">
        <f t="shared" si="131"/>
        <v>2.2741914478385795E-2</v>
      </c>
      <c r="AO656" s="122">
        <f t="shared" si="132"/>
        <v>8.4243835014651935E-2</v>
      </c>
      <c r="AP656" s="122">
        <f t="shared" si="133"/>
        <v>0.17544780507603921</v>
      </c>
      <c r="AQ656" s="122">
        <f t="shared" si="134"/>
        <v>0.16960789378355526</v>
      </c>
      <c r="AR656" s="122">
        <f t="shared" si="135"/>
        <v>8.5023685995786982E-2</v>
      </c>
      <c r="AS656" s="122">
        <f t="shared" si="136"/>
        <v>6.6742154974932331E-3</v>
      </c>
      <c r="AT656" s="122">
        <f t="shared" si="137"/>
        <v>0.12530831291706429</v>
      </c>
      <c r="AU656" s="122">
        <f t="shared" si="138"/>
        <v>7.742063947002166E-2</v>
      </c>
      <c r="AV656" s="122">
        <f t="shared" si="139"/>
        <v>0.12786808064131422</v>
      </c>
      <c r="AW656" s="122">
        <f t="shared" si="140"/>
        <v>0.12566361712568747</v>
      </c>
      <c r="AX656" s="122">
        <f t="shared" si="141"/>
        <v>1</v>
      </c>
      <c r="AY656" s="122">
        <f>SUMPRODUCT(AN656:AW656,幕後結果_最佳化!$Z$1005:$AI$1005)</f>
        <v>0.12765723108022475</v>
      </c>
      <c r="AZ656" s="122">
        <f>(SUMPRODUCT(AN656:AW656,MMULT(AN656:AW656,幕後結果!$AB$9:$AK$18)))*252</f>
        <v>3.9807927662709443E-2</v>
      </c>
      <c r="BA656" s="122">
        <f t="shared" si="142"/>
        <v>0.19951924133453755</v>
      </c>
      <c r="BB656" s="98">
        <f t="shared" si="143"/>
        <v>0.42480730436474928</v>
      </c>
      <c r="BC656" s="56"/>
      <c r="BD656" s="56"/>
    </row>
    <row r="657" spans="1:56">
      <c r="A657" s="91">
        <v>656</v>
      </c>
      <c r="B657" s="122">
        <v>0.53089180985517137</v>
      </c>
      <c r="C657" s="122">
        <v>0.57454006971759441</v>
      </c>
      <c r="D657" s="122">
        <v>0.23860103797710353</v>
      </c>
      <c r="E657" s="122">
        <v>0.33537060661535478</v>
      </c>
      <c r="F657" s="122">
        <v>0.25068508396556122</v>
      </c>
      <c r="G657" s="122">
        <v>0.18203193560518427</v>
      </c>
      <c r="H657" s="122">
        <v>0.10926077208899443</v>
      </c>
      <c r="I657" s="122">
        <v>6.5790747139640171E-2</v>
      </c>
      <c r="J657" s="122">
        <v>0.40557241771285679</v>
      </c>
      <c r="K657" s="100">
        <v>0.78691603491507034</v>
      </c>
      <c r="L657" s="101"/>
      <c r="M657" s="102">
        <v>656</v>
      </c>
      <c r="N657" s="125">
        <v>7.7511830401511286E-2</v>
      </c>
      <c r="O657" s="125">
        <v>0.18794487982079208</v>
      </c>
      <c r="P657" s="125">
        <v>-0.71080984998681374</v>
      </c>
      <c r="Q657" s="125">
        <v>-0.42513095513833027</v>
      </c>
      <c r="R657" s="125">
        <v>-0.67233544763783792</v>
      </c>
      <c r="S657" s="125">
        <v>-0.90764867045724973</v>
      </c>
      <c r="T657" s="125">
        <v>-1.2304689585971158</v>
      </c>
      <c r="U657" s="122">
        <v>-1.507894641633335</v>
      </c>
      <c r="V657" s="122">
        <v>-0.2389493790435489</v>
      </c>
      <c r="W657" s="94">
        <v>0.79576621845308781</v>
      </c>
      <c r="X657" s="56"/>
      <c r="Y657" s="95">
        <v>656</v>
      </c>
      <c r="Z657" s="122">
        <f>(幕後結果!$AB$2+幕後結果!$AB$4*幕後結果_最佳化!$N1658)*12/3</f>
        <v>4.7944518861336848E-2</v>
      </c>
      <c r="AA657" s="122">
        <f>(幕後結果!$AC$2+幕後結果!$AC$4*幕後結果_最佳化!$O1658)*12/3</f>
        <v>-1.1121823114939238</v>
      </c>
      <c r="AB657" s="122">
        <f>(幕後結果!$AD$2+幕後結果!$AD$4*幕後結果_最佳化!$P1658)*12/3</f>
        <v>-0.11071902683314361</v>
      </c>
      <c r="AC657" s="122">
        <f>(幕後結果!$AE$2+幕後結果!$AE$4*幕後結果_最佳化!$Q1658)*12/3</f>
        <v>0.4491460754628151</v>
      </c>
      <c r="AD657" s="122">
        <f>(幕後結果!$AF$2+幕後結果!$AF$4*幕後結果_最佳化!$R1658)*12/3</f>
        <v>-0.61884335242124067</v>
      </c>
      <c r="AE657" s="122">
        <f>(幕後結果!$AG$2+幕後結果!$AG$4*幕後結果_最佳化!$S1658)*12/3</f>
        <v>-0.69699321483781096</v>
      </c>
      <c r="AF657" s="122">
        <f>(幕後結果!$AH$2+幕後結果!$AH$4*幕後結果_最佳化!$T1658)*12/3</f>
        <v>-7.0920722277710846E-2</v>
      </c>
      <c r="AG657" s="122">
        <f>(幕後結果!$AI$2+幕後結果!$AI$4*幕後結果_最佳化!$U1658)*12/3</f>
        <v>-2.7095841912367233</v>
      </c>
      <c r="AH657" s="122">
        <f>(幕後結果!$AJ$2+幕後結果!$AJ$4*幕後結果_最佳化!$V1658)*12/3</f>
        <v>-0.51845425099322595</v>
      </c>
      <c r="AI657" s="96">
        <f>(幕後結果!$AK$2+幕後結果!$AK$4*幕後結果_最佳化!$W1658)*12/3</f>
        <v>-0.39862254095663663</v>
      </c>
      <c r="AJ657" s="56"/>
      <c r="AK657" s="56"/>
      <c r="AL657" s="56"/>
      <c r="AM657" s="104">
        <v>656</v>
      </c>
      <c r="AN657" s="122">
        <f t="shared" si="131"/>
        <v>0.12889665333511474</v>
      </c>
      <c r="AO657" s="122">
        <f t="shared" si="132"/>
        <v>0.11418356474455679</v>
      </c>
      <c r="AP657" s="122">
        <f t="shared" si="133"/>
        <v>5.5771474022485203E-2</v>
      </c>
      <c r="AQ657" s="122">
        <f t="shared" si="134"/>
        <v>7.0136084462997211E-2</v>
      </c>
      <c r="AR657" s="122">
        <f t="shared" si="135"/>
        <v>0.13889417487223715</v>
      </c>
      <c r="AS657" s="122">
        <f t="shared" si="136"/>
        <v>0.10276394636886405</v>
      </c>
      <c r="AT657" s="122">
        <f t="shared" si="137"/>
        <v>3.2216368007009166E-2</v>
      </c>
      <c r="AU657" s="122">
        <f t="shared" si="138"/>
        <v>0.12296955017314461</v>
      </c>
      <c r="AV657" s="122">
        <f t="shared" si="139"/>
        <v>0.10926739614865998</v>
      </c>
      <c r="AW657" s="122">
        <f t="shared" si="140"/>
        <v>0.12490078786493128</v>
      </c>
      <c r="AX657" s="122">
        <f t="shared" si="141"/>
        <v>1.0000000000000002</v>
      </c>
      <c r="AY657" s="122">
        <f>SUMPRODUCT(AN657:AW657,幕後結果_最佳化!$Z$1005:$AI$1005)</f>
        <v>-0.17853135589501593</v>
      </c>
      <c r="AZ657" s="122">
        <f>(SUMPRODUCT(AN657:AW657,MMULT(AN657:AW657,幕後結果!$AB$9:$AK$18)))*252</f>
        <v>4.7626625974945845E-2</v>
      </c>
      <c r="BA657" s="122">
        <f t="shared" si="142"/>
        <v>0.21823525373996255</v>
      </c>
      <c r="BB657" s="98">
        <f t="shared" si="143"/>
        <v>-1.0146452147408853</v>
      </c>
      <c r="BC657" s="56"/>
      <c r="BD657" s="56"/>
    </row>
    <row r="658" spans="1:56">
      <c r="A658" s="91">
        <v>657</v>
      </c>
      <c r="B658" s="122">
        <v>0.65609786017667648</v>
      </c>
      <c r="C658" s="122">
        <v>0.63032408330961753</v>
      </c>
      <c r="D658" s="122">
        <v>0.58845332531376981</v>
      </c>
      <c r="E658" s="122">
        <v>0.7990045723155752</v>
      </c>
      <c r="F658" s="122">
        <v>0.30154696788350899</v>
      </c>
      <c r="G658" s="122">
        <v>0.70582976793673446</v>
      </c>
      <c r="H658" s="122">
        <v>0.88349253536654238</v>
      </c>
      <c r="I658" s="122">
        <v>0.7289954308047677</v>
      </c>
      <c r="J658" s="122">
        <v>0.94058580842404438</v>
      </c>
      <c r="K658" s="100">
        <v>0.67533476710748719</v>
      </c>
      <c r="L658" s="101"/>
      <c r="M658" s="102">
        <v>657</v>
      </c>
      <c r="N658" s="125">
        <v>0.40183660648981229</v>
      </c>
      <c r="O658" s="125">
        <v>0.3327118106787868</v>
      </c>
      <c r="P658" s="125">
        <v>0.22356814949130011</v>
      </c>
      <c r="Q658" s="125">
        <v>0.8380709530617213</v>
      </c>
      <c r="R658" s="125">
        <v>-0.51995644048561185</v>
      </c>
      <c r="S658" s="125">
        <v>0.54124247560373129</v>
      </c>
      <c r="T658" s="125">
        <v>1.1926284228143553</v>
      </c>
      <c r="U658" s="122">
        <v>0.6097776052192212</v>
      </c>
      <c r="V658" s="122">
        <v>1.5597101893734491</v>
      </c>
      <c r="W658" s="94">
        <v>0.45469251601372168</v>
      </c>
      <c r="X658" s="56"/>
      <c r="Y658" s="95">
        <v>657</v>
      </c>
      <c r="Z658" s="122">
        <f>(幕後結果!$AB$2+幕後結果!$AB$4*幕後結果_最佳化!$N1659)*12/3</f>
        <v>0.45061007333395126</v>
      </c>
      <c r="AA658" s="122">
        <f>(幕後結果!$AC$2+幕後結果!$AC$4*幕後結果_最佳化!$O1659)*12/3</f>
        <v>-0.88450394116012321</v>
      </c>
      <c r="AB658" s="122">
        <f>(幕後結果!$AD$2+幕後結果!$AD$4*幕後結果_最佳化!$P1659)*12/3</f>
        <v>0.8107849398075061</v>
      </c>
      <c r="AC658" s="122">
        <f>(幕後結果!$AE$2+幕後結果!$AE$4*幕後結果_最佳化!$Q1659)*12/3</f>
        <v>1.6297961023573382</v>
      </c>
      <c r="AD658" s="122">
        <f>(幕後結果!$AF$2+幕後結果!$AF$4*幕後結果_最佳化!$R1659)*12/3</f>
        <v>-0.31709276743985415</v>
      </c>
      <c r="AE658" s="122">
        <f>(幕後結果!$AG$2+幕後結果!$AG$4*幕後結果_最佳化!$S1659)*12/3</f>
        <v>1.3498493201492654</v>
      </c>
      <c r="AF658" s="122">
        <f>(幕後結果!$AH$2+幕後結果!$AH$4*幕後結果_最佳化!$T1659)*12/3</f>
        <v>2.1598282242055031</v>
      </c>
      <c r="AG658" s="122">
        <f>(幕後結果!$AI$2+幕後結果!$AI$4*幕後結果_最佳化!$U1659)*12/3</f>
        <v>-2.3808927169994609E-2</v>
      </c>
      <c r="AH658" s="122">
        <f>(幕後結果!$AJ$2+幕後結果!$AJ$4*幕後結果_最佳化!$V1659)*12/3</f>
        <v>1.686501701486482</v>
      </c>
      <c r="AI658" s="96">
        <f>(幕後結果!$AK$2+幕後結果!$AK$4*幕後結果_最佳化!$W1659)*12/3</f>
        <v>6.472685784210902E-2</v>
      </c>
      <c r="AJ658" s="56"/>
      <c r="AK658" s="56"/>
      <c r="AL658" s="56"/>
      <c r="AM658" s="104">
        <v>657</v>
      </c>
      <c r="AN658" s="122">
        <f t="shared" si="131"/>
        <v>4.7409020668758198E-2</v>
      </c>
      <c r="AO658" s="122">
        <f t="shared" si="132"/>
        <v>0.15700073970543868</v>
      </c>
      <c r="AP658" s="122">
        <f t="shared" si="133"/>
        <v>0.13799288838151255</v>
      </c>
      <c r="AQ658" s="122">
        <f t="shared" si="134"/>
        <v>2.8128909864184256E-2</v>
      </c>
      <c r="AR658" s="122">
        <f t="shared" si="135"/>
        <v>0.15971531468863928</v>
      </c>
      <c r="AS658" s="122">
        <f t="shared" si="136"/>
        <v>0.10518834269532337</v>
      </c>
      <c r="AT658" s="122">
        <f t="shared" si="137"/>
        <v>0.18978697033219138</v>
      </c>
      <c r="AU658" s="122">
        <f t="shared" si="138"/>
        <v>6.7825104676383655E-2</v>
      </c>
      <c r="AV658" s="122">
        <f t="shared" si="139"/>
        <v>3.5565911755010234E-2</v>
      </c>
      <c r="AW658" s="122">
        <f t="shared" si="140"/>
        <v>7.1386797232558474E-2</v>
      </c>
      <c r="AX658" s="122">
        <f t="shared" si="141"/>
        <v>1.0000000000000002</v>
      </c>
      <c r="AY658" s="122">
        <f>SUMPRODUCT(AN658:AW658,幕後結果_最佳化!$Z$1005:$AI$1005)</f>
        <v>5.2945110791622653E-3</v>
      </c>
      <c r="AZ658" s="122">
        <f>(SUMPRODUCT(AN658:AW658,MMULT(AN658:AW658,幕後結果!$AB$9:$AK$18)))*252</f>
        <v>4.571779128922044E-2</v>
      </c>
      <c r="BA658" s="122">
        <f t="shared" si="142"/>
        <v>0.21381719128550081</v>
      </c>
      <c r="BB658" s="98">
        <f t="shared" si="143"/>
        <v>-0.17587682587516901</v>
      </c>
      <c r="BC658" s="56"/>
      <c r="BD658" s="56"/>
    </row>
    <row r="659" spans="1:56">
      <c r="A659" s="91">
        <v>658</v>
      </c>
      <c r="B659" s="122">
        <v>0.77476918421366214</v>
      </c>
      <c r="C659" s="122">
        <v>0.98507196357613003</v>
      </c>
      <c r="D659" s="122">
        <v>0.51670405014316412</v>
      </c>
      <c r="E659" s="122">
        <v>0.27028726841931916</v>
      </c>
      <c r="F659" s="122">
        <v>0.38106526078174574</v>
      </c>
      <c r="G659" s="122">
        <v>0.34853513560900318</v>
      </c>
      <c r="H659" s="122">
        <v>0.62844856862931242</v>
      </c>
      <c r="I659" s="122">
        <v>0.34537097991686072</v>
      </c>
      <c r="J659" s="122">
        <v>0.7984665690710917</v>
      </c>
      <c r="K659" s="100">
        <v>0.50117175180387497</v>
      </c>
      <c r="L659" s="101"/>
      <c r="M659" s="102">
        <v>658</v>
      </c>
      <c r="N659" s="125">
        <v>0.75464563952789676</v>
      </c>
      <c r="O659" s="125">
        <v>2.1719945652656105</v>
      </c>
      <c r="P659" s="125">
        <v>4.1883086337251657E-2</v>
      </c>
      <c r="Q659" s="125">
        <v>-0.61194441124853505</v>
      </c>
      <c r="R659" s="125">
        <v>-0.302684224020835</v>
      </c>
      <c r="S659" s="125">
        <v>-0.38927832124406125</v>
      </c>
      <c r="T659" s="125">
        <v>0.32774713329046179</v>
      </c>
      <c r="U659" s="122">
        <v>-0.39784837006250062</v>
      </c>
      <c r="V659" s="122">
        <v>0.83615650839407984</v>
      </c>
      <c r="W659" s="94">
        <v>2.9371504254980434E-3</v>
      </c>
      <c r="X659" s="56"/>
      <c r="Y659" s="95">
        <v>658</v>
      </c>
      <c r="Z659" s="122">
        <f>(幕後結果!$AB$2+幕後結果!$AB$4*幕後結果_最佳化!$N1660)*12/3</f>
        <v>0.88864026832759146</v>
      </c>
      <c r="AA659" s="122">
        <f>(幕後結果!$AC$2+幕後結果!$AC$4*幕後結果_最佳化!$O1660)*12/3</f>
        <v>1.6808156682155306</v>
      </c>
      <c r="AB659" s="122">
        <f>(幕後結果!$AD$2+幕後結果!$AD$4*幕後結果_最佳化!$P1660)*12/3</f>
        <v>0.94652111916890114</v>
      </c>
      <c r="AC659" s="122">
        <f>(幕後結果!$AE$2+幕後結果!$AE$4*幕後結果_最佳化!$Q1660)*12/3</f>
        <v>0.87473720331403682</v>
      </c>
      <c r="AD659" s="122">
        <f>(幕後結果!$AF$2+幕後結果!$AF$4*幕後結果_最佳化!$R1660)*12/3</f>
        <v>-0.12049367671764118</v>
      </c>
      <c r="AE659" s="122">
        <f>(幕後結果!$AG$2+幕後結果!$AG$4*幕後結果_最佳化!$S1660)*12/3</f>
        <v>0.40812980073385779</v>
      </c>
      <c r="AF659" s="122">
        <f>(幕後結果!$AH$2+幕後結果!$AH$4*幕後結果_最佳化!$T1660)*12/3</f>
        <v>1.6447861892662849</v>
      </c>
      <c r="AG659" s="122">
        <f>(幕後結果!$AI$2+幕後結果!$AI$4*幕後結果_最佳化!$U1660)*12/3</f>
        <v>-1.0884084695277902</v>
      </c>
      <c r="AH659" s="122">
        <f>(幕後結果!$AJ$2+幕後結果!$AJ$4*幕後結果_最佳化!$V1660)*12/3</f>
        <v>1.5275170875976236</v>
      </c>
      <c r="AI659" s="96">
        <f>(幕後結果!$AK$2+幕後結果!$AK$4*幕後結果_最佳化!$W1660)*12/3</f>
        <v>-4.9956665489860996E-2</v>
      </c>
      <c r="AJ659" s="56"/>
      <c r="AK659" s="56"/>
      <c r="AL659" s="56"/>
      <c r="AM659" s="104">
        <v>658</v>
      </c>
      <c r="AN659" s="122">
        <f t="shared" si="131"/>
        <v>5.4567236805046666E-2</v>
      </c>
      <c r="AO659" s="122">
        <f t="shared" si="132"/>
        <v>0.18384941881957378</v>
      </c>
      <c r="AP659" s="122">
        <f t="shared" si="133"/>
        <v>0.1702978400374475</v>
      </c>
      <c r="AQ659" s="122">
        <f t="shared" si="134"/>
        <v>6.2982500658274307E-2</v>
      </c>
      <c r="AR659" s="122">
        <f t="shared" si="135"/>
        <v>4.8759780076033439E-2</v>
      </c>
      <c r="AS659" s="122">
        <f t="shared" si="136"/>
        <v>7.569237441828873E-2</v>
      </c>
      <c r="AT659" s="122">
        <f t="shared" si="137"/>
        <v>0.12830818104262798</v>
      </c>
      <c r="AU659" s="122">
        <f t="shared" si="138"/>
        <v>2.2586506964468483E-2</v>
      </c>
      <c r="AV659" s="122">
        <f t="shared" si="139"/>
        <v>0.17727127265579187</v>
      </c>
      <c r="AW659" s="122">
        <f t="shared" si="140"/>
        <v>7.5684888522447202E-2</v>
      </c>
      <c r="AX659" s="122">
        <f t="shared" si="141"/>
        <v>1</v>
      </c>
      <c r="AY659" s="122">
        <f>SUMPRODUCT(AN659:AW659,幕後結果_最佳化!$Z$1005:$AI$1005)</f>
        <v>-1.3377078081554233E-2</v>
      </c>
      <c r="AZ659" s="122">
        <f>(SUMPRODUCT(AN659:AW659,MMULT(AN659:AW659,幕後結果!$AB$9:$AK$18)))*252</f>
        <v>5.3039168109880734E-2</v>
      </c>
      <c r="BA659" s="122">
        <f t="shared" si="142"/>
        <v>0.23030234065219732</v>
      </c>
      <c r="BB659" s="98">
        <f t="shared" si="143"/>
        <v>-0.24436172868318301</v>
      </c>
      <c r="BC659" s="56"/>
      <c r="BD659" s="56"/>
    </row>
    <row r="660" spans="1:56">
      <c r="A660" s="91">
        <v>659</v>
      </c>
      <c r="B660" s="122">
        <v>0.13092641141921058</v>
      </c>
      <c r="C660" s="122">
        <v>8.7067030619933483E-2</v>
      </c>
      <c r="D660" s="122">
        <v>0.28507245165813755</v>
      </c>
      <c r="E660" s="122">
        <v>0.75109337102097995</v>
      </c>
      <c r="F660" s="122">
        <v>0.56919487445525174</v>
      </c>
      <c r="G660" s="122">
        <v>0.88039464228827713</v>
      </c>
      <c r="H660" s="122">
        <v>0.32420904268160244</v>
      </c>
      <c r="I660" s="122">
        <v>0.17120071508274615</v>
      </c>
      <c r="J660" s="122">
        <v>0.37928817841035567</v>
      </c>
      <c r="K660" s="100">
        <v>0.52291772003710491</v>
      </c>
      <c r="L660" s="101"/>
      <c r="M660" s="102">
        <v>659</v>
      </c>
      <c r="N660" s="125">
        <v>-1.1220226188838578</v>
      </c>
      <c r="O660" s="125">
        <v>-1.3590395348354891</v>
      </c>
      <c r="P660" s="125">
        <v>-0.56783810465562601</v>
      </c>
      <c r="Q660" s="125">
        <v>0.67793444671068837</v>
      </c>
      <c r="R660" s="125">
        <v>0.17432474778339602</v>
      </c>
      <c r="S660" s="125">
        <v>1.1769618955144716</v>
      </c>
      <c r="T660" s="125">
        <v>-0.45596091360885954</v>
      </c>
      <c r="U660" s="122">
        <v>-0.94943103894213821</v>
      </c>
      <c r="V660" s="122">
        <v>-0.30735082097744726</v>
      </c>
      <c r="W660" s="94">
        <v>5.7477837630568129E-2</v>
      </c>
      <c r="X660" s="56"/>
      <c r="Y660" s="95">
        <v>659</v>
      </c>
      <c r="Z660" s="122">
        <f>(幕後結果!$AB$2+幕後結果!$AB$4*幕後結果_最佳化!$N1661)*12/3</f>
        <v>-1.4413379527281609</v>
      </c>
      <c r="AA660" s="122">
        <f>(幕後結果!$AC$2+幕後結果!$AC$4*幕後結果_最佳化!$O1661)*12/3</f>
        <v>-3.3482612920293029</v>
      </c>
      <c r="AB660" s="122">
        <f>(幕後結果!$AD$2+幕後結果!$AD$4*幕後結果_最佳化!$P1661)*12/3</f>
        <v>-0.50530926161144807</v>
      </c>
      <c r="AC660" s="122">
        <f>(幕後結果!$AE$2+幕後結果!$AE$4*幕後結果_最佳化!$Q1661)*12/3</f>
        <v>0.94362642929032503</v>
      </c>
      <c r="AD660" s="122">
        <f>(幕後結果!$AF$2+幕後結果!$AF$4*幕後結果_最佳化!$R1661)*12/3</f>
        <v>-6.7875309560725836E-2</v>
      </c>
      <c r="AE660" s="122">
        <f>(幕後結果!$AG$2+幕後結果!$AG$4*幕後結果_最佳化!$S1661)*12/3</f>
        <v>0.8869407991072068</v>
      </c>
      <c r="AF660" s="122">
        <f>(幕後結果!$AH$2+幕後結果!$AH$4*幕後結果_最佳化!$T1661)*12/3</f>
        <v>0.38754413136771387</v>
      </c>
      <c r="AG660" s="122">
        <f>(幕後結果!$AI$2+幕後結果!$AI$4*幕後結果_最佳化!$U1661)*12/3</f>
        <v>-2.3692855599949367</v>
      </c>
      <c r="AH660" s="122">
        <f>(幕後結果!$AJ$2+幕後結果!$AJ$4*幕後結果_最佳化!$V1661)*12/3</f>
        <v>-0.97970230501258815</v>
      </c>
      <c r="AI660" s="96">
        <f>(幕後結果!$AK$2+幕後結果!$AK$4*幕後結果_最佳化!$W1661)*12/3</f>
        <v>-0.76303900654958301</v>
      </c>
      <c r="AJ660" s="56"/>
      <c r="AK660" s="56"/>
      <c r="AL660" s="56"/>
      <c r="AM660" s="104">
        <v>659</v>
      </c>
      <c r="AN660" s="122">
        <f t="shared" si="131"/>
        <v>6.6072252529702502E-2</v>
      </c>
      <c r="AO660" s="122">
        <f t="shared" si="132"/>
        <v>5.7316930076668562E-2</v>
      </c>
      <c r="AP660" s="122">
        <f t="shared" si="133"/>
        <v>0.16079652249074178</v>
      </c>
      <c r="AQ660" s="122">
        <f t="shared" si="134"/>
        <v>0.14360893282007126</v>
      </c>
      <c r="AR660" s="122">
        <f t="shared" si="135"/>
        <v>0.13715535313628455</v>
      </c>
      <c r="AS660" s="122">
        <f t="shared" si="136"/>
        <v>0.1406121060770365</v>
      </c>
      <c r="AT660" s="122">
        <f t="shared" si="137"/>
        <v>0.11018404354042843</v>
      </c>
      <c r="AU660" s="122">
        <f t="shared" si="138"/>
        <v>6.2464502786291488E-2</v>
      </c>
      <c r="AV660" s="122">
        <f t="shared" si="139"/>
        <v>5.8552517054563512E-2</v>
      </c>
      <c r="AW660" s="122">
        <f t="shared" si="140"/>
        <v>6.3236839488211405E-2</v>
      </c>
      <c r="AX660" s="122">
        <f t="shared" si="141"/>
        <v>1</v>
      </c>
      <c r="AY660" s="122">
        <f>SUMPRODUCT(AN660:AW660,幕後結果_最佳化!$Z$1005:$AI$1005)</f>
        <v>0.1878686354236189</v>
      </c>
      <c r="AZ660" s="122">
        <f>(SUMPRODUCT(AN660:AW660,MMULT(AN660:AW660,幕後結果!$AB$9:$AK$18)))*252</f>
        <v>4.2490416798624329E-2</v>
      </c>
      <c r="BA660" s="122">
        <f t="shared" si="142"/>
        <v>0.20613203729314938</v>
      </c>
      <c r="BB660" s="98">
        <f t="shared" si="143"/>
        <v>0.70328046686625756</v>
      </c>
      <c r="BC660" s="56"/>
      <c r="BD660" s="56"/>
    </row>
    <row r="661" spans="1:56">
      <c r="A661" s="91">
        <v>660</v>
      </c>
      <c r="B661" s="122">
        <v>0.29619067337920923</v>
      </c>
      <c r="C661" s="122">
        <v>7.6558556496126862E-3</v>
      </c>
      <c r="D661" s="122">
        <v>0.77427719434989473</v>
      </c>
      <c r="E661" s="122">
        <v>8.1720610198418919E-2</v>
      </c>
      <c r="F661" s="122">
        <v>0.46593649751134447</v>
      </c>
      <c r="G661" s="122">
        <v>0.7607774087971575</v>
      </c>
      <c r="H661" s="122">
        <v>0.61515415738182888</v>
      </c>
      <c r="I661" s="122">
        <v>0.96649031529048579</v>
      </c>
      <c r="J661" s="122">
        <v>0.59096379686072043</v>
      </c>
      <c r="K661" s="100">
        <v>0.80687435412833719</v>
      </c>
      <c r="L661" s="101"/>
      <c r="M661" s="102">
        <v>660</v>
      </c>
      <c r="N661" s="125">
        <v>-0.53538834645863675</v>
      </c>
      <c r="O661" s="125">
        <v>-2.4249211662714862</v>
      </c>
      <c r="P661" s="125">
        <v>0.75300716025785575</v>
      </c>
      <c r="Q661" s="125">
        <v>-1.3935907598670434</v>
      </c>
      <c r="R661" s="125">
        <v>-8.5488553649495536E-2</v>
      </c>
      <c r="S661" s="125">
        <v>0.70880550292230704</v>
      </c>
      <c r="T661" s="125">
        <v>0.29277820929298048</v>
      </c>
      <c r="U661" s="122">
        <v>1.8315441150959428</v>
      </c>
      <c r="V661" s="122">
        <v>0.23002491900680222</v>
      </c>
      <c r="W661" s="94">
        <v>0.86643566677847383</v>
      </c>
      <c r="X661" s="56"/>
      <c r="Y661" s="95">
        <v>660</v>
      </c>
      <c r="Z661" s="122">
        <f>(幕後結果!$AB$2+幕後結果!$AB$4*幕後結果_最佳化!$N1662)*12/3</f>
        <v>-0.71300193897129771</v>
      </c>
      <c r="AA661" s="122">
        <f>(幕後結果!$AC$2+幕後結果!$AC$4*幕後結果_最佳化!$O1662)*12/3</f>
        <v>-4.7661541504432607</v>
      </c>
      <c r="AB661" s="122">
        <f>(幕後結果!$AD$2+幕後結果!$AD$4*幕後結果_最佳化!$P1662)*12/3</f>
        <v>0.70689776767319479</v>
      </c>
      <c r="AC661" s="122">
        <f>(幕後結果!$AE$2+幕後結果!$AE$4*幕後結果_最佳化!$Q1662)*12/3</f>
        <v>-0.39665535238791083</v>
      </c>
      <c r="AD661" s="122">
        <f>(幕後結果!$AF$2+幕後結果!$AF$4*幕後結果_最佳化!$R1662)*12/3</f>
        <v>-0.42596543956584815</v>
      </c>
      <c r="AE661" s="122">
        <f>(幕後結果!$AG$2+幕後結果!$AG$4*幕後結果_最佳化!$S1662)*12/3</f>
        <v>-0.52654514049945356</v>
      </c>
      <c r="AF661" s="122">
        <f>(幕後結果!$AH$2+幕後結果!$AH$4*幕後結果_最佳化!$T1662)*12/3</f>
        <v>1.4891352784136191</v>
      </c>
      <c r="AG661" s="122">
        <f>(幕後結果!$AI$2+幕後結果!$AI$4*幕後結果_最佳化!$U1662)*12/3</f>
        <v>1.1591776201830721</v>
      </c>
      <c r="AH661" s="122">
        <f>(幕後結果!$AJ$2+幕後結果!$AJ$4*幕後結果_最佳化!$V1662)*12/3</f>
        <v>-0.29483487388116009</v>
      </c>
      <c r="AI661" s="96">
        <f>(幕後結果!$AK$2+幕後結果!$AK$4*幕後結果_最佳化!$W1662)*12/3</f>
        <v>-0.45319147386729214</v>
      </c>
      <c r="AJ661" s="56"/>
      <c r="AK661" s="56"/>
      <c r="AL661" s="56"/>
      <c r="AM661" s="104">
        <v>660</v>
      </c>
      <c r="AN661" s="122">
        <f t="shared" si="131"/>
        <v>6.8059164314077771E-3</v>
      </c>
      <c r="AO661" s="122">
        <f t="shared" si="132"/>
        <v>3.4540640520371022E-2</v>
      </c>
      <c r="AP661" s="122">
        <f t="shared" si="133"/>
        <v>0.16109588496283214</v>
      </c>
      <c r="AQ661" s="122">
        <f t="shared" si="134"/>
        <v>0.11019466983209042</v>
      </c>
      <c r="AR661" s="122">
        <f t="shared" si="135"/>
        <v>9.4410387044149946E-2</v>
      </c>
      <c r="AS661" s="122">
        <f t="shared" si="136"/>
        <v>0.17023434215129252</v>
      </c>
      <c r="AT661" s="122">
        <f t="shared" si="137"/>
        <v>8.6522666646727142E-2</v>
      </c>
      <c r="AU661" s="122">
        <f t="shared" si="138"/>
        <v>0.15455235689070623</v>
      </c>
      <c r="AV661" s="122">
        <f t="shared" si="139"/>
        <v>7.9062294442812681E-2</v>
      </c>
      <c r="AW661" s="122">
        <f t="shared" si="140"/>
        <v>0.10258084107761016</v>
      </c>
      <c r="AX661" s="122">
        <f t="shared" si="141"/>
        <v>1</v>
      </c>
      <c r="AY661" s="122">
        <f>SUMPRODUCT(AN661:AW661,幕後結果_最佳化!$Z$1005:$AI$1005)</f>
        <v>9.4645814061026234E-2</v>
      </c>
      <c r="AZ661" s="122">
        <f>(SUMPRODUCT(AN661:AW661,MMULT(AN661:AW661,幕後結果!$AB$9:$AK$18)))*252</f>
        <v>4.4534692750446025E-2</v>
      </c>
      <c r="BA661" s="122">
        <f t="shared" si="142"/>
        <v>0.21103244478147437</v>
      </c>
      <c r="BB661" s="98">
        <f t="shared" si="143"/>
        <v>0.24520312085001622</v>
      </c>
      <c r="BC661" s="56"/>
      <c r="BD661" s="56"/>
    </row>
    <row r="662" spans="1:56">
      <c r="A662" s="91">
        <v>661</v>
      </c>
      <c r="B662" s="122">
        <v>0.54143887747499941</v>
      </c>
      <c r="C662" s="122">
        <v>0.68356717488196383</v>
      </c>
      <c r="D662" s="122">
        <v>0.14180577079444734</v>
      </c>
      <c r="E662" s="122">
        <v>0.11929442831291137</v>
      </c>
      <c r="F662" s="122">
        <v>0.38322652276126501</v>
      </c>
      <c r="G662" s="122">
        <v>0.82921912853498658</v>
      </c>
      <c r="H662" s="122">
        <v>0.16836539101321635</v>
      </c>
      <c r="I662" s="122">
        <v>0.87599156430561842</v>
      </c>
      <c r="J662" s="122">
        <v>0.50965237948629327</v>
      </c>
      <c r="K662" s="100">
        <v>0.82022354472959091</v>
      </c>
      <c r="L662" s="101"/>
      <c r="M662" s="102">
        <v>661</v>
      </c>
      <c r="N662" s="125">
        <v>0.10405935582126395</v>
      </c>
      <c r="O662" s="125">
        <v>0.47769732258541237</v>
      </c>
      <c r="P662" s="125">
        <v>-1.072241574019019</v>
      </c>
      <c r="Q662" s="125">
        <v>-1.178521273021393</v>
      </c>
      <c r="R662" s="125">
        <v>-0.29701763506466783</v>
      </c>
      <c r="S662" s="125">
        <v>0.95108398674121297</v>
      </c>
      <c r="T662" s="125">
        <v>-0.96064482546263763</v>
      </c>
      <c r="U662" s="122">
        <v>1.1551796377072312</v>
      </c>
      <c r="V662" s="122">
        <v>2.4197288417859071E-2</v>
      </c>
      <c r="W662" s="94">
        <v>0.91621734374804087</v>
      </c>
      <c r="X662" s="56"/>
      <c r="Y662" s="95">
        <v>661</v>
      </c>
      <c r="Z662" s="122">
        <f>(幕後結果!$AB$2+幕後結果!$AB$4*幕後結果_最佳化!$N1663)*12/3</f>
        <v>8.0904609582590048E-2</v>
      </c>
      <c r="AA662" s="122">
        <f>(幕後結果!$AC$2+幕後結果!$AC$4*幕後結果_最佳化!$O1663)*12/3</f>
        <v>-0.7105757306749293</v>
      </c>
      <c r="AB662" s="122">
        <f>(幕後結果!$AD$2+幕後結果!$AD$4*幕後結果_最佳化!$P1663)*12/3</f>
        <v>-0.38627493250650446</v>
      </c>
      <c r="AC662" s="122">
        <f>(幕後結果!$AE$2+幕後結果!$AE$4*幕後結果_最佳化!$Q1663)*12/3</f>
        <v>-0.13066531067368636</v>
      </c>
      <c r="AD662" s="122">
        <f>(幕後結果!$AF$2+幕後結果!$AF$4*幕後結果_最佳化!$R1663)*12/3</f>
        <v>-0.43332935126599209</v>
      </c>
      <c r="AE662" s="122">
        <f>(幕後結果!$AG$2+幕後結果!$AG$4*幕後結果_最佳化!$S1663)*12/3</f>
        <v>0.29398068577775377</v>
      </c>
      <c r="AF662" s="122">
        <f>(幕後結果!$AH$2+幕後結果!$AH$4*幕後結果_最佳化!$T1663)*12/3</f>
        <v>0.23075577670165015</v>
      </c>
      <c r="AG662" s="122">
        <f>(幕後結果!$AI$2+幕後結果!$AI$4*幕後結果_最佳化!$U1663)*12/3</f>
        <v>0.52650719844807048</v>
      </c>
      <c r="AH662" s="122">
        <f>(幕後結果!$AJ$2+幕後結果!$AJ$4*幕後結果_最佳化!$V1663)*12/3</f>
        <v>7.8397780337055495E-2</v>
      </c>
      <c r="AI662" s="96">
        <f>(幕後結果!$AK$2+幕後結果!$AK$4*幕後結果_最佳化!$W1663)*12/3</f>
        <v>-2.5263141013711354E-2</v>
      </c>
      <c r="AJ662" s="56"/>
      <c r="AK662" s="56"/>
      <c r="AL662" s="56"/>
      <c r="AM662" s="104">
        <v>661</v>
      </c>
      <c r="AN662" s="122">
        <f t="shared" si="131"/>
        <v>2.4870205495380489E-2</v>
      </c>
      <c r="AO662" s="122">
        <f t="shared" si="132"/>
        <v>0.1357453960549245</v>
      </c>
      <c r="AP662" s="122">
        <f t="shared" si="133"/>
        <v>7.7596611680697342E-2</v>
      </c>
      <c r="AQ662" s="122">
        <f t="shared" si="134"/>
        <v>6.1995050621096608E-2</v>
      </c>
      <c r="AR662" s="122">
        <f t="shared" si="135"/>
        <v>0.13893487965647086</v>
      </c>
      <c r="AS662" s="122">
        <f t="shared" si="136"/>
        <v>5.7501230676788841E-2</v>
      </c>
      <c r="AT662" s="122">
        <f t="shared" si="137"/>
        <v>0.11983241211427963</v>
      </c>
      <c r="AU662" s="122">
        <f t="shared" si="138"/>
        <v>0.15473011213613638</v>
      </c>
      <c r="AV662" s="122">
        <f t="shared" si="139"/>
        <v>7.31191657454629E-2</v>
      </c>
      <c r="AW662" s="122">
        <f t="shared" si="140"/>
        <v>0.15567493581876238</v>
      </c>
      <c r="AX662" s="122">
        <f t="shared" si="141"/>
        <v>1</v>
      </c>
      <c r="AY662" s="122">
        <f>SUMPRODUCT(AN662:AW662,幕後結果_最佳化!$Z$1005:$AI$1005)</f>
        <v>-0.15456834721778812</v>
      </c>
      <c r="AZ662" s="122">
        <f>(SUMPRODUCT(AN662:AW662,MMULT(AN662:AW662,幕後結果!$AB$9:$AK$18)))*252</f>
        <v>4.3302121873956913E-2</v>
      </c>
      <c r="BA662" s="122">
        <f t="shared" si="142"/>
        <v>0.20809161894213066</v>
      </c>
      <c r="BB662" s="98">
        <f t="shared" si="143"/>
        <v>-0.94894906494385611</v>
      </c>
      <c r="BC662" s="56"/>
      <c r="BD662" s="56"/>
    </row>
    <row r="663" spans="1:56">
      <c r="A663" s="91">
        <v>662</v>
      </c>
      <c r="B663" s="122">
        <v>2.0655126725185546E-2</v>
      </c>
      <c r="C663" s="122">
        <v>0.53317155602876887</v>
      </c>
      <c r="D663" s="122">
        <v>0.77041717159356415</v>
      </c>
      <c r="E663" s="122">
        <v>0.23388671156030916</v>
      </c>
      <c r="F663" s="122">
        <v>0.5397263301824633</v>
      </c>
      <c r="G663" s="122">
        <v>0.92297090349866151</v>
      </c>
      <c r="H663" s="122">
        <v>0.63621555001158403</v>
      </c>
      <c r="I663" s="122">
        <v>0.62942511573374826</v>
      </c>
      <c r="J663" s="122">
        <v>0.46123782618611253</v>
      </c>
      <c r="K663" s="100">
        <v>1.6463855982042475E-2</v>
      </c>
      <c r="L663" s="101"/>
      <c r="M663" s="102">
        <v>662</v>
      </c>
      <c r="N663" s="125">
        <v>-2.0404024966467338</v>
      </c>
      <c r="O663" s="125">
        <v>8.3244803950790591E-2</v>
      </c>
      <c r="P663" s="125">
        <v>0.74022141276998943</v>
      </c>
      <c r="Q663" s="125">
        <v>-0.72610660028637031</v>
      </c>
      <c r="R663" s="125">
        <v>9.9744287324794678E-2</v>
      </c>
      <c r="S663" s="125">
        <v>1.4253425952225671</v>
      </c>
      <c r="T663" s="125">
        <v>0.34836125016470965</v>
      </c>
      <c r="U663" s="122">
        <v>0.33033113659730601</v>
      </c>
      <c r="V663" s="122">
        <v>-9.7315745344512913E-2</v>
      </c>
      <c r="W663" s="94">
        <v>-2.1329636042257598</v>
      </c>
      <c r="X663" s="56"/>
      <c r="Y663" s="95">
        <v>662</v>
      </c>
      <c r="Z663" s="122">
        <f>(幕後結果!$AB$2+幕後結果!$AB$4*幕後結果_最佳化!$N1664)*12/3</f>
        <v>-2.581552854457402</v>
      </c>
      <c r="AA663" s="122">
        <f>(幕後結果!$AC$2+幕後結果!$AC$4*幕後結果_最佳化!$O1664)*12/3</f>
        <v>-1.4404817940806163</v>
      </c>
      <c r="AB663" s="122">
        <f>(幕後結果!$AD$2+幕後結果!$AD$4*幕後結果_最佳化!$P1664)*12/3</f>
        <v>0.49728535406488028</v>
      </c>
      <c r="AC663" s="122">
        <f>(幕後結果!$AE$2+幕後結果!$AE$4*幕後結果_最佳化!$Q1664)*12/3</f>
        <v>0.42868648683265292</v>
      </c>
      <c r="AD663" s="122">
        <f>(幕後結果!$AF$2+幕後結果!$AF$4*幕後結果_最佳化!$R1664)*12/3</f>
        <v>8.6215396416255016E-2</v>
      </c>
      <c r="AE663" s="122">
        <f>(幕後結果!$AG$2+幕後結果!$AG$4*幕後結果_最佳化!$S1664)*12/3</f>
        <v>0.70449383949125588</v>
      </c>
      <c r="AF663" s="122">
        <f>(幕後結果!$AH$2+幕後結果!$AH$4*幕後結果_最佳化!$T1664)*12/3</f>
        <v>1.1204265307039607</v>
      </c>
      <c r="AG663" s="122">
        <f>(幕後結果!$AI$2+幕後結果!$AI$4*幕後結果_最佳化!$U1664)*12/3</f>
        <v>-1.4125826196503197</v>
      </c>
      <c r="AH663" s="122">
        <f>(幕後結果!$AJ$2+幕後結果!$AJ$4*幕後結果_最佳化!$V1664)*12/3</f>
        <v>-0.14917176749824701</v>
      </c>
      <c r="AI663" s="96">
        <f>(幕後結果!$AK$2+幕後結果!$AK$4*幕後結果_最佳化!$W1664)*12/3</f>
        <v>-1.7229420065089094</v>
      </c>
      <c r="AJ663" s="56"/>
      <c r="AK663" s="56"/>
      <c r="AL663" s="56"/>
      <c r="AM663" s="104">
        <v>662</v>
      </c>
      <c r="AN663" s="122">
        <f t="shared" si="131"/>
        <v>8.1935224965082737E-2</v>
      </c>
      <c r="AO663" s="122">
        <f t="shared" si="132"/>
        <v>0.11888271527862108</v>
      </c>
      <c r="AP663" s="122">
        <f t="shared" si="133"/>
        <v>0.14779022900655439</v>
      </c>
      <c r="AQ663" s="122">
        <f t="shared" si="134"/>
        <v>0.13973752334473419</v>
      </c>
      <c r="AR663" s="122">
        <f t="shared" si="135"/>
        <v>0.12067871692253017</v>
      </c>
      <c r="AS663" s="122">
        <f t="shared" si="136"/>
        <v>4.0098717601069013E-2</v>
      </c>
      <c r="AT663" s="122">
        <f t="shared" si="137"/>
        <v>0.13123742914275469</v>
      </c>
      <c r="AU663" s="122">
        <f t="shared" si="138"/>
        <v>0.11908536237346974</v>
      </c>
      <c r="AV663" s="122">
        <f t="shared" si="139"/>
        <v>4.5284825199846182E-2</v>
      </c>
      <c r="AW663" s="122">
        <f t="shared" si="140"/>
        <v>5.5269256165337823E-2</v>
      </c>
      <c r="AX663" s="122">
        <f t="shared" si="141"/>
        <v>1</v>
      </c>
      <c r="AY663" s="122">
        <f>SUMPRODUCT(AN663:AW663,幕後結果_最佳化!$Z$1005:$AI$1005)</f>
        <v>3.8805166401840896E-2</v>
      </c>
      <c r="AZ663" s="122">
        <f>(SUMPRODUCT(AN663:AW663,MMULT(AN663:AW663,幕後結果!$AB$9:$AK$18)))*252</f>
        <v>4.3772445605904028E-2</v>
      </c>
      <c r="BA663" s="122">
        <f t="shared" si="142"/>
        <v>0.20921865501408815</v>
      </c>
      <c r="BB663" s="98">
        <f t="shared" si="143"/>
        <v>-1.9572029071133121E-2</v>
      </c>
      <c r="BC663" s="56"/>
      <c r="BD663" s="56"/>
    </row>
    <row r="664" spans="1:56">
      <c r="A664" s="91">
        <v>663</v>
      </c>
      <c r="B664" s="122">
        <v>0.53327739803839669</v>
      </c>
      <c r="C664" s="122">
        <v>0.95140012142102126</v>
      </c>
      <c r="D664" s="122">
        <v>0.38225410288089745</v>
      </c>
      <c r="E664" s="122">
        <v>0.38806566875548887</v>
      </c>
      <c r="F664" s="122">
        <v>0.33186158143754385</v>
      </c>
      <c r="G664" s="122">
        <v>0.28465900876196559</v>
      </c>
      <c r="H664" s="122">
        <v>0.19323738639069221</v>
      </c>
      <c r="I664" s="122">
        <v>0.16105503491029172</v>
      </c>
      <c r="J664" s="122">
        <v>0.15512952323133478</v>
      </c>
      <c r="K664" s="100">
        <v>0.4649087839739463</v>
      </c>
      <c r="L664" s="101"/>
      <c r="M664" s="102">
        <v>663</v>
      </c>
      <c r="N664" s="125">
        <v>8.3511034319531496E-2</v>
      </c>
      <c r="O664" s="125">
        <v>1.6585834590964912</v>
      </c>
      <c r="P664" s="125">
        <v>-0.29956602100693974</v>
      </c>
      <c r="Q664" s="125">
        <v>-0.28436413964925183</v>
      </c>
      <c r="R664" s="125">
        <v>-0.43477856801780379</v>
      </c>
      <c r="S664" s="125">
        <v>-0.56905617604305903</v>
      </c>
      <c r="T664" s="125">
        <v>-0.8660280625213771</v>
      </c>
      <c r="U664" s="122">
        <v>-0.99013104722809753</v>
      </c>
      <c r="V664" s="122">
        <v>-1.0146786249688586</v>
      </c>
      <c r="W664" s="94">
        <v>-8.807436877894334E-2</v>
      </c>
      <c r="X664" s="56"/>
      <c r="Y664" s="95">
        <v>663</v>
      </c>
      <c r="Z664" s="122">
        <f>(幕後結果!$AB$2+幕後結果!$AB$4*幕後結果_最佳化!$N1665)*12/3</f>
        <v>5.5392832866758973E-2</v>
      </c>
      <c r="AA664" s="122">
        <f>(幕後結果!$AC$2+幕後結果!$AC$4*幕後結果_最佳化!$O1665)*12/3</f>
        <v>0.91498614234330711</v>
      </c>
      <c r="AB664" s="122">
        <f>(幕後結果!$AD$2+幕後結果!$AD$4*幕後結果_最佳化!$P1665)*12/3</f>
        <v>0.39656741978983728</v>
      </c>
      <c r="AC664" s="122">
        <f>(幕後結果!$AE$2+幕後結果!$AE$4*幕後結果_最佳化!$Q1665)*12/3</f>
        <v>0.90298246161558327</v>
      </c>
      <c r="AD664" s="122">
        <f>(幕後結果!$AF$2+幕後結果!$AF$4*幕後結果_最佳化!$R1665)*12/3</f>
        <v>-0.24599641558950769</v>
      </c>
      <c r="AE664" s="122">
        <f>(幕後結果!$AG$2+幕後結果!$AG$4*幕後結果_最佳化!$S1665)*12/3</f>
        <v>0.10642836216796499</v>
      </c>
      <c r="AF664" s="122">
        <f>(幕後結果!$AH$2+幕後結果!$AH$4*幕後結果_最佳化!$T1665)*12/3</f>
        <v>0.31223813705317871</v>
      </c>
      <c r="AG664" s="122">
        <f>(幕後結果!$AI$2+幕後結果!$AI$4*幕後結果_最佳化!$U1665)*12/3</f>
        <v>-2.1311142778369243</v>
      </c>
      <c r="AH664" s="122">
        <f>(幕後結果!$AJ$2+幕後結果!$AJ$4*幕後結果_最佳化!$V1665)*12/3</f>
        <v>-0.38276793388412922</v>
      </c>
      <c r="AI664" s="96">
        <f>(幕後結果!$AK$2+幕後結果!$AK$4*幕後結果_最佳化!$W1665)*12/3</f>
        <v>-0.50561778895728859</v>
      </c>
      <c r="AJ664" s="56"/>
      <c r="AK664" s="56"/>
      <c r="AL664" s="56"/>
      <c r="AM664" s="104">
        <v>663</v>
      </c>
      <c r="AN664" s="122">
        <f t="shared" si="131"/>
        <v>0.11862072461872575</v>
      </c>
      <c r="AO664" s="122">
        <f t="shared" si="132"/>
        <v>3.4503933906329165E-2</v>
      </c>
      <c r="AP664" s="122">
        <f t="shared" si="133"/>
        <v>7.4127032799189543E-2</v>
      </c>
      <c r="AQ664" s="122">
        <f t="shared" si="134"/>
        <v>4.105031869920624E-4</v>
      </c>
      <c r="AR664" s="122">
        <f t="shared" si="135"/>
        <v>6.9296030385461629E-2</v>
      </c>
      <c r="AS664" s="122">
        <f t="shared" si="136"/>
        <v>4.7858516980114535E-2</v>
      </c>
      <c r="AT664" s="122">
        <f t="shared" si="137"/>
        <v>0.22913133034425356</v>
      </c>
      <c r="AU664" s="122">
        <f t="shared" si="138"/>
        <v>0.18985025675073738</v>
      </c>
      <c r="AV664" s="122">
        <f t="shared" si="139"/>
        <v>0.19871277599103065</v>
      </c>
      <c r="AW664" s="122">
        <f t="shared" si="140"/>
        <v>3.7488895037165897E-2</v>
      </c>
      <c r="AX664" s="122">
        <f t="shared" si="141"/>
        <v>1.0000000000000002</v>
      </c>
      <c r="AY664" s="122">
        <f>SUMPRODUCT(AN664:AW664,幕後結果_最佳化!$Z$1005:$AI$1005)</f>
        <v>9.7996356056042261E-2</v>
      </c>
      <c r="AZ664" s="122">
        <f>(SUMPRODUCT(AN664:AW664,MMULT(AN664:AW664,幕後結果!$AB$9:$AK$18)))*252</f>
        <v>5.9119989275569988E-2</v>
      </c>
      <c r="BA664" s="122">
        <f t="shared" si="142"/>
        <v>0.24314602459339119</v>
      </c>
      <c r="BB664" s="98">
        <f t="shared" si="143"/>
        <v>0.22659780742119442</v>
      </c>
      <c r="BC664" s="56"/>
      <c r="BD664" s="56"/>
    </row>
    <row r="665" spans="1:56">
      <c r="A665" s="91">
        <v>664</v>
      </c>
      <c r="B665" s="122">
        <v>8.5278085484696842E-2</v>
      </c>
      <c r="C665" s="122">
        <v>1.8468455856652133E-2</v>
      </c>
      <c r="D665" s="122">
        <v>0.6679296284175098</v>
      </c>
      <c r="E665" s="122">
        <v>0.60471300277988349</v>
      </c>
      <c r="F665" s="122">
        <v>0.65989548854789715</v>
      </c>
      <c r="G665" s="122">
        <v>0.67718693536165042</v>
      </c>
      <c r="H665" s="122">
        <v>0.29322112239043818</v>
      </c>
      <c r="I665" s="122">
        <v>0.92803443363749283</v>
      </c>
      <c r="J665" s="122">
        <v>0.9600511280142725</v>
      </c>
      <c r="K665" s="100">
        <v>0.97432070397646831</v>
      </c>
      <c r="L665" s="101"/>
      <c r="M665" s="102">
        <v>664</v>
      </c>
      <c r="N665" s="125">
        <v>-1.3704189148227133</v>
      </c>
      <c r="O665" s="125">
        <v>-2.0864606981696809</v>
      </c>
      <c r="P665" s="125">
        <v>0.43420340160718984</v>
      </c>
      <c r="Q665" s="125">
        <v>0.26556532381405129</v>
      </c>
      <c r="R665" s="125">
        <v>0.41217791557777533</v>
      </c>
      <c r="S665" s="125">
        <v>0.45984688230838289</v>
      </c>
      <c r="T665" s="125">
        <v>-0.54399887823680515</v>
      </c>
      <c r="U665" s="122">
        <v>1.4613072806331349</v>
      </c>
      <c r="V665" s="122">
        <v>1.7512796925680696</v>
      </c>
      <c r="W665" s="94">
        <v>1.9484713303033872</v>
      </c>
      <c r="X665" s="56"/>
      <c r="Y665" s="95">
        <v>664</v>
      </c>
      <c r="Z665" s="122">
        <f>(幕後結果!$AB$2+幕後結果!$AB$4*幕後結果_最佳化!$N1666)*12/3</f>
        <v>-1.7497344725362287</v>
      </c>
      <c r="AA665" s="122">
        <f>(幕後結果!$AC$2+幕後結果!$AC$4*幕後結果_最佳化!$O1666)*12/3</f>
        <v>-4.3722826347633497</v>
      </c>
      <c r="AB665" s="122">
        <f>(幕後結果!$AD$2+幕後結果!$AD$4*幕後結果_最佳化!$P1666)*12/3</f>
        <v>0.21371140072754657</v>
      </c>
      <c r="AC665" s="122">
        <f>(幕後結果!$AE$2+幕後結果!$AE$4*幕後結果_最佳化!$Q1666)*12/3</f>
        <v>0.74015725955790224</v>
      </c>
      <c r="AD665" s="122">
        <f>(幕後結果!$AF$2+幕後結果!$AF$4*幕後結果_最佳化!$R1666)*12/3</f>
        <v>8.4831562990493548E-2</v>
      </c>
      <c r="AE665" s="122">
        <f>(幕後結果!$AG$2+幕後結果!$AG$4*幕後結果_最佳化!$S1666)*12/3</f>
        <v>0.10479015303573429</v>
      </c>
      <c r="AF665" s="122">
        <f>(幕後結果!$AH$2+幕後結果!$AH$4*幕後結果_最佳化!$T1666)*12/3</f>
        <v>0.46003025174112083</v>
      </c>
      <c r="AG665" s="122">
        <f>(幕後結果!$AI$2+幕後結果!$AI$4*幕後結果_最佳化!$U1666)*12/3</f>
        <v>0.32877691540318255</v>
      </c>
      <c r="AH665" s="122">
        <f>(幕後結果!$AJ$2+幕後結果!$AJ$4*幕後結果_最佳化!$V1666)*12/3</f>
        <v>0.54204723182168013</v>
      </c>
      <c r="AI665" s="96">
        <f>(幕後結果!$AK$2+幕後結果!$AK$4*幕後結果_最佳化!$W1666)*12/3</f>
        <v>5.4964895902728461E-2</v>
      </c>
      <c r="AJ665" s="56"/>
      <c r="AK665" s="56"/>
      <c r="AL665" s="56"/>
      <c r="AM665" s="104">
        <v>664</v>
      </c>
      <c r="AN665" s="122">
        <f t="shared" si="131"/>
        <v>8.2782119394777975E-2</v>
      </c>
      <c r="AO665" s="122">
        <f t="shared" si="132"/>
        <v>0.15872627852934965</v>
      </c>
      <c r="AP665" s="122">
        <f t="shared" si="133"/>
        <v>0.13943805165186951</v>
      </c>
      <c r="AQ665" s="122">
        <f t="shared" si="134"/>
        <v>0.14852292557198821</v>
      </c>
      <c r="AR665" s="122">
        <f t="shared" si="135"/>
        <v>6.6981449770170162E-2</v>
      </c>
      <c r="AS665" s="122">
        <f t="shared" si="136"/>
        <v>8.6031685367781649E-2</v>
      </c>
      <c r="AT665" s="122">
        <f t="shared" si="137"/>
        <v>5.5280173381635662E-2</v>
      </c>
      <c r="AU665" s="122">
        <f t="shared" si="138"/>
        <v>8.8938260125796129E-2</v>
      </c>
      <c r="AV665" s="122">
        <f t="shared" si="139"/>
        <v>1.4752262872471084E-2</v>
      </c>
      <c r="AW665" s="122">
        <f t="shared" si="140"/>
        <v>0.15854679333415983</v>
      </c>
      <c r="AX665" s="122">
        <f t="shared" si="141"/>
        <v>0.99999999999999978</v>
      </c>
      <c r="AY665" s="122">
        <f>SUMPRODUCT(AN665:AW665,幕後結果_最佳化!$Z$1005:$AI$1005)</f>
        <v>-0.10731757084960457</v>
      </c>
      <c r="AZ665" s="122">
        <f>(SUMPRODUCT(AN665:AW665,MMULT(AN665:AW665,幕後結果!$AB$9:$AK$18)))*252</f>
        <v>4.7302465420769595E-2</v>
      </c>
      <c r="BA665" s="122">
        <f t="shared" si="142"/>
        <v>0.21749129964384689</v>
      </c>
      <c r="BB665" s="98">
        <f t="shared" si="143"/>
        <v>-0.69068312661514975</v>
      </c>
      <c r="BC665" s="56"/>
      <c r="BD665" s="56"/>
    </row>
    <row r="666" spans="1:56">
      <c r="A666" s="91">
        <v>665</v>
      </c>
      <c r="B666" s="122">
        <v>0.42973248185251078</v>
      </c>
      <c r="C666" s="122">
        <v>0.44079609230567218</v>
      </c>
      <c r="D666" s="122">
        <v>0.92427011796839764</v>
      </c>
      <c r="E666" s="122">
        <v>0.99134783668006876</v>
      </c>
      <c r="F666" s="122">
        <v>0.81675265775136041</v>
      </c>
      <c r="G666" s="122">
        <v>1.862398510482377E-2</v>
      </c>
      <c r="H666" s="122">
        <v>0.79924564012485755</v>
      </c>
      <c r="I666" s="122">
        <v>0.26585593488048009</v>
      </c>
      <c r="J666" s="122">
        <v>0.57997199011950484</v>
      </c>
      <c r="K666" s="100">
        <v>0.18605834247920017</v>
      </c>
      <c r="L666" s="101"/>
      <c r="M666" s="102">
        <v>665</v>
      </c>
      <c r="N666" s="125">
        <v>-0.17705528580392832</v>
      </c>
      <c r="O666" s="125">
        <v>-0.14895114351967445</v>
      </c>
      <c r="P666" s="125">
        <v>1.4343943325311861</v>
      </c>
      <c r="Q666" s="125">
        <v>2.3801769436506226</v>
      </c>
      <c r="R666" s="125">
        <v>0.90305880783073789</v>
      </c>
      <c r="S666" s="125">
        <v>-2.0830356931291898</v>
      </c>
      <c r="T666" s="125">
        <v>0.8389297720977309</v>
      </c>
      <c r="U666" s="122">
        <v>-0.62539495912004761</v>
      </c>
      <c r="V666" s="122">
        <v>0.20182182369928137</v>
      </c>
      <c r="W666" s="94">
        <v>-0.89251550668793922</v>
      </c>
      <c r="X666" s="56"/>
      <c r="Y666" s="95">
        <v>665</v>
      </c>
      <c r="Z666" s="122">
        <f>(幕後結果!$AB$2+幕後結果!$AB$4*幕後結果_最佳化!$N1667)*12/3</f>
        <v>-0.2681133852978248</v>
      </c>
      <c r="AA666" s="122">
        <f>(幕後結果!$AC$2+幕後結果!$AC$4*幕後結果_最佳化!$O1667)*12/3</f>
        <v>-1.5985676833819957</v>
      </c>
      <c r="AB666" s="122">
        <f>(幕後結果!$AD$2+幕後結果!$AD$4*幕後結果_最佳化!$P1667)*12/3</f>
        <v>1.6360230759435914</v>
      </c>
      <c r="AC666" s="122">
        <f>(幕後結果!$AE$2+幕後結果!$AE$4*幕後結果_最佳化!$Q1667)*12/3</f>
        <v>2.9156764121128611</v>
      </c>
      <c r="AD666" s="122">
        <f>(幕後結果!$AF$2+幕後結果!$AF$4*幕後結果_最佳化!$R1667)*12/3</f>
        <v>0.85508052067493334</v>
      </c>
      <c r="AE666" s="122">
        <f>(幕後結果!$AG$2+幕後結果!$AG$4*幕後結果_最佳化!$S1667)*12/3</f>
        <v>0.40008898294664669</v>
      </c>
      <c r="AF666" s="122">
        <f>(幕後結果!$AH$2+幕後結果!$AH$4*幕後結果_最佳化!$T1667)*12/3</f>
        <v>2.0893917051414954</v>
      </c>
      <c r="AG666" s="122">
        <f>(幕後結果!$AI$2+幕後結果!$AI$4*幕後結果_最佳化!$U1667)*12/3</f>
        <v>-1.6346477829747146</v>
      </c>
      <c r="AH666" s="122">
        <f>(幕後結果!$AJ$2+幕後結果!$AJ$4*幕後結果_最佳化!$V1667)*12/3</f>
        <v>0.58680875047261472</v>
      </c>
      <c r="AI666" s="96">
        <f>(幕後結果!$AK$2+幕後結果!$AK$4*幕後結果_最佳化!$W1667)*12/3</f>
        <v>-0.69266695688362445</v>
      </c>
      <c r="AJ666" s="56"/>
      <c r="AK666" s="56"/>
      <c r="AL666" s="56"/>
      <c r="AM666" s="104">
        <v>665</v>
      </c>
      <c r="AN666" s="122">
        <f t="shared" si="131"/>
        <v>0.15805754738031988</v>
      </c>
      <c r="AO666" s="122">
        <f t="shared" si="132"/>
        <v>0.17953438125595475</v>
      </c>
      <c r="AP666" s="122">
        <f t="shared" si="133"/>
        <v>0.2031791831645248</v>
      </c>
      <c r="AQ666" s="122">
        <f t="shared" si="134"/>
        <v>8.7398115562370413E-2</v>
      </c>
      <c r="AR666" s="122">
        <f t="shared" si="135"/>
        <v>0.10041015175165004</v>
      </c>
      <c r="AS666" s="122">
        <f t="shared" si="136"/>
        <v>9.8022588414967582E-2</v>
      </c>
      <c r="AT666" s="122">
        <f t="shared" si="137"/>
        <v>3.4670578805801731E-2</v>
      </c>
      <c r="AU666" s="122">
        <f t="shared" si="138"/>
        <v>5.5899370816826291E-2</v>
      </c>
      <c r="AV666" s="122">
        <f t="shared" si="139"/>
        <v>4.5901431212913069E-2</v>
      </c>
      <c r="AW666" s="122">
        <f t="shared" si="140"/>
        <v>3.692665163467141E-2</v>
      </c>
      <c r="AX666" s="122">
        <f t="shared" si="141"/>
        <v>0.99999999999999989</v>
      </c>
      <c r="AY666" s="122">
        <f>SUMPRODUCT(AN666:AW666,幕後結果_最佳化!$Z$1005:$AI$1005)</f>
        <v>-0.11161904250874558</v>
      </c>
      <c r="AZ666" s="122">
        <f>(SUMPRODUCT(AN666:AW666,MMULT(AN666:AW666,幕後結果!$AB$9:$AK$18)))*252</f>
        <v>5.667449280957812E-2</v>
      </c>
      <c r="BA666" s="122">
        <f t="shared" si="142"/>
        <v>0.23806405190531837</v>
      </c>
      <c r="BB666" s="98">
        <f t="shared" si="143"/>
        <v>-0.64906499436630649</v>
      </c>
      <c r="BC666" s="56"/>
      <c r="BD666" s="56"/>
    </row>
    <row r="667" spans="1:56">
      <c r="A667" s="91">
        <v>666</v>
      </c>
      <c r="B667" s="122">
        <v>0.5963170940525182</v>
      </c>
      <c r="C667" s="122">
        <v>0.2393874730451544</v>
      </c>
      <c r="D667" s="122">
        <v>0.65161957334725695</v>
      </c>
      <c r="E667" s="122">
        <v>0.13941824570612815</v>
      </c>
      <c r="F667" s="122">
        <v>0.20971884006140717</v>
      </c>
      <c r="G667" s="122">
        <v>0.25756513106274093</v>
      </c>
      <c r="H667" s="122">
        <v>0.45264618454542793</v>
      </c>
      <c r="I667" s="122">
        <v>0.76563594673945956</v>
      </c>
      <c r="J667" s="122">
        <v>0.66438881244852799</v>
      </c>
      <c r="K667" s="100">
        <v>0.67512174319242946</v>
      </c>
      <c r="L667" s="101"/>
      <c r="M667" s="102">
        <v>666</v>
      </c>
      <c r="N667" s="125">
        <v>0.24382570427268788</v>
      </c>
      <c r="O667" s="125">
        <v>-0.70827427984652458</v>
      </c>
      <c r="P667" s="125">
        <v>0.38969667795574692</v>
      </c>
      <c r="Q667" s="125">
        <v>-1.0829367658192361</v>
      </c>
      <c r="R667" s="125">
        <v>-0.80739719908968122</v>
      </c>
      <c r="S667" s="125">
        <v>-0.65087022695725871</v>
      </c>
      <c r="T667" s="125">
        <v>-0.11897852549339988</v>
      </c>
      <c r="U667" s="122">
        <v>0.7245500586167003</v>
      </c>
      <c r="V667" s="122">
        <v>0.42447096622174979</v>
      </c>
      <c r="W667" s="94">
        <v>0.45410047194747688</v>
      </c>
      <c r="X667" s="56"/>
      <c r="Y667" s="95">
        <v>666</v>
      </c>
      <c r="Z667" s="122">
        <f>(幕後結果!$AB$2+幕後結果!$AB$4*幕後結果_最佳化!$N1668)*12/3</f>
        <v>0.25443157497385771</v>
      </c>
      <c r="AA667" s="122">
        <f>(幕後結果!$AC$2+幕後結果!$AC$4*幕後結果_最佳化!$O1668)*12/3</f>
        <v>-2.3327874795398023</v>
      </c>
      <c r="AB667" s="122">
        <f>(幕後結果!$AD$2+幕後結果!$AD$4*幕後結果_最佳化!$P1668)*12/3</f>
        <v>0.80132588249353931</v>
      </c>
      <c r="AC667" s="122">
        <f>(幕後結果!$AE$2+幕後結果!$AE$4*幕後結果_最佳化!$Q1668)*12/3</f>
        <v>8.6405463916203296E-2</v>
      </c>
      <c r="AD667" s="122">
        <f>(幕後結果!$AF$2+幕後結果!$AF$4*幕後結果_最佳化!$R1668)*12/3</f>
        <v>-0.76222152535192877</v>
      </c>
      <c r="AE667" s="122">
        <f>(幕後結果!$AG$2+幕後結果!$AG$4*幕後結果_最佳化!$S1668)*12/3</f>
        <v>-0.87711557840359244</v>
      </c>
      <c r="AF667" s="122">
        <f>(幕後結果!$AH$2+幕後結果!$AH$4*幕後結果_最佳化!$T1668)*12/3</f>
        <v>1.109157823114469</v>
      </c>
      <c r="AG667" s="122">
        <f>(幕後結果!$AI$2+幕後結果!$AI$4*幕後結果_最佳化!$U1668)*12/3</f>
        <v>-1.365104447470844E-3</v>
      </c>
      <c r="AH667" s="122">
        <f>(幕後結果!$AJ$2+幕後結果!$AJ$4*幕後結果_最佳化!$V1668)*12/3</f>
        <v>0.25049187966960729</v>
      </c>
      <c r="AI667" s="96">
        <f>(幕後結果!$AK$2+幕後結果!$AK$4*幕後結果_最佳化!$W1668)*12/3</f>
        <v>-0.49914325531547005</v>
      </c>
      <c r="AJ667" s="56"/>
      <c r="AK667" s="56"/>
      <c r="AL667" s="56"/>
      <c r="AM667" s="104">
        <v>666</v>
      </c>
      <c r="AN667" s="122">
        <f t="shared" si="131"/>
        <v>0.21147853428081578</v>
      </c>
      <c r="AO667" s="122">
        <f t="shared" si="132"/>
        <v>0.10121827229796079</v>
      </c>
      <c r="AP667" s="122">
        <f t="shared" si="133"/>
        <v>8.829458698905935E-3</v>
      </c>
      <c r="AQ667" s="122">
        <f t="shared" si="134"/>
        <v>9.266637179388991E-2</v>
      </c>
      <c r="AR667" s="122">
        <f t="shared" si="135"/>
        <v>0.24185155539974548</v>
      </c>
      <c r="AS667" s="122">
        <f t="shared" si="136"/>
        <v>1.4596879454882626E-3</v>
      </c>
      <c r="AT667" s="122">
        <f t="shared" si="137"/>
        <v>2.3814982692819599E-2</v>
      </c>
      <c r="AU667" s="122">
        <f t="shared" si="138"/>
        <v>1.959990774780972E-2</v>
      </c>
      <c r="AV667" s="122">
        <f t="shared" si="139"/>
        <v>5.8657934496477195E-2</v>
      </c>
      <c r="AW667" s="122">
        <f t="shared" si="140"/>
        <v>0.24042329464608733</v>
      </c>
      <c r="AX667" s="122">
        <f t="shared" si="141"/>
        <v>1</v>
      </c>
      <c r="AY667" s="122">
        <f>SUMPRODUCT(AN667:AW667,幕後結果_最佳化!$Z$1005:$AI$1005)</f>
        <v>-0.19073438658458697</v>
      </c>
      <c r="AZ667" s="122">
        <f>(SUMPRODUCT(AN667:AW667,MMULT(AN667:AW667,幕後結果!$AB$9:$AK$18)))*252</f>
        <v>4.4679681301933692E-2</v>
      </c>
      <c r="BA667" s="122">
        <f t="shared" si="142"/>
        <v>0.21137568758476857</v>
      </c>
      <c r="BB667" s="98">
        <f t="shared" si="143"/>
        <v>-1.1053039696956251</v>
      </c>
      <c r="BC667" s="56"/>
      <c r="BD667" s="56"/>
    </row>
    <row r="668" spans="1:56">
      <c r="A668" s="91">
        <v>667</v>
      </c>
      <c r="B668" s="122">
        <v>0.52665313762048416</v>
      </c>
      <c r="C668" s="122">
        <v>0.81317776463954194</v>
      </c>
      <c r="D668" s="122">
        <v>0.97657159716321207</v>
      </c>
      <c r="E668" s="122">
        <v>7.3263080818642301E-2</v>
      </c>
      <c r="F668" s="122">
        <v>0.86839913437689398</v>
      </c>
      <c r="G668" s="122">
        <v>0.18850760854137061</v>
      </c>
      <c r="H668" s="122">
        <v>0.4452513117375112</v>
      </c>
      <c r="I668" s="122">
        <v>0.56555957612975316</v>
      </c>
      <c r="J668" s="122">
        <v>0.72426969866454716</v>
      </c>
      <c r="K668" s="100">
        <v>0.164583515553824</v>
      </c>
      <c r="L668" s="101"/>
      <c r="M668" s="102">
        <v>667</v>
      </c>
      <c r="N668" s="125">
        <v>6.6859286983873445E-2</v>
      </c>
      <c r="O668" s="125">
        <v>0.88966746135229902</v>
      </c>
      <c r="P668" s="125">
        <v>1.9875922360911347</v>
      </c>
      <c r="Q668" s="125">
        <v>-1.4519116901532001</v>
      </c>
      <c r="R668" s="125">
        <v>1.1188556376420093</v>
      </c>
      <c r="S668" s="125">
        <v>-0.88340920878261697</v>
      </c>
      <c r="T668" s="125">
        <v>-0.13766823706675427</v>
      </c>
      <c r="U668" s="122">
        <v>0.165080212143799</v>
      </c>
      <c r="V668" s="122">
        <v>0.5955728737919922</v>
      </c>
      <c r="W668" s="94">
        <v>-0.97579304685714874</v>
      </c>
      <c r="X668" s="56"/>
      <c r="Y668" s="95">
        <v>667</v>
      </c>
      <c r="Z668" s="122">
        <f>(幕後結果!$AB$2+幕後結果!$AB$4*幕後結果_最佳化!$N1669)*12/3</f>
        <v>3.4718849353315956E-2</v>
      </c>
      <c r="AA668" s="122">
        <f>(幕後結果!$AC$2+幕後結果!$AC$4*幕後結果_最佳化!$O1669)*12/3</f>
        <v>-0.14608296613509775</v>
      </c>
      <c r="AB668" s="122">
        <f>(幕後結果!$AD$2+幕後結果!$AD$4*幕後結果_最佳化!$P1669)*12/3</f>
        <v>2.2940116240049524</v>
      </c>
      <c r="AC668" s="122">
        <f>(幕後結果!$AE$2+幕後結果!$AE$4*幕後結果_最佳化!$Q1669)*12/3</f>
        <v>0.46146735598508054</v>
      </c>
      <c r="AD668" s="122">
        <f>(幕後結果!$AF$2+幕後結果!$AF$4*幕後結果_最佳化!$R1669)*12/3</f>
        <v>0.84039315953007954</v>
      </c>
      <c r="AE668" s="122">
        <f>(幕後結果!$AG$2+幕後結果!$AG$4*幕後結果_最佳化!$S1669)*12/3</f>
        <v>-0.39360022711472126</v>
      </c>
      <c r="AF668" s="122">
        <f>(幕後結果!$AH$2+幕後結果!$AH$4*幕後結果_最佳化!$T1669)*12/3</f>
        <v>1.6483998884021738</v>
      </c>
      <c r="AG668" s="122">
        <f>(幕後結果!$AI$2+幕後結果!$AI$4*幕後結果_最佳化!$U1669)*12/3</f>
        <v>-0.50632729721351177</v>
      </c>
      <c r="AH668" s="122">
        <f>(幕後結果!$AJ$2+幕後結果!$AJ$4*幕後結果_最佳化!$V1669)*12/3</f>
        <v>1.1066846847837237</v>
      </c>
      <c r="AI668" s="96">
        <f>(幕後結果!$AK$2+幕後結果!$AK$4*幕後結果_最佳化!$W1669)*12/3</f>
        <v>-0.65173670990843824</v>
      </c>
      <c r="AJ668" s="56"/>
      <c r="AK668" s="56"/>
      <c r="AL668" s="56"/>
      <c r="AM668" s="104">
        <v>667</v>
      </c>
      <c r="AN668" s="122">
        <f t="shared" si="131"/>
        <v>0.12135467811486159</v>
      </c>
      <c r="AO668" s="122">
        <f t="shared" si="132"/>
        <v>0.13140797835540807</v>
      </c>
      <c r="AP668" s="122">
        <f t="shared" si="133"/>
        <v>6.4244968548105436E-2</v>
      </c>
      <c r="AQ668" s="122">
        <f t="shared" si="134"/>
        <v>8.3963115491994811E-2</v>
      </c>
      <c r="AR668" s="122">
        <f t="shared" si="135"/>
        <v>6.6536755324885094E-2</v>
      </c>
      <c r="AS668" s="122">
        <f t="shared" si="136"/>
        <v>9.9565516789294692E-2</v>
      </c>
      <c r="AT668" s="122">
        <f t="shared" si="137"/>
        <v>0.10192566470841928</v>
      </c>
      <c r="AU668" s="122">
        <f t="shared" si="138"/>
        <v>0.12746900419373555</v>
      </c>
      <c r="AV668" s="122">
        <f t="shared" si="139"/>
        <v>0.15378084215892163</v>
      </c>
      <c r="AW668" s="122">
        <f t="shared" si="140"/>
        <v>4.9751476314373905E-2</v>
      </c>
      <c r="AX668" s="122">
        <f t="shared" si="141"/>
        <v>1</v>
      </c>
      <c r="AY668" s="122">
        <f>SUMPRODUCT(AN668:AW668,幕後結果_最佳化!$Z$1005:$AI$1005)</f>
        <v>-6.6965765770083618E-2</v>
      </c>
      <c r="AZ668" s="122">
        <f>(SUMPRODUCT(AN668:AW668,MMULT(AN668:AW668,幕後結果!$AB$9:$AK$18)))*252</f>
        <v>5.1381279435592064E-2</v>
      </c>
      <c r="BA668" s="122">
        <f t="shared" si="142"/>
        <v>0.22667439078023804</v>
      </c>
      <c r="BB668" s="98">
        <f t="shared" si="143"/>
        <v>-0.48468539119886295</v>
      </c>
      <c r="BC668" s="56"/>
      <c r="BD668" s="56"/>
    </row>
    <row r="669" spans="1:56">
      <c r="A669" s="91">
        <v>668</v>
      </c>
      <c r="B669" s="122">
        <v>0.83089691410326871</v>
      </c>
      <c r="C669" s="122">
        <v>0.87198642551634253</v>
      </c>
      <c r="D669" s="122">
        <v>0.21108355084617103</v>
      </c>
      <c r="E669" s="122">
        <v>6.4082500400638231E-2</v>
      </c>
      <c r="F669" s="122">
        <v>0.16528358401011567</v>
      </c>
      <c r="G669" s="122">
        <v>0.50992001340190685</v>
      </c>
      <c r="H669" s="122">
        <v>0.59878946782149978</v>
      </c>
      <c r="I669" s="122">
        <v>9.0656718872464293E-2</v>
      </c>
      <c r="J669" s="122">
        <v>0.40234823254588759</v>
      </c>
      <c r="K669" s="100">
        <v>8.1087588622130724E-3</v>
      </c>
      <c r="L669" s="101"/>
      <c r="M669" s="102">
        <v>668</v>
      </c>
      <c r="N669" s="125">
        <v>0.95771563251441338</v>
      </c>
      <c r="O669" s="125">
        <v>1.1358313616513345</v>
      </c>
      <c r="P669" s="125">
        <v>-0.80266722455266903</v>
      </c>
      <c r="Q669" s="125">
        <v>-1.5213780225684523</v>
      </c>
      <c r="R669" s="125">
        <v>-0.97297210140256774</v>
      </c>
      <c r="S669" s="125">
        <v>2.4868349082200078E-2</v>
      </c>
      <c r="T669" s="125">
        <v>0.25021502774694127</v>
      </c>
      <c r="U669" s="122">
        <v>-1.3367218781779238</v>
      </c>
      <c r="V669" s="122">
        <v>-0.24727363043238032</v>
      </c>
      <c r="W669" s="94">
        <v>-2.4039832188837771</v>
      </c>
      <c r="X669" s="56"/>
      <c r="Y669" s="95">
        <v>668</v>
      </c>
      <c r="Z669" s="122">
        <f>(幕後結果!$AB$2+幕後結果!$AB$4*幕後結果_最佳化!$N1670)*12/3</f>
        <v>1.140761898715777</v>
      </c>
      <c r="AA669" s="122">
        <f>(幕後結果!$AC$2+幕後結果!$AC$4*幕後結果_最佳化!$O1670)*12/3</f>
        <v>0.27055095993057221</v>
      </c>
      <c r="AB669" s="122">
        <f>(幕後結果!$AD$2+幕後結果!$AD$4*幕後結果_最佳化!$P1670)*12/3</f>
        <v>0.17110995177034924</v>
      </c>
      <c r="AC669" s="122">
        <f>(幕後結果!$AE$2+幕後結果!$AE$4*幕後結果_最佳化!$Q1670)*12/3</f>
        <v>-0.15101954704532417</v>
      </c>
      <c r="AD669" s="122">
        <f>(幕後結果!$AF$2+幕後結果!$AF$4*幕後結果_最佳化!$R1670)*12/3</f>
        <v>-0.8506381980682125</v>
      </c>
      <c r="AE669" s="122">
        <f>(幕後結果!$AG$2+幕後結果!$AG$4*幕後結果_最佳化!$S1670)*12/3</f>
        <v>-0.23553254217492425</v>
      </c>
      <c r="AF669" s="122">
        <f>(幕後結果!$AH$2+幕後結果!$AH$4*幕後結果_最佳化!$T1670)*12/3</f>
        <v>1.4802244160875684</v>
      </c>
      <c r="AG669" s="122">
        <f>(幕後結果!$AI$2+幕後結果!$AI$4*幕後結果_最佳化!$U1670)*12/3</f>
        <v>-2.088493900942928</v>
      </c>
      <c r="AH669" s="122">
        <f>(幕後結果!$AJ$2+幕後結果!$AJ$4*幕後結果_最佳化!$V1670)*12/3</f>
        <v>0.18981976441367801</v>
      </c>
      <c r="AI669" s="96">
        <f>(幕後結果!$AK$2+幕後結果!$AK$4*幕後結果_最佳化!$W1670)*12/3</f>
        <v>-1.4470638047300863</v>
      </c>
      <c r="AJ669" s="56"/>
      <c r="AK669" s="56"/>
      <c r="AL669" s="56"/>
      <c r="AM669" s="104">
        <v>668</v>
      </c>
      <c r="AN669" s="122">
        <f t="shared" si="131"/>
        <v>0.10780190227917615</v>
      </c>
      <c r="AO669" s="122">
        <f t="shared" si="132"/>
        <v>0.16848182300156853</v>
      </c>
      <c r="AP669" s="122">
        <f t="shared" si="133"/>
        <v>0.14830173209726388</v>
      </c>
      <c r="AQ669" s="122">
        <f t="shared" si="134"/>
        <v>6.1414028989041435E-2</v>
      </c>
      <c r="AR669" s="122">
        <f t="shared" si="135"/>
        <v>1.434842585689439E-2</v>
      </c>
      <c r="AS669" s="122">
        <f t="shared" si="136"/>
        <v>0.10985196073466888</v>
      </c>
      <c r="AT669" s="122">
        <f t="shared" si="137"/>
        <v>0.10954742226845053</v>
      </c>
      <c r="AU669" s="122">
        <f t="shared" si="138"/>
        <v>0.1160883083903176</v>
      </c>
      <c r="AV669" s="122">
        <f t="shared" si="139"/>
        <v>0.11968422192868754</v>
      </c>
      <c r="AW669" s="122">
        <f t="shared" si="140"/>
        <v>4.4480174453930953E-2</v>
      </c>
      <c r="AX669" s="122">
        <f t="shared" si="141"/>
        <v>0.99999999999999978</v>
      </c>
      <c r="AY669" s="122">
        <f>SUMPRODUCT(AN669:AW669,幕後結果_最佳化!$Z$1005:$AI$1005)</f>
        <v>-8.0219070073094187E-2</v>
      </c>
      <c r="AZ669" s="122">
        <f>(SUMPRODUCT(AN669:AW669,MMULT(AN669:AW669,幕後結果!$AB$9:$AK$18)))*252</f>
        <v>5.5787450991443312E-2</v>
      </c>
      <c r="BA669" s="122">
        <f t="shared" si="142"/>
        <v>0.2361936726321078</v>
      </c>
      <c r="BB669" s="98">
        <f t="shared" si="143"/>
        <v>-0.5212632019354001</v>
      </c>
      <c r="BC669" s="56"/>
      <c r="BD669" s="56"/>
    </row>
    <row r="670" spans="1:56">
      <c r="A670" s="91">
        <v>669</v>
      </c>
      <c r="B670" s="122">
        <v>8.175433030260737E-2</v>
      </c>
      <c r="C670" s="122">
        <v>0.27406937983555135</v>
      </c>
      <c r="D670" s="122">
        <v>0.18871678772103917</v>
      </c>
      <c r="E670" s="122">
        <v>0.73461956321240329</v>
      </c>
      <c r="F670" s="122">
        <v>0.321180680672291</v>
      </c>
      <c r="G670" s="122">
        <v>0.64615427707927386</v>
      </c>
      <c r="H670" s="122">
        <v>0.74910931474196096</v>
      </c>
      <c r="I670" s="122">
        <v>0.69678198391211632</v>
      </c>
      <c r="J670" s="122">
        <v>0.72831369268111401</v>
      </c>
      <c r="K670" s="100">
        <v>0.52303726353280133</v>
      </c>
      <c r="L670" s="101"/>
      <c r="M670" s="102">
        <v>669</v>
      </c>
      <c r="N670" s="125">
        <v>-1.3933675918648307</v>
      </c>
      <c r="O670" s="125">
        <v>-0.60055148486192722</v>
      </c>
      <c r="P670" s="125">
        <v>-0.88263488221329756</v>
      </c>
      <c r="Q670" s="125">
        <v>0.62684495291685893</v>
      </c>
      <c r="R670" s="125">
        <v>-0.46439976092920809</v>
      </c>
      <c r="S670" s="125">
        <v>0.37495834540730333</v>
      </c>
      <c r="T670" s="125">
        <v>0.6716895262834196</v>
      </c>
      <c r="U670" s="122">
        <v>0.51516742188222697</v>
      </c>
      <c r="V670" s="122">
        <v>0.60772087636585792</v>
      </c>
      <c r="W670" s="94">
        <v>5.7777986718488342E-2</v>
      </c>
      <c r="X670" s="56"/>
      <c r="Y670" s="95">
        <v>669</v>
      </c>
      <c r="Z670" s="122">
        <f>(幕後結果!$AB$2+幕後結果!$AB$4*幕後結果_最佳化!$N1671)*12/3</f>
        <v>-1.7782264116258937</v>
      </c>
      <c r="AA670" s="122">
        <f>(幕後結果!$AC$2+幕後結果!$AC$4*幕後結果_最佳化!$O1671)*12/3</f>
        <v>-2.3265852723495066</v>
      </c>
      <c r="AB670" s="122">
        <f>(幕後結果!$AD$2+幕後結果!$AD$4*幕後結果_最佳化!$P1671)*12/3</f>
        <v>-0.78259444207177975</v>
      </c>
      <c r="AC670" s="122">
        <f>(幕後結果!$AE$2+幕後結果!$AE$4*幕後結果_最佳化!$Q1671)*12/3</f>
        <v>0.94744335366584076</v>
      </c>
      <c r="AD670" s="122">
        <f>(幕後結果!$AF$2+幕後結果!$AF$4*幕後結果_最佳化!$R1671)*12/3</f>
        <v>-0.4385350572209184</v>
      </c>
      <c r="AE670" s="122">
        <f>(幕後結果!$AG$2+幕後結果!$AG$4*幕後結果_最佳化!$S1671)*12/3</f>
        <v>0.29065344496421758</v>
      </c>
      <c r="AF670" s="122">
        <f>(幕後結果!$AH$2+幕後結果!$AH$4*幕後結果_最佳化!$T1671)*12/3</f>
        <v>1.2317474619761914</v>
      </c>
      <c r="AG670" s="122">
        <f>(幕後結果!$AI$2+幕後結果!$AI$4*幕後結果_最佳化!$U1671)*12/3</f>
        <v>-0.99006239813970287</v>
      </c>
      <c r="AH670" s="122">
        <f>(幕後結果!$AJ$2+幕後結果!$AJ$4*幕後結果_最佳化!$V1671)*12/3</f>
        <v>0.14585876370474721</v>
      </c>
      <c r="AI670" s="96">
        <f>(幕後結果!$AK$2+幕後結果!$AK$4*幕後結果_最佳化!$W1671)*12/3</f>
        <v>-0.75193765364623244</v>
      </c>
      <c r="AJ670" s="56"/>
      <c r="AK670" s="56"/>
      <c r="AL670" s="56"/>
      <c r="AM670" s="104">
        <v>669</v>
      </c>
      <c r="AN670" s="122">
        <f t="shared" si="131"/>
        <v>0.1435549396962659</v>
      </c>
      <c r="AO670" s="122">
        <f t="shared" si="132"/>
        <v>0.11611152766054975</v>
      </c>
      <c r="AP670" s="122">
        <f t="shared" si="133"/>
        <v>0.14452843901497117</v>
      </c>
      <c r="AQ670" s="122">
        <f t="shared" si="134"/>
        <v>0.11815152220422576</v>
      </c>
      <c r="AR670" s="122">
        <f t="shared" si="135"/>
        <v>0.16654233592282075</v>
      </c>
      <c r="AS670" s="122">
        <f t="shared" si="136"/>
        <v>3.0957796701591562E-2</v>
      </c>
      <c r="AT670" s="122">
        <f t="shared" si="137"/>
        <v>5.368830883897905E-2</v>
      </c>
      <c r="AU670" s="122">
        <f t="shared" si="138"/>
        <v>5.9206803300474203E-2</v>
      </c>
      <c r="AV670" s="122">
        <f t="shared" si="139"/>
        <v>4.3329799000205074E-2</v>
      </c>
      <c r="AW670" s="122">
        <f t="shared" si="140"/>
        <v>0.1239285276599168</v>
      </c>
      <c r="AX670" s="122">
        <f t="shared" si="141"/>
        <v>1</v>
      </c>
      <c r="AY670" s="122">
        <f>SUMPRODUCT(AN670:AW670,幕後結果_最佳化!$Z$1005:$AI$1005)</f>
        <v>-6.1807961842109488E-2</v>
      </c>
      <c r="AZ670" s="122">
        <f>(SUMPRODUCT(AN670:AW670,MMULT(AN670:AW670,幕後結果!$AB$9:$AK$18)))*252</f>
        <v>4.3677182708933442E-2</v>
      </c>
      <c r="BA670" s="122">
        <f t="shared" si="142"/>
        <v>0.20899086752519461</v>
      </c>
      <c r="BB670" s="98">
        <f t="shared" si="143"/>
        <v>-0.50101692519883223</v>
      </c>
      <c r="BC670" s="56"/>
      <c r="BD670" s="56"/>
    </row>
    <row r="671" spans="1:56">
      <c r="A671" s="91">
        <v>670</v>
      </c>
      <c r="B671" s="122">
        <v>0.75422933796330249</v>
      </c>
      <c r="C671" s="122">
        <v>0.42864971988551814</v>
      </c>
      <c r="D671" s="122">
        <v>2.3568889916596669E-2</v>
      </c>
      <c r="E671" s="122">
        <v>0.50016945501179766</v>
      </c>
      <c r="F671" s="122">
        <v>0.97136281634447008</v>
      </c>
      <c r="G671" s="122">
        <v>0.93108148380862921</v>
      </c>
      <c r="H671" s="122">
        <v>0.83191395425128811</v>
      </c>
      <c r="I671" s="122">
        <v>0.70993756010191444</v>
      </c>
      <c r="J671" s="122">
        <v>8.4696115119894166E-2</v>
      </c>
      <c r="K671" s="100">
        <v>0.84666598991920394</v>
      </c>
      <c r="L671" s="101"/>
      <c r="M671" s="102">
        <v>670</v>
      </c>
      <c r="N671" s="125">
        <v>0.68785940267248136</v>
      </c>
      <c r="O671" s="125">
        <v>-0.17981292061003265</v>
      </c>
      <c r="P671" s="125">
        <v>-1.9850601490884932</v>
      </c>
      <c r="Q671" s="125">
        <v>4.2476073662261598E-4</v>
      </c>
      <c r="R671" s="125">
        <v>1.9012111034708885</v>
      </c>
      <c r="S671" s="125">
        <v>1.4838940433704115</v>
      </c>
      <c r="T671" s="125">
        <v>0.96175618601565716</v>
      </c>
      <c r="U671" s="122">
        <v>0.55320231813678256</v>
      </c>
      <c r="V671" s="122">
        <v>-1.3741593088826318</v>
      </c>
      <c r="W671" s="94">
        <v>1.0222385270572327</v>
      </c>
      <c r="X671" s="56"/>
      <c r="Y671" s="95">
        <v>670</v>
      </c>
      <c r="Z671" s="122">
        <f>(幕後結果!$AB$2+幕後結果!$AB$4*幕後結果_最佳化!$N1672)*12/3</f>
        <v>0.80572178945318262</v>
      </c>
      <c r="AA671" s="122">
        <f>(幕後結果!$AC$2+幕後結果!$AC$4*幕後結果_最佳化!$O1672)*12/3</f>
        <v>-1.56594928639663</v>
      </c>
      <c r="AB671" s="122">
        <f>(幕後結果!$AD$2+幕後結果!$AD$4*幕後結果_最佳化!$P1672)*12/3</f>
        <v>-1.0676762621483764</v>
      </c>
      <c r="AC671" s="122">
        <f>(幕後結果!$AE$2+幕後結果!$AE$4*幕後結果_最佳化!$Q1672)*12/3</f>
        <v>0.43007493284509862</v>
      </c>
      <c r="AD671" s="122">
        <f>(幕後結果!$AF$2+幕後結果!$AF$4*幕後結果_最佳化!$R1672)*12/3</f>
        <v>0.95966185268979176</v>
      </c>
      <c r="AE671" s="122">
        <f>(幕後結果!$AG$2+幕後結果!$AG$4*幕後結果_最佳化!$S1672)*12/3</f>
        <v>1.3330049781703344</v>
      </c>
      <c r="AF671" s="122">
        <f>(幕後結果!$AH$2+幕後結果!$AH$4*幕後結果_最佳化!$T1672)*12/3</f>
        <v>2.4370573736075372</v>
      </c>
      <c r="AG671" s="122">
        <f>(幕後結果!$AI$2+幕後結果!$AI$4*幕後結果_最佳化!$U1672)*12/3</f>
        <v>0.56291289979050396</v>
      </c>
      <c r="AH671" s="122">
        <f>(幕後結果!$AJ$2+幕後結果!$AJ$4*幕後結果_最佳化!$V1672)*12/3</f>
        <v>-0.56239046090404921</v>
      </c>
      <c r="AI671" s="96">
        <f>(幕後結果!$AK$2+幕後結果!$AK$4*幕後結果_最佳化!$W1672)*12/3</f>
        <v>0.60422267049057266</v>
      </c>
      <c r="AJ671" s="56"/>
      <c r="AK671" s="56"/>
      <c r="AL671" s="56"/>
      <c r="AM671" s="104">
        <v>670</v>
      </c>
      <c r="AN671" s="122">
        <f t="shared" si="131"/>
        <v>0.18382711196746432</v>
      </c>
      <c r="AO671" s="122">
        <f t="shared" si="132"/>
        <v>0.11856929770112119</v>
      </c>
      <c r="AP671" s="122">
        <f t="shared" si="133"/>
        <v>1.7325728581781462E-2</v>
      </c>
      <c r="AQ671" s="122">
        <f t="shared" si="134"/>
        <v>6.2361160417318387E-2</v>
      </c>
      <c r="AR671" s="122">
        <f t="shared" si="135"/>
        <v>1.8030443358091206E-2</v>
      </c>
      <c r="AS671" s="122">
        <f t="shared" si="136"/>
        <v>0.15615992548575336</v>
      </c>
      <c r="AT671" s="122">
        <f t="shared" si="137"/>
        <v>7.2716920327397766E-2</v>
      </c>
      <c r="AU671" s="122">
        <f t="shared" si="138"/>
        <v>0.17292227354065748</v>
      </c>
      <c r="AV671" s="122">
        <f t="shared" si="139"/>
        <v>0.18148833065328052</v>
      </c>
      <c r="AW671" s="122">
        <f t="shared" si="140"/>
        <v>1.6598807967134463E-2</v>
      </c>
      <c r="AX671" s="122">
        <f t="shared" si="141"/>
        <v>1</v>
      </c>
      <c r="AY671" s="122">
        <f>SUMPRODUCT(AN671:AW671,幕後結果_最佳化!$Z$1005:$AI$1005)</f>
        <v>-0.12098195863000509</v>
      </c>
      <c r="AZ671" s="122">
        <f>(SUMPRODUCT(AN671:AW671,MMULT(AN671:AW671,幕後結果!$AB$9:$AK$18)))*252</f>
        <v>6.4378558483852669E-2</v>
      </c>
      <c r="BA671" s="122">
        <f t="shared" si="142"/>
        <v>0.25372930158705098</v>
      </c>
      <c r="BB671" s="98">
        <f t="shared" si="143"/>
        <v>-0.64589291660419235</v>
      </c>
      <c r="BC671" s="56"/>
      <c r="BD671" s="56"/>
    </row>
    <row r="672" spans="1:56">
      <c r="A672" s="91">
        <v>671</v>
      </c>
      <c r="B672" s="122">
        <v>0.59068161013178488</v>
      </c>
      <c r="C672" s="122">
        <v>0.36387387923746095</v>
      </c>
      <c r="D672" s="122">
        <v>0.15570111249402507</v>
      </c>
      <c r="E672" s="122">
        <v>0.90824779839154268</v>
      </c>
      <c r="F672" s="122">
        <v>0.8204748164445772</v>
      </c>
      <c r="G672" s="122">
        <v>0.35870577940032011</v>
      </c>
      <c r="H672" s="122">
        <v>0.96588028125653835</v>
      </c>
      <c r="I672" s="122">
        <v>0.79772338672736565</v>
      </c>
      <c r="J672" s="122">
        <v>0.87546595782416703</v>
      </c>
      <c r="K672" s="100">
        <v>0.51629885739849768</v>
      </c>
      <c r="L672" s="101"/>
      <c r="M672" s="102">
        <v>671</v>
      </c>
      <c r="N672" s="125">
        <v>0.22929867951699534</v>
      </c>
      <c r="O672" s="125">
        <v>-0.34812307113044083</v>
      </c>
      <c r="P672" s="125">
        <v>-1.0122841208628051</v>
      </c>
      <c r="Q672" s="125">
        <v>1.3300420920717508</v>
      </c>
      <c r="R672" s="125">
        <v>0.91717610286708606</v>
      </c>
      <c r="S672" s="125">
        <v>-0.36192034125967548</v>
      </c>
      <c r="T672" s="125">
        <v>1.8234224181352132</v>
      </c>
      <c r="U672" s="122">
        <v>0.83351697814262027</v>
      </c>
      <c r="V672" s="122">
        <v>1.1526158750224553</v>
      </c>
      <c r="W672" s="94">
        <v>4.0866548982691354E-2</v>
      </c>
      <c r="X672" s="56"/>
      <c r="Y672" s="95">
        <v>671</v>
      </c>
      <c r="Z672" s="122">
        <f>(幕後結果!$AB$2+幕後結果!$AB$4*幕後結果_最佳化!$N1673)*12/3</f>
        <v>0.23639554162284501</v>
      </c>
      <c r="AA672" s="122">
        <f>(幕後結果!$AC$2+幕後結果!$AC$4*幕後結果_最佳化!$O1673)*12/3</f>
        <v>-1.8377350305393121</v>
      </c>
      <c r="AB672" s="122">
        <f>(幕後結果!$AD$2+幕後結果!$AD$4*幕後結果_最佳化!$P1673)*12/3</f>
        <v>-0.38050951812660233</v>
      </c>
      <c r="AC672" s="122">
        <f>(幕後結果!$AE$2+幕後結果!$AE$4*幕後結果_最佳化!$Q1673)*12/3</f>
        <v>1.5671359982242261</v>
      </c>
      <c r="AD672" s="122">
        <f>(幕後結果!$AF$2+幕後結果!$AF$4*幕後結果_最佳化!$R1673)*12/3</f>
        <v>0.50197999330118581</v>
      </c>
      <c r="AE672" s="122">
        <f>(幕後結果!$AG$2+幕後結果!$AG$4*幕後結果_最佳化!$S1673)*12/3</f>
        <v>0.66178756859910237</v>
      </c>
      <c r="AF672" s="122">
        <f>(幕後結果!$AH$2+幕後結果!$AH$4*幕後結果_最佳化!$T1673)*12/3</f>
        <v>2.9328720382464772</v>
      </c>
      <c r="AG672" s="122">
        <f>(幕後結果!$AI$2+幕後結果!$AI$4*幕後結果_最佳化!$U1673)*12/3</f>
        <v>0.38822794273259853</v>
      </c>
      <c r="AH672" s="122">
        <f>(幕後結果!$AJ$2+幕後結果!$AJ$4*幕後結果_最佳化!$V1673)*12/3</f>
        <v>1.3078836716911821</v>
      </c>
      <c r="AI672" s="96">
        <f>(幕後結果!$AK$2+幕後結果!$AK$4*幕後結果_最佳化!$W1673)*12/3</f>
        <v>-1.6982109087207542E-2</v>
      </c>
      <c r="AJ672" s="56"/>
      <c r="AK672" s="56"/>
      <c r="AL672" s="56"/>
      <c r="AM672" s="104">
        <v>671</v>
      </c>
      <c r="AN672" s="122">
        <f t="shared" si="131"/>
        <v>9.3519011229038704E-2</v>
      </c>
      <c r="AO672" s="122">
        <f t="shared" si="132"/>
        <v>0.1041828312295833</v>
      </c>
      <c r="AP672" s="122">
        <f t="shared" si="133"/>
        <v>0.10843755744464018</v>
      </c>
      <c r="AQ672" s="122">
        <f t="shared" si="134"/>
        <v>0.18729459449642741</v>
      </c>
      <c r="AR672" s="122">
        <f t="shared" si="135"/>
        <v>3.2902647933491916E-2</v>
      </c>
      <c r="AS672" s="122">
        <f t="shared" si="136"/>
        <v>5.3292284861650781E-2</v>
      </c>
      <c r="AT672" s="122">
        <f t="shared" si="137"/>
        <v>2.7468183478574031E-2</v>
      </c>
      <c r="AU672" s="122">
        <f t="shared" si="138"/>
        <v>5.3462296928275331E-2</v>
      </c>
      <c r="AV672" s="122">
        <f t="shared" si="139"/>
        <v>0.14137458263006963</v>
      </c>
      <c r="AW672" s="122">
        <f t="shared" si="140"/>
        <v>0.1980660097682487</v>
      </c>
      <c r="AX672" s="122">
        <f t="shared" si="141"/>
        <v>1</v>
      </c>
      <c r="AY672" s="122">
        <f>SUMPRODUCT(AN672:AW672,幕後結果_最佳化!$Z$1005:$AI$1005)</f>
        <v>-2.3638013264146537E-2</v>
      </c>
      <c r="AZ672" s="122">
        <f>(SUMPRODUCT(AN672:AW672,MMULT(AN672:AW672,幕後結果!$AB$9:$AK$18)))*252</f>
        <v>4.4642162587540418E-2</v>
      </c>
      <c r="BA672" s="122">
        <f t="shared" si="142"/>
        <v>0.21128692005786923</v>
      </c>
      <c r="BB672" s="98">
        <f t="shared" si="143"/>
        <v>-0.3149178058250009</v>
      </c>
      <c r="BC672" s="56"/>
      <c r="BD672" s="56"/>
    </row>
    <row r="673" spans="1:56">
      <c r="A673" s="91">
        <v>672</v>
      </c>
      <c r="B673" s="122">
        <v>0.60036617397597625</v>
      </c>
      <c r="C673" s="122">
        <v>0.56801003273477613</v>
      </c>
      <c r="D673" s="122">
        <v>0.73865232220218879</v>
      </c>
      <c r="E673" s="122">
        <v>0.75876188428139768</v>
      </c>
      <c r="F673" s="122">
        <v>0.44626721851155726</v>
      </c>
      <c r="G673" s="122">
        <v>0.13322250172058281</v>
      </c>
      <c r="H673" s="122">
        <v>9.7553814116718929E-2</v>
      </c>
      <c r="I673" s="122">
        <v>0.76298528552517353</v>
      </c>
      <c r="J673" s="122">
        <v>0.11534531293413619</v>
      </c>
      <c r="K673" s="100">
        <v>0.15204857906963576</v>
      </c>
      <c r="L673" s="101"/>
      <c r="M673" s="102">
        <v>672</v>
      </c>
      <c r="N673" s="125">
        <v>0.25429501326532572</v>
      </c>
      <c r="O673" s="125">
        <v>0.17131010594910423</v>
      </c>
      <c r="P673" s="125">
        <v>0.63919612046536356</v>
      </c>
      <c r="Q673" s="125">
        <v>0.70232544015740472</v>
      </c>
      <c r="R673" s="125">
        <v>-0.13509794236044273</v>
      </c>
      <c r="S673" s="125">
        <v>-1.1112866045444665</v>
      </c>
      <c r="T673" s="125">
        <v>-1.2956165389128964</v>
      </c>
      <c r="U673" s="122">
        <v>0.7159383306272431</v>
      </c>
      <c r="V673" s="122">
        <v>-1.1985817297239185</v>
      </c>
      <c r="W673" s="94">
        <v>-1.0276868443292346</v>
      </c>
      <c r="X673" s="56"/>
      <c r="Y673" s="95">
        <v>672</v>
      </c>
      <c r="Z673" s="122">
        <f>(幕後結果!$AB$2+幕後結果!$AB$4*幕後結果_最佳化!$N1674)*12/3</f>
        <v>0.26742974970879657</v>
      </c>
      <c r="AA673" s="122">
        <f>(幕後結果!$AC$2+幕後結果!$AC$4*幕後結果_最佳化!$O1674)*12/3</f>
        <v>-1.1197464231445382</v>
      </c>
      <c r="AB673" s="122">
        <f>(幕後結果!$AD$2+幕後結果!$AD$4*幕後結果_最佳化!$P1674)*12/3</f>
        <v>1.1098666177342573</v>
      </c>
      <c r="AC673" s="122">
        <f>(幕後結果!$AE$2+幕後結果!$AE$4*幕後結果_最佳化!$Q1674)*12/3</f>
        <v>1.59262422289727</v>
      </c>
      <c r="AD673" s="122">
        <f>(幕後結果!$AF$2+幕後結果!$AF$4*幕後結果_最佳化!$R1674)*12/3</f>
        <v>-4.1204137306705857E-2</v>
      </c>
      <c r="AE673" s="122">
        <f>(幕後結果!$AG$2+幕後結果!$AG$4*幕後結果_最佳化!$S1674)*12/3</f>
        <v>0.11078883258354637</v>
      </c>
      <c r="AF673" s="122">
        <f>(幕後結果!$AH$2+幕後結果!$AH$4*幕後結果_最佳化!$T1674)*12/3</f>
        <v>3.5366797816391404E-2</v>
      </c>
      <c r="AG673" s="122">
        <f>(幕後結果!$AI$2+幕後結果!$AI$4*幕後結果_最佳化!$U1674)*12/3</f>
        <v>-1.7013328507056169E-3</v>
      </c>
      <c r="AH673" s="122">
        <f>(幕後結果!$AJ$2+幕後結果!$AJ$4*幕後結果_最佳化!$V1674)*12/3</f>
        <v>-0.67930522549096028</v>
      </c>
      <c r="AI673" s="96">
        <f>(幕後結果!$AK$2+幕後結果!$AK$4*幕後結果_最佳化!$W1674)*12/3</f>
        <v>-0.98087933669928373</v>
      </c>
      <c r="AJ673" s="56"/>
      <c r="AK673" s="56"/>
      <c r="AL673" s="56"/>
      <c r="AM673" s="104">
        <v>672</v>
      </c>
      <c r="AN673" s="122">
        <f t="shared" si="131"/>
        <v>2.659618927417946E-2</v>
      </c>
      <c r="AO673" s="122">
        <f t="shared" si="132"/>
        <v>5.5884017271175673E-2</v>
      </c>
      <c r="AP673" s="122">
        <f t="shared" si="133"/>
        <v>2.1348892079694572E-2</v>
      </c>
      <c r="AQ673" s="122">
        <f t="shared" si="134"/>
        <v>0.14195484983339102</v>
      </c>
      <c r="AR673" s="122">
        <f t="shared" si="135"/>
        <v>0.150465984989543</v>
      </c>
      <c r="AS673" s="122">
        <f t="shared" si="136"/>
        <v>9.0617066978927144E-2</v>
      </c>
      <c r="AT673" s="122">
        <f t="shared" si="137"/>
        <v>0.14865843120729397</v>
      </c>
      <c r="AU673" s="122">
        <f t="shared" si="138"/>
        <v>0.11471579106141976</v>
      </c>
      <c r="AV673" s="122">
        <f t="shared" si="139"/>
        <v>0.15516368379181034</v>
      </c>
      <c r="AW673" s="122">
        <f t="shared" si="140"/>
        <v>9.4595093512565162E-2</v>
      </c>
      <c r="AX673" s="122">
        <f t="shared" si="141"/>
        <v>1</v>
      </c>
      <c r="AY673" s="122">
        <f>SUMPRODUCT(AN673:AW673,幕後結果_最佳化!$Z$1005:$AI$1005)</f>
        <v>0.11756845446278855</v>
      </c>
      <c r="AZ673" s="122">
        <f>(SUMPRODUCT(AN673:AW673,MMULT(AN673:AW673,幕後結果!$AB$9:$AK$18)))*252</f>
        <v>3.9968648062834122E-2</v>
      </c>
      <c r="BA673" s="122">
        <f t="shared" si="142"/>
        <v>0.19992160479256393</v>
      </c>
      <c r="BB673" s="98">
        <f t="shared" si="143"/>
        <v>0.37348867092310295</v>
      </c>
      <c r="BC673" s="56"/>
      <c r="BD673" s="56"/>
    </row>
    <row r="674" spans="1:56">
      <c r="A674" s="91">
        <v>673</v>
      </c>
      <c r="B674" s="122">
        <v>3.7920078320738071E-2</v>
      </c>
      <c r="C674" s="122">
        <v>0.425560245597149</v>
      </c>
      <c r="D674" s="122">
        <v>0.59944986561831803</v>
      </c>
      <c r="E674" s="122">
        <v>0.52084468497941327</v>
      </c>
      <c r="F674" s="122">
        <v>0.46013181838805206</v>
      </c>
      <c r="G674" s="122">
        <v>0.49481211676283943</v>
      </c>
      <c r="H674" s="122">
        <v>0.17217174624736931</v>
      </c>
      <c r="I674" s="122">
        <v>0.72964679365875651</v>
      </c>
      <c r="J674" s="122">
        <v>0.49664636913735172</v>
      </c>
      <c r="K674" s="100">
        <v>0.28182409399982311</v>
      </c>
      <c r="L674" s="101"/>
      <c r="M674" s="102">
        <v>673</v>
      </c>
      <c r="N674" s="125">
        <v>-1.7753497437276875</v>
      </c>
      <c r="O674" s="125">
        <v>-0.18768895224292756</v>
      </c>
      <c r="P674" s="125">
        <v>0.25192340444404865</v>
      </c>
      <c r="Q674" s="125">
        <v>5.227367361461311E-2</v>
      </c>
      <c r="R674" s="125">
        <v>-0.10010163567475854</v>
      </c>
      <c r="S674" s="125">
        <v>-1.3004461342232296E-2</v>
      </c>
      <c r="T674" s="125">
        <v>-0.94561793627292956</v>
      </c>
      <c r="U674" s="122">
        <v>0.61174510765425538</v>
      </c>
      <c r="V674" s="122">
        <v>-8.4064049520788768E-3</v>
      </c>
      <c r="W674" s="94">
        <v>-0.57743122174806594</v>
      </c>
      <c r="X674" s="56"/>
      <c r="Y674" s="95">
        <v>673</v>
      </c>
      <c r="Z674" s="122">
        <f>(幕後結果!$AB$2+幕後結果!$AB$4*幕後結果_最佳化!$N1675)*12/3</f>
        <v>-2.2524765038748522</v>
      </c>
      <c r="AA674" s="122">
        <f>(幕後結果!$AC$2+幕後結果!$AC$4*幕後結果_最佳化!$O1675)*12/3</f>
        <v>-1.7908191407122516</v>
      </c>
      <c r="AB674" s="122">
        <f>(幕後結果!$AD$2+幕後結果!$AD$4*幕後結果_最佳化!$P1675)*12/3</f>
        <v>0.12675751868942059</v>
      </c>
      <c r="AC674" s="122">
        <f>(幕後結果!$AE$2+幕後結果!$AE$4*幕後結果_最佳化!$Q1675)*12/3</f>
        <v>0.84693137393619322</v>
      </c>
      <c r="AD674" s="122">
        <f>(幕後結果!$AF$2+幕後結果!$AF$4*幕後結果_最佳化!$R1675)*12/3</f>
        <v>-7.0934556359642353E-2</v>
      </c>
      <c r="AE674" s="122">
        <f>(幕後結果!$AG$2+幕後結果!$AG$4*幕後結果_最佳化!$S1675)*12/3</f>
        <v>-3.8954599374443288E-2</v>
      </c>
      <c r="AF674" s="122">
        <f>(幕後結果!$AH$2+幕後結果!$AH$4*幕後結果_最佳化!$T1675)*12/3</f>
        <v>-0.10831615230519542</v>
      </c>
      <c r="AG674" s="122">
        <f>(幕後結果!$AI$2+幕後結果!$AI$4*幕後結果_最佳化!$U1675)*12/3</f>
        <v>-1.061859548719059</v>
      </c>
      <c r="AH674" s="122">
        <f>(幕後結果!$AJ$2+幕後結果!$AJ$4*幕後結果_最佳化!$V1675)*12/3</f>
        <v>-0.38251917683827763</v>
      </c>
      <c r="AI674" s="96">
        <f>(幕後結果!$AK$2+幕後結果!$AK$4*幕後結果_最佳化!$W1675)*12/3</f>
        <v>-1.1773424856243961</v>
      </c>
      <c r="AJ674" s="56"/>
      <c r="AK674" s="56"/>
      <c r="AL674" s="56"/>
      <c r="AM674" s="104">
        <v>673</v>
      </c>
      <c r="AN674" s="122">
        <f t="shared" si="131"/>
        <v>9.4242164521788171E-2</v>
      </c>
      <c r="AO674" s="122">
        <f t="shared" si="132"/>
        <v>0.22246652564205921</v>
      </c>
      <c r="AP674" s="122">
        <f t="shared" si="133"/>
        <v>8.5681060850421681E-2</v>
      </c>
      <c r="AQ674" s="122">
        <f t="shared" si="134"/>
        <v>0.14096352778828708</v>
      </c>
      <c r="AR674" s="122">
        <f t="shared" si="135"/>
        <v>0.1341290207302033</v>
      </c>
      <c r="AS674" s="122">
        <f t="shared" si="136"/>
        <v>0.10144205500486553</v>
      </c>
      <c r="AT674" s="122">
        <f t="shared" si="137"/>
        <v>5.5138191892228705E-3</v>
      </c>
      <c r="AU674" s="122">
        <f t="shared" si="138"/>
        <v>8.8391053898050798E-2</v>
      </c>
      <c r="AV674" s="122">
        <f t="shared" si="139"/>
        <v>0.1033117577302563</v>
      </c>
      <c r="AW674" s="122">
        <f t="shared" si="140"/>
        <v>2.3859014644844842E-2</v>
      </c>
      <c r="AX674" s="122">
        <f t="shared" si="141"/>
        <v>0.99999999999999989</v>
      </c>
      <c r="AY674" s="122">
        <f>SUMPRODUCT(AN674:AW674,幕後結果_最佳化!$Z$1005:$AI$1005)</f>
        <v>-0.22092184403884382</v>
      </c>
      <c r="AZ674" s="122">
        <f>(SUMPRODUCT(AN674:AW674,MMULT(AN674:AW674,幕後結果!$AB$9:$AK$18)))*252</f>
        <v>5.7023558499833045E-2</v>
      </c>
      <c r="BA674" s="122">
        <f t="shared" si="142"/>
        <v>0.23879606047804275</v>
      </c>
      <c r="BB674" s="98">
        <f t="shared" si="143"/>
        <v>-1.1047998175124929</v>
      </c>
      <c r="BC674" s="56"/>
      <c r="BD674" s="56"/>
    </row>
    <row r="675" spans="1:56">
      <c r="A675" s="91">
        <v>674</v>
      </c>
      <c r="B675" s="122">
        <v>0.2222927612940484</v>
      </c>
      <c r="C675" s="122">
        <v>0.70030006713575754</v>
      </c>
      <c r="D675" s="122">
        <v>0.22969548692323172</v>
      </c>
      <c r="E675" s="122">
        <v>0.20888917878222735</v>
      </c>
      <c r="F675" s="122">
        <v>4.1538711304509146E-2</v>
      </c>
      <c r="G675" s="122">
        <v>8.2826580506818681E-2</v>
      </c>
      <c r="H675" s="122">
        <v>0.52361075803756485</v>
      </c>
      <c r="I675" s="122">
        <v>0.40226230686906539</v>
      </c>
      <c r="J675" s="122">
        <v>0.43951957532004493</v>
      </c>
      <c r="K675" s="100">
        <v>0.99888688776325307</v>
      </c>
      <c r="L675" s="101"/>
      <c r="M675" s="102">
        <v>674</v>
      </c>
      <c r="N675" s="125">
        <v>-0.76447282895860269</v>
      </c>
      <c r="O675" s="125">
        <v>0.52526373235094503</v>
      </c>
      <c r="P675" s="125">
        <v>-0.73985006973685041</v>
      </c>
      <c r="Q675" s="125">
        <v>-0.81028158342331857</v>
      </c>
      <c r="R675" s="125">
        <v>-1.7331026659763531</v>
      </c>
      <c r="S675" s="125">
        <v>-1.3863070631928118</v>
      </c>
      <c r="T675" s="125">
        <v>5.9217986125987193E-2</v>
      </c>
      <c r="U675" s="122">
        <v>-0.24749570668915008</v>
      </c>
      <c r="V675" s="122">
        <v>-0.15218737579350225</v>
      </c>
      <c r="W675" s="94">
        <v>3.0582652215687323</v>
      </c>
      <c r="X675" s="56"/>
      <c r="Y675" s="95">
        <v>674</v>
      </c>
      <c r="Z675" s="122">
        <f>(幕後結果!$AB$2+幕後結果!$AB$4*幕後結果_最佳化!$N1676)*12/3</f>
        <v>-0.99742186913971054</v>
      </c>
      <c r="AA675" s="122">
        <f>(幕後結果!$AC$2+幕後結果!$AC$4*幕後結果_最佳化!$O1676)*12/3</f>
        <v>-0.72048823203622125</v>
      </c>
      <c r="AB675" s="122">
        <f>(幕後結果!$AD$2+幕後結果!$AD$4*幕後結果_最佳化!$P1676)*12/3</f>
        <v>-0.35519638861484221</v>
      </c>
      <c r="AC675" s="122">
        <f>(幕後結果!$AE$2+幕後結果!$AE$4*幕後結果_最佳化!$Q1676)*12/3</f>
        <v>0.17121850164593655</v>
      </c>
      <c r="AD675" s="122">
        <f>(幕後結果!$AF$2+幕後結果!$AF$4*幕後結果_最佳化!$R1676)*12/3</f>
        <v>-1.2977267010115265</v>
      </c>
      <c r="AE675" s="122">
        <f>(幕後結果!$AG$2+幕後結果!$AG$4*幕後結果_最佳化!$S1676)*12/3</f>
        <v>-1.459702275975723</v>
      </c>
      <c r="AF675" s="122">
        <f>(幕後結果!$AH$2+幕後結果!$AH$4*幕後結果_最佳化!$T1676)*12/3</f>
        <v>0.74063314874888209</v>
      </c>
      <c r="AG675" s="122">
        <f>(幕後結果!$AI$2+幕後結果!$AI$4*幕後結果_最佳化!$U1676)*12/3</f>
        <v>-1.885372591487066</v>
      </c>
      <c r="AH675" s="122">
        <f>(幕後結果!$AJ$2+幕後結果!$AJ$4*幕後結果_最佳化!$V1676)*12/3</f>
        <v>-0.21650143249828332</v>
      </c>
      <c r="AI675" s="96">
        <f>(幕後結果!$AK$2+幕後結果!$AK$4*幕後結果_最佳化!$W1676)*12/3</f>
        <v>0.32949642250249628</v>
      </c>
      <c r="AJ675" s="56"/>
      <c r="AK675" s="56"/>
      <c r="AL675" s="56"/>
      <c r="AM675" s="104">
        <v>674</v>
      </c>
      <c r="AN675" s="122">
        <f t="shared" si="131"/>
        <v>8.0789870416927825E-2</v>
      </c>
      <c r="AO675" s="122">
        <f t="shared" si="132"/>
        <v>5.9504260986972903E-2</v>
      </c>
      <c r="AP675" s="122">
        <f t="shared" si="133"/>
        <v>4.4127558850036448E-2</v>
      </c>
      <c r="AQ675" s="122">
        <f t="shared" si="134"/>
        <v>3.5007377164293176E-2</v>
      </c>
      <c r="AR675" s="122">
        <f t="shared" si="135"/>
        <v>6.2092033550147883E-2</v>
      </c>
      <c r="AS675" s="122">
        <f t="shared" si="136"/>
        <v>0.14283787344816062</v>
      </c>
      <c r="AT675" s="122">
        <f t="shared" si="137"/>
        <v>6.3243904942323959E-2</v>
      </c>
      <c r="AU675" s="122">
        <f t="shared" si="138"/>
        <v>0.18251970143222845</v>
      </c>
      <c r="AV675" s="122">
        <f t="shared" si="139"/>
        <v>0.14015477511366356</v>
      </c>
      <c r="AW675" s="122">
        <f t="shared" si="140"/>
        <v>0.18972264409524506</v>
      </c>
      <c r="AX675" s="122">
        <f t="shared" si="141"/>
        <v>1</v>
      </c>
      <c r="AY675" s="122">
        <f>SUMPRODUCT(AN675:AW675,幕後結果_最佳化!$Z$1005:$AI$1005)</f>
        <v>-0.14587092113971623</v>
      </c>
      <c r="AZ675" s="122">
        <f>(SUMPRODUCT(AN675:AW675,MMULT(AN675:AW675,幕後結果!$AB$9:$AK$18)))*252</f>
        <v>4.9553967483165526E-2</v>
      </c>
      <c r="BA675" s="122">
        <f t="shared" si="142"/>
        <v>0.22260720447273383</v>
      </c>
      <c r="BB675" s="98">
        <f t="shared" si="143"/>
        <v>-0.84800005276935198</v>
      </c>
      <c r="BC675" s="56"/>
      <c r="BD675" s="56"/>
    </row>
    <row r="676" spans="1:56">
      <c r="A676" s="91">
        <v>675</v>
      </c>
      <c r="B676" s="122">
        <v>0.21441193173455031</v>
      </c>
      <c r="C676" s="122">
        <v>0.83051631683252358</v>
      </c>
      <c r="D676" s="122">
        <v>0.23758055250528942</v>
      </c>
      <c r="E676" s="122">
        <v>0.37940731930885097</v>
      </c>
      <c r="F676" s="122">
        <v>0.20056730965498759</v>
      </c>
      <c r="G676" s="122">
        <v>0.24906973826660761</v>
      </c>
      <c r="H676" s="122">
        <v>0.13582858816741528</v>
      </c>
      <c r="I676" s="122">
        <v>0.85585912201594905</v>
      </c>
      <c r="J676" s="122">
        <v>0.68421775893599279</v>
      </c>
      <c r="K676" s="100">
        <v>0.20656549453273532</v>
      </c>
      <c r="L676" s="101"/>
      <c r="M676" s="102">
        <v>675</v>
      </c>
      <c r="N676" s="125">
        <v>-0.79120587543027932</v>
      </c>
      <c r="O676" s="125">
        <v>0.95620758947700946</v>
      </c>
      <c r="P676" s="125">
        <v>-0.71410685892955028</v>
      </c>
      <c r="Q676" s="125">
        <v>-0.3070377501298362</v>
      </c>
      <c r="R676" s="125">
        <v>-0.83959657667434484</v>
      </c>
      <c r="S676" s="125">
        <v>-0.67742005646000036</v>
      </c>
      <c r="T676" s="125">
        <v>-1.099254262289467</v>
      </c>
      <c r="U676" s="122">
        <v>1.0618985223823598</v>
      </c>
      <c r="V676" s="122">
        <v>0.47952599166786164</v>
      </c>
      <c r="W676" s="94">
        <v>-0.81839620314422867</v>
      </c>
      <c r="X676" s="56"/>
      <c r="Y676" s="95">
        <v>675</v>
      </c>
      <c r="Z676" s="122">
        <f>(幕後結果!$AB$2+幕後結果!$AB$4*幕後結果_最佳化!$N1677)*12/3</f>
        <v>-1.0306122935966107</v>
      </c>
      <c r="AA676" s="122">
        <f>(幕後結果!$AC$2+幕後結果!$AC$4*幕後結果_最佳化!$O1677)*12/3</f>
        <v>-0.12893887187721931</v>
      </c>
      <c r="AB676" s="122">
        <f>(幕後結果!$AD$2+幕後結果!$AD$4*幕後結果_最佳化!$P1677)*12/3</f>
        <v>-0.2971869925791828</v>
      </c>
      <c r="AC676" s="122">
        <f>(幕後結果!$AE$2+幕後結果!$AE$4*幕後結果_最佳化!$Q1677)*12/3</f>
        <v>0.61518758152739028</v>
      </c>
      <c r="AD676" s="122">
        <f>(幕後結果!$AF$2+幕後結果!$AF$4*幕後結果_最佳化!$R1677)*12/3</f>
        <v>-0.60408851357664084</v>
      </c>
      <c r="AE676" s="122">
        <f>(幕後結果!$AG$2+幕後結果!$AG$4*幕後結果_最佳化!$S1677)*12/3</f>
        <v>-0.46822375495949209</v>
      </c>
      <c r="AF676" s="122">
        <f>(幕後結果!$AH$2+幕後結果!$AH$4*幕後結果_最佳化!$T1677)*12/3</f>
        <v>-0.21440312879740597</v>
      </c>
      <c r="AG676" s="122">
        <f>(幕後結果!$AI$2+幕後結果!$AI$4*幕後結果_最佳化!$U1677)*12/3</f>
        <v>-0.24663679503748759</v>
      </c>
      <c r="AH676" s="122">
        <f>(幕後結果!$AJ$2+幕後結果!$AJ$4*幕後結果_最佳化!$V1677)*12/3</f>
        <v>0.36098640528054143</v>
      </c>
      <c r="AI676" s="96">
        <f>(幕後結果!$AK$2+幕後結果!$AK$4*幕後結果_最佳化!$W1677)*12/3</f>
        <v>-1.0955242954734121</v>
      </c>
      <c r="AJ676" s="56"/>
      <c r="AK676" s="56"/>
      <c r="AL676" s="56"/>
      <c r="AM676" s="104">
        <v>675</v>
      </c>
      <c r="AN676" s="122">
        <f t="shared" si="131"/>
        <v>5.2051976040081251E-2</v>
      </c>
      <c r="AO676" s="122">
        <f t="shared" si="132"/>
        <v>0.15846693298348052</v>
      </c>
      <c r="AP676" s="122">
        <f t="shared" si="133"/>
        <v>0.11615470388652345</v>
      </c>
      <c r="AQ676" s="122">
        <f t="shared" si="134"/>
        <v>0.13469041185494451</v>
      </c>
      <c r="AR676" s="122">
        <f t="shared" si="135"/>
        <v>3.4375126118225581E-2</v>
      </c>
      <c r="AS676" s="122">
        <f t="shared" si="136"/>
        <v>8.2039470269582249E-2</v>
      </c>
      <c r="AT676" s="122">
        <f t="shared" si="137"/>
        <v>0.18856343095096767</v>
      </c>
      <c r="AU676" s="122">
        <f t="shared" si="138"/>
        <v>8.8308718765234464E-3</v>
      </c>
      <c r="AV676" s="122">
        <f t="shared" si="139"/>
        <v>7.9846767193230833E-2</v>
      </c>
      <c r="AW676" s="122">
        <f t="shared" si="140"/>
        <v>0.14498030882644045</v>
      </c>
      <c r="AX676" s="122">
        <f t="shared" si="141"/>
        <v>0.99999999999999978</v>
      </c>
      <c r="AY676" s="122">
        <f>SUMPRODUCT(AN676:AW676,幕後結果_最佳化!$Z$1005:$AI$1005)</f>
        <v>0.10844567371580721</v>
      </c>
      <c r="AZ676" s="122">
        <f>(SUMPRODUCT(AN676:AW676,MMULT(AN676:AW676,幕後結果!$AB$9:$AK$18)))*252</f>
        <v>4.676685240496839E-2</v>
      </c>
      <c r="BA676" s="122">
        <f t="shared" si="142"/>
        <v>0.21625645055111856</v>
      </c>
      <c r="BB676" s="98">
        <f t="shared" si="143"/>
        <v>0.30309234036148935</v>
      </c>
      <c r="BC676" s="56"/>
      <c r="BD676" s="56"/>
    </row>
    <row r="677" spans="1:56">
      <c r="A677" s="91">
        <v>676</v>
      </c>
      <c r="B677" s="122">
        <v>0.54775300394438831</v>
      </c>
      <c r="C677" s="122">
        <v>0.15967163314804877</v>
      </c>
      <c r="D677" s="122">
        <v>0.88244061401783713</v>
      </c>
      <c r="E677" s="122">
        <v>0.77812519039205652</v>
      </c>
      <c r="F677" s="122">
        <v>0.47466014866694795</v>
      </c>
      <c r="G677" s="122">
        <v>0.21786313527002954</v>
      </c>
      <c r="H677" s="122">
        <v>0.52211808690812256</v>
      </c>
      <c r="I677" s="122">
        <v>0.7459227750650026</v>
      </c>
      <c r="J677" s="122">
        <v>0.94696869304625442</v>
      </c>
      <c r="K677" s="100">
        <v>8.0979172753121276E-2</v>
      </c>
      <c r="L677" s="101"/>
      <c r="M677" s="102">
        <v>676</v>
      </c>
      <c r="N677" s="125">
        <v>0.11998631067248301</v>
      </c>
      <c r="O677" s="125">
        <v>-0.99580836263008554</v>
      </c>
      <c r="P677" s="125">
        <v>1.187275998952092</v>
      </c>
      <c r="Q677" s="125">
        <v>0.76587678693524286</v>
      </c>
      <c r="R677" s="125">
        <v>-6.3560358356242005E-2</v>
      </c>
      <c r="S677" s="125">
        <v>-0.77943031745732183</v>
      </c>
      <c r="T677" s="125">
        <v>5.5470255426862278E-2</v>
      </c>
      <c r="U677" s="122">
        <v>0.66171412604394042</v>
      </c>
      <c r="V677" s="122">
        <v>1.6161466328808556</v>
      </c>
      <c r="W677" s="94">
        <v>-1.3985154197142653</v>
      </c>
      <c r="X677" s="56"/>
      <c r="Y677" s="95">
        <v>676</v>
      </c>
      <c r="Z677" s="122">
        <f>(幕後結果!$AB$2+幕後結果!$AB$4*幕後結果_最佳化!$N1678)*12/3</f>
        <v>0.10067872669931732</v>
      </c>
      <c r="AA677" s="122">
        <f>(幕後結果!$AC$2+幕後結果!$AC$4*幕後結果_最佳化!$O1678)*12/3</f>
        <v>-2.7397902096670053</v>
      </c>
      <c r="AB677" s="122">
        <f>(幕後結果!$AD$2+幕後結果!$AD$4*幕後結果_最佳化!$P1678)*12/3</f>
        <v>1.4254846211582217</v>
      </c>
      <c r="AC677" s="122">
        <f>(幕後結果!$AE$2+幕後結果!$AE$4*幕後結果_最佳化!$Q1678)*12/3</f>
        <v>1.557972118208039</v>
      </c>
      <c r="AD677" s="122">
        <f>(幕後結果!$AF$2+幕後結果!$AF$4*幕後結果_最佳化!$R1678)*12/3</f>
        <v>-5.7645854066141589E-2</v>
      </c>
      <c r="AE677" s="122">
        <f>(幕後結果!$AG$2+幕後結果!$AG$4*幕後結果_最佳化!$S1678)*12/3</f>
        <v>0.16720827932378854</v>
      </c>
      <c r="AF677" s="122">
        <f>(幕後結果!$AH$2+幕後結果!$AH$4*幕後結果_最佳化!$T1678)*12/3</f>
        <v>1.3007315725289792</v>
      </c>
      <c r="AG677" s="122">
        <f>(幕後結果!$AI$2+幕後結果!$AI$4*幕後結果_最佳化!$U1678)*12/3</f>
        <v>-3.7264091115228326E-2</v>
      </c>
      <c r="AH677" s="122">
        <f>(幕後結果!$AJ$2+幕後結果!$AJ$4*幕後結果_最佳化!$V1678)*12/3</f>
        <v>1.1814941322301098</v>
      </c>
      <c r="AI677" s="96">
        <f>(幕後結果!$AK$2+幕後結果!$AK$4*幕後結果_最佳化!$W1678)*12/3</f>
        <v>-1.0827879557755171</v>
      </c>
      <c r="AJ677" s="56"/>
      <c r="AK677" s="56"/>
      <c r="AL677" s="56"/>
      <c r="AM677" s="104">
        <v>676</v>
      </c>
      <c r="AN677" s="122">
        <f t="shared" si="131"/>
        <v>0.12066633271669927</v>
      </c>
      <c r="AO677" s="122">
        <f t="shared" si="132"/>
        <v>1.6805529681861147E-2</v>
      </c>
      <c r="AP677" s="122">
        <f t="shared" si="133"/>
        <v>3.7837639486194369E-2</v>
      </c>
      <c r="AQ677" s="122">
        <f t="shared" si="134"/>
        <v>0.13969804301216976</v>
      </c>
      <c r="AR677" s="122">
        <f t="shared" si="135"/>
        <v>6.0423471186262087E-3</v>
      </c>
      <c r="AS677" s="122">
        <f t="shared" si="136"/>
        <v>0.18589691600672825</v>
      </c>
      <c r="AT677" s="122">
        <f t="shared" si="137"/>
        <v>7.8511956409551165E-2</v>
      </c>
      <c r="AU677" s="122">
        <f t="shared" si="138"/>
        <v>0.14012053399038527</v>
      </c>
      <c r="AV677" s="122">
        <f t="shared" si="139"/>
        <v>0.12539866866579924</v>
      </c>
      <c r="AW677" s="122">
        <f t="shared" si="140"/>
        <v>0.14902203291198551</v>
      </c>
      <c r="AX677" s="122">
        <f t="shared" si="141"/>
        <v>1.0000000000000002</v>
      </c>
      <c r="AY677" s="122">
        <f>SUMPRODUCT(AN677:AW677,幕後結果_最佳化!$Z$1005:$AI$1005)</f>
        <v>8.7547949428893934E-2</v>
      </c>
      <c r="AZ677" s="122">
        <f>(SUMPRODUCT(AN677:AW677,MMULT(AN677:AW677,幕後結果!$AB$9:$AK$18)))*252</f>
        <v>5.140905783223719E-2</v>
      </c>
      <c r="BA677" s="122">
        <f t="shared" si="142"/>
        <v>0.22673565628775108</v>
      </c>
      <c r="BB677" s="98">
        <f t="shared" si="143"/>
        <v>0.19691631285478561</v>
      </c>
      <c r="BC677" s="56"/>
      <c r="BD677" s="56"/>
    </row>
    <row r="678" spans="1:56">
      <c r="A678" s="91">
        <v>677</v>
      </c>
      <c r="B678" s="122">
        <v>0.96444807270697885</v>
      </c>
      <c r="C678" s="122">
        <v>5.762986033579498E-4</v>
      </c>
      <c r="D678" s="122">
        <v>0.58309732374093137</v>
      </c>
      <c r="E678" s="122">
        <v>0.34614154847223344</v>
      </c>
      <c r="F678" s="122">
        <v>0.18322161142547455</v>
      </c>
      <c r="G678" s="122">
        <v>0.4151506059710377</v>
      </c>
      <c r="H678" s="122">
        <v>0.4238124483193868</v>
      </c>
      <c r="I678" s="122">
        <v>0.8756633229735149</v>
      </c>
      <c r="J678" s="122">
        <v>0.88599568087112535</v>
      </c>
      <c r="K678" s="100">
        <v>0.65435938343760558</v>
      </c>
      <c r="L678" s="101"/>
      <c r="M678" s="102">
        <v>677</v>
      </c>
      <c r="N678" s="125">
        <v>1.8048136057725934</v>
      </c>
      <c r="O678" s="125">
        <v>-3.2503582280877747</v>
      </c>
      <c r="P678" s="125">
        <v>0.20982360051345986</v>
      </c>
      <c r="Q678" s="125">
        <v>-0.39575863238947295</v>
      </c>
      <c r="R678" s="125">
        <v>-0.903155780535421</v>
      </c>
      <c r="S678" s="125">
        <v>-0.21431526871132228</v>
      </c>
      <c r="T678" s="125">
        <v>-0.1921497620034584</v>
      </c>
      <c r="U678" s="122">
        <v>1.1535776785262823</v>
      </c>
      <c r="V678" s="122">
        <v>1.2055044057090534</v>
      </c>
      <c r="W678" s="94">
        <v>0.39711693380542784</v>
      </c>
      <c r="X678" s="56"/>
      <c r="Y678" s="95">
        <v>677</v>
      </c>
      <c r="Z678" s="122">
        <f>(幕後結果!$AB$2+幕後結果!$AB$4*幕後結果_最佳化!$N1679)*12/3</f>
        <v>2.1924767236163745</v>
      </c>
      <c r="AA678" s="122">
        <f>(幕後結果!$AC$2+幕後結果!$AC$4*幕後結果_最佳化!$O1679)*12/3</f>
        <v>-5.7003379996626995</v>
      </c>
      <c r="AB678" s="122">
        <f>(幕後結果!$AD$2+幕後結果!$AD$4*幕後結果_最佳化!$P1679)*12/3</f>
        <v>0.85751964300649819</v>
      </c>
      <c r="AC678" s="122">
        <f>(幕後結果!$AE$2+幕後結果!$AE$4*幕後結果_最佳化!$Q1679)*12/3</f>
        <v>0.19545052085062387</v>
      </c>
      <c r="AD678" s="122">
        <f>(幕後結果!$AF$2+幕後結果!$AF$4*幕後結果_最佳化!$R1679)*12/3</f>
        <v>-1.1262755043139259</v>
      </c>
      <c r="AE678" s="122">
        <f>(幕後結果!$AG$2+幕後結果!$AG$4*幕後結果_最佳化!$S1679)*12/3</f>
        <v>-0.54422233818675803</v>
      </c>
      <c r="AF678" s="122">
        <f>(幕後結果!$AH$2+幕後結果!$AH$4*幕後結果_最佳化!$T1679)*12/3</f>
        <v>1.2960799859342234</v>
      </c>
      <c r="AG678" s="122">
        <f>(幕後結果!$AI$2+幕後結果!$AI$4*幕後結果_最佳化!$U1679)*12/3</f>
        <v>1.4102715706530828</v>
      </c>
      <c r="AH678" s="122">
        <f>(幕後結果!$AJ$2+幕後結果!$AJ$4*幕後結果_最佳化!$V1679)*12/3</f>
        <v>0.30288998983017207</v>
      </c>
      <c r="AI678" s="96">
        <f>(幕後結果!$AK$2+幕後結果!$AK$4*幕後結果_最佳化!$W1679)*12/3</f>
        <v>-0.40680190948430545</v>
      </c>
      <c r="AJ678" s="56"/>
      <c r="AK678" s="56"/>
      <c r="AL678" s="56"/>
      <c r="AM678" s="104">
        <v>677</v>
      </c>
      <c r="AN678" s="122">
        <f t="shared" si="131"/>
        <v>2.8643951894189675E-2</v>
      </c>
      <c r="AO678" s="122">
        <f t="shared" si="132"/>
        <v>5.0205946054567283E-2</v>
      </c>
      <c r="AP678" s="122">
        <f t="shared" si="133"/>
        <v>8.2720147891801862E-2</v>
      </c>
      <c r="AQ678" s="122">
        <f t="shared" si="134"/>
        <v>0.14275640067938433</v>
      </c>
      <c r="AR678" s="122">
        <f t="shared" si="135"/>
        <v>1.8517893786367627E-3</v>
      </c>
      <c r="AS678" s="122">
        <f t="shared" si="136"/>
        <v>0.18711759340113693</v>
      </c>
      <c r="AT678" s="122">
        <f t="shared" si="137"/>
        <v>0.18078345874087628</v>
      </c>
      <c r="AU678" s="122">
        <f t="shared" si="138"/>
        <v>0.14658256581892742</v>
      </c>
      <c r="AV678" s="122">
        <f t="shared" si="139"/>
        <v>0.13897780370054028</v>
      </c>
      <c r="AW678" s="122">
        <f t="shared" si="140"/>
        <v>4.0360342439939169E-2</v>
      </c>
      <c r="AX678" s="122">
        <f t="shared" si="141"/>
        <v>0.99999999999999989</v>
      </c>
      <c r="AY678" s="122">
        <f>SUMPRODUCT(AN678:AW678,幕後結果_最佳化!$Z$1005:$AI$1005)</f>
        <v>0.23040828822992632</v>
      </c>
      <c r="AZ678" s="122">
        <f>(SUMPRODUCT(AN678:AW678,MMULT(AN678:AW678,幕後結果!$AB$9:$AK$18)))*252</f>
        <v>4.9292342593969835E-2</v>
      </c>
      <c r="BA678" s="122">
        <f t="shared" si="142"/>
        <v>0.22201878883096771</v>
      </c>
      <c r="BB678" s="98">
        <f t="shared" si="143"/>
        <v>0.8445604501188605</v>
      </c>
      <c r="BC678" s="56"/>
      <c r="BD678" s="56"/>
    </row>
    <row r="679" spans="1:56">
      <c r="A679" s="91">
        <v>678</v>
      </c>
      <c r="B679" s="122">
        <v>0.58850968845363538</v>
      </c>
      <c r="C679" s="122">
        <v>0.81812872242936119</v>
      </c>
      <c r="D679" s="122">
        <v>0.74892647502861598</v>
      </c>
      <c r="E679" s="122">
        <v>0.23586401540725976</v>
      </c>
      <c r="F679" s="122">
        <v>0.66278890751327535</v>
      </c>
      <c r="G679" s="122">
        <v>0.75978790676733321</v>
      </c>
      <c r="H679" s="122">
        <v>0.10577434135988506</v>
      </c>
      <c r="I679" s="122">
        <v>0.57224601494547911</v>
      </c>
      <c r="J679" s="122">
        <v>0.90137991278736029</v>
      </c>
      <c r="K679" s="100">
        <v>0.8608770370132075</v>
      </c>
      <c r="L679" s="101"/>
      <c r="M679" s="102">
        <v>678</v>
      </c>
      <c r="N679" s="125">
        <v>0.22371300858244109</v>
      </c>
      <c r="O679" s="125">
        <v>0.90825681082453968</v>
      </c>
      <c r="P679" s="125">
        <v>0.67111534851876542</v>
      </c>
      <c r="Q679" s="125">
        <v>-0.71967027719813081</v>
      </c>
      <c r="R679" s="125">
        <v>0.42008660873201553</v>
      </c>
      <c r="S679" s="125">
        <v>0.70562047712526399</v>
      </c>
      <c r="T679" s="125">
        <v>-1.2493182849224103</v>
      </c>
      <c r="U679" s="122">
        <v>0.18209525797289927</v>
      </c>
      <c r="V679" s="122">
        <v>1.2894543571642583</v>
      </c>
      <c r="W679" s="94">
        <v>1.0842681426911969</v>
      </c>
      <c r="X679" s="56"/>
      <c r="Y679" s="95">
        <v>678</v>
      </c>
      <c r="Z679" s="122">
        <f>(幕後結果!$AB$2+幕後結果!$AB$4*幕後結果_最佳化!$N1680)*12/3</f>
        <v>0.22946064965717081</v>
      </c>
      <c r="AA679" s="122">
        <f>(幕後結果!$AC$2+幕後結果!$AC$4*幕後結果_最佳化!$O1680)*12/3</f>
        <v>-0.10683723971453896</v>
      </c>
      <c r="AB679" s="122">
        <f>(幕後結果!$AD$2+幕後結果!$AD$4*幕後結果_最佳化!$P1680)*12/3</f>
        <v>1.2031439505425783</v>
      </c>
      <c r="AC679" s="122">
        <f>(幕後結果!$AE$2+幕後結果!$AE$4*幕後結果_最佳化!$Q1680)*12/3</f>
        <v>0.69467121046853864</v>
      </c>
      <c r="AD679" s="122">
        <f>(幕後結果!$AF$2+幕後結果!$AF$4*幕後結果_最佳化!$R1680)*12/3</f>
        <v>0.29930938299934151</v>
      </c>
      <c r="AE679" s="122">
        <f>(幕後結果!$AG$2+幕後結果!$AG$4*幕後結果_最佳化!$S1680)*12/3</f>
        <v>0.89598199880229623</v>
      </c>
      <c r="AF679" s="122">
        <f>(幕後結果!$AH$2+幕後結果!$AH$4*幕後結果_最佳化!$T1680)*12/3</f>
        <v>0.25274049046974556</v>
      </c>
      <c r="AG679" s="122">
        <f>(幕後結果!$AI$2+幕後結果!$AI$4*幕後結果_最佳化!$U1680)*12/3</f>
        <v>-0.46775287294587065</v>
      </c>
      <c r="AH679" s="122">
        <f>(幕後結果!$AJ$2+幕後結果!$AJ$4*幕後結果_最佳化!$V1680)*12/3</f>
        <v>1.2081338863603606</v>
      </c>
      <c r="AI679" s="96">
        <f>(幕後結果!$AK$2+幕後結果!$AK$4*幕後結果_最佳化!$W1680)*12/3</f>
        <v>0.2965578663494462</v>
      </c>
      <c r="AJ679" s="56"/>
      <c r="AK679" s="56"/>
      <c r="AL679" s="56"/>
      <c r="AM679" s="104">
        <v>678</v>
      </c>
      <c r="AN679" s="122">
        <f t="shared" si="131"/>
        <v>0.13202097489700251</v>
      </c>
      <c r="AO679" s="122">
        <f t="shared" si="132"/>
        <v>0.10156482673568884</v>
      </c>
      <c r="AP679" s="122">
        <f t="shared" si="133"/>
        <v>0.17100428179828714</v>
      </c>
      <c r="AQ679" s="122">
        <f t="shared" si="134"/>
        <v>4.9263811271890792E-2</v>
      </c>
      <c r="AR679" s="122">
        <f t="shared" si="135"/>
        <v>0.12970966697189587</v>
      </c>
      <c r="AS679" s="122">
        <f t="shared" si="136"/>
        <v>0.12410404640227349</v>
      </c>
      <c r="AT679" s="122">
        <f t="shared" si="137"/>
        <v>5.9253880400502175E-2</v>
      </c>
      <c r="AU679" s="122">
        <f t="shared" si="138"/>
        <v>0.1206668906131661</v>
      </c>
      <c r="AV679" s="122">
        <f t="shared" si="139"/>
        <v>8.752905531009271E-2</v>
      </c>
      <c r="AW679" s="122">
        <f t="shared" si="140"/>
        <v>2.488256559920041E-2</v>
      </c>
      <c r="AX679" s="122">
        <f t="shared" si="141"/>
        <v>1</v>
      </c>
      <c r="AY679" s="122">
        <f>SUMPRODUCT(AN679:AW679,幕後結果_最佳化!$Z$1005:$AI$1005)</f>
        <v>-4.9783800700371438E-2</v>
      </c>
      <c r="AZ679" s="122">
        <f>(SUMPRODUCT(AN679:AW679,MMULT(AN679:AW679,幕後結果!$AB$9:$AK$18)))*252</f>
        <v>5.0610424320427845E-2</v>
      </c>
      <c r="BA679" s="122">
        <f t="shared" si="142"/>
        <v>0.2249676072691974</v>
      </c>
      <c r="BB679" s="98">
        <f t="shared" si="143"/>
        <v>-0.41198731597596416</v>
      </c>
      <c r="BC679" s="56"/>
      <c r="BD679" s="56"/>
    </row>
    <row r="680" spans="1:56">
      <c r="A680" s="91">
        <v>679</v>
      </c>
      <c r="B680" s="122">
        <v>0.71415463272424962</v>
      </c>
      <c r="C680" s="122">
        <v>0.243336791055621</v>
      </c>
      <c r="D680" s="122">
        <v>0.20715610621670022</v>
      </c>
      <c r="E680" s="122">
        <v>0.75556241904806454</v>
      </c>
      <c r="F680" s="122">
        <v>0.80202272005511066</v>
      </c>
      <c r="G680" s="122">
        <v>0.63592581202354581</v>
      </c>
      <c r="H680" s="122">
        <v>0.94047638405870959</v>
      </c>
      <c r="I680" s="122">
        <v>0.43386094680722342</v>
      </c>
      <c r="J680" s="122">
        <v>0.54547829680406279</v>
      </c>
      <c r="K680" s="100">
        <v>0.99443869587481037</v>
      </c>
      <c r="L680" s="101"/>
      <c r="M680" s="102">
        <v>679</v>
      </c>
      <c r="N680" s="125">
        <v>0.5655632228393398</v>
      </c>
      <c r="O680" s="125">
        <v>-0.6956092334491949</v>
      </c>
      <c r="P680" s="125">
        <v>-0.8163286151253909</v>
      </c>
      <c r="Q680" s="125">
        <v>0.69209899638274963</v>
      </c>
      <c r="R680" s="125">
        <v>0.84886833581839194</v>
      </c>
      <c r="S680" s="125">
        <v>0.34758965575341028</v>
      </c>
      <c r="T680" s="125">
        <v>1.5587851847461025</v>
      </c>
      <c r="U680" s="122">
        <v>-0.16655285255059848</v>
      </c>
      <c r="V680" s="122">
        <v>0.11424521972089867</v>
      </c>
      <c r="W680" s="94">
        <v>2.5388229889031808</v>
      </c>
      <c r="X680" s="56"/>
      <c r="Y680" s="95">
        <v>679</v>
      </c>
      <c r="Z680" s="122">
        <f>(幕後結果!$AB$2+幕後結果!$AB$4*幕後結果_最佳化!$N1681)*12/3</f>
        <v>0.65388491884362065</v>
      </c>
      <c r="AA680" s="122">
        <f>(幕後結果!$AC$2+幕後結果!$AC$4*幕後結果_最佳化!$O1681)*12/3</f>
        <v>-2.2873799339427903</v>
      </c>
      <c r="AB680" s="122">
        <f>(幕後結果!$AD$2+幕後結果!$AD$4*幕後結果_最佳化!$P1681)*12/3</f>
        <v>-0.14483857535924849</v>
      </c>
      <c r="AC680" s="122">
        <f>(幕後結果!$AE$2+幕後結果!$AE$4*幕後結果_最佳化!$Q1681)*12/3</f>
        <v>1.1106293084318815</v>
      </c>
      <c r="AD680" s="122">
        <f>(幕後結果!$AF$2+幕後結果!$AF$4*幕後結果_最佳化!$R1681)*12/3</f>
        <v>0.37099687514115215</v>
      </c>
      <c r="AE680" s="122">
        <f>(幕後結果!$AG$2+幕後結果!$AG$4*幕後結果_最佳化!$S1681)*12/3</f>
        <v>0.83968709360985005</v>
      </c>
      <c r="AF680" s="122">
        <f>(幕後結果!$AH$2+幕後結果!$AH$4*幕後結果_最佳化!$T1681)*12/3</f>
        <v>2.7985194877601791</v>
      </c>
      <c r="AG680" s="122">
        <f>(幕後結果!$AI$2+幕後結果!$AI$4*幕後結果_最佳化!$U1681)*12/3</f>
        <v>-0.54725311767441376</v>
      </c>
      <c r="AH680" s="122">
        <f>(幕後結果!$AJ$2+幕後結果!$AJ$4*幕後結果_最佳化!$V1681)*12/3</f>
        <v>0.37440884012057724</v>
      </c>
      <c r="AI680" s="96">
        <f>(幕後結果!$AK$2+幕後結果!$AK$4*幕後結果_最佳化!$W1681)*12/3</f>
        <v>1.0360505102051414</v>
      </c>
      <c r="AJ680" s="56"/>
      <c r="AK680" s="56"/>
      <c r="AL680" s="56"/>
      <c r="AM680" s="104">
        <v>679</v>
      </c>
      <c r="AN680" s="122">
        <f t="shared" si="131"/>
        <v>5.2500552659783421E-2</v>
      </c>
      <c r="AO680" s="122">
        <f t="shared" si="132"/>
        <v>0.13130137829842983</v>
      </c>
      <c r="AP680" s="122">
        <f t="shared" si="133"/>
        <v>1.06120519250165E-2</v>
      </c>
      <c r="AQ680" s="122">
        <f t="shared" si="134"/>
        <v>6.0162223496803141E-2</v>
      </c>
      <c r="AR680" s="122">
        <f t="shared" si="135"/>
        <v>0.14105877050392446</v>
      </c>
      <c r="AS680" s="122">
        <f t="shared" si="136"/>
        <v>6.0238259326176595E-2</v>
      </c>
      <c r="AT680" s="122">
        <f t="shared" si="137"/>
        <v>0.15991898787971415</v>
      </c>
      <c r="AU680" s="122">
        <f t="shared" si="138"/>
        <v>0.13396719547836294</v>
      </c>
      <c r="AV680" s="122">
        <f t="shared" si="139"/>
        <v>0.10765185152844023</v>
      </c>
      <c r="AW680" s="122">
        <f t="shared" si="140"/>
        <v>0.14258872890334862</v>
      </c>
      <c r="AX680" s="122">
        <f t="shared" si="141"/>
        <v>1</v>
      </c>
      <c r="AY680" s="122">
        <f>SUMPRODUCT(AN680:AW680,幕後結果_最佳化!$Z$1005:$AI$1005)</f>
        <v>-0.10548857759837516</v>
      </c>
      <c r="AZ680" s="122">
        <f>(SUMPRODUCT(AN680:AW680,MMULT(AN680:AW680,幕後結果!$AB$9:$AK$18)))*252</f>
        <v>4.4584083091572774E-2</v>
      </c>
      <c r="BA680" s="122">
        <f t="shared" si="142"/>
        <v>0.21114943308371154</v>
      </c>
      <c r="BB680" s="98">
        <f t="shared" si="143"/>
        <v>-0.7027656926720024</v>
      </c>
      <c r="BC680" s="56"/>
      <c r="BD680" s="56"/>
    </row>
    <row r="681" spans="1:56">
      <c r="A681" s="91">
        <v>680</v>
      </c>
      <c r="B681" s="122">
        <v>0.88516190458387833</v>
      </c>
      <c r="C681" s="122">
        <v>0.88242107613242227</v>
      </c>
      <c r="D681" s="122">
        <v>0.11381936048308972</v>
      </c>
      <c r="E681" s="122">
        <v>0.92780457273885975</v>
      </c>
      <c r="F681" s="122">
        <v>0.94420494011581546</v>
      </c>
      <c r="G681" s="122">
        <v>5.5761927592461902E-2</v>
      </c>
      <c r="H681" s="122">
        <v>0.17166287652229451</v>
      </c>
      <c r="I681" s="122">
        <v>0.72920114265800895</v>
      </c>
      <c r="J681" s="122">
        <v>0.20592988238428367</v>
      </c>
      <c r="K681" s="100">
        <v>0.54669397906688566</v>
      </c>
      <c r="L681" s="101"/>
      <c r="M681" s="102">
        <v>680</v>
      </c>
      <c r="N681" s="125">
        <v>1.2011933952535125</v>
      </c>
      <c r="O681" s="125">
        <v>1.187176907093856</v>
      </c>
      <c r="P681" s="125">
        <v>-1.2064637687727129</v>
      </c>
      <c r="Q681" s="125">
        <v>1.4596334006625737</v>
      </c>
      <c r="R681" s="125">
        <v>1.5910864577729029</v>
      </c>
      <c r="S681" s="125">
        <v>-1.5913810108792092</v>
      </c>
      <c r="T681" s="125">
        <v>-0.94761447777375685</v>
      </c>
      <c r="U681" s="122">
        <v>0.61039872176944121</v>
      </c>
      <c r="V681" s="122">
        <v>-0.82062524266056425</v>
      </c>
      <c r="W681" s="94">
        <v>0.11731297701722292</v>
      </c>
      <c r="X681" s="56"/>
      <c r="Y681" s="95">
        <v>680</v>
      </c>
      <c r="Z681" s="122">
        <f>(幕後結果!$AB$2+幕後結果!$AB$4*幕後結果_最佳化!$N1682)*12/3</f>
        <v>1.443051811677587</v>
      </c>
      <c r="AA681" s="122">
        <f>(幕後結果!$AC$2+幕後結果!$AC$4*幕後結果_最佳化!$O1682)*12/3</f>
        <v>0.36246344943584963</v>
      </c>
      <c r="AB681" s="122">
        <f>(幕後結果!$AD$2+幕後結果!$AD$4*幕後結果_最佳化!$P1682)*12/3</f>
        <v>-0.10001002097050538</v>
      </c>
      <c r="AC681" s="122">
        <f>(幕後結果!$AE$2+幕後結果!$AE$4*幕後結果_最佳化!$Q1682)*12/3</f>
        <v>1.9388686207633041</v>
      </c>
      <c r="AD681" s="122">
        <f>(幕後結果!$AF$2+幕後結果!$AF$4*幕後結果_最佳化!$R1682)*12/3</f>
        <v>1.0785702716117682</v>
      </c>
      <c r="AE681" s="122">
        <f>(幕後結果!$AG$2+幕後結果!$AG$4*幕後結果_最佳化!$S1682)*12/3</f>
        <v>0.46812326795303488</v>
      </c>
      <c r="AF681" s="122">
        <f>(幕後結果!$AH$2+幕後結果!$AH$4*幕後結果_最佳化!$T1682)*12/3</f>
        <v>0.7620285302449501</v>
      </c>
      <c r="AG681" s="122">
        <f>(幕後結果!$AI$2+幕後結果!$AI$4*幕後結果_最佳化!$U1682)*12/3</f>
        <v>0.577611293761636</v>
      </c>
      <c r="AH681" s="122">
        <f>(幕後結果!$AJ$2+幕後結果!$AJ$4*幕後結果_最佳化!$V1682)*12/3</f>
        <v>0.11182227544866553</v>
      </c>
      <c r="AI681" s="96">
        <f>(幕後結果!$AK$2+幕後結果!$AK$4*幕後結果_最佳化!$W1682)*12/3</f>
        <v>0.21641647488626656</v>
      </c>
      <c r="AJ681" s="56"/>
      <c r="AK681" s="56"/>
      <c r="AL681" s="56"/>
      <c r="AM681" s="104">
        <v>680</v>
      </c>
      <c r="AN681" s="122">
        <f t="shared" si="131"/>
        <v>1.6548698672924035E-3</v>
      </c>
      <c r="AO681" s="122">
        <f t="shared" si="132"/>
        <v>0.17703818014161235</v>
      </c>
      <c r="AP681" s="122">
        <f t="shared" si="133"/>
        <v>0.19059226789509837</v>
      </c>
      <c r="AQ681" s="122">
        <f t="shared" si="134"/>
        <v>3.1604426328062547E-2</v>
      </c>
      <c r="AR681" s="122">
        <f t="shared" si="135"/>
        <v>2.1562700369676051E-2</v>
      </c>
      <c r="AS681" s="122">
        <f t="shared" si="136"/>
        <v>1.6701931165670644E-2</v>
      </c>
      <c r="AT681" s="122">
        <f t="shared" si="137"/>
        <v>0.16603700172307434</v>
      </c>
      <c r="AU681" s="122">
        <f t="shared" si="138"/>
        <v>0.16891584219067657</v>
      </c>
      <c r="AV681" s="122">
        <f t="shared" si="139"/>
        <v>0.12031384637792367</v>
      </c>
      <c r="AW681" s="122">
        <f t="shared" si="140"/>
        <v>0.105578933940913</v>
      </c>
      <c r="AX681" s="122">
        <f t="shared" si="141"/>
        <v>0.99999999999999989</v>
      </c>
      <c r="AY681" s="122">
        <f>SUMPRODUCT(AN681:AW681,幕後結果_最佳化!$Z$1005:$AI$1005)</f>
        <v>-0.12634330029290908</v>
      </c>
      <c r="AZ681" s="122">
        <f>(SUMPRODUCT(AN681:AW681,MMULT(AN681:AW681,幕後結果!$AB$9:$AK$18)))*252</f>
        <v>5.3063081168629074E-2</v>
      </c>
      <c r="BA681" s="122">
        <f t="shared" si="142"/>
        <v>0.23035425146636446</v>
      </c>
      <c r="BB681" s="98">
        <f t="shared" si="143"/>
        <v>-0.73470882006977589</v>
      </c>
      <c r="BC681" s="56"/>
      <c r="BD681" s="56"/>
    </row>
    <row r="682" spans="1:56">
      <c r="A682" s="91">
        <v>681</v>
      </c>
      <c r="B682" s="122">
        <v>0.17103375648702968</v>
      </c>
      <c r="C682" s="122">
        <v>0.71398554555664595</v>
      </c>
      <c r="D682" s="122">
        <v>0.5732593693805168</v>
      </c>
      <c r="E682" s="122">
        <v>0.32487718297818158</v>
      </c>
      <c r="F682" s="122">
        <v>0.96285999287789914</v>
      </c>
      <c r="G682" s="122">
        <v>0.6083829414477202</v>
      </c>
      <c r="H682" s="122">
        <v>0.40812009454251319</v>
      </c>
      <c r="I682" s="122">
        <v>0.38154354805742186</v>
      </c>
      <c r="J682" s="122">
        <v>0.98685617614544774</v>
      </c>
      <c r="K682" s="100">
        <v>0.52312268730418943</v>
      </c>
      <c r="L682" s="101"/>
      <c r="M682" s="102">
        <v>681</v>
      </c>
      <c r="N682" s="125">
        <v>-0.95008805337400881</v>
      </c>
      <c r="O682" s="125">
        <v>0.56506594783734498</v>
      </c>
      <c r="P682" s="125">
        <v>0.18467843544693163</v>
      </c>
      <c r="Q682" s="125">
        <v>-0.45410345597515495</v>
      </c>
      <c r="R682" s="125">
        <v>1.7848847408033028</v>
      </c>
      <c r="S682" s="125">
        <v>0.27510689155215035</v>
      </c>
      <c r="T682" s="125">
        <v>-0.23238346677244212</v>
      </c>
      <c r="U682" s="122">
        <v>-0.30142937656475904</v>
      </c>
      <c r="V682" s="122">
        <v>2.2219357538318758</v>
      </c>
      <c r="W682" s="94">
        <v>5.799247139562122E-2</v>
      </c>
      <c r="X682" s="56"/>
      <c r="Y682" s="95">
        <v>681</v>
      </c>
      <c r="Z682" s="122">
        <f>(幕後結果!$AB$2+幕後結果!$AB$4*幕後結果_最佳化!$N1683)*12/3</f>
        <v>-1.2278725246808686</v>
      </c>
      <c r="AA682" s="122">
        <f>(幕後結果!$AC$2+幕後結果!$AC$4*幕後結果_最佳化!$O1683)*12/3</f>
        <v>-0.68176506887337274</v>
      </c>
      <c r="AB682" s="122">
        <f>(幕後結果!$AD$2+幕後結果!$AD$4*幕後結果_最佳化!$P1683)*12/3</f>
        <v>0.39353350128976955</v>
      </c>
      <c r="AC682" s="122">
        <f>(幕後結果!$AE$2+幕後結果!$AE$4*幕後結果_最佳化!$Q1683)*12/3</f>
        <v>0.64327912643567364</v>
      </c>
      <c r="AD682" s="122">
        <f>(幕後結果!$AF$2+幕後結果!$AF$4*幕後結果_最佳化!$R1683)*12/3</f>
        <v>1.1992932464954613</v>
      </c>
      <c r="AE682" s="122">
        <f>(幕後結果!$AG$2+幕後結果!$AG$4*幕後結果_最佳化!$S1683)*12/3</f>
        <v>0.43302313419684152</v>
      </c>
      <c r="AF682" s="122">
        <f>(幕後結果!$AH$2+幕後結果!$AH$4*幕後結果_最佳化!$T1683)*12/3</f>
        <v>1.1943154926730444</v>
      </c>
      <c r="AG682" s="122">
        <f>(幕後結果!$AI$2+幕後結果!$AI$4*幕後結果_最佳化!$U1683)*12/3</f>
        <v>-1.3852721312288347</v>
      </c>
      <c r="AH682" s="122">
        <f>(幕後結果!$AJ$2+幕後結果!$AJ$4*幕後結果_最佳化!$V1683)*12/3</f>
        <v>1.7238184599619555</v>
      </c>
      <c r="AI682" s="96">
        <f>(幕後結果!$AK$2+幕後結果!$AK$4*幕後結果_最佳化!$W1683)*12/3</f>
        <v>-0.165408593793967</v>
      </c>
      <c r="AJ682" s="56"/>
      <c r="AK682" s="56"/>
      <c r="AL682" s="56"/>
      <c r="AM682" s="104">
        <v>681</v>
      </c>
      <c r="AN682" s="122">
        <f t="shared" si="131"/>
        <v>1.9935626966085515E-2</v>
      </c>
      <c r="AO682" s="122">
        <f t="shared" si="132"/>
        <v>8.6759298138805951E-2</v>
      </c>
      <c r="AP682" s="122">
        <f t="shared" si="133"/>
        <v>0.12229345241639938</v>
      </c>
      <c r="AQ682" s="122">
        <f t="shared" si="134"/>
        <v>0.17284991007935357</v>
      </c>
      <c r="AR682" s="122">
        <f t="shared" si="135"/>
        <v>9.3251553085668487E-2</v>
      </c>
      <c r="AS682" s="122">
        <f t="shared" si="136"/>
        <v>0.10499724267880724</v>
      </c>
      <c r="AT682" s="122">
        <f t="shared" si="137"/>
        <v>6.9992611270636704E-2</v>
      </c>
      <c r="AU682" s="122">
        <f t="shared" si="138"/>
        <v>5.030523099136857E-2</v>
      </c>
      <c r="AV682" s="122">
        <f t="shared" si="139"/>
        <v>0.18088732772629434</v>
      </c>
      <c r="AW682" s="122">
        <f t="shared" si="140"/>
        <v>9.8727746646580392E-2</v>
      </c>
      <c r="AX682" s="122">
        <f t="shared" si="141"/>
        <v>1.0000000000000002</v>
      </c>
      <c r="AY682" s="122">
        <f>SUMPRODUCT(AN682:AW682,幕後結果_最佳化!$Z$1005:$AI$1005)</f>
        <v>0.11092144543430277</v>
      </c>
      <c r="AZ682" s="122">
        <f>(SUMPRODUCT(AN682:AW682,MMULT(AN682:AW682,幕後結果!$AB$9:$AK$18)))*252</f>
        <v>4.2872166777868564E-2</v>
      </c>
      <c r="BA682" s="122">
        <f t="shared" si="142"/>
        <v>0.20705595083906322</v>
      </c>
      <c r="BB682" s="98">
        <f t="shared" si="143"/>
        <v>0.32851722038732073</v>
      </c>
      <c r="BC682" s="56"/>
      <c r="BD682" s="56"/>
    </row>
    <row r="683" spans="1:56">
      <c r="A683" s="91">
        <v>682</v>
      </c>
      <c r="B683" s="122">
        <v>9.1358990025347531E-2</v>
      </c>
      <c r="C683" s="122">
        <v>0.78145016392985434</v>
      </c>
      <c r="D683" s="122">
        <v>0.10087989808324527</v>
      </c>
      <c r="E683" s="122">
        <v>0.41879190942195432</v>
      </c>
      <c r="F683" s="122">
        <v>3.4376248527012043E-2</v>
      </c>
      <c r="G683" s="122">
        <v>0.35529621624268071</v>
      </c>
      <c r="H683" s="122">
        <v>0.98458681040916041</v>
      </c>
      <c r="I683" s="122">
        <v>0.37446040809943137</v>
      </c>
      <c r="J683" s="122">
        <v>0.93449923373179744</v>
      </c>
      <c r="K683" s="100">
        <v>0.97064470451936247</v>
      </c>
      <c r="L683" s="101"/>
      <c r="M683" s="102">
        <v>682</v>
      </c>
      <c r="N683" s="125">
        <v>-1.332432890895769</v>
      </c>
      <c r="O683" s="125">
        <v>0.77710017263758857</v>
      </c>
      <c r="P683" s="125">
        <v>-1.2765538715396643</v>
      </c>
      <c r="Q683" s="125">
        <v>-0.20498503277645233</v>
      </c>
      <c r="R683" s="125">
        <v>-1.8200427358224334</v>
      </c>
      <c r="S683" s="125">
        <v>-0.37106055113078557</v>
      </c>
      <c r="T683" s="125">
        <v>2.1593067195476925</v>
      </c>
      <c r="U683" s="122">
        <v>-0.32006267942521649</v>
      </c>
      <c r="V683" s="122">
        <v>1.5101641944900057</v>
      </c>
      <c r="W683" s="94">
        <v>1.89035430095214</v>
      </c>
      <c r="X683" s="56"/>
      <c r="Y683" s="95">
        <v>682</v>
      </c>
      <c r="Z683" s="122">
        <f>(幕後結果!$AB$2+幕後結果!$AB$4*幕後結果_最佳化!$N1684)*12/3</f>
        <v>-1.7025729094535837</v>
      </c>
      <c r="AA683" s="122">
        <f>(幕後結果!$AC$2+幕後結果!$AC$4*幕後結果_最佳化!$O1684)*12/3</f>
        <v>-0.4227865033314499</v>
      </c>
      <c r="AB683" s="122">
        <f>(幕後結果!$AD$2+幕後結果!$AD$4*幕後結果_最佳化!$P1684)*12/3</f>
        <v>-0.96543366189565882</v>
      </c>
      <c r="AC683" s="122">
        <f>(幕後結果!$AE$2+幕後結果!$AE$4*幕後結果_最佳化!$Q1684)*12/3</f>
        <v>0.49337367216313904</v>
      </c>
      <c r="AD683" s="122">
        <f>(幕後結果!$AF$2+幕後結果!$AF$4*幕後結果_最佳化!$R1684)*12/3</f>
        <v>-1.3086221006621355</v>
      </c>
      <c r="AE683" s="122">
        <f>(幕後結果!$AG$2+幕後結果!$AG$4*幕後結果_最佳化!$S1684)*12/3</f>
        <v>-0.54933731841860312</v>
      </c>
      <c r="AF683" s="122">
        <f>(幕後結果!$AH$2+幕後結果!$AH$4*幕後結果_最佳化!$T1684)*12/3</f>
        <v>2.3834473438685375</v>
      </c>
      <c r="AG683" s="122">
        <f>(幕後結果!$AI$2+幕後結果!$AI$4*幕後結果_最佳化!$U1684)*12/3</f>
        <v>-2.2270079314697808</v>
      </c>
      <c r="AH683" s="122">
        <f>(幕後結果!$AJ$2+幕後結果!$AJ$4*幕後結果_最佳化!$V1684)*12/3</f>
        <v>1.2406750900793262</v>
      </c>
      <c r="AI683" s="96">
        <f>(幕後結果!$AK$2+幕後結果!$AK$4*幕後結果_最佳化!$W1684)*12/3</f>
        <v>6.9406412695780517E-3</v>
      </c>
      <c r="AJ683" s="56"/>
      <c r="AK683" s="56"/>
      <c r="AL683" s="56"/>
      <c r="AM683" s="104">
        <v>682</v>
      </c>
      <c r="AN683" s="122">
        <f t="shared" si="131"/>
        <v>3.7062355047237518E-2</v>
      </c>
      <c r="AO683" s="122">
        <f t="shared" si="132"/>
        <v>0.16743546927387579</v>
      </c>
      <c r="AP683" s="122">
        <f t="shared" si="133"/>
        <v>8.2073485018020392E-2</v>
      </c>
      <c r="AQ683" s="122">
        <f t="shared" si="134"/>
        <v>1.317814389501565E-2</v>
      </c>
      <c r="AR683" s="122">
        <f t="shared" si="135"/>
        <v>0.17486944552866032</v>
      </c>
      <c r="AS683" s="122">
        <f t="shared" si="136"/>
        <v>0.12171408567018389</v>
      </c>
      <c r="AT683" s="122">
        <f t="shared" si="137"/>
        <v>0.12466183174354203</v>
      </c>
      <c r="AU683" s="122">
        <f t="shared" si="138"/>
        <v>4.4689923929707123E-2</v>
      </c>
      <c r="AV683" s="122">
        <f t="shared" si="139"/>
        <v>8.4175962239152358E-2</v>
      </c>
      <c r="AW683" s="122">
        <f t="shared" si="140"/>
        <v>0.15013929765460499</v>
      </c>
      <c r="AX683" s="122">
        <f t="shared" si="141"/>
        <v>1</v>
      </c>
      <c r="AY683" s="122">
        <f>SUMPRODUCT(AN683:AW683,幕後結果_最佳化!$Z$1005:$AI$1005)</f>
        <v>-0.12706821009983388</v>
      </c>
      <c r="AZ683" s="122">
        <f>(SUMPRODUCT(AN683:AW683,MMULT(AN683:AW683,幕後結果!$AB$9:$AK$18)))*252</f>
        <v>4.5390387452665271E-2</v>
      </c>
      <c r="BA683" s="122">
        <f t="shared" si="142"/>
        <v>0.21305019937250769</v>
      </c>
      <c r="BB683" s="98">
        <f t="shared" si="143"/>
        <v>-0.79778479720008566</v>
      </c>
      <c r="BC683" s="56"/>
      <c r="BD683" s="56"/>
    </row>
    <row r="684" spans="1:56">
      <c r="A684" s="91">
        <v>683</v>
      </c>
      <c r="B684" s="122">
        <v>0.211519815311346</v>
      </c>
      <c r="C684" s="122">
        <v>0.41723736309590587</v>
      </c>
      <c r="D684" s="122">
        <v>0.55577222909665602</v>
      </c>
      <c r="E684" s="122">
        <v>0.61704735899604835</v>
      </c>
      <c r="F684" s="122">
        <v>0.20881878641859086</v>
      </c>
      <c r="G684" s="122">
        <v>0.91364246189758469</v>
      </c>
      <c r="H684" s="122">
        <v>0.86508877452511768</v>
      </c>
      <c r="I684" s="122">
        <v>0.9456913252373611</v>
      </c>
      <c r="J684" s="122">
        <v>0.31150880661823632</v>
      </c>
      <c r="K684" s="100">
        <v>0.89163495301177176</v>
      </c>
      <c r="L684" s="101"/>
      <c r="M684" s="102">
        <v>683</v>
      </c>
      <c r="N684" s="125">
        <v>-0.8011589531629405</v>
      </c>
      <c r="O684" s="125">
        <v>-0.20896606984771457</v>
      </c>
      <c r="P684" s="125">
        <v>0.14025876646775673</v>
      </c>
      <c r="Q684" s="125">
        <v>0.29773519134849941</v>
      </c>
      <c r="R684" s="125">
        <v>-0.81052661834151452</v>
      </c>
      <c r="S684" s="125">
        <v>1.363531460960357</v>
      </c>
      <c r="T684" s="125">
        <v>1.1034715243750224</v>
      </c>
      <c r="U684" s="122">
        <v>1.6044388670650331</v>
      </c>
      <c r="V684" s="122">
        <v>-0.49157812135873385</v>
      </c>
      <c r="W684" s="94">
        <v>1.2352698412750314</v>
      </c>
      <c r="X684" s="56"/>
      <c r="Y684" s="95">
        <v>683</v>
      </c>
      <c r="Z684" s="122">
        <f>(幕後結果!$AB$2+幕後結果!$AB$4*幕後結果_最佳化!$N1685)*12/3</f>
        <v>-1.0429695412058402</v>
      </c>
      <c r="AA684" s="122">
        <f>(幕後結果!$AC$2+幕後結果!$AC$4*幕後結果_最佳化!$O1685)*12/3</f>
        <v>-1.7354979217794326</v>
      </c>
      <c r="AB684" s="122">
        <f>(幕後結果!$AD$2+幕後結果!$AD$4*幕後結果_最佳化!$P1685)*12/3</f>
        <v>0.32130881059364924</v>
      </c>
      <c r="AC684" s="122">
        <f>(幕後結果!$AE$2+幕後結果!$AE$4*幕後結果_最佳化!$Q1685)*12/3</f>
        <v>1.0529510891285385</v>
      </c>
      <c r="AD684" s="122">
        <f>(幕後結果!$AF$2+幕後結果!$AF$4*幕後結果_最佳化!$R1685)*12/3</f>
        <v>-0.57890247353246282</v>
      </c>
      <c r="AE684" s="122">
        <f>(幕後結果!$AG$2+幕後結果!$AG$4*幕後結果_最佳化!$S1685)*12/3</f>
        <v>1.2127053697687655</v>
      </c>
      <c r="AF684" s="122">
        <f>(幕後結果!$AH$2+幕後結果!$AH$4*幕後結果_最佳化!$T1685)*12/3</f>
        <v>1.7512451190752847</v>
      </c>
      <c r="AG684" s="122">
        <f>(幕後結果!$AI$2+幕後結果!$AI$4*幕後結果_最佳化!$U1685)*12/3</f>
        <v>0.53698444541757384</v>
      </c>
      <c r="AH684" s="122">
        <f>(幕後結果!$AJ$2+幕後結果!$AJ$4*幕後結果_最佳化!$V1685)*12/3</f>
        <v>-9.0846864202760447E-2</v>
      </c>
      <c r="AI684" s="96">
        <f>(幕後結果!$AK$2+幕後結果!$AK$4*幕後結果_最佳化!$W1685)*12/3</f>
        <v>-2.1920582746725759E-2</v>
      </c>
      <c r="AJ684" s="56"/>
      <c r="AK684" s="56"/>
      <c r="AL684" s="56"/>
      <c r="AM684" s="104">
        <v>683</v>
      </c>
      <c r="AN684" s="122">
        <f t="shared" si="131"/>
        <v>9.5593750093539001E-2</v>
      </c>
      <c r="AO684" s="122">
        <f t="shared" si="132"/>
        <v>9.6160254774346032E-2</v>
      </c>
      <c r="AP684" s="122">
        <f t="shared" si="133"/>
        <v>2.4045515752675734E-2</v>
      </c>
      <c r="AQ684" s="122">
        <f t="shared" si="134"/>
        <v>7.010887090702965E-2</v>
      </c>
      <c r="AR684" s="122">
        <f t="shared" si="135"/>
        <v>0.13512451313673082</v>
      </c>
      <c r="AS684" s="122">
        <f t="shared" si="136"/>
        <v>3.2297223843100291E-2</v>
      </c>
      <c r="AT684" s="122">
        <f t="shared" si="137"/>
        <v>0.1172508226296823</v>
      </c>
      <c r="AU684" s="122">
        <f t="shared" si="138"/>
        <v>0.174957240663038</v>
      </c>
      <c r="AV684" s="122">
        <f t="shared" si="139"/>
        <v>0.13194127963725738</v>
      </c>
      <c r="AW684" s="122">
        <f t="shared" si="140"/>
        <v>0.12252052856260084</v>
      </c>
      <c r="AX684" s="122">
        <f t="shared" si="141"/>
        <v>1</v>
      </c>
      <c r="AY684" s="122">
        <f>SUMPRODUCT(AN684:AW684,幕後結果_最佳化!$Z$1005:$AI$1005)</f>
        <v>-0.12388630083089264</v>
      </c>
      <c r="AZ684" s="122">
        <f>(SUMPRODUCT(AN684:AW684,MMULT(AN684:AW684,幕後結果!$AB$9:$AK$18)))*252</f>
        <v>4.6935071507786523E-2</v>
      </c>
      <c r="BA684" s="122">
        <f t="shared" si="142"/>
        <v>0.21664503573307772</v>
      </c>
      <c r="BB684" s="98">
        <f t="shared" si="143"/>
        <v>-0.76985978592366799</v>
      </c>
      <c r="BC684" s="56"/>
      <c r="BD684" s="56"/>
    </row>
    <row r="685" spans="1:56">
      <c r="A685" s="91">
        <v>684</v>
      </c>
      <c r="B685" s="122">
        <v>6.2348852023985435E-2</v>
      </c>
      <c r="C685" s="122">
        <v>0.60904100146938811</v>
      </c>
      <c r="D685" s="122">
        <v>0.93614364420006857</v>
      </c>
      <c r="E685" s="122">
        <v>0.25859985023982812</v>
      </c>
      <c r="F685" s="122">
        <v>0.72051758186767145</v>
      </c>
      <c r="G685" s="122">
        <v>0.89389565037554375</v>
      </c>
      <c r="H685" s="122">
        <v>0.60298396442441171</v>
      </c>
      <c r="I685" s="122">
        <v>0.15921721984360082</v>
      </c>
      <c r="J685" s="122">
        <v>0.86670145799434173</v>
      </c>
      <c r="K685" s="100">
        <v>0.71376707107094428</v>
      </c>
      <c r="L685" s="101"/>
      <c r="M685" s="102">
        <v>684</v>
      </c>
      <c r="N685" s="125">
        <v>-1.5353507104789086</v>
      </c>
      <c r="O685" s="125">
        <v>0.2768204248299132</v>
      </c>
      <c r="P685" s="125">
        <v>1.5231838652313823</v>
      </c>
      <c r="Q685" s="125">
        <v>-0.64766800786058487</v>
      </c>
      <c r="R685" s="125">
        <v>0.584379766979921</v>
      </c>
      <c r="S685" s="125">
        <v>1.2475150666905894</v>
      </c>
      <c r="T685" s="125">
        <v>0.26107837059263189</v>
      </c>
      <c r="U685" s="122">
        <v>-0.99768023650386006</v>
      </c>
      <c r="V685" s="122">
        <v>1.1109332455818892</v>
      </c>
      <c r="W685" s="94">
        <v>0.56442363458159994</v>
      </c>
      <c r="X685" s="56"/>
      <c r="Y685" s="95">
        <v>684</v>
      </c>
      <c r="Z685" s="122">
        <f>(幕後結果!$AB$2+幕後結果!$AB$4*幕後結果_最佳化!$N1686)*12/3</f>
        <v>-1.9545056088924111</v>
      </c>
      <c r="AA685" s="122">
        <f>(幕後結果!$AC$2+幕後結果!$AC$4*幕後結果_最佳化!$O1686)*12/3</f>
        <v>-1.1298390097919431</v>
      </c>
      <c r="AB685" s="122">
        <f>(幕後結果!$AD$2+幕後結果!$AD$4*幕後結果_最佳化!$P1686)*12/3</f>
        <v>1.3470605122127575</v>
      </c>
      <c r="AC685" s="122">
        <f>(幕後結果!$AE$2+幕後結果!$AE$4*幕後結果_最佳化!$Q1686)*12/3</f>
        <v>0.73371669497451153</v>
      </c>
      <c r="AD685" s="122">
        <f>(幕後結果!$AF$2+幕後結果!$AF$4*幕後結果_最佳化!$R1686)*12/3</f>
        <v>0.49670044307558497</v>
      </c>
      <c r="AE685" s="122">
        <f>(幕後結果!$AG$2+幕後結果!$AG$4*幕後結果_最佳化!$S1686)*12/3</f>
        <v>0.96725878555434786</v>
      </c>
      <c r="AF685" s="122">
        <f>(幕後結果!$AH$2+幕後結果!$AH$4*幕後結果_最佳化!$T1686)*12/3</f>
        <v>1.3249641235010137</v>
      </c>
      <c r="AG685" s="122">
        <f>(幕後結果!$AI$2+幕後結果!$AI$4*幕後結果_最佳化!$U1686)*12/3</f>
        <v>-2.6298561277898846</v>
      </c>
      <c r="AH685" s="122">
        <f>(幕後結果!$AJ$2+幕後結果!$AJ$4*幕後結果_最佳化!$V1686)*12/3</f>
        <v>0.80322432487923823</v>
      </c>
      <c r="AI685" s="96">
        <f>(幕後結果!$AK$2+幕後結果!$AK$4*幕後結果_最佳化!$W1686)*12/3</f>
        <v>-0.29178471839012199</v>
      </c>
      <c r="AJ685" s="56"/>
      <c r="AK685" s="56"/>
      <c r="AL685" s="56"/>
      <c r="AM685" s="104">
        <v>684</v>
      </c>
      <c r="AN685" s="122">
        <f t="shared" si="131"/>
        <v>0.2077974866766775</v>
      </c>
      <c r="AO685" s="122">
        <f t="shared" si="132"/>
        <v>0.13139330166193494</v>
      </c>
      <c r="AP685" s="122">
        <f t="shared" si="133"/>
        <v>0.11023788212987921</v>
      </c>
      <c r="AQ685" s="122">
        <f t="shared" si="134"/>
        <v>0.11206582359337909</v>
      </c>
      <c r="AR685" s="122">
        <f t="shared" si="135"/>
        <v>8.3083230984797599E-2</v>
      </c>
      <c r="AS685" s="122">
        <f t="shared" si="136"/>
        <v>8.010996033855378E-3</v>
      </c>
      <c r="AT685" s="122">
        <f t="shared" si="137"/>
        <v>4.6664451644871346E-2</v>
      </c>
      <c r="AU685" s="122">
        <f t="shared" si="138"/>
        <v>0.1770869084221294</v>
      </c>
      <c r="AV685" s="122">
        <f t="shared" si="139"/>
        <v>7.2267604176481759E-2</v>
      </c>
      <c r="AW685" s="122">
        <f t="shared" si="140"/>
        <v>5.1392314675993644E-2</v>
      </c>
      <c r="AX685" s="122">
        <f t="shared" si="141"/>
        <v>0.99999999999999978</v>
      </c>
      <c r="AY685" s="122">
        <f>SUMPRODUCT(AN685:AW685,幕後結果_最佳化!$Z$1005:$AI$1005)</f>
        <v>-0.17587196839845548</v>
      </c>
      <c r="AZ685" s="122">
        <f>(SUMPRODUCT(AN685:AW685,MMULT(AN685:AW685,幕後結果!$AB$9:$AK$18)))*252</f>
        <v>5.892362887212807E-2</v>
      </c>
      <c r="BA685" s="122">
        <f t="shared" si="142"/>
        <v>0.24274189764465481</v>
      </c>
      <c r="BB685" s="98">
        <f t="shared" si="143"/>
        <v>-0.90125343223077026</v>
      </c>
      <c r="BC685" s="56"/>
      <c r="BD685" s="56"/>
    </row>
    <row r="686" spans="1:56">
      <c r="A686" s="91">
        <v>685</v>
      </c>
      <c r="B686" s="122">
        <v>0.80280590618416214</v>
      </c>
      <c r="C686" s="122">
        <v>0.76766963105285835</v>
      </c>
      <c r="D686" s="122">
        <v>0.36710748023409234</v>
      </c>
      <c r="E686" s="122">
        <v>0.98177381645374662</v>
      </c>
      <c r="F686" s="122">
        <v>0.70983267458631816</v>
      </c>
      <c r="G686" s="122">
        <v>0.41636389185420231</v>
      </c>
      <c r="H686" s="122">
        <v>0.87799902644004257</v>
      </c>
      <c r="I686" s="122">
        <v>0.75502051830988348</v>
      </c>
      <c r="J686" s="122">
        <v>0.94473432085105635</v>
      </c>
      <c r="K686" s="100">
        <v>0.43883787170958422</v>
      </c>
      <c r="L686" s="101"/>
      <c r="M686" s="102">
        <v>685</v>
      </c>
      <c r="N686" s="125">
        <v>0.85168636991995972</v>
      </c>
      <c r="O686" s="125">
        <v>0.73119387982103334</v>
      </c>
      <c r="P686" s="125">
        <v>-0.33952407943841784</v>
      </c>
      <c r="Q686" s="125">
        <v>2.0918451824528241</v>
      </c>
      <c r="R686" s="125">
        <v>0.55289596464412549</v>
      </c>
      <c r="S686" s="125">
        <v>-0.21120439203541455</v>
      </c>
      <c r="T686" s="125">
        <v>1.1650421117767331</v>
      </c>
      <c r="U686" s="122">
        <v>0.69037409454255294</v>
      </c>
      <c r="V686" s="122">
        <v>1.5958093806365976</v>
      </c>
      <c r="W686" s="94">
        <v>-0.15391628515334987</v>
      </c>
      <c r="X686" s="56"/>
      <c r="Y686" s="95">
        <v>685</v>
      </c>
      <c r="Z686" s="122">
        <f>(幕後結果!$AB$2+幕後結果!$AB$4*幕後結果_最佳化!$N1687)*12/3</f>
        <v>1.0091212256600308</v>
      </c>
      <c r="AA686" s="122">
        <f>(幕後結果!$AC$2+幕後結果!$AC$4*幕後結果_最佳化!$O1687)*12/3</f>
        <v>-0.29628135962117375</v>
      </c>
      <c r="AB686" s="122">
        <f>(幕後結果!$AD$2+幕後結果!$AD$4*幕後結果_最佳化!$P1687)*12/3</f>
        <v>0.49913574034992353</v>
      </c>
      <c r="AC686" s="122">
        <f>(幕後結果!$AE$2+幕後結果!$AE$4*幕後結果_最佳化!$Q1687)*12/3</f>
        <v>2.501975288242138</v>
      </c>
      <c r="AD686" s="122">
        <f>(幕後結果!$AF$2+幕後結果!$AF$4*幕後結果_最佳化!$R1687)*12/3</f>
        <v>0.48043141738361839</v>
      </c>
      <c r="AE686" s="122">
        <f>(幕後結果!$AG$2+幕後結果!$AG$4*幕後結果_最佳化!$S1687)*12/3</f>
        <v>1.6905688688140401</v>
      </c>
      <c r="AF686" s="122">
        <f>(幕後結果!$AH$2+幕後結果!$AH$4*幕後結果_最佳化!$T1687)*12/3</f>
        <v>2.3452694412897737</v>
      </c>
      <c r="AG686" s="122">
        <f>(幕後結果!$AI$2+幕後結果!$AI$4*幕後結果_最佳化!$U1687)*12/3</f>
        <v>0.40592323728586366</v>
      </c>
      <c r="AH686" s="122">
        <f>(幕後結果!$AJ$2+幕後結果!$AJ$4*幕後結果_最佳化!$V1687)*12/3</f>
        <v>1.9976681463803316</v>
      </c>
      <c r="AI686" s="96">
        <f>(幕後結果!$AK$2+幕後結果!$AK$4*幕後結果_最佳化!$W1687)*12/3</f>
        <v>0.15947174581698736</v>
      </c>
      <c r="AJ686" s="56"/>
      <c r="AK686" s="56"/>
      <c r="AL686" s="56"/>
      <c r="AM686" s="104">
        <v>685</v>
      </c>
      <c r="AN686" s="122">
        <f t="shared" si="131"/>
        <v>5.6410792390217526E-2</v>
      </c>
      <c r="AO686" s="122">
        <f t="shared" si="132"/>
        <v>8.8493074661557078E-2</v>
      </c>
      <c r="AP686" s="122">
        <f t="shared" si="133"/>
        <v>0.14336354139672347</v>
      </c>
      <c r="AQ686" s="122">
        <f t="shared" si="134"/>
        <v>0.17074906454661626</v>
      </c>
      <c r="AR686" s="122">
        <f t="shared" si="135"/>
        <v>3.9282299342708285E-2</v>
      </c>
      <c r="AS686" s="122">
        <f t="shared" si="136"/>
        <v>0.15772991852095286</v>
      </c>
      <c r="AT686" s="122">
        <f t="shared" si="137"/>
        <v>0.15045782126302598</v>
      </c>
      <c r="AU686" s="122">
        <f t="shared" si="138"/>
        <v>1.2239824429673257E-2</v>
      </c>
      <c r="AV686" s="122">
        <f t="shared" si="139"/>
        <v>9.9589972053832077E-2</v>
      </c>
      <c r="AW686" s="122">
        <f t="shared" si="140"/>
        <v>8.1683691394692962E-2</v>
      </c>
      <c r="AX686" s="122">
        <f t="shared" si="141"/>
        <v>0.99999999999999978</v>
      </c>
      <c r="AY686" s="122">
        <f>SUMPRODUCT(AN686:AW686,幕後結果_最佳化!$Z$1005:$AI$1005)</f>
        <v>0.2579809729214757</v>
      </c>
      <c r="AZ686" s="122">
        <f>(SUMPRODUCT(AN686:AW686,MMULT(AN686:AW686,幕後結果!$AB$9:$AK$18)))*252</f>
        <v>4.6649425459302736E-2</v>
      </c>
      <c r="BA686" s="122">
        <f t="shared" si="142"/>
        <v>0.21598478061961388</v>
      </c>
      <c r="BB686" s="98">
        <f t="shared" si="143"/>
        <v>0.99581541025462383</v>
      </c>
      <c r="BC686" s="56"/>
      <c r="BD686" s="56"/>
    </row>
    <row r="687" spans="1:56">
      <c r="A687" s="91">
        <v>686</v>
      </c>
      <c r="B687" s="122">
        <v>0.7572342705951467</v>
      </c>
      <c r="C687" s="122">
        <v>0.51358045749444448</v>
      </c>
      <c r="D687" s="122">
        <v>0.54433201659475872</v>
      </c>
      <c r="E687" s="122">
        <v>0.50183842199234663</v>
      </c>
      <c r="F687" s="122">
        <v>0.59264510778263002</v>
      </c>
      <c r="G687" s="122">
        <v>0.86761128265927501</v>
      </c>
      <c r="H687" s="122">
        <v>0.98703604840866244</v>
      </c>
      <c r="I687" s="122">
        <v>0.85175733294307698</v>
      </c>
      <c r="J687" s="122">
        <v>0.92020511926171333</v>
      </c>
      <c r="K687" s="100">
        <v>0.25510341137049242</v>
      </c>
      <c r="L687" s="101"/>
      <c r="M687" s="102">
        <v>686</v>
      </c>
      <c r="N687" s="125">
        <v>0.69743363415576975</v>
      </c>
      <c r="O687" s="125">
        <v>3.4047735891042902E-2</v>
      </c>
      <c r="P687" s="125">
        <v>0.11135358257338221</v>
      </c>
      <c r="Q687" s="125">
        <v>4.6082568568486717E-3</v>
      </c>
      <c r="R687" s="125">
        <v>0.23435449278121984</v>
      </c>
      <c r="S687" s="125">
        <v>1.1151703373315804</v>
      </c>
      <c r="T687" s="125">
        <v>2.2272899288537986</v>
      </c>
      <c r="U687" s="122">
        <v>1.04400011999714</v>
      </c>
      <c r="V687" s="122">
        <v>1.4064526299285465</v>
      </c>
      <c r="W687" s="94">
        <v>-0.65851568326864629</v>
      </c>
      <c r="X687" s="56"/>
      <c r="Y687" s="95">
        <v>686</v>
      </c>
      <c r="Z687" s="122">
        <f>(幕後結果!$AB$2+幕後結果!$AB$4*幕後結果_最佳化!$N1688)*12/3</f>
        <v>0.8176086803511442</v>
      </c>
      <c r="AA687" s="122">
        <f>(幕後結果!$AC$2+幕後結果!$AC$4*幕後結果_最佳化!$O1688)*12/3</f>
        <v>-1.2704018475592738</v>
      </c>
      <c r="AB687" s="122">
        <f>(幕後結果!$AD$2+幕後結果!$AD$4*幕後結果_最佳化!$P1688)*12/3</f>
        <v>0.77230775214180758</v>
      </c>
      <c r="AC687" s="122">
        <f>(幕後結果!$AE$2+幕後結果!$AE$4*幕後結果_最佳化!$Q1688)*12/3</f>
        <v>0.96488542912133546</v>
      </c>
      <c r="AD687" s="122">
        <f>(幕後結果!$AF$2+幕後結果!$AF$4*幕後結果_最佳化!$R1688)*12/3</f>
        <v>6.5902713579106847E-2</v>
      </c>
      <c r="AE687" s="122">
        <f>(幕後結果!$AG$2+幕後結果!$AG$4*幕後結果_最佳化!$S1688)*12/3</f>
        <v>1.348248965033277</v>
      </c>
      <c r="AF687" s="122">
        <f>(幕後結果!$AH$2+幕後結果!$AH$4*幕後結果_最佳化!$T1688)*12/3</f>
        <v>3.4052680207521657</v>
      </c>
      <c r="AG687" s="122">
        <f>(幕後結果!$AI$2+幕後結果!$AI$4*幕後結果_最佳化!$U1688)*12/3</f>
        <v>0.82139907937837497</v>
      </c>
      <c r="AH687" s="122">
        <f>(幕後結果!$AJ$2+幕後結果!$AJ$4*幕後結果_最佳化!$V1688)*12/3</f>
        <v>1.8205602540065156</v>
      </c>
      <c r="AI687" s="96">
        <f>(幕後結果!$AK$2+幕後結果!$AK$4*幕後結果_最佳化!$W1688)*12/3</f>
        <v>-0.20529134357102777</v>
      </c>
      <c r="AJ687" s="56"/>
      <c r="AK687" s="56"/>
      <c r="AL687" s="56"/>
      <c r="AM687" s="104">
        <v>686</v>
      </c>
      <c r="AN687" s="122">
        <f t="shared" si="131"/>
        <v>7.242594377474984E-2</v>
      </c>
      <c r="AO687" s="122">
        <f t="shared" si="132"/>
        <v>0.13481844117322342</v>
      </c>
      <c r="AP687" s="122">
        <f t="shared" si="133"/>
        <v>8.5510525821314257E-2</v>
      </c>
      <c r="AQ687" s="122">
        <f t="shared" si="134"/>
        <v>0.10747114802806933</v>
      </c>
      <c r="AR687" s="122">
        <f t="shared" si="135"/>
        <v>0.10742644760884963</v>
      </c>
      <c r="AS687" s="122">
        <f t="shared" si="136"/>
        <v>2.425350370935573E-2</v>
      </c>
      <c r="AT687" s="122">
        <f t="shared" si="137"/>
        <v>0.19525849652322075</v>
      </c>
      <c r="AU687" s="122">
        <f t="shared" si="138"/>
        <v>2.8427699568592295E-2</v>
      </c>
      <c r="AV687" s="122">
        <f t="shared" si="139"/>
        <v>0.12916766524553366</v>
      </c>
      <c r="AW687" s="122">
        <f t="shared" si="140"/>
        <v>0.11524012854709091</v>
      </c>
      <c r="AX687" s="122">
        <f t="shared" si="141"/>
        <v>0.99999999999999989</v>
      </c>
      <c r="AY687" s="122">
        <f>SUMPRODUCT(AN687:AW687,幕後結果_最佳化!$Z$1005:$AI$1005)</f>
        <v>8.980431114339274E-2</v>
      </c>
      <c r="AZ687" s="122">
        <f>(SUMPRODUCT(AN687:AW687,MMULT(AN687:AW687,幕後結果!$AB$9:$AK$18)))*252</f>
        <v>4.3842958766643098E-2</v>
      </c>
      <c r="BA687" s="122">
        <f t="shared" si="142"/>
        <v>0.20938710267502891</v>
      </c>
      <c r="BB687" s="98">
        <f t="shared" si="143"/>
        <v>0.22400764203795659</v>
      </c>
      <c r="BC687" s="56"/>
      <c r="BD687" s="56"/>
    </row>
    <row r="688" spans="1:56">
      <c r="A688" s="91">
        <v>687</v>
      </c>
      <c r="B688" s="122">
        <v>0.57060841100789683</v>
      </c>
      <c r="C688" s="122">
        <v>0.51472895882972591</v>
      </c>
      <c r="D688" s="122">
        <v>0.28059181636544106</v>
      </c>
      <c r="E688" s="122">
        <v>0.68836915277869348</v>
      </c>
      <c r="F688" s="122">
        <v>0.71188962230650921</v>
      </c>
      <c r="G688" s="122">
        <v>0.3381638921371144</v>
      </c>
      <c r="H688" s="122">
        <v>0.3525273178604722</v>
      </c>
      <c r="I688" s="122">
        <v>0.18670251624714829</v>
      </c>
      <c r="J688" s="122">
        <v>0.83786420716712739</v>
      </c>
      <c r="K688" s="100">
        <v>0.96925618647357181</v>
      </c>
      <c r="L688" s="101"/>
      <c r="M688" s="102">
        <v>687</v>
      </c>
      <c r="N688" s="125">
        <v>0.17792334336544238</v>
      </c>
      <c r="O688" s="125">
        <v>3.6928416204147572E-2</v>
      </c>
      <c r="P688" s="125">
        <v>-0.58108430988431448</v>
      </c>
      <c r="Q688" s="125">
        <v>0.49123295308799675</v>
      </c>
      <c r="R688" s="125">
        <v>0.55891350024143982</v>
      </c>
      <c r="S688" s="125">
        <v>-0.41747940640101328</v>
      </c>
      <c r="T688" s="125">
        <v>-0.37850613688994422</v>
      </c>
      <c r="U688" s="122">
        <v>-0.89011333663273196</v>
      </c>
      <c r="V688" s="122">
        <v>0.98571785412118651</v>
      </c>
      <c r="W688" s="94">
        <v>1.8699725701097432</v>
      </c>
      <c r="X688" s="56"/>
      <c r="Y688" s="95">
        <v>687</v>
      </c>
      <c r="Z688" s="122">
        <f>(幕後結果!$AB$2+幕後結果!$AB$4*幕後結果_最佳化!$N1689)*12/3</f>
        <v>0.17261047263369775</v>
      </c>
      <c r="AA688" s="122">
        <f>(幕後結果!$AC$2+幕後結果!$AC$4*幕後結果_最佳化!$O1689)*12/3</f>
        <v>-1.311569749935102</v>
      </c>
      <c r="AB688" s="122">
        <f>(幕後結果!$AD$2+幕後結果!$AD$4*幕後結果_最佳化!$P1689)*12/3</f>
        <v>1.6520308177033982E-2</v>
      </c>
      <c r="AC688" s="122">
        <f>(幕後結果!$AE$2+幕後結果!$AE$4*幕後結果_最佳化!$Q1689)*12/3</f>
        <v>1.1240834495238692</v>
      </c>
      <c r="AD688" s="122">
        <f>(幕後結果!$AF$2+幕後結果!$AF$4*幕後結果_最佳化!$R1689)*12/3</f>
        <v>0.27754394324881348</v>
      </c>
      <c r="AE688" s="122">
        <f>(幕後結果!$AG$2+幕後結果!$AG$4*幕後結果_最佳化!$S1689)*12/3</f>
        <v>0.29199155041729075</v>
      </c>
      <c r="AF688" s="122">
        <f>(幕後結果!$AH$2+幕後結果!$AH$4*幕後結果_最佳化!$T1689)*12/3</f>
        <v>0.91985093077978597</v>
      </c>
      <c r="AG688" s="122">
        <f>(幕後結果!$AI$2+幕後結果!$AI$4*幕後結果_最佳化!$U1689)*12/3</f>
        <v>-1.7161573265823875</v>
      </c>
      <c r="AH688" s="122">
        <f>(幕後結果!$AJ$2+幕後結果!$AJ$4*幕後結果_最佳化!$V1689)*12/3</f>
        <v>0.67177846887119241</v>
      </c>
      <c r="AI688" s="96">
        <f>(幕後結果!$AK$2+幕後結果!$AK$4*幕後結果_最佳化!$W1689)*12/3</f>
        <v>0.52356866549894243</v>
      </c>
      <c r="AJ688" s="56"/>
      <c r="AK688" s="56"/>
      <c r="AL688" s="56"/>
      <c r="AM688" s="104">
        <v>687</v>
      </c>
      <c r="AN688" s="122">
        <f t="shared" si="131"/>
        <v>0.14222139579819251</v>
      </c>
      <c r="AO688" s="122">
        <f t="shared" si="132"/>
        <v>5.8212771300556777E-2</v>
      </c>
      <c r="AP688" s="122">
        <f t="shared" si="133"/>
        <v>9.2631425470631995E-2</v>
      </c>
      <c r="AQ688" s="122">
        <f t="shared" si="134"/>
        <v>3.6985515522206698E-2</v>
      </c>
      <c r="AR688" s="122">
        <f t="shared" si="135"/>
        <v>0.10414788858935364</v>
      </c>
      <c r="AS688" s="122">
        <f t="shared" si="136"/>
        <v>1.7556658045498708E-2</v>
      </c>
      <c r="AT688" s="122">
        <f t="shared" si="137"/>
        <v>0.13201497160119077</v>
      </c>
      <c r="AU688" s="122">
        <f t="shared" si="138"/>
        <v>0.11309827121115071</v>
      </c>
      <c r="AV688" s="122">
        <f t="shared" si="139"/>
        <v>0.13689476850199275</v>
      </c>
      <c r="AW688" s="122">
        <f t="shared" si="140"/>
        <v>0.16623633395922563</v>
      </c>
      <c r="AX688" s="122">
        <f t="shared" si="141"/>
        <v>1.0000000000000002</v>
      </c>
      <c r="AY688" s="122">
        <f>SUMPRODUCT(AN688:AW688,幕後結果_最佳化!$Z$1005:$AI$1005)</f>
        <v>-2.6703316408900071E-2</v>
      </c>
      <c r="AZ688" s="122">
        <f>(SUMPRODUCT(AN688:AW688,MMULT(AN688:AW688,幕後結果!$AB$9:$AK$18)))*252</f>
        <v>4.6757592404370905E-2</v>
      </c>
      <c r="BA688" s="122">
        <f t="shared" si="142"/>
        <v>0.21623503972384056</v>
      </c>
      <c r="BB688" s="98">
        <f t="shared" si="143"/>
        <v>-0.32188731529261999</v>
      </c>
      <c r="BC688" s="56"/>
      <c r="BD688" s="56"/>
    </row>
    <row r="689" spans="1:56">
      <c r="A689" s="91">
        <v>688</v>
      </c>
      <c r="B689" s="122">
        <v>0.55834782979496445</v>
      </c>
      <c r="C689" s="122">
        <v>0.52148767444803523</v>
      </c>
      <c r="D689" s="122">
        <v>0.18901548293743797</v>
      </c>
      <c r="E689" s="122">
        <v>0.3299648693109547</v>
      </c>
      <c r="F689" s="122">
        <v>0.46360082357958321</v>
      </c>
      <c r="G689" s="122">
        <v>0.90790466528827074</v>
      </c>
      <c r="H689" s="122">
        <v>0.97435121275782222</v>
      </c>
      <c r="I689" s="122">
        <v>0.21443925094078242</v>
      </c>
      <c r="J689" s="122">
        <v>0.82944992011164942</v>
      </c>
      <c r="K689" s="100">
        <v>0.22273542693490422</v>
      </c>
      <c r="L689" s="101"/>
      <c r="M689" s="102">
        <v>688</v>
      </c>
      <c r="N689" s="125">
        <v>0.146781686184565</v>
      </c>
      <c r="O689" s="125">
        <v>5.3887681551279723E-2</v>
      </c>
      <c r="P689" s="125">
        <v>-0.88153010716329649</v>
      </c>
      <c r="Q689" s="125">
        <v>-0.44001017399335057</v>
      </c>
      <c r="R689" s="125">
        <v>-9.1366163148451154E-2</v>
      </c>
      <c r="S689" s="125">
        <v>1.3279619738157571</v>
      </c>
      <c r="T689" s="125">
        <v>1.9489819989122594</v>
      </c>
      <c r="U689" s="122">
        <v>-0.79111223194730806</v>
      </c>
      <c r="V689" s="122">
        <v>0.95199373386550867</v>
      </c>
      <c r="W689" s="94">
        <v>-0.76298749461137461</v>
      </c>
      <c r="X689" s="56"/>
      <c r="Y689" s="95">
        <v>688</v>
      </c>
      <c r="Z689" s="122">
        <f>(幕後結果!$AB$2+幕後結果!$AB$4*幕後結果_最佳化!$N1690)*12/3</f>
        <v>0.13394653580107041</v>
      </c>
      <c r="AA689" s="122">
        <f>(幕後結果!$AC$2+幕後結果!$AC$4*幕後結果_最佳化!$O1690)*12/3</f>
        <v>-1.2909043906670068</v>
      </c>
      <c r="AB689" s="122">
        <f>(幕後結果!$AD$2+幕後結果!$AD$4*幕後結果_最佳化!$P1690)*12/3</f>
        <v>-0.25130615091168584</v>
      </c>
      <c r="AC689" s="122">
        <f>(幕後結果!$AE$2+幕後結果!$AE$4*幕後結果_最佳化!$Q1690)*12/3</f>
        <v>0.37904209414174317</v>
      </c>
      <c r="AD689" s="122">
        <f>(幕後結果!$AF$2+幕後結果!$AF$4*幕後結果_最佳化!$R1690)*12/3</f>
        <v>-0.26333209901194488</v>
      </c>
      <c r="AE689" s="122">
        <f>(幕後結果!$AG$2+幕後結果!$AG$4*幕後結果_最佳化!$S1690)*12/3</f>
        <v>0.93114836152919833</v>
      </c>
      <c r="AF689" s="122">
        <f>(幕後結果!$AH$2+幕後結果!$AH$4*幕後結果_最佳化!$T1690)*12/3</f>
        <v>2.9050439470319902</v>
      </c>
      <c r="AG689" s="122">
        <f>(幕後結果!$AI$2+幕後結果!$AI$4*幕後結果_最佳化!$U1690)*12/3</f>
        <v>-1.6094506528934833</v>
      </c>
      <c r="AH689" s="122">
        <f>(幕後結果!$AJ$2+幕後結果!$AJ$4*幕後結果_最佳化!$V1690)*12/3</f>
        <v>0.98908359562778381</v>
      </c>
      <c r="AI689" s="96">
        <f>(幕後結果!$AK$2+幕後結果!$AK$4*幕後結果_最佳化!$W1690)*12/3</f>
        <v>-0.55015734550288509</v>
      </c>
      <c r="AJ689" s="56"/>
      <c r="AK689" s="56"/>
      <c r="AL689" s="56"/>
      <c r="AM689" s="104">
        <v>688</v>
      </c>
      <c r="AN689" s="122">
        <f t="shared" si="131"/>
        <v>0.13999100900703607</v>
      </c>
      <c r="AO689" s="122">
        <f t="shared" si="132"/>
        <v>7.8978786268185205E-2</v>
      </c>
      <c r="AP689" s="122">
        <f t="shared" si="133"/>
        <v>0.13254607417912803</v>
      </c>
      <c r="AQ689" s="122">
        <f t="shared" si="134"/>
        <v>0.11574525733434807</v>
      </c>
      <c r="AR689" s="122">
        <f t="shared" si="135"/>
        <v>0.15539010793684788</v>
      </c>
      <c r="AS689" s="122">
        <f t="shared" si="136"/>
        <v>0.14315640305650845</v>
      </c>
      <c r="AT689" s="122">
        <f t="shared" si="137"/>
        <v>8.140412418546622E-2</v>
      </c>
      <c r="AU689" s="122">
        <f t="shared" si="138"/>
        <v>4.1073162039230719E-2</v>
      </c>
      <c r="AV689" s="122">
        <f t="shared" si="139"/>
        <v>3.1087109183275806E-2</v>
      </c>
      <c r="AW689" s="122">
        <f t="shared" si="140"/>
        <v>8.0627966809973473E-2</v>
      </c>
      <c r="AX689" s="122">
        <f t="shared" si="141"/>
        <v>1</v>
      </c>
      <c r="AY689" s="122">
        <f>SUMPRODUCT(AN689:AW689,幕後結果_最佳化!$Z$1005:$AI$1005)</f>
        <v>8.7464015990344923E-2</v>
      </c>
      <c r="AZ689" s="122">
        <f>(SUMPRODUCT(AN689:AW689,MMULT(AN689:AW689,幕後結果!$AB$9:$AK$18)))*252</f>
        <v>4.5336512155509309E-2</v>
      </c>
      <c r="BA689" s="122">
        <f t="shared" si="142"/>
        <v>0.2129237237968313</v>
      </c>
      <c r="BB689" s="98">
        <f t="shared" si="143"/>
        <v>0.20929568202023019</v>
      </c>
      <c r="BC689" s="56"/>
      <c r="BD689" s="56"/>
    </row>
    <row r="690" spans="1:56">
      <c r="A690" s="91">
        <v>689</v>
      </c>
      <c r="B690" s="122">
        <v>0.62522136921397409</v>
      </c>
      <c r="C690" s="122">
        <v>0.425814264596591</v>
      </c>
      <c r="D690" s="122">
        <v>0.41360720744549773</v>
      </c>
      <c r="E690" s="122">
        <v>0.1371479865156302</v>
      </c>
      <c r="F690" s="122">
        <v>0.94289296638742925</v>
      </c>
      <c r="G690" s="122">
        <v>6.0482532759389862E-2</v>
      </c>
      <c r="H690" s="122">
        <v>0.87515179120773534</v>
      </c>
      <c r="I690" s="122">
        <v>0.82923274362614241</v>
      </c>
      <c r="J690" s="122">
        <v>7.7417661446228303E-2</v>
      </c>
      <c r="K690" s="100">
        <v>0.2981923130485733</v>
      </c>
      <c r="L690" s="101"/>
      <c r="M690" s="102">
        <v>689</v>
      </c>
      <c r="N690" s="125">
        <v>0.319223205198857</v>
      </c>
      <c r="O690" s="125">
        <v>-0.18704094593722043</v>
      </c>
      <c r="P690" s="125">
        <v>-0.21827556098520431</v>
      </c>
      <c r="Q690" s="125">
        <v>-1.0932228358400922</v>
      </c>
      <c r="R690" s="125">
        <v>1.579532067085375</v>
      </c>
      <c r="S690" s="125">
        <v>-1.5507355744506959</v>
      </c>
      <c r="T690" s="125">
        <v>1.1510870681649799</v>
      </c>
      <c r="U690" s="122">
        <v>0.95113763361737713</v>
      </c>
      <c r="V690" s="122">
        <v>-1.4226579953590519</v>
      </c>
      <c r="W690" s="94">
        <v>-0.52960673163467165</v>
      </c>
      <c r="X690" s="56"/>
      <c r="Y690" s="95">
        <v>689</v>
      </c>
      <c r="Z690" s="122">
        <f>(幕後結果!$AB$2+幕後結果!$AB$4*幕後結果_最佳化!$N1691)*12/3</f>
        <v>0.34804137217300696</v>
      </c>
      <c r="AA690" s="122">
        <f>(幕後結果!$AC$2+幕後結果!$AC$4*幕後結果_最佳化!$O1691)*12/3</f>
        <v>-1.6079390156249975</v>
      </c>
      <c r="AB690" s="122">
        <f>(幕後結果!$AD$2+幕後結果!$AD$4*幕後結果_最佳化!$P1691)*12/3</f>
        <v>0.35050232503037804</v>
      </c>
      <c r="AC690" s="122">
        <f>(幕後結果!$AE$2+幕後結果!$AE$4*幕後結果_最佳化!$Q1691)*12/3</f>
        <v>3.0301511449567609E-2</v>
      </c>
      <c r="AD690" s="122">
        <f>(幕後結果!$AF$2+幕後結果!$AF$4*幕後結果_最佳化!$R1691)*12/3</f>
        <v>0.83755800918080536</v>
      </c>
      <c r="AE690" s="122">
        <f>(幕後結果!$AG$2+幕後結果!$AG$4*幕後結果_最佳化!$S1691)*12/3</f>
        <v>-1.2687878656792675</v>
      </c>
      <c r="AF690" s="122">
        <f>(幕後結果!$AH$2+幕後結果!$AH$4*幕後結果_最佳化!$T1691)*12/3</f>
        <v>2.8339740274099654</v>
      </c>
      <c r="AG690" s="122">
        <f>(幕後結果!$AI$2+幕後結果!$AI$4*幕後結果_最佳化!$U1691)*12/3</f>
        <v>0.64995983799011814</v>
      </c>
      <c r="AH690" s="122">
        <f>(幕後結果!$AJ$2+幕後結果!$AJ$4*幕後結果_最佳化!$V1691)*12/3</f>
        <v>-0.42445961501741908</v>
      </c>
      <c r="AI690" s="96">
        <f>(幕後結果!$AK$2+幕後結果!$AK$4*幕後結果_最佳化!$W1691)*12/3</f>
        <v>-0.49374085192722167</v>
      </c>
      <c r="AJ690" s="56"/>
      <c r="AK690" s="56"/>
      <c r="AL690" s="56"/>
      <c r="AM690" s="104">
        <v>689</v>
      </c>
      <c r="AN690" s="122">
        <f t="shared" si="131"/>
        <v>8.6961758486563998E-2</v>
      </c>
      <c r="AO690" s="122">
        <f t="shared" si="132"/>
        <v>7.3679948984592541E-2</v>
      </c>
      <c r="AP690" s="122">
        <f t="shared" si="133"/>
        <v>0.15559928528485556</v>
      </c>
      <c r="AQ690" s="122">
        <f t="shared" si="134"/>
        <v>0.14477866832036324</v>
      </c>
      <c r="AR690" s="122">
        <f t="shared" si="135"/>
        <v>0.16632388678699286</v>
      </c>
      <c r="AS690" s="122">
        <f t="shared" si="136"/>
        <v>0.16045112516602908</v>
      </c>
      <c r="AT690" s="122">
        <f t="shared" si="137"/>
        <v>8.1835367347126505E-4</v>
      </c>
      <c r="AU690" s="122">
        <f t="shared" si="138"/>
        <v>0.10544233795782386</v>
      </c>
      <c r="AV690" s="122">
        <f t="shared" si="139"/>
        <v>6.1204304521743656E-2</v>
      </c>
      <c r="AW690" s="122">
        <f t="shared" si="140"/>
        <v>4.4740330817563859E-2</v>
      </c>
      <c r="AX690" s="122">
        <f t="shared" si="141"/>
        <v>1</v>
      </c>
      <c r="AY690" s="122">
        <f>SUMPRODUCT(AN690:AW690,幕後結果_最佳化!$Z$1005:$AI$1005)</f>
        <v>1.1066597066028718E-2</v>
      </c>
      <c r="AZ690" s="122">
        <f>(SUMPRODUCT(AN690:AW690,MMULT(AN690:AW690,幕後結果!$AB$9:$AK$18)))*252</f>
        <v>4.7784626254009491E-2</v>
      </c>
      <c r="BA690" s="122">
        <f t="shared" si="142"/>
        <v>0.21859694932457199</v>
      </c>
      <c r="BB690" s="98">
        <f t="shared" si="143"/>
        <v>-0.14562601643038101</v>
      </c>
      <c r="BC690" s="56"/>
      <c r="BD690" s="56"/>
    </row>
    <row r="691" spans="1:56">
      <c r="A691" s="91">
        <v>690</v>
      </c>
      <c r="B691" s="122">
        <v>0.472556022636623</v>
      </c>
      <c r="C691" s="122">
        <v>0.99593481167451969</v>
      </c>
      <c r="D691" s="122">
        <v>0.58750898425036935</v>
      </c>
      <c r="E691" s="122">
        <v>0.43677917850773129</v>
      </c>
      <c r="F691" s="122">
        <v>0.31727634510731506</v>
      </c>
      <c r="G691" s="122">
        <v>0.62940116143391878</v>
      </c>
      <c r="H691" s="122">
        <v>0.51291996012227692</v>
      </c>
      <c r="I691" s="122">
        <v>0.29010350429839304</v>
      </c>
      <c r="J691" s="122">
        <v>0.61896433926931205</v>
      </c>
      <c r="K691" s="100">
        <v>0.41912846274881477</v>
      </c>
      <c r="L691" s="101"/>
      <c r="M691" s="102">
        <v>690</v>
      </c>
      <c r="N691" s="125">
        <v>-6.8846197170108717E-2</v>
      </c>
      <c r="O691" s="125">
        <v>2.6466070529878669</v>
      </c>
      <c r="P691" s="125">
        <v>0.22114179056209246</v>
      </c>
      <c r="Q691" s="125">
        <v>-0.15914027582969878</v>
      </c>
      <c r="R691" s="125">
        <v>-0.47532872187127884</v>
      </c>
      <c r="S691" s="125">
        <v>0.33026772573149438</v>
      </c>
      <c r="T691" s="125">
        <v>3.239120054490658E-2</v>
      </c>
      <c r="U691" s="122">
        <v>-0.5530823695348881</v>
      </c>
      <c r="V691" s="122">
        <v>0.30276189915990576</v>
      </c>
      <c r="W691" s="94">
        <v>-0.20412358330114513</v>
      </c>
      <c r="X691" s="56"/>
      <c r="Y691" s="95">
        <v>690</v>
      </c>
      <c r="Z691" s="122">
        <f>(幕後結果!$AB$2+幕後結果!$AB$4*幕後結果_最佳化!$N1692)*12/3</f>
        <v>-0.13376634835775994</v>
      </c>
      <c r="AA691" s="122">
        <f>(幕後結果!$AC$2+幕後結果!$AC$4*幕後結果_最佳化!$O1692)*12/3</f>
        <v>2.2633171397407441</v>
      </c>
      <c r="AB691" s="122">
        <f>(幕後結果!$AD$2+幕後結果!$AD$4*幕後結果_最佳化!$P1692)*12/3</f>
        <v>0.90193311393463249</v>
      </c>
      <c r="AC691" s="122">
        <f>(幕後結果!$AE$2+幕後結果!$AE$4*幕後結果_最佳化!$Q1692)*12/3</f>
        <v>1.2784161388269779</v>
      </c>
      <c r="AD691" s="122">
        <f>(幕後結果!$AF$2+幕後結果!$AF$4*幕後結果_最佳化!$R1692)*12/3</f>
        <v>-9.7809224370779865E-2</v>
      </c>
      <c r="AE691" s="122">
        <f>(幕後結果!$AG$2+幕後結果!$AG$4*幕後結果_最佳化!$S1692)*12/3</f>
        <v>1.1455702264047627</v>
      </c>
      <c r="AF691" s="122">
        <f>(幕後結果!$AH$2+幕後結果!$AH$4*幕後結果_最佳化!$T1692)*12/3</f>
        <v>1.0783129881319782</v>
      </c>
      <c r="AG691" s="122">
        <f>(幕後結果!$AI$2+幕後結果!$AI$4*幕後結果_最佳化!$U1692)*12/3</f>
        <v>-1.7182458067071398</v>
      </c>
      <c r="AH691" s="122">
        <f>(幕後結果!$AJ$2+幕後結果!$AJ$4*幕後結果_最佳化!$V1692)*12/3</f>
        <v>1.0868635521549708</v>
      </c>
      <c r="AI691" s="96">
        <f>(幕後結果!$AK$2+幕後結果!$AK$4*幕後結果_最佳化!$W1692)*12/3</f>
        <v>-0.25792830480554985</v>
      </c>
      <c r="AJ691" s="56"/>
      <c r="AK691" s="56"/>
      <c r="AL691" s="56"/>
      <c r="AM691" s="104">
        <v>690</v>
      </c>
      <c r="AN691" s="122">
        <f t="shared" si="131"/>
        <v>0.12655173708169523</v>
      </c>
      <c r="AO691" s="122">
        <f t="shared" si="132"/>
        <v>4.6095841650561853E-2</v>
      </c>
      <c r="AP691" s="122">
        <f t="shared" si="133"/>
        <v>6.8740643127574455E-2</v>
      </c>
      <c r="AQ691" s="122">
        <f t="shared" si="134"/>
        <v>0.12855321058320179</v>
      </c>
      <c r="AR691" s="122">
        <f t="shared" si="135"/>
        <v>2.4512406983767984E-2</v>
      </c>
      <c r="AS691" s="122">
        <f t="shared" si="136"/>
        <v>5.8572511321556747E-2</v>
      </c>
      <c r="AT691" s="122">
        <f t="shared" si="137"/>
        <v>0.11773031647072604</v>
      </c>
      <c r="AU691" s="122">
        <f t="shared" si="138"/>
        <v>0.15581960152411437</v>
      </c>
      <c r="AV691" s="122">
        <f t="shared" si="139"/>
        <v>0.16676287911526216</v>
      </c>
      <c r="AW691" s="122">
        <f t="shared" si="140"/>
        <v>0.10666085214153953</v>
      </c>
      <c r="AX691" s="122">
        <f t="shared" si="141"/>
        <v>1.0000000000000002</v>
      </c>
      <c r="AY691" s="122">
        <f>SUMPRODUCT(AN691:AW691,幕後結果_最佳化!$Z$1005:$AI$1005)</f>
        <v>5.9991957282541954E-2</v>
      </c>
      <c r="AZ691" s="122">
        <f>(SUMPRODUCT(AN691:AW691,MMULT(AN691:AW691,幕後結果!$AB$9:$AK$18)))*252</f>
        <v>4.9597755367663088E-2</v>
      </c>
      <c r="BA691" s="122">
        <f t="shared" si="142"/>
        <v>0.22270553510782592</v>
      </c>
      <c r="BB691" s="98">
        <f t="shared" si="143"/>
        <v>7.6746890346783017E-2</v>
      </c>
      <c r="BC691" s="56"/>
      <c r="BD691" s="56"/>
    </row>
    <row r="692" spans="1:56">
      <c r="A692" s="91">
        <v>691</v>
      </c>
      <c r="B692" s="122">
        <v>0.84679459082363873</v>
      </c>
      <c r="C692" s="122">
        <v>0.16087177236456496</v>
      </c>
      <c r="D692" s="122">
        <v>0.85356062167386471</v>
      </c>
      <c r="E692" s="122">
        <v>0.44537066516632318</v>
      </c>
      <c r="F692" s="122">
        <v>0.42443475371801553</v>
      </c>
      <c r="G692" s="122">
        <v>0.2868305997241225</v>
      </c>
      <c r="H692" s="122">
        <v>0.57790669740505773</v>
      </c>
      <c r="I692" s="122">
        <v>0.96155471317506902</v>
      </c>
      <c r="J692" s="122">
        <v>0.55712767730988744</v>
      </c>
      <c r="K692" s="100">
        <v>0.17470124902109618</v>
      </c>
      <c r="L692" s="101"/>
      <c r="M692" s="102">
        <v>691</v>
      </c>
      <c r="N692" s="125">
        <v>1.0227822371124822</v>
      </c>
      <c r="O692" s="125">
        <v>-0.99088129954627113</v>
      </c>
      <c r="P692" s="125">
        <v>1.0518273757083716</v>
      </c>
      <c r="Q692" s="125">
        <v>-0.13736622012557101</v>
      </c>
      <c r="R692" s="125">
        <v>-0.19056105136477441</v>
      </c>
      <c r="S692" s="125">
        <v>-0.56266767533483752</v>
      </c>
      <c r="T692" s="125">
        <v>0.19654117869105342</v>
      </c>
      <c r="U692" s="122">
        <v>1.7690197804773549</v>
      </c>
      <c r="V692" s="122">
        <v>0.14369078855446496</v>
      </c>
      <c r="W692" s="94">
        <v>-0.93574887847060861</v>
      </c>
      <c r="X692" s="56"/>
      <c r="Y692" s="95">
        <v>691</v>
      </c>
      <c r="Z692" s="122">
        <f>(幕後結果!$AB$2+幕後結果!$AB$4*幕後結果_最佳化!$N1693)*12/3</f>
        <v>1.2215453674785781</v>
      </c>
      <c r="AA692" s="122">
        <f>(幕後結果!$AC$2+幕後結果!$AC$4*幕後結果_最佳化!$O1693)*12/3</f>
        <v>-2.654560866768894</v>
      </c>
      <c r="AB692" s="122">
        <f>(幕後結果!$AD$2+幕後結果!$AD$4*幕後結果_最佳化!$P1693)*12/3</f>
        <v>1.5805989224722528</v>
      </c>
      <c r="AC692" s="122">
        <f>(幕後結果!$AE$2+幕後結果!$AE$4*幕後結果_最佳化!$Q1693)*12/3</f>
        <v>0.92567904648145516</v>
      </c>
      <c r="AD692" s="122">
        <f>(幕後結果!$AF$2+幕後結果!$AF$4*幕後結果_最佳化!$R1693)*12/3</f>
        <v>-0.26536394617635106</v>
      </c>
      <c r="AE692" s="122">
        <f>(幕後結果!$AG$2+幕後結果!$AG$4*幕後結果_最佳化!$S1693)*12/3</f>
        <v>-1.6139729102014055E-2</v>
      </c>
      <c r="AF692" s="122">
        <f>(幕後結果!$AH$2+幕後結果!$AH$4*幕後結果_最佳化!$T1693)*12/3</f>
        <v>1.676269080836051</v>
      </c>
      <c r="AG692" s="122">
        <f>(幕後結果!$AI$2+幕後結果!$AI$4*幕後結果_最佳化!$U1693)*12/3</f>
        <v>1.7044430050229298</v>
      </c>
      <c r="AH692" s="122">
        <f>(幕後結果!$AJ$2+幕後結果!$AJ$4*幕後結果_最佳化!$V1693)*12/3</f>
        <v>0.45146792981070866</v>
      </c>
      <c r="AI692" s="96">
        <f>(幕後結果!$AK$2+幕後結果!$AK$4*幕後結果_最佳化!$W1693)*12/3</f>
        <v>-0.75271680680379871</v>
      </c>
      <c r="AJ692" s="56"/>
      <c r="AK692" s="56"/>
      <c r="AL692" s="56"/>
      <c r="AM692" s="104">
        <v>691</v>
      </c>
      <c r="AN692" s="122">
        <f t="shared" si="131"/>
        <v>0.13318505394263264</v>
      </c>
      <c r="AO692" s="122">
        <f t="shared" si="132"/>
        <v>0.17496809941726504</v>
      </c>
      <c r="AP692" s="122">
        <f t="shared" si="133"/>
        <v>7.765634092963665E-2</v>
      </c>
      <c r="AQ692" s="122">
        <f t="shared" si="134"/>
        <v>2.5614723134552545E-2</v>
      </c>
      <c r="AR692" s="122">
        <f t="shared" si="135"/>
        <v>5.9020149957320162E-2</v>
      </c>
      <c r="AS692" s="122">
        <f t="shared" si="136"/>
        <v>5.8030677738367946E-2</v>
      </c>
      <c r="AT692" s="122">
        <f t="shared" si="137"/>
        <v>6.2857633235051794E-2</v>
      </c>
      <c r="AU692" s="122">
        <f t="shared" si="138"/>
        <v>0.13871681765450924</v>
      </c>
      <c r="AV692" s="122">
        <f t="shared" si="139"/>
        <v>0.11929661415595688</v>
      </c>
      <c r="AW692" s="122">
        <f t="shared" si="140"/>
        <v>0.15065388983470707</v>
      </c>
      <c r="AX692" s="122">
        <f t="shared" si="141"/>
        <v>0.99999999999999989</v>
      </c>
      <c r="AY692" s="122">
        <f>SUMPRODUCT(AN692:AW692,幕後結果_最佳化!$Z$1005:$AI$1005)</f>
        <v>-0.29046690158746552</v>
      </c>
      <c r="AZ692" s="122">
        <f>(SUMPRODUCT(AN692:AW692,MMULT(AN692:AW692,幕後結果!$AB$9:$AK$18)))*252</f>
        <v>5.51094997502058E-2</v>
      </c>
      <c r="BA692" s="122">
        <f t="shared" si="142"/>
        <v>0.23475412616225896</v>
      </c>
      <c r="BB692" s="98">
        <f t="shared" si="143"/>
        <v>-1.4200683371888709</v>
      </c>
      <c r="BC692" s="56"/>
      <c r="BD692" s="56"/>
    </row>
    <row r="693" spans="1:56">
      <c r="A693" s="91">
        <v>692</v>
      </c>
      <c r="B693" s="122">
        <v>0.72787746794871167</v>
      </c>
      <c r="C693" s="122">
        <v>0.58224435711951572</v>
      </c>
      <c r="D693" s="122">
        <v>0.14925930775980145</v>
      </c>
      <c r="E693" s="122">
        <v>0.56685822094597471</v>
      </c>
      <c r="F693" s="122">
        <v>0.33862677155335708</v>
      </c>
      <c r="G693" s="122">
        <v>0.44657145029072076</v>
      </c>
      <c r="H693" s="122">
        <v>0.32816043502469849</v>
      </c>
      <c r="I693" s="122">
        <v>0.97933070769364328</v>
      </c>
      <c r="J693" s="122">
        <v>0.93061694952322749</v>
      </c>
      <c r="K693" s="100">
        <v>0.45443659062934305</v>
      </c>
      <c r="L693" s="101"/>
      <c r="M693" s="102">
        <v>692</v>
      </c>
      <c r="N693" s="125">
        <v>0.6064061823961413</v>
      </c>
      <c r="O693" s="125">
        <v>0.20763844241963703</v>
      </c>
      <c r="P693" s="125">
        <v>-1.0396154080337148</v>
      </c>
      <c r="Q693" s="125">
        <v>0.16838099540882623</v>
      </c>
      <c r="R693" s="125">
        <v>-0.4162138264957474</v>
      </c>
      <c r="S693" s="125">
        <v>-0.13432839521524451</v>
      </c>
      <c r="T693" s="125">
        <v>-0.44499845583011594</v>
      </c>
      <c r="U693" s="122">
        <v>2.0401178966942473</v>
      </c>
      <c r="V693" s="122">
        <v>1.4804016087147205</v>
      </c>
      <c r="W693" s="94">
        <v>-0.11445996476563113</v>
      </c>
      <c r="X693" s="56"/>
      <c r="Y693" s="95">
        <v>692</v>
      </c>
      <c r="Z693" s="122">
        <f>(幕後結果!$AB$2+幕後結果!$AB$4*幕後結果_最佳化!$N1694)*12/3</f>
        <v>0.70459351149139449</v>
      </c>
      <c r="AA693" s="122">
        <f>(幕後結果!$AC$2+幕後結果!$AC$4*幕後結果_最佳化!$O1694)*12/3</f>
        <v>-1.0390901212475312</v>
      </c>
      <c r="AB693" s="122">
        <f>(幕後結果!$AD$2+幕後結果!$AD$4*幕後結果_最佳化!$P1694)*12/3</f>
        <v>-0.23415356780957564</v>
      </c>
      <c r="AC693" s="122">
        <f>(幕後結果!$AE$2+幕後結果!$AE$4*幕後結果_最佳化!$Q1694)*12/3</f>
        <v>0.83693253940593892</v>
      </c>
      <c r="AD693" s="122">
        <f>(幕後結果!$AF$2+幕後結果!$AF$4*幕後結果_最佳化!$R1694)*12/3</f>
        <v>-0.44736204005267038</v>
      </c>
      <c r="AE693" s="122">
        <f>(幕後結果!$AG$2+幕後結果!$AG$4*幕後結果_最佳化!$S1694)*12/3</f>
        <v>0.27612717185036095</v>
      </c>
      <c r="AF693" s="122">
        <f>(幕後結果!$AH$2+幕後結果!$AH$4*幕後結果_最佳化!$T1694)*12/3</f>
        <v>0.71561641970330248</v>
      </c>
      <c r="AG693" s="122">
        <f>(幕後結果!$AI$2+幕後結果!$AI$4*幕後結果_最佳化!$U1694)*12/3</f>
        <v>1.7268244633996772</v>
      </c>
      <c r="AH693" s="122">
        <f>(幕後結果!$AJ$2+幕後結果!$AJ$4*幕後結果_最佳化!$V1694)*12/3</f>
        <v>1.3333169470042083</v>
      </c>
      <c r="AI693" s="96">
        <f>(幕後結果!$AK$2+幕後結果!$AK$4*幕後結果_最佳化!$W1694)*12/3</f>
        <v>-0.30362950506843978</v>
      </c>
      <c r="AJ693" s="56"/>
      <c r="AK693" s="56"/>
      <c r="AL693" s="56"/>
      <c r="AM693" s="104">
        <v>692</v>
      </c>
      <c r="AN693" s="122">
        <f t="shared" si="131"/>
        <v>3.0038369243236999E-2</v>
      </c>
      <c r="AO693" s="122">
        <f t="shared" si="132"/>
        <v>9.5926497208176087E-2</v>
      </c>
      <c r="AP693" s="122">
        <f t="shared" si="133"/>
        <v>5.3518043934843516E-2</v>
      </c>
      <c r="AQ693" s="122">
        <f t="shared" si="134"/>
        <v>9.172206357446494E-2</v>
      </c>
      <c r="AR693" s="122">
        <f t="shared" si="135"/>
        <v>8.8343747243223802E-2</v>
      </c>
      <c r="AS693" s="122">
        <f t="shared" si="136"/>
        <v>0.14304110864083663</v>
      </c>
      <c r="AT693" s="122">
        <f t="shared" si="137"/>
        <v>5.9447299477636051E-2</v>
      </c>
      <c r="AU693" s="122">
        <f t="shared" si="138"/>
        <v>0.15628613074256384</v>
      </c>
      <c r="AV693" s="122">
        <f t="shared" si="139"/>
        <v>8.8572055804531813E-2</v>
      </c>
      <c r="AW693" s="122">
        <f t="shared" si="140"/>
        <v>0.19310468413048629</v>
      </c>
      <c r="AX693" s="122">
        <f t="shared" si="141"/>
        <v>0.99999999999999989</v>
      </c>
      <c r="AY693" s="122">
        <f>SUMPRODUCT(AN693:AW693,幕後結果_最佳化!$Z$1005:$AI$1005)</f>
        <v>-0.13498892453205036</v>
      </c>
      <c r="AZ693" s="122">
        <f>(SUMPRODUCT(AN693:AW693,MMULT(AN693:AW693,幕後結果!$AB$9:$AK$18)))*252</f>
        <v>4.4594902279416503E-2</v>
      </c>
      <c r="BA693" s="122">
        <f t="shared" si="142"/>
        <v>0.21117505127125341</v>
      </c>
      <c r="BB693" s="98">
        <f t="shared" si="143"/>
        <v>-0.84237661343599168</v>
      </c>
      <c r="BC693" s="56"/>
      <c r="BD693" s="56"/>
    </row>
    <row r="694" spans="1:56">
      <c r="A694" s="91">
        <v>693</v>
      </c>
      <c r="B694" s="122">
        <v>0.99336713080857653</v>
      </c>
      <c r="C694" s="122">
        <v>2.0026229309619392E-2</v>
      </c>
      <c r="D694" s="122">
        <v>0.15697603834250584</v>
      </c>
      <c r="E694" s="122">
        <v>0.69670633023838424</v>
      </c>
      <c r="F694" s="122">
        <v>0.22115693757767918</v>
      </c>
      <c r="G694" s="122">
        <v>0.39084258841104624</v>
      </c>
      <c r="H694" s="122">
        <v>0.35614991681131847</v>
      </c>
      <c r="I694" s="122">
        <v>0.36609019278209298</v>
      </c>
      <c r="J694" s="122">
        <v>0.58544513073727145</v>
      </c>
      <c r="K694" s="100">
        <v>0.47625769808678498</v>
      </c>
      <c r="L694" s="101"/>
      <c r="M694" s="102">
        <v>693</v>
      </c>
      <c r="N694" s="125">
        <v>2.4765544629348217</v>
      </c>
      <c r="O694" s="125">
        <v>-2.0532074868387511</v>
      </c>
      <c r="P694" s="125">
        <v>-1.0069639953345777</v>
      </c>
      <c r="Q694" s="125">
        <v>0.51495088789880405</v>
      </c>
      <c r="R694" s="125">
        <v>-0.76829174956767243</v>
      </c>
      <c r="S694" s="125">
        <v>-0.27712363153208325</v>
      </c>
      <c r="T694" s="125">
        <v>-0.36876910654202971</v>
      </c>
      <c r="U694" s="122">
        <v>-0.34222657741294937</v>
      </c>
      <c r="V694" s="122">
        <v>0.21584350103397607</v>
      </c>
      <c r="W694" s="94">
        <v>-5.9548299614151701E-2</v>
      </c>
      <c r="X694" s="56"/>
      <c r="Y694" s="95">
        <v>693</v>
      </c>
      <c r="Z694" s="122">
        <f>(幕後結果!$AB$2+幕後結果!$AB$4*幕後結果_最佳化!$N1695)*12/3</f>
        <v>3.0264768514311391</v>
      </c>
      <c r="AA694" s="122">
        <f>(幕後結果!$AC$2+幕後結果!$AC$4*幕後結果_最佳化!$O1695)*12/3</f>
        <v>-3.9922127188310874</v>
      </c>
      <c r="AB694" s="122">
        <f>(幕後結果!$AD$2+幕後結果!$AD$4*幕後結果_最佳化!$P1695)*12/3</f>
        <v>0.12775187121346865</v>
      </c>
      <c r="AC694" s="122">
        <f>(幕後結果!$AE$2+幕後結果!$AE$4*幕後結果_最佳化!$Q1695)*12/3</f>
        <v>0.81616026406939179</v>
      </c>
      <c r="AD694" s="122">
        <f>(幕後結果!$AF$2+幕後結果!$AF$4*幕後結果_最佳化!$R1695)*12/3</f>
        <v>-0.97239317214857157</v>
      </c>
      <c r="AE694" s="122">
        <f>(幕後結果!$AG$2+幕後結果!$AG$4*幕後結果_最佳化!$S1695)*12/3</f>
        <v>0.15119656088806999</v>
      </c>
      <c r="AF694" s="122">
        <f>(幕後結果!$AH$2+幕後結果!$AH$4*幕後結果_最佳化!$T1695)*12/3</f>
        <v>1.1259020233035535</v>
      </c>
      <c r="AG694" s="122">
        <f>(幕後結果!$AI$2+幕後結果!$AI$4*幕後結果_最佳化!$U1695)*12/3</f>
        <v>-2.4390600217447989E-2</v>
      </c>
      <c r="AH694" s="122">
        <f>(幕後結果!$AJ$2+幕後結果!$AJ$4*幕後結果_最佳化!$V1695)*12/3</f>
        <v>-0.16936967647465617</v>
      </c>
      <c r="AI694" s="96">
        <f>(幕後結果!$AK$2+幕後結果!$AK$4*幕後結果_最佳化!$W1695)*12/3</f>
        <v>-0.33272281878829624</v>
      </c>
      <c r="AJ694" s="56"/>
      <c r="AK694" s="56"/>
      <c r="AL694" s="56"/>
      <c r="AM694" s="104">
        <v>693</v>
      </c>
      <c r="AN694" s="122">
        <f t="shared" si="131"/>
        <v>7.7109115569345382E-2</v>
      </c>
      <c r="AO694" s="122">
        <f t="shared" si="132"/>
        <v>0.14780577437956541</v>
      </c>
      <c r="AP694" s="122">
        <f t="shared" si="133"/>
        <v>0.19457860611835129</v>
      </c>
      <c r="AQ694" s="122">
        <f t="shared" si="134"/>
        <v>3.2246272298227983E-2</v>
      </c>
      <c r="AR694" s="122">
        <f t="shared" si="135"/>
        <v>3.000251533366834E-2</v>
      </c>
      <c r="AS694" s="122">
        <f t="shared" si="136"/>
        <v>6.4616281038443954E-2</v>
      </c>
      <c r="AT694" s="122">
        <f t="shared" si="137"/>
        <v>0.1424105889979152</v>
      </c>
      <c r="AU694" s="122">
        <f t="shared" si="138"/>
        <v>0.21434583630988105</v>
      </c>
      <c r="AV694" s="122">
        <f t="shared" si="139"/>
        <v>5.3856414161441921E-2</v>
      </c>
      <c r="AW694" s="122">
        <f t="shared" si="140"/>
        <v>4.3028595793159576E-2</v>
      </c>
      <c r="AX694" s="122">
        <f t="shared" si="141"/>
        <v>0.99999999999999989</v>
      </c>
      <c r="AY694" s="122">
        <f>SUMPRODUCT(AN694:AW694,幕後結果_最佳化!$Z$1005:$AI$1005)</f>
        <v>-0.11666338429893755</v>
      </c>
      <c r="AZ694" s="122">
        <f>(SUMPRODUCT(AN694:AW694,MMULT(AN694:AW694,幕後結果!$AB$9:$AK$18)))*252</f>
        <v>5.7409124544277462E-2</v>
      </c>
      <c r="BA694" s="122">
        <f t="shared" si="142"/>
        <v>0.23960201281349341</v>
      </c>
      <c r="BB694" s="98">
        <f t="shared" si="143"/>
        <v>-0.66595176904103026</v>
      </c>
      <c r="BC694" s="56"/>
      <c r="BD694" s="56"/>
    </row>
    <row r="695" spans="1:56">
      <c r="A695" s="91">
        <v>694</v>
      </c>
      <c r="B695" s="122">
        <v>0.24955011940971783</v>
      </c>
      <c r="C695" s="122">
        <v>0.58774279074006652</v>
      </c>
      <c r="D695" s="122">
        <v>0.70108870240558785</v>
      </c>
      <c r="E695" s="122">
        <v>0.53171750082282054</v>
      </c>
      <c r="F695" s="122">
        <v>0.5105956980549804</v>
      </c>
      <c r="G695" s="122">
        <v>0.47446699540254644</v>
      </c>
      <c r="H695" s="122">
        <v>0.87544526997596339</v>
      </c>
      <c r="I695" s="122">
        <v>0.87641056898869119</v>
      </c>
      <c r="J695" s="122">
        <v>0.4606028717971038</v>
      </c>
      <c r="K695" s="100">
        <v>0.78833584685445368</v>
      </c>
      <c r="L695" s="101"/>
      <c r="M695" s="102">
        <v>694</v>
      </c>
      <c r="N695" s="125">
        <v>-0.67590614054163056</v>
      </c>
      <c r="O695" s="125">
        <v>0.22174240347467522</v>
      </c>
      <c r="P695" s="125">
        <v>0.52753431238382109</v>
      </c>
      <c r="Q695" s="125">
        <v>7.9587926068759682E-2</v>
      </c>
      <c r="R695" s="125">
        <v>2.6562599639931003E-2</v>
      </c>
      <c r="S695" s="125">
        <v>-6.4045508268178397E-2</v>
      </c>
      <c r="T695" s="125">
        <v>1.152515120344519</v>
      </c>
      <c r="U695" s="122">
        <v>1.1572288786140681</v>
      </c>
      <c r="V695" s="122">
        <v>-9.8915019449438313E-2</v>
      </c>
      <c r="W695" s="94">
        <v>0.80066034362913896</v>
      </c>
      <c r="X695" s="56"/>
      <c r="Y695" s="95">
        <v>694</v>
      </c>
      <c r="Z695" s="122">
        <f>(幕後結果!$AB$2+幕後結果!$AB$4*幕後結果_最佳化!$N1696)*12/3</f>
        <v>-0.88746186198467969</v>
      </c>
      <c r="AA695" s="122">
        <f>(幕後結果!$AC$2+幕後結果!$AC$4*幕後結果_最佳化!$O1696)*12/3</f>
        <v>-1.1310676350917837</v>
      </c>
      <c r="AB695" s="122">
        <f>(幕後結果!$AD$2+幕後結果!$AD$4*幕後結果_最佳化!$P1696)*12/3</f>
        <v>0.73813680470773901</v>
      </c>
      <c r="AC695" s="122">
        <f>(幕後結果!$AE$2+幕後結果!$AE$4*幕後結果_最佳化!$Q1696)*12/3</f>
        <v>1.0680397611706454</v>
      </c>
      <c r="AD695" s="122">
        <f>(幕後結果!$AF$2+幕後結果!$AF$4*幕後結果_最佳化!$R1696)*12/3</f>
        <v>4.6146383247649969E-2</v>
      </c>
      <c r="AE695" s="122">
        <f>(幕後結果!$AG$2+幕後結果!$AG$4*幕後結果_最佳化!$S1696)*12/3</f>
        <v>0.34166792125151813</v>
      </c>
      <c r="AF695" s="122">
        <f>(幕後結果!$AH$2+幕後結果!$AH$4*幕後結果_最佳化!$T1696)*12/3</f>
        <v>2.1274984837716429</v>
      </c>
      <c r="AG695" s="122">
        <f>(幕後結果!$AI$2+幕後結果!$AI$4*幕後結果_最佳化!$U1696)*12/3</f>
        <v>0.14082112723937212</v>
      </c>
      <c r="AH695" s="122">
        <f>(幕後結果!$AJ$2+幕後結果!$AJ$4*幕後結果_最佳化!$V1696)*12/3</f>
        <v>0.41785238585234502</v>
      </c>
      <c r="AI695" s="96">
        <f>(幕後結果!$AK$2+幕後結果!$AK$4*幕後結果_最佳化!$W1696)*12/3</f>
        <v>-9.3766599602791489E-2</v>
      </c>
      <c r="AJ695" s="56"/>
      <c r="AK695" s="56"/>
      <c r="AL695" s="56"/>
      <c r="AM695" s="104">
        <v>694</v>
      </c>
      <c r="AN695" s="122">
        <f t="shared" si="131"/>
        <v>5.1142730171181684E-2</v>
      </c>
      <c r="AO695" s="122">
        <f t="shared" si="132"/>
        <v>1.8684360686387413E-2</v>
      </c>
      <c r="AP695" s="122">
        <f t="shared" si="133"/>
        <v>0.17175159238741156</v>
      </c>
      <c r="AQ695" s="122">
        <f t="shared" si="134"/>
        <v>1.016233974085831E-2</v>
      </c>
      <c r="AR695" s="122">
        <f t="shared" si="135"/>
        <v>0.10848958515082033</v>
      </c>
      <c r="AS695" s="122">
        <f t="shared" si="136"/>
        <v>0.15532402978060811</v>
      </c>
      <c r="AT695" s="122">
        <f t="shared" si="137"/>
        <v>8.6680580203505123E-2</v>
      </c>
      <c r="AU695" s="122">
        <f t="shared" si="138"/>
        <v>0.18143841408351766</v>
      </c>
      <c r="AV695" s="122">
        <f t="shared" si="139"/>
        <v>0.13708334811419573</v>
      </c>
      <c r="AW695" s="122">
        <f t="shared" si="140"/>
        <v>7.9243019681514232E-2</v>
      </c>
      <c r="AX695" s="122">
        <f t="shared" si="141"/>
        <v>1.0000000000000002</v>
      </c>
      <c r="AY695" s="122">
        <f>SUMPRODUCT(AN695:AW695,幕後結果_最佳化!$Z$1005:$AI$1005)</f>
        <v>2.1121345051432018E-2</v>
      </c>
      <c r="AZ695" s="122">
        <f>(SUMPRODUCT(AN695:AW695,MMULT(AN695:AW695,幕後結果!$AB$9:$AK$18)))*252</f>
        <v>4.8952016505916837E-2</v>
      </c>
      <c r="BA695" s="122">
        <f t="shared" si="142"/>
        <v>0.22125102599969301</v>
      </c>
      <c r="BB695" s="98">
        <f t="shared" si="143"/>
        <v>-9.8434142170252356E-2</v>
      </c>
      <c r="BC695" s="56"/>
      <c r="BD695" s="56"/>
    </row>
    <row r="696" spans="1:56">
      <c r="A696" s="91">
        <v>695</v>
      </c>
      <c r="B696" s="122">
        <v>0.46565361810211381</v>
      </c>
      <c r="C696" s="122">
        <v>0.23689054806921939</v>
      </c>
      <c r="D696" s="122">
        <v>0.433309099560514</v>
      </c>
      <c r="E696" s="122">
        <v>0.28334637959381226</v>
      </c>
      <c r="F696" s="122">
        <v>0.17403226704270502</v>
      </c>
      <c r="G696" s="122">
        <v>7.7145403017666814E-2</v>
      </c>
      <c r="H696" s="122">
        <v>0.95607468193031075</v>
      </c>
      <c r="I696" s="122">
        <v>0.57512084175950218</v>
      </c>
      <c r="J696" s="122">
        <v>0.143580358051975</v>
      </c>
      <c r="K696" s="100">
        <v>0.82717861401961534</v>
      </c>
      <c r="L696" s="101"/>
      <c r="M696" s="102">
        <v>695</v>
      </c>
      <c r="N696" s="125">
        <v>-8.6200244683071289E-2</v>
      </c>
      <c r="O696" s="125">
        <v>-0.7163405465359961</v>
      </c>
      <c r="P696" s="125">
        <v>-0.16795561238168477</v>
      </c>
      <c r="Q696" s="125">
        <v>-0.57292901318642542</v>
      </c>
      <c r="R696" s="125">
        <v>-0.93835007429260631</v>
      </c>
      <c r="S696" s="125">
        <v>-1.4245379552103006</v>
      </c>
      <c r="T696" s="125">
        <v>1.7068462354133027</v>
      </c>
      <c r="U696" s="122">
        <v>0.18942680618857882</v>
      </c>
      <c r="V696" s="122">
        <v>-1.0643708887244292</v>
      </c>
      <c r="W696" s="94">
        <v>0.94307455056464551</v>
      </c>
      <c r="X696" s="56"/>
      <c r="Y696" s="95">
        <v>695</v>
      </c>
      <c r="Z696" s="122">
        <f>(幕後結果!$AB$2+幕後結果!$AB$4*幕後結果_最佳化!$N1697)*12/3</f>
        <v>-0.15531227293506897</v>
      </c>
      <c r="AA696" s="122">
        <f>(幕後結果!$AC$2+幕後結果!$AC$4*幕後結果_最佳化!$O1697)*12/3</f>
        <v>-2.3725777122064837</v>
      </c>
      <c r="AB696" s="122">
        <f>(幕後結果!$AD$2+幕後結果!$AD$4*幕後結果_最佳化!$P1697)*12/3</f>
        <v>0.21821266915190715</v>
      </c>
      <c r="AC696" s="122">
        <f>(幕後結果!$AE$2+幕後結果!$AE$4*幕後結果_最佳化!$Q1697)*12/3</f>
        <v>0.30372632007068168</v>
      </c>
      <c r="AD696" s="122">
        <f>(幕後結果!$AF$2+幕後結果!$AF$4*幕後結果_最佳化!$R1697)*12/3</f>
        <v>-0.85036264165295605</v>
      </c>
      <c r="AE696" s="122">
        <f>(幕後結果!$AG$2+幕後結果!$AG$4*幕後結果_最佳化!$S1697)*12/3</f>
        <v>-1.348719631532556</v>
      </c>
      <c r="AF696" s="122">
        <f>(幕後結果!$AH$2+幕後結果!$AH$4*幕後結果_最佳化!$T1697)*12/3</f>
        <v>2.6322085934762383</v>
      </c>
      <c r="AG696" s="122">
        <f>(幕後結果!$AI$2+幕後結果!$AI$4*幕後結果_最佳化!$U1697)*12/3</f>
        <v>-0.83262090410927525</v>
      </c>
      <c r="AH696" s="122">
        <f>(幕後結果!$AJ$2+幕後結果!$AJ$4*幕後結果_最佳化!$V1697)*12/3</f>
        <v>-0.59884202527522279</v>
      </c>
      <c r="AI696" s="96">
        <f>(幕後結果!$AK$2+幕後結果!$AK$4*幕後結果_最佳化!$W1697)*12/3</f>
        <v>-0.3873362090617089</v>
      </c>
      <c r="AJ696" s="56"/>
      <c r="AK696" s="56"/>
      <c r="AL696" s="56"/>
      <c r="AM696" s="104">
        <v>695</v>
      </c>
      <c r="AN696" s="122">
        <f t="shared" si="131"/>
        <v>4.990428781634336E-2</v>
      </c>
      <c r="AO696" s="122">
        <f t="shared" si="132"/>
        <v>9.0046617376836492E-3</v>
      </c>
      <c r="AP696" s="122">
        <f t="shared" si="133"/>
        <v>9.647406158012381E-2</v>
      </c>
      <c r="AQ696" s="122">
        <f t="shared" si="134"/>
        <v>0.11807382825552709</v>
      </c>
      <c r="AR696" s="122">
        <f t="shared" si="135"/>
        <v>0.11957548275119786</v>
      </c>
      <c r="AS696" s="122">
        <f t="shared" si="136"/>
        <v>0.10745209010231775</v>
      </c>
      <c r="AT696" s="122">
        <f t="shared" si="137"/>
        <v>0.16335168701422365</v>
      </c>
      <c r="AU696" s="122">
        <f t="shared" si="138"/>
        <v>0.15323629983454934</v>
      </c>
      <c r="AV696" s="122">
        <f t="shared" si="139"/>
        <v>3.1171985595316278E-2</v>
      </c>
      <c r="AW696" s="122">
        <f t="shared" si="140"/>
        <v>0.15175561531271722</v>
      </c>
      <c r="AX696" s="122">
        <f t="shared" si="141"/>
        <v>1</v>
      </c>
      <c r="AY696" s="122">
        <f>SUMPRODUCT(AN696:AW696,幕後結果_最佳化!$Z$1005:$AI$1005)</f>
        <v>0.15099932375837644</v>
      </c>
      <c r="AZ696" s="122">
        <f>(SUMPRODUCT(AN696:AW696,MMULT(AN696:AW696,幕後結果!$AB$9:$AK$18)))*252</f>
        <v>4.1680149864293164E-2</v>
      </c>
      <c r="BA696" s="122">
        <f t="shared" si="142"/>
        <v>0.20415716951479604</v>
      </c>
      <c r="BB696" s="98">
        <f t="shared" si="143"/>
        <v>0.52949070569153867</v>
      </c>
      <c r="BC696" s="56"/>
      <c r="BD696" s="56"/>
    </row>
    <row r="697" spans="1:56">
      <c r="A697" s="91">
        <v>696</v>
      </c>
      <c r="B697" s="122">
        <v>0.21958844136329625</v>
      </c>
      <c r="C697" s="122">
        <v>0.9588522118117786</v>
      </c>
      <c r="D697" s="122">
        <v>0.57836816510593625</v>
      </c>
      <c r="E697" s="122">
        <v>0.99215533215157281</v>
      </c>
      <c r="F697" s="122">
        <v>0.92685393757159629</v>
      </c>
      <c r="G697" s="122">
        <v>0.31782198471846845</v>
      </c>
      <c r="H697" s="122">
        <v>3.9694612910671001E-2</v>
      </c>
      <c r="I697" s="122">
        <v>0.81857534489095785</v>
      </c>
      <c r="J697" s="122">
        <v>0.50104072567957014</v>
      </c>
      <c r="K697" s="100">
        <v>0.48392671986485647</v>
      </c>
      <c r="L697" s="101"/>
      <c r="M697" s="102">
        <v>696</v>
      </c>
      <c r="N697" s="125">
        <v>-0.77358392245458674</v>
      </c>
      <c r="O697" s="125">
        <v>1.7375191526185252</v>
      </c>
      <c r="P697" s="125">
        <v>0.19772060208297404</v>
      </c>
      <c r="Q697" s="125">
        <v>2.4160632504794664</v>
      </c>
      <c r="R697" s="125">
        <v>1.452753795231174</v>
      </c>
      <c r="S697" s="125">
        <v>-0.47379798807814028</v>
      </c>
      <c r="T697" s="125">
        <v>-1.7542409696265049</v>
      </c>
      <c r="U697" s="122">
        <v>0.90994918272626935</v>
      </c>
      <c r="V697" s="122">
        <v>2.6087153734322128E-3</v>
      </c>
      <c r="W697" s="94">
        <v>-4.03006447904398E-2</v>
      </c>
      <c r="X697" s="56"/>
      <c r="Y697" s="95">
        <v>696</v>
      </c>
      <c r="Z697" s="122">
        <f>(幕後結果!$AB$2+幕後結果!$AB$4*幕後結果_最佳化!$N1698)*12/3</f>
        <v>-1.0087337508857213</v>
      </c>
      <c r="AA697" s="122">
        <f>(幕後結果!$AC$2+幕後結果!$AC$4*幕後結果_最佳化!$O1698)*12/3</f>
        <v>0.94929652608762216</v>
      </c>
      <c r="AB697" s="122">
        <f>(幕後結果!$AD$2+幕後結果!$AD$4*幕後結果_最佳化!$P1698)*12/3</f>
        <v>0.57706681404828442</v>
      </c>
      <c r="AC697" s="122">
        <f>(幕後結果!$AE$2+幕後結果!$AE$4*幕後結果_最佳化!$Q1698)*12/3</f>
        <v>2.941041707455597</v>
      </c>
      <c r="AD697" s="122">
        <f>(幕後結果!$AF$2+幕後結果!$AF$4*幕後結果_最佳化!$R1698)*12/3</f>
        <v>1.3377458060957566</v>
      </c>
      <c r="AE697" s="122">
        <f>(幕後結果!$AG$2+幕後結果!$AG$4*幕後結果_最佳化!$S1698)*12/3</f>
        <v>1.7773482195619248</v>
      </c>
      <c r="AF697" s="122">
        <f>(幕後結果!$AH$2+幕後結果!$AH$4*幕後結果_最佳化!$T1698)*12/3</f>
        <v>-0.50407103148327614</v>
      </c>
      <c r="AG697" s="122">
        <f>(幕後結果!$AI$2+幕後結果!$AI$4*幕後結果_最佳化!$U1698)*12/3</f>
        <v>-0.11386910407439399</v>
      </c>
      <c r="AH697" s="122">
        <f>(幕後結果!$AJ$2+幕後結果!$AJ$4*幕後結果_最佳化!$V1698)*12/3</f>
        <v>0.50405668967094153</v>
      </c>
      <c r="AI697" s="96">
        <f>(幕後結果!$AK$2+幕後結果!$AK$4*幕後結果_最佳化!$W1698)*12/3</f>
        <v>-0.10013766044054639</v>
      </c>
      <c r="AJ697" s="56"/>
      <c r="AK697" s="56"/>
      <c r="AL697" s="56"/>
      <c r="AM697" s="104">
        <v>696</v>
      </c>
      <c r="AN697" s="122">
        <f t="shared" si="131"/>
        <v>4.8086895584119549E-2</v>
      </c>
      <c r="AO697" s="122">
        <f t="shared" si="132"/>
        <v>8.9094637215689082E-2</v>
      </c>
      <c r="AP697" s="122">
        <f t="shared" si="133"/>
        <v>6.5525112383045134E-2</v>
      </c>
      <c r="AQ697" s="122">
        <f t="shared" si="134"/>
        <v>0.11809299323944947</v>
      </c>
      <c r="AR697" s="122">
        <f t="shared" si="135"/>
        <v>0.14555272893180088</v>
      </c>
      <c r="AS697" s="122">
        <f t="shared" si="136"/>
        <v>4.3289756574485888E-2</v>
      </c>
      <c r="AT697" s="122">
        <f t="shared" si="137"/>
        <v>0.14126907427038707</v>
      </c>
      <c r="AU697" s="122">
        <f t="shared" si="138"/>
        <v>0.12118736048991634</v>
      </c>
      <c r="AV697" s="122">
        <f t="shared" si="139"/>
        <v>0.12841471271559057</v>
      </c>
      <c r="AW697" s="122">
        <f t="shared" si="140"/>
        <v>9.9486728595516022E-2</v>
      </c>
      <c r="AX697" s="122">
        <f t="shared" si="141"/>
        <v>0.99999999999999989</v>
      </c>
      <c r="AY697" s="122">
        <f>SUMPRODUCT(AN697:AW697,幕後結果_最佳化!$Z$1005:$AI$1005)</f>
        <v>3.1275157863201716E-2</v>
      </c>
      <c r="AZ697" s="122">
        <f>(SUMPRODUCT(AN697:AW697,MMULT(AN697:AW697,幕後結果!$AB$9:$AK$18)))*252</f>
        <v>4.0531516582373125E-2</v>
      </c>
      <c r="BA697" s="122">
        <f t="shared" si="142"/>
        <v>0.2013244063256443</v>
      </c>
      <c r="BB697" s="98">
        <f t="shared" si="143"/>
        <v>-5.7741842377495863E-2</v>
      </c>
      <c r="BC697" s="56"/>
      <c r="BD697" s="56"/>
    </row>
    <row r="698" spans="1:56">
      <c r="A698" s="91">
        <v>697</v>
      </c>
      <c r="B698" s="122">
        <v>0.85361843394043069</v>
      </c>
      <c r="C698" s="122">
        <v>0.11384517433159047</v>
      </c>
      <c r="D698" s="122">
        <v>0.93302180917348942</v>
      </c>
      <c r="E698" s="122">
        <v>0.2853066745812356</v>
      </c>
      <c r="F698" s="122">
        <v>0.80808761054496281</v>
      </c>
      <c r="G698" s="122">
        <v>0.85553027595560582</v>
      </c>
      <c r="H698" s="122">
        <v>0.81958565121751836</v>
      </c>
      <c r="I698" s="122">
        <v>0.88200104049831363</v>
      </c>
      <c r="J698" s="122">
        <v>0.75385801965491983</v>
      </c>
      <c r="K698" s="100">
        <v>0.38126135427503249</v>
      </c>
      <c r="L698" s="101"/>
      <c r="M698" s="102">
        <v>697</v>
      </c>
      <c r="N698" s="125">
        <v>1.0520793790793987</v>
      </c>
      <c r="O698" s="125">
        <v>-1.2063298081026392</v>
      </c>
      <c r="P698" s="125">
        <v>1.4986811017937323</v>
      </c>
      <c r="Q698" s="125">
        <v>-0.56714841882747746</v>
      </c>
      <c r="R698" s="125">
        <v>0.87087065913001227</v>
      </c>
      <c r="S698" s="125">
        <v>1.0604510498619117</v>
      </c>
      <c r="T698" s="125">
        <v>0.913787154309462</v>
      </c>
      <c r="U698" s="122">
        <v>1.1850493914603715</v>
      </c>
      <c r="V698" s="122">
        <v>0.68668070163564043</v>
      </c>
      <c r="W698" s="94">
        <v>-0.30216969028282026</v>
      </c>
      <c r="X698" s="56"/>
      <c r="Y698" s="95">
        <v>697</v>
      </c>
      <c r="Z698" s="122">
        <f>(幕後結果!$AB$2+幕後結果!$AB$4*幕後結果_最佳化!$N1699)*12/3</f>
        <v>1.2579192457152488</v>
      </c>
      <c r="AA698" s="122">
        <f>(幕後結果!$AC$2+幕後結果!$AC$4*幕後結果_最佳化!$O1699)*12/3</f>
        <v>-2.9489191393879253</v>
      </c>
      <c r="AB698" s="122">
        <f>(幕後結果!$AD$2+幕後結果!$AD$4*幕後結果_最佳化!$P1699)*12/3</f>
        <v>1.9544916224990641</v>
      </c>
      <c r="AC698" s="122">
        <f>(幕後結果!$AE$2+幕後結果!$AE$4*幕後結果_最佳化!$Q1699)*12/3</f>
        <v>0.68382840816076473</v>
      </c>
      <c r="AD698" s="122">
        <f>(幕後結果!$AF$2+幕後結果!$AF$4*幕後結果_最佳化!$R1699)*12/3</f>
        <v>0.43144138078406896</v>
      </c>
      <c r="AE698" s="122">
        <f>(幕後結果!$AG$2+幕後結果!$AG$4*幕後結果_最佳化!$S1699)*12/3</f>
        <v>1.0680300294962009</v>
      </c>
      <c r="AF698" s="122">
        <f>(幕後結果!$AH$2+幕後結果!$AH$4*幕後結果_最佳化!$T1699)*12/3</f>
        <v>2.5942979037381173</v>
      </c>
      <c r="AG698" s="122">
        <f>(幕後結果!$AI$2+幕後結果!$AI$4*幕後結果_最佳化!$U1699)*12/3</f>
        <v>1.3232255789061829</v>
      </c>
      <c r="AH698" s="122">
        <f>(幕後結果!$AJ$2+幕後結果!$AJ$4*幕後結果_最佳化!$V1699)*12/3</f>
        <v>0.94929502354113848</v>
      </c>
      <c r="AI698" s="96">
        <f>(幕後結果!$AK$2+幕後結果!$AK$4*幕後結果_最佳化!$W1699)*12/3</f>
        <v>-0.15012769132861947</v>
      </c>
      <c r="AJ698" s="56"/>
      <c r="AK698" s="56"/>
      <c r="AL698" s="56"/>
      <c r="AM698" s="104">
        <v>697</v>
      </c>
      <c r="AN698" s="122">
        <f t="shared" si="131"/>
        <v>5.7626011111566219E-2</v>
      </c>
      <c r="AO698" s="122">
        <f t="shared" si="132"/>
        <v>0.15197595590557431</v>
      </c>
      <c r="AP698" s="122">
        <f t="shared" si="133"/>
        <v>7.348255420161233E-2</v>
      </c>
      <c r="AQ698" s="122">
        <f t="shared" si="134"/>
        <v>0.13808794377807734</v>
      </c>
      <c r="AR698" s="122">
        <f t="shared" si="135"/>
        <v>4.1835966417997403E-2</v>
      </c>
      <c r="AS698" s="122">
        <f t="shared" si="136"/>
        <v>0.12411972175978972</v>
      </c>
      <c r="AT698" s="122">
        <f t="shared" si="137"/>
        <v>0.12139737157393338</v>
      </c>
      <c r="AU698" s="122">
        <f t="shared" si="138"/>
        <v>0.12404614722369509</v>
      </c>
      <c r="AV698" s="122">
        <f t="shared" si="139"/>
        <v>0.11965501831582322</v>
      </c>
      <c r="AW698" s="122">
        <f t="shared" si="140"/>
        <v>4.7773309711931028E-2</v>
      </c>
      <c r="AX698" s="122">
        <f t="shared" si="141"/>
        <v>1</v>
      </c>
      <c r="AY698" s="122">
        <f>SUMPRODUCT(AN698:AW698,幕後結果_最佳化!$Z$1005:$AI$1005)</f>
        <v>-8.454411138462771E-3</v>
      </c>
      <c r="AZ698" s="122">
        <f>(SUMPRODUCT(AN698:AW698,MMULT(AN698:AW698,幕後結果!$AB$9:$AK$18)))*252</f>
        <v>4.9911961069526736E-2</v>
      </c>
      <c r="BA698" s="122">
        <f t="shared" si="142"/>
        <v>0.22340984998322419</v>
      </c>
      <c r="BB698" s="98">
        <f t="shared" si="143"/>
        <v>-0.22986636955496351</v>
      </c>
      <c r="BC698" s="56"/>
      <c r="BD698" s="56"/>
    </row>
    <row r="699" spans="1:56">
      <c r="A699" s="91">
        <v>698</v>
      </c>
      <c r="B699" s="122">
        <v>0.48414858233702218</v>
      </c>
      <c r="C699" s="122">
        <v>0.14919089621186088</v>
      </c>
      <c r="D699" s="122">
        <v>0.13063600893579475</v>
      </c>
      <c r="E699" s="122">
        <v>6.7367721630357869E-2</v>
      </c>
      <c r="F699" s="122">
        <v>9.9650992065579036E-2</v>
      </c>
      <c r="G699" s="122">
        <v>0.96597629024834708</v>
      </c>
      <c r="H699" s="122">
        <v>0.61716116735448856</v>
      </c>
      <c r="I699" s="122">
        <v>0.77811822909110573</v>
      </c>
      <c r="J699" s="122">
        <v>0.64450823776059196</v>
      </c>
      <c r="K699" s="100">
        <v>0.30268840659751928</v>
      </c>
      <c r="L699" s="101"/>
      <c r="M699" s="102">
        <v>698</v>
      </c>
      <c r="N699" s="125">
        <v>-3.9744072460146163E-2</v>
      </c>
      <c r="O699" s="125">
        <v>-1.0399098356912093</v>
      </c>
      <c r="P699" s="125">
        <v>-1.123389710581169</v>
      </c>
      <c r="Q699" s="125">
        <v>-1.4956862187081084</v>
      </c>
      <c r="R699" s="125">
        <v>-1.2835427734163325</v>
      </c>
      <c r="S699" s="125">
        <v>1.8246926734489439</v>
      </c>
      <c r="T699" s="125">
        <v>0.29803340853420973</v>
      </c>
      <c r="U699" s="122">
        <v>0.76585339059581559</v>
      </c>
      <c r="V699" s="122">
        <v>0.37053550834202603</v>
      </c>
      <c r="W699" s="94">
        <v>-0.51668393379173505</v>
      </c>
      <c r="X699" s="56"/>
      <c r="Y699" s="95">
        <v>698</v>
      </c>
      <c r="Z699" s="122">
        <f>(幕後結果!$AB$2+幕後結果!$AB$4*幕後結果_最佳化!$N1700)*12/3</f>
        <v>-9.7634593873860212E-2</v>
      </c>
      <c r="AA699" s="122">
        <f>(幕後結果!$AC$2+幕後結果!$AC$4*幕後結果_最佳化!$O1700)*12/3</f>
        <v>-2.8144434418836233</v>
      </c>
      <c r="AB699" s="122">
        <f>(幕後結果!$AD$2+幕後結果!$AD$4*幕後結果_最佳化!$P1700)*12/3</f>
        <v>-0.62801254777013116</v>
      </c>
      <c r="AC699" s="122">
        <f>(幕後結果!$AE$2+幕後結果!$AE$4*幕後結果_最佳化!$Q1700)*12/3</f>
        <v>-0.64386433098328522</v>
      </c>
      <c r="AD699" s="122">
        <f>(幕後結果!$AF$2+幕後結果!$AF$4*幕後結果_最佳化!$R1700)*12/3</f>
        <v>-1.2894249152857082</v>
      </c>
      <c r="AE699" s="122">
        <f>(幕後結果!$AG$2+幕後結果!$AG$4*幕後結果_最佳化!$S1700)*12/3</f>
        <v>0.22983165620934143</v>
      </c>
      <c r="AF699" s="122">
        <f>(幕後結果!$AH$2+幕後結果!$AH$4*幕後結果_最佳化!$T1700)*12/3</f>
        <v>1.1367223058373177</v>
      </c>
      <c r="AG699" s="122">
        <f>(幕後結果!$AI$2+幕後結果!$AI$4*幕後結果_最佳化!$U1700)*12/3</f>
        <v>-2.7132231788879135E-2</v>
      </c>
      <c r="AH699" s="122">
        <f>(幕後結果!$AJ$2+幕後結果!$AJ$4*幕後結果_最佳化!$V1700)*12/3</f>
        <v>-9.9209673563203163E-2</v>
      </c>
      <c r="AI699" s="96">
        <f>(幕後結果!$AK$2+幕後結果!$AK$4*幕後結果_最佳化!$W1700)*12/3</f>
        <v>-0.94907631583501217</v>
      </c>
      <c r="AJ699" s="56"/>
      <c r="AK699" s="56"/>
      <c r="AL699" s="56"/>
      <c r="AM699" s="104">
        <v>698</v>
      </c>
      <c r="AN699" s="122">
        <f t="shared" si="131"/>
        <v>5.5257196599875574E-2</v>
      </c>
      <c r="AO699" s="122">
        <f t="shared" si="132"/>
        <v>0.12976749051935196</v>
      </c>
      <c r="AP699" s="122">
        <f t="shared" si="133"/>
        <v>0.17276782915470462</v>
      </c>
      <c r="AQ699" s="122">
        <f t="shared" si="134"/>
        <v>0.18582843473420765</v>
      </c>
      <c r="AR699" s="122">
        <f t="shared" si="135"/>
        <v>7.7929649959526975E-2</v>
      </c>
      <c r="AS699" s="122">
        <f t="shared" si="136"/>
        <v>0.10289745457155122</v>
      </c>
      <c r="AT699" s="122">
        <f t="shared" si="137"/>
        <v>0.16527922679368612</v>
      </c>
      <c r="AU699" s="122">
        <f t="shared" si="138"/>
        <v>6.0552808137167666E-2</v>
      </c>
      <c r="AV699" s="122">
        <f t="shared" si="139"/>
        <v>4.5816645258535738E-2</v>
      </c>
      <c r="AW699" s="122">
        <f t="shared" si="140"/>
        <v>3.9032642713925552E-3</v>
      </c>
      <c r="AX699" s="122">
        <f t="shared" si="141"/>
        <v>1</v>
      </c>
      <c r="AY699" s="122">
        <f>SUMPRODUCT(AN699:AW699,幕後結果_最佳化!$Z$1005:$AI$1005)</f>
        <v>0.20804002715809203</v>
      </c>
      <c r="AZ699" s="122">
        <f>(SUMPRODUCT(AN699:AW699,MMULT(AN699:AW699,幕後結果!$AB$9:$AK$18)))*252</f>
        <v>4.7143059558880152E-2</v>
      </c>
      <c r="BA699" s="122">
        <f t="shared" si="142"/>
        <v>0.21712452546610239</v>
      </c>
      <c r="BB699" s="98">
        <f t="shared" si="143"/>
        <v>0.76057749258673124</v>
      </c>
      <c r="BC699" s="56"/>
      <c r="BD699" s="56"/>
    </row>
    <row r="700" spans="1:56">
      <c r="A700" s="91">
        <v>699</v>
      </c>
      <c r="B700" s="122">
        <v>0.62367024546902106</v>
      </c>
      <c r="C700" s="122">
        <v>0.41896636747904292</v>
      </c>
      <c r="D700" s="122">
        <v>0.9670492445316452</v>
      </c>
      <c r="E700" s="122">
        <v>0.61226813428256532</v>
      </c>
      <c r="F700" s="122">
        <v>0.24412746067320423</v>
      </c>
      <c r="G700" s="122">
        <v>1.9246787147247479E-2</v>
      </c>
      <c r="H700" s="122">
        <v>0.37050237345951231</v>
      </c>
      <c r="I700" s="122">
        <v>5.1656489142268169E-2</v>
      </c>
      <c r="J700" s="122">
        <v>0.39880531772902383</v>
      </c>
      <c r="K700" s="100">
        <v>0.90617176390965537</v>
      </c>
      <c r="L700" s="101"/>
      <c r="M700" s="102">
        <v>699</v>
      </c>
      <c r="N700" s="125">
        <v>0.31513453393739493</v>
      </c>
      <c r="O700" s="125">
        <v>-0.20453846705566092</v>
      </c>
      <c r="P700" s="125">
        <v>1.8390929829809162</v>
      </c>
      <c r="Q700" s="125">
        <v>0.28523549087712552</v>
      </c>
      <c r="R700" s="125">
        <v>-0.69308705430509243</v>
      </c>
      <c r="S700" s="125">
        <v>-2.0695599236985189</v>
      </c>
      <c r="T700" s="125">
        <v>-0.33052309240606031</v>
      </c>
      <c r="U700" s="122">
        <v>-1.6290001920962101</v>
      </c>
      <c r="V700" s="122">
        <v>-0.25644060770433769</v>
      </c>
      <c r="W700" s="94">
        <v>1.3175436129212419</v>
      </c>
      <c r="X700" s="56"/>
      <c r="Y700" s="95">
        <v>699</v>
      </c>
      <c r="Z700" s="122">
        <f>(幕後結果!$AB$2+幕後結果!$AB$4*幕後結果_最佳化!$N1701)*12/3</f>
        <v>0.34296508074559956</v>
      </c>
      <c r="AA700" s="122">
        <f>(幕後結果!$AC$2+幕後結果!$AC$4*幕後結果_最佳化!$O1701)*12/3</f>
        <v>-1.6324071202846404</v>
      </c>
      <c r="AB700" s="122">
        <f>(幕後結果!$AD$2+幕後結果!$AD$4*幕後結果_最佳化!$P1701)*12/3</f>
        <v>2.1290625175694005</v>
      </c>
      <c r="AC700" s="122">
        <f>(幕後結果!$AE$2+幕後結果!$AE$4*幕後結果_最佳化!$Q1701)*12/3</f>
        <v>1.511623725182984</v>
      </c>
      <c r="AD700" s="122">
        <f>(幕後結果!$AF$2+幕後結果!$AF$4*幕後結果_最佳化!$R1701)*12/3</f>
        <v>-0.37812569111808525</v>
      </c>
      <c r="AE700" s="122">
        <f>(幕後結果!$AG$2+幕後結果!$AG$4*幕後結果_最佳化!$S1701)*12/3</f>
        <v>-0.73457361316396819</v>
      </c>
      <c r="AF700" s="122">
        <f>(幕後結果!$AH$2+幕後結果!$AH$4*幕後結果_最佳化!$T1701)*12/3</f>
        <v>0.99346295424036468</v>
      </c>
      <c r="AG700" s="122">
        <f>(幕後結果!$AI$2+幕後結果!$AI$4*幕後結果_最佳化!$U1701)*12/3</f>
        <v>-2.7852326231715243</v>
      </c>
      <c r="AH700" s="122">
        <f>(幕後結果!$AJ$2+幕後結果!$AJ$4*幕後結果_最佳化!$V1701)*12/3</f>
        <v>-0.13928997880113525</v>
      </c>
      <c r="AI700" s="96">
        <f>(幕後結果!$AK$2+幕後結果!$AK$4*幕後結果_最佳化!$W1701)*12/3</f>
        <v>-0.13945223655626698</v>
      </c>
      <c r="AJ700" s="56"/>
      <c r="AK700" s="56"/>
      <c r="AL700" s="56"/>
      <c r="AM700" s="104">
        <v>699</v>
      </c>
      <c r="AN700" s="122">
        <f t="shared" si="131"/>
        <v>0.14908874394718968</v>
      </c>
      <c r="AO700" s="122">
        <f t="shared" si="132"/>
        <v>8.9319376210959769E-2</v>
      </c>
      <c r="AP700" s="122">
        <f t="shared" si="133"/>
        <v>0.16760301504360928</v>
      </c>
      <c r="AQ700" s="122">
        <f t="shared" si="134"/>
        <v>9.8146929438161973E-2</v>
      </c>
      <c r="AR700" s="122">
        <f t="shared" si="135"/>
        <v>6.9199289708000447E-2</v>
      </c>
      <c r="AS700" s="122">
        <f t="shared" si="136"/>
        <v>5.8622261045058049E-2</v>
      </c>
      <c r="AT700" s="122">
        <f t="shared" si="137"/>
        <v>0.14118127087314072</v>
      </c>
      <c r="AU700" s="122">
        <f t="shared" si="138"/>
        <v>2.8542083053402657E-2</v>
      </c>
      <c r="AV700" s="122">
        <f t="shared" si="139"/>
        <v>0.12944314705890053</v>
      </c>
      <c r="AW700" s="122">
        <f t="shared" si="140"/>
        <v>6.8853883621576656E-2</v>
      </c>
      <c r="AX700" s="122">
        <f t="shared" si="141"/>
        <v>0.99999999999999978</v>
      </c>
      <c r="AY700" s="122">
        <f>SUMPRODUCT(AN700:AW700,幕後結果_最佳化!$Z$1005:$AI$1005)</f>
        <v>0.14649584836472601</v>
      </c>
      <c r="AZ700" s="122">
        <f>(SUMPRODUCT(AN700:AW700,MMULT(AN700:AW700,幕後結果!$AB$9:$AK$18)))*252</f>
        <v>4.8136896938702482E-2</v>
      </c>
      <c r="BA700" s="122">
        <f t="shared" si="142"/>
        <v>0.21940122364905462</v>
      </c>
      <c r="BB700" s="98">
        <f t="shared" si="143"/>
        <v>0.47217534452056553</v>
      </c>
      <c r="BC700" s="56"/>
      <c r="BD700" s="56"/>
    </row>
    <row r="701" spans="1:56">
      <c r="A701" s="91">
        <v>700</v>
      </c>
      <c r="B701" s="122">
        <v>0.35335597318294898</v>
      </c>
      <c r="C701" s="122">
        <v>3.8489503751006016E-2</v>
      </c>
      <c r="D701" s="122">
        <v>0.90074654249379482</v>
      </c>
      <c r="E701" s="122">
        <v>0.80090071539754804</v>
      </c>
      <c r="F701" s="122">
        <v>0.88959995555226645</v>
      </c>
      <c r="G701" s="122">
        <v>8.5105201417888132E-2</v>
      </c>
      <c r="H701" s="122">
        <v>0.36591610671621666</v>
      </c>
      <c r="I701" s="122">
        <v>0.47762385802292662</v>
      </c>
      <c r="J701" s="122">
        <v>0.68237347488848421</v>
      </c>
      <c r="K701" s="100">
        <v>0.89382244480884765</v>
      </c>
      <c r="L701" s="101"/>
      <c r="M701" s="102">
        <v>700</v>
      </c>
      <c r="N701" s="125">
        <v>-0.37627569510131598</v>
      </c>
      <c r="O701" s="125">
        <v>-1.768490089816557</v>
      </c>
      <c r="P701" s="125">
        <v>1.2858170595826428</v>
      </c>
      <c r="Q701" s="125">
        <v>0.84484288103902594</v>
      </c>
      <c r="R701" s="125">
        <v>1.224403395886843</v>
      </c>
      <c r="S701" s="125">
        <v>-1.3715280588771903</v>
      </c>
      <c r="T701" s="125">
        <v>-0.3426892997033209</v>
      </c>
      <c r="U701" s="122">
        <v>-5.6118111170531365E-2</v>
      </c>
      <c r="V701" s="122">
        <v>0.47434620138781447</v>
      </c>
      <c r="W701" s="94">
        <v>1.2471156090328797</v>
      </c>
      <c r="X701" s="56"/>
      <c r="Y701" s="95">
        <v>700</v>
      </c>
      <c r="Z701" s="122">
        <f>(幕後結果!$AB$2+幕後結果!$AB$4*幕後結果_最佳化!$N1702)*12/3</f>
        <v>-0.51545556352892374</v>
      </c>
      <c r="AA701" s="122">
        <f>(幕後結果!$AC$2+幕後結果!$AC$4*幕後結果_最佳化!$O1702)*12/3</f>
        <v>-3.8477197406181651</v>
      </c>
      <c r="AB701" s="122">
        <f>(幕後結果!$AD$2+幕後結果!$AD$4*幕後結果_最佳化!$P1702)*12/3</f>
        <v>1.282873941342539</v>
      </c>
      <c r="AC701" s="122">
        <f>(幕後結果!$AE$2+幕後結果!$AE$4*幕後結果_最佳化!$Q1702)*12/3</f>
        <v>1.4752122823882037</v>
      </c>
      <c r="AD701" s="122">
        <f>(幕後結果!$AF$2+幕後結果!$AF$4*幕後結果_最佳化!$R1702)*12/3</f>
        <v>0.7588391715420526</v>
      </c>
      <c r="AE701" s="122">
        <f>(幕後結果!$AG$2+幕後結果!$AG$4*幕後結果_最佳化!$S1702)*12/3</f>
        <v>-0.38205326381907084</v>
      </c>
      <c r="AF701" s="122">
        <f>(幕後結果!$AH$2+幕後結果!$AH$4*幕後結果_最佳化!$T1702)*12/3</f>
        <v>1.14625585548049</v>
      </c>
      <c r="AG701" s="122">
        <f>(幕後結果!$AI$2+幕後結果!$AI$4*幕後結果_最佳化!$U1702)*12/3</f>
        <v>-0.89188762901678942</v>
      </c>
      <c r="AH701" s="122">
        <f>(幕後結果!$AJ$2+幕後結果!$AJ$4*幕後結果_最佳化!$V1702)*12/3</f>
        <v>1.5950661946958197E-2</v>
      </c>
      <c r="AI701" s="96">
        <f>(幕後結果!$AK$2+幕後結果!$AK$4*幕後結果_最佳化!$W1702)*12/3</f>
        <v>-3.0348288512620114E-2</v>
      </c>
      <c r="AJ701" s="56"/>
      <c r="AK701" s="56"/>
      <c r="AL701" s="56"/>
      <c r="AM701" s="104">
        <v>700</v>
      </c>
      <c r="AN701" s="122">
        <f t="shared" si="131"/>
        <v>8.9066550035321185E-2</v>
      </c>
      <c r="AO701" s="122">
        <f t="shared" si="132"/>
        <v>4.4341814060753923E-2</v>
      </c>
      <c r="AP701" s="122">
        <f t="shared" si="133"/>
        <v>2.4336672032200076E-2</v>
      </c>
      <c r="AQ701" s="122">
        <f t="shared" si="134"/>
        <v>0.1889059734059638</v>
      </c>
      <c r="AR701" s="122">
        <f t="shared" si="135"/>
        <v>0.16845932505376116</v>
      </c>
      <c r="AS701" s="122">
        <f t="shared" si="136"/>
        <v>3.5031284843153487E-2</v>
      </c>
      <c r="AT701" s="122">
        <f t="shared" si="137"/>
        <v>0.1725778636365656</v>
      </c>
      <c r="AU701" s="122">
        <f t="shared" si="138"/>
        <v>0.1358143907243973</v>
      </c>
      <c r="AV701" s="122">
        <f t="shared" si="139"/>
        <v>7.2191398425661718E-2</v>
      </c>
      <c r="AW701" s="122">
        <f t="shared" si="140"/>
        <v>6.9274727782221684E-2</v>
      </c>
      <c r="AX701" s="122">
        <f t="shared" si="141"/>
        <v>0.99999999999999989</v>
      </c>
      <c r="AY701" s="122">
        <f>SUMPRODUCT(AN701:AW701,幕後結果_最佳化!$Z$1005:$AI$1005)</f>
        <v>0.16459546024472796</v>
      </c>
      <c r="AZ701" s="122">
        <f>(SUMPRODUCT(AN701:AW701,MMULT(AN701:AW701,幕後結果!$AB$9:$AK$18)))*252</f>
        <v>4.0707179344427746E-2</v>
      </c>
      <c r="BA701" s="122">
        <f t="shared" si="142"/>
        <v>0.20176020257827793</v>
      </c>
      <c r="BB701" s="98">
        <f t="shared" si="143"/>
        <v>0.60316880479693791</v>
      </c>
      <c r="BC701" s="56"/>
      <c r="BD701" s="56"/>
    </row>
    <row r="702" spans="1:56">
      <c r="A702" s="91">
        <v>701</v>
      </c>
      <c r="B702" s="122">
        <v>0.21721696604442942</v>
      </c>
      <c r="C702" s="122">
        <v>0.3244171411635568</v>
      </c>
      <c r="D702" s="122">
        <v>0.55909467955139802</v>
      </c>
      <c r="E702" s="122">
        <v>0.38770975419105902</v>
      </c>
      <c r="F702" s="122">
        <v>0.53325229950281927</v>
      </c>
      <c r="G702" s="122">
        <v>0.22048741809579853</v>
      </c>
      <c r="H702" s="122">
        <v>0.76531583771103939</v>
      </c>
      <c r="I702" s="122">
        <v>0.95323410622954641</v>
      </c>
      <c r="J702" s="122">
        <v>0.90909426280957595</v>
      </c>
      <c r="K702" s="100">
        <v>0.7803730568732572</v>
      </c>
      <c r="L702" s="101"/>
      <c r="M702" s="102">
        <v>701</v>
      </c>
      <c r="N702" s="125">
        <v>-0.78162679986869554</v>
      </c>
      <c r="O702" s="125">
        <v>-0.45538222283135033</v>
      </c>
      <c r="P702" s="125">
        <v>0.14867430070233445</v>
      </c>
      <c r="Q702" s="125">
        <v>-0.28529321790227269</v>
      </c>
      <c r="R702" s="125">
        <v>8.3447902024543857E-2</v>
      </c>
      <c r="S702" s="125">
        <v>-0.77054809652198442</v>
      </c>
      <c r="T702" s="125">
        <v>0.7235072124646641</v>
      </c>
      <c r="U702" s="122">
        <v>1.6770546917647653</v>
      </c>
      <c r="V702" s="122">
        <v>1.3351982350305269</v>
      </c>
      <c r="W702" s="94">
        <v>0.77345375675186145</v>
      </c>
      <c r="X702" s="56"/>
      <c r="Y702" s="95">
        <v>701</v>
      </c>
      <c r="Z702" s="122">
        <f>(幕後結果!$AB$2+幕後結果!$AB$4*幕後結果_最佳化!$N1703)*12/3</f>
        <v>-1.0187193885313188</v>
      </c>
      <c r="AA702" s="122">
        <f>(幕後結果!$AC$2+幕後結果!$AC$4*幕後結果_最佳化!$O1703)*12/3</f>
        <v>-2.0733802985799654</v>
      </c>
      <c r="AB702" s="122">
        <f>(幕後結果!$AD$2+幕後結果!$AD$4*幕後結果_最佳化!$P1703)*12/3</f>
        <v>0.30945174341840198</v>
      </c>
      <c r="AC702" s="122">
        <f>(幕後結果!$AE$2+幕後結果!$AE$4*幕後結果_最佳化!$Q1703)*12/3</f>
        <v>0.5906772394346228</v>
      </c>
      <c r="AD702" s="122">
        <f>(幕後結果!$AF$2+幕後結果!$AF$4*幕後結果_最佳化!$R1703)*12/3</f>
        <v>-5.3108496330932953E-2</v>
      </c>
      <c r="AE702" s="122">
        <f>(幕後結果!$AG$2+幕後結果!$AG$4*幕後結果_最佳化!$S1703)*12/3</f>
        <v>-0.63601313713256791</v>
      </c>
      <c r="AF702" s="122">
        <f>(幕後結果!$AH$2+幕後結果!$AH$4*幕後結果_最佳化!$T1703)*12/3</f>
        <v>1.7633644635348966</v>
      </c>
      <c r="AG702" s="122">
        <f>(幕後結果!$AI$2+幕後結果!$AI$4*幕後結果_最佳化!$U1703)*12/3</f>
        <v>0.70312811960945909</v>
      </c>
      <c r="AH702" s="122">
        <f>(幕後結果!$AJ$2+幕後結果!$AJ$4*幕後結果_最佳化!$V1703)*12/3</f>
        <v>1.1019629065332448</v>
      </c>
      <c r="AI702" s="96">
        <f>(幕後結果!$AK$2+幕後結果!$AK$4*幕後結果_最佳化!$W1703)*12/3</f>
        <v>-0.23970659458073129</v>
      </c>
      <c r="AJ702" s="56"/>
      <c r="AK702" s="56"/>
      <c r="AL702" s="56"/>
      <c r="AM702" s="104">
        <v>701</v>
      </c>
      <c r="AN702" s="122">
        <f t="shared" si="131"/>
        <v>5.9246778049301146E-2</v>
      </c>
      <c r="AO702" s="122">
        <f t="shared" si="132"/>
        <v>8.483152591305175E-2</v>
      </c>
      <c r="AP702" s="122">
        <f t="shared" si="133"/>
        <v>0.16104545561671554</v>
      </c>
      <c r="AQ702" s="122">
        <f t="shared" si="134"/>
        <v>6.9803531471846078E-2</v>
      </c>
      <c r="AR702" s="122">
        <f t="shared" si="135"/>
        <v>1.1939271052614274E-2</v>
      </c>
      <c r="AS702" s="122">
        <f t="shared" si="136"/>
        <v>0.16077376061733956</v>
      </c>
      <c r="AT702" s="122">
        <f t="shared" si="137"/>
        <v>0.16030849762043597</v>
      </c>
      <c r="AU702" s="122">
        <f t="shared" si="138"/>
        <v>1.451542120570316E-2</v>
      </c>
      <c r="AV702" s="122">
        <f t="shared" si="139"/>
        <v>7.5289911251206237E-2</v>
      </c>
      <c r="AW702" s="122">
        <f t="shared" si="140"/>
        <v>0.20224584720178643</v>
      </c>
      <c r="AX702" s="122">
        <f t="shared" si="141"/>
        <v>1.0000000000000002</v>
      </c>
      <c r="AY702" s="122">
        <f>SUMPRODUCT(AN702:AW702,幕後結果_最佳化!$Z$1005:$AI$1005)</f>
        <v>0.14230643909299945</v>
      </c>
      <c r="AZ702" s="122">
        <f>(SUMPRODUCT(AN702:AW702,MMULT(AN702:AW702,幕後結果!$AB$9:$AK$18)))*252</f>
        <v>4.5475211687593477E-2</v>
      </c>
      <c r="BA702" s="122">
        <f t="shared" si="142"/>
        <v>0.21324917746053201</v>
      </c>
      <c r="BB702" s="98">
        <f t="shared" si="143"/>
        <v>0.46615157102492233</v>
      </c>
      <c r="BC702" s="56"/>
      <c r="BD702" s="56"/>
    </row>
    <row r="703" spans="1:56">
      <c r="A703" s="91">
        <v>702</v>
      </c>
      <c r="B703" s="122">
        <v>0.24323598002635749</v>
      </c>
      <c r="C703" s="122">
        <v>0.36362251994376349</v>
      </c>
      <c r="D703" s="122">
        <v>0.80179686864261623</v>
      </c>
      <c r="E703" s="122">
        <v>0.6215690705473651</v>
      </c>
      <c r="F703" s="122">
        <v>0.52951156240427033</v>
      </c>
      <c r="G703" s="122">
        <v>0.38134923278037891</v>
      </c>
      <c r="H703" s="122">
        <v>0.53831514068049935</v>
      </c>
      <c r="I703" s="122">
        <v>0.64800429255099656</v>
      </c>
      <c r="J703" s="122">
        <v>4.5115479893634625E-2</v>
      </c>
      <c r="K703" s="100">
        <v>0.75484656345330459</v>
      </c>
      <c r="L703" s="101"/>
      <c r="M703" s="102">
        <v>702</v>
      </c>
      <c r="N703" s="125">
        <v>-0.69593113133670914</v>
      </c>
      <c r="O703" s="125">
        <v>-0.34879257258718638</v>
      </c>
      <c r="P703" s="125">
        <v>0.84805693652527359</v>
      </c>
      <c r="Q703" s="125">
        <v>0.30960433554903805</v>
      </c>
      <c r="R703" s="125">
        <v>7.4042113860888298E-2</v>
      </c>
      <c r="S703" s="125">
        <v>-0.30193913003478506</v>
      </c>
      <c r="T703" s="125">
        <v>9.6189942322116043E-2</v>
      </c>
      <c r="U703" s="122">
        <v>0.37993803216492378</v>
      </c>
      <c r="V703" s="122">
        <v>-1.6941806543562372</v>
      </c>
      <c r="W703" s="94">
        <v>0.68982082150897872</v>
      </c>
      <c r="X703" s="56"/>
      <c r="Y703" s="95">
        <v>702</v>
      </c>
      <c r="Z703" s="122">
        <f>(幕後結果!$AB$2+幕後結果!$AB$4*幕後結果_最佳化!$N1704)*12/3</f>
        <v>-0.91232389725396157</v>
      </c>
      <c r="AA703" s="122">
        <f>(幕後結果!$AC$2+幕後結果!$AC$4*幕後結果_最佳化!$O1704)*12/3</f>
        <v>-1.919046312722819</v>
      </c>
      <c r="AB703" s="122">
        <f>(幕後結果!$AD$2+幕後結果!$AD$4*幕後結果_最佳化!$P1704)*12/3</f>
        <v>0.95171454493708441</v>
      </c>
      <c r="AC703" s="122">
        <f>(幕後結果!$AE$2+幕後結果!$AE$4*幕後結果_最佳化!$Q1704)*12/3</f>
        <v>1.2104871859750232</v>
      </c>
      <c r="AD703" s="122">
        <f>(幕後結果!$AF$2+幕後結果!$AF$4*幕後結果_最佳化!$R1704)*12/3</f>
        <v>6.6415709333446177E-2</v>
      </c>
      <c r="AE703" s="122">
        <f>(幕後結果!$AG$2+幕後結果!$AG$4*幕後結果_最佳化!$S1704)*12/3</f>
        <v>0.20761066095874506</v>
      </c>
      <c r="AF703" s="122">
        <f>(幕後結果!$AH$2+幕後結果!$AH$4*幕後結果_最佳化!$T1704)*12/3</f>
        <v>1.1754408040399438</v>
      </c>
      <c r="AG703" s="122">
        <f>(幕後結果!$AI$2+幕後結果!$AI$4*幕後結果_最佳化!$U1704)*12/3</f>
        <v>-0.75455262741165685</v>
      </c>
      <c r="AH703" s="122">
        <f>(幕後結果!$AJ$2+幕後結果!$AJ$4*幕後結果_最佳化!$V1704)*12/3</f>
        <v>-1.1155006794471851</v>
      </c>
      <c r="AI703" s="96">
        <f>(幕後結果!$AK$2+幕後結果!$AK$4*幕後結果_最佳化!$W1704)*12/3</f>
        <v>-0.37480090116522408</v>
      </c>
      <c r="AJ703" s="56"/>
      <c r="AK703" s="56"/>
      <c r="AL703" s="56"/>
      <c r="AM703" s="104">
        <v>702</v>
      </c>
      <c r="AN703" s="122">
        <f t="shared" si="131"/>
        <v>5.7586687529345884E-2</v>
      </c>
      <c r="AO703" s="122">
        <f t="shared" si="132"/>
        <v>5.3360625825332242E-2</v>
      </c>
      <c r="AP703" s="122">
        <f t="shared" si="133"/>
        <v>0.17586846165310419</v>
      </c>
      <c r="AQ703" s="122">
        <f t="shared" si="134"/>
        <v>5.7439166650454301E-2</v>
      </c>
      <c r="AR703" s="122">
        <f t="shared" si="135"/>
        <v>5.9715469452032773E-2</v>
      </c>
      <c r="AS703" s="122">
        <f t="shared" si="136"/>
        <v>3.5867879106831584E-2</v>
      </c>
      <c r="AT703" s="122">
        <f t="shared" si="137"/>
        <v>8.756326521736596E-2</v>
      </c>
      <c r="AU703" s="122">
        <f t="shared" si="138"/>
        <v>0.17185099801056855</v>
      </c>
      <c r="AV703" s="122">
        <f t="shared" si="139"/>
        <v>0.16883969183017924</v>
      </c>
      <c r="AW703" s="122">
        <f t="shared" si="140"/>
        <v>0.13190775472478528</v>
      </c>
      <c r="AX703" s="122">
        <f t="shared" si="141"/>
        <v>1</v>
      </c>
      <c r="AY703" s="122">
        <f>SUMPRODUCT(AN703:AW703,幕後結果_最佳化!$Z$1005:$AI$1005)</f>
        <v>-3.2542542407000455E-2</v>
      </c>
      <c r="AZ703" s="122">
        <f>(SUMPRODUCT(AN703:AW703,MMULT(AN703:AW703,幕後結果!$AB$9:$AK$18)))*252</f>
        <v>4.7333270352375889E-2</v>
      </c>
      <c r="BA703" s="122">
        <f t="shared" si="142"/>
        <v>0.21756210688531191</v>
      </c>
      <c r="BB703" s="98">
        <f t="shared" si="143"/>
        <v>-0.34676324607745262</v>
      </c>
      <c r="BC703" s="56"/>
      <c r="BD703" s="56"/>
    </row>
    <row r="704" spans="1:56">
      <c r="A704" s="91">
        <v>703</v>
      </c>
      <c r="B704" s="122">
        <v>0.35210852457503528</v>
      </c>
      <c r="C704" s="122">
        <v>0.29891680400105525</v>
      </c>
      <c r="D704" s="122">
        <v>0.46617229339779742</v>
      </c>
      <c r="E704" s="122">
        <v>0.16783421532864917</v>
      </c>
      <c r="F704" s="122">
        <v>9.1901947692980546E-2</v>
      </c>
      <c r="G704" s="122">
        <v>0.13717132262526643</v>
      </c>
      <c r="H704" s="122">
        <v>7.4218028282191373E-2</v>
      </c>
      <c r="I704" s="122">
        <v>0.44311386561232813</v>
      </c>
      <c r="J704" s="122">
        <v>0.68507895457487056</v>
      </c>
      <c r="K704" s="100">
        <v>0.22918923826471982</v>
      </c>
      <c r="L704" s="101"/>
      <c r="M704" s="102">
        <v>703</v>
      </c>
      <c r="N704" s="125">
        <v>-0.37963409365305728</v>
      </c>
      <c r="O704" s="125">
        <v>-0.52751844932862457</v>
      </c>
      <c r="P704" s="125">
        <v>-8.4895352276352018E-2</v>
      </c>
      <c r="Q704" s="125">
        <v>-0.96275909931859238</v>
      </c>
      <c r="R704" s="125">
        <v>-1.3291336042166546</v>
      </c>
      <c r="S704" s="125">
        <v>-1.0931165161569585</v>
      </c>
      <c r="T704" s="125">
        <v>-1.4450777192294977</v>
      </c>
      <c r="U704" s="122">
        <v>-0.14307907424630117</v>
      </c>
      <c r="V704" s="122">
        <v>0.48194912009216373</v>
      </c>
      <c r="W704" s="94">
        <v>-0.74151955987388729</v>
      </c>
      <c r="X704" s="56"/>
      <c r="Y704" s="95">
        <v>703</v>
      </c>
      <c r="Z704" s="122">
        <f>(幕後結果!$AB$2+幕後結果!$AB$4*幕後結果_最佳化!$N1705)*12/3</f>
        <v>-0.51962518458374185</v>
      </c>
      <c r="AA704" s="122">
        <f>(幕後結果!$AC$2+幕後結果!$AC$4*幕後結果_最佳化!$O1705)*12/3</f>
        <v>-2.1378621134976834</v>
      </c>
      <c r="AB704" s="122">
        <f>(幕後結果!$AD$2+幕後結果!$AD$4*幕後結果_最佳化!$P1705)*12/3</f>
        <v>0.22093926480463302</v>
      </c>
      <c r="AC704" s="122">
        <f>(幕後結果!$AE$2+幕後結果!$AE$4*幕後結果_最佳化!$Q1705)*12/3</f>
        <v>5.5812474204238405E-2</v>
      </c>
      <c r="AD704" s="122">
        <f>(幕後結果!$AF$2+幕後結果!$AF$4*幕後結果_最佳化!$R1705)*12/3</f>
        <v>-1.1054945258268511</v>
      </c>
      <c r="AE704" s="122">
        <f>(幕後結果!$AG$2+幕後結果!$AG$4*幕後結果_最佳化!$S1705)*12/3</f>
        <v>-1.3583669790930324</v>
      </c>
      <c r="AF704" s="122">
        <f>(幕後結果!$AH$2+幕後結果!$AH$4*幕後結果_最佳化!$T1705)*12/3</f>
        <v>-0.40781555863039531</v>
      </c>
      <c r="AG704" s="122">
        <f>(幕後結果!$AI$2+幕後結果!$AI$4*幕後結果_最佳化!$U1705)*12/3</f>
        <v>-1.4479853243669114</v>
      </c>
      <c r="AH704" s="122">
        <f>(幕後結果!$AJ$2+幕後結果!$AJ$4*幕後結果_最佳化!$V1705)*12/3</f>
        <v>-0.22393812391257772</v>
      </c>
      <c r="AI704" s="96">
        <f>(幕後結果!$AK$2+幕後結果!$AK$4*幕後結果_最佳化!$W1705)*12/3</f>
        <v>-1.3803419642216763</v>
      </c>
      <c r="AJ704" s="56"/>
      <c r="AK704" s="56"/>
      <c r="AL704" s="56"/>
      <c r="AM704" s="104">
        <v>703</v>
      </c>
      <c r="AN704" s="122">
        <f t="shared" si="131"/>
        <v>0.17139474599072321</v>
      </c>
      <c r="AO704" s="122">
        <f t="shared" si="132"/>
        <v>0.1413888702982625</v>
      </c>
      <c r="AP704" s="122">
        <f t="shared" si="133"/>
        <v>2.5773227387865819E-2</v>
      </c>
      <c r="AQ704" s="122">
        <f t="shared" si="134"/>
        <v>0.11007783421421795</v>
      </c>
      <c r="AR704" s="122">
        <f t="shared" si="135"/>
        <v>1.0038808365560812E-2</v>
      </c>
      <c r="AS704" s="122">
        <f t="shared" si="136"/>
        <v>0.12633245469925469</v>
      </c>
      <c r="AT704" s="122">
        <f t="shared" si="137"/>
        <v>0.15416261584362326</v>
      </c>
      <c r="AU704" s="122">
        <f t="shared" si="138"/>
        <v>0.12085520107652112</v>
      </c>
      <c r="AV704" s="122">
        <f t="shared" si="139"/>
        <v>9.7346189220584786E-2</v>
      </c>
      <c r="AW704" s="122">
        <f t="shared" si="140"/>
        <v>4.2630052903385875E-2</v>
      </c>
      <c r="AX704" s="122">
        <f t="shared" si="141"/>
        <v>1</v>
      </c>
      <c r="AY704" s="122">
        <f>SUMPRODUCT(AN704:AW704,幕後結果_最佳化!$Z$1005:$AI$1005)</f>
        <v>-7.9628464244484859E-4</v>
      </c>
      <c r="AZ704" s="122">
        <f>(SUMPRODUCT(AN704:AW704,MMULT(AN704:AW704,幕後結果!$AB$9:$AK$18)))*252</f>
        <v>5.7137719748125718E-2</v>
      </c>
      <c r="BA704" s="122">
        <f t="shared" si="142"/>
        <v>0.23903497599331716</v>
      </c>
      <c r="BB704" s="98">
        <f t="shared" si="143"/>
        <v>-0.18280289091947152</v>
      </c>
      <c r="BC704" s="56"/>
      <c r="BD704" s="56"/>
    </row>
    <row r="705" spans="1:56">
      <c r="A705" s="91">
        <v>704</v>
      </c>
      <c r="B705" s="122">
        <v>4.9227962025562899E-2</v>
      </c>
      <c r="C705" s="122">
        <v>0.11579980355973785</v>
      </c>
      <c r="D705" s="122">
        <v>2.7687631260674417E-2</v>
      </c>
      <c r="E705" s="122">
        <v>0.34389800809354654</v>
      </c>
      <c r="F705" s="122">
        <v>0.88522684695019827</v>
      </c>
      <c r="G705" s="122">
        <v>0.30171405924023742</v>
      </c>
      <c r="H705" s="122">
        <v>0.50226542280995967</v>
      </c>
      <c r="I705" s="122">
        <v>0.77149601449468541</v>
      </c>
      <c r="J705" s="122">
        <v>0.75765355346651053</v>
      </c>
      <c r="K705" s="100">
        <v>0.57668263342459469</v>
      </c>
      <c r="L705" s="101"/>
      <c r="M705" s="102">
        <v>704</v>
      </c>
      <c r="N705" s="125">
        <v>-1.6523858214178049</v>
      </c>
      <c r="O705" s="125">
        <v>-1.196248480272555</v>
      </c>
      <c r="P705" s="125">
        <v>-1.9159201321468122</v>
      </c>
      <c r="Q705" s="125">
        <v>-0.40184783407001862</v>
      </c>
      <c r="R705" s="125">
        <v>1.2015283758885817</v>
      </c>
      <c r="S705" s="125">
        <v>-0.51947704208062162</v>
      </c>
      <c r="T705" s="125">
        <v>5.6786033885064917E-3</v>
      </c>
      <c r="U705" s="122">
        <v>0.74378266189575293</v>
      </c>
      <c r="V705" s="122">
        <v>0.69877461830075571</v>
      </c>
      <c r="W705" s="94">
        <v>0.19341402410846245</v>
      </c>
      <c r="X705" s="56"/>
      <c r="Y705" s="95">
        <v>704</v>
      </c>
      <c r="Z705" s="122">
        <f>(幕後結果!$AB$2+幕後結果!$AB$4*幕後結果_最佳化!$N1706)*12/3</f>
        <v>-2.0998105973282746</v>
      </c>
      <c r="AA705" s="122">
        <f>(幕後結果!$AC$2+幕後結果!$AC$4*幕後結果_最佳化!$O1706)*12/3</f>
        <v>-3.1700039928268939</v>
      </c>
      <c r="AB705" s="122">
        <f>(幕後結果!$AD$2+幕後結果!$AD$4*幕後結果_最佳化!$P1706)*12/3</f>
        <v>-1.8158761522414899</v>
      </c>
      <c r="AC705" s="122">
        <f>(幕後結果!$AE$2+幕後結果!$AE$4*幕後結果_最佳化!$Q1706)*12/3</f>
        <v>-0.16059945035976519</v>
      </c>
      <c r="AD705" s="122">
        <f>(幕後結果!$AF$2+幕後結果!$AF$4*幕後結果_最佳化!$R1706)*12/3</f>
        <v>0.44043572085197469</v>
      </c>
      <c r="AE705" s="122">
        <f>(幕後結果!$AG$2+幕後結果!$AG$4*幕後結果_最佳化!$S1706)*12/3</f>
        <v>-1.1656584845025562</v>
      </c>
      <c r="AF705" s="122">
        <f>(幕後結果!$AH$2+幕後結果!$AH$4*幕後結果_最佳化!$T1706)*12/3</f>
        <v>1.0027237457450857</v>
      </c>
      <c r="AG705" s="122">
        <f>(幕後結果!$AI$2+幕後結果!$AI$4*幕後結果_最佳化!$U1706)*12/3</f>
        <v>-0.5680230844070232</v>
      </c>
      <c r="AH705" s="122">
        <f>(幕後結果!$AJ$2+幕後結果!$AJ$4*幕後結果_最佳化!$V1706)*12/3</f>
        <v>-0.13175277215294323</v>
      </c>
      <c r="AI705" s="96">
        <f>(幕後結果!$AK$2+幕後結果!$AK$4*幕後結果_最佳化!$W1706)*12/3</f>
        <v>-0.70558843856690645</v>
      </c>
      <c r="AJ705" s="56"/>
      <c r="AK705" s="56"/>
      <c r="AL705" s="56"/>
      <c r="AM705" s="104">
        <v>704</v>
      </c>
      <c r="AN705" s="122">
        <f t="shared" si="131"/>
        <v>2.0931405305594095E-2</v>
      </c>
      <c r="AO705" s="122">
        <f t="shared" si="132"/>
        <v>7.6121135064421988E-2</v>
      </c>
      <c r="AP705" s="122">
        <f t="shared" si="133"/>
        <v>8.3231104836194295E-2</v>
      </c>
      <c r="AQ705" s="122">
        <f t="shared" si="134"/>
        <v>2.836152143216825E-2</v>
      </c>
      <c r="AR705" s="122">
        <f t="shared" si="135"/>
        <v>8.6487170107097694E-2</v>
      </c>
      <c r="AS705" s="122">
        <f t="shared" si="136"/>
        <v>4.0893088162607593E-3</v>
      </c>
      <c r="AT705" s="122">
        <f t="shared" si="137"/>
        <v>0.18002377490449675</v>
      </c>
      <c r="AU705" s="122">
        <f t="shared" si="138"/>
        <v>0.14764252923942431</v>
      </c>
      <c r="AV705" s="122">
        <f t="shared" si="139"/>
        <v>0.18593525750881612</v>
      </c>
      <c r="AW705" s="122">
        <f t="shared" si="140"/>
        <v>0.18717679278552571</v>
      </c>
      <c r="AX705" s="122">
        <f t="shared" si="141"/>
        <v>1</v>
      </c>
      <c r="AY705" s="122">
        <f>SUMPRODUCT(AN705:AW705,幕後結果_最佳化!$Z$1005:$AI$1005)</f>
        <v>-3.2535569360741042E-2</v>
      </c>
      <c r="AZ705" s="122">
        <f>(SUMPRODUCT(AN705:AW705,MMULT(AN705:AW705,幕後結果!$AB$9:$AK$18)))*252</f>
        <v>4.5244449125961581E-2</v>
      </c>
      <c r="BA705" s="122">
        <f t="shared" si="142"/>
        <v>0.21270742611851046</v>
      </c>
      <c r="BB705" s="98">
        <f t="shared" si="143"/>
        <v>-0.35464473778509231</v>
      </c>
      <c r="BC705" s="56"/>
      <c r="BD705" s="56"/>
    </row>
    <row r="706" spans="1:56">
      <c r="A706" s="91">
        <v>705</v>
      </c>
      <c r="B706" s="122">
        <v>0.22620928277445018</v>
      </c>
      <c r="C706" s="122">
        <v>0.18876593204501813</v>
      </c>
      <c r="D706" s="122">
        <v>0.84065929284286089</v>
      </c>
      <c r="E706" s="122">
        <v>0.53199870554497442</v>
      </c>
      <c r="F706" s="122">
        <v>0.93498991540905818</v>
      </c>
      <c r="G706" s="122">
        <v>0.89591183814809416</v>
      </c>
      <c r="H706" s="122">
        <v>0.72798359235985055</v>
      </c>
      <c r="I706" s="122">
        <v>0.94579230021350025</v>
      </c>
      <c r="J706" s="122">
        <v>0.17939546083587077</v>
      </c>
      <c r="K706" s="100">
        <v>0.38174954136326944</v>
      </c>
      <c r="L706" s="101"/>
      <c r="M706" s="102">
        <v>705</v>
      </c>
      <c r="N706" s="125">
        <v>-0.7513890253951242</v>
      </c>
      <c r="O706" s="125">
        <v>-0.88245303955265209</v>
      </c>
      <c r="P706" s="125">
        <v>0.99717120699204187</v>
      </c>
      <c r="Q706" s="125">
        <v>8.029505769735687E-2</v>
      </c>
      <c r="R706" s="125">
        <v>1.5140223572304836</v>
      </c>
      <c r="S706" s="125">
        <v>1.2585959138206968</v>
      </c>
      <c r="T706" s="125">
        <v>0.60672592356464639</v>
      </c>
      <c r="U706" s="122">
        <v>1.6053563733121243</v>
      </c>
      <c r="V706" s="122">
        <v>-0.91767140648975287</v>
      </c>
      <c r="W706" s="94">
        <v>-0.30088907326072473</v>
      </c>
      <c r="X706" s="56"/>
      <c r="Y706" s="95">
        <v>705</v>
      </c>
      <c r="Z706" s="122">
        <f>(幕後結果!$AB$2+幕後結果!$AB$4*幕後結果_最佳化!$N1707)*12/3</f>
        <v>-0.98117766763268632</v>
      </c>
      <c r="AA706" s="122">
        <f>(幕後結果!$AC$2+幕後結果!$AC$4*幕後結果_最佳化!$O1707)*12/3</f>
        <v>-2.659287818058278</v>
      </c>
      <c r="AB706" s="122">
        <f>(幕後結果!$AD$2+幕後結果!$AD$4*幕後結果_最佳化!$P1707)*12/3</f>
        <v>1.0099354453310583</v>
      </c>
      <c r="AC706" s="122">
        <f>(幕後結果!$AE$2+幕後結果!$AE$4*幕後結果_最佳化!$Q1707)*12/3</f>
        <v>0.98371512106231818</v>
      </c>
      <c r="AD706" s="122">
        <f>(幕後結果!$AF$2+幕後結果!$AF$4*幕後結果_最佳化!$R1707)*12/3</f>
        <v>0.97380533855734563</v>
      </c>
      <c r="AE706" s="122">
        <f>(幕後結果!$AG$2+幕後結果!$AG$4*幕後結果_最佳化!$S1707)*12/3</f>
        <v>1.2385231401996697</v>
      </c>
      <c r="AF706" s="122">
        <f>(幕後結果!$AH$2+幕後結果!$AH$4*幕後結果_最佳化!$T1707)*12/3</f>
        <v>1.9321859283183691</v>
      </c>
      <c r="AG706" s="122">
        <f>(幕後結果!$AI$2+幕後結果!$AI$4*幕後結果_最佳化!$U1707)*12/3</f>
        <v>0.98141683499531984</v>
      </c>
      <c r="AH706" s="122">
        <f>(幕後結果!$AJ$2+幕後結果!$AJ$4*幕後結果_最佳化!$V1707)*12/3</f>
        <v>-0.40214730436345159</v>
      </c>
      <c r="AI706" s="96">
        <f>(幕後結果!$AK$2+幕後結果!$AK$4*幕後結果_最佳化!$W1707)*12/3</f>
        <v>-0.42833102202853973</v>
      </c>
      <c r="AJ706" s="56"/>
      <c r="AK706" s="56"/>
      <c r="AL706" s="56"/>
      <c r="AM706" s="104">
        <v>705</v>
      </c>
      <c r="AN706" s="122">
        <f t="shared" si="131"/>
        <v>6.8690801135441529E-2</v>
      </c>
      <c r="AO706" s="122">
        <f t="shared" si="132"/>
        <v>0.10662837215201589</v>
      </c>
      <c r="AP706" s="122">
        <f t="shared" si="133"/>
        <v>0.1052528751607834</v>
      </c>
      <c r="AQ706" s="122">
        <f t="shared" si="134"/>
        <v>7.4978412820440335E-2</v>
      </c>
      <c r="AR706" s="122">
        <f t="shared" si="135"/>
        <v>0.12859241790069489</v>
      </c>
      <c r="AS706" s="122">
        <f t="shared" si="136"/>
        <v>0.11717195811919462</v>
      </c>
      <c r="AT706" s="122">
        <f t="shared" si="137"/>
        <v>4.8382858270251558E-2</v>
      </c>
      <c r="AU706" s="122">
        <f t="shared" si="138"/>
        <v>7.8514491209105142E-2</v>
      </c>
      <c r="AV706" s="122">
        <f t="shared" si="139"/>
        <v>0.1869418964947212</v>
      </c>
      <c r="AW706" s="122">
        <f t="shared" si="140"/>
        <v>8.4845916737351507E-2</v>
      </c>
      <c r="AX706" s="122">
        <f t="shared" si="141"/>
        <v>1</v>
      </c>
      <c r="AY706" s="122">
        <f>SUMPRODUCT(AN706:AW706,幕後結果_最佳化!$Z$1005:$AI$1005)</f>
        <v>-5.3321209554708648E-2</v>
      </c>
      <c r="AZ706" s="122">
        <f>(SUMPRODUCT(AN706:AW706,MMULT(AN706:AW706,幕後結果!$AB$9:$AK$18)))*252</f>
        <v>4.536655422409186E-2</v>
      </c>
      <c r="BA706" s="122">
        <f t="shared" si="142"/>
        <v>0.2129942586646219</v>
      </c>
      <c r="BB706" s="98">
        <f t="shared" si="143"/>
        <v>-0.45175494474814626</v>
      </c>
      <c r="BC706" s="56"/>
      <c r="BD706" s="56"/>
    </row>
    <row r="707" spans="1:56">
      <c r="A707" s="91">
        <v>706</v>
      </c>
      <c r="B707" s="122">
        <v>0.56299095599348536</v>
      </c>
      <c r="C707" s="122">
        <v>0.58162219482560906</v>
      </c>
      <c r="D707" s="122">
        <v>1.8852827222006541E-2</v>
      </c>
      <c r="E707" s="122">
        <v>0.84398972880274914</v>
      </c>
      <c r="F707" s="122">
        <v>0.46640057985492778</v>
      </c>
      <c r="G707" s="122">
        <v>0.3144377790170918</v>
      </c>
      <c r="H707" s="122">
        <v>0.60075312289989835</v>
      </c>
      <c r="I707" s="122">
        <v>0.39979957647683984</v>
      </c>
      <c r="J707" s="122">
        <v>0.46221248371238666</v>
      </c>
      <c r="K707" s="100">
        <v>0.64028963360205826</v>
      </c>
      <c r="L707" s="101"/>
      <c r="M707" s="102">
        <v>706</v>
      </c>
      <c r="N707" s="125">
        <v>0.15855677298680432</v>
      </c>
      <c r="O707" s="125">
        <v>0.20604519218012382</v>
      </c>
      <c r="P707" s="125">
        <v>-2.0780402245694831</v>
      </c>
      <c r="Q707" s="125">
        <v>1.01099140738129</v>
      </c>
      <c r="R707" s="125">
        <v>-8.4321071144668261E-2</v>
      </c>
      <c r="S707" s="125">
        <v>-0.48331011646511085</v>
      </c>
      <c r="T707" s="125">
        <v>0.25529695163600419</v>
      </c>
      <c r="U707" s="122">
        <v>-0.25386590882424193</v>
      </c>
      <c r="V707" s="122">
        <v>-9.4861335947257569E-2</v>
      </c>
      <c r="W707" s="94">
        <v>0.35923307857480413</v>
      </c>
      <c r="X707" s="56"/>
      <c r="Y707" s="95">
        <v>706</v>
      </c>
      <c r="Z707" s="122">
        <f>(幕後結果!$AB$2+幕後結果!$AB$4*幕後結果_最佳化!$N1708)*12/3</f>
        <v>0.14856589949376575</v>
      </c>
      <c r="AA707" s="122">
        <f>(幕後結果!$AC$2+幕後結果!$AC$4*幕後結果_最佳化!$O1708)*12/3</f>
        <v>-1.0801971652347138</v>
      </c>
      <c r="AB707" s="122">
        <f>(幕後結果!$AD$2+幕後結果!$AD$4*幕後結果_最佳化!$P1708)*12/3</f>
        <v>-1.2684182809490183</v>
      </c>
      <c r="AC707" s="122">
        <f>(幕後結果!$AE$2+幕後結果!$AE$4*幕後結果_最佳化!$Q1708)*12/3</f>
        <v>1.1762071644426007</v>
      </c>
      <c r="AD707" s="122">
        <f>(幕後結果!$AF$2+幕後結果!$AF$4*幕後結果_最佳化!$R1708)*12/3</f>
        <v>-0.23808777801862449</v>
      </c>
      <c r="AE707" s="122">
        <f>(幕後結果!$AG$2+幕後結果!$AG$4*幕後結果_最佳化!$S1708)*12/3</f>
        <v>0.23045886718035588</v>
      </c>
      <c r="AF707" s="122">
        <f>(幕後結果!$AH$2+幕後結果!$AH$4*幕後結果_最佳化!$T1708)*12/3</f>
        <v>1.1885763931528031</v>
      </c>
      <c r="AG707" s="122">
        <f>(幕後結果!$AI$2+幕後結果!$AI$4*幕後結果_最佳化!$U1708)*12/3</f>
        <v>-1.10741166361421</v>
      </c>
      <c r="AH707" s="122">
        <f>(幕後結果!$AJ$2+幕後結果!$AJ$4*幕後結果_最佳化!$V1708)*12/3</f>
        <v>-2.8984678267008401E-2</v>
      </c>
      <c r="AI707" s="96">
        <f>(幕後結果!$AK$2+幕後結果!$AK$4*幕後結果_最佳化!$W1708)*12/3</f>
        <v>-0.22098286200082454</v>
      </c>
      <c r="AJ707" s="56"/>
      <c r="AK707" s="56"/>
      <c r="AL707" s="56"/>
      <c r="AM707" s="104">
        <v>706</v>
      </c>
      <c r="AN707" s="122">
        <f t="shared" si="131"/>
        <v>0.15926792220530284</v>
      </c>
      <c r="AO707" s="122">
        <f t="shared" si="132"/>
        <v>5.6619150228596642E-2</v>
      </c>
      <c r="AP707" s="122">
        <f t="shared" si="133"/>
        <v>2.1617493134802393E-2</v>
      </c>
      <c r="AQ707" s="122">
        <f t="shared" si="134"/>
        <v>0.11209921510674757</v>
      </c>
      <c r="AR707" s="122">
        <f t="shared" si="135"/>
        <v>0.12965406174383731</v>
      </c>
      <c r="AS707" s="122">
        <f t="shared" si="136"/>
        <v>0.15163792371947193</v>
      </c>
      <c r="AT707" s="122">
        <f t="shared" si="137"/>
        <v>0.11247660167162918</v>
      </c>
      <c r="AU707" s="122">
        <f t="shared" si="138"/>
        <v>4.8523675707182162E-2</v>
      </c>
      <c r="AV707" s="122">
        <f t="shared" si="139"/>
        <v>8.8273247758837256E-2</v>
      </c>
      <c r="AW707" s="122">
        <f t="shared" si="140"/>
        <v>0.11983070872359282</v>
      </c>
      <c r="AX707" s="122">
        <f t="shared" si="141"/>
        <v>1.0000000000000002</v>
      </c>
      <c r="AY707" s="122">
        <f>SUMPRODUCT(AN707:AW707,幕後結果_最佳化!$Z$1005:$AI$1005)</f>
        <v>9.5196862401761506E-2</v>
      </c>
      <c r="AZ707" s="122">
        <f>(SUMPRODUCT(AN707:AW707,MMULT(AN707:AW707,幕後結果!$AB$9:$AK$18)))*252</f>
        <v>4.5213707299007949E-2</v>
      </c>
      <c r="BA707" s="122">
        <f t="shared" si="142"/>
        <v>0.21263515066660063</v>
      </c>
      <c r="BB707" s="98">
        <f t="shared" si="143"/>
        <v>0.24594645917108926</v>
      </c>
      <c r="BC707" s="56"/>
      <c r="BD707" s="56"/>
    </row>
    <row r="708" spans="1:56">
      <c r="A708" s="91">
        <v>707</v>
      </c>
      <c r="B708" s="122">
        <v>0.82290907794971169</v>
      </c>
      <c r="C708" s="122">
        <v>0.73498445031393977</v>
      </c>
      <c r="D708" s="122">
        <v>2.9361490818511804E-2</v>
      </c>
      <c r="E708" s="122">
        <v>8.6186239012759458E-2</v>
      </c>
      <c r="F708" s="122">
        <v>0.99010984581017647</v>
      </c>
      <c r="G708" s="122">
        <v>0.13949438632857225</v>
      </c>
      <c r="H708" s="122">
        <v>0.58141179529573028</v>
      </c>
      <c r="I708" s="122">
        <v>0.30858863609524345</v>
      </c>
      <c r="J708" s="122">
        <v>0.79094680496547043</v>
      </c>
      <c r="K708" s="100">
        <v>0.16087171855174831</v>
      </c>
      <c r="L708" s="101"/>
      <c r="M708" s="102">
        <v>707</v>
      </c>
      <c r="N708" s="125">
        <v>0.92650838012913106</v>
      </c>
      <c r="O708" s="125">
        <v>0.62795854149809904</v>
      </c>
      <c r="P708" s="125">
        <v>-1.8902616010274191</v>
      </c>
      <c r="Q708" s="125">
        <v>-1.3646201188928588</v>
      </c>
      <c r="R708" s="125">
        <v>2.3304892340258414</v>
      </c>
      <c r="S708" s="125">
        <v>-1.0825937725676276</v>
      </c>
      <c r="T708" s="125">
        <v>0.20550651382875895</v>
      </c>
      <c r="U708" s="122">
        <v>-0.49985486921993239</v>
      </c>
      <c r="V708" s="122">
        <v>0.80971083359244456</v>
      </c>
      <c r="W708" s="94">
        <v>-0.99088151993064599</v>
      </c>
      <c r="X708" s="56"/>
      <c r="Y708" s="95">
        <v>707</v>
      </c>
      <c r="Z708" s="122">
        <f>(幕後結果!$AB$2+幕後結果!$AB$4*幕後結果_最佳化!$N1709)*12/3</f>
        <v>1.1020165221310869</v>
      </c>
      <c r="AA708" s="122">
        <f>(幕後結果!$AC$2+幕後結果!$AC$4*幕後結果_最佳化!$O1709)*12/3</f>
        <v>-0.4320462686730801</v>
      </c>
      <c r="AB708" s="122">
        <f>(幕後結果!$AD$2+幕後結果!$AD$4*幕後結果_最佳化!$P1709)*12/3</f>
        <v>-0.83166832064304919</v>
      </c>
      <c r="AC708" s="122">
        <f>(幕後結果!$AE$2+幕後結果!$AE$4*幕後結果_最佳化!$Q1709)*12/3</f>
        <v>-0.3834658987450783</v>
      </c>
      <c r="AD708" s="122">
        <f>(幕後結果!$AF$2+幕後結果!$AF$4*幕後結果_最佳化!$R1709)*12/3</f>
        <v>1.2237982856275158</v>
      </c>
      <c r="AE708" s="122">
        <f>(幕後結果!$AG$2+幕後結果!$AG$4*幕後結果_最佳化!$S1709)*12/3</f>
        <v>-0.97343048750409034</v>
      </c>
      <c r="AF708" s="122">
        <f>(幕後結果!$AH$2+幕後結果!$AH$4*幕後結果_最佳化!$T1709)*12/3</f>
        <v>2.1392287530295508</v>
      </c>
      <c r="AG708" s="122">
        <f>(幕後結果!$AI$2+幕後結果!$AI$4*幕後結果_最佳化!$U1709)*12/3</f>
        <v>-0.60071731745239099</v>
      </c>
      <c r="AH708" s="122">
        <f>(幕後結果!$AJ$2+幕後結果!$AJ$4*幕後結果_最佳化!$V1709)*12/3</f>
        <v>1.0058362544956769</v>
      </c>
      <c r="AI708" s="96">
        <f>(幕後結果!$AK$2+幕後結果!$AK$4*幕後結果_最佳化!$W1709)*12/3</f>
        <v>-0.31950866531660849</v>
      </c>
      <c r="AJ708" s="56"/>
      <c r="AK708" s="56"/>
      <c r="AL708" s="56"/>
      <c r="AM708" s="104">
        <v>707</v>
      </c>
      <c r="AN708" s="122">
        <f t="shared" ref="AN708:AN771" si="144">B1709/SUM($B1709:$K1709)</f>
        <v>7.6576423319672099E-2</v>
      </c>
      <c r="AO708" s="122">
        <f t="shared" ref="AO708:AO771" si="145">C1709/SUM($B1709:$K1709)</f>
        <v>7.1493035386696713E-2</v>
      </c>
      <c r="AP708" s="122">
        <f t="shared" ref="AP708:AP771" si="146">D1709/SUM($B1709:$K1709)</f>
        <v>0.12367246725910029</v>
      </c>
      <c r="AQ708" s="122">
        <f t="shared" ref="AQ708:AQ771" si="147">E1709/SUM($B1709:$K1709)</f>
        <v>0.15710810750241175</v>
      </c>
      <c r="AR708" s="122">
        <f t="shared" ref="AR708:AR771" si="148">F1709/SUM($B1709:$K1709)</f>
        <v>3.6935012568696163E-2</v>
      </c>
      <c r="AS708" s="122">
        <f t="shared" ref="AS708:AS771" si="149">G1709/SUM($B1709:$K1709)</f>
        <v>1.84781070570437E-2</v>
      </c>
      <c r="AT708" s="122">
        <f t="shared" ref="AT708:AT771" si="150">H1709/SUM($B1709:$K1709)</f>
        <v>2.3739148074591876E-2</v>
      </c>
      <c r="AU708" s="122">
        <f t="shared" ref="AU708:AU771" si="151">I1709/SUM($B1709:$K1709)</f>
        <v>0.11592077089987664</v>
      </c>
      <c r="AV708" s="122">
        <f t="shared" ref="AV708:AV771" si="152">J1709/SUM($B1709:$K1709)</f>
        <v>0.23814015937556959</v>
      </c>
      <c r="AW708" s="122">
        <f t="shared" ref="AW708:AW771" si="153">K1709/SUM($B1709:$K1709)</f>
        <v>0.1379367685563411</v>
      </c>
      <c r="AX708" s="122">
        <f t="shared" ref="AX708:AX771" si="154">SUM(AN708:AW708)</f>
        <v>1</v>
      </c>
      <c r="AY708" s="122">
        <f>SUMPRODUCT(AN708:AW708,幕後結果_最佳化!$Z$1005:$AI$1005)</f>
        <v>-2.4686109086763851E-2</v>
      </c>
      <c r="AZ708" s="122">
        <f>(SUMPRODUCT(AN708:AW708,MMULT(AN708:AW708,幕後結果!$AB$9:$AK$18)))*252</f>
        <v>4.6300363344428767E-2</v>
      </c>
      <c r="BA708" s="122">
        <f t="shared" ref="BA708:BA771" si="155">AZ708^0.5</f>
        <v>0.21517519221422521</v>
      </c>
      <c r="BB708" s="98">
        <f t="shared" ref="BB708:BB771" si="156">(AY708-$BC$2)/$BA708</f>
        <v>-0.31409805373602795</v>
      </c>
      <c r="BC708" s="56"/>
      <c r="BD708" s="56"/>
    </row>
    <row r="709" spans="1:56">
      <c r="A709" s="91">
        <v>708</v>
      </c>
      <c r="B709" s="122">
        <v>0.92995625872283849</v>
      </c>
      <c r="C709" s="122">
        <v>0.51347340984133427</v>
      </c>
      <c r="D709" s="122">
        <v>0.69245893276533588</v>
      </c>
      <c r="E709" s="122">
        <v>0.40566036466276967</v>
      </c>
      <c r="F709" s="122">
        <v>0.46398987837772099</v>
      </c>
      <c r="G709" s="122">
        <v>0.84512176316054832</v>
      </c>
      <c r="H709" s="122">
        <v>0.58373562650012323</v>
      </c>
      <c r="I709" s="122">
        <v>0.36070648881347145</v>
      </c>
      <c r="J709" s="122">
        <v>0.13948513185627465</v>
      </c>
      <c r="K709" s="100">
        <v>0.52251814997764612</v>
      </c>
      <c r="L709" s="101"/>
      <c r="M709" s="102">
        <v>708</v>
      </c>
      <c r="N709" s="125">
        <v>1.4754653303642171</v>
      </c>
      <c r="O709" s="125">
        <v>3.3779252866070635E-2</v>
      </c>
      <c r="P709" s="125">
        <v>0.50283236805322229</v>
      </c>
      <c r="Q709" s="125">
        <v>-0.23872255067743575</v>
      </c>
      <c r="R709" s="125">
        <v>-9.0386912094997496E-2</v>
      </c>
      <c r="S709" s="125">
        <v>1.0157331580017146</v>
      </c>
      <c r="T709" s="125">
        <v>0.21145948070847309</v>
      </c>
      <c r="U709" s="122">
        <v>-0.35657101764914617</v>
      </c>
      <c r="V709" s="122">
        <v>-1.0826354547043198</v>
      </c>
      <c r="W709" s="94">
        <v>5.6474636959808491E-2</v>
      </c>
      <c r="X709" s="56"/>
      <c r="Y709" s="95">
        <v>708</v>
      </c>
      <c r="Z709" s="122">
        <f>(幕後結果!$AB$2+幕後結果!$AB$4*幕後結果_最佳化!$N1710)*12/3</f>
        <v>1.7835742415691607</v>
      </c>
      <c r="AA709" s="122">
        <f>(幕後結果!$AC$2+幕後結果!$AC$4*幕後結果_最佳化!$O1710)*12/3</f>
        <v>-1.2031724954433276</v>
      </c>
      <c r="AB709" s="122">
        <f>(幕後結果!$AD$2+幕後結果!$AD$4*幕後結果_最佳化!$P1710)*12/3</f>
        <v>1.3456080988205248</v>
      </c>
      <c r="AC709" s="122">
        <f>(幕後結果!$AE$2+幕後結果!$AE$4*幕後結果_最佳化!$Q1710)*12/3</f>
        <v>0.92701622848576204</v>
      </c>
      <c r="AD709" s="122">
        <f>(幕後結果!$AF$2+幕後結果!$AF$4*幕後結果_最佳化!$R1710)*12/3</f>
        <v>-0.16453466953164828</v>
      </c>
      <c r="AE709" s="122">
        <f>(幕後結果!$AG$2+幕後結果!$AG$4*幕後結果_最佳化!$S1710)*12/3</f>
        <v>1.3479723419112757</v>
      </c>
      <c r="AF709" s="122">
        <f>(幕後結果!$AH$2+幕後結果!$AH$4*幕後結果_最佳化!$T1710)*12/3</f>
        <v>1.7046931746054241</v>
      </c>
      <c r="AG709" s="122">
        <f>(幕後結果!$AI$2+幕後結果!$AI$4*幕後結果_最佳化!$U1710)*12/3</f>
        <v>-0.47374620039956145</v>
      </c>
      <c r="AH709" s="122">
        <f>(幕後結果!$AJ$2+幕後結果!$AJ$4*幕後結果_最佳化!$V1710)*12/3</f>
        <v>-0.28559687990213467</v>
      </c>
      <c r="AI709" s="96">
        <f>(幕後結果!$AK$2+幕後結果!$AK$4*幕後結果_最佳化!$W1710)*12/3</f>
        <v>-6.124838066922117E-2</v>
      </c>
      <c r="AJ709" s="56"/>
      <c r="AK709" s="56"/>
      <c r="AL709" s="56"/>
      <c r="AM709" s="104">
        <v>708</v>
      </c>
      <c r="AN709" s="122">
        <f t="shared" si="144"/>
        <v>0.10104023825827781</v>
      </c>
      <c r="AO709" s="122">
        <f t="shared" si="145"/>
        <v>0.10205298031785584</v>
      </c>
      <c r="AP709" s="122">
        <f t="shared" si="146"/>
        <v>8.9141243520465249E-2</v>
      </c>
      <c r="AQ709" s="122">
        <f t="shared" si="147"/>
        <v>0.16182944909532138</v>
      </c>
      <c r="AR709" s="122">
        <f t="shared" si="148"/>
        <v>0.16698023729169717</v>
      </c>
      <c r="AS709" s="122">
        <f t="shared" si="149"/>
        <v>0.13203921869335106</v>
      </c>
      <c r="AT709" s="122">
        <f t="shared" si="150"/>
        <v>4.7059590661662057E-2</v>
      </c>
      <c r="AU709" s="122">
        <f t="shared" si="151"/>
        <v>4.9102817374130969E-2</v>
      </c>
      <c r="AV709" s="122">
        <f t="shared" si="152"/>
        <v>0.13199327088147969</v>
      </c>
      <c r="AW709" s="122">
        <f t="shared" si="153"/>
        <v>1.8760953905758753E-2</v>
      </c>
      <c r="AX709" s="122">
        <f t="shared" si="154"/>
        <v>1</v>
      </c>
      <c r="AY709" s="122">
        <f>SUMPRODUCT(AN709:AW709,幕後結果_最佳化!$Z$1005:$AI$1005)</f>
        <v>6.4870852831996659E-2</v>
      </c>
      <c r="AZ709" s="122">
        <f>(SUMPRODUCT(AN709:AW709,MMULT(AN709:AW709,幕後結果!$AB$9:$AK$18)))*252</f>
        <v>4.5728725656454756E-2</v>
      </c>
      <c r="BA709" s="122">
        <f t="shared" si="155"/>
        <v>0.21384275918640488</v>
      </c>
      <c r="BB709" s="98">
        <f t="shared" si="156"/>
        <v>0.10274302910974346</v>
      </c>
      <c r="BC709" s="56"/>
      <c r="BD709" s="56"/>
    </row>
    <row r="710" spans="1:56">
      <c r="A710" s="91">
        <v>709</v>
      </c>
      <c r="B710" s="122">
        <v>0.11568071104951061</v>
      </c>
      <c r="C710" s="122">
        <v>0.54648571229527021</v>
      </c>
      <c r="D710" s="122">
        <v>0.35298180370085164</v>
      </c>
      <c r="E710" s="122">
        <v>0.73531301152651407</v>
      </c>
      <c r="F710" s="122">
        <v>0.65570880283549804</v>
      </c>
      <c r="G710" s="122">
        <v>0.85869196107889789</v>
      </c>
      <c r="H710" s="122">
        <v>0.39088541356893658</v>
      </c>
      <c r="I710" s="122">
        <v>4.7121900282281137E-2</v>
      </c>
      <c r="J710" s="122">
        <v>9.3575014200154571E-2</v>
      </c>
      <c r="K710" s="100">
        <v>0.99332391985573065</v>
      </c>
      <c r="L710" s="101"/>
      <c r="M710" s="102">
        <v>709</v>
      </c>
      <c r="N710" s="125">
        <v>-1.1968592436949315</v>
      </c>
      <c r="O710" s="125">
        <v>0.11678734113800023</v>
      </c>
      <c r="P710" s="125">
        <v>-0.3772825921848626</v>
      </c>
      <c r="Q710" s="125">
        <v>0.62896193481770657</v>
      </c>
      <c r="R710" s="125">
        <v>0.40077960709857841</v>
      </c>
      <c r="S710" s="125">
        <v>1.0744610836524804</v>
      </c>
      <c r="T710" s="125">
        <v>-0.27701208436063918</v>
      </c>
      <c r="U710" s="122">
        <v>-1.6734242840667395</v>
      </c>
      <c r="V710" s="122">
        <v>-1.3190570862549047</v>
      </c>
      <c r="W710" s="94">
        <v>2.4742356244255013</v>
      </c>
      <c r="X710" s="56"/>
      <c r="Y710" s="95">
        <v>709</v>
      </c>
      <c r="Z710" s="122">
        <f>(幕後結果!$AB$2+幕後結果!$AB$4*幕後結果_最佳化!$N1711)*12/3</f>
        <v>-1.534251393964009</v>
      </c>
      <c r="AA710" s="122">
        <f>(幕後結果!$AC$2+幕後結果!$AC$4*幕後結果_最佳化!$O1711)*12/3</f>
        <v>-1.3209664139125588</v>
      </c>
      <c r="AB710" s="122">
        <f>(幕後結果!$AD$2+幕後結果!$AD$4*幕後結果_最佳化!$P1711)*12/3</f>
        <v>-0.21294610885072307</v>
      </c>
      <c r="AC710" s="122">
        <f>(幕後結果!$AE$2+幕後結果!$AE$4*幕後結果_最佳化!$Q1711)*12/3</f>
        <v>1.2039308467928642</v>
      </c>
      <c r="AD710" s="122">
        <f>(幕後結果!$AF$2+幕後結果!$AF$4*幕後結果_最佳化!$R1711)*12/3</f>
        <v>0.26395539552345182</v>
      </c>
      <c r="AE710" s="122">
        <f>(幕後結果!$AG$2+幕後結果!$AG$4*幕後結果_最佳化!$S1711)*12/3</f>
        <v>1.2062820976865223</v>
      </c>
      <c r="AF710" s="122">
        <f>(幕後結果!$AH$2+幕後結果!$AH$4*幕後結果_最佳化!$T1711)*12/3</f>
        <v>0.59937204988407533</v>
      </c>
      <c r="AG710" s="122">
        <f>(幕後結果!$AI$2+幕後結果!$AI$4*幕後結果_最佳化!$U1711)*12/3</f>
        <v>-3.283096065205088</v>
      </c>
      <c r="AH710" s="122">
        <f>(幕後結果!$AJ$2+幕後結果!$AJ$4*幕後結果_最佳化!$V1711)*12/3</f>
        <v>-1.2273795045835081</v>
      </c>
      <c r="AI710" s="96">
        <f>(幕後結果!$AK$2+幕後結果!$AK$4*幕後結果_最佳化!$W1711)*12/3</f>
        <v>0.46744019699276446</v>
      </c>
      <c r="AJ710" s="56"/>
      <c r="AK710" s="56"/>
      <c r="AL710" s="56"/>
      <c r="AM710" s="104">
        <v>709</v>
      </c>
      <c r="AN710" s="122">
        <f t="shared" si="144"/>
        <v>0.12247757756667631</v>
      </c>
      <c r="AO710" s="122">
        <f t="shared" si="145"/>
        <v>0.1003566449090106</v>
      </c>
      <c r="AP710" s="122">
        <f t="shared" si="146"/>
        <v>0.15588395280256945</v>
      </c>
      <c r="AQ710" s="122">
        <f t="shared" si="147"/>
        <v>0.12952722815133316</v>
      </c>
      <c r="AR710" s="122">
        <f t="shared" si="148"/>
        <v>0.14233345315400903</v>
      </c>
      <c r="AS710" s="122">
        <f t="shared" si="149"/>
        <v>6.5071747744472608E-2</v>
      </c>
      <c r="AT710" s="122">
        <f t="shared" si="150"/>
        <v>8.3390042473540635E-2</v>
      </c>
      <c r="AU710" s="122">
        <f t="shared" si="151"/>
        <v>2.6895448350703559E-2</v>
      </c>
      <c r="AV710" s="122">
        <f t="shared" si="152"/>
        <v>9.6967714372156844E-2</v>
      </c>
      <c r="AW710" s="122">
        <f t="shared" si="153"/>
        <v>7.7096190475527848E-2</v>
      </c>
      <c r="AX710" s="122">
        <f t="shared" si="154"/>
        <v>1.0000000000000002</v>
      </c>
      <c r="AY710" s="122">
        <f>SUMPRODUCT(AN710:AW710,幕後結果_最佳化!$Z$1005:$AI$1005)</f>
        <v>7.6786722932749268E-2</v>
      </c>
      <c r="AZ710" s="122">
        <f>(SUMPRODUCT(AN710:AW710,MMULT(AN710:AW710,幕後結果!$AB$9:$AK$18)))*252</f>
        <v>4.3673116793805082E-2</v>
      </c>
      <c r="BA710" s="122">
        <f t="shared" si="155"/>
        <v>0.20898113980406241</v>
      </c>
      <c r="BB710" s="98">
        <f t="shared" si="156"/>
        <v>0.16215206293027665</v>
      </c>
      <c r="BC710" s="56"/>
      <c r="BD710" s="56"/>
    </row>
    <row r="711" spans="1:56">
      <c r="A711" s="91">
        <v>710</v>
      </c>
      <c r="B711" s="122">
        <v>0.90426571194089278</v>
      </c>
      <c r="C711" s="122">
        <v>0.64456355556017586</v>
      </c>
      <c r="D711" s="122">
        <v>0.71730468267755665</v>
      </c>
      <c r="E711" s="122">
        <v>0.10136861892817484</v>
      </c>
      <c r="F711" s="122">
        <v>0.50455926517958094</v>
      </c>
      <c r="G711" s="122">
        <v>0.98141048676000153</v>
      </c>
      <c r="H711" s="122">
        <v>0.28162557798471477</v>
      </c>
      <c r="I711" s="122">
        <v>0.26088614536481369</v>
      </c>
      <c r="J711" s="122">
        <v>0.36596012821825852</v>
      </c>
      <c r="K711" s="100">
        <v>0.10968028212002334</v>
      </c>
      <c r="L711" s="101"/>
      <c r="M711" s="102">
        <v>710</v>
      </c>
      <c r="N711" s="125">
        <v>1.306246994638294</v>
      </c>
      <c r="O711" s="125">
        <v>0.37068402677283996</v>
      </c>
      <c r="P711" s="125">
        <v>0.57485312435338864</v>
      </c>
      <c r="Q711" s="125">
        <v>-1.2737917271068129</v>
      </c>
      <c r="R711" s="125">
        <v>1.1428631794974654E-2</v>
      </c>
      <c r="S711" s="125">
        <v>2.0837927128490117</v>
      </c>
      <c r="T711" s="125">
        <v>-0.57801920092284387</v>
      </c>
      <c r="U711" s="122">
        <v>-0.64061586290090333</v>
      </c>
      <c r="V711" s="122">
        <v>-0.34257228323723626</v>
      </c>
      <c r="W711" s="94">
        <v>-1.2282302016444109</v>
      </c>
      <c r="X711" s="56"/>
      <c r="Y711" s="95">
        <v>710</v>
      </c>
      <c r="Z711" s="122">
        <f>(幕後結果!$AB$2+幕後結果!$AB$4*幕後結果_最佳化!$N1712)*12/3</f>
        <v>1.5734811496881369</v>
      </c>
      <c r="AA711" s="122">
        <f>(幕後結果!$AC$2+幕後結果!$AC$4*幕後結果_最佳化!$O1712)*12/3</f>
        <v>-0.75359569488158618</v>
      </c>
      <c r="AB711" s="122">
        <f>(幕後結果!$AD$2+幕後結果!$AD$4*幕後結果_最佳化!$P1712)*12/3</f>
        <v>1.3912264089495092</v>
      </c>
      <c r="AC711" s="122">
        <f>(幕後結果!$AE$2+幕後結果!$AE$4*幕後結果_最佳化!$Q1712)*12/3</f>
        <v>0.24162316211525614</v>
      </c>
      <c r="AD711" s="122">
        <f>(幕後結果!$AF$2+幕後結果!$AF$4*幕後結果_最佳化!$R1712)*12/3</f>
        <v>-0.13153926736806526</v>
      </c>
      <c r="AE711" s="122">
        <f>(幕後結果!$AG$2+幕後結果!$AG$4*幕後結果_最佳化!$S1712)*12/3</f>
        <v>1.6307741774542108</v>
      </c>
      <c r="AF711" s="122">
        <f>(幕後結果!$AH$2+幕後結果!$AH$4*幕後結果_最佳化!$T1712)*12/3</f>
        <v>1.0166030900772052</v>
      </c>
      <c r="AG711" s="122">
        <f>(幕後結果!$AI$2+幕後結果!$AI$4*幕後結果_最佳化!$U1712)*12/3</f>
        <v>-0.82761894795463375</v>
      </c>
      <c r="AH711" s="122">
        <f>(幕後結果!$AJ$2+幕後結果!$AJ$4*幕後結果_最佳化!$V1712)*12/3</f>
        <v>9.1690889943277856E-2</v>
      </c>
      <c r="AI711" s="96">
        <f>(幕後結果!$AK$2+幕後結果!$AK$4*幕後結果_最佳化!$W1712)*12/3</f>
        <v>-0.61275166666885894</v>
      </c>
      <c r="AJ711" s="56"/>
      <c r="AK711" s="56"/>
      <c r="AL711" s="56"/>
      <c r="AM711" s="104">
        <v>710</v>
      </c>
      <c r="AN711" s="122">
        <f t="shared" si="144"/>
        <v>6.6562118219641031E-2</v>
      </c>
      <c r="AO711" s="122">
        <f t="shared" si="145"/>
        <v>9.2072485525868889E-4</v>
      </c>
      <c r="AP711" s="122">
        <f t="shared" si="146"/>
        <v>0.10147740024105617</v>
      </c>
      <c r="AQ711" s="122">
        <f t="shared" si="147"/>
        <v>0.159493067817956</v>
      </c>
      <c r="AR711" s="122">
        <f t="shared" si="148"/>
        <v>0.15145323021183943</v>
      </c>
      <c r="AS711" s="122">
        <f t="shared" si="149"/>
        <v>9.795204388970695E-2</v>
      </c>
      <c r="AT711" s="122">
        <f t="shared" si="150"/>
        <v>0.14194164852811617</v>
      </c>
      <c r="AU711" s="122">
        <f t="shared" si="151"/>
        <v>0.17265446488472055</v>
      </c>
      <c r="AV711" s="122">
        <f t="shared" si="152"/>
        <v>0.10421248351339402</v>
      </c>
      <c r="AW711" s="122">
        <f t="shared" si="153"/>
        <v>3.3328178383109932E-3</v>
      </c>
      <c r="AX711" s="122">
        <f t="shared" si="154"/>
        <v>1</v>
      </c>
      <c r="AY711" s="122">
        <f>SUMPRODUCT(AN711:AW711,幕後結果_最佳化!$Z$1005:$AI$1005)</f>
        <v>0.22387165704388312</v>
      </c>
      <c r="AZ711" s="122">
        <f>(SUMPRODUCT(AN711:AW711,MMULT(AN711:AW711,幕後結果!$AB$9:$AK$18)))*252</f>
        <v>4.5004658593895304E-2</v>
      </c>
      <c r="BA711" s="122">
        <f t="shared" si="155"/>
        <v>0.21214301448290798</v>
      </c>
      <c r="BB711" s="98">
        <f t="shared" si="156"/>
        <v>0.8530644173459867</v>
      </c>
      <c r="BC711" s="56"/>
      <c r="BD711" s="56"/>
    </row>
    <row r="712" spans="1:56">
      <c r="A712" s="91">
        <v>711</v>
      </c>
      <c r="B712" s="122">
        <v>0.37655870876149278</v>
      </c>
      <c r="C712" s="122">
        <v>0.23197733157567058</v>
      </c>
      <c r="D712" s="122">
        <v>0.91309678441526665</v>
      </c>
      <c r="E712" s="122">
        <v>0.63004651673107048</v>
      </c>
      <c r="F712" s="122">
        <v>7.7428167388089442E-3</v>
      </c>
      <c r="G712" s="122">
        <v>0.77391024879454484</v>
      </c>
      <c r="H712" s="122">
        <v>0.20406595625741275</v>
      </c>
      <c r="I712" s="122">
        <v>0.2218533961296314</v>
      </c>
      <c r="J712" s="122">
        <v>0.58375185642350291</v>
      </c>
      <c r="K712" s="100">
        <v>0.45525963804151703</v>
      </c>
      <c r="L712" s="101"/>
      <c r="M712" s="102">
        <v>711</v>
      </c>
      <c r="N712" s="125">
        <v>-0.31453147159797984</v>
      </c>
      <c r="O712" s="125">
        <v>-0.73235050041101657</v>
      </c>
      <c r="P712" s="125">
        <v>1.3600742421927454</v>
      </c>
      <c r="Q712" s="125">
        <v>0.33197654955441541</v>
      </c>
      <c r="R712" s="125">
        <v>-2.4208178767895929</v>
      </c>
      <c r="S712" s="125">
        <v>0.75178643245907573</v>
      </c>
      <c r="T712" s="125">
        <v>-0.82718552889617381</v>
      </c>
      <c r="U712" s="122">
        <v>-0.76594875843992771</v>
      </c>
      <c r="V712" s="122">
        <v>0.21150108307896812</v>
      </c>
      <c r="W712" s="94">
        <v>-0.11238357750712358</v>
      </c>
      <c r="X712" s="56"/>
      <c r="Y712" s="95">
        <v>711</v>
      </c>
      <c r="Z712" s="122">
        <f>(幕後結果!$AB$2+幕後結果!$AB$4*幕後結果_最佳化!$N1713)*12/3</f>
        <v>-0.43879699833289676</v>
      </c>
      <c r="AA712" s="122">
        <f>(幕後結果!$AC$2+幕後結果!$AC$4*幕後結果_最佳化!$O1713)*12/3</f>
        <v>-2.4144791717054419</v>
      </c>
      <c r="AB712" s="122">
        <f>(幕後結果!$AD$2+幕後結果!$AD$4*幕後結果_最佳化!$P1713)*12/3</f>
        <v>1.4710079614867364</v>
      </c>
      <c r="AC712" s="122">
        <f>(幕後結果!$AE$2+幕後結果!$AE$4*幕後結果_最佳化!$Q1713)*12/3</f>
        <v>1.3037654125876732</v>
      </c>
      <c r="AD712" s="122">
        <f>(幕後結果!$AF$2+幕後結果!$AF$4*幕後結果_最佳化!$R1713)*12/3</f>
        <v>-1.6166679770868952</v>
      </c>
      <c r="AE712" s="122">
        <f>(幕後結果!$AG$2+幕後結果!$AG$4*幕後結果_最佳化!$S1713)*12/3</f>
        <v>0.82267125296923005</v>
      </c>
      <c r="AF712" s="122">
        <f>(幕後結果!$AH$2+幕後結果!$AH$4*幕後結果_最佳化!$T1713)*12/3</f>
        <v>-0.16613657135409299</v>
      </c>
      <c r="AG712" s="122">
        <f>(幕後結果!$AI$2+幕後結果!$AI$4*幕後結果_最佳化!$U1713)*12/3</f>
        <v>-2.248304515676236</v>
      </c>
      <c r="AH712" s="122">
        <f>(幕後結果!$AJ$2+幕後結果!$AJ$4*幕後結果_最佳化!$V1713)*12/3</f>
        <v>-0.3255364069922998</v>
      </c>
      <c r="AI712" s="96">
        <f>(幕後結果!$AK$2+幕後結果!$AK$4*幕後結果_最佳化!$W1713)*12/3</f>
        <v>-1.0641386147792655</v>
      </c>
      <c r="AJ712" s="56"/>
      <c r="AK712" s="56"/>
      <c r="AL712" s="56"/>
      <c r="AM712" s="104">
        <v>711</v>
      </c>
      <c r="AN712" s="122">
        <f t="shared" si="144"/>
        <v>0.13569890339862492</v>
      </c>
      <c r="AO712" s="122">
        <f t="shared" si="145"/>
        <v>0.11048988704916189</v>
      </c>
      <c r="AP712" s="122">
        <f t="shared" si="146"/>
        <v>0.14191659118025146</v>
      </c>
      <c r="AQ712" s="122">
        <f t="shared" si="147"/>
        <v>6.1660506472849347E-2</v>
      </c>
      <c r="AR712" s="122">
        <f t="shared" si="148"/>
        <v>6.3799930046091066E-2</v>
      </c>
      <c r="AS712" s="122">
        <f t="shared" si="149"/>
        <v>5.5800551316553829E-2</v>
      </c>
      <c r="AT712" s="122">
        <f t="shared" si="150"/>
        <v>9.9480852771462625E-2</v>
      </c>
      <c r="AU712" s="122">
        <f t="shared" si="151"/>
        <v>7.8044709642864279E-2</v>
      </c>
      <c r="AV712" s="122">
        <f t="shared" si="152"/>
        <v>0.23372046611081637</v>
      </c>
      <c r="AW712" s="122">
        <f t="shared" si="153"/>
        <v>1.9387602011324154E-2</v>
      </c>
      <c r="AX712" s="122">
        <f t="shared" si="154"/>
        <v>0.99999999999999978</v>
      </c>
      <c r="AY712" s="122">
        <f>SUMPRODUCT(AN712:AW712,幕後結果_最佳化!$Z$1005:$AI$1005)</f>
        <v>1.8437892760576571E-2</v>
      </c>
      <c r="AZ712" s="122">
        <f>(SUMPRODUCT(AN712:AW712,MMULT(AN712:AW712,幕後結果!$AB$9:$AK$18)))*252</f>
        <v>5.2909873073798859E-2</v>
      </c>
      <c r="BA712" s="122">
        <f t="shared" si="155"/>
        <v>0.2300214622025494</v>
      </c>
      <c r="BB712" s="98">
        <f t="shared" si="156"/>
        <v>-0.10634706433560054</v>
      </c>
      <c r="BC712" s="56"/>
      <c r="BD712" s="56"/>
    </row>
    <row r="713" spans="1:56">
      <c r="A713" s="91">
        <v>712</v>
      </c>
      <c r="B713" s="122">
        <v>0.75330207848843078</v>
      </c>
      <c r="C713" s="122">
        <v>0.75314814891114601</v>
      </c>
      <c r="D713" s="122">
        <v>0.52232743580868046</v>
      </c>
      <c r="E713" s="122">
        <v>0.52831385179867074</v>
      </c>
      <c r="F713" s="122">
        <v>3.6761701412278525E-2</v>
      </c>
      <c r="G713" s="122">
        <v>0.51972565802743453</v>
      </c>
      <c r="H713" s="122">
        <v>0.91484461016162766</v>
      </c>
      <c r="I713" s="122">
        <v>0.13373253995478729</v>
      </c>
      <c r="J713" s="122">
        <v>0.42974781357680825</v>
      </c>
      <c r="K713" s="100">
        <v>0.39619195674015018</v>
      </c>
      <c r="L713" s="101"/>
      <c r="M713" s="102">
        <v>712</v>
      </c>
      <c r="N713" s="125">
        <v>0.68491772072633195</v>
      </c>
      <c r="O713" s="125">
        <v>0.68442996101970777</v>
      </c>
      <c r="P713" s="125">
        <v>5.5995830936741771E-2</v>
      </c>
      <c r="Q713" s="125">
        <v>7.1031988799398593E-2</v>
      </c>
      <c r="R713" s="125">
        <v>-1.7895678995765532</v>
      </c>
      <c r="S713" s="125">
        <v>4.9465056528595855E-2</v>
      </c>
      <c r="T713" s="125">
        <v>1.3712058994438485</v>
      </c>
      <c r="U713" s="122">
        <v>-1.1089191080445784</v>
      </c>
      <c r="V713" s="122">
        <v>-0.17701624788203912</v>
      </c>
      <c r="W713" s="94">
        <v>-0.26321624108369218</v>
      </c>
      <c r="X713" s="56"/>
      <c r="Y713" s="95">
        <v>712</v>
      </c>
      <c r="Z713" s="122">
        <f>(幕後結果!$AB$2+幕後結果!$AB$4*幕後結果_最佳化!$N1714)*12/3</f>
        <v>0.80206954306542633</v>
      </c>
      <c r="AA713" s="122">
        <f>(幕後結果!$AC$2+幕後結果!$AC$4*幕後結果_最佳化!$O1714)*12/3</f>
        <v>-0.37521515649966553</v>
      </c>
      <c r="AB713" s="122">
        <f>(幕後結果!$AD$2+幕後結果!$AD$4*幕後結果_最佳化!$P1714)*12/3</f>
        <v>0.78665726040547945</v>
      </c>
      <c r="AC713" s="122">
        <f>(幕後結果!$AE$2+幕後結果!$AE$4*幕後結果_最佳化!$Q1714)*12/3</f>
        <v>1.11178920221578</v>
      </c>
      <c r="AD713" s="122">
        <f>(幕後結果!$AF$2+幕後結果!$AF$4*幕後結果_最佳化!$R1714)*12/3</f>
        <v>-1.2232049560609242</v>
      </c>
      <c r="AE713" s="122">
        <f>(幕後結果!$AG$2+幕後結果!$AG$4*幕後結果_最佳化!$S1714)*12/3</f>
        <v>0.56456391121477822</v>
      </c>
      <c r="AF713" s="122">
        <f>(幕後結果!$AH$2+幕後結果!$AH$4*幕後結果_最佳化!$T1714)*12/3</f>
        <v>2.1807666977582714</v>
      </c>
      <c r="AG713" s="122">
        <f>(幕後結果!$AI$2+幕後結果!$AI$4*幕後結果_最佳化!$U1714)*12/3</f>
        <v>-2.1015349638035183</v>
      </c>
      <c r="AH713" s="122">
        <f>(幕後結果!$AJ$2+幕後結果!$AJ$4*幕後結果_最佳化!$V1714)*12/3</f>
        <v>0.35442513894267985</v>
      </c>
      <c r="AI713" s="96">
        <f>(幕後結果!$AK$2+幕後結果!$AK$4*幕後結果_最佳化!$W1714)*12/3</f>
        <v>-0.57724500272254908</v>
      </c>
      <c r="AJ713" s="56"/>
      <c r="AK713" s="56"/>
      <c r="AL713" s="56"/>
      <c r="AM713" s="104">
        <v>712</v>
      </c>
      <c r="AN713" s="122">
        <f t="shared" si="144"/>
        <v>0.10638540713738923</v>
      </c>
      <c r="AO713" s="122">
        <f t="shared" si="145"/>
        <v>8.2209577616466231E-2</v>
      </c>
      <c r="AP713" s="122">
        <f t="shared" si="146"/>
        <v>0.12345440759085656</v>
      </c>
      <c r="AQ713" s="122">
        <f t="shared" si="147"/>
        <v>0.1033017052286528</v>
      </c>
      <c r="AR713" s="122">
        <f t="shared" si="148"/>
        <v>9.2189042372923219E-2</v>
      </c>
      <c r="AS713" s="122">
        <f t="shared" si="149"/>
        <v>0.10278212658108477</v>
      </c>
      <c r="AT713" s="122">
        <f t="shared" si="150"/>
        <v>6.7032773640355675E-2</v>
      </c>
      <c r="AU713" s="122">
        <f t="shared" si="151"/>
        <v>0.11604184516869268</v>
      </c>
      <c r="AV713" s="122">
        <f t="shared" si="152"/>
        <v>0.12344152985842144</v>
      </c>
      <c r="AW713" s="122">
        <f t="shared" si="153"/>
        <v>8.3161584805157493E-2</v>
      </c>
      <c r="AX713" s="122">
        <f t="shared" si="154"/>
        <v>1</v>
      </c>
      <c r="AY713" s="122">
        <f>SUMPRODUCT(AN713:AW713,幕後結果_最佳化!$Z$1005:$AI$1005)</f>
        <v>-4.3893315923158593E-3</v>
      </c>
      <c r="AZ713" s="122">
        <f>(SUMPRODUCT(AN713:AW713,MMULT(AN713:AW713,幕後結果!$AB$9:$AK$18)))*252</f>
        <v>4.6086997257725949E-2</v>
      </c>
      <c r="BA713" s="122">
        <f t="shared" si="155"/>
        <v>0.2146788234962311</v>
      </c>
      <c r="BB713" s="98">
        <f t="shared" si="156"/>
        <v>-0.22027944266773974</v>
      </c>
      <c r="BC713" s="56"/>
      <c r="BD713" s="56"/>
    </row>
    <row r="714" spans="1:56">
      <c r="A714" s="91">
        <v>713</v>
      </c>
      <c r="B714" s="122">
        <v>0.59692914144708253</v>
      </c>
      <c r="C714" s="122">
        <v>0.99944175513433198</v>
      </c>
      <c r="D714" s="122">
        <v>0.99290726442732846</v>
      </c>
      <c r="E714" s="122">
        <v>0.9648166034380008</v>
      </c>
      <c r="F714" s="122">
        <v>0.67254741814033947</v>
      </c>
      <c r="G714" s="122">
        <v>0.76183323911803158</v>
      </c>
      <c r="H714" s="122">
        <v>0.36728078664999275</v>
      </c>
      <c r="I714" s="122">
        <v>0.53679398301708603</v>
      </c>
      <c r="J714" s="122">
        <v>0.22483365648675502</v>
      </c>
      <c r="K714" s="100">
        <v>0.8986357851321618</v>
      </c>
      <c r="L714" s="101"/>
      <c r="M714" s="102">
        <v>713</v>
      </c>
      <c r="N714" s="125">
        <v>0.24540647351249062</v>
      </c>
      <c r="O714" s="125">
        <v>3.259397863767898</v>
      </c>
      <c r="P714" s="125">
        <v>2.4525321271037304</v>
      </c>
      <c r="Q714" s="125">
        <v>1.8095423105443322</v>
      </c>
      <c r="R714" s="125">
        <v>0.44695830676926673</v>
      </c>
      <c r="S714" s="125">
        <v>0.71221197644490863</v>
      </c>
      <c r="T714" s="125">
        <v>-0.33906392601220398</v>
      </c>
      <c r="U714" s="122">
        <v>9.2359981060027824E-2</v>
      </c>
      <c r="V714" s="122">
        <v>-0.75596978273409632</v>
      </c>
      <c r="W714" s="94">
        <v>1.2738165745276948</v>
      </c>
      <c r="X714" s="56"/>
      <c r="Y714" s="95">
        <v>713</v>
      </c>
      <c r="Z714" s="122">
        <f>(幕後結果!$AB$2+幕後結果!$AB$4*幕後結果_最佳化!$N1715)*12/3</f>
        <v>0.25639417965092109</v>
      </c>
      <c r="AA714" s="122">
        <f>(幕後結果!$AC$2+幕後結果!$AC$4*幕後結果_最佳化!$O1715)*12/3</f>
        <v>3.1350914329012105</v>
      </c>
      <c r="AB714" s="122">
        <f>(幕後結果!$AD$2+幕後結果!$AD$4*幕後結果_最佳化!$P1715)*12/3</f>
        <v>2.9910800619962621</v>
      </c>
      <c r="AC714" s="122">
        <f>(幕後結果!$AE$2+幕後結果!$AE$4*幕後結果_最佳化!$Q1715)*12/3</f>
        <v>3.3567820883060921</v>
      </c>
      <c r="AD714" s="122">
        <f>(幕後結果!$AF$2+幕後結果!$AF$4*幕後結果_最佳化!$R1715)*12/3</f>
        <v>0.95828511676611861</v>
      </c>
      <c r="AE714" s="122">
        <f>(幕後結果!$AG$2+幕後結果!$AG$4*幕後結果_最佳化!$S1715)*12/3</f>
        <v>3.2356699699107883</v>
      </c>
      <c r="AF714" s="122">
        <f>(幕後結果!$AH$2+幕後結果!$AH$4*幕後結果_最佳化!$T1715)*12/3</f>
        <v>0.97553955099740763</v>
      </c>
      <c r="AG714" s="122">
        <f>(幕後結果!$AI$2+幕後結果!$AI$4*幕後結果_最佳化!$U1715)*12/3</f>
        <v>-0.72316419188268777</v>
      </c>
      <c r="AH714" s="122">
        <f>(幕後結果!$AJ$2+幕後結果!$AJ$4*幕後結果_最佳化!$V1715)*12/3</f>
        <v>0.99127144033485737</v>
      </c>
      <c r="AI714" s="96">
        <f>(幕後結果!$AK$2+幕後結果!$AK$4*幕後結果_最佳化!$W1715)*12/3</f>
        <v>0.84588014808569001</v>
      </c>
      <c r="AJ714" s="56"/>
      <c r="AK714" s="56"/>
      <c r="AL714" s="56"/>
      <c r="AM714" s="104">
        <v>713</v>
      </c>
      <c r="AN714" s="122">
        <f t="shared" si="144"/>
        <v>0.18240518961416466</v>
      </c>
      <c r="AO714" s="122">
        <f t="shared" si="145"/>
        <v>0.16108569851337218</v>
      </c>
      <c r="AP714" s="122">
        <f t="shared" si="146"/>
        <v>8.9592987910307481E-2</v>
      </c>
      <c r="AQ714" s="122">
        <f t="shared" si="147"/>
        <v>8.9901676084115593E-3</v>
      </c>
      <c r="AR714" s="122">
        <f t="shared" si="148"/>
        <v>3.3359459470000935E-2</v>
      </c>
      <c r="AS714" s="122">
        <f t="shared" si="149"/>
        <v>0.13817694188712734</v>
      </c>
      <c r="AT714" s="122">
        <f t="shared" si="150"/>
        <v>5.6936468649790295E-2</v>
      </c>
      <c r="AU714" s="122">
        <f t="shared" si="151"/>
        <v>0.15537244149470028</v>
      </c>
      <c r="AV714" s="122">
        <f t="shared" si="152"/>
        <v>0.13439123334705841</v>
      </c>
      <c r="AW714" s="122">
        <f t="shared" si="153"/>
        <v>3.9689411505066843E-2</v>
      </c>
      <c r="AX714" s="122">
        <f t="shared" si="154"/>
        <v>1</v>
      </c>
      <c r="AY714" s="122">
        <f>SUMPRODUCT(AN714:AW714,幕後結果_最佳化!$Z$1005:$AI$1005)</f>
        <v>-0.22593712551737266</v>
      </c>
      <c r="AZ714" s="122">
        <f>(SUMPRODUCT(AN714:AW714,MMULT(AN714:AW714,幕後結果!$AB$9:$AK$18)))*252</f>
        <v>6.4467939550228975E-2</v>
      </c>
      <c r="BA714" s="122">
        <f t="shared" si="155"/>
        <v>0.25390537518971312</v>
      </c>
      <c r="BB714" s="98">
        <f t="shared" si="156"/>
        <v>-1.0588083269859996</v>
      </c>
      <c r="BC714" s="56"/>
      <c r="BD714" s="56"/>
    </row>
    <row r="715" spans="1:56">
      <c r="A715" s="91">
        <v>714</v>
      </c>
      <c r="B715" s="122">
        <v>0.6874223802433892</v>
      </c>
      <c r="C715" s="122">
        <v>0.35073849282456138</v>
      </c>
      <c r="D715" s="122">
        <v>0.87205075588419279</v>
      </c>
      <c r="E715" s="122">
        <v>0.68816212249184572</v>
      </c>
      <c r="F715" s="122">
        <v>0.14438338352435376</v>
      </c>
      <c r="G715" s="122">
        <v>0.94040384572834768</v>
      </c>
      <c r="H715" s="122">
        <v>0.93412435797440185</v>
      </c>
      <c r="I715" s="122">
        <v>2.5404828954531888E-2</v>
      </c>
      <c r="J715" s="122">
        <v>0.99651769455815087</v>
      </c>
      <c r="K715" s="100">
        <v>0.70692565275699049</v>
      </c>
      <c r="L715" s="101"/>
      <c r="M715" s="102">
        <v>714</v>
      </c>
      <c r="N715" s="125">
        <v>0.48855717306114366</v>
      </c>
      <c r="O715" s="125">
        <v>-0.38332745406498697</v>
      </c>
      <c r="P715" s="125">
        <v>1.1361387774962712</v>
      </c>
      <c r="Q715" s="125">
        <v>0.49064754171421948</v>
      </c>
      <c r="R715" s="125">
        <v>-1.0608308773506252</v>
      </c>
      <c r="S715" s="125">
        <v>1.5581727257747273</v>
      </c>
      <c r="T715" s="125">
        <v>1.5072316743099543</v>
      </c>
      <c r="U715" s="122">
        <v>-1.9530838702812543</v>
      </c>
      <c r="V715" s="122">
        <v>2.6985316793754901</v>
      </c>
      <c r="W715" s="94">
        <v>0.54442551108427206</v>
      </c>
      <c r="X715" s="56"/>
      <c r="Y715" s="95">
        <v>714</v>
      </c>
      <c r="Z715" s="122">
        <f>(幕後結果!$AB$2+幕後結果!$AB$4*幕後結果_最佳化!$N1716)*12/3</f>
        <v>0.55827802717882569</v>
      </c>
      <c r="AA715" s="122">
        <f>(幕後結果!$AC$2+幕後結果!$AC$4*幕後結果_最佳化!$O1716)*12/3</f>
        <v>-1.8637235442668789</v>
      </c>
      <c r="AB715" s="122">
        <f>(幕後結果!$AD$2+幕後結果!$AD$4*幕後結果_最佳化!$P1716)*12/3</f>
        <v>1.5544155452985544</v>
      </c>
      <c r="AC715" s="122">
        <f>(幕後結果!$AE$2+幕後結果!$AE$4*幕後結果_最佳化!$Q1716)*12/3</f>
        <v>1.4742613881981379</v>
      </c>
      <c r="AD715" s="122">
        <f>(幕後結果!$AF$2+幕後結果!$AF$4*幕後結果_最佳化!$R1716)*12/3</f>
        <v>-0.70303025412276199</v>
      </c>
      <c r="AE715" s="122">
        <f>(幕後結果!$AG$2+幕後結果!$AG$4*幕後結果_最佳化!$S1716)*12/3</f>
        <v>1.8504448297264069</v>
      </c>
      <c r="AF715" s="122">
        <f>(幕後結果!$AH$2+幕後結果!$AH$4*幕後結果_最佳化!$T1716)*12/3</f>
        <v>2.4125353654714807</v>
      </c>
      <c r="AG715" s="122">
        <f>(幕後結果!$AI$2+幕後結果!$AI$4*幕後結果_最佳化!$U1716)*12/3</f>
        <v>-2.9391798368590849</v>
      </c>
      <c r="AH715" s="122">
        <f>(幕後結果!$AJ$2+幕後結果!$AJ$4*幕後結果_最佳化!$V1716)*12/3</f>
        <v>2.0618201171713677</v>
      </c>
      <c r="AI715" s="96">
        <f>(幕後結果!$AK$2+幕後結果!$AK$4*幕後結果_最佳化!$W1716)*12/3</f>
        <v>-1.5263686220064854E-2</v>
      </c>
      <c r="AJ715" s="56"/>
      <c r="AK715" s="56"/>
      <c r="AL715" s="56"/>
      <c r="AM715" s="104">
        <v>714</v>
      </c>
      <c r="AN715" s="122">
        <f t="shared" si="144"/>
        <v>0.18262266025669652</v>
      </c>
      <c r="AO715" s="122">
        <f t="shared" si="145"/>
        <v>0.13446970987622131</v>
      </c>
      <c r="AP715" s="122">
        <f t="shared" si="146"/>
        <v>2.6921205576097191E-2</v>
      </c>
      <c r="AQ715" s="122">
        <f t="shared" si="147"/>
        <v>0.17395937794039046</v>
      </c>
      <c r="AR715" s="122">
        <f t="shared" si="148"/>
        <v>7.5083275719772427E-2</v>
      </c>
      <c r="AS715" s="122">
        <f t="shared" si="149"/>
        <v>4.4116685744885718E-2</v>
      </c>
      <c r="AT715" s="122">
        <f t="shared" si="150"/>
        <v>3.4866687193289107E-2</v>
      </c>
      <c r="AU715" s="122">
        <f t="shared" si="151"/>
        <v>0.11594952924370022</v>
      </c>
      <c r="AV715" s="122">
        <f t="shared" si="152"/>
        <v>4.2760224782362785E-2</v>
      </c>
      <c r="AW715" s="122">
        <f t="shared" si="153"/>
        <v>0.16925064366658424</v>
      </c>
      <c r="AX715" s="122">
        <f t="shared" si="154"/>
        <v>1</v>
      </c>
      <c r="AY715" s="122">
        <f>SUMPRODUCT(AN715:AW715,幕後結果_最佳化!$Z$1005:$AI$1005)</f>
        <v>-0.16502117412818873</v>
      </c>
      <c r="AZ715" s="122">
        <f>(SUMPRODUCT(AN715:AW715,MMULT(AN715:AW715,幕後結果!$AB$9:$AK$18)))*252</f>
        <v>5.0790303450517625E-2</v>
      </c>
      <c r="BA715" s="122">
        <f t="shared" si="155"/>
        <v>0.22536704162436358</v>
      </c>
      <c r="BB715" s="98">
        <f t="shared" si="156"/>
        <v>-0.92258909124230681</v>
      </c>
      <c r="BC715" s="56"/>
      <c r="BD715" s="56"/>
    </row>
    <row r="716" spans="1:56">
      <c r="A716" s="91">
        <v>715</v>
      </c>
      <c r="B716" s="122">
        <v>5.6987523678155183E-2</v>
      </c>
      <c r="C716" s="122">
        <v>0.98026313425448031</v>
      </c>
      <c r="D716" s="122">
        <v>0.13121211827947654</v>
      </c>
      <c r="E716" s="122">
        <v>0.41541331824156447</v>
      </c>
      <c r="F716" s="122">
        <v>0.77664172392055453</v>
      </c>
      <c r="G716" s="122">
        <v>0.61816615157303523</v>
      </c>
      <c r="H716" s="122">
        <v>0.21313808842969451</v>
      </c>
      <c r="I716" s="122">
        <v>0.23809021690223409</v>
      </c>
      <c r="J716" s="122">
        <v>8.6678370316124465E-2</v>
      </c>
      <c r="K716" s="100">
        <v>0.16634332597953816</v>
      </c>
      <c r="L716" s="101"/>
      <c r="M716" s="102">
        <v>715</v>
      </c>
      <c r="N716" s="125">
        <v>-1.5805758671445109</v>
      </c>
      <c r="O716" s="125">
        <v>2.0592141161008541</v>
      </c>
      <c r="P716" s="125">
        <v>-1.1206796755088135</v>
      </c>
      <c r="Q716" s="125">
        <v>-0.21364149701078353</v>
      </c>
      <c r="R716" s="125">
        <v>0.76090041250236218</v>
      </c>
      <c r="S716" s="125">
        <v>0.30066796818414232</v>
      </c>
      <c r="T716" s="125">
        <v>-0.79558003136860989</v>
      </c>
      <c r="U716" s="122">
        <v>-0.71245925489334083</v>
      </c>
      <c r="V716" s="122">
        <v>-1.3614968110301306</v>
      </c>
      <c r="W716" s="94">
        <v>-0.96871651161148198</v>
      </c>
      <c r="X716" s="56"/>
      <c r="Y716" s="95">
        <v>715</v>
      </c>
      <c r="Z716" s="122">
        <f>(幕後結果!$AB$2+幕後結果!$AB$4*幕後結果_最佳化!$N1717)*12/3</f>
        <v>-2.010654920099852</v>
      </c>
      <c r="AA716" s="122">
        <f>(幕後結果!$AC$2+幕後結果!$AC$4*幕後結果_最佳化!$O1717)*12/3</f>
        <v>1.322500091617598</v>
      </c>
      <c r="AB716" s="122">
        <f>(幕後結果!$AD$2+幕後結果!$AD$4*幕後結果_最佳化!$P1717)*12/3</f>
        <v>-0.77497360599436449</v>
      </c>
      <c r="AC716" s="122">
        <f>(幕後結果!$AE$2+幕後結果!$AE$4*幕後結果_最佳化!$Q1717)*12/3</f>
        <v>0.73089779343321648</v>
      </c>
      <c r="AD716" s="122">
        <f>(幕後結果!$AF$2+幕後結果!$AF$4*幕後結果_最佳化!$R1717)*12/3</f>
        <v>0.59207331948030362</v>
      </c>
      <c r="AE716" s="122">
        <f>(幕後結果!$AG$2+幕後結果!$AG$4*幕後結果_最佳化!$S1717)*12/3</f>
        <v>0.49336462263564523</v>
      </c>
      <c r="AF716" s="122">
        <f>(幕後結果!$AH$2+幕後結果!$AH$4*幕後結果_最佳化!$T1717)*12/3</f>
        <v>0.15797440278927533</v>
      </c>
      <c r="AG716" s="122">
        <f>(幕後結果!$AI$2+幕後結果!$AI$4*幕後結果_最佳化!$U1717)*12/3</f>
        <v>-2.4303786287607139</v>
      </c>
      <c r="AH716" s="122">
        <f>(幕後結果!$AJ$2+幕後結果!$AJ$4*幕後結果_最佳化!$V1717)*12/3</f>
        <v>-0.7691305163049581</v>
      </c>
      <c r="AI716" s="96">
        <f>(幕後結果!$AK$2+幕後結果!$AK$4*幕後結果_最佳化!$W1717)*12/3</f>
        <v>-0.94826968091633823</v>
      </c>
      <c r="AJ716" s="56"/>
      <c r="AK716" s="56"/>
      <c r="AL716" s="56"/>
      <c r="AM716" s="104">
        <v>715</v>
      </c>
      <c r="AN716" s="122">
        <f t="shared" si="144"/>
        <v>0.16059188319319528</v>
      </c>
      <c r="AO716" s="122">
        <f t="shared" si="145"/>
        <v>0.12913088307405729</v>
      </c>
      <c r="AP716" s="122">
        <f t="shared" si="146"/>
        <v>4.2645059138862344E-2</v>
      </c>
      <c r="AQ716" s="122">
        <f t="shared" si="147"/>
        <v>8.6020116936402963E-2</v>
      </c>
      <c r="AR716" s="122">
        <f t="shared" si="148"/>
        <v>3.5679320954824525E-2</v>
      </c>
      <c r="AS716" s="122">
        <f t="shared" si="149"/>
        <v>5.7255218444551247E-2</v>
      </c>
      <c r="AT716" s="122">
        <f t="shared" si="150"/>
        <v>5.7487158952515903E-2</v>
      </c>
      <c r="AU716" s="122">
        <f t="shared" si="151"/>
        <v>0.16915975541795236</v>
      </c>
      <c r="AV716" s="122">
        <f t="shared" si="152"/>
        <v>0.18599230313070145</v>
      </c>
      <c r="AW716" s="122">
        <f t="shared" si="153"/>
        <v>7.6038300756936794E-2</v>
      </c>
      <c r="AX716" s="122">
        <f t="shared" si="154"/>
        <v>1.0000000000000002</v>
      </c>
      <c r="AY716" s="122">
        <f>SUMPRODUCT(AN716:AW716,幕後結果_最佳化!$Z$1005:$AI$1005)</f>
        <v>-0.17783248763776208</v>
      </c>
      <c r="AZ716" s="122">
        <f>(SUMPRODUCT(AN716:AW716,MMULT(AN716:AW716,幕後結果!$AB$9:$AK$18)))*252</f>
        <v>5.809945682499134E-2</v>
      </c>
      <c r="BA716" s="122">
        <f t="shared" si="155"/>
        <v>0.24103828912641936</v>
      </c>
      <c r="BB716" s="98">
        <f t="shared" si="156"/>
        <v>-0.91575694649074058</v>
      </c>
      <c r="BC716" s="56"/>
      <c r="BD716" s="56"/>
    </row>
    <row r="717" spans="1:56">
      <c r="A717" s="91">
        <v>716</v>
      </c>
      <c r="B717" s="122">
        <v>8.4790391484404593E-2</v>
      </c>
      <c r="C717" s="122">
        <v>0.14709112319845152</v>
      </c>
      <c r="D717" s="122">
        <v>0.50877786320240825</v>
      </c>
      <c r="E717" s="122">
        <v>0.14437573644133384</v>
      </c>
      <c r="F717" s="122">
        <v>0.88190912297037682</v>
      </c>
      <c r="G717" s="122">
        <v>0.80486020821587378</v>
      </c>
      <c r="H717" s="122">
        <v>0.84364506669897099</v>
      </c>
      <c r="I717" s="122">
        <v>0.64484233739955976</v>
      </c>
      <c r="J717" s="122">
        <v>0.87200100364571509</v>
      </c>
      <c r="K717" s="100">
        <v>0.9870979107584239</v>
      </c>
      <c r="L717" s="101"/>
      <c r="M717" s="102">
        <v>716</v>
      </c>
      <c r="N717" s="125">
        <v>-1.3735520781917911</v>
      </c>
      <c r="O717" s="125">
        <v>-1.0489910309904316</v>
      </c>
      <c r="P717" s="125">
        <v>2.2004615748943256E-2</v>
      </c>
      <c r="Q717" s="125">
        <v>-1.0608645256234326</v>
      </c>
      <c r="R717" s="125">
        <v>1.1845845362934633</v>
      </c>
      <c r="S717" s="125">
        <v>0.85911044801506864</v>
      </c>
      <c r="T717" s="125">
        <v>1.00955222904126</v>
      </c>
      <c r="U717" s="122">
        <v>0.37143263084359951</v>
      </c>
      <c r="V717" s="122">
        <v>1.1359010168230579</v>
      </c>
      <c r="W717" s="94">
        <v>2.2291462048224924</v>
      </c>
      <c r="X717" s="56"/>
      <c r="Y717" s="95">
        <v>716</v>
      </c>
      <c r="Z717" s="122">
        <f>(幕後結果!$AB$2+幕後結果!$AB$4*幕後結果_最佳化!$N1718)*12/3</f>
        <v>-1.753624452760618</v>
      </c>
      <c r="AA717" s="122">
        <f>(幕後結果!$AC$2+幕後結果!$AC$4*幕後結果_最佳化!$O1718)*12/3</f>
        <v>-2.9428459982219741</v>
      </c>
      <c r="AB717" s="122">
        <f>(幕後結果!$AD$2+幕後結果!$AD$4*幕後結果_最佳化!$P1718)*12/3</f>
        <v>-3.8803618086053149E-2</v>
      </c>
      <c r="AC717" s="122">
        <f>(幕後結果!$AE$2+幕後結果!$AE$4*幕後結果_最佳化!$Q1718)*12/3</f>
        <v>-0.13955843196912654</v>
      </c>
      <c r="AD717" s="122">
        <f>(幕後結果!$AF$2+幕後結果!$AF$4*幕後結果_最佳化!$R1718)*12/3</f>
        <v>0.56817844865239653</v>
      </c>
      <c r="AE717" s="122">
        <f>(幕後結果!$AG$2+幕後結果!$AG$4*幕後結果_最佳化!$S1718)*12/3</f>
        <v>-6.9316114063557588E-2</v>
      </c>
      <c r="AF717" s="122">
        <f>(幕後結果!$AH$2+幕後結果!$AH$4*幕後結果_最佳化!$T1718)*12/3</f>
        <v>2.1425701869502567</v>
      </c>
      <c r="AG717" s="122">
        <f>(幕後結果!$AI$2+幕後結果!$AI$4*幕後結果_最佳化!$U1718)*12/3</f>
        <v>-0.79379831280032642</v>
      </c>
      <c r="AH717" s="122">
        <f>(幕後結果!$AJ$2+幕後結果!$AJ$4*幕後結果_最佳化!$V1718)*12/3</f>
        <v>0.60909325061782749</v>
      </c>
      <c r="AI717" s="96">
        <f>(幕後結果!$AK$2+幕後結果!$AK$4*幕後結果_最佳化!$W1718)*12/3</f>
        <v>0.43393110594144629</v>
      </c>
      <c r="AJ717" s="56"/>
      <c r="AK717" s="56"/>
      <c r="AL717" s="56"/>
      <c r="AM717" s="104">
        <v>716</v>
      </c>
      <c r="AN717" s="122">
        <f t="shared" si="144"/>
        <v>6.2009919336356863E-2</v>
      </c>
      <c r="AO717" s="122">
        <f t="shared" si="145"/>
        <v>0.10672492340414071</v>
      </c>
      <c r="AP717" s="122">
        <f t="shared" si="146"/>
        <v>0.14416553558402181</v>
      </c>
      <c r="AQ717" s="122">
        <f t="shared" si="147"/>
        <v>9.8442999620210053E-2</v>
      </c>
      <c r="AR717" s="122">
        <f t="shared" si="148"/>
        <v>8.1096273397840202E-2</v>
      </c>
      <c r="AS717" s="122">
        <f t="shared" si="149"/>
        <v>8.816598826474796E-2</v>
      </c>
      <c r="AT717" s="122">
        <f t="shared" si="150"/>
        <v>0.15469921799491895</v>
      </c>
      <c r="AU717" s="122">
        <f t="shared" si="151"/>
        <v>0.16772263155384518</v>
      </c>
      <c r="AV717" s="122">
        <f t="shared" si="152"/>
        <v>7.9700233663092229E-2</v>
      </c>
      <c r="AW717" s="122">
        <f t="shared" si="153"/>
        <v>1.7272277180825839E-2</v>
      </c>
      <c r="AX717" s="122">
        <f t="shared" si="154"/>
        <v>0.99999999999999967</v>
      </c>
      <c r="AY717" s="122">
        <f>SUMPRODUCT(AN717:AW717,幕後結果_最佳化!$Z$1005:$AI$1005)</f>
        <v>4.9013452614048332E-2</v>
      </c>
      <c r="AZ717" s="122">
        <f>(SUMPRODUCT(AN717:AW717,MMULT(AN717:AW717,幕後結果!$AB$9:$AK$18)))*252</f>
        <v>4.8177572443936591E-2</v>
      </c>
      <c r="BA717" s="122">
        <f t="shared" si="155"/>
        <v>0.21949390069871325</v>
      </c>
      <c r="BB717" s="98">
        <f t="shared" si="156"/>
        <v>2.7852494281560558E-2</v>
      </c>
      <c r="BC717" s="56"/>
      <c r="BD717" s="56"/>
    </row>
    <row r="718" spans="1:56">
      <c r="A718" s="91">
        <v>717</v>
      </c>
      <c r="B718" s="122">
        <v>0.85066011844636824</v>
      </c>
      <c r="C718" s="122">
        <v>0.89092192415087124</v>
      </c>
      <c r="D718" s="122">
        <v>0.73946330090300028</v>
      </c>
      <c r="E718" s="122">
        <v>0.62346430586033774</v>
      </c>
      <c r="F718" s="122">
        <v>0.12528889978632884</v>
      </c>
      <c r="G718" s="122">
        <v>0.23232615014478997</v>
      </c>
      <c r="H718" s="122">
        <v>0.78060401367346444</v>
      </c>
      <c r="I718" s="122">
        <v>0.41122038427342811</v>
      </c>
      <c r="J718" s="122">
        <v>8.948369120711952E-2</v>
      </c>
      <c r="K718" s="100">
        <v>0.71769221450623188</v>
      </c>
      <c r="L718" s="101"/>
      <c r="M718" s="102">
        <v>717</v>
      </c>
      <c r="N718" s="125">
        <v>1.0392687523886335</v>
      </c>
      <c r="O718" s="125">
        <v>1.2314458656088529</v>
      </c>
      <c r="P718" s="125">
        <v>0.64169167107477798</v>
      </c>
      <c r="Q718" s="125">
        <v>0.31459208662515237</v>
      </c>
      <c r="R718" s="125">
        <v>-1.1489470875544847</v>
      </c>
      <c r="S718" s="125">
        <v>-0.73120769567974064</v>
      </c>
      <c r="T718" s="125">
        <v>0.77423476576843886</v>
      </c>
      <c r="U718" s="122">
        <v>-0.22440681468994803</v>
      </c>
      <c r="V718" s="122">
        <v>-1.3439412599024616</v>
      </c>
      <c r="W718" s="94">
        <v>0.57599942390532466</v>
      </c>
      <c r="X718" s="56"/>
      <c r="Y718" s="95">
        <v>717</v>
      </c>
      <c r="Z718" s="122">
        <f>(幕後結果!$AB$2+幕後結果!$AB$4*幕後結果_最佳化!$N1719)*12/3</f>
        <v>1.2420142070629621</v>
      </c>
      <c r="AA718" s="122">
        <f>(幕後結果!$AC$2+幕後結果!$AC$4*幕後結果_最佳化!$O1719)*12/3</f>
        <v>0.40940046816667208</v>
      </c>
      <c r="AB718" s="122">
        <f>(幕後結果!$AD$2+幕後結果!$AD$4*幕後結果_最佳化!$P1719)*12/3</f>
        <v>1.4561191476548261</v>
      </c>
      <c r="AC718" s="122">
        <f>(幕後結果!$AE$2+幕後結果!$AE$4*幕後結果_最佳化!$Q1719)*12/3</f>
        <v>1.5422319519905603</v>
      </c>
      <c r="AD718" s="122">
        <f>(幕後結果!$AF$2+幕後結果!$AF$4*幕後結果_最佳化!$R1719)*12/3</f>
        <v>-0.66864467727971155</v>
      </c>
      <c r="AE718" s="122">
        <f>(幕後結果!$AG$2+幕後結果!$AG$4*幕後結果_最佳化!$S1719)*12/3</f>
        <v>0.51610122951848703</v>
      </c>
      <c r="AF718" s="122">
        <f>(幕後結果!$AH$2+幕後結果!$AH$4*幕後結果_最佳化!$T1719)*12/3</f>
        <v>1.9079616125894596</v>
      </c>
      <c r="AG718" s="122">
        <f>(幕後結果!$AI$2+幕後結果!$AI$4*幕後結果_最佳化!$U1719)*12/3</f>
        <v>-0.87035253677410773</v>
      </c>
      <c r="AH718" s="122">
        <f>(幕後結果!$AJ$2+幕後結果!$AJ$4*幕後結果_最佳化!$V1719)*12/3</f>
        <v>-8.7593386834324896E-2</v>
      </c>
      <c r="AI718" s="96">
        <f>(幕後結果!$AK$2+幕後結果!$AK$4*幕後結果_最佳化!$W1719)*12/3</f>
        <v>-3.2951431740352477E-2</v>
      </c>
      <c r="AJ718" s="56"/>
      <c r="AK718" s="56"/>
      <c r="AL718" s="56"/>
      <c r="AM718" s="104">
        <v>717</v>
      </c>
      <c r="AN718" s="122">
        <f t="shared" si="144"/>
        <v>0.18151541122063378</v>
      </c>
      <c r="AO718" s="122">
        <f t="shared" si="145"/>
        <v>0.13305942846954696</v>
      </c>
      <c r="AP718" s="122">
        <f t="shared" si="146"/>
        <v>0.11856784181695001</v>
      </c>
      <c r="AQ718" s="122">
        <f t="shared" si="147"/>
        <v>5.819655398530766E-2</v>
      </c>
      <c r="AR718" s="122">
        <f t="shared" si="148"/>
        <v>2.3116121194936098E-2</v>
      </c>
      <c r="AS718" s="122">
        <f t="shared" si="149"/>
        <v>9.5022103593205662E-2</v>
      </c>
      <c r="AT718" s="122">
        <f t="shared" si="150"/>
        <v>7.1181936071472426E-2</v>
      </c>
      <c r="AU718" s="122">
        <f t="shared" si="151"/>
        <v>3.2417164109119531E-2</v>
      </c>
      <c r="AV718" s="122">
        <f t="shared" si="152"/>
        <v>0.1353118795271554</v>
      </c>
      <c r="AW718" s="122">
        <f t="shared" si="153"/>
        <v>0.15161156001167247</v>
      </c>
      <c r="AX718" s="122">
        <f t="shared" si="154"/>
        <v>1</v>
      </c>
      <c r="AY718" s="122">
        <f>SUMPRODUCT(AN718:AW718,幕後結果_最佳化!$Z$1005:$AI$1005)</f>
        <v>-7.7487299958848913E-2</v>
      </c>
      <c r="AZ718" s="122">
        <f>(SUMPRODUCT(AN718:AW718,MMULT(AN718:AW718,幕後結果!$AB$9:$AK$18)))*252</f>
        <v>5.4232877634211883E-2</v>
      </c>
      <c r="BA718" s="122">
        <f t="shared" si="155"/>
        <v>0.23287953459720734</v>
      </c>
      <c r="BB718" s="98">
        <f t="shared" si="156"/>
        <v>-0.51695096422737608</v>
      </c>
      <c r="BC718" s="56"/>
      <c r="BD718" s="56"/>
    </row>
    <row r="719" spans="1:56">
      <c r="A719" s="91">
        <v>718</v>
      </c>
      <c r="B719" s="122">
        <v>0.22508804499979429</v>
      </c>
      <c r="C719" s="122">
        <v>0.65958492813586456</v>
      </c>
      <c r="D719" s="122">
        <v>0.21979624965796063</v>
      </c>
      <c r="E719" s="122">
        <v>0.82491418938861472</v>
      </c>
      <c r="F719" s="122">
        <v>0.42939618207664698</v>
      </c>
      <c r="G719" s="122">
        <v>0.43653983461760038</v>
      </c>
      <c r="H719" s="122">
        <v>0.62340583789025295</v>
      </c>
      <c r="I719" s="122">
        <v>0.22883515130642151</v>
      </c>
      <c r="J719" s="122">
        <v>0.932986159447309</v>
      </c>
      <c r="K719" s="100">
        <v>0.33280344229620717</v>
      </c>
      <c r="L719" s="101"/>
      <c r="M719" s="102">
        <v>718</v>
      </c>
      <c r="N719" s="125">
        <v>-0.75512148996085238</v>
      </c>
      <c r="O719" s="125">
        <v>0.41133058764787961</v>
      </c>
      <c r="P719" s="125">
        <v>-0.77288152532301413</v>
      </c>
      <c r="Q719" s="125">
        <v>0.93425645361416976</v>
      </c>
      <c r="R719" s="125">
        <v>-0.17791164653780434</v>
      </c>
      <c r="S719" s="125">
        <v>-0.15974789671593626</v>
      </c>
      <c r="T719" s="125">
        <v>0.31443809819200691</v>
      </c>
      <c r="U719" s="122">
        <v>-0.74268848542896904</v>
      </c>
      <c r="V719" s="122">
        <v>1.4984064520241047</v>
      </c>
      <c r="W719" s="94">
        <v>-0.43218510439552077</v>
      </c>
      <c r="X719" s="56"/>
      <c r="Y719" s="95">
        <v>718</v>
      </c>
      <c r="Z719" s="122">
        <f>(幕後結果!$AB$2+幕後結果!$AB$4*幕後結果_最佳化!$N1720)*12/3</f>
        <v>-0.98581171049563165</v>
      </c>
      <c r="AA719" s="122">
        <f>(幕後結果!$AC$2+幕後結果!$AC$4*幕後結果_最佳化!$O1720)*12/3</f>
        <v>-0.87668392254319827</v>
      </c>
      <c r="AB719" s="122">
        <f>(幕後結果!$AD$2+幕後結果!$AD$4*幕後結果_最佳化!$P1720)*12/3</f>
        <v>-0.39255496023447001</v>
      </c>
      <c r="AC719" s="122">
        <f>(幕後結果!$AE$2+幕後結果!$AE$4*幕後結果_最佳化!$Q1720)*12/3</f>
        <v>1.4093338106504305</v>
      </c>
      <c r="AD719" s="122">
        <f>(幕後結果!$AF$2+幕後結果!$AF$4*幕後結果_最佳化!$R1720)*12/3</f>
        <v>-0.12291382961961246</v>
      </c>
      <c r="AE719" s="122">
        <f>(幕後結果!$AG$2+幕後結果!$AG$4*幕後結果_最佳化!$S1720)*12/3</f>
        <v>0.51446016659760674</v>
      </c>
      <c r="AF719" s="122">
        <f>(幕後結果!$AH$2+幕後結果!$AH$4*幕後結果_最佳化!$T1720)*12/3</f>
        <v>1.1063275970915027</v>
      </c>
      <c r="AG719" s="122">
        <f>(幕後結果!$AI$2+幕後結果!$AI$4*幕後結果_最佳化!$U1720)*12/3</f>
        <v>-2.1532171730458538</v>
      </c>
      <c r="AH719" s="122">
        <f>(幕後結果!$AJ$2+幕後結果!$AJ$4*幕後結果_最佳化!$V1720)*12/3</f>
        <v>1.0407249643507961</v>
      </c>
      <c r="AI719" s="96">
        <f>(幕後結果!$AK$2+幕後結果!$AK$4*幕後結果_最佳化!$W1720)*12/3</f>
        <v>-0.68082920992489837</v>
      </c>
      <c r="AJ719" s="56"/>
      <c r="AK719" s="56"/>
      <c r="AL719" s="56"/>
      <c r="AM719" s="104">
        <v>718</v>
      </c>
      <c r="AN719" s="122">
        <f t="shared" si="144"/>
        <v>1.8351536388712248E-2</v>
      </c>
      <c r="AO719" s="122">
        <f t="shared" si="145"/>
        <v>7.4620902584002183E-2</v>
      </c>
      <c r="AP719" s="122">
        <f t="shared" si="146"/>
        <v>0.11088578991840276</v>
      </c>
      <c r="AQ719" s="122">
        <f t="shared" si="147"/>
        <v>8.5376656280209434E-2</v>
      </c>
      <c r="AR719" s="122">
        <f t="shared" si="148"/>
        <v>0.1486983523830222</v>
      </c>
      <c r="AS719" s="122">
        <f t="shared" si="149"/>
        <v>4.4432130877358512E-2</v>
      </c>
      <c r="AT719" s="122">
        <f t="shared" si="150"/>
        <v>0.19460655699459906</v>
      </c>
      <c r="AU719" s="122">
        <f t="shared" si="151"/>
        <v>0.21420446727073936</v>
      </c>
      <c r="AV719" s="122">
        <f t="shared" si="152"/>
        <v>1.5952549059725548E-5</v>
      </c>
      <c r="AW719" s="122">
        <f t="shared" si="153"/>
        <v>0.10880765475389451</v>
      </c>
      <c r="AX719" s="122">
        <f t="shared" si="154"/>
        <v>1</v>
      </c>
      <c r="AY719" s="122">
        <f>SUMPRODUCT(AN719:AW719,幕後結果_最佳化!$Z$1005:$AI$1005)</f>
        <v>1.5647204037657583E-2</v>
      </c>
      <c r="AZ719" s="122">
        <f>(SUMPRODUCT(AN719:AW719,MMULT(AN719:AW719,幕後結果!$AB$9:$AK$18)))*252</f>
        <v>4.5143854933236569E-2</v>
      </c>
      <c r="BA719" s="122">
        <f t="shared" si="155"/>
        <v>0.21247083313536605</v>
      </c>
      <c r="BB719" s="98">
        <f t="shared" si="156"/>
        <v>-0.1282660568520459</v>
      </c>
      <c r="BC719" s="56"/>
      <c r="BD719" s="56"/>
    </row>
    <row r="720" spans="1:56">
      <c r="A720" s="91">
        <v>719</v>
      </c>
      <c r="B720" s="122">
        <v>0.38773360697126358</v>
      </c>
      <c r="C720" s="122">
        <v>7.5428253703281545E-2</v>
      </c>
      <c r="D720" s="122">
        <v>8.3119177718911752E-2</v>
      </c>
      <c r="E720" s="122">
        <v>0.4263674752153328</v>
      </c>
      <c r="F720" s="122">
        <v>2.7595429278710837E-2</v>
      </c>
      <c r="G720" s="122">
        <v>0.95447707731551423</v>
      </c>
      <c r="H720" s="122">
        <v>0.31494875155842705</v>
      </c>
      <c r="I720" s="122">
        <v>0.70394257277645322</v>
      </c>
      <c r="J720" s="122">
        <v>4.4918807612125189E-2</v>
      </c>
      <c r="K720" s="100">
        <v>0.621975709253618</v>
      </c>
      <c r="L720" s="101"/>
      <c r="M720" s="102">
        <v>719</v>
      </c>
      <c r="N720" s="125">
        <v>-0.28523094498965068</v>
      </c>
      <c r="O720" s="125">
        <v>-1.4365126921139924</v>
      </c>
      <c r="P720" s="125">
        <v>-1.3843923325294396</v>
      </c>
      <c r="Q720" s="125">
        <v>-0.18562996864359077</v>
      </c>
      <c r="R720" s="125">
        <v>-1.9173706627697158</v>
      </c>
      <c r="S720" s="125">
        <v>1.6899064922042482</v>
      </c>
      <c r="T720" s="125">
        <v>-0.4818711199208785</v>
      </c>
      <c r="U720" s="122">
        <v>0.53577385382719234</v>
      </c>
      <c r="V720" s="122">
        <v>-1.6962549121137727</v>
      </c>
      <c r="W720" s="94">
        <v>0.31067384652990065</v>
      </c>
      <c r="X720" s="56"/>
      <c r="Y720" s="95">
        <v>719</v>
      </c>
      <c r="Z720" s="122">
        <f>(幕後結果!$AB$2+幕後結果!$AB$4*幕後結果_最佳化!$N1721)*12/3</f>
        <v>-0.40241891789333689</v>
      </c>
      <c r="AA720" s="122">
        <f>(幕後結果!$AC$2+幕後結果!$AC$4*幕後結果_最佳化!$O1721)*12/3</f>
        <v>-3.3823202464009672</v>
      </c>
      <c r="AB720" s="122">
        <f>(幕後結果!$AD$2+幕後結果!$AD$4*幕後結果_最佳化!$P1721)*12/3</f>
        <v>-0.96824337942340233</v>
      </c>
      <c r="AC720" s="122">
        <f>(幕後結果!$AE$2+幕後結果!$AE$4*幕後結果_最佳化!$Q1721)*12/3</f>
        <v>0.16135550616985084</v>
      </c>
      <c r="AD720" s="122">
        <f>(幕後結果!$AF$2+幕後結果!$AF$4*幕後結果_最佳化!$R1721)*12/3</f>
        <v>-1.6664086820215218</v>
      </c>
      <c r="AE720" s="122">
        <f>(幕後結果!$AG$2+幕後結果!$AG$4*幕後結果_最佳化!$S1721)*12/3</f>
        <v>0.58894759990826429</v>
      </c>
      <c r="AF720" s="122">
        <f>(幕後結果!$AH$2+幕後結果!$AH$4*幕後結果_最佳化!$T1721)*12/3</f>
        <v>7.6150325296787447E-2</v>
      </c>
      <c r="AG720" s="122">
        <f>(幕後結果!$AI$2+幕後結果!$AI$4*幕後結果_最佳化!$U1721)*12/3</f>
        <v>-0.53870381806744461</v>
      </c>
      <c r="AH720" s="122">
        <f>(幕後結果!$AJ$2+幕後結果!$AJ$4*幕後結果_最佳化!$V1721)*12/3</f>
        <v>-1.9218447352327244</v>
      </c>
      <c r="AI720" s="96">
        <f>(幕後結果!$AK$2+幕後結果!$AK$4*幕後結果_最佳化!$W1721)*12/3</f>
        <v>-0.88046325272311632</v>
      </c>
      <c r="AJ720" s="56"/>
      <c r="AK720" s="56"/>
      <c r="AL720" s="56"/>
      <c r="AM720" s="104">
        <v>719</v>
      </c>
      <c r="AN720" s="122">
        <f t="shared" si="144"/>
        <v>5.8501718073678856E-2</v>
      </c>
      <c r="AO720" s="122">
        <f t="shared" si="145"/>
        <v>0.16070435883770123</v>
      </c>
      <c r="AP720" s="122">
        <f t="shared" si="146"/>
        <v>6.9203666479770914E-2</v>
      </c>
      <c r="AQ720" s="122">
        <f t="shared" si="147"/>
        <v>6.0849445155312848E-2</v>
      </c>
      <c r="AR720" s="122">
        <f t="shared" si="148"/>
        <v>1.5276148498590035E-2</v>
      </c>
      <c r="AS720" s="122">
        <f t="shared" si="149"/>
        <v>0.13745830767018177</v>
      </c>
      <c r="AT720" s="122">
        <f t="shared" si="150"/>
        <v>1.0388981509465607E-3</v>
      </c>
      <c r="AU720" s="122">
        <f t="shared" si="151"/>
        <v>1.6912974705766876E-2</v>
      </c>
      <c r="AV720" s="122">
        <f t="shared" si="152"/>
        <v>0.25522262615855262</v>
      </c>
      <c r="AW720" s="122">
        <f t="shared" si="153"/>
        <v>0.22483185626949845</v>
      </c>
      <c r="AX720" s="122">
        <f t="shared" si="154"/>
        <v>1.0000000000000002</v>
      </c>
      <c r="AY720" s="122">
        <f>SUMPRODUCT(AN720:AW720,幕後結果_最佳化!$Z$1005:$AI$1005)</f>
        <v>-0.19983326616925506</v>
      </c>
      <c r="AZ720" s="122">
        <f>(SUMPRODUCT(AN720:AW720,MMULT(AN720:AW720,幕後結果!$AB$9:$AK$18)))*252</f>
        <v>5.5590427440816666E-2</v>
      </c>
      <c r="BA720" s="122">
        <f t="shared" si="155"/>
        <v>0.23577622323045355</v>
      </c>
      <c r="BB720" s="98">
        <f t="shared" si="156"/>
        <v>-1.0295069742125842</v>
      </c>
      <c r="BC720" s="56"/>
      <c r="BD720" s="56"/>
    </row>
    <row r="721" spans="1:56">
      <c r="A721" s="91">
        <v>720</v>
      </c>
      <c r="B721" s="122">
        <v>0.46527872041741669</v>
      </c>
      <c r="C721" s="122">
        <v>0.70400496704547733</v>
      </c>
      <c r="D721" s="122">
        <v>0.68002756164544498</v>
      </c>
      <c r="E721" s="122">
        <v>0.95085970070885217</v>
      </c>
      <c r="F721" s="122">
        <v>0.43933808503298777</v>
      </c>
      <c r="G721" s="122">
        <v>0.73751669636858086</v>
      </c>
      <c r="H721" s="122">
        <v>4.1375992658746252E-2</v>
      </c>
      <c r="I721" s="122">
        <v>0.22491657820267141</v>
      </c>
      <c r="J721" s="122">
        <v>8.5048933832259976E-2</v>
      </c>
      <c r="K721" s="100">
        <v>0.66491938286379604</v>
      </c>
      <c r="L721" s="101"/>
      <c r="M721" s="102">
        <v>720</v>
      </c>
      <c r="N721" s="125">
        <v>-8.7143510120668358E-2</v>
      </c>
      <c r="O721" s="125">
        <v>0.53595440010723794</v>
      </c>
      <c r="P721" s="125">
        <v>0.46777587209637572</v>
      </c>
      <c r="Q721" s="125">
        <v>1.6532470297460413</v>
      </c>
      <c r="R721" s="125">
        <v>-0.1526476195368815</v>
      </c>
      <c r="S721" s="125">
        <v>0.63570823604852233</v>
      </c>
      <c r="T721" s="125">
        <v>-1.7349368833150505</v>
      </c>
      <c r="U721" s="122">
        <v>-0.75569320936343587</v>
      </c>
      <c r="V721" s="122">
        <v>-1.3718894098030516</v>
      </c>
      <c r="W721" s="94">
        <v>0.42592673341249687</v>
      </c>
      <c r="X721" s="56"/>
      <c r="Y721" s="95">
        <v>720</v>
      </c>
      <c r="Z721" s="122">
        <f>(幕後結果!$AB$2+幕後結果!$AB$4*幕後結果_最佳化!$N1722)*12/3</f>
        <v>-0.15648338451348709</v>
      </c>
      <c r="AA721" s="122">
        <f>(幕後結果!$AC$2+幕後結果!$AC$4*幕後結果_最佳化!$O1722)*12/3</f>
        <v>-0.64690590440234474</v>
      </c>
      <c r="AB721" s="122">
        <f>(幕後結果!$AD$2+幕後結果!$AD$4*幕後結果_最佳化!$P1722)*12/3</f>
        <v>0.89562622266750147</v>
      </c>
      <c r="AC721" s="122">
        <f>(幕後結果!$AE$2+幕後結果!$AE$4*幕後結果_最佳化!$Q1722)*12/3</f>
        <v>2.2845328934828935</v>
      </c>
      <c r="AD721" s="122">
        <f>(幕後結果!$AF$2+幕後結果!$AF$4*幕後結果_最佳化!$R1722)*12/3</f>
        <v>6.2508962827089981E-2</v>
      </c>
      <c r="AE721" s="122">
        <f>(幕後結果!$AG$2+幕後結果!$AG$4*幕後結果_最佳化!$S1722)*12/3</f>
        <v>1.896961211770184</v>
      </c>
      <c r="AF721" s="122">
        <f>(幕後結果!$AH$2+幕後結果!$AH$4*幕後結果_最佳化!$T1722)*12/3</f>
        <v>-0.63964744081459557</v>
      </c>
      <c r="AG721" s="122">
        <f>(幕後結果!$AI$2+幕後結果!$AI$4*幕後結果_最佳化!$U1722)*12/3</f>
        <v>-1.832600063918975</v>
      </c>
      <c r="AH721" s="122">
        <f>(幕後結果!$AJ$2+幕後結果!$AJ$4*幕後結果_最佳化!$V1722)*12/3</f>
        <v>-1.0136956067036098</v>
      </c>
      <c r="AI721" s="96">
        <f>(幕後結果!$AK$2+幕後結果!$AK$4*幕後結果_最佳化!$W1722)*12/3</f>
        <v>-0.25469925606282384</v>
      </c>
      <c r="AJ721" s="56"/>
      <c r="AK721" s="56"/>
      <c r="AL721" s="56"/>
      <c r="AM721" s="104">
        <v>720</v>
      </c>
      <c r="AN721" s="122">
        <f t="shared" si="144"/>
        <v>9.3815954895881057E-2</v>
      </c>
      <c r="AO721" s="122">
        <f t="shared" si="145"/>
        <v>9.5698855091341739E-2</v>
      </c>
      <c r="AP721" s="122">
        <f t="shared" si="146"/>
        <v>9.5926019962951817E-2</v>
      </c>
      <c r="AQ721" s="122">
        <f t="shared" si="147"/>
        <v>0.19274552516214111</v>
      </c>
      <c r="AR721" s="122">
        <f t="shared" si="148"/>
        <v>0.19435670973094923</v>
      </c>
      <c r="AS721" s="122">
        <f t="shared" si="149"/>
        <v>9.1562297451030686E-2</v>
      </c>
      <c r="AT721" s="122">
        <f t="shared" si="150"/>
        <v>0.10766453781652012</v>
      </c>
      <c r="AU721" s="122">
        <f t="shared" si="151"/>
        <v>6.0801576649539196E-2</v>
      </c>
      <c r="AV721" s="122">
        <f t="shared" si="152"/>
        <v>6.3442594211474843E-2</v>
      </c>
      <c r="AW721" s="122">
        <f t="shared" si="153"/>
        <v>3.985929028170257E-3</v>
      </c>
      <c r="AX721" s="122">
        <f t="shared" si="154"/>
        <v>1</v>
      </c>
      <c r="AY721" s="122">
        <f>SUMPRODUCT(AN721:AW721,幕後結果_最佳化!$Z$1005:$AI$1005)</f>
        <v>0.14898497719554818</v>
      </c>
      <c r="AZ721" s="122">
        <f>(SUMPRODUCT(AN721:AW721,MMULT(AN721:AW721,幕後結果!$AB$9:$AK$18)))*252</f>
        <v>4.2154529097465608E-2</v>
      </c>
      <c r="BA721" s="122">
        <f t="shared" si="155"/>
        <v>0.20531568156735036</v>
      </c>
      <c r="BB721" s="98">
        <f t="shared" si="156"/>
        <v>0.51669203436245459</v>
      </c>
      <c r="BC721" s="56"/>
      <c r="BD721" s="56"/>
    </row>
    <row r="722" spans="1:56">
      <c r="A722" s="91">
        <v>721</v>
      </c>
      <c r="B722" s="122">
        <v>0.73004034744539648</v>
      </c>
      <c r="C722" s="122">
        <v>0.83163447710128757</v>
      </c>
      <c r="D722" s="122">
        <v>0.39069092615014855</v>
      </c>
      <c r="E722" s="122">
        <v>0.10637370201971597</v>
      </c>
      <c r="F722" s="122">
        <v>0.53700261944622407</v>
      </c>
      <c r="G722" s="122">
        <v>0.55118778048635875</v>
      </c>
      <c r="H722" s="122">
        <v>0.34541684211504853</v>
      </c>
      <c r="I722" s="122">
        <v>0.25558085076064585</v>
      </c>
      <c r="J722" s="122">
        <v>0.95397312539455958</v>
      </c>
      <c r="K722" s="100">
        <v>0.26495573408737227</v>
      </c>
      <c r="L722" s="101"/>
      <c r="M722" s="102">
        <v>721</v>
      </c>
      <c r="N722" s="125">
        <v>0.61293502186753712</v>
      </c>
      <c r="O722" s="125">
        <v>0.96064430104330645</v>
      </c>
      <c r="P722" s="125">
        <v>-0.27751869567305809</v>
      </c>
      <c r="Q722" s="125">
        <v>-1.2460462828020817</v>
      </c>
      <c r="R722" s="125">
        <v>9.2885203138903472E-2</v>
      </c>
      <c r="S722" s="125">
        <v>0.12866284165042099</v>
      </c>
      <c r="T722" s="125">
        <v>-0.39772394586732979</v>
      </c>
      <c r="U722" s="122">
        <v>-0.65702988371992255</v>
      </c>
      <c r="V722" s="122">
        <v>1.6846622733430294</v>
      </c>
      <c r="W722" s="94">
        <v>-0.62814116530149255</v>
      </c>
      <c r="X722" s="56"/>
      <c r="Y722" s="95">
        <v>721</v>
      </c>
      <c r="Z722" s="122">
        <f>(幕後結果!$AB$2+幕後結果!$AB$4*幕後結果_最佳化!$N1723)*12/3</f>
        <v>0.71269939472831512</v>
      </c>
      <c r="AA722" s="122">
        <f>(幕後結果!$AC$2+幕後結果!$AC$4*幕後結果_最佳化!$O1723)*12/3</f>
        <v>-8.2587436374015333E-4</v>
      </c>
      <c r="AB722" s="122">
        <f>(幕後結果!$AD$2+幕後結果!$AD$4*幕後結果_最佳化!$P1723)*12/3</f>
        <v>0.50422569663524153</v>
      </c>
      <c r="AC722" s="122">
        <f>(幕後結果!$AE$2+幕後結果!$AE$4*幕後結果_最佳化!$Q1723)*12/3</f>
        <v>0.12158719667591467</v>
      </c>
      <c r="AD722" s="122">
        <f>(幕後結果!$AF$2+幕後結果!$AF$4*幕後結果_最佳化!$R1723)*12/3</f>
        <v>-6.5885404311067403E-2</v>
      </c>
      <c r="AE722" s="122">
        <f>(幕後結果!$AG$2+幕後結果!$AG$4*幕後結果_最佳化!$S1723)*12/3</f>
        <v>7.4275668916039483E-2</v>
      </c>
      <c r="AF722" s="122">
        <f>(幕後結果!$AH$2+幕後結果!$AH$4*幕後結果_最佳化!$T1723)*12/3</f>
        <v>1.0567946335052516</v>
      </c>
      <c r="AG722" s="122">
        <f>(幕後結果!$AI$2+幕後結果!$AI$4*幕後結果_最佳化!$U1723)*12/3</f>
        <v>-1.2994565681049355</v>
      </c>
      <c r="AH722" s="122">
        <f>(幕後結果!$AJ$2+幕後結果!$AJ$4*幕後結果_最佳化!$V1723)*12/3</f>
        <v>1.5010427232251977</v>
      </c>
      <c r="AI722" s="96">
        <f>(幕後結果!$AK$2+幕後結果!$AK$4*幕後結果_最佳化!$W1723)*12/3</f>
        <v>-0.47239570759289079</v>
      </c>
      <c r="AJ722" s="56"/>
      <c r="AK722" s="56"/>
      <c r="AL722" s="56"/>
      <c r="AM722" s="104">
        <v>721</v>
      </c>
      <c r="AN722" s="122">
        <f t="shared" si="144"/>
        <v>3.4823054402166327E-2</v>
      </c>
      <c r="AO722" s="122">
        <f t="shared" si="145"/>
        <v>0.10456289286158454</v>
      </c>
      <c r="AP722" s="122">
        <f t="shared" si="146"/>
        <v>5.7666213594077418E-4</v>
      </c>
      <c r="AQ722" s="122">
        <f t="shared" si="147"/>
        <v>0.20763296411730667</v>
      </c>
      <c r="AR722" s="122">
        <f t="shared" si="148"/>
        <v>8.1587067647247824E-2</v>
      </c>
      <c r="AS722" s="122">
        <f t="shared" si="149"/>
        <v>0.16240790048232512</v>
      </c>
      <c r="AT722" s="122">
        <f t="shared" si="150"/>
        <v>5.1941585683296383E-2</v>
      </c>
      <c r="AU722" s="122">
        <f t="shared" si="151"/>
        <v>0.15466808221795172</v>
      </c>
      <c r="AV722" s="122">
        <f t="shared" si="152"/>
        <v>0.11759774909877703</v>
      </c>
      <c r="AW722" s="122">
        <f t="shared" si="153"/>
        <v>8.4202041353403506E-2</v>
      </c>
      <c r="AX722" s="122">
        <f t="shared" si="154"/>
        <v>0.99999999999999989</v>
      </c>
      <c r="AY722" s="122">
        <f>SUMPRODUCT(AN722:AW722,幕後結果_最佳化!$Z$1005:$AI$1005)</f>
        <v>-2.0285756161389362E-2</v>
      </c>
      <c r="AZ722" s="122">
        <f>(SUMPRODUCT(AN722:AW722,MMULT(AN722:AW722,幕後結果!$AB$9:$AK$18)))*252</f>
        <v>4.910762889467956E-2</v>
      </c>
      <c r="BA722" s="122">
        <f t="shared" si="155"/>
        <v>0.22160241175284975</v>
      </c>
      <c r="BB722" s="98">
        <f t="shared" si="156"/>
        <v>-0.285131175521048</v>
      </c>
      <c r="BC722" s="56"/>
      <c r="BD722" s="56"/>
    </row>
    <row r="723" spans="1:56">
      <c r="A723" s="91">
        <v>722</v>
      </c>
      <c r="B723" s="122">
        <v>0.28934158015295819</v>
      </c>
      <c r="C723" s="122">
        <v>0.62827140061297881</v>
      </c>
      <c r="D723" s="122">
        <v>7.258357253197345E-2</v>
      </c>
      <c r="E723" s="122">
        <v>0.54379560101499802</v>
      </c>
      <c r="F723" s="122">
        <v>0.92982728119526459</v>
      </c>
      <c r="G723" s="122">
        <v>0.23090912370434835</v>
      </c>
      <c r="H723" s="122">
        <v>0.17719747037088163</v>
      </c>
      <c r="I723" s="122">
        <v>0.86844966295067416</v>
      </c>
      <c r="J723" s="122">
        <v>0.90226903011065596</v>
      </c>
      <c r="K723" s="100">
        <v>0.90390830648812348</v>
      </c>
      <c r="L723" s="101"/>
      <c r="M723" s="102">
        <v>722</v>
      </c>
      <c r="N723" s="125">
        <v>-0.55530923927696485</v>
      </c>
      <c r="O723" s="125">
        <v>0.32727857083479256</v>
      </c>
      <c r="P723" s="125">
        <v>-1.4568161195198495</v>
      </c>
      <c r="Q723" s="125">
        <v>0.11000072748178598</v>
      </c>
      <c r="R723" s="125">
        <v>1.4745058729463201</v>
      </c>
      <c r="S723" s="125">
        <v>-0.73585614697288393</v>
      </c>
      <c r="T723" s="125">
        <v>-0.92609821655919411</v>
      </c>
      <c r="U723" s="122">
        <v>1.1190925117988362</v>
      </c>
      <c r="V723" s="122">
        <v>1.2945893165360693</v>
      </c>
      <c r="W723" s="94">
        <v>1.3041472332000357</v>
      </c>
      <c r="X723" s="56"/>
      <c r="Y723" s="95">
        <v>722</v>
      </c>
      <c r="Z723" s="122">
        <f>(幕後結果!$AB$2+幕後結果!$AB$4*幕後結果_最佳化!$N1724)*12/3</f>
        <v>-0.73773473135622991</v>
      </c>
      <c r="AA723" s="122">
        <f>(幕後結果!$AC$2+幕後結果!$AC$4*幕後結果_最佳化!$O1724)*12/3</f>
        <v>-0.97515302929704584</v>
      </c>
      <c r="AB723" s="122">
        <f>(幕後結果!$AD$2+幕後結果!$AD$4*幕後結果_最佳化!$P1724)*12/3</f>
        <v>-0.93316200975564689</v>
      </c>
      <c r="AC723" s="122">
        <f>(幕後結果!$AE$2+幕後結果!$AE$4*幕後結果_最佳化!$Q1724)*12/3</f>
        <v>0.64775136663084865</v>
      </c>
      <c r="AD723" s="122">
        <f>(幕後結果!$AF$2+幕後結果!$AF$4*幕後結果_最佳化!$R1724)*12/3</f>
        <v>0.83655313681580756</v>
      </c>
      <c r="AE723" s="122">
        <f>(幕後結果!$AG$2+幕後結果!$AG$4*幕後結果_最佳化!$S1724)*12/3</f>
        <v>-0.30435685774260801</v>
      </c>
      <c r="AF723" s="122">
        <f>(幕後結果!$AH$2+幕後結果!$AH$4*幕後結果_最佳化!$T1724)*12/3</f>
        <v>0.43669095026600352</v>
      </c>
      <c r="AG723" s="122">
        <f>(幕後結果!$AI$2+幕後結果!$AI$4*幕後結果_最佳化!$U1724)*12/3</f>
        <v>0.36021654153126748</v>
      </c>
      <c r="AH723" s="122">
        <f>(幕後結果!$AJ$2+幕後結果!$AJ$4*幕後結果_最佳化!$V1724)*12/3</f>
        <v>0.9307179248337053</v>
      </c>
      <c r="AI723" s="96">
        <f>(幕後結果!$AK$2+幕後結果!$AK$4*幕後結果_最佳化!$W1724)*12/3</f>
        <v>0.29420914386167535</v>
      </c>
      <c r="AJ723" s="56"/>
      <c r="AK723" s="56"/>
      <c r="AL723" s="56"/>
      <c r="AM723" s="104">
        <v>722</v>
      </c>
      <c r="AN723" s="122">
        <f t="shared" si="144"/>
        <v>6.9633195997100772E-2</v>
      </c>
      <c r="AO723" s="122">
        <f t="shared" si="145"/>
        <v>0.18045062255632496</v>
      </c>
      <c r="AP723" s="122">
        <f t="shared" si="146"/>
        <v>0.17173922991503118</v>
      </c>
      <c r="AQ723" s="122">
        <f t="shared" si="147"/>
        <v>1.2967662712807759E-2</v>
      </c>
      <c r="AR723" s="122">
        <f t="shared" si="148"/>
        <v>5.211504056179303E-2</v>
      </c>
      <c r="AS723" s="122">
        <f t="shared" si="149"/>
        <v>9.6648482831192109E-2</v>
      </c>
      <c r="AT723" s="122">
        <f t="shared" si="150"/>
        <v>0.15029937396924967</v>
      </c>
      <c r="AU723" s="122">
        <f t="shared" si="151"/>
        <v>4.6231372329384825E-2</v>
      </c>
      <c r="AV723" s="122">
        <f t="shared" si="152"/>
        <v>7.8893701974081187E-2</v>
      </c>
      <c r="AW723" s="122">
        <f t="shared" si="153"/>
        <v>0.14102131715303454</v>
      </c>
      <c r="AX723" s="122">
        <f t="shared" si="154"/>
        <v>1</v>
      </c>
      <c r="AY723" s="122">
        <f>SUMPRODUCT(AN723:AW723,幕後結果_最佳化!$Z$1005:$AI$1005)</f>
        <v>-7.6995862976502086E-2</v>
      </c>
      <c r="AZ723" s="122">
        <f>(SUMPRODUCT(AN723:AW723,MMULT(AN723:AW723,幕後結果!$AB$9:$AK$18)))*252</f>
        <v>5.0617890214319367E-2</v>
      </c>
      <c r="BA723" s="122">
        <f t="shared" si="155"/>
        <v>0.2249841999215042</v>
      </c>
      <c r="BB723" s="98">
        <f t="shared" si="156"/>
        <v>-0.53290792428238576</v>
      </c>
      <c r="BC723" s="56"/>
      <c r="BD723" s="56"/>
    </row>
    <row r="724" spans="1:56">
      <c r="A724" s="91">
        <v>723</v>
      </c>
      <c r="B724" s="122">
        <v>0.97289366769115526</v>
      </c>
      <c r="C724" s="122">
        <v>0.86707860985936502</v>
      </c>
      <c r="D724" s="122">
        <v>0.57233704690127496</v>
      </c>
      <c r="E724" s="122">
        <v>0.81598879303728133</v>
      </c>
      <c r="F724" s="122">
        <v>0.58005555667648134</v>
      </c>
      <c r="G724" s="122">
        <v>0.54075723900356532</v>
      </c>
      <c r="H724" s="122">
        <v>0.55823914293005084</v>
      </c>
      <c r="I724" s="122">
        <v>0.27196677668077096</v>
      </c>
      <c r="J724" s="122">
        <v>0.31899254225535034</v>
      </c>
      <c r="K724" s="100">
        <v>0.54804059382757386</v>
      </c>
      <c r="L724" s="101"/>
      <c r="M724" s="102">
        <v>723</v>
      </c>
      <c r="N724" s="125">
        <v>1.9251334543202923</v>
      </c>
      <c r="O724" s="125">
        <v>1.1126872337702478</v>
      </c>
      <c r="P724" s="125">
        <v>0.18232726081322234</v>
      </c>
      <c r="Q724" s="125">
        <v>0.9001838599915134</v>
      </c>
      <c r="R724" s="125">
        <v>0.20203560842243046</v>
      </c>
      <c r="S724" s="125">
        <v>0.10234161841584424</v>
      </c>
      <c r="T724" s="125">
        <v>0.14650630349856247</v>
      </c>
      <c r="U724" s="122">
        <v>-0.60687547747001935</v>
      </c>
      <c r="V724" s="122">
        <v>-0.47051784975131222</v>
      </c>
      <c r="W724" s="94">
        <v>0.12071243117969103</v>
      </c>
      <c r="X724" s="56"/>
      <c r="Y724" s="95">
        <v>723</v>
      </c>
      <c r="Z724" s="122">
        <f>(幕後結果!$AB$2+幕後結果!$AB$4*幕後結果_最佳化!$N1725)*12/3</f>
        <v>2.3418598793341157</v>
      </c>
      <c r="AA724" s="122">
        <f>(幕後結果!$AC$2+幕後結果!$AC$4*幕後結果_最佳化!$O1725)*12/3</f>
        <v>0.3227108326557302</v>
      </c>
      <c r="AB724" s="122">
        <f>(幕後結果!$AD$2+幕後結果!$AD$4*幕後結果_最佳化!$P1725)*12/3</f>
        <v>1.3130786154742524</v>
      </c>
      <c r="AC724" s="122">
        <f>(幕後結果!$AE$2+幕後結果!$AE$4*幕後結果_最佳化!$Q1725)*12/3</f>
        <v>1.8908047175622584</v>
      </c>
      <c r="AD724" s="122">
        <f>(幕後結果!$AF$2+幕後結果!$AF$4*幕後結果_最佳化!$R1725)*12/3</f>
        <v>0.19693428362362667</v>
      </c>
      <c r="AE724" s="122">
        <f>(幕後結果!$AG$2+幕後結果!$AG$4*幕後結果_最佳化!$S1725)*12/3</f>
        <v>1.6517944332891397</v>
      </c>
      <c r="AF724" s="122">
        <f>(幕後結果!$AH$2+幕後結果!$AH$4*幕後結果_最佳化!$T1725)*12/3</f>
        <v>1.7090811641928507</v>
      </c>
      <c r="AG724" s="122">
        <f>(幕後結果!$AI$2+幕後結果!$AI$4*幕後結果_最佳化!$U1725)*12/3</f>
        <v>-0.60025080666410191</v>
      </c>
      <c r="AH724" s="122">
        <f>(幕後結果!$AJ$2+幕後結果!$AJ$4*幕後結果_最佳化!$V1725)*12/3</f>
        <v>0.55358787738055248</v>
      </c>
      <c r="AI724" s="96">
        <f>(幕後結果!$AK$2+幕後結果!$AK$4*幕後結果_最佳化!$W1725)*12/3</f>
        <v>0.27873066468298141</v>
      </c>
      <c r="AJ724" s="56"/>
      <c r="AK724" s="56"/>
      <c r="AL724" s="56"/>
      <c r="AM724" s="104">
        <v>723</v>
      </c>
      <c r="AN724" s="122">
        <f t="shared" si="144"/>
        <v>4.638929587646435E-2</v>
      </c>
      <c r="AO724" s="122">
        <f t="shared" si="145"/>
        <v>0.13789580721805447</v>
      </c>
      <c r="AP724" s="122">
        <f t="shared" si="146"/>
        <v>9.2836191940811594E-2</v>
      </c>
      <c r="AQ724" s="122">
        <f t="shared" si="147"/>
        <v>0.12874748549563139</v>
      </c>
      <c r="AR724" s="122">
        <f t="shared" si="148"/>
        <v>0.13807203378111463</v>
      </c>
      <c r="AS724" s="122">
        <f t="shared" si="149"/>
        <v>8.9479819882388012E-2</v>
      </c>
      <c r="AT724" s="122">
        <f t="shared" si="150"/>
        <v>4.0657707428455279E-2</v>
      </c>
      <c r="AU724" s="122">
        <f t="shared" si="151"/>
        <v>0.11655739984245324</v>
      </c>
      <c r="AV724" s="122">
        <f t="shared" si="152"/>
        <v>0.12249005332062546</v>
      </c>
      <c r="AW724" s="122">
        <f t="shared" si="153"/>
        <v>8.6874205214001576E-2</v>
      </c>
      <c r="AX724" s="122">
        <f t="shared" si="154"/>
        <v>1</v>
      </c>
      <c r="AY724" s="122">
        <f>SUMPRODUCT(AN724:AW724,幕後結果_最佳化!$Z$1005:$AI$1005)</f>
        <v>-0.11271972097801822</v>
      </c>
      <c r="AZ724" s="122">
        <f>(SUMPRODUCT(AN724:AW724,MMULT(AN724:AW724,幕後結果!$AB$9:$AK$18)))*252</f>
        <v>4.5192283250208028E-2</v>
      </c>
      <c r="BA724" s="122">
        <f t="shared" si="155"/>
        <v>0.21258476721112457</v>
      </c>
      <c r="BB724" s="98">
        <f t="shared" si="156"/>
        <v>-0.73203608621434013</v>
      </c>
      <c r="BC724" s="56"/>
      <c r="BD724" s="56"/>
    </row>
    <row r="725" spans="1:56">
      <c r="A725" s="91">
        <v>724</v>
      </c>
      <c r="B725" s="122">
        <v>0.88462754442444314</v>
      </c>
      <c r="C725" s="122">
        <v>0.32868207497508184</v>
      </c>
      <c r="D725" s="122">
        <v>0.61502935731789754</v>
      </c>
      <c r="E725" s="122">
        <v>0.65812595579567956</v>
      </c>
      <c r="F725" s="122">
        <v>0.18067938400641248</v>
      </c>
      <c r="G725" s="122">
        <v>9.8625496974673599E-3</v>
      </c>
      <c r="H725" s="122">
        <v>4.3942956921038778E-2</v>
      </c>
      <c r="I725" s="122">
        <v>0.19427040693658615</v>
      </c>
      <c r="J725" s="122">
        <v>0.72042872758547394</v>
      </c>
      <c r="K725" s="100">
        <v>0.60464512107707868</v>
      </c>
      <c r="L725" s="101"/>
      <c r="M725" s="102">
        <v>724</v>
      </c>
      <c r="N725" s="125">
        <v>1.1984422024666612</v>
      </c>
      <c r="O725" s="125">
        <v>-0.44355527167772868</v>
      </c>
      <c r="P725" s="125">
        <v>0.29245169841631213</v>
      </c>
      <c r="Q725" s="125">
        <v>0.40735388924863303</v>
      </c>
      <c r="R725" s="125">
        <v>-0.91277903250183767</v>
      </c>
      <c r="S725" s="125">
        <v>-2.3315362789234615</v>
      </c>
      <c r="T725" s="125">
        <v>-1.7066565166860601</v>
      </c>
      <c r="U725" s="122">
        <v>-0.86226662547320454</v>
      </c>
      <c r="V725" s="122">
        <v>0.58411559272020552</v>
      </c>
      <c r="W725" s="94">
        <v>0.26538906664249107</v>
      </c>
      <c r="X725" s="56"/>
      <c r="Y725" s="95">
        <v>724</v>
      </c>
      <c r="Z725" s="122">
        <f>(幕後結果!$AB$2+幕後結果!$AB$4*幕後結果_最佳化!$N1726)*12/3</f>
        <v>1.4396360671811597</v>
      </c>
      <c r="AA725" s="122">
        <f>(幕後結果!$AC$2+幕後結果!$AC$4*幕後結果_最佳化!$O1726)*12/3</f>
        <v>-1.8850434560814502</v>
      </c>
      <c r="AB725" s="122">
        <f>(幕後結果!$AD$2+幕後結果!$AD$4*幕後結果_最佳化!$P1726)*12/3</f>
        <v>1.0315155059485235</v>
      </c>
      <c r="AC725" s="122">
        <f>(幕後結果!$AE$2+幕後結果!$AE$4*幕後結果_最佳化!$Q1726)*12/3</f>
        <v>1.2468351718173527</v>
      </c>
      <c r="AD725" s="122">
        <f>(幕後結果!$AF$2+幕後結果!$AF$4*幕後結果_最佳化!$R1726)*12/3</f>
        <v>-0.72624870528909635</v>
      </c>
      <c r="AE725" s="122">
        <f>(幕後結果!$AG$2+幕後結果!$AG$4*幕後結果_最佳化!$S1726)*12/3</f>
        <v>-1.0389383533146281</v>
      </c>
      <c r="AF725" s="122">
        <f>(幕後結果!$AH$2+幕後結果!$AH$4*幕後結果_最佳化!$T1726)*12/3</f>
        <v>-0.24522544045854033</v>
      </c>
      <c r="AG725" s="122">
        <f>(幕後結果!$AI$2+幕後結果!$AI$4*幕後結果_最佳化!$U1726)*12/3</f>
        <v>-1.4941667325785275</v>
      </c>
      <c r="AH725" s="122">
        <f>(幕後結果!$AJ$2+幕後結果!$AJ$4*幕後結果_最佳化!$V1726)*12/3</f>
        <v>0.17089025061498964</v>
      </c>
      <c r="AI725" s="96">
        <f>(幕後結果!$AK$2+幕後結果!$AK$4*幕後結果_最佳化!$W1726)*12/3</f>
        <v>-0.52692068770061617</v>
      </c>
      <c r="AJ725" s="56"/>
      <c r="AK725" s="56"/>
      <c r="AL725" s="56"/>
      <c r="AM725" s="104">
        <v>724</v>
      </c>
      <c r="AN725" s="122">
        <f t="shared" si="144"/>
        <v>4.9220768059663689E-2</v>
      </c>
      <c r="AO725" s="122">
        <f t="shared" si="145"/>
        <v>3.3588076410353725E-2</v>
      </c>
      <c r="AP725" s="122">
        <f t="shared" si="146"/>
        <v>3.4172139279006357E-2</v>
      </c>
      <c r="AQ725" s="122">
        <f t="shared" si="147"/>
        <v>0.14912956838515193</v>
      </c>
      <c r="AR725" s="122">
        <f t="shared" si="148"/>
        <v>0.11307651281550027</v>
      </c>
      <c r="AS725" s="122">
        <f t="shared" si="149"/>
        <v>0.14787194914528906</v>
      </c>
      <c r="AT725" s="122">
        <f t="shared" si="150"/>
        <v>0.11481337346159255</v>
      </c>
      <c r="AU725" s="122">
        <f t="shared" si="151"/>
        <v>0.12193683551683698</v>
      </c>
      <c r="AV725" s="122">
        <f t="shared" si="152"/>
        <v>9.1677991243232837E-2</v>
      </c>
      <c r="AW725" s="122">
        <f t="shared" si="153"/>
        <v>0.14451278568337261</v>
      </c>
      <c r="AX725" s="122">
        <f t="shared" si="154"/>
        <v>1</v>
      </c>
      <c r="AY725" s="122">
        <f>SUMPRODUCT(AN725:AW725,幕後結果_最佳化!$Z$1005:$AI$1005)</f>
        <v>0.10830961630738754</v>
      </c>
      <c r="AZ725" s="122">
        <f>(SUMPRODUCT(AN725:AW725,MMULT(AN725:AW725,幕後結果!$AB$9:$AK$18)))*252</f>
        <v>4.11225230357379E-2</v>
      </c>
      <c r="BA725" s="122">
        <f t="shared" si="155"/>
        <v>0.20278689069004904</v>
      </c>
      <c r="BB725" s="98">
        <f t="shared" si="156"/>
        <v>0.32255347515221433</v>
      </c>
      <c r="BC725" s="56"/>
      <c r="BD725" s="56"/>
    </row>
    <row r="726" spans="1:56">
      <c r="A726" s="91">
        <v>725</v>
      </c>
      <c r="B726" s="122">
        <v>0.58991306187408843</v>
      </c>
      <c r="C726" s="122">
        <v>0.12996668507920695</v>
      </c>
      <c r="D726" s="122">
        <v>0.45749547648842093</v>
      </c>
      <c r="E726" s="122">
        <v>0.96347681493988957</v>
      </c>
      <c r="F726" s="122">
        <v>0.51541973318354106</v>
      </c>
      <c r="G726" s="122">
        <v>0.77654883761118065</v>
      </c>
      <c r="H726" s="122">
        <v>0.82347560443307355</v>
      </c>
      <c r="I726" s="122">
        <v>0.78392654282689467</v>
      </c>
      <c r="J726" s="122">
        <v>0.31326728350961242</v>
      </c>
      <c r="K726" s="100">
        <v>0.84950427995729094</v>
      </c>
      <c r="L726" s="101"/>
      <c r="M726" s="102">
        <v>725</v>
      </c>
      <c r="N726" s="125">
        <v>0.22732134547260541</v>
      </c>
      <c r="O726" s="125">
        <v>-1.1265486267764981</v>
      </c>
      <c r="P726" s="125">
        <v>-0.10674541433947904</v>
      </c>
      <c r="Q726" s="125">
        <v>1.792540859926669</v>
      </c>
      <c r="R726" s="125">
        <v>3.866116807678166E-2</v>
      </c>
      <c r="S726" s="125">
        <v>0.76058944723528243</v>
      </c>
      <c r="T726" s="125">
        <v>0.9286918779809693</v>
      </c>
      <c r="U726" s="122">
        <v>0.78552313005681085</v>
      </c>
      <c r="V726" s="122">
        <v>-0.48661023780278195</v>
      </c>
      <c r="W726" s="94">
        <v>1.0343096219484194</v>
      </c>
      <c r="X726" s="56"/>
      <c r="Y726" s="95">
        <v>725</v>
      </c>
      <c r="Z726" s="122">
        <f>(幕後結果!$AB$2+幕後結果!$AB$4*幕後結果_最佳化!$N1727)*12/3</f>
        <v>0.23394058175525512</v>
      </c>
      <c r="AA726" s="122">
        <f>(幕後結果!$AC$2+幕後結果!$AC$4*幕後結果_最佳化!$O1727)*12/3</f>
        <v>-2.9106340158358393</v>
      </c>
      <c r="AB726" s="122">
        <f>(幕後結果!$AD$2+幕後結果!$AD$4*幕後結果_最佳化!$P1727)*12/3</f>
        <v>0.32398146117937165</v>
      </c>
      <c r="AC726" s="122">
        <f>(幕後結果!$AE$2+幕後結果!$AE$4*幕後結果_最佳化!$Q1727)*12/3</f>
        <v>1.9811840752586656</v>
      </c>
      <c r="AD726" s="122">
        <f>(幕後結果!$AF$2+幕後結果!$AF$4*幕後結果_最佳化!$R1727)*12/3</f>
        <v>-4.7883973045286389E-2</v>
      </c>
      <c r="AE726" s="122">
        <f>(幕後結果!$AG$2+幕後結果!$AG$4*幕後結果_最佳化!$S1727)*12/3</f>
        <v>1.6164929338195517</v>
      </c>
      <c r="AF726" s="122">
        <f>(幕後結果!$AH$2+幕後結果!$AH$4*幕後結果_最佳化!$T1727)*12/3</f>
        <v>1.8868312293665976</v>
      </c>
      <c r="AG726" s="122">
        <f>(幕後結果!$AI$2+幕後結果!$AI$4*幕後結果_最佳化!$U1727)*12/3</f>
        <v>0.25312842429232441</v>
      </c>
      <c r="AH726" s="122">
        <f>(幕後結果!$AJ$2+幕後結果!$AJ$4*幕後結果_最佳化!$V1727)*12/3</f>
        <v>-0.22004368411959851</v>
      </c>
      <c r="AI726" s="96">
        <f>(幕後結果!$AK$2+幕後結果!$AK$4*幕後結果_最佳化!$W1727)*12/3</f>
        <v>0.16068365647618582</v>
      </c>
      <c r="AJ726" s="56"/>
      <c r="AK726" s="56"/>
      <c r="AL726" s="56"/>
      <c r="AM726" s="104">
        <v>725</v>
      </c>
      <c r="AN726" s="122">
        <f t="shared" si="144"/>
        <v>5.2671336932329664E-2</v>
      </c>
      <c r="AO726" s="122">
        <f t="shared" si="145"/>
        <v>0.19005875561184302</v>
      </c>
      <c r="AP726" s="122">
        <f t="shared" si="146"/>
        <v>1.7568777853520838E-2</v>
      </c>
      <c r="AQ726" s="122">
        <f t="shared" si="147"/>
        <v>0.14039837770530952</v>
      </c>
      <c r="AR726" s="122">
        <f t="shared" si="148"/>
        <v>0.12160794170759311</v>
      </c>
      <c r="AS726" s="122">
        <f t="shared" si="149"/>
        <v>0.11385596397081546</v>
      </c>
      <c r="AT726" s="122">
        <f t="shared" si="150"/>
        <v>0.19950415208559968</v>
      </c>
      <c r="AU726" s="122">
        <f t="shared" si="151"/>
        <v>1.399189661178512E-3</v>
      </c>
      <c r="AV726" s="122">
        <f t="shared" si="152"/>
        <v>0.10221836356662906</v>
      </c>
      <c r="AW726" s="122">
        <f t="shared" si="153"/>
        <v>6.0717140905180968E-2</v>
      </c>
      <c r="AX726" s="122">
        <f t="shared" si="154"/>
        <v>0.99999999999999978</v>
      </c>
      <c r="AY726" s="122">
        <f>SUMPRODUCT(AN726:AW726,幕後結果_最佳化!$Z$1005:$AI$1005)</f>
        <v>8.7112333779381101E-2</v>
      </c>
      <c r="AZ726" s="122">
        <f>(SUMPRODUCT(AN726:AW726,MMULT(AN726:AW726,幕後結果!$AB$9:$AK$18)))*252</f>
        <v>5.052764629151596E-2</v>
      </c>
      <c r="BA726" s="122">
        <f t="shared" si="155"/>
        <v>0.22478355431729422</v>
      </c>
      <c r="BB726" s="98">
        <f t="shared" si="156"/>
        <v>0.19668847177749038</v>
      </c>
      <c r="BC726" s="56"/>
      <c r="BD726" s="56"/>
    </row>
    <row r="727" spans="1:56">
      <c r="A727" s="91">
        <v>726</v>
      </c>
      <c r="B727" s="122">
        <v>0.20538380465410033</v>
      </c>
      <c r="C727" s="122">
        <v>0.23365361444396204</v>
      </c>
      <c r="D727" s="122">
        <v>0.91442710192140098</v>
      </c>
      <c r="E727" s="122">
        <v>0.2878879363786786</v>
      </c>
      <c r="F727" s="122">
        <v>0.36076288746271867</v>
      </c>
      <c r="G727" s="122">
        <v>0.28439871157784236</v>
      </c>
      <c r="H727" s="122">
        <v>0.55129160375528174</v>
      </c>
      <c r="I727" s="122">
        <v>0.5680074300504685</v>
      </c>
      <c r="J727" s="122">
        <v>0.15002750910349927</v>
      </c>
      <c r="K727" s="100">
        <v>0.61332616499585879</v>
      </c>
      <c r="L727" s="101"/>
      <c r="M727" s="102">
        <v>726</v>
      </c>
      <c r="N727" s="125">
        <v>-0.82254355362774056</v>
      </c>
      <c r="O727" s="125">
        <v>-0.7268673355189581</v>
      </c>
      <c r="P727" s="125">
        <v>1.3685314130974715</v>
      </c>
      <c r="Q727" s="125">
        <v>-0.55956545570710725</v>
      </c>
      <c r="R727" s="125">
        <v>-0.35642037230906681</v>
      </c>
      <c r="S727" s="125">
        <v>-0.56982348797149407</v>
      </c>
      <c r="T727" s="125">
        <v>0.12892525543958255</v>
      </c>
      <c r="U727" s="122">
        <v>0.17130348555513067</v>
      </c>
      <c r="V727" s="122">
        <v>-1.0363154122839582</v>
      </c>
      <c r="W727" s="94">
        <v>0.28799878331060247</v>
      </c>
      <c r="X727" s="56"/>
      <c r="Y727" s="95">
        <v>726</v>
      </c>
      <c r="Z727" s="122">
        <f>(幕後結果!$AB$2+幕後結果!$AB$4*幕後結果_最佳化!$N1728)*12/3</f>
        <v>-1.0695196004001759</v>
      </c>
      <c r="AA727" s="122">
        <f>(幕後結果!$AC$2+幕後結果!$AC$4*幕後結果_最佳化!$O1728)*12/3</f>
        <v>-2.4510616378220571</v>
      </c>
      <c r="AB727" s="122">
        <f>(幕後結果!$AD$2+幕後結果!$AD$4*幕後結果_最佳化!$P1728)*12/3</f>
        <v>1.3258847108979657</v>
      </c>
      <c r="AC727" s="122">
        <f>(幕後結果!$AE$2+幕後結果!$AE$4*幕後結果_最佳化!$Q1728)*12/3</f>
        <v>0.62994322175346151</v>
      </c>
      <c r="AD727" s="122">
        <f>(幕後結果!$AF$2+幕後結果!$AF$4*幕後結果_最佳化!$R1728)*12/3</f>
        <v>-0.28140712584338956</v>
      </c>
      <c r="AE727" s="122">
        <f>(幕後結果!$AG$2+幕後結果!$AG$4*幕後結果_最佳化!$S1728)*12/3</f>
        <v>-0.53675536311394489</v>
      </c>
      <c r="AF727" s="122">
        <f>(幕後結果!$AH$2+幕後結果!$AH$4*幕後結果_最佳化!$T1728)*12/3</f>
        <v>1.2192569884080258</v>
      </c>
      <c r="AG727" s="122">
        <f>(幕後結果!$AI$2+幕後結果!$AI$4*幕後結果_最佳化!$U1728)*12/3</f>
        <v>-1.1131346727580169</v>
      </c>
      <c r="AH727" s="122">
        <f>(幕後結果!$AJ$2+幕後結果!$AJ$4*幕後結果_最佳化!$V1728)*12/3</f>
        <v>-0.82585315868210285</v>
      </c>
      <c r="AI727" s="96">
        <f>(幕後結果!$AK$2+幕後結果!$AK$4*幕後結果_最佳化!$W1728)*12/3</f>
        <v>-0.75635216450567944</v>
      </c>
      <c r="AJ727" s="56"/>
      <c r="AK727" s="56"/>
      <c r="AL727" s="56"/>
      <c r="AM727" s="104">
        <v>726</v>
      </c>
      <c r="AN727" s="122">
        <f t="shared" si="144"/>
        <v>0.14418321371823734</v>
      </c>
      <c r="AO727" s="122">
        <f t="shared" si="145"/>
        <v>0.11977948886051033</v>
      </c>
      <c r="AP727" s="122">
        <f t="shared" si="146"/>
        <v>0.11417556401453162</v>
      </c>
      <c r="AQ727" s="122">
        <f t="shared" si="147"/>
        <v>0.1224544685868611</v>
      </c>
      <c r="AR727" s="122">
        <f t="shared" si="148"/>
        <v>8.654210656266581E-2</v>
      </c>
      <c r="AS727" s="122">
        <f t="shared" si="149"/>
        <v>5.5472778246536764E-2</v>
      </c>
      <c r="AT727" s="122">
        <f t="shared" si="150"/>
        <v>0.14410575812397197</v>
      </c>
      <c r="AU727" s="122">
        <f t="shared" si="151"/>
        <v>2.0293776345775005E-2</v>
      </c>
      <c r="AV727" s="122">
        <f t="shared" si="152"/>
        <v>7.6690431541550114E-2</v>
      </c>
      <c r="AW727" s="122">
        <f t="shared" si="153"/>
        <v>0.11630241399936</v>
      </c>
      <c r="AX727" s="122">
        <f t="shared" si="154"/>
        <v>1</v>
      </c>
      <c r="AY727" s="122">
        <f>SUMPRODUCT(AN727:AW727,幕後結果_最佳化!$Z$1005:$AI$1005)</f>
        <v>8.3404145299544263E-2</v>
      </c>
      <c r="AZ727" s="122">
        <f>(SUMPRODUCT(AN727:AW727,MMULT(AN727:AW727,幕後結果!$AB$9:$AK$18)))*252</f>
        <v>4.5600826146718051E-2</v>
      </c>
      <c r="BA727" s="122">
        <f t="shared" si="155"/>
        <v>0.21354349942510087</v>
      </c>
      <c r="BB727" s="98">
        <f t="shared" si="156"/>
        <v>0.18967632078985788</v>
      </c>
      <c r="BC727" s="56"/>
      <c r="BD727" s="56"/>
    </row>
    <row r="728" spans="1:56">
      <c r="A728" s="91">
        <v>727</v>
      </c>
      <c r="B728" s="122">
        <v>0.65787533303708368</v>
      </c>
      <c r="C728" s="122">
        <v>0.80671729829077488</v>
      </c>
      <c r="D728" s="122">
        <v>0.37494818917255035</v>
      </c>
      <c r="E728" s="122">
        <v>1.0882427606563549E-2</v>
      </c>
      <c r="F728" s="122">
        <v>0.64757581961147759</v>
      </c>
      <c r="G728" s="122">
        <v>0.48187339342795865</v>
      </c>
      <c r="H728" s="122">
        <v>0.24281726783049429</v>
      </c>
      <c r="I728" s="122">
        <v>0.31197004120597494</v>
      </c>
      <c r="J728" s="122">
        <v>0.47520955232293494</v>
      </c>
      <c r="K728" s="100">
        <v>0.79272153318388372</v>
      </c>
      <c r="L728" s="101"/>
      <c r="M728" s="102">
        <v>727</v>
      </c>
      <c r="N728" s="125">
        <v>0.40667142028279291</v>
      </c>
      <c r="O728" s="125">
        <v>0.86586280344328437</v>
      </c>
      <c r="P728" s="125">
        <v>-0.3187760005824104</v>
      </c>
      <c r="Q728" s="125">
        <v>-2.2944466667871484</v>
      </c>
      <c r="R728" s="125">
        <v>0.37878387742039199</v>
      </c>
      <c r="S728" s="125">
        <v>-4.5452309790256988E-2</v>
      </c>
      <c r="T728" s="125">
        <v>-0.69726888639488604</v>
      </c>
      <c r="U728" s="122">
        <v>-0.4902739155673958</v>
      </c>
      <c r="V728" s="122">
        <v>-6.218048309277302E-2</v>
      </c>
      <c r="W728" s="94">
        <v>0.815900696726921</v>
      </c>
      <c r="X728" s="56"/>
      <c r="Y728" s="95">
        <v>727</v>
      </c>
      <c r="Z728" s="122">
        <f>(幕後結果!$AB$2+幕後結果!$AB$4*幕後結果_最佳化!$N1729)*12/3</f>
        <v>0.45661273831749954</v>
      </c>
      <c r="AA728" s="122">
        <f>(幕後結果!$AC$2+幕後結果!$AC$4*幕後結果_最佳化!$O1729)*12/3</f>
        <v>-0.14936291849066019</v>
      </c>
      <c r="AB728" s="122">
        <f>(幕後結果!$AD$2+幕後結果!$AD$4*幕後結果_最佳化!$P1729)*12/3</f>
        <v>0.39674999295195229</v>
      </c>
      <c r="AC728" s="122">
        <f>(幕後結果!$AE$2+幕後結果!$AE$4*幕後結果_最佳化!$Q1729)*12/3</f>
        <v>-0.67707563743724253</v>
      </c>
      <c r="AD728" s="122">
        <f>(幕後結果!$AF$2+幕後結果!$AF$4*幕後結果_最佳化!$R1729)*12/3</f>
        <v>3.2772778660533783E-2</v>
      </c>
      <c r="AE728" s="122">
        <f>(幕後結果!$AG$2+幕後結果!$AG$4*幕後結果_最佳化!$S1729)*12/3</f>
        <v>-0.67846357815801106</v>
      </c>
      <c r="AF728" s="122">
        <f>(幕後結果!$AH$2+幕後結果!$AH$4*幕後結果_最佳化!$T1729)*12/3</f>
        <v>0.9062918151011955</v>
      </c>
      <c r="AG728" s="122">
        <f>(幕後結果!$AI$2+幕後結果!$AI$4*幕後結果_最佳化!$U1729)*12/3</f>
        <v>-1.1509457977472404</v>
      </c>
      <c r="AH728" s="122">
        <f>(幕後結果!$AJ$2+幕後結果!$AJ$4*幕後結果_最佳化!$V1729)*12/3</f>
        <v>0.18200892518176462</v>
      </c>
      <c r="AI728" s="96">
        <f>(幕後結果!$AK$2+幕後結果!$AK$4*幕後結果_最佳化!$W1729)*12/3</f>
        <v>-7.1579137035510665E-3</v>
      </c>
      <c r="AJ728" s="56"/>
      <c r="AK728" s="56"/>
      <c r="AL728" s="56"/>
      <c r="AM728" s="104">
        <v>727</v>
      </c>
      <c r="AN728" s="122">
        <f t="shared" si="144"/>
        <v>6.4392233787465411E-3</v>
      </c>
      <c r="AO728" s="122">
        <f t="shared" si="145"/>
        <v>6.787523857960015E-2</v>
      </c>
      <c r="AP728" s="122">
        <f t="shared" si="146"/>
        <v>0.16245026432297308</v>
      </c>
      <c r="AQ728" s="122">
        <f t="shared" si="147"/>
        <v>0.11406127785711402</v>
      </c>
      <c r="AR728" s="122">
        <f t="shared" si="148"/>
        <v>0.18580558061485319</v>
      </c>
      <c r="AS728" s="122">
        <f t="shared" si="149"/>
        <v>8.8708839021399616E-2</v>
      </c>
      <c r="AT728" s="122">
        <f t="shared" si="150"/>
        <v>9.0022845477031932E-2</v>
      </c>
      <c r="AU728" s="122">
        <f t="shared" si="151"/>
        <v>5.3373748767984973E-2</v>
      </c>
      <c r="AV728" s="122">
        <f t="shared" si="152"/>
        <v>0.19970693885021398</v>
      </c>
      <c r="AW728" s="122">
        <f t="shared" si="153"/>
        <v>3.1556043130082555E-2</v>
      </c>
      <c r="AX728" s="122">
        <f t="shared" si="154"/>
        <v>0.99999999999999989</v>
      </c>
      <c r="AY728" s="122">
        <f>SUMPRODUCT(AN728:AW728,幕後結果_最佳化!$Z$1005:$AI$1005)</f>
        <v>0.14289718179597286</v>
      </c>
      <c r="AZ728" s="122">
        <f>(SUMPRODUCT(AN728:AW728,MMULT(AN728:AW728,幕後結果!$AB$9:$AK$18)))*252</f>
        <v>4.1742956885209404E-2</v>
      </c>
      <c r="BA728" s="122">
        <f t="shared" si="155"/>
        <v>0.20431093187886301</v>
      </c>
      <c r="BB728" s="98">
        <f t="shared" si="156"/>
        <v>0.48943627673952217</v>
      </c>
      <c r="BC728" s="56"/>
      <c r="BD728" s="56"/>
    </row>
    <row r="729" spans="1:56">
      <c r="A729" s="91">
        <v>728</v>
      </c>
      <c r="B729" s="122">
        <v>0.45097495152791134</v>
      </c>
      <c r="C729" s="122">
        <v>0.85585176492091142</v>
      </c>
      <c r="D729" s="122">
        <v>0.64093024107486429</v>
      </c>
      <c r="E729" s="122">
        <v>0.54002322529739133</v>
      </c>
      <c r="F729" s="122">
        <v>0.73136802903003129</v>
      </c>
      <c r="G729" s="122">
        <v>0.39281298878299609</v>
      </c>
      <c r="H729" s="122">
        <v>0.33289575225737389</v>
      </c>
      <c r="I729" s="122">
        <v>0.2117665671950002</v>
      </c>
      <c r="J729" s="122">
        <v>0.41982143076870204</v>
      </c>
      <c r="K729" s="100">
        <v>0.81126955661073907</v>
      </c>
      <c r="L729" s="101"/>
      <c r="M729" s="102">
        <v>728</v>
      </c>
      <c r="N729" s="125">
        <v>-0.12319851299745918</v>
      </c>
      <c r="O729" s="125">
        <v>1.0618661145309409</v>
      </c>
      <c r="P729" s="125">
        <v>0.36094639782816651</v>
      </c>
      <c r="Q729" s="125">
        <v>0.10049223222863289</v>
      </c>
      <c r="R729" s="125">
        <v>0.61695570613573925</v>
      </c>
      <c r="S729" s="125">
        <v>-0.27199485215934344</v>
      </c>
      <c r="T729" s="125">
        <v>-0.4319310806648809</v>
      </c>
      <c r="U729" s="122">
        <v>-0.8003066789020008</v>
      </c>
      <c r="V729" s="122">
        <v>-0.20235032294699576</v>
      </c>
      <c r="W729" s="94">
        <v>0.88258435090600262</v>
      </c>
      <c r="X729" s="56"/>
      <c r="Y729" s="95">
        <v>728</v>
      </c>
      <c r="Z729" s="122">
        <f>(幕後結果!$AB$2+幕後結果!$AB$4*幕後結果_最佳化!$N1730)*12/3</f>
        <v>-0.20124748764491721</v>
      </c>
      <c r="AA729" s="122">
        <f>(幕後結果!$AC$2+幕後結果!$AC$4*幕後結果_最佳化!$O1730)*12/3</f>
        <v>7.4706150032489482E-2</v>
      </c>
      <c r="AB729" s="122">
        <f>(幕後結果!$AD$2+幕後結果!$AD$4*幕後結果_最佳化!$P1730)*12/3</f>
        <v>0.84567269890488006</v>
      </c>
      <c r="AC729" s="122">
        <f>(幕後結果!$AE$2+幕後結果!$AE$4*幕後結果_最佳化!$Q1730)*12/3</f>
        <v>1.2222110397913388</v>
      </c>
      <c r="AD729" s="122">
        <f>(幕後結果!$AF$2+幕後結果!$AF$4*幕後結果_最佳化!$R1730)*12/3</f>
        <v>0.49989420047567973</v>
      </c>
      <c r="AE729" s="122">
        <f>(幕後結果!$AG$2+幕後結果!$AG$4*幕後結果_最佳化!$S1730)*12/3</f>
        <v>0.56215220965629387</v>
      </c>
      <c r="AF729" s="122">
        <f>(幕後結果!$AH$2+幕後結果!$AH$4*幕後結果_最佳化!$T1730)*12/3</f>
        <v>0.91153449630573569</v>
      </c>
      <c r="AG729" s="122">
        <f>(幕後結果!$AI$2+幕後結果!$AI$4*幕後結果_最佳化!$U1730)*12/3</f>
        <v>-1.801422618616014</v>
      </c>
      <c r="AH729" s="122">
        <f>(幕後結果!$AJ$2+幕後結果!$AJ$4*幕後結果_最佳化!$V1730)*12/3</f>
        <v>0.22071099458289969</v>
      </c>
      <c r="AI729" s="96">
        <f>(幕後結果!$AK$2+幕後結果!$AK$4*幕後結果_最佳化!$W1730)*12/3</f>
        <v>0.10835794209808219</v>
      </c>
      <c r="AJ729" s="56"/>
      <c r="AK729" s="56"/>
      <c r="AL729" s="56"/>
      <c r="AM729" s="104">
        <v>728</v>
      </c>
      <c r="AN729" s="122">
        <f t="shared" si="144"/>
        <v>5.4533245017003129E-4</v>
      </c>
      <c r="AO729" s="122">
        <f t="shared" si="145"/>
        <v>0.14195442082749168</v>
      </c>
      <c r="AP729" s="122">
        <f t="shared" si="146"/>
        <v>6.2428943291466754E-2</v>
      </c>
      <c r="AQ729" s="122">
        <f t="shared" si="147"/>
        <v>5.0897744580508372E-2</v>
      </c>
      <c r="AR729" s="122">
        <f t="shared" si="148"/>
        <v>0.15788915668794018</v>
      </c>
      <c r="AS729" s="122">
        <f t="shared" si="149"/>
        <v>5.7444348736949806E-2</v>
      </c>
      <c r="AT729" s="122">
        <f t="shared" si="150"/>
        <v>0.11120469176441458</v>
      </c>
      <c r="AU729" s="122">
        <f t="shared" si="151"/>
        <v>0.15675642162692416</v>
      </c>
      <c r="AV729" s="122">
        <f t="shared" si="152"/>
        <v>0.13132182417767657</v>
      </c>
      <c r="AW729" s="122">
        <f t="shared" si="153"/>
        <v>0.12955711585645777</v>
      </c>
      <c r="AX729" s="122">
        <f t="shared" si="154"/>
        <v>0.99999999999999989</v>
      </c>
      <c r="AY729" s="122">
        <f>SUMPRODUCT(AN729:AW729,幕後結果_最佳化!$Z$1005:$AI$1005)</f>
        <v>-0.17358060706432807</v>
      </c>
      <c r="AZ729" s="122">
        <f>(SUMPRODUCT(AN729:AW729,MMULT(AN729:AW729,幕後結果!$AB$9:$AK$18)))*252</f>
        <v>4.4749479315446386E-2</v>
      </c>
      <c r="BA729" s="122">
        <f t="shared" si="155"/>
        <v>0.21154072732087878</v>
      </c>
      <c r="BB729" s="98">
        <f t="shared" si="156"/>
        <v>-1.0233519086655882</v>
      </c>
      <c r="BC729" s="56"/>
      <c r="BD729" s="56"/>
    </row>
    <row r="730" spans="1:56">
      <c r="A730" s="91">
        <v>729</v>
      </c>
      <c r="B730" s="122">
        <v>0.74727159524401698</v>
      </c>
      <c r="C730" s="122">
        <v>0.98626504834981055</v>
      </c>
      <c r="D730" s="122">
        <v>0.19279190985203365</v>
      </c>
      <c r="E730" s="122">
        <v>0.73059744569846541</v>
      </c>
      <c r="F730" s="122">
        <v>0.11048657085482017</v>
      </c>
      <c r="G730" s="122">
        <v>0.60791316609576573</v>
      </c>
      <c r="H730" s="122">
        <v>0.79652544322185004</v>
      </c>
      <c r="I730" s="122">
        <v>3.2630259288315422E-2</v>
      </c>
      <c r="J730" s="122">
        <v>0.57178833584433342</v>
      </c>
      <c r="K730" s="100">
        <v>0.85153402604393924</v>
      </c>
      <c r="L730" s="101"/>
      <c r="M730" s="102">
        <v>729</v>
      </c>
      <c r="N730" s="125">
        <v>0.66592848958023743</v>
      </c>
      <c r="O730" s="125">
        <v>2.2047747704198279</v>
      </c>
      <c r="P730" s="125">
        <v>-0.86765391863410879</v>
      </c>
      <c r="Q730" s="125">
        <v>0.61462090011308701</v>
      </c>
      <c r="R730" s="125">
        <v>-1.2239445615855482</v>
      </c>
      <c r="S730" s="125">
        <v>0.27388413007048662</v>
      </c>
      <c r="T730" s="125">
        <v>0.82927447045058844</v>
      </c>
      <c r="U730" s="122">
        <v>-1.843469310184594</v>
      </c>
      <c r="V730" s="122">
        <v>0.18092897129871233</v>
      </c>
      <c r="W730" s="94">
        <v>1.0430352916705683</v>
      </c>
      <c r="X730" s="56"/>
      <c r="Y730" s="95">
        <v>729</v>
      </c>
      <c r="Z730" s="122">
        <f>(幕後結果!$AB$2+幕後結果!$AB$4*幕後結果_最佳化!$N1731)*12/3</f>
        <v>0.77849345559941996</v>
      </c>
      <c r="AA730" s="122">
        <f>(幕後結果!$AC$2+幕後結果!$AC$4*幕後結果_最佳化!$O1731)*12/3</f>
        <v>1.7182809853876952</v>
      </c>
      <c r="AB730" s="122">
        <f>(幕後結果!$AD$2+幕後結果!$AD$4*幕後結果_最佳化!$P1731)*12/3</f>
        <v>0.13552115567035483</v>
      </c>
      <c r="AC730" s="122">
        <f>(幕後結果!$AE$2+幕後結果!$AE$4*幕後結果_最佳化!$Q1731)*12/3</f>
        <v>1.5501608908187123</v>
      </c>
      <c r="AD730" s="122">
        <f>(幕後結果!$AF$2+幕後結果!$AF$4*幕後結果_最佳化!$R1731)*12/3</f>
        <v>-0.71960208327864417</v>
      </c>
      <c r="AE730" s="122">
        <f>(幕後結果!$AG$2+幕後結果!$AG$4*幕後結果_最佳化!$S1731)*12/3</f>
        <v>1.2994400119866931</v>
      </c>
      <c r="AF730" s="122">
        <f>(幕後結果!$AH$2+幕後結果!$AH$4*幕後結果_最佳化!$T1731)*12/3</f>
        <v>1.657119684160292</v>
      </c>
      <c r="AG730" s="122">
        <f>(幕後結果!$AI$2+幕後結果!$AI$4*幕後結果_最佳化!$U1731)*12/3</f>
        <v>-2.9387715520978293</v>
      </c>
      <c r="AH730" s="122">
        <f>(幕後結果!$AJ$2+幕後結果!$AJ$4*幕後結果_最佳化!$V1731)*12/3</f>
        <v>0.8503726372859427</v>
      </c>
      <c r="AI730" s="96">
        <f>(幕後結果!$AK$2+幕後結果!$AK$4*幕後結果_最佳化!$W1731)*12/3</f>
        <v>0.30579600502875109</v>
      </c>
      <c r="AJ730" s="56"/>
      <c r="AK730" s="56"/>
      <c r="AL730" s="56"/>
      <c r="AM730" s="104">
        <v>729</v>
      </c>
      <c r="AN730" s="122">
        <f t="shared" si="144"/>
        <v>0.1576345468421527</v>
      </c>
      <c r="AO730" s="122">
        <f t="shared" si="145"/>
        <v>5.5743754195643654E-2</v>
      </c>
      <c r="AP730" s="122">
        <f t="shared" si="146"/>
        <v>0.10064146823617172</v>
      </c>
      <c r="AQ730" s="122">
        <f t="shared" si="147"/>
        <v>1.4934614564102821E-3</v>
      </c>
      <c r="AR730" s="122">
        <f t="shared" si="148"/>
        <v>8.7281587409851424E-2</v>
      </c>
      <c r="AS730" s="122">
        <f t="shared" si="149"/>
        <v>0.131908865547222</v>
      </c>
      <c r="AT730" s="122">
        <f t="shared" si="150"/>
        <v>9.7503448788712074E-2</v>
      </c>
      <c r="AU730" s="122">
        <f t="shared" si="151"/>
        <v>0.16403475889130395</v>
      </c>
      <c r="AV730" s="122">
        <f t="shared" si="152"/>
        <v>7.2449951672208079E-2</v>
      </c>
      <c r="AW730" s="122">
        <f t="shared" si="153"/>
        <v>0.13130815696032408</v>
      </c>
      <c r="AX730" s="122">
        <f t="shared" si="154"/>
        <v>1</v>
      </c>
      <c r="AY730" s="122">
        <f>SUMPRODUCT(AN730:AW730,幕後結果_最佳化!$Z$1005:$AI$1005)</f>
        <v>-8.5393284500382471E-2</v>
      </c>
      <c r="AZ730" s="122">
        <f>(SUMPRODUCT(AN730:AW730,MMULT(AN730:AW730,幕後結果!$AB$9:$AK$18)))*252</f>
        <v>5.3476903337286108E-2</v>
      </c>
      <c r="BA730" s="122">
        <f t="shared" si="155"/>
        <v>0.23125073694430923</v>
      </c>
      <c r="BB730" s="98">
        <f t="shared" si="156"/>
        <v>-0.55478000284720641</v>
      </c>
      <c r="BC730" s="56"/>
      <c r="BD730" s="56"/>
    </row>
    <row r="731" spans="1:56">
      <c r="A731" s="91">
        <v>730</v>
      </c>
      <c r="B731" s="122">
        <v>0.96461555833207124</v>
      </c>
      <c r="C731" s="122">
        <v>0.15545783824166293</v>
      </c>
      <c r="D731" s="122">
        <v>0.5451953475365614</v>
      </c>
      <c r="E731" s="122">
        <v>0.30982842364264895</v>
      </c>
      <c r="F731" s="122">
        <v>0.30452092003121289</v>
      </c>
      <c r="G731" s="122">
        <v>0.68385357377845324</v>
      </c>
      <c r="H731" s="122">
        <v>0.13563523342379491</v>
      </c>
      <c r="I731" s="122">
        <v>0.91606807461530759</v>
      </c>
      <c r="J731" s="122">
        <v>8.7281339196580543E-2</v>
      </c>
      <c r="K731" s="100">
        <v>4.6832245032600417E-2</v>
      </c>
      <c r="L731" s="101"/>
      <c r="M731" s="102">
        <v>730</v>
      </c>
      <c r="N731" s="125">
        <v>1.8069576455476484</v>
      </c>
      <c r="O731" s="125">
        <v>-1.0133025362056187</v>
      </c>
      <c r="P731" s="125">
        <v>0.11353135645472787</v>
      </c>
      <c r="Q731" s="125">
        <v>-0.49633674248957044</v>
      </c>
      <c r="R731" s="125">
        <v>-0.51144164530539227</v>
      </c>
      <c r="S731" s="125">
        <v>0.47850213869198516</v>
      </c>
      <c r="T731" s="125">
        <v>-1.1001415176227458</v>
      </c>
      <c r="U731" s="122">
        <v>1.3791002371034717</v>
      </c>
      <c r="V731" s="122">
        <v>-1.3576880873427126</v>
      </c>
      <c r="W731" s="94">
        <v>-1.6763763923629009</v>
      </c>
      <c r="X731" s="56"/>
      <c r="Y731" s="95">
        <v>730</v>
      </c>
      <c r="Z731" s="122">
        <f>(幕後結果!$AB$2+幕後結果!$AB$4*幕後結果_最佳化!$N1732)*12/3</f>
        <v>2.1951386570500349</v>
      </c>
      <c r="AA731" s="122">
        <f>(幕後結果!$AC$2+幕後結果!$AC$4*幕後結果_最佳化!$O1732)*12/3</f>
        <v>-2.6173258278210483</v>
      </c>
      <c r="AB731" s="122">
        <f>(幕後結果!$AD$2+幕後結果!$AD$4*幕後結果_最佳化!$P1732)*12/3</f>
        <v>1.001987374418748</v>
      </c>
      <c r="AC731" s="122">
        <f>(幕後結果!$AE$2+幕後結果!$AE$4*幕後結果_最佳化!$Q1732)*12/3</f>
        <v>0.48700837534575941</v>
      </c>
      <c r="AD731" s="122">
        <f>(幕後結果!$AF$2+幕後結果!$AF$4*幕後結果_最佳化!$R1732)*12/3</f>
        <v>-0.63476404671198949</v>
      </c>
      <c r="AE731" s="122">
        <f>(幕後結果!$AG$2+幕後結果!$AG$4*幕後結果_最佳化!$S1732)*12/3</f>
        <v>0.50230348251823775</v>
      </c>
      <c r="AF731" s="122">
        <f>(幕後結果!$AH$2+幕後結果!$AH$4*幕後結果_最佳化!$T1732)*12/3</f>
        <v>0.49993668375200767</v>
      </c>
      <c r="AG731" s="122">
        <f>(幕後結果!$AI$2+幕後結果!$AI$4*幕後結果_最佳化!$U1732)*12/3</f>
        <v>1.6487192801218402</v>
      </c>
      <c r="AH731" s="122">
        <f>(幕後結果!$AJ$2+幕後結果!$AJ$4*幕後結果_最佳化!$V1732)*12/3</f>
        <v>-0.88197825463823998</v>
      </c>
      <c r="AI731" s="96">
        <f>(幕後結果!$AK$2+幕後結果!$AK$4*幕後結果_最佳化!$W1732)*12/3</f>
        <v>-1.0693471574849749</v>
      </c>
      <c r="AJ731" s="56"/>
      <c r="AK731" s="56"/>
      <c r="AL731" s="56"/>
      <c r="AM731" s="104">
        <v>730</v>
      </c>
      <c r="AN731" s="122">
        <f t="shared" si="144"/>
        <v>3.981987669306216E-2</v>
      </c>
      <c r="AO731" s="122">
        <f t="shared" si="145"/>
        <v>7.4322673358315893E-3</v>
      </c>
      <c r="AP731" s="122">
        <f t="shared" si="146"/>
        <v>0.17638984853095685</v>
      </c>
      <c r="AQ731" s="122">
        <f t="shared" si="147"/>
        <v>0.12658603827175538</v>
      </c>
      <c r="AR731" s="122">
        <f t="shared" si="148"/>
        <v>5.2803995023370721E-2</v>
      </c>
      <c r="AS731" s="122">
        <f t="shared" si="149"/>
        <v>1.0221247348051018E-2</v>
      </c>
      <c r="AT731" s="122">
        <f t="shared" si="150"/>
        <v>0.28115875666377488</v>
      </c>
      <c r="AU731" s="122">
        <f t="shared" si="151"/>
        <v>7.6933689279692213E-2</v>
      </c>
      <c r="AV731" s="122">
        <f t="shared" si="152"/>
        <v>5.0355225639092775E-2</v>
      </c>
      <c r="AW731" s="122">
        <f t="shared" si="153"/>
        <v>0.17829905521441261</v>
      </c>
      <c r="AX731" s="122">
        <f t="shared" si="154"/>
        <v>1.0000000000000002</v>
      </c>
      <c r="AY731" s="122">
        <f>SUMPRODUCT(AN731:AW731,幕後結果_最佳化!$Z$1005:$AI$1005)</f>
        <v>0.35752140464868642</v>
      </c>
      <c r="AZ731" s="122">
        <f>(SUMPRODUCT(AN731:AW731,MMULT(AN731:AW731,幕後結果!$AB$9:$AK$18)))*252</f>
        <v>4.3633505371843524E-2</v>
      </c>
      <c r="BA731" s="122">
        <f t="shared" si="155"/>
        <v>0.20888634558497002</v>
      </c>
      <c r="BB731" s="98">
        <f t="shared" si="156"/>
        <v>1.5061846372371233</v>
      </c>
      <c r="BC731" s="56"/>
      <c r="BD731" s="56"/>
    </row>
    <row r="732" spans="1:56">
      <c r="A732" s="91">
        <v>731</v>
      </c>
      <c r="B732" s="122">
        <v>0.78403044480340855</v>
      </c>
      <c r="C732" s="122">
        <v>0.83310032609207685</v>
      </c>
      <c r="D732" s="122">
        <v>0.39289454736196605</v>
      </c>
      <c r="E732" s="122">
        <v>0.4713016576009601</v>
      </c>
      <c r="F732" s="122">
        <v>0.39172025915480435</v>
      </c>
      <c r="G732" s="122">
        <v>8.2904945191176971E-2</v>
      </c>
      <c r="H732" s="122">
        <v>2.6421024639915025E-2</v>
      </c>
      <c r="I732" s="122">
        <v>0.25674676043831934</v>
      </c>
      <c r="J732" s="122">
        <v>6.0242105290124526E-2</v>
      </c>
      <c r="K732" s="100">
        <v>0.3790536449631865</v>
      </c>
      <c r="L732" s="101"/>
      <c r="M732" s="102">
        <v>731</v>
      </c>
      <c r="N732" s="125">
        <v>0.78587775085605571</v>
      </c>
      <c r="O732" s="125">
        <v>0.96648940139707851</v>
      </c>
      <c r="P732" s="125">
        <v>-0.27178271738239174</v>
      </c>
      <c r="Q732" s="125">
        <v>-7.1998231571653706E-2</v>
      </c>
      <c r="R732" s="125">
        <v>-0.27483823919712436</v>
      </c>
      <c r="S732" s="125">
        <v>-1.3857937532901963</v>
      </c>
      <c r="T732" s="125">
        <v>-1.9362094848690228</v>
      </c>
      <c r="U732" s="122">
        <v>-0.65340763047137729</v>
      </c>
      <c r="V732" s="122">
        <v>-1.5527443994466479</v>
      </c>
      <c r="W732" s="94">
        <v>-0.30796720106015163</v>
      </c>
      <c r="X732" s="56"/>
      <c r="Y732" s="95">
        <v>731</v>
      </c>
      <c r="Z732" s="122">
        <f>(幕後結果!$AB$2+幕後結果!$AB$4*幕後結果_最佳化!$N1733)*12/3</f>
        <v>0.92741650854267643</v>
      </c>
      <c r="AA732" s="122">
        <f>(幕後結果!$AC$2+幕後結果!$AC$4*幕後結果_最佳化!$O1733)*12/3</f>
        <v>2.2255241956146588E-2</v>
      </c>
      <c r="AB732" s="122">
        <f>(幕後結果!$AD$2+幕後結果!$AD$4*幕後結果_最佳化!$P1733)*12/3</f>
        <v>0.56187346269199323</v>
      </c>
      <c r="AC732" s="122">
        <f>(幕後結果!$AE$2+幕後結果!$AE$4*幕後結果_最佳化!$Q1733)*12/3</f>
        <v>0.98561730760987487</v>
      </c>
      <c r="AD732" s="122">
        <f>(幕後結果!$AF$2+幕後結果!$AF$4*幕後結果_最佳化!$R1733)*12/3</f>
        <v>-0.22108553232569741</v>
      </c>
      <c r="AE732" s="122">
        <f>(幕後結果!$AG$2+幕後結果!$AG$4*幕後結果_最佳化!$S1733)*12/3</f>
        <v>-0.38018368412299236</v>
      </c>
      <c r="AF732" s="122">
        <f>(幕後結果!$AH$2+幕後結果!$AH$4*幕後結果_最佳化!$T1733)*12/3</f>
        <v>-0.45648980649904658</v>
      </c>
      <c r="AG732" s="122">
        <f>(幕後結果!$AI$2+幕後結果!$AI$4*幕後結果_最佳化!$U1733)*12/3</f>
        <v>-1.3741982456859601</v>
      </c>
      <c r="AH732" s="122">
        <f>(幕後結果!$AJ$2+幕後結果!$AJ$4*幕後結果_最佳化!$V1733)*12/3</f>
        <v>-0.97880178369497595</v>
      </c>
      <c r="AI732" s="96">
        <f>(幕後結果!$AK$2+幕後結果!$AK$4*幕後結果_最佳化!$W1733)*12/3</f>
        <v>-0.6341901028637027</v>
      </c>
      <c r="AJ732" s="56"/>
      <c r="AK732" s="56"/>
      <c r="AL732" s="56"/>
      <c r="AM732" s="104">
        <v>731</v>
      </c>
      <c r="AN732" s="122">
        <f t="shared" si="144"/>
        <v>8.8746740023246517E-3</v>
      </c>
      <c r="AO732" s="122">
        <f t="shared" si="145"/>
        <v>6.1887478064419632E-2</v>
      </c>
      <c r="AP732" s="122">
        <f t="shared" si="146"/>
        <v>0.14461141510501302</v>
      </c>
      <c r="AQ732" s="122">
        <f t="shared" si="147"/>
        <v>6.7063659657440308E-2</v>
      </c>
      <c r="AR732" s="122">
        <f t="shared" si="148"/>
        <v>8.9040189961698366E-2</v>
      </c>
      <c r="AS732" s="122">
        <f t="shared" si="149"/>
        <v>0.24041798027681566</v>
      </c>
      <c r="AT732" s="122">
        <f t="shared" si="150"/>
        <v>8.5448993632578893E-2</v>
      </c>
      <c r="AU732" s="122">
        <f t="shared" si="151"/>
        <v>0.1367251853771588</v>
      </c>
      <c r="AV732" s="122">
        <f t="shared" si="152"/>
        <v>0.13951247956712831</v>
      </c>
      <c r="AW732" s="122">
        <f t="shared" si="153"/>
        <v>2.6417944355422277E-2</v>
      </c>
      <c r="AX732" s="122">
        <f t="shared" si="154"/>
        <v>1</v>
      </c>
      <c r="AY732" s="122">
        <f>SUMPRODUCT(AN732:AW732,幕後結果_最佳化!$Z$1005:$AI$1005)</f>
        <v>8.6483773569885111E-2</v>
      </c>
      <c r="AZ732" s="122">
        <f>(SUMPRODUCT(AN732:AW732,MMULT(AN732:AW732,幕後結果!$AB$9:$AK$18)))*252</f>
        <v>4.9778655028522183E-2</v>
      </c>
      <c r="BA732" s="122">
        <f t="shared" si="155"/>
        <v>0.22311130636640131</v>
      </c>
      <c r="BB732" s="98">
        <f t="shared" si="156"/>
        <v>0.1953454277136018</v>
      </c>
      <c r="BC732" s="56"/>
      <c r="BD732" s="56"/>
    </row>
    <row r="733" spans="1:56">
      <c r="A733" s="91">
        <v>732</v>
      </c>
      <c r="B733" s="122">
        <v>0.62734379481684655</v>
      </c>
      <c r="C733" s="122">
        <v>0.37381863242195679</v>
      </c>
      <c r="D733" s="122">
        <v>0.55205827177060174</v>
      </c>
      <c r="E733" s="122">
        <v>0.38029385619844169</v>
      </c>
      <c r="F733" s="122">
        <v>0.61651024865155279</v>
      </c>
      <c r="G733" s="122">
        <v>0.84109145791640705</v>
      </c>
      <c r="H733" s="122">
        <v>0.86415065233049515</v>
      </c>
      <c r="I733" s="122">
        <v>0.19520275712710689</v>
      </c>
      <c r="J733" s="122">
        <v>0.77890266949926112</v>
      </c>
      <c r="K733" s="100">
        <v>0.58224342639579607</v>
      </c>
      <c r="L733" s="101"/>
      <c r="M733" s="102">
        <v>732</v>
      </c>
      <c r="N733" s="125">
        <v>0.32482646922954417</v>
      </c>
      <c r="O733" s="125">
        <v>-0.32175637632517667</v>
      </c>
      <c r="P733" s="125">
        <v>0.13086328843996134</v>
      </c>
      <c r="Q733" s="125">
        <v>-0.30470910764431558</v>
      </c>
      <c r="R733" s="125">
        <v>0.29632813364315219</v>
      </c>
      <c r="S733" s="125">
        <v>0.99895377540488905</v>
      </c>
      <c r="T733" s="125">
        <v>1.099159053692166</v>
      </c>
      <c r="U733" s="122">
        <v>-0.85888219371992502</v>
      </c>
      <c r="V733" s="122">
        <v>0.76849247261013975</v>
      </c>
      <c r="W733" s="94">
        <v>0.20763605860416195</v>
      </c>
      <c r="X733" s="56"/>
      <c r="Y733" s="95">
        <v>732</v>
      </c>
      <c r="Z733" s="122">
        <f>(幕後結果!$AB$2+幕後結果!$AB$4*幕後結果_最佳化!$N1734)*12/3</f>
        <v>0.35499810685416749</v>
      </c>
      <c r="AA733" s="122">
        <f>(幕後結果!$AC$2+幕後結果!$AC$4*幕後結果_最佳化!$O1734)*12/3</f>
        <v>-1.7930998631804236</v>
      </c>
      <c r="AB733" s="122">
        <f>(幕後結果!$AD$2+幕後結果!$AD$4*幕後結果_最佳化!$P1734)*12/3</f>
        <v>0.64084276238451943</v>
      </c>
      <c r="AC733" s="122">
        <f>(幕後結果!$AE$2+幕後結果!$AE$4*幕後結果_最佳化!$Q1734)*12/3</f>
        <v>0.6614250604900429</v>
      </c>
      <c r="AD733" s="122">
        <f>(幕後結果!$AF$2+幕後結果!$AF$4*幕後結果_最佳化!$R1734)*12/3</f>
        <v>5.8967458425168345E-2</v>
      </c>
      <c r="AE733" s="122">
        <f>(幕後結果!$AG$2+幕後結果!$AG$4*幕後結果_最佳化!$S1734)*12/3</f>
        <v>0.93176047486254909</v>
      </c>
      <c r="AF733" s="122">
        <f>(幕後結果!$AH$2+幕後結果!$AH$4*幕後結果_最佳化!$T1734)*12/3</f>
        <v>2.3320420193436853</v>
      </c>
      <c r="AG733" s="122">
        <f>(幕後結果!$AI$2+幕後結果!$AI$4*幕後結果_最佳化!$U1734)*12/3</f>
        <v>-1.5433782494431902</v>
      </c>
      <c r="AH733" s="122">
        <f>(幕後結果!$AJ$2+幕後結果!$AJ$4*幕後結果_最佳化!$V1734)*12/3</f>
        <v>0.75395767201170649</v>
      </c>
      <c r="AI733" s="96">
        <f>(幕後結果!$AK$2+幕後結果!$AK$4*幕後結果_最佳化!$W1734)*12/3</f>
        <v>-0.12749444608351734</v>
      </c>
      <c r="AJ733" s="56"/>
      <c r="AK733" s="56"/>
      <c r="AL733" s="56"/>
      <c r="AM733" s="104">
        <v>732</v>
      </c>
      <c r="AN733" s="122">
        <f t="shared" si="144"/>
        <v>0.2008569060716664</v>
      </c>
      <c r="AO733" s="122">
        <f t="shared" si="145"/>
        <v>0.13394584530445836</v>
      </c>
      <c r="AP733" s="122">
        <f t="shared" si="146"/>
        <v>0.20272924226858688</v>
      </c>
      <c r="AQ733" s="122">
        <f t="shared" si="147"/>
        <v>0.11895878187467453</v>
      </c>
      <c r="AR733" s="122">
        <f t="shared" si="148"/>
        <v>5.5358034366061647E-2</v>
      </c>
      <c r="AS733" s="122">
        <f t="shared" si="149"/>
        <v>6.0566261519471594E-2</v>
      </c>
      <c r="AT733" s="122">
        <f t="shared" si="150"/>
        <v>0.1451004362627531</v>
      </c>
      <c r="AU733" s="122">
        <f t="shared" si="151"/>
        <v>3.972133031672246E-2</v>
      </c>
      <c r="AV733" s="122">
        <f t="shared" si="152"/>
        <v>2.0928492496292684E-2</v>
      </c>
      <c r="AW733" s="122">
        <f t="shared" si="153"/>
        <v>2.1834669519312684E-2</v>
      </c>
      <c r="AX733" s="122">
        <f t="shared" si="154"/>
        <v>1.0000000000000004</v>
      </c>
      <c r="AY733" s="122">
        <f>SUMPRODUCT(AN733:AW733,幕後結果_最佳化!$Z$1005:$AI$1005)</f>
        <v>0.1162476086585124</v>
      </c>
      <c r="AZ733" s="122">
        <f>(SUMPRODUCT(AN733:AW733,MMULT(AN733:AW733,幕後結果!$AB$9:$AK$18)))*252</f>
        <v>5.5977796545341782E-2</v>
      </c>
      <c r="BA733" s="122">
        <f t="shared" si="155"/>
        <v>0.23659627331245472</v>
      </c>
      <c r="BB733" s="98">
        <f t="shared" si="156"/>
        <v>0.31001168205911583</v>
      </c>
      <c r="BC733" s="56"/>
      <c r="BD733" s="56"/>
    </row>
    <row r="734" spans="1:56">
      <c r="A734" s="91">
        <v>733</v>
      </c>
      <c r="B734" s="122">
        <v>1.0501485956068146E-2</v>
      </c>
      <c r="C734" s="122">
        <v>0.96466338448064537</v>
      </c>
      <c r="D734" s="122">
        <v>0.45606923878885763</v>
      </c>
      <c r="E734" s="122">
        <v>0.7588596368289684</v>
      </c>
      <c r="F734" s="122">
        <v>0.27133050557342808</v>
      </c>
      <c r="G734" s="122">
        <v>0.62603304932359061</v>
      </c>
      <c r="H734" s="122">
        <v>0.97179637895196502</v>
      </c>
      <c r="I734" s="122">
        <v>0.42744357936410493</v>
      </c>
      <c r="J734" s="122">
        <v>0.535016877813977</v>
      </c>
      <c r="K734" s="100">
        <v>0.47063338864984239</v>
      </c>
      <c r="L734" s="101"/>
      <c r="M734" s="102">
        <v>733</v>
      </c>
      <c r="N734" s="125">
        <v>-2.3079310471342924</v>
      </c>
      <c r="O734" s="125">
        <v>1.8075714114364436</v>
      </c>
      <c r="P734" s="125">
        <v>-0.11034158620599581</v>
      </c>
      <c r="Q734" s="125">
        <v>0.7026390402064262</v>
      </c>
      <c r="R734" s="125">
        <v>-0.60879396977254485</v>
      </c>
      <c r="S734" s="125">
        <v>0.32136487085440474</v>
      </c>
      <c r="T734" s="125">
        <v>1.9078760217440309</v>
      </c>
      <c r="U734" s="122">
        <v>-0.18288639416485455</v>
      </c>
      <c r="V734" s="122">
        <v>8.7887307929397057E-2</v>
      </c>
      <c r="W734" s="94">
        <v>-7.367778303678979E-2</v>
      </c>
      <c r="X734" s="56"/>
      <c r="Y734" s="95">
        <v>733</v>
      </c>
      <c r="Z734" s="122">
        <f>(幕後結果!$AB$2+幕後結果!$AB$4*幕後結果_最佳化!$N1735)*12/3</f>
        <v>-2.9137030324937485</v>
      </c>
      <c r="AA734" s="122">
        <f>(幕後結果!$AC$2+幕後結果!$AC$4*幕後結果_最佳化!$O1735)*12/3</f>
        <v>0.91252178440579679</v>
      </c>
      <c r="AB734" s="122">
        <f>(幕後結果!$AD$2+幕後結果!$AD$4*幕後結果_最佳化!$P1735)*12/3</f>
        <v>-0.1446995994282213</v>
      </c>
      <c r="AC734" s="122">
        <f>(幕後結果!$AE$2+幕後結果!$AE$4*幕後結果_最佳化!$Q1735)*12/3</f>
        <v>1.5466517394585875</v>
      </c>
      <c r="AD734" s="122">
        <f>(幕後結果!$AF$2+幕後結果!$AF$4*幕後結果_最佳化!$R1735)*12/3</f>
        <v>-0.15452658340737485</v>
      </c>
      <c r="AE734" s="122">
        <f>(幕後結果!$AG$2+幕後結果!$AG$4*幕後結果_最佳化!$S1735)*12/3</f>
        <v>0.84678973933246071</v>
      </c>
      <c r="AF734" s="122">
        <f>(幕後結果!$AH$2+幕後結果!$AH$4*幕後結果_最佳化!$T1735)*12/3</f>
        <v>2.1673572127949123</v>
      </c>
      <c r="AG734" s="122">
        <f>(幕後結果!$AI$2+幕後結果!$AI$4*幕後結果_最佳化!$U1735)*12/3</f>
        <v>-2.4057929021573825</v>
      </c>
      <c r="AH734" s="122">
        <f>(幕後結果!$AJ$2+幕後結果!$AJ$4*幕後結果_最佳化!$V1735)*12/3</f>
        <v>0.61629390069708345</v>
      </c>
      <c r="AI734" s="96">
        <f>(幕後結果!$AK$2+幕後結果!$AK$4*幕後結果_最佳化!$W1735)*12/3</f>
        <v>-0.68425776576049746</v>
      </c>
      <c r="AJ734" s="56"/>
      <c r="AK734" s="56"/>
      <c r="AL734" s="56"/>
      <c r="AM734" s="104">
        <v>733</v>
      </c>
      <c r="AN734" s="122">
        <f t="shared" si="144"/>
        <v>0.11833677168143415</v>
      </c>
      <c r="AO734" s="122">
        <f t="shared" si="145"/>
        <v>0.12672540914278108</v>
      </c>
      <c r="AP734" s="122">
        <f t="shared" si="146"/>
        <v>0.14297449522757741</v>
      </c>
      <c r="AQ734" s="122">
        <f t="shared" si="147"/>
        <v>8.0877128641099527E-2</v>
      </c>
      <c r="AR734" s="122">
        <f t="shared" si="148"/>
        <v>3.4445723427725013E-2</v>
      </c>
      <c r="AS734" s="122">
        <f t="shared" si="149"/>
        <v>0.13658014940910496</v>
      </c>
      <c r="AT734" s="122">
        <f t="shared" si="150"/>
        <v>8.0715835701231989E-2</v>
      </c>
      <c r="AU734" s="122">
        <f t="shared" si="151"/>
        <v>0.13063229560521333</v>
      </c>
      <c r="AV734" s="122">
        <f t="shared" si="152"/>
        <v>0.13655923065726749</v>
      </c>
      <c r="AW734" s="122">
        <f t="shared" si="153"/>
        <v>1.215296050656501E-2</v>
      </c>
      <c r="AX734" s="122">
        <f t="shared" si="154"/>
        <v>1</v>
      </c>
      <c r="AY734" s="122">
        <f>SUMPRODUCT(AN734:AW734,幕後結果_最佳化!$Z$1005:$AI$1005)</f>
        <v>-2.8643848736283242E-2</v>
      </c>
      <c r="AZ734" s="122">
        <f>(SUMPRODUCT(AN734:AW734,MMULT(AN734:AW734,幕後結果!$AB$9:$AK$18)))*252</f>
        <v>5.5030420301128008E-2</v>
      </c>
      <c r="BA734" s="122">
        <f t="shared" si="155"/>
        <v>0.2345856353256269</v>
      </c>
      <c r="BB734" s="98">
        <f t="shared" si="156"/>
        <v>-0.30497966611200922</v>
      </c>
      <c r="BC734" s="56"/>
      <c r="BD734" s="56"/>
    </row>
    <row r="735" spans="1:56">
      <c r="A735" s="91">
        <v>734</v>
      </c>
      <c r="B735" s="122">
        <v>0.3330545948963668</v>
      </c>
      <c r="C735" s="122">
        <v>0.21471368381936751</v>
      </c>
      <c r="D735" s="122">
        <v>0.4335234583970875</v>
      </c>
      <c r="E735" s="122">
        <v>0.76352732480547125</v>
      </c>
      <c r="F735" s="122">
        <v>0.14195111127162097</v>
      </c>
      <c r="G735" s="122">
        <v>0.25069131464958905</v>
      </c>
      <c r="H735" s="122">
        <v>0.54371821302602319</v>
      </c>
      <c r="I735" s="122">
        <v>6.6533852568924745E-2</v>
      </c>
      <c r="J735" s="122">
        <v>0.13248210712172503</v>
      </c>
      <c r="K735" s="100">
        <v>0.92064358862909534</v>
      </c>
      <c r="L735" s="101"/>
      <c r="M735" s="102">
        <v>734</v>
      </c>
      <c r="N735" s="125">
        <v>-0.4314940338024631</v>
      </c>
      <c r="O735" s="125">
        <v>-0.7901719284382811</v>
      </c>
      <c r="P735" s="125">
        <v>-0.16741068704860806</v>
      </c>
      <c r="Q735" s="125">
        <v>0.71769502678854791</v>
      </c>
      <c r="R735" s="125">
        <v>-1.0715944604849537</v>
      </c>
      <c r="S735" s="125">
        <v>-0.67231586906880725</v>
      </c>
      <c r="T735" s="125">
        <v>0.10980556948446893</v>
      </c>
      <c r="U735" s="122">
        <v>-1.5021138633529174</v>
      </c>
      <c r="V735" s="122">
        <v>-1.1147344952826099</v>
      </c>
      <c r="W735" s="94">
        <v>1.4094138781351302</v>
      </c>
      <c r="X735" s="56"/>
      <c r="Y735" s="95">
        <v>734</v>
      </c>
      <c r="Z735" s="122">
        <f>(幕後結果!$AB$2+幕後結果!$AB$4*幕後結果_最佳化!$N1736)*12/3</f>
        <v>-0.58401191385875628</v>
      </c>
      <c r="AA735" s="122">
        <f>(幕後結果!$AC$2+幕後結果!$AC$4*幕後結果_最佳化!$O1736)*12/3</f>
        <v>-2.5043236171550225</v>
      </c>
      <c r="AB735" s="122">
        <f>(幕後結果!$AD$2+幕後結果!$AD$4*幕後結果_最佳化!$P1736)*12/3</f>
        <v>0.10718995146031385</v>
      </c>
      <c r="AC735" s="122">
        <f>(幕後結果!$AE$2+幕後結果!$AE$4*幕後結果_最佳化!$Q1736)*12/3</f>
        <v>1.2064136611836174</v>
      </c>
      <c r="AD735" s="122">
        <f>(幕後結果!$AF$2+幕後結果!$AF$4*幕後結果_最佳化!$R1736)*12/3</f>
        <v>-0.8275598883755807</v>
      </c>
      <c r="AE735" s="122">
        <f>(幕後結果!$AG$2+幕後結果!$AG$4*幕後結果_最佳化!$S1736)*12/3</f>
        <v>-0.19428039350294668</v>
      </c>
      <c r="AF735" s="122">
        <f>(幕後結果!$AH$2+幕後結果!$AH$4*幕後結果_最佳化!$T1736)*12/3</f>
        <v>0.88817840641677337</v>
      </c>
      <c r="AG735" s="122">
        <f>(幕後結果!$AI$2+幕後結果!$AI$4*幕後結果_最佳化!$U1736)*12/3</f>
        <v>-2.9793484952324403</v>
      </c>
      <c r="AH735" s="122">
        <f>(幕後結果!$AJ$2+幕後結果!$AJ$4*幕後結果_最佳化!$V1736)*12/3</f>
        <v>-1.2157562967425823</v>
      </c>
      <c r="AI735" s="96">
        <f>(幕後結果!$AK$2+幕後結果!$AK$4*幕後結果_最佳化!$W1736)*12/3</f>
        <v>-0.30712726411369556</v>
      </c>
      <c r="AJ735" s="56"/>
      <c r="AK735" s="56"/>
      <c r="AL735" s="56"/>
      <c r="AM735" s="104">
        <v>734</v>
      </c>
      <c r="AN735" s="122">
        <f t="shared" si="144"/>
        <v>2.8650271745847923E-2</v>
      </c>
      <c r="AO735" s="122">
        <f t="shared" si="145"/>
        <v>0.17115664106247938</v>
      </c>
      <c r="AP735" s="122">
        <f t="shared" si="146"/>
        <v>0.14568689665291842</v>
      </c>
      <c r="AQ735" s="122">
        <f t="shared" si="147"/>
        <v>0.11075020850106564</v>
      </c>
      <c r="AR735" s="122">
        <f t="shared" si="148"/>
        <v>0.176211612294951</v>
      </c>
      <c r="AS735" s="122">
        <f t="shared" si="149"/>
        <v>8.6657481255326255E-2</v>
      </c>
      <c r="AT735" s="122">
        <f t="shared" si="150"/>
        <v>6.5983790200642073E-2</v>
      </c>
      <c r="AU735" s="122">
        <f t="shared" si="151"/>
        <v>7.1092074907189162E-2</v>
      </c>
      <c r="AV735" s="122">
        <f t="shared" si="152"/>
        <v>5.4185492281225128E-2</v>
      </c>
      <c r="AW735" s="122">
        <f t="shared" si="153"/>
        <v>8.9625531098354819E-2</v>
      </c>
      <c r="AX735" s="122">
        <f t="shared" si="154"/>
        <v>0.99999999999999978</v>
      </c>
      <c r="AY735" s="122">
        <f>SUMPRODUCT(AN735:AW735,幕後結果_最佳化!$Z$1005:$AI$1005)</f>
        <v>-0.10064518147873319</v>
      </c>
      <c r="AZ735" s="122">
        <f>(SUMPRODUCT(AN735:AW735,MMULT(AN735:AW735,幕後結果!$AB$9:$AK$18)))*252</f>
        <v>4.5347357823669693E-2</v>
      </c>
      <c r="BA735" s="122">
        <f t="shared" si="155"/>
        <v>0.21294919070912124</v>
      </c>
      <c r="BB735" s="98">
        <f t="shared" si="156"/>
        <v>-0.67408183614470396</v>
      </c>
      <c r="BC735" s="56"/>
      <c r="BD735" s="56"/>
    </row>
    <row r="736" spans="1:56">
      <c r="A736" s="91">
        <v>735</v>
      </c>
      <c r="B736" s="122">
        <v>0.29828136221794854</v>
      </c>
      <c r="C736" s="122">
        <v>0.16647664527994532</v>
      </c>
      <c r="D736" s="122">
        <v>0.65786051353774133</v>
      </c>
      <c r="E736" s="122">
        <v>0.78714520365194196</v>
      </c>
      <c r="F736" s="122">
        <v>0.32797706402109483</v>
      </c>
      <c r="G736" s="122">
        <v>0.8280264560887538</v>
      </c>
      <c r="H736" s="122">
        <v>0.10883856773679534</v>
      </c>
      <c r="I736" s="122">
        <v>0.96594404375430254</v>
      </c>
      <c r="J736" s="122">
        <v>0.91381206772254453</v>
      </c>
      <c r="K736" s="100">
        <v>0.53857978058319111</v>
      </c>
      <c r="L736" s="101"/>
      <c r="M736" s="102">
        <v>735</v>
      </c>
      <c r="N736" s="125">
        <v>-0.52934993078798831</v>
      </c>
      <c r="O736" s="125">
        <v>-0.96818238510901289</v>
      </c>
      <c r="P736" s="125">
        <v>0.40663107134829579</v>
      </c>
      <c r="Q736" s="125">
        <v>0.79655487657853086</v>
      </c>
      <c r="R736" s="125">
        <v>-0.44550599543988673</v>
      </c>
      <c r="S736" s="125">
        <v>0.94639513114947449</v>
      </c>
      <c r="T736" s="125">
        <v>-1.2327283380638023</v>
      </c>
      <c r="U736" s="122">
        <v>1.82426570505268</v>
      </c>
      <c r="V736" s="122">
        <v>1.3646093497633964</v>
      </c>
      <c r="W736" s="94">
        <v>9.6856393547450612E-2</v>
      </c>
      <c r="X736" s="56"/>
      <c r="Y736" s="95">
        <v>735</v>
      </c>
      <c r="Z736" s="122">
        <f>(幕後結果!$AB$2+幕後結果!$AB$4*幕後結果_最佳化!$N1737)*12/3</f>
        <v>-0.70550494159883714</v>
      </c>
      <c r="AA736" s="122">
        <f>(幕後結果!$AC$2+幕後結果!$AC$4*幕後結果_最佳化!$O1737)*12/3</f>
        <v>-2.7581372251706386</v>
      </c>
      <c r="AB736" s="122">
        <f>(幕後結果!$AD$2+幕後結果!$AD$4*幕後結果_最佳化!$P1737)*12/3</f>
        <v>0.55672684028635888</v>
      </c>
      <c r="AC736" s="122">
        <f>(幕後結果!$AE$2+幕後結果!$AE$4*幕後結果_最佳化!$Q1737)*12/3</f>
        <v>1.3622935395201712</v>
      </c>
      <c r="AD736" s="122">
        <f>(幕後結果!$AF$2+幕後結果!$AF$4*幕後結果_最佳化!$R1737)*12/3</f>
        <v>-0.35992934577774816</v>
      </c>
      <c r="AE736" s="122">
        <f>(幕後結果!$AG$2+幕後結果!$AG$4*幕後結果_最佳化!$S1737)*12/3</f>
        <v>1.1305351967057808</v>
      </c>
      <c r="AF736" s="122">
        <f>(幕後結果!$AH$2+幕後結果!$AH$4*幕後結果_最佳化!$T1737)*12/3</f>
        <v>-0.26537995182121565</v>
      </c>
      <c r="AG736" s="122">
        <f>(幕後結果!$AI$2+幕後結果!$AI$4*幕後結果_最佳化!$U1737)*12/3</f>
        <v>0.97902913668607494</v>
      </c>
      <c r="AH736" s="122">
        <f>(幕後結果!$AJ$2+幕後結果!$AJ$4*幕後結果_最佳化!$V1737)*12/3</f>
        <v>0.6412642054679194</v>
      </c>
      <c r="AI736" s="96">
        <f>(幕後結果!$AK$2+幕後結果!$AK$4*幕後結果_最佳化!$W1737)*12/3</f>
        <v>-0.55495528773289049</v>
      </c>
      <c r="AJ736" s="56"/>
      <c r="AK736" s="56"/>
      <c r="AL736" s="56"/>
      <c r="AM736" s="104">
        <v>735</v>
      </c>
      <c r="AN736" s="122">
        <f t="shared" si="144"/>
        <v>0.11443954201590778</v>
      </c>
      <c r="AO736" s="122">
        <f t="shared" si="145"/>
        <v>5.6685505382750009E-2</v>
      </c>
      <c r="AP736" s="122">
        <f t="shared" si="146"/>
        <v>0.12786978060104331</v>
      </c>
      <c r="AQ736" s="122">
        <f t="shared" si="147"/>
        <v>0.16364327509627741</v>
      </c>
      <c r="AR736" s="122">
        <f t="shared" si="148"/>
        <v>0.12463720088412905</v>
      </c>
      <c r="AS736" s="122">
        <f t="shared" si="149"/>
        <v>0.11853708727520693</v>
      </c>
      <c r="AT736" s="122">
        <f t="shared" si="150"/>
        <v>5.9824846913651412E-2</v>
      </c>
      <c r="AU736" s="122">
        <f t="shared" si="151"/>
        <v>4.632632184404184E-2</v>
      </c>
      <c r="AV736" s="122">
        <f t="shared" si="152"/>
        <v>0.17025143037671628</v>
      </c>
      <c r="AW736" s="122">
        <f t="shared" si="153"/>
        <v>1.7785009610275876E-2</v>
      </c>
      <c r="AX736" s="122">
        <f t="shared" si="154"/>
        <v>0.99999999999999989</v>
      </c>
      <c r="AY736" s="122">
        <f>SUMPRODUCT(AN736:AW736,幕後結果_最佳化!$Z$1005:$AI$1005)</f>
        <v>0.16805049802938316</v>
      </c>
      <c r="AZ736" s="122">
        <f>(SUMPRODUCT(AN736:AW736,MMULT(AN736:AW736,幕後結果!$AB$9:$AK$18)))*252</f>
        <v>4.5579195061891432E-2</v>
      </c>
      <c r="BA736" s="122">
        <f t="shared" si="155"/>
        <v>0.21349284545832312</v>
      </c>
      <c r="BB736" s="98">
        <f t="shared" si="156"/>
        <v>0.58620464662744098</v>
      </c>
      <c r="BC736" s="56"/>
      <c r="BD736" s="56"/>
    </row>
    <row r="737" spans="1:56">
      <c r="A737" s="91">
        <v>736</v>
      </c>
      <c r="B737" s="122">
        <v>0.89891811798326704</v>
      </c>
      <c r="C737" s="122">
        <v>0.96233822563446703</v>
      </c>
      <c r="D737" s="122">
        <v>0.35805526330367798</v>
      </c>
      <c r="E737" s="122">
        <v>0.17922688395395947</v>
      </c>
      <c r="F737" s="122">
        <v>0.56352186803222626</v>
      </c>
      <c r="G737" s="122">
        <v>0.36165633317537593</v>
      </c>
      <c r="H737" s="122">
        <v>0.53864021700644282</v>
      </c>
      <c r="I737" s="122">
        <v>0.43167286327130894</v>
      </c>
      <c r="J737" s="122">
        <v>0.8565488821463787</v>
      </c>
      <c r="K737" s="100">
        <v>0.10249184172622239</v>
      </c>
      <c r="L737" s="101"/>
      <c r="M737" s="102">
        <v>736</v>
      </c>
      <c r="N737" s="125">
        <v>1.2754111222195597</v>
      </c>
      <c r="O737" s="125">
        <v>1.7784891721765241</v>
      </c>
      <c r="P737" s="125">
        <v>-0.36366186091666719</v>
      </c>
      <c r="Q737" s="125">
        <v>-0.9183153985502851</v>
      </c>
      <c r="R737" s="125">
        <v>0.15990455041364185</v>
      </c>
      <c r="S737" s="125">
        <v>-0.35403498289456015</v>
      </c>
      <c r="T737" s="125">
        <v>9.7008598570177171E-2</v>
      </c>
      <c r="U737" s="122">
        <v>-0.17211677306611839</v>
      </c>
      <c r="V737" s="122">
        <v>1.0649418707958487</v>
      </c>
      <c r="W737" s="94">
        <v>-1.2674800756579567</v>
      </c>
      <c r="X737" s="56"/>
      <c r="Y737" s="95">
        <v>736</v>
      </c>
      <c r="Z737" s="122">
        <f>(幕後結果!$AB$2+幕後結果!$AB$4*幕後結果_最佳化!$N1738)*12/3</f>
        <v>1.5351968600483101</v>
      </c>
      <c r="AA737" s="122">
        <f>(幕後結果!$AC$2+幕後結果!$AC$4*幕後結果_最佳化!$O1738)*12/3</f>
        <v>1.1837832864567803</v>
      </c>
      <c r="AB737" s="122">
        <f>(幕後結果!$AD$2+幕後結果!$AD$4*幕後結果_最佳化!$P1738)*12/3</f>
        <v>0.71221978567922262</v>
      </c>
      <c r="AC737" s="122">
        <f>(幕後結果!$AE$2+幕後結果!$AE$4*幕後結果_最佳化!$Q1738)*12/3</f>
        <v>0.51990230874939969</v>
      </c>
      <c r="AD737" s="122">
        <f>(幕後結果!$AF$2+幕後結果!$AF$4*幕後結果_最佳化!$R1738)*12/3</f>
        <v>6.2518766030061151E-2</v>
      </c>
      <c r="AE737" s="122">
        <f>(幕後結果!$AG$2+幕後結果!$AG$4*幕後結果_最佳化!$S1738)*12/3</f>
        <v>0.24486770075912623</v>
      </c>
      <c r="AF737" s="122">
        <f>(幕後結果!$AH$2+幕後結果!$AH$4*幕後結果_最佳化!$T1738)*12/3</f>
        <v>1.656122014716076</v>
      </c>
      <c r="AG737" s="122">
        <f>(幕後結果!$AI$2+幕後結果!$AI$4*幕後結果_最佳化!$U1738)*12/3</f>
        <v>-0.45729255630999771</v>
      </c>
      <c r="AH737" s="122">
        <f>(幕後結果!$AJ$2+幕後結果!$AJ$4*幕後結果_最佳化!$V1738)*12/3</f>
        <v>1.6276649739187421</v>
      </c>
      <c r="AI737" s="96">
        <f>(幕後結果!$AK$2+幕後結果!$AK$4*幕後結果_最佳化!$W1738)*12/3</f>
        <v>-0.48228508810599963</v>
      </c>
      <c r="AJ737" s="56"/>
      <c r="AK737" s="56"/>
      <c r="AL737" s="56"/>
      <c r="AM737" s="104">
        <v>736</v>
      </c>
      <c r="AN737" s="122">
        <f t="shared" si="144"/>
        <v>2.4167590015408528E-2</v>
      </c>
      <c r="AO737" s="122">
        <f t="shared" si="145"/>
        <v>0.10510017158157406</v>
      </c>
      <c r="AP737" s="122">
        <f t="shared" si="146"/>
        <v>7.2455113246807326E-2</v>
      </c>
      <c r="AQ737" s="122">
        <f t="shared" si="147"/>
        <v>7.2617384382193631E-2</v>
      </c>
      <c r="AR737" s="122">
        <f t="shared" si="148"/>
        <v>9.9698141725288528E-2</v>
      </c>
      <c r="AS737" s="122">
        <f t="shared" si="149"/>
        <v>0.23645684339677586</v>
      </c>
      <c r="AT737" s="122">
        <f t="shared" si="150"/>
        <v>8.3316521084911471E-2</v>
      </c>
      <c r="AU737" s="122">
        <f t="shared" si="151"/>
        <v>1.5925168745431931E-2</v>
      </c>
      <c r="AV737" s="122">
        <f t="shared" si="152"/>
        <v>5.0082072347155053E-2</v>
      </c>
      <c r="AW737" s="122">
        <f t="shared" si="153"/>
        <v>0.24018099347445354</v>
      </c>
      <c r="AX737" s="122">
        <f t="shared" si="154"/>
        <v>0.99999999999999989</v>
      </c>
      <c r="AY737" s="122">
        <f>SUMPRODUCT(AN737:AW737,幕後結果_最佳化!$Z$1005:$AI$1005)</f>
        <v>-1.1438688878305417E-2</v>
      </c>
      <c r="AZ737" s="122">
        <f>(SUMPRODUCT(AN737:AW737,MMULT(AN737:AW737,幕後結果!$AB$9:$AK$18)))*252</f>
        <v>4.6240453403100394E-2</v>
      </c>
      <c r="BA737" s="122">
        <f t="shared" si="155"/>
        <v>0.2150359351436415</v>
      </c>
      <c r="BB737" s="98">
        <f t="shared" si="156"/>
        <v>-0.25269585217004686</v>
      </c>
      <c r="BC737" s="56"/>
      <c r="BD737" s="56"/>
    </row>
    <row r="738" spans="1:56">
      <c r="A738" s="91">
        <v>737</v>
      </c>
      <c r="B738" s="122">
        <v>0.72275168513006083</v>
      </c>
      <c r="C738" s="122">
        <v>0.48846211307352538</v>
      </c>
      <c r="D738" s="122">
        <v>4.8630642890453046E-2</v>
      </c>
      <c r="E738" s="122">
        <v>0.60794876600069503</v>
      </c>
      <c r="F738" s="122">
        <v>0.8952084285136892</v>
      </c>
      <c r="G738" s="122">
        <v>0.1923310694300937</v>
      </c>
      <c r="H738" s="122">
        <v>0.18836997368431274</v>
      </c>
      <c r="I738" s="122">
        <v>0.43670411618008576</v>
      </c>
      <c r="J738" s="122">
        <v>0.52931312621782811</v>
      </c>
      <c r="K738" s="100">
        <v>0.78463144328940659</v>
      </c>
      <c r="L738" s="101"/>
      <c r="M738" s="102">
        <v>737</v>
      </c>
      <c r="N738" s="125">
        <v>0.59103550802794647</v>
      </c>
      <c r="O738" s="125">
        <v>-2.8925226565349918E-2</v>
      </c>
      <c r="P738" s="125">
        <v>-1.6582784046102514</v>
      </c>
      <c r="Q738" s="125">
        <v>0.27397677742952475</v>
      </c>
      <c r="R738" s="125">
        <v>1.2547125093458296</v>
      </c>
      <c r="S738" s="125">
        <v>-0.86933826544777215</v>
      </c>
      <c r="T738" s="125">
        <v>-0.88391898603443031</v>
      </c>
      <c r="U738" s="122">
        <v>-0.1593308297725409</v>
      </c>
      <c r="V738" s="122">
        <v>7.3543351976239235E-2</v>
      </c>
      <c r="W738" s="94">
        <v>0.7879309208830465</v>
      </c>
      <c r="X738" s="56"/>
      <c r="Y738" s="95">
        <v>737</v>
      </c>
      <c r="Z738" s="122">
        <f>(幕後結果!$AB$2+幕後結果!$AB$4*幕後結果_最佳化!$N1739)*12/3</f>
        <v>0.685510044629146</v>
      </c>
      <c r="AA738" s="122">
        <f>(幕後結果!$AC$2+幕後結果!$AC$4*幕後結果_最佳化!$O1739)*12/3</f>
        <v>-1.3664275913342223</v>
      </c>
      <c r="AB738" s="122">
        <f>(幕後結果!$AD$2+幕後結果!$AD$4*幕後結果_最佳化!$P1739)*12/3</f>
        <v>-0.7985377863864126</v>
      </c>
      <c r="AC738" s="122">
        <f>(幕後結果!$AE$2+幕後結果!$AE$4*幕後結果_最佳化!$Q1739)*12/3</f>
        <v>0.72581684232164045</v>
      </c>
      <c r="AD738" s="122">
        <f>(幕後結果!$AF$2+幕後結果!$AF$4*幕後結果_最佳化!$R1739)*12/3</f>
        <v>0.59964970939323436</v>
      </c>
      <c r="AE738" s="122">
        <f>(幕後結果!$AG$2+幕後結果!$AG$4*幕後結果_最佳化!$S1739)*12/3</f>
        <v>-0.21752022871465404</v>
      </c>
      <c r="AF738" s="122">
        <f>(幕後結果!$AH$2+幕後結果!$AH$4*幕後結果_最佳化!$T1739)*12/3</f>
        <v>0.66409200252100897</v>
      </c>
      <c r="AG738" s="122">
        <f>(幕後結果!$AI$2+幕後結果!$AI$4*幕後結果_最佳化!$U1739)*12/3</f>
        <v>-0.5571859567514561</v>
      </c>
      <c r="AH738" s="122">
        <f>(幕後結果!$AJ$2+幕後結果!$AJ$4*幕後結果_最佳化!$V1739)*12/3</f>
        <v>2.6630314155356258E-2</v>
      </c>
      <c r="AI738" s="96">
        <f>(幕後結果!$AK$2+幕後結果!$AK$4*幕後結果_最佳化!$W1739)*12/3</f>
        <v>0.14689389270221759</v>
      </c>
      <c r="AJ738" s="56"/>
      <c r="AK738" s="56"/>
      <c r="AL738" s="56"/>
      <c r="AM738" s="104">
        <v>737</v>
      </c>
      <c r="AN738" s="122">
        <f t="shared" si="144"/>
        <v>0.15287287950105241</v>
      </c>
      <c r="AO738" s="122">
        <f t="shared" si="145"/>
        <v>1.2942561407344315E-2</v>
      </c>
      <c r="AP738" s="122">
        <f t="shared" si="146"/>
        <v>0.17541338321012631</v>
      </c>
      <c r="AQ738" s="122">
        <f t="shared" si="147"/>
        <v>8.0861433362946419E-3</v>
      </c>
      <c r="AR738" s="122">
        <f t="shared" si="148"/>
        <v>0.14097907431927939</v>
      </c>
      <c r="AS738" s="122">
        <f t="shared" si="149"/>
        <v>0.16975214891530468</v>
      </c>
      <c r="AT738" s="122">
        <f t="shared" si="150"/>
        <v>2.5783683545414478E-4</v>
      </c>
      <c r="AU738" s="122">
        <f t="shared" si="151"/>
        <v>3.3794608159292347E-2</v>
      </c>
      <c r="AV738" s="122">
        <f t="shared" si="152"/>
        <v>0.18017211150633841</v>
      </c>
      <c r="AW738" s="122">
        <f t="shared" si="153"/>
        <v>0.12572925280951325</v>
      </c>
      <c r="AX738" s="122">
        <f t="shared" si="154"/>
        <v>0.99999999999999978</v>
      </c>
      <c r="AY738" s="122">
        <f>SUMPRODUCT(AN738:AW738,幕後結果_最佳化!$Z$1005:$AI$1005)</f>
        <v>2.4148334540735387E-2</v>
      </c>
      <c r="AZ738" s="122">
        <f>(SUMPRODUCT(AN738:AW738,MMULT(AN738:AW738,幕後結果!$AB$9:$AK$18)))*252</f>
        <v>4.9379133222125157E-2</v>
      </c>
      <c r="BA738" s="122">
        <f t="shared" si="155"/>
        <v>0.22221416071466993</v>
      </c>
      <c r="BB738" s="98">
        <f t="shared" si="156"/>
        <v>-8.4385555803270118E-2</v>
      </c>
      <c r="BC738" s="56"/>
      <c r="BD738" s="56"/>
    </row>
    <row r="739" spans="1:56">
      <c r="A739" s="91">
        <v>738</v>
      </c>
      <c r="B739" s="122">
        <v>0.12462597443487877</v>
      </c>
      <c r="C739" s="122">
        <v>0.10965107076937408</v>
      </c>
      <c r="D739" s="122">
        <v>0.65814764422320393</v>
      </c>
      <c r="E739" s="122">
        <v>0.10910144804907285</v>
      </c>
      <c r="F739" s="122">
        <v>0.49984167169646398</v>
      </c>
      <c r="G739" s="122">
        <v>2.5862433609644686E-2</v>
      </c>
      <c r="H739" s="122">
        <v>0.89545221819781218</v>
      </c>
      <c r="I739" s="122">
        <v>0.60904000624688148</v>
      </c>
      <c r="J739" s="122">
        <v>0.44254757042904402</v>
      </c>
      <c r="K739" s="100">
        <v>0.98551831906608345</v>
      </c>
      <c r="L739" s="101"/>
      <c r="M739" s="102">
        <v>738</v>
      </c>
      <c r="N739" s="125">
        <v>-1.1521682328260563</v>
      </c>
      <c r="O739" s="125">
        <v>-1.2283858915455881</v>
      </c>
      <c r="P739" s="125">
        <v>0.40741295776028674</v>
      </c>
      <c r="Q739" s="125">
        <v>-1.2313208250339387</v>
      </c>
      <c r="R739" s="125">
        <v>-3.9687021273597219E-4</v>
      </c>
      <c r="S739" s="125">
        <v>-1.9454165269955672</v>
      </c>
      <c r="T739" s="125">
        <v>1.256056286079043</v>
      </c>
      <c r="U739" s="122">
        <v>0.27681783274119359</v>
      </c>
      <c r="V739" s="122">
        <v>-0.14451331766904665</v>
      </c>
      <c r="W739" s="94">
        <v>2.1839848426271722</v>
      </c>
      <c r="X739" s="56"/>
      <c r="Y739" s="95">
        <v>738</v>
      </c>
      <c r="Z739" s="122">
        <f>(幕後結果!$AB$2+幕後結果!$AB$4*幕後結果_最佳化!$N1740)*12/3</f>
        <v>-1.4787652516824901</v>
      </c>
      <c r="AA739" s="122">
        <f>(幕後結果!$AC$2+幕後結果!$AC$4*幕後結果_最佳化!$O1740)*12/3</f>
        <v>-3.1708302471939134</v>
      </c>
      <c r="AB739" s="122">
        <f>(幕後結果!$AD$2+幕後結果!$AD$4*幕後結果_最佳化!$P1740)*12/3</f>
        <v>0.3433953813438726</v>
      </c>
      <c r="AC739" s="122">
        <f>(幕後結果!$AE$2+幕後結果!$AE$4*幕後結果_最佳化!$Q1740)*12/3</f>
        <v>-0.19016318201952753</v>
      </c>
      <c r="AD739" s="122">
        <f>(幕後結果!$AF$2+幕後結果!$AF$4*幕後結果_最佳化!$R1740)*12/3</f>
        <v>-0.23369091024897182</v>
      </c>
      <c r="AE739" s="122">
        <f>(幕後結果!$AG$2+幕後結果!$AG$4*幕後結果_最佳化!$S1740)*12/3</f>
        <v>-2.2525776794467371</v>
      </c>
      <c r="AF739" s="122">
        <f>(幕後結果!$AH$2+幕後結果!$AH$4*幕後結果_最佳化!$T1740)*12/3</f>
        <v>2.3232884178756086</v>
      </c>
      <c r="AG739" s="122">
        <f>(幕後結果!$AI$2+幕後結果!$AI$4*幕後結果_最佳化!$U1740)*12/3</f>
        <v>-1.1086040793336929</v>
      </c>
      <c r="AH739" s="122">
        <f>(幕後結果!$AJ$2+幕後結果!$AJ$4*幕後結果_最佳化!$V1740)*12/3</f>
        <v>-0.28815567274706122</v>
      </c>
      <c r="AI739" s="96">
        <f>(幕後結果!$AK$2+幕後結果!$AK$4*幕後結果_最佳化!$W1740)*12/3</f>
        <v>-4.1259425277318906E-2</v>
      </c>
      <c r="AJ739" s="56"/>
      <c r="AK739" s="56"/>
      <c r="AL739" s="56"/>
      <c r="AM739" s="104">
        <v>738</v>
      </c>
      <c r="AN739" s="122">
        <f t="shared" si="144"/>
        <v>0.1831510270692619</v>
      </c>
      <c r="AO739" s="122">
        <f t="shared" si="145"/>
        <v>8.5305888707737462E-2</v>
      </c>
      <c r="AP739" s="122">
        <f t="shared" si="146"/>
        <v>0.20335257465436521</v>
      </c>
      <c r="AQ739" s="122">
        <f t="shared" si="147"/>
        <v>0.10500327392744974</v>
      </c>
      <c r="AR739" s="122">
        <f t="shared" si="148"/>
        <v>2.8410767229538246E-2</v>
      </c>
      <c r="AS739" s="122">
        <f t="shared" si="149"/>
        <v>8.9060745276720935E-2</v>
      </c>
      <c r="AT739" s="122">
        <f t="shared" si="150"/>
        <v>3.9747237750131323E-2</v>
      </c>
      <c r="AU739" s="122">
        <f t="shared" si="151"/>
        <v>0.14911747942591255</v>
      </c>
      <c r="AV739" s="122">
        <f t="shared" si="152"/>
        <v>0.11288113602229434</v>
      </c>
      <c r="AW739" s="122">
        <f t="shared" si="153"/>
        <v>3.9698699365879851E-3</v>
      </c>
      <c r="AX739" s="122">
        <f t="shared" si="154"/>
        <v>0.99999999999999978</v>
      </c>
      <c r="AY739" s="122">
        <f>SUMPRODUCT(AN739:AW739,幕後結果_最佳化!$Z$1005:$AI$1005)</f>
        <v>-4.9963219803488886E-3</v>
      </c>
      <c r="AZ739" s="122">
        <f>(SUMPRODUCT(AN739:AW739,MMULT(AN739:AW739,幕後結果!$AB$9:$AK$18)))*252</f>
        <v>6.0681185529889534E-2</v>
      </c>
      <c r="BA739" s="122">
        <f t="shared" si="155"/>
        <v>0.24633551414664012</v>
      </c>
      <c r="BB739" s="98">
        <f t="shared" si="156"/>
        <v>-0.19443530968838246</v>
      </c>
      <c r="BC739" s="56"/>
      <c r="BD739" s="56"/>
    </row>
    <row r="740" spans="1:56">
      <c r="A740" s="91">
        <v>739</v>
      </c>
      <c r="B740" s="122">
        <v>0.20341032257096092</v>
      </c>
      <c r="C740" s="122">
        <v>0.33471377263641044</v>
      </c>
      <c r="D740" s="122">
        <v>6.5045872834370133E-2</v>
      </c>
      <c r="E740" s="122">
        <v>0.24987211930713538</v>
      </c>
      <c r="F740" s="122">
        <v>0.29380083755039932</v>
      </c>
      <c r="G740" s="122">
        <v>0.88194832402956203</v>
      </c>
      <c r="H740" s="122">
        <v>0.80913557232119682</v>
      </c>
      <c r="I740" s="122">
        <v>0.84122904809853627</v>
      </c>
      <c r="J740" s="122">
        <v>0.8791313682044184</v>
      </c>
      <c r="K740" s="100">
        <v>9.1239020536599602E-2</v>
      </c>
      <c r="L740" s="101"/>
      <c r="M740" s="102">
        <v>739</v>
      </c>
      <c r="N740" s="125">
        <v>-0.82950157640580136</v>
      </c>
      <c r="O740" s="125">
        <v>-0.42693380099799361</v>
      </c>
      <c r="P740" s="125">
        <v>-1.5137401966811272</v>
      </c>
      <c r="Q740" s="125">
        <v>-0.67489222811864036</v>
      </c>
      <c r="R740" s="125">
        <v>-0.54231478060949467</v>
      </c>
      <c r="S740" s="125">
        <v>1.1847827567781539</v>
      </c>
      <c r="T740" s="125">
        <v>0.87471525913200265</v>
      </c>
      <c r="U740" s="122">
        <v>0.99952196563016782</v>
      </c>
      <c r="V740" s="122">
        <v>1.1706555384081592</v>
      </c>
      <c r="W740" s="94">
        <v>-1.3331638457590069</v>
      </c>
      <c r="X740" s="56"/>
      <c r="Y740" s="95">
        <v>739</v>
      </c>
      <c r="Z740" s="122">
        <f>(幕後結果!$AB$2+幕後結果!$AB$4*幕後結果_最佳化!$N1741)*12/3</f>
        <v>-1.0781583363418239</v>
      </c>
      <c r="AA740" s="122">
        <f>(幕後結果!$AC$2+幕後結果!$AC$4*幕後結果_最佳化!$O1741)*12/3</f>
        <v>-2.0383359021051692</v>
      </c>
      <c r="AB740" s="122">
        <f>(幕後結果!$AD$2+幕後結果!$AD$4*幕後結果_最佳化!$P1741)*12/3</f>
        <v>-1.1416380028971744</v>
      </c>
      <c r="AC740" s="122">
        <f>(幕後結果!$AE$2+幕後結果!$AE$4*幕後結果_最佳化!$Q1741)*12/3</f>
        <v>-8.1664880962704189E-2</v>
      </c>
      <c r="AD740" s="122">
        <f>(幕後結果!$AF$2+幕後結果!$AF$4*幕後結果_最佳化!$R1741)*12/3</f>
        <v>-0.66299788506333179</v>
      </c>
      <c r="AE740" s="122">
        <f>(幕後結果!$AG$2+幕後結果!$AG$4*幕後結果_最佳化!$S1741)*12/3</f>
        <v>0.20484258486875692</v>
      </c>
      <c r="AF740" s="122">
        <f>(幕後結果!$AH$2+幕後結果!$AH$4*幕後結果_最佳化!$T1741)*12/3</f>
        <v>1.5712105390463023</v>
      </c>
      <c r="AG740" s="122">
        <f>(幕後結果!$AI$2+幕後結果!$AI$4*幕後結果_最佳化!$U1741)*12/3</f>
        <v>-0.10136931215654377</v>
      </c>
      <c r="AH740" s="122">
        <f>(幕後結果!$AJ$2+幕後結果!$AJ$4*幕後結果_最佳化!$V1741)*12/3</f>
        <v>0.67804664420241911</v>
      </c>
      <c r="AI740" s="96">
        <f>(幕後結果!$AK$2+幕後結果!$AK$4*幕後結果_最佳化!$W1741)*12/3</f>
        <v>-1.2034813222023508</v>
      </c>
      <c r="AJ740" s="56"/>
      <c r="AK740" s="56"/>
      <c r="AL740" s="56"/>
      <c r="AM740" s="104">
        <v>739</v>
      </c>
      <c r="AN740" s="122">
        <f t="shared" si="144"/>
        <v>0.14521526324332609</v>
      </c>
      <c r="AO740" s="122">
        <f t="shared" si="145"/>
        <v>6.086269720142877E-2</v>
      </c>
      <c r="AP740" s="122">
        <f t="shared" si="146"/>
        <v>3.8120531448508028E-2</v>
      </c>
      <c r="AQ740" s="122">
        <f t="shared" si="147"/>
        <v>2.1981248269610246E-2</v>
      </c>
      <c r="AR740" s="122">
        <f t="shared" si="148"/>
        <v>0.17613310496827048</v>
      </c>
      <c r="AS740" s="122">
        <f t="shared" si="149"/>
        <v>0.15235968331853195</v>
      </c>
      <c r="AT740" s="122">
        <f t="shared" si="150"/>
        <v>9.0243804476489178E-2</v>
      </c>
      <c r="AU740" s="122">
        <f t="shared" si="151"/>
        <v>6.5848548262237877E-2</v>
      </c>
      <c r="AV740" s="122">
        <f t="shared" si="152"/>
        <v>0.17929555491439991</v>
      </c>
      <c r="AW740" s="122">
        <f t="shared" si="153"/>
        <v>6.9939563897197382E-2</v>
      </c>
      <c r="AX740" s="122">
        <f t="shared" si="154"/>
        <v>0.99999999999999978</v>
      </c>
      <c r="AY740" s="122">
        <f>SUMPRODUCT(AN740:AW740,幕後結果_最佳化!$Z$1005:$AI$1005)</f>
        <v>6.2620302747398229E-3</v>
      </c>
      <c r="AZ740" s="122">
        <f>(SUMPRODUCT(AN740:AW740,MMULT(AN740:AW740,幕後結果!$AB$9:$AK$18)))*252</f>
        <v>4.6652204453170677E-2</v>
      </c>
      <c r="BA740" s="122">
        <f t="shared" si="155"/>
        <v>0.21599121383327305</v>
      </c>
      <c r="BB740" s="98">
        <f t="shared" si="156"/>
        <v>-0.16962713008104854</v>
      </c>
      <c r="BC740" s="56"/>
      <c r="BD740" s="56"/>
    </row>
    <row r="741" spans="1:56">
      <c r="A741" s="91">
        <v>740</v>
      </c>
      <c r="B741" s="122">
        <v>0.91289150939425956</v>
      </c>
      <c r="C741" s="122">
        <v>0.43390163367286516</v>
      </c>
      <c r="D741" s="122">
        <v>4.1799420566459133E-2</v>
      </c>
      <c r="E741" s="122">
        <v>0.83423848086413788</v>
      </c>
      <c r="F741" s="122">
        <v>0.38980007356010105</v>
      </c>
      <c r="G741" s="122">
        <v>0.58659062262719819</v>
      </c>
      <c r="H741" s="122">
        <v>0.67027657946120867</v>
      </c>
      <c r="I741" s="122">
        <v>0.75799698260779835</v>
      </c>
      <c r="J741" s="122">
        <v>0.41516462164859291</v>
      </c>
      <c r="K741" s="100">
        <v>0.44435347145975279</v>
      </c>
      <c r="L741" s="101"/>
      <c r="M741" s="102">
        <v>740</v>
      </c>
      <c r="N741" s="125">
        <v>1.3587778911129869</v>
      </c>
      <c r="O741" s="125">
        <v>-0.16644944218769706</v>
      </c>
      <c r="P741" s="125">
        <v>-1.7301759652746749</v>
      </c>
      <c r="Q741" s="125">
        <v>0.9710506874641861</v>
      </c>
      <c r="R741" s="125">
        <v>-0.27984014927514894</v>
      </c>
      <c r="S741" s="125">
        <v>0.21878343050165275</v>
      </c>
      <c r="T741" s="125">
        <v>0.44067701197819387</v>
      </c>
      <c r="U741" s="122">
        <v>0.69987393775324958</v>
      </c>
      <c r="V741" s="122">
        <v>-0.21427932059351479</v>
      </c>
      <c r="W741" s="94">
        <v>-0.13994057444736915</v>
      </c>
      <c r="X741" s="56"/>
      <c r="Y741" s="95">
        <v>740</v>
      </c>
      <c r="Z741" s="122">
        <f>(幕後結果!$AB$2+幕後結果!$AB$4*幕後結果_最佳化!$N1742)*12/3</f>
        <v>1.6387009050551054</v>
      </c>
      <c r="AA741" s="122">
        <f>(幕後結果!$AC$2+幕後結果!$AC$4*幕後結果_最佳化!$O1742)*12/3</f>
        <v>-1.4892406362148289</v>
      </c>
      <c r="AB741" s="122">
        <f>(幕後結果!$AD$2+幕後結果!$AD$4*幕後結果_最佳化!$P1742)*12/3</f>
        <v>-0.64353531653600282</v>
      </c>
      <c r="AC741" s="122">
        <f>(幕後結果!$AE$2+幕後結果!$AE$4*幕後結果_最佳化!$Q1742)*12/3</f>
        <v>1.2362889707949125</v>
      </c>
      <c r="AD741" s="122">
        <f>(幕後結果!$AF$2+幕後結果!$AF$4*幕後結果_最佳化!$R1742)*12/3</f>
        <v>-0.42605960379445335</v>
      </c>
      <c r="AE741" s="122">
        <f>(幕後結果!$AG$2+幕後結果!$AG$4*幕後結果_最佳化!$S1742)*12/3</f>
        <v>0.92568504011666841</v>
      </c>
      <c r="AF741" s="122">
        <f>(幕後結果!$AH$2+幕後結果!$AH$4*幕後結果_最佳化!$T1742)*12/3</f>
        <v>1.5917433464981749</v>
      </c>
      <c r="AG741" s="122">
        <f>(幕後結果!$AI$2+幕後結果!$AI$4*幕後結果_最佳化!$U1742)*12/3</f>
        <v>0.62108877293114784</v>
      </c>
      <c r="AH741" s="122">
        <f>(幕後結果!$AJ$2+幕後結果!$AJ$4*幕後結果_最佳化!$V1742)*12/3</f>
        <v>0.16724311592442653</v>
      </c>
      <c r="AI741" s="96">
        <f>(幕後結果!$AK$2+幕後結果!$AK$4*幕後結果_最佳化!$W1742)*12/3</f>
        <v>-0.16027290789573373</v>
      </c>
      <c r="AJ741" s="56"/>
      <c r="AK741" s="56"/>
      <c r="AL741" s="56"/>
      <c r="AM741" s="104">
        <v>740</v>
      </c>
      <c r="AN741" s="122">
        <f t="shared" si="144"/>
        <v>0.13031969563668019</v>
      </c>
      <c r="AO741" s="122">
        <f t="shared" si="145"/>
        <v>0.10279645532638297</v>
      </c>
      <c r="AP741" s="122">
        <f t="shared" si="146"/>
        <v>0.10944328007586421</v>
      </c>
      <c r="AQ741" s="122">
        <f t="shared" si="147"/>
        <v>6.2951661071149342E-2</v>
      </c>
      <c r="AR741" s="122">
        <f t="shared" si="148"/>
        <v>0.12793339987905947</v>
      </c>
      <c r="AS741" s="122">
        <f t="shared" si="149"/>
        <v>8.5615147001725705E-2</v>
      </c>
      <c r="AT741" s="122">
        <f t="shared" si="150"/>
        <v>0.10087234206143475</v>
      </c>
      <c r="AU741" s="122">
        <f t="shared" si="151"/>
        <v>0.11513550121397989</v>
      </c>
      <c r="AV741" s="122">
        <f t="shared" si="152"/>
        <v>2.3694907957564695E-2</v>
      </c>
      <c r="AW741" s="122">
        <f t="shared" si="153"/>
        <v>0.14123760977615871</v>
      </c>
      <c r="AX741" s="122">
        <f t="shared" si="154"/>
        <v>0.99999999999999989</v>
      </c>
      <c r="AY741" s="122">
        <f>SUMPRODUCT(AN741:AW741,幕後結果_最佳化!$Z$1005:$AI$1005)</f>
        <v>-8.0519589739232192E-2</v>
      </c>
      <c r="AZ741" s="122">
        <f>(SUMPRODUCT(AN741:AW741,MMULT(AN741:AW741,幕後結果!$AB$9:$AK$18)))*252</f>
        <v>4.542548004033535E-2</v>
      </c>
      <c r="BA741" s="122">
        <f t="shared" si="155"/>
        <v>0.21313254101693468</v>
      </c>
      <c r="BB741" s="98">
        <f t="shared" si="156"/>
        <v>-0.57907435978734823</v>
      </c>
      <c r="BC741" s="56"/>
      <c r="BD741" s="56"/>
    </row>
    <row r="742" spans="1:56">
      <c r="A742" s="91">
        <v>741</v>
      </c>
      <c r="B742" s="122">
        <v>0.10139929715415241</v>
      </c>
      <c r="C742" s="122">
        <v>0.16351434234657103</v>
      </c>
      <c r="D742" s="122">
        <v>0.71158890886034998</v>
      </c>
      <c r="E742" s="122">
        <v>0.44303033892716615</v>
      </c>
      <c r="F742" s="122">
        <v>6.795618508775525E-2</v>
      </c>
      <c r="G742" s="122">
        <v>0.49884749451189614</v>
      </c>
      <c r="H742" s="122">
        <v>0.38644567039150735</v>
      </c>
      <c r="I742" s="122">
        <v>0.22711318242114475</v>
      </c>
      <c r="J742" s="122">
        <v>0.22551382141829346</v>
      </c>
      <c r="K742" s="100">
        <v>0.93320619677514127</v>
      </c>
      <c r="L742" s="101"/>
      <c r="M742" s="102">
        <v>741</v>
      </c>
      <c r="N742" s="125">
        <v>-1.2736186643739158</v>
      </c>
      <c r="O742" s="125">
        <v>-0.98011635945798548</v>
      </c>
      <c r="P742" s="125">
        <v>0.55803251364623618</v>
      </c>
      <c r="Q742" s="125">
        <v>-0.14329060188038029</v>
      </c>
      <c r="R742" s="125">
        <v>-1.4911871356946136</v>
      </c>
      <c r="S742" s="125">
        <v>-2.8889068615084025E-3</v>
      </c>
      <c r="T742" s="125">
        <v>-0.28859497571780152</v>
      </c>
      <c r="U742" s="122">
        <v>-0.74838765787485551</v>
      </c>
      <c r="V742" s="122">
        <v>-0.75370289553858016</v>
      </c>
      <c r="W742" s="94">
        <v>1.500103453770431</v>
      </c>
      <c r="X742" s="56"/>
      <c r="Y742" s="95">
        <v>741</v>
      </c>
      <c r="Z742" s="122">
        <f>(幕後結果!$AB$2+幕後結果!$AB$4*幕後結果_最佳化!$N1743)*12/3</f>
        <v>-1.6295520831727941</v>
      </c>
      <c r="AA742" s="122">
        <f>(幕後結果!$AC$2+幕後結果!$AC$4*幕後結果_最佳化!$O1743)*12/3</f>
        <v>-2.8392489559478462</v>
      </c>
      <c r="AB742" s="122">
        <f>(幕後結果!$AD$2+幕後結果!$AD$4*幕後結果_最佳化!$P1743)*12/3</f>
        <v>0.46246053488086819</v>
      </c>
      <c r="AC742" s="122">
        <f>(幕後結果!$AE$2+幕後結果!$AE$4*幕後結果_最佳化!$Q1743)*12/3</f>
        <v>0.67005509993153589</v>
      </c>
      <c r="AD742" s="122">
        <f>(幕後結果!$AF$2+幕後結果!$AF$4*幕後結果_最佳化!$R1743)*12/3</f>
        <v>-1.0993443379358705</v>
      </c>
      <c r="AE742" s="122">
        <f>(幕後結果!$AG$2+幕後結果!$AG$4*幕後結果_最佳化!$S1743)*12/3</f>
        <v>-0.31538612857184734</v>
      </c>
      <c r="AF742" s="122">
        <f>(幕後結果!$AH$2+幕後結果!$AH$4*幕後結果_最佳化!$T1743)*12/3</f>
        <v>0.34482865867983126</v>
      </c>
      <c r="AG742" s="122">
        <f>(幕後結果!$AI$2+幕後結果!$AI$4*幕後結果_最佳化!$U1743)*12/3</f>
        <v>-2.5620752337868273</v>
      </c>
      <c r="AH742" s="122">
        <f>(幕後結果!$AJ$2+幕後結果!$AJ$4*幕後結果_最佳化!$V1743)*12/3</f>
        <v>-1.1670876286543665</v>
      </c>
      <c r="AI742" s="96">
        <f>(幕後結果!$AK$2+幕後結果!$AK$4*幕後結果_最佳化!$W1743)*12/3</f>
        <v>-0.53914388944626213</v>
      </c>
      <c r="AJ742" s="56"/>
      <c r="AK742" s="56"/>
      <c r="AL742" s="56"/>
      <c r="AM742" s="104">
        <v>741</v>
      </c>
      <c r="AN742" s="122">
        <f t="shared" si="144"/>
        <v>0.14125436332304106</v>
      </c>
      <c r="AO742" s="122">
        <f t="shared" si="145"/>
        <v>8.4503224113970807E-2</v>
      </c>
      <c r="AP742" s="122">
        <f t="shared" si="146"/>
        <v>8.2008152254632122E-2</v>
      </c>
      <c r="AQ742" s="122">
        <f t="shared" si="147"/>
        <v>1.7125966520860911E-3</v>
      </c>
      <c r="AR742" s="122">
        <f t="shared" si="148"/>
        <v>0.11074309863618909</v>
      </c>
      <c r="AS742" s="122">
        <f t="shared" si="149"/>
        <v>0.11428094230294805</v>
      </c>
      <c r="AT742" s="122">
        <f t="shared" si="150"/>
        <v>0.16132714916746027</v>
      </c>
      <c r="AU742" s="122">
        <f t="shared" si="151"/>
        <v>9.6997336195762451E-2</v>
      </c>
      <c r="AV742" s="122">
        <f t="shared" si="152"/>
        <v>0.16673934617340477</v>
      </c>
      <c r="AW742" s="122">
        <f t="shared" si="153"/>
        <v>4.0433791180505364E-2</v>
      </c>
      <c r="AX742" s="122">
        <f t="shared" si="154"/>
        <v>1</v>
      </c>
      <c r="AY742" s="122">
        <f>SUMPRODUCT(AN742:AW742,幕後結果_最佳化!$Z$1005:$AI$1005)</f>
        <v>3.5919791543352647E-2</v>
      </c>
      <c r="AZ742" s="122">
        <f>(SUMPRODUCT(AN742:AW742,MMULT(AN742:AW742,幕後結果!$AB$9:$AK$18)))*252</f>
        <v>5.0715754752300571E-2</v>
      </c>
      <c r="BA742" s="122">
        <f t="shared" si="155"/>
        <v>0.2252015869222519</v>
      </c>
      <c r="BB742" s="98">
        <f t="shared" si="156"/>
        <v>-3.0995378638504822E-2</v>
      </c>
      <c r="BC742" s="56"/>
      <c r="BD742" s="56"/>
    </row>
    <row r="743" spans="1:56">
      <c r="A743" s="91">
        <v>742</v>
      </c>
      <c r="B743" s="122">
        <v>0.18911012612369116</v>
      </c>
      <c r="C743" s="122">
        <v>0.7128111353190707</v>
      </c>
      <c r="D743" s="122">
        <v>0.96161861090854606</v>
      </c>
      <c r="E743" s="122">
        <v>0.99251503529468099</v>
      </c>
      <c r="F743" s="122">
        <v>0.54607784858474728</v>
      </c>
      <c r="G743" s="122">
        <v>0.99393677234505784</v>
      </c>
      <c r="H743" s="122">
        <v>0.23952398163404354</v>
      </c>
      <c r="I743" s="122">
        <v>0.95191595737305335</v>
      </c>
      <c r="J743" s="122">
        <v>0.27731225424233363</v>
      </c>
      <c r="K743" s="100">
        <v>0.20836177477135354</v>
      </c>
      <c r="L743" s="101"/>
      <c r="M743" s="102">
        <v>742</v>
      </c>
      <c r="N743" s="125">
        <v>-0.88118027765798046</v>
      </c>
      <c r="O743" s="125">
        <v>0.56161592285388606</v>
      </c>
      <c r="P743" s="125">
        <v>1.7697861126838463</v>
      </c>
      <c r="Q743" s="125">
        <v>2.4331057170663914</v>
      </c>
      <c r="R743" s="125">
        <v>0.11575804413993959</v>
      </c>
      <c r="S743" s="125">
        <v>2.508442935541304</v>
      </c>
      <c r="T743" s="125">
        <v>-0.70783462207824921</v>
      </c>
      <c r="U743" s="122">
        <v>1.6637215620856372</v>
      </c>
      <c r="V743" s="122">
        <v>-0.59084465971230349</v>
      </c>
      <c r="W743" s="94">
        <v>-0.81211865542012796</v>
      </c>
      <c r="X743" s="56"/>
      <c r="Y743" s="95">
        <v>742</v>
      </c>
      <c r="Z743" s="122">
        <f>(幕後結果!$AB$2+幕後結果!$AB$4*幕後結果_最佳化!$N1744)*12/3</f>
        <v>-1.142320048392055</v>
      </c>
      <c r="AA743" s="122">
        <f>(幕後結果!$AC$2+幕後結果!$AC$4*幕後結果_最佳化!$O1744)*12/3</f>
        <v>-0.68053239772806584</v>
      </c>
      <c r="AB743" s="122">
        <f>(幕後結果!$AD$2+幕後結果!$AD$4*幕後結果_最佳化!$P1744)*12/3</f>
        <v>1.7865534589092611</v>
      </c>
      <c r="AC743" s="122">
        <f>(幕後結果!$AE$2+幕後結果!$AE$4*幕後結果_最佳化!$Q1744)*12/3</f>
        <v>3.1141265466952901</v>
      </c>
      <c r="AD743" s="122">
        <f>(幕後結果!$AF$2+幕後結果!$AF$4*幕後結果_最佳化!$R1744)*12/3</f>
        <v>0.46768180284433702</v>
      </c>
      <c r="AE743" s="122">
        <f>(幕後結果!$AG$2+幕後結果!$AG$4*幕後結果_最佳化!$S1744)*12/3</f>
        <v>3.7970818174697829</v>
      </c>
      <c r="AF743" s="122">
        <f>(幕後結果!$AH$2+幕後結果!$AH$4*幕後結果_最佳化!$T1744)*12/3</f>
        <v>0.1307645889043858</v>
      </c>
      <c r="AG743" s="122">
        <f>(幕後結果!$AI$2+幕後結果!$AI$4*幕後結果_最佳化!$U1744)*12/3</f>
        <v>0.6713801783849731</v>
      </c>
      <c r="AH743" s="122">
        <f>(幕後結果!$AJ$2+幕後結果!$AJ$4*幕後結果_最佳化!$V1744)*12/3</f>
        <v>2.9554129701007514E-2</v>
      </c>
      <c r="AI743" s="96">
        <f>(幕後結果!$AK$2+幕後結果!$AK$4*幕後結果_最佳化!$W1744)*12/3</f>
        <v>-0.55407825441295455</v>
      </c>
      <c r="AJ743" s="56"/>
      <c r="AK743" s="56"/>
      <c r="AL743" s="56"/>
      <c r="AM743" s="104">
        <v>742</v>
      </c>
      <c r="AN743" s="122">
        <f t="shared" si="144"/>
        <v>0.2096497574029372</v>
      </c>
      <c r="AO743" s="122">
        <f t="shared" si="145"/>
        <v>0.15363285360673534</v>
      </c>
      <c r="AP743" s="122">
        <f t="shared" si="146"/>
        <v>8.1651956980901275E-2</v>
      </c>
      <c r="AQ743" s="122">
        <f t="shared" si="147"/>
        <v>0.11030716414406987</v>
      </c>
      <c r="AR743" s="122">
        <f t="shared" si="148"/>
        <v>2.9550780003951189E-2</v>
      </c>
      <c r="AS743" s="122">
        <f t="shared" si="149"/>
        <v>2.738967369873898E-2</v>
      </c>
      <c r="AT743" s="122">
        <f t="shared" si="150"/>
        <v>7.1210152943490895E-2</v>
      </c>
      <c r="AU743" s="122">
        <f t="shared" si="151"/>
        <v>8.1359526945111324E-2</v>
      </c>
      <c r="AV743" s="122">
        <f t="shared" si="152"/>
        <v>0.15726675049551622</v>
      </c>
      <c r="AW743" s="122">
        <f t="shared" si="153"/>
        <v>7.7981383778547686E-2</v>
      </c>
      <c r="AX743" s="122">
        <f t="shared" si="154"/>
        <v>0.99999999999999989</v>
      </c>
      <c r="AY743" s="122">
        <f>SUMPRODUCT(AN743:AW743,幕後結果_最佳化!$Z$1005:$AI$1005)</f>
        <v>-0.10745182311462936</v>
      </c>
      <c r="AZ743" s="122">
        <f>(SUMPRODUCT(AN743:AW743,MMULT(AN743:AW743,幕後結果!$AB$9:$AK$18)))*252</f>
        <v>5.7912554979121122E-2</v>
      </c>
      <c r="BA743" s="122">
        <f t="shared" si="155"/>
        <v>0.24065027525253554</v>
      </c>
      <c r="BB743" s="98">
        <f t="shared" si="156"/>
        <v>-0.62477311923641865</v>
      </c>
      <c r="BC743" s="56"/>
      <c r="BD743" s="56"/>
    </row>
    <row r="744" spans="1:56">
      <c r="A744" s="91">
        <v>743</v>
      </c>
      <c r="B744" s="122">
        <v>0.72724889560390227</v>
      </c>
      <c r="C744" s="122">
        <v>0.60687000617309939</v>
      </c>
      <c r="D744" s="122">
        <v>0.35782641218221523</v>
      </c>
      <c r="E744" s="122">
        <v>0.87383442464852656</v>
      </c>
      <c r="F744" s="122">
        <v>0.12385050813105503</v>
      </c>
      <c r="G744" s="122">
        <v>0.79037915708817685</v>
      </c>
      <c r="H744" s="122">
        <v>0.58466462549095422</v>
      </c>
      <c r="I744" s="122">
        <v>0.20033858341023691</v>
      </c>
      <c r="J744" s="122">
        <v>3.7750784212600141E-3</v>
      </c>
      <c r="K744" s="100">
        <v>0.70238774411874916</v>
      </c>
      <c r="L744" s="101"/>
      <c r="M744" s="102">
        <v>743</v>
      </c>
      <c r="N744" s="125">
        <v>0.60451363201609454</v>
      </c>
      <c r="O744" s="125">
        <v>0.27117038706612229</v>
      </c>
      <c r="P744" s="125">
        <v>-0.36427478843311822</v>
      </c>
      <c r="Q744" s="125">
        <v>1.1447055522290981</v>
      </c>
      <c r="R744" s="125">
        <v>-1.155951449598106</v>
      </c>
      <c r="S744" s="125">
        <v>0.80773754396988262</v>
      </c>
      <c r="T744" s="125">
        <v>0.21384138725265034</v>
      </c>
      <c r="U744" s="122">
        <v>-0.84041245740949166</v>
      </c>
      <c r="V744" s="122">
        <v>-2.6715511330620623</v>
      </c>
      <c r="W744" s="94">
        <v>0.53128036206842022</v>
      </c>
      <c r="X744" s="56"/>
      <c r="Y744" s="95">
        <v>743</v>
      </c>
      <c r="Z744" s="122">
        <f>(幕後結果!$AB$2+幕後結果!$AB$4*幕後結果_最佳化!$N1745)*12/3</f>
        <v>0.70224381481591924</v>
      </c>
      <c r="AA744" s="122">
        <f>(幕後結果!$AC$2+幕後結果!$AC$4*幕後結果_最佳化!$O1745)*12/3</f>
        <v>-0.95170290266406488</v>
      </c>
      <c r="AB744" s="122">
        <f>(幕後結果!$AD$2+幕後結果!$AD$4*幕後結果_最佳化!$P1745)*12/3</f>
        <v>0.35653711117649078</v>
      </c>
      <c r="AC744" s="122">
        <f>(幕後結果!$AE$2+幕後結果!$AE$4*幕後結果_最佳化!$Q1745)*12/3</f>
        <v>1.7150009003818385</v>
      </c>
      <c r="AD744" s="122">
        <f>(幕後結果!$AF$2+幕後結果!$AF$4*幕後結果_最佳化!$R1745)*12/3</f>
        <v>-0.79104638531411864</v>
      </c>
      <c r="AE744" s="122">
        <f>(幕後結果!$AG$2+幕後結果!$AG$4*幕後結果_最佳化!$S1745)*12/3</f>
        <v>1.5699569326284266</v>
      </c>
      <c r="AF744" s="122">
        <f>(幕後結果!$AH$2+幕後結果!$AH$4*幕後結果_最佳化!$T1745)*12/3</f>
        <v>1.0694979166046896</v>
      </c>
      <c r="AG744" s="122">
        <f>(幕後結果!$AI$2+幕後結果!$AI$4*幕後結果_最佳化!$U1745)*12/3</f>
        <v>-1.6956529197919969</v>
      </c>
      <c r="AH744" s="122">
        <f>(幕後結果!$AJ$2+幕後結果!$AJ$4*幕後結果_最佳化!$V1745)*12/3</f>
        <v>-1.6761981700654225</v>
      </c>
      <c r="AI744" s="96">
        <f>(幕後結果!$AK$2+幕後結果!$AK$4*幕後結果_最佳化!$W1745)*12/3</f>
        <v>-0.23233594999938209</v>
      </c>
      <c r="AJ744" s="56"/>
      <c r="AK744" s="56"/>
      <c r="AL744" s="56"/>
      <c r="AM744" s="104">
        <v>743</v>
      </c>
      <c r="AN744" s="122">
        <f t="shared" si="144"/>
        <v>0.1350834673089582</v>
      </c>
      <c r="AO744" s="122">
        <f t="shared" si="145"/>
        <v>3.9435641468379454E-2</v>
      </c>
      <c r="AP744" s="122">
        <f t="shared" si="146"/>
        <v>0.13376167816849152</v>
      </c>
      <c r="AQ744" s="122">
        <f t="shared" si="147"/>
        <v>2.2884201874081764E-3</v>
      </c>
      <c r="AR744" s="122">
        <f t="shared" si="148"/>
        <v>0.15912895310513783</v>
      </c>
      <c r="AS744" s="122">
        <f t="shared" si="149"/>
        <v>3.0605929923519681E-2</v>
      </c>
      <c r="AT744" s="122">
        <f t="shared" si="150"/>
        <v>0.11385077169036725</v>
      </c>
      <c r="AU744" s="122">
        <f t="shared" si="151"/>
        <v>0.14811016717172359</v>
      </c>
      <c r="AV744" s="122">
        <f t="shared" si="152"/>
        <v>0.11118454744724986</v>
      </c>
      <c r="AW744" s="122">
        <f t="shared" si="153"/>
        <v>0.12655042352876447</v>
      </c>
      <c r="AX744" s="122">
        <f t="shared" si="154"/>
        <v>1.0000000000000002</v>
      </c>
      <c r="AY744" s="122">
        <f>SUMPRODUCT(AN744:AW744,幕後結果_最佳化!$Z$1005:$AI$1005)</f>
        <v>-4.7812158955958431E-2</v>
      </c>
      <c r="AZ744" s="122">
        <f>(SUMPRODUCT(AN744:AW744,MMULT(AN744:AW744,幕後結果!$AB$9:$AK$18)))*252</f>
        <v>4.8141855539472193E-2</v>
      </c>
      <c r="BA744" s="122">
        <f t="shared" si="155"/>
        <v>0.21941252366141772</v>
      </c>
      <c r="BB744" s="98">
        <f t="shared" si="156"/>
        <v>-0.41343200215835985</v>
      </c>
      <c r="BC744" s="56"/>
      <c r="BD744" s="56"/>
    </row>
    <row r="745" spans="1:56">
      <c r="A745" s="91">
        <v>744</v>
      </c>
      <c r="B745" s="122">
        <v>7.8874349925534659E-2</v>
      </c>
      <c r="C745" s="122">
        <v>0.573303359293313</v>
      </c>
      <c r="D745" s="122">
        <v>0.34707666593972086</v>
      </c>
      <c r="E745" s="122">
        <v>0.13510549927701998</v>
      </c>
      <c r="F745" s="122">
        <v>0.70243158762972224</v>
      </c>
      <c r="G745" s="122">
        <v>0.24586528177907252</v>
      </c>
      <c r="H745" s="122">
        <v>0.64867832872078934</v>
      </c>
      <c r="I745" s="122">
        <v>0.48085360823843648</v>
      </c>
      <c r="J745" s="122">
        <v>0.77887987645931456</v>
      </c>
      <c r="K745" s="100">
        <v>0.98141116829177544</v>
      </c>
      <c r="L745" s="101"/>
      <c r="M745" s="102">
        <v>744</v>
      </c>
      <c r="N745" s="125">
        <v>-1.4126838580829237</v>
      </c>
      <c r="O745" s="125">
        <v>0.18479059947179799</v>
      </c>
      <c r="P745" s="125">
        <v>-0.39322496573295179</v>
      </c>
      <c r="Q745" s="125">
        <v>-1.1025767798940957</v>
      </c>
      <c r="R745" s="125">
        <v>0.53140692356038688</v>
      </c>
      <c r="S745" s="125">
        <v>-0.68755895408793144</v>
      </c>
      <c r="T745" s="125">
        <v>0.38175467303106592</v>
      </c>
      <c r="U745" s="122">
        <v>-4.8011325621023136E-2</v>
      </c>
      <c r="V745" s="122">
        <v>0.76841571484128268</v>
      </c>
      <c r="W745" s="94">
        <v>2.0838076916774888</v>
      </c>
      <c r="X745" s="56"/>
      <c r="Y745" s="95">
        <v>744</v>
      </c>
      <c r="Z745" s="122">
        <f>(幕後結果!$AB$2+幕後結果!$AB$4*幕後結果_最佳化!$N1746)*12/3</f>
        <v>-1.8022085296153361</v>
      </c>
      <c r="AA745" s="122">
        <f>(幕後結果!$AC$2+幕後結果!$AC$4*幕後結果_最佳化!$O1746)*12/3</f>
        <v>-1.2460049021438864</v>
      </c>
      <c r="AB745" s="122">
        <f>(幕後結果!$AD$2+幕後結果!$AD$4*幕後結果_最佳化!$P1746)*12/3</f>
        <v>-0.28484688158230898</v>
      </c>
      <c r="AC745" s="122">
        <f>(幕後結果!$AE$2+幕後結果!$AE$4*幕後結果_最佳化!$Q1746)*12/3</f>
        <v>-5.6548422461616066E-2</v>
      </c>
      <c r="AD745" s="122">
        <f>(幕後結果!$AF$2+幕後結果!$AF$4*幕後結果_最佳化!$R1746)*12/3</f>
        <v>0.22214307630520128</v>
      </c>
      <c r="AE745" s="122">
        <f>(幕後結果!$AG$2+幕後結果!$AG$4*幕後結果_最佳化!$S1746)*12/3</f>
        <v>-1.0519083103917357</v>
      </c>
      <c r="AF745" s="122">
        <f>(幕後結果!$AH$2+幕後結果!$AH$4*幕後結果_最佳化!$T1746)*12/3</f>
        <v>1.4348870907647244</v>
      </c>
      <c r="AG745" s="122">
        <f>(幕後結果!$AI$2+幕後結果!$AI$4*幕後結果_最佳化!$U1746)*12/3</f>
        <v>-1.5453270302812256</v>
      </c>
      <c r="AH745" s="122">
        <f>(幕後結果!$AJ$2+幕後結果!$AJ$4*幕後結果_最佳化!$V1746)*12/3</f>
        <v>0.4820926782524419</v>
      </c>
      <c r="AI745" s="96">
        <f>(幕後結果!$AK$2+幕後結果!$AK$4*幕後結果_最佳化!$W1746)*12/3</f>
        <v>0.21393457520951711</v>
      </c>
      <c r="AJ745" s="56"/>
      <c r="AK745" s="56"/>
      <c r="AL745" s="56"/>
      <c r="AM745" s="104">
        <v>744</v>
      </c>
      <c r="AN745" s="122">
        <f t="shared" si="144"/>
        <v>0.16082941945050902</v>
      </c>
      <c r="AO745" s="122">
        <f t="shared" si="145"/>
        <v>9.0369044451632977E-2</v>
      </c>
      <c r="AP745" s="122">
        <f t="shared" si="146"/>
        <v>0.16160503690889591</v>
      </c>
      <c r="AQ745" s="122">
        <f t="shared" si="147"/>
        <v>0.12140340135850104</v>
      </c>
      <c r="AR745" s="122">
        <f t="shared" si="148"/>
        <v>4.2204278855247593E-2</v>
      </c>
      <c r="AS745" s="122">
        <f t="shared" si="149"/>
        <v>0.13270946500675995</v>
      </c>
      <c r="AT745" s="122">
        <f t="shared" si="150"/>
        <v>1.1737413600048461E-2</v>
      </c>
      <c r="AU745" s="122">
        <f t="shared" si="151"/>
        <v>4.3921225320744633E-2</v>
      </c>
      <c r="AV745" s="122">
        <f t="shared" si="152"/>
        <v>0.17568039479536432</v>
      </c>
      <c r="AW745" s="122">
        <f t="shared" si="153"/>
        <v>5.9540320252296275E-2</v>
      </c>
      <c r="AX745" s="122">
        <f t="shared" si="154"/>
        <v>1</v>
      </c>
      <c r="AY745" s="122">
        <f>SUMPRODUCT(AN745:AW745,幕後結果_最佳化!$Z$1005:$AI$1005)</f>
        <v>3.3445184020565212E-2</v>
      </c>
      <c r="AZ745" s="122">
        <f>(SUMPRODUCT(AN745:AW745,MMULT(AN745:AW745,幕後結果!$AB$9:$AK$18)))*252</f>
        <v>5.4668727972870479E-2</v>
      </c>
      <c r="BA745" s="122">
        <f t="shared" si="155"/>
        <v>0.23381344694621498</v>
      </c>
      <c r="BB745" s="98">
        <f t="shared" si="156"/>
        <v>-4.0437434642540973E-2</v>
      </c>
      <c r="BC745" s="56"/>
      <c r="BD745" s="56"/>
    </row>
    <row r="746" spans="1:56">
      <c r="A746" s="91">
        <v>745</v>
      </c>
      <c r="B746" s="122">
        <v>0.59515987718066232</v>
      </c>
      <c r="C746" s="122">
        <v>1.594131990832226E-2</v>
      </c>
      <c r="D746" s="122">
        <v>0.35815004016775598</v>
      </c>
      <c r="E746" s="122">
        <v>0.34401983728596597</v>
      </c>
      <c r="F746" s="122">
        <v>0.71214548348228934</v>
      </c>
      <c r="G746" s="122">
        <v>4.030132873633363E-2</v>
      </c>
      <c r="H746" s="122">
        <v>7.0631079885859371E-2</v>
      </c>
      <c r="I746" s="122">
        <v>0.97074570872528976</v>
      </c>
      <c r="J746" s="122">
        <v>0.22986786794332992</v>
      </c>
      <c r="K746" s="100">
        <v>0.40769446263883768</v>
      </c>
      <c r="L746" s="101"/>
      <c r="M746" s="102">
        <v>745</v>
      </c>
      <c r="N746" s="125">
        <v>0.24083855596898088</v>
      </c>
      <c r="O746" s="125">
        <v>-2.1458789227080426</v>
      </c>
      <c r="P746" s="125">
        <v>-0.36340806189531771</v>
      </c>
      <c r="Q746" s="125">
        <v>-0.40151679616689523</v>
      </c>
      <c r="R746" s="125">
        <v>0.55966342685812265</v>
      </c>
      <c r="S746" s="125">
        <v>-1.7471999669400531</v>
      </c>
      <c r="T746" s="125">
        <v>-1.4711070831954209</v>
      </c>
      <c r="U746" s="122">
        <v>1.8918679082973757</v>
      </c>
      <c r="V746" s="122">
        <v>-0.73928206782521422</v>
      </c>
      <c r="W746" s="94">
        <v>-0.23347970744983224</v>
      </c>
      <c r="X746" s="56"/>
      <c r="Y746" s="95">
        <v>745</v>
      </c>
      <c r="Z746" s="122">
        <f>(幕後結果!$AB$2+幕後結果!$AB$4*幕後結果_最佳化!$N1747)*12/3</f>
        <v>0.25072287981183095</v>
      </c>
      <c r="AA746" s="122">
        <f>(幕後結果!$AC$2+幕後結果!$AC$4*幕後結果_最佳化!$O1747)*12/3</f>
        <v>-4.3141710572343968</v>
      </c>
      <c r="AB746" s="122">
        <f>(幕後結果!$AD$2+幕後結果!$AD$4*幕後結果_最佳化!$P1747)*12/3</f>
        <v>2.2688196095480562E-3</v>
      </c>
      <c r="AC746" s="122">
        <f>(幕後結果!$AE$2+幕後結果!$AE$4*幕後結果_最佳化!$Q1747)*12/3</f>
        <v>0.15408648935471203</v>
      </c>
      <c r="AD746" s="122">
        <f>(幕後結果!$AF$2+幕後結果!$AF$4*幕後結果_最佳化!$R1747)*12/3</f>
        <v>-1.7278092590057401E-2</v>
      </c>
      <c r="AE746" s="122">
        <f>(幕後結果!$AG$2+幕後結果!$AG$4*幕後結果_最佳化!$S1747)*12/3</f>
        <v>-1.6779819169115235</v>
      </c>
      <c r="AF746" s="122">
        <f>(幕後結果!$AH$2+幕後結果!$AH$4*幕後結果_最佳化!$T1747)*12/3</f>
        <v>0.10653893150634786</v>
      </c>
      <c r="AG746" s="122">
        <f>(幕後結果!$AI$2+幕後結果!$AI$4*幕後結果_最佳化!$U1747)*12/3</f>
        <v>1.5788245175136069</v>
      </c>
      <c r="AH746" s="122">
        <f>(幕後結果!$AJ$2+幕後結果!$AJ$4*幕後結果_最佳化!$V1747)*12/3</f>
        <v>-1.0826792262840539</v>
      </c>
      <c r="AI746" s="96">
        <f>(幕後結果!$AK$2+幕後結果!$AK$4*幕後結果_最佳化!$W1747)*12/3</f>
        <v>-0.89906675890887477</v>
      </c>
      <c r="AJ746" s="56"/>
      <c r="AK746" s="56"/>
      <c r="AL746" s="56"/>
      <c r="AM746" s="104">
        <v>745</v>
      </c>
      <c r="AN746" s="122">
        <f t="shared" si="144"/>
        <v>0.1208515264647524</v>
      </c>
      <c r="AO746" s="122">
        <f t="shared" si="145"/>
        <v>1.0162921004743947E-2</v>
      </c>
      <c r="AP746" s="122">
        <f t="shared" si="146"/>
        <v>0.11696791673727866</v>
      </c>
      <c r="AQ746" s="122">
        <f t="shared" si="147"/>
        <v>0.1882587918018282</v>
      </c>
      <c r="AR746" s="122">
        <f t="shared" si="148"/>
        <v>1.3143043695014435E-2</v>
      </c>
      <c r="AS746" s="122">
        <f t="shared" si="149"/>
        <v>2.6160478875746119E-2</v>
      </c>
      <c r="AT746" s="122">
        <f t="shared" si="150"/>
        <v>4.4178813749136375E-2</v>
      </c>
      <c r="AU746" s="122">
        <f t="shared" si="151"/>
        <v>0.14375582853925173</v>
      </c>
      <c r="AV746" s="122">
        <f t="shared" si="152"/>
        <v>0.18252562177831205</v>
      </c>
      <c r="AW746" s="122">
        <f t="shared" si="153"/>
        <v>0.15399505735393632</v>
      </c>
      <c r="AX746" s="122">
        <f t="shared" si="154"/>
        <v>1.0000000000000004</v>
      </c>
      <c r="AY746" s="122">
        <f>SUMPRODUCT(AN746:AW746,幕後結果_最佳化!$Z$1005:$AI$1005)</f>
        <v>7.8771282865698719E-2</v>
      </c>
      <c r="AZ746" s="122">
        <f>(SUMPRODUCT(AN746:AW746,MMULT(AN746:AW746,幕後結果!$AB$9:$AK$18)))*252</f>
        <v>4.7929012022821321E-2</v>
      </c>
      <c r="BA746" s="122">
        <f t="shared" si="155"/>
        <v>0.21892695590726446</v>
      </c>
      <c r="BB746" s="98">
        <f t="shared" si="156"/>
        <v>0.16385046198191089</v>
      </c>
      <c r="BC746" s="56"/>
      <c r="BD746" s="56"/>
    </row>
    <row r="747" spans="1:56">
      <c r="A747" s="91">
        <v>746</v>
      </c>
      <c r="B747" s="122">
        <v>8.6342105717376993E-2</v>
      </c>
      <c r="C747" s="122">
        <v>0.23872297649754093</v>
      </c>
      <c r="D747" s="122">
        <v>0.80228336295646052</v>
      </c>
      <c r="E747" s="122">
        <v>0.53202925161237813</v>
      </c>
      <c r="F747" s="122">
        <v>0.93218519857921889</v>
      </c>
      <c r="G747" s="122">
        <v>0.28168103080536788</v>
      </c>
      <c r="H747" s="122">
        <v>0.91875509149886292</v>
      </c>
      <c r="I747" s="122">
        <v>8.2348854121499615E-2</v>
      </c>
      <c r="J747" s="122">
        <v>7.8904486043254396E-2</v>
      </c>
      <c r="K747" s="100">
        <v>0.15498157300721704</v>
      </c>
      <c r="L747" s="101"/>
      <c r="M747" s="102">
        <v>746</v>
      </c>
      <c r="N747" s="125">
        <v>-1.3636294722432134</v>
      </c>
      <c r="O747" s="125">
        <v>-0.71041640508714954</v>
      </c>
      <c r="P747" s="125">
        <v>0.84980542306181839</v>
      </c>
      <c r="Q747" s="125">
        <v>8.0371872795946028E-2</v>
      </c>
      <c r="R747" s="125">
        <v>1.4922653260147545</v>
      </c>
      <c r="S747" s="125">
        <v>-0.57785493661847243</v>
      </c>
      <c r="T747" s="125">
        <v>1.3967464953410142</v>
      </c>
      <c r="U747" s="122">
        <v>-1.389444231039602</v>
      </c>
      <c r="V747" s="122">
        <v>-1.4124789920947023</v>
      </c>
      <c r="W747" s="94">
        <v>-1.0152993671058888</v>
      </c>
      <c r="X747" s="56"/>
      <c r="Y747" s="95">
        <v>746</v>
      </c>
      <c r="Z747" s="122">
        <f>(幕後結果!$AB$2+幕後結果!$AB$4*幕後結果_最佳化!$N1748)*12/3</f>
        <v>-1.7413050374070111</v>
      </c>
      <c r="AA747" s="122">
        <f>(幕後結果!$AC$2+幕後結果!$AC$4*幕後結果_最佳化!$O1748)*12/3</f>
        <v>-2.4754033459016633</v>
      </c>
      <c r="AB747" s="122">
        <f>(幕後結果!$AD$2+幕後結果!$AD$4*幕後結果_最佳化!$P1748)*12/3</f>
        <v>0.71540237190890765</v>
      </c>
      <c r="AC747" s="122">
        <f>(幕後結果!$AE$2+幕後結果!$AE$4*幕後結果_最佳化!$Q1748)*12/3</f>
        <v>0.94232972294012429</v>
      </c>
      <c r="AD747" s="122">
        <f>(幕後結果!$AF$2+幕後結果!$AF$4*幕後結果_最佳化!$R1748)*12/3</f>
        <v>0.98724279323669306</v>
      </c>
      <c r="AE747" s="122">
        <f>(幕後結果!$AG$2+幕後結果!$AG$4*幕後結果_最佳化!$S1748)*12/3</f>
        <v>-0.21671431012762621</v>
      </c>
      <c r="AF747" s="122">
        <f>(幕後結果!$AH$2+幕後結果!$AH$4*幕後結果_最佳化!$T1748)*12/3</f>
        <v>2.586357948175487</v>
      </c>
      <c r="AG747" s="122">
        <f>(幕後結果!$AI$2+幕後結果!$AI$4*幕後結果_最佳化!$U1748)*12/3</f>
        <v>-2.8719501867971258</v>
      </c>
      <c r="AH747" s="122">
        <f>(幕後結果!$AJ$2+幕後結果!$AJ$4*幕後結果_最佳化!$V1748)*12/3</f>
        <v>-1.0031394731371228</v>
      </c>
      <c r="AI747" s="96">
        <f>(幕後結果!$AK$2+幕後結果!$AK$4*幕後結果_最佳化!$W1748)*12/3</f>
        <v>-1.0812712431705893</v>
      </c>
      <c r="AJ747" s="56"/>
      <c r="AK747" s="56"/>
      <c r="AL747" s="56"/>
      <c r="AM747" s="104">
        <v>746</v>
      </c>
      <c r="AN747" s="122">
        <f t="shared" si="144"/>
        <v>0.13569396616039098</v>
      </c>
      <c r="AO747" s="122">
        <f t="shared" si="145"/>
        <v>1.6362214876324426E-2</v>
      </c>
      <c r="AP747" s="122">
        <f t="shared" si="146"/>
        <v>7.208420000689697E-2</v>
      </c>
      <c r="AQ747" s="122">
        <f t="shared" si="147"/>
        <v>0.12072163196688343</v>
      </c>
      <c r="AR747" s="122">
        <f t="shared" si="148"/>
        <v>5.9548245262816588E-2</v>
      </c>
      <c r="AS747" s="122">
        <f t="shared" si="149"/>
        <v>0.12675964486018682</v>
      </c>
      <c r="AT747" s="122">
        <f t="shared" si="150"/>
        <v>0.10366703247047163</v>
      </c>
      <c r="AU747" s="122">
        <f t="shared" si="151"/>
        <v>0.1134810465242183</v>
      </c>
      <c r="AV747" s="122">
        <f t="shared" si="152"/>
        <v>0.1215916066753721</v>
      </c>
      <c r="AW747" s="122">
        <f t="shared" si="153"/>
        <v>0.13009041119643891</v>
      </c>
      <c r="AX747" s="122">
        <f t="shared" si="154"/>
        <v>1</v>
      </c>
      <c r="AY747" s="122">
        <f>SUMPRODUCT(AN747:AW747,幕後結果_最佳化!$Z$1005:$AI$1005)</f>
        <v>0.11864220361036848</v>
      </c>
      <c r="AZ747" s="122">
        <f>(SUMPRODUCT(AN747:AW747,MMULT(AN747:AW747,幕後結果!$AB$9:$AK$18)))*252</f>
        <v>4.6738120416644151E-2</v>
      </c>
      <c r="BA747" s="122">
        <f t="shared" si="155"/>
        <v>0.21619000998344987</v>
      </c>
      <c r="BB747" s="98">
        <f t="shared" si="156"/>
        <v>0.35035015547742854</v>
      </c>
      <c r="BC747" s="56"/>
      <c r="BD747" s="56"/>
    </row>
    <row r="748" spans="1:56">
      <c r="A748" s="91">
        <v>747</v>
      </c>
      <c r="B748" s="122">
        <v>0.54673983733418652</v>
      </c>
      <c r="C748" s="122">
        <v>4.3187119601894475E-2</v>
      </c>
      <c r="D748" s="122">
        <v>0.90767895606972049</v>
      </c>
      <c r="E748" s="122">
        <v>0.87812016036137619</v>
      </c>
      <c r="F748" s="122">
        <v>0.53328732358275177</v>
      </c>
      <c r="G748" s="122">
        <v>0.17809078237860909</v>
      </c>
      <c r="H748" s="122">
        <v>0.50448975860782719</v>
      </c>
      <c r="I748" s="122">
        <v>0.40711540636980281</v>
      </c>
      <c r="J748" s="122">
        <v>0.10998421579597495</v>
      </c>
      <c r="K748" s="100">
        <v>0.21086981012905071</v>
      </c>
      <c r="L748" s="101"/>
      <c r="M748" s="102">
        <v>747</v>
      </c>
      <c r="N748" s="125">
        <v>0.11742872114806535</v>
      </c>
      <c r="O748" s="125">
        <v>-1.7148417798857833</v>
      </c>
      <c r="P748" s="125">
        <v>1.3265968214822599</v>
      </c>
      <c r="Q748" s="125">
        <v>1.1656408626697654</v>
      </c>
      <c r="R748" s="125">
        <v>8.3536000903616098E-2</v>
      </c>
      <c r="S748" s="125">
        <v>-0.92266547189360248</v>
      </c>
      <c r="T748" s="125">
        <v>1.1254393450952889E-2</v>
      </c>
      <c r="U748" s="122">
        <v>-0.23497155276575765</v>
      </c>
      <c r="V748" s="122">
        <v>-1.2266120670095459</v>
      </c>
      <c r="W748" s="94">
        <v>-0.80340684449210309</v>
      </c>
      <c r="X748" s="56"/>
      <c r="Y748" s="95">
        <v>747</v>
      </c>
      <c r="Z748" s="122">
        <f>(幕後結果!$AB$2+幕後結果!$AB$4*幕後結果_最佳化!$N1749)*12/3</f>
        <v>9.750335041020336E-2</v>
      </c>
      <c r="AA748" s="122">
        <f>(幕後結果!$AC$2+幕後結果!$AC$4*幕後結果_最佳化!$O1749)*12/3</f>
        <v>-3.7308929124684753</v>
      </c>
      <c r="AB748" s="122">
        <f>(幕後結果!$AD$2+幕後結果!$AD$4*幕後結果_最佳化!$P1749)*12/3</f>
        <v>1.4723301567017479</v>
      </c>
      <c r="AC748" s="122">
        <f>(幕後結果!$AE$2+幕後結果!$AE$4*幕後結果_最佳化!$Q1749)*12/3</f>
        <v>1.7561432579937051</v>
      </c>
      <c r="AD748" s="122">
        <f>(幕後結果!$AF$2+幕後結果!$AF$4*幕後結果_最佳化!$R1749)*12/3</f>
        <v>9.1183891902342079E-3</v>
      </c>
      <c r="AE748" s="122">
        <f>(幕後結果!$AG$2+幕後結果!$AG$4*幕後結果_最佳化!$S1749)*12/3</f>
        <v>0.13747308162859109</v>
      </c>
      <c r="AF748" s="122">
        <f>(幕後結果!$AH$2+幕後結果!$AH$4*幕後結果_最佳化!$T1749)*12/3</f>
        <v>1.2768627480686694</v>
      </c>
      <c r="AG748" s="122">
        <f>(幕後結果!$AI$2+幕後結果!$AI$4*幕後結果_最佳化!$U1749)*12/3</f>
        <v>-1.0252292301454016</v>
      </c>
      <c r="AH748" s="122">
        <f>(幕後結果!$AJ$2+幕後結果!$AJ$4*幕後結果_最佳化!$V1749)*12/3</f>
        <v>-1.0778715938715415</v>
      </c>
      <c r="AI748" s="96">
        <f>(幕後結果!$AK$2+幕後結果!$AK$4*幕後結果_最佳化!$W1749)*12/3</f>
        <v>-1.028547109401132</v>
      </c>
      <c r="AJ748" s="56"/>
      <c r="AK748" s="56"/>
      <c r="AL748" s="56"/>
      <c r="AM748" s="104">
        <v>747</v>
      </c>
      <c r="AN748" s="122">
        <f t="shared" si="144"/>
        <v>9.1362143742570887E-2</v>
      </c>
      <c r="AO748" s="122">
        <f t="shared" si="145"/>
        <v>8.9096593836513527E-2</v>
      </c>
      <c r="AP748" s="122">
        <f t="shared" si="146"/>
        <v>0.15417997505302294</v>
      </c>
      <c r="AQ748" s="122">
        <f t="shared" si="147"/>
        <v>0.14712504492014652</v>
      </c>
      <c r="AR748" s="122">
        <f t="shared" si="148"/>
        <v>0.16859666802963513</v>
      </c>
      <c r="AS748" s="122">
        <f t="shared" si="149"/>
        <v>9.5261806368878765E-2</v>
      </c>
      <c r="AT748" s="122">
        <f t="shared" si="150"/>
        <v>9.2610571510516965E-2</v>
      </c>
      <c r="AU748" s="122">
        <f t="shared" si="151"/>
        <v>4.0584675274460968E-2</v>
      </c>
      <c r="AV748" s="122">
        <f t="shared" si="152"/>
        <v>3.0639852682392148E-2</v>
      </c>
      <c r="AW748" s="122">
        <f t="shared" si="153"/>
        <v>9.0542668581862037E-2</v>
      </c>
      <c r="AX748" s="122">
        <f t="shared" si="154"/>
        <v>0.99999999999999978</v>
      </c>
      <c r="AY748" s="122">
        <f>SUMPRODUCT(AN748:AW748,幕後結果_最佳化!$Z$1005:$AI$1005)</f>
        <v>0.10457479922680919</v>
      </c>
      <c r="AZ748" s="122">
        <f>(SUMPRODUCT(AN748:AW748,MMULT(AN748:AW748,幕後結果!$AB$9:$AK$18)))*252</f>
        <v>4.1533132375406012E-2</v>
      </c>
      <c r="BA748" s="122">
        <f t="shared" si="155"/>
        <v>0.20379679186730593</v>
      </c>
      <c r="BB748" s="98">
        <f t="shared" si="156"/>
        <v>0.30262890137626042</v>
      </c>
      <c r="BC748" s="56"/>
      <c r="BD748" s="56"/>
    </row>
    <row r="749" spans="1:56">
      <c r="A749" s="91">
        <v>748</v>
      </c>
      <c r="B749" s="122">
        <v>0.38468492647147112</v>
      </c>
      <c r="C749" s="122">
        <v>0.54208280546427901</v>
      </c>
      <c r="D749" s="122">
        <v>0.58825799965256853</v>
      </c>
      <c r="E749" s="122">
        <v>0.64634117136164049</v>
      </c>
      <c r="F749" s="122">
        <v>0.3123667928765832</v>
      </c>
      <c r="G749" s="122">
        <v>0.81332247343312214</v>
      </c>
      <c r="H749" s="122">
        <v>0.82168180553465664</v>
      </c>
      <c r="I749" s="122">
        <v>8.6637930653464146E-2</v>
      </c>
      <c r="J749" s="122">
        <v>8.1887783949648574E-2</v>
      </c>
      <c r="K749" s="100">
        <v>0.7081215593553658</v>
      </c>
      <c r="L749" s="101"/>
      <c r="M749" s="102">
        <v>748</v>
      </c>
      <c r="N749" s="125">
        <v>-0.29319925573450301</v>
      </c>
      <c r="O749" s="125">
        <v>0.10568234433662943</v>
      </c>
      <c r="P749" s="125">
        <v>0.22306617864441336</v>
      </c>
      <c r="Q749" s="125">
        <v>0.37546098470490735</v>
      </c>
      <c r="R749" s="125">
        <v>-0.48915271120758247</v>
      </c>
      <c r="S749" s="125">
        <v>0.89020642914853954</v>
      </c>
      <c r="T749" s="125">
        <v>0.92179332679964321</v>
      </c>
      <c r="U749" s="122">
        <v>-1.3617529603993801</v>
      </c>
      <c r="V749" s="122">
        <v>-1.3924850426368134</v>
      </c>
      <c r="W749" s="94">
        <v>0.54790537013042595</v>
      </c>
      <c r="X749" s="56"/>
      <c r="Y749" s="95">
        <v>748</v>
      </c>
      <c r="Z749" s="122">
        <f>(幕後結果!$AB$2+幕後結果!$AB$4*幕後結果_最佳化!$N1750)*12/3</f>
        <v>-0.41231197726112473</v>
      </c>
      <c r="AA749" s="122">
        <f>(幕後結果!$AC$2+幕後結果!$AC$4*幕後結果_最佳化!$O1750)*12/3</f>
        <v>-1.2577553446689012</v>
      </c>
      <c r="AB749" s="122">
        <f>(幕後結果!$AD$2+幕後結果!$AD$4*幕後結果_最佳化!$P1750)*12/3</f>
        <v>0.57796048280576673</v>
      </c>
      <c r="AC749" s="122">
        <f>(幕後結果!$AE$2+幕後結果!$AE$4*幕後結果_最佳化!$Q1750)*12/3</f>
        <v>1.2135332689316325</v>
      </c>
      <c r="AD749" s="122">
        <f>(幕後結果!$AF$2+幕後結果!$AF$4*幕後結果_最佳化!$R1750)*12/3</f>
        <v>-0.33315373919193125</v>
      </c>
      <c r="AE749" s="122">
        <f>(幕後結果!$AG$2+幕後結果!$AG$4*幕後結果_最佳化!$S1750)*12/3</f>
        <v>1.1459993375087008</v>
      </c>
      <c r="AF749" s="122">
        <f>(幕後結果!$AH$2+幕後結果!$AH$4*幕後結果_最佳化!$T1750)*12/3</f>
        <v>1.7897892079880628</v>
      </c>
      <c r="AG749" s="122">
        <f>(幕後結果!$AI$2+幕後結果!$AI$4*幕後結果_最佳化!$U1750)*12/3</f>
        <v>-2.6116158272132903</v>
      </c>
      <c r="AH749" s="122">
        <f>(幕後結果!$AJ$2+幕後結果!$AJ$4*幕後結果_最佳化!$V1750)*12/3</f>
        <v>-0.84701699108590367</v>
      </c>
      <c r="AI749" s="96">
        <f>(幕後結果!$AK$2+幕後結果!$AK$4*幕後結果_最佳化!$W1750)*12/3</f>
        <v>-0.28726362471894362</v>
      </c>
      <c r="AJ749" s="56"/>
      <c r="AK749" s="56"/>
      <c r="AL749" s="56"/>
      <c r="AM749" s="104">
        <v>748</v>
      </c>
      <c r="AN749" s="122">
        <f t="shared" si="144"/>
        <v>0.1387175199331965</v>
      </c>
      <c r="AO749" s="122">
        <f t="shared" si="145"/>
        <v>9.7111118608945821E-2</v>
      </c>
      <c r="AP749" s="122">
        <f t="shared" si="146"/>
        <v>0.1014989105048239</v>
      </c>
      <c r="AQ749" s="122">
        <f t="shared" si="147"/>
        <v>0.20333752525579368</v>
      </c>
      <c r="AR749" s="122">
        <f t="shared" si="148"/>
        <v>0.17595386663473966</v>
      </c>
      <c r="AS749" s="122">
        <f t="shared" si="149"/>
        <v>1.153238269814463E-2</v>
      </c>
      <c r="AT749" s="122">
        <f t="shared" si="150"/>
        <v>2.6962959611799533E-2</v>
      </c>
      <c r="AU749" s="122">
        <f t="shared" si="151"/>
        <v>0.13672930111521037</v>
      </c>
      <c r="AV749" s="122">
        <f t="shared" si="152"/>
        <v>5.1187492367965829E-3</v>
      </c>
      <c r="AW749" s="122">
        <f t="shared" si="153"/>
        <v>0.10303766640054932</v>
      </c>
      <c r="AX749" s="122">
        <f t="shared" si="154"/>
        <v>0.99999999999999989</v>
      </c>
      <c r="AY749" s="122">
        <f>SUMPRODUCT(AN749:AW749,幕後結果_最佳化!$Z$1005:$AI$1005)</f>
        <v>-7.3355493230093535E-2</v>
      </c>
      <c r="AZ749" s="122">
        <f>(SUMPRODUCT(AN749:AW749,MMULT(AN749:AW749,幕後結果!$AB$9:$AK$18)))*252</f>
        <v>4.438720361707385E-2</v>
      </c>
      <c r="BA749" s="122">
        <f t="shared" si="155"/>
        <v>0.21068270839599973</v>
      </c>
      <c r="BB749" s="98">
        <f t="shared" si="156"/>
        <v>-0.55180367726989454</v>
      </c>
      <c r="BC749" s="56"/>
      <c r="BD749" s="56"/>
    </row>
    <row r="750" spans="1:56">
      <c r="A750" s="91">
        <v>749</v>
      </c>
      <c r="B750" s="122">
        <v>6.7914934864185206E-2</v>
      </c>
      <c r="C750" s="122">
        <v>0.85998090366838675</v>
      </c>
      <c r="D750" s="122">
        <v>0.99539809285671255</v>
      </c>
      <c r="E750" s="122">
        <v>0.37534105546141672</v>
      </c>
      <c r="F750" s="122">
        <v>0.93328448783340834</v>
      </c>
      <c r="G750" s="122">
        <v>5.3863535627314274E-3</v>
      </c>
      <c r="H750" s="122">
        <v>0.93081639162855212</v>
      </c>
      <c r="I750" s="122">
        <v>0.45866861918789126</v>
      </c>
      <c r="J750" s="122">
        <v>6.1029404030021883E-2</v>
      </c>
      <c r="K750" s="100">
        <v>0.41263504126015138</v>
      </c>
      <c r="L750" s="101"/>
      <c r="M750" s="102">
        <v>749</v>
      </c>
      <c r="N750" s="125">
        <v>-1.4915015303373034</v>
      </c>
      <c r="O750" s="125">
        <v>1.08023354816089</v>
      </c>
      <c r="P750" s="125">
        <v>2.6043893185027125</v>
      </c>
      <c r="Q750" s="125">
        <v>-0.31774007355388312</v>
      </c>
      <c r="R750" s="125">
        <v>1.500708303963677</v>
      </c>
      <c r="S750" s="125">
        <v>-2.5499865622083595</v>
      </c>
      <c r="T750" s="125">
        <v>1.4818988288166883</v>
      </c>
      <c r="U750" s="122">
        <v>-0.10378844263359534</v>
      </c>
      <c r="V750" s="122">
        <v>-1.5461895022632695</v>
      </c>
      <c r="W750" s="94">
        <v>-0.22077185089248771</v>
      </c>
      <c r="X750" s="56"/>
      <c r="Y750" s="95">
        <v>749</v>
      </c>
      <c r="Z750" s="122">
        <f>(幕後結果!$AB$2+幕後結果!$AB$4*幕後結果_最佳化!$N1751)*12/3</f>
        <v>-1.9000646418844456</v>
      </c>
      <c r="AA750" s="122">
        <f>(幕後結果!$AC$2+幕後結果!$AC$4*幕後結果_最佳化!$O1751)*12/3</f>
        <v>-1.8867295503057102E-2</v>
      </c>
      <c r="AB750" s="122">
        <f>(幕後結果!$AD$2+幕後結果!$AD$4*幕後結果_最佳化!$P1751)*12/3</f>
        <v>2.3781302864129494</v>
      </c>
      <c r="AC750" s="122">
        <f>(幕後結果!$AE$2+幕後結果!$AE$4*幕後結果_最佳化!$Q1751)*12/3</f>
        <v>1.3694675709542394</v>
      </c>
      <c r="AD750" s="122">
        <f>(幕後結果!$AF$2+幕後結果!$AF$4*幕後結果_最佳化!$R1751)*12/3</f>
        <v>1.3321284495523493</v>
      </c>
      <c r="AE750" s="122">
        <f>(幕後結果!$AG$2+幕後結果!$AG$4*幕後結果_最佳化!$S1751)*12/3</f>
        <v>-1.1163001203616902</v>
      </c>
      <c r="AF750" s="122">
        <f>(幕後結果!$AH$2+幕後結果!$AH$4*幕後結果_最佳化!$T1751)*12/3</f>
        <v>2.8859208349565453</v>
      </c>
      <c r="AG750" s="122">
        <f>(幕後結果!$AI$2+幕後結果!$AI$4*幕後結果_最佳化!$U1751)*12/3</f>
        <v>-1.6395580139576664</v>
      </c>
      <c r="AH750" s="122">
        <f>(幕後結果!$AJ$2+幕後結果!$AJ$4*幕後結果_最佳化!$V1751)*12/3</f>
        <v>-0.18259834394896413</v>
      </c>
      <c r="AI750" s="96">
        <f>(幕後結果!$AK$2+幕後結果!$AK$4*幕後結果_最佳化!$W1751)*12/3</f>
        <v>-0.63601209695747252</v>
      </c>
      <c r="AJ750" s="56"/>
      <c r="AK750" s="56"/>
      <c r="AL750" s="56"/>
      <c r="AM750" s="104">
        <v>749</v>
      </c>
      <c r="AN750" s="122">
        <f t="shared" si="144"/>
        <v>0.12897421391339325</v>
      </c>
      <c r="AO750" s="122">
        <f t="shared" si="145"/>
        <v>0.12004940275349167</v>
      </c>
      <c r="AP750" s="122">
        <f t="shared" si="146"/>
        <v>7.9959149653124895E-2</v>
      </c>
      <c r="AQ750" s="122">
        <f t="shared" si="147"/>
        <v>2.2355235488739536E-2</v>
      </c>
      <c r="AR750" s="122">
        <f t="shared" si="148"/>
        <v>9.4809034827777708E-2</v>
      </c>
      <c r="AS750" s="122">
        <f t="shared" si="149"/>
        <v>3.589751053449862E-2</v>
      </c>
      <c r="AT750" s="122">
        <f t="shared" si="150"/>
        <v>0.14703924667173954</v>
      </c>
      <c r="AU750" s="122">
        <f t="shared" si="151"/>
        <v>0.16924608592240292</v>
      </c>
      <c r="AV750" s="122">
        <f t="shared" si="152"/>
        <v>6.2996544801566384E-2</v>
      </c>
      <c r="AW750" s="122">
        <f t="shared" si="153"/>
        <v>0.13867357543326547</v>
      </c>
      <c r="AX750" s="122">
        <f t="shared" si="154"/>
        <v>1</v>
      </c>
      <c r="AY750" s="122">
        <f>SUMPRODUCT(AN750:AW750,幕後結果_最佳化!$Z$1005:$AI$1005)</f>
        <v>-0.14941043511216112</v>
      </c>
      <c r="AZ750" s="122">
        <f>(SUMPRODUCT(AN750:AW750,MMULT(AN750:AW750,幕後結果!$AB$9:$AK$18)))*252</f>
        <v>5.1230377039789651E-2</v>
      </c>
      <c r="BA750" s="122">
        <f t="shared" si="155"/>
        <v>0.22634128443522991</v>
      </c>
      <c r="BB750" s="98">
        <f t="shared" si="156"/>
        <v>-0.84964806836727524</v>
      </c>
      <c r="BC750" s="56"/>
      <c r="BD750" s="56"/>
    </row>
    <row r="751" spans="1:56">
      <c r="A751" s="91">
        <v>750</v>
      </c>
      <c r="B751" s="122">
        <v>0.6094742582702608</v>
      </c>
      <c r="C751" s="122">
        <v>0.37179981625943181</v>
      </c>
      <c r="D751" s="122">
        <v>0.78705060948709571</v>
      </c>
      <c r="E751" s="122">
        <v>0.54899297460665997</v>
      </c>
      <c r="F751" s="122">
        <v>0.32754187948495184</v>
      </c>
      <c r="G751" s="122">
        <v>0.656888979520315</v>
      </c>
      <c r="H751" s="122">
        <v>0.53172965769342251</v>
      </c>
      <c r="I751" s="122">
        <v>0.61650060704012555</v>
      </c>
      <c r="J751" s="122">
        <v>8.3617475695847432E-3</v>
      </c>
      <c r="K751" s="100">
        <v>0.29471148286746529</v>
      </c>
      <c r="L751" s="101"/>
      <c r="M751" s="102">
        <v>750</v>
      </c>
      <c r="N751" s="125">
        <v>0.27794903289534106</v>
      </c>
      <c r="O751" s="125">
        <v>-0.32709024132981485</v>
      </c>
      <c r="P751" s="125">
        <v>0.79622928150669647</v>
      </c>
      <c r="Q751" s="125">
        <v>0.12311750369296201</v>
      </c>
      <c r="R751" s="125">
        <v>-0.44671097168648954</v>
      </c>
      <c r="S751" s="125">
        <v>0.40398732348941818</v>
      </c>
      <c r="T751" s="125">
        <v>7.9618495525368413E-2</v>
      </c>
      <c r="U751" s="122">
        <v>0.29630288106568725</v>
      </c>
      <c r="V751" s="122">
        <v>-2.3927310432264339</v>
      </c>
      <c r="W751" s="94">
        <v>-0.53967241657341014</v>
      </c>
      <c r="X751" s="56"/>
      <c r="Y751" s="95">
        <v>750</v>
      </c>
      <c r="Z751" s="122">
        <f>(幕後結果!$AB$2+幕後結果!$AB$4*幕後結果_最佳化!$N1752)*12/3</f>
        <v>0.29679740716840747</v>
      </c>
      <c r="AA751" s="122">
        <f>(幕後結果!$AC$2+幕後結果!$AC$4*幕後結果_最佳化!$O1752)*12/3</f>
        <v>-1.8045232676565017</v>
      </c>
      <c r="AB751" s="122">
        <f>(幕後結果!$AD$2+幕後結果!$AD$4*幕後結果_最佳化!$P1752)*12/3</f>
        <v>1.2023530333532488</v>
      </c>
      <c r="AC751" s="122">
        <f>(幕後結果!$AE$2+幕後結果!$AE$4*幕後結果_最佳化!$Q1752)*12/3</f>
        <v>1.1248017545766222</v>
      </c>
      <c r="AD751" s="122">
        <f>(幕後結果!$AF$2+幕後結果!$AF$4*幕後結果_最佳化!$R1752)*12/3</f>
        <v>-0.33932345503900968</v>
      </c>
      <c r="AE751" s="122">
        <f>(幕後結果!$AG$2+幕後結果!$AG$4*幕後結果_最佳化!$S1752)*12/3</f>
        <v>0.77257178726093245</v>
      </c>
      <c r="AF751" s="122">
        <f>(幕後結果!$AH$2+幕後結果!$AH$4*幕後結果_最佳化!$T1752)*12/3</f>
        <v>1.2460459086701541</v>
      </c>
      <c r="AG751" s="122">
        <f>(幕後結果!$AI$2+幕後結果!$AI$4*幕後結果_最佳化!$U1752)*12/3</f>
        <v>-0.40924938148835871</v>
      </c>
      <c r="AH751" s="122">
        <f>(幕後結果!$AJ$2+幕後結果!$AJ$4*幕後結果_最佳化!$V1752)*12/3</f>
        <v>-1.4708350285712786</v>
      </c>
      <c r="AI751" s="96">
        <f>(幕後結果!$AK$2+幕後結果!$AK$4*幕後結果_最佳化!$W1752)*12/3</f>
        <v>-0.77940766584850196</v>
      </c>
      <c r="AJ751" s="56"/>
      <c r="AK751" s="56"/>
      <c r="AL751" s="56"/>
      <c r="AM751" s="104">
        <v>750</v>
      </c>
      <c r="AN751" s="122">
        <f t="shared" si="144"/>
        <v>0.19453090207955492</v>
      </c>
      <c r="AO751" s="122">
        <f t="shared" si="145"/>
        <v>8.2470637180206779E-2</v>
      </c>
      <c r="AP751" s="122">
        <f t="shared" si="146"/>
        <v>7.3125615960442703E-2</v>
      </c>
      <c r="AQ751" s="122">
        <f t="shared" si="147"/>
        <v>0.11315150960211869</v>
      </c>
      <c r="AR751" s="122">
        <f t="shared" si="148"/>
        <v>0.1773572527397986</v>
      </c>
      <c r="AS751" s="122">
        <f t="shared" si="149"/>
        <v>0.22066989346495713</v>
      </c>
      <c r="AT751" s="122">
        <f t="shared" si="150"/>
        <v>9.015271939184126E-2</v>
      </c>
      <c r="AU751" s="122">
        <f t="shared" si="151"/>
        <v>1.083563203743189E-2</v>
      </c>
      <c r="AV751" s="122">
        <f t="shared" si="152"/>
        <v>3.8692097712253177E-3</v>
      </c>
      <c r="AW751" s="122">
        <f t="shared" si="153"/>
        <v>3.3836627772422689E-2</v>
      </c>
      <c r="AX751" s="122">
        <f t="shared" si="154"/>
        <v>0.99999999999999989</v>
      </c>
      <c r="AY751" s="122">
        <f>SUMPRODUCT(AN751:AW751,幕後結果_最佳化!$Z$1005:$AI$1005)</f>
        <v>0.12685351409370729</v>
      </c>
      <c r="AZ751" s="122">
        <f>(SUMPRODUCT(AN751:AW751,MMULT(AN751:AW751,幕後結果!$AB$9:$AK$18)))*252</f>
        <v>5.2403254842593436E-2</v>
      </c>
      <c r="BA751" s="122">
        <f t="shared" si="155"/>
        <v>0.22891757215773856</v>
      </c>
      <c r="BB751" s="98">
        <f t="shared" si="156"/>
        <v>0.36674123922587326</v>
      </c>
      <c r="BC751" s="56"/>
      <c r="BD751" s="56"/>
    </row>
    <row r="752" spans="1:56">
      <c r="A752" s="91">
        <v>751</v>
      </c>
      <c r="B752" s="122">
        <v>0.60190766093625125</v>
      </c>
      <c r="C752" s="122">
        <v>1.088237830731198E-2</v>
      </c>
      <c r="D752" s="122">
        <v>0.48507206653577306</v>
      </c>
      <c r="E752" s="122">
        <v>0.28437655106237192</v>
      </c>
      <c r="F752" s="122">
        <v>4.529549975685887E-2</v>
      </c>
      <c r="G752" s="122">
        <v>0.48615804394029505</v>
      </c>
      <c r="H752" s="122">
        <v>0.53796287377740382</v>
      </c>
      <c r="I752" s="122">
        <v>0.4502350332635332</v>
      </c>
      <c r="J752" s="122">
        <v>0.41497537502692317</v>
      </c>
      <c r="K752" s="100">
        <v>0.4172557128092409</v>
      </c>
      <c r="L752" s="101"/>
      <c r="M752" s="102">
        <v>751</v>
      </c>
      <c r="N752" s="125">
        <v>0.25828795935210758</v>
      </c>
      <c r="O752" s="125">
        <v>-2.2944483850896389</v>
      </c>
      <c r="P752" s="125">
        <v>-3.7427516463412878E-2</v>
      </c>
      <c r="Q752" s="125">
        <v>-0.56988882890394943</v>
      </c>
      <c r="R752" s="125">
        <v>-1.6922883946074139</v>
      </c>
      <c r="S752" s="125">
        <v>-3.4703603000480754E-2</v>
      </c>
      <c r="T752" s="125">
        <v>9.5302883417263118E-2</v>
      </c>
      <c r="U752" s="122">
        <v>-0.12506755804252812</v>
      </c>
      <c r="V752" s="122">
        <v>-0.2147647332821854</v>
      </c>
      <c r="W752" s="94">
        <v>-0.20891905887750431</v>
      </c>
      <c r="X752" s="56"/>
      <c r="Y752" s="95">
        <v>751</v>
      </c>
      <c r="Z752" s="122">
        <f>(幕後結果!$AB$2+幕後結果!$AB$4*幕後結果_最佳化!$N1753)*12/3</f>
        <v>0.27238719350758767</v>
      </c>
      <c r="AA752" s="122">
        <f>(幕後結果!$AC$2+幕後結果!$AC$4*幕後結果_最佳化!$O1753)*12/3</f>
        <v>-4.5173945185287643</v>
      </c>
      <c r="AB752" s="122">
        <f>(幕後結果!$AD$2+幕後結果!$AD$4*幕後結果_最佳化!$P1753)*12/3</f>
        <v>0.27471618314985102</v>
      </c>
      <c r="AC752" s="122">
        <f>(幕後結果!$AE$2+幕後結果!$AE$4*幕後結果_最佳化!$Q1753)*12/3</f>
        <v>8.4170028038325295E-2</v>
      </c>
      <c r="AD752" s="122">
        <f>(幕後結果!$AF$2+幕後結果!$AF$4*幕後結果_最佳化!$R1753)*12/3</f>
        <v>-1.5311409581686777</v>
      </c>
      <c r="AE752" s="122">
        <f>(幕後結果!$AG$2+幕後結果!$AG$4*幕後結果_最佳化!$S1753)*12/3</f>
        <v>-0.71515751703405162</v>
      </c>
      <c r="AF752" s="122">
        <f>(幕後結果!$AH$2+幕後結果!$AH$4*幕後結果_最佳化!$T1753)*12/3</f>
        <v>1.0108714821163836</v>
      </c>
      <c r="AG752" s="122">
        <f>(幕後結果!$AI$2+幕後結果!$AI$4*幕後結果_最佳化!$U1753)*12/3</f>
        <v>-1.017873178417894</v>
      </c>
      <c r="AH752" s="122">
        <f>(幕後結果!$AJ$2+幕後結果!$AJ$4*幕後結果_最佳化!$V1753)*12/3</f>
        <v>-0.86286340271066575</v>
      </c>
      <c r="AI752" s="96">
        <f>(幕後結果!$AK$2+幕後結果!$AK$4*幕後結果_最佳化!$W1753)*12/3</f>
        <v>-1.1284304457924692</v>
      </c>
      <c r="AJ752" s="56"/>
      <c r="AK752" s="56"/>
      <c r="AL752" s="56"/>
      <c r="AM752" s="104">
        <v>751</v>
      </c>
      <c r="AN752" s="122">
        <f t="shared" si="144"/>
        <v>5.6789743905655908E-2</v>
      </c>
      <c r="AO752" s="122">
        <f t="shared" si="145"/>
        <v>0.15502833993382897</v>
      </c>
      <c r="AP752" s="122">
        <f t="shared" si="146"/>
        <v>0.17454626264129769</v>
      </c>
      <c r="AQ752" s="122">
        <f t="shared" si="147"/>
        <v>0.10018057752542693</v>
      </c>
      <c r="AR752" s="122">
        <f t="shared" si="148"/>
        <v>3.4975122384033101E-2</v>
      </c>
      <c r="AS752" s="122">
        <f t="shared" si="149"/>
        <v>0.11614217167378317</v>
      </c>
      <c r="AT752" s="122">
        <f t="shared" si="150"/>
        <v>7.9398796291638721E-2</v>
      </c>
      <c r="AU752" s="122">
        <f t="shared" si="151"/>
        <v>2.644745244268951E-2</v>
      </c>
      <c r="AV752" s="122">
        <f t="shared" si="152"/>
        <v>0.17034603256232447</v>
      </c>
      <c r="AW752" s="122">
        <f t="shared" si="153"/>
        <v>8.6145500639321596E-2</v>
      </c>
      <c r="AX752" s="122">
        <f t="shared" si="154"/>
        <v>1</v>
      </c>
      <c r="AY752" s="122">
        <f>SUMPRODUCT(AN752:AW752,幕後結果_最佳化!$Z$1005:$AI$1005)</f>
        <v>1.0990972343285381E-2</v>
      </c>
      <c r="AZ752" s="122">
        <f>(SUMPRODUCT(AN752:AW752,MMULT(AN752:AW752,幕後結果!$AB$9:$AK$18)))*252</f>
        <v>5.1715845214647345E-2</v>
      </c>
      <c r="BA752" s="122">
        <f t="shared" si="155"/>
        <v>0.22741118093587076</v>
      </c>
      <c r="BB752" s="98">
        <f t="shared" si="156"/>
        <v>-0.14031424279755561</v>
      </c>
      <c r="BC752" s="56"/>
      <c r="BD752" s="56"/>
    </row>
    <row r="753" spans="1:56">
      <c r="A753" s="91">
        <v>752</v>
      </c>
      <c r="B753" s="122">
        <v>0.28871889918714322</v>
      </c>
      <c r="C753" s="122">
        <v>0.62808009899394324</v>
      </c>
      <c r="D753" s="122">
        <v>5.7991057279200398E-2</v>
      </c>
      <c r="E753" s="122">
        <v>0.70388447077247074</v>
      </c>
      <c r="F753" s="122">
        <v>0.97554082412744192</v>
      </c>
      <c r="G753" s="122">
        <v>0.21714044438004176</v>
      </c>
      <c r="H753" s="122">
        <v>0.54669958672797336</v>
      </c>
      <c r="I753" s="122">
        <v>9.1298976425708611E-2</v>
      </c>
      <c r="J753" s="122">
        <v>2.0392242845511888E-2</v>
      </c>
      <c r="K753" s="100">
        <v>0.51876800476298768</v>
      </c>
      <c r="L753" s="101"/>
      <c r="M753" s="102">
        <v>752</v>
      </c>
      <c r="N753" s="125">
        <v>-0.55713119064643013</v>
      </c>
      <c r="O753" s="125">
        <v>0.32677270941031106</v>
      </c>
      <c r="P753" s="125">
        <v>-1.5718639159413348</v>
      </c>
      <c r="Q753" s="125">
        <v>0.53560574350065326</v>
      </c>
      <c r="R753" s="125">
        <v>1.9693026092709112</v>
      </c>
      <c r="S753" s="125">
        <v>-0.78188716484960796</v>
      </c>
      <c r="T753" s="125">
        <v>0.11732713040826369</v>
      </c>
      <c r="U753" s="122">
        <v>-1.3327984551244623</v>
      </c>
      <c r="V753" s="122">
        <v>-2.0457143232457242</v>
      </c>
      <c r="W753" s="94">
        <v>4.7061777784052003E-2</v>
      </c>
      <c r="X753" s="56"/>
      <c r="Y753" s="95">
        <v>752</v>
      </c>
      <c r="Z753" s="122">
        <f>(幕後結果!$AB$2+幕後結果!$AB$4*幕後結果_最佳化!$N1754)*12/3</f>
        <v>-0.73999677580209777</v>
      </c>
      <c r="AA753" s="122">
        <f>(幕後結果!$AC$2+幕後結果!$AC$4*幕後結果_最佳化!$O1754)*12/3</f>
        <v>-0.97600844361040551</v>
      </c>
      <c r="AB753" s="122">
        <f>(幕後結果!$AD$2+幕後結果!$AD$4*幕後結果_最佳化!$P1754)*12/3</f>
        <v>-1.0333872305053751</v>
      </c>
      <c r="AC753" s="122">
        <f>(幕後結果!$AE$2+幕後結果!$AE$4*幕後結果_最佳化!$Q1754)*12/3</f>
        <v>0.92906328365341773</v>
      </c>
      <c r="AD753" s="122">
        <f>(幕後結果!$AF$2+幕後結果!$AF$4*幕後結果_最佳化!$R1754)*12/3</f>
        <v>1.1935241773139871</v>
      </c>
      <c r="AE753" s="122">
        <f>(幕後結果!$AG$2+幕後結果!$AG$4*幕後結果_最佳化!$S1754)*12/3</f>
        <v>-7.6996257022504566E-2</v>
      </c>
      <c r="AF753" s="122">
        <f>(幕後結果!$AH$2+幕後結果!$AH$4*幕後結果_最佳化!$T1754)*12/3</f>
        <v>1.4646817185472745</v>
      </c>
      <c r="AG753" s="122">
        <f>(幕後結果!$AI$2+幕後結果!$AI$4*幕後結果_最佳化!$U1754)*12/3</f>
        <v>-2.3830769376325573</v>
      </c>
      <c r="AH753" s="122">
        <f>(幕後結果!$AJ$2+幕後結果!$AJ$4*幕後結果_最佳化!$V1754)*12/3</f>
        <v>-1.4068450809240252</v>
      </c>
      <c r="AI753" s="96">
        <f>(幕後結果!$AK$2+幕後結果!$AK$4*幕後結果_最佳化!$W1754)*12/3</f>
        <v>-0.3145101061885448</v>
      </c>
      <c r="AJ753" s="56"/>
      <c r="AK753" s="56"/>
      <c r="AL753" s="56"/>
      <c r="AM753" s="104">
        <v>752</v>
      </c>
      <c r="AN753" s="122">
        <f t="shared" si="144"/>
        <v>9.946913939714544E-2</v>
      </c>
      <c r="AO753" s="122">
        <f t="shared" si="145"/>
        <v>5.0687048886517067E-2</v>
      </c>
      <c r="AP753" s="122">
        <f t="shared" si="146"/>
        <v>0.10712248026238382</v>
      </c>
      <c r="AQ753" s="122">
        <f t="shared" si="147"/>
        <v>1.6047805378139123E-2</v>
      </c>
      <c r="AR753" s="122">
        <f t="shared" si="148"/>
        <v>0.12592227629169006</v>
      </c>
      <c r="AS753" s="122">
        <f t="shared" si="149"/>
        <v>0.20030252272368471</v>
      </c>
      <c r="AT753" s="122">
        <f t="shared" si="150"/>
        <v>0.14904847025682535</v>
      </c>
      <c r="AU753" s="122">
        <f t="shared" si="151"/>
        <v>1.5301284394776024E-2</v>
      </c>
      <c r="AV753" s="122">
        <f t="shared" si="152"/>
        <v>0.17796856679276574</v>
      </c>
      <c r="AW753" s="122">
        <f t="shared" si="153"/>
        <v>5.813040561607262E-2</v>
      </c>
      <c r="AX753" s="122">
        <f t="shared" si="154"/>
        <v>1</v>
      </c>
      <c r="AY753" s="122">
        <f>SUMPRODUCT(AN753:AW753,幕後結果_最佳化!$Z$1005:$AI$1005)</f>
        <v>0.18185874933791471</v>
      </c>
      <c r="AZ753" s="122">
        <f>(SUMPRODUCT(AN753:AW753,MMULT(AN753:AW753,幕後結果!$AB$9:$AK$18)))*252</f>
        <v>4.6964156292096777E-2</v>
      </c>
      <c r="BA753" s="122">
        <f t="shared" si="155"/>
        <v>0.21671215077170172</v>
      </c>
      <c r="BB753" s="98">
        <f t="shared" si="156"/>
        <v>0.64121346607972451</v>
      </c>
      <c r="BC753" s="56"/>
      <c r="BD753" s="56"/>
    </row>
    <row r="754" spans="1:56">
      <c r="A754" s="91">
        <v>753</v>
      </c>
      <c r="B754" s="122">
        <v>0.43821167620954227</v>
      </c>
      <c r="C754" s="122">
        <v>0.58691890042925143</v>
      </c>
      <c r="D754" s="122">
        <v>0.17609162153656532</v>
      </c>
      <c r="E754" s="122">
        <v>0.38285101815471578</v>
      </c>
      <c r="F754" s="122">
        <v>0.28978365060273337</v>
      </c>
      <c r="G754" s="122">
        <v>0.70480921619056125</v>
      </c>
      <c r="H754" s="122">
        <v>0.13621823916572273</v>
      </c>
      <c r="I754" s="122">
        <v>0.84216198357558292</v>
      </c>
      <c r="J754" s="122">
        <v>0.1809990852058474</v>
      </c>
      <c r="K754" s="100">
        <v>0.23023157482816403</v>
      </c>
      <c r="L754" s="101"/>
      <c r="M754" s="102">
        <v>753</v>
      </c>
      <c r="N754" s="125">
        <v>-0.15550482245587013</v>
      </c>
      <c r="O754" s="125">
        <v>0.21962631012846917</v>
      </c>
      <c r="P754" s="125">
        <v>-0.93036285676896879</v>
      </c>
      <c r="Q754" s="125">
        <v>-0.29800147702706981</v>
      </c>
      <c r="R754" s="125">
        <v>-0.55401686879865952</v>
      </c>
      <c r="S754" s="125">
        <v>0.53828317146245397</v>
      </c>
      <c r="T754" s="125">
        <v>-1.0974688778604023</v>
      </c>
      <c r="U754" s="122">
        <v>1.0033831458962779</v>
      </c>
      <c r="V754" s="122">
        <v>-0.9115642092368228</v>
      </c>
      <c r="W754" s="94">
        <v>-0.73808442174413968</v>
      </c>
      <c r="X754" s="56"/>
      <c r="Y754" s="95">
        <v>753</v>
      </c>
      <c r="Z754" s="122">
        <f>(幕後結果!$AB$2+幕後結果!$AB$4*幕後結果_最佳化!$N1755)*12/3</f>
        <v>-0.24135739897495126</v>
      </c>
      <c r="AA754" s="122">
        <f>(幕後結果!$AC$2+幕後結果!$AC$4*幕後結果_最佳化!$O1755)*12/3</f>
        <v>-1.0887686591437078</v>
      </c>
      <c r="AB754" s="122">
        <f>(幕後結果!$AD$2+幕後結果!$AD$4*幕後結果_最佳化!$P1755)*12/3</f>
        <v>-0.36780241331054309</v>
      </c>
      <c r="AC754" s="122">
        <f>(幕後結果!$AE$2+幕後結果!$AE$4*幕後結果_最佳化!$Q1755)*12/3</f>
        <v>0.48117967465799022</v>
      </c>
      <c r="AD754" s="122">
        <f>(幕後結果!$AF$2+幕後結果!$AF$4*幕後結果_最佳化!$R1755)*12/3</f>
        <v>-0.53762981337867699</v>
      </c>
      <c r="AE754" s="122">
        <f>(幕後結果!$AG$2+幕後結果!$AG$4*幕後結果_最佳化!$S1755)*12/3</f>
        <v>0.35742255166750753</v>
      </c>
      <c r="AF754" s="122">
        <f>(幕後結果!$AH$2+幕後結果!$AH$4*幕後結果_最佳化!$T1755)*12/3</f>
        <v>-6.8253145085960032E-2</v>
      </c>
      <c r="AG754" s="122">
        <f>(幕後結果!$AI$2+幕後結果!$AI$4*幕後結果_最佳化!$U1755)*12/3</f>
        <v>0.15276053457039518</v>
      </c>
      <c r="AH754" s="122">
        <f>(幕後結果!$AJ$2+幕後結果!$AJ$4*幕後結果_最佳化!$V1755)*12/3</f>
        <v>-0.72262961666043257</v>
      </c>
      <c r="AI754" s="96">
        <f>(幕後結果!$AK$2+幕後結果!$AK$4*幕後結果_最佳化!$W1755)*12/3</f>
        <v>-0.9305175834286733</v>
      </c>
      <c r="AJ754" s="56"/>
      <c r="AK754" s="56"/>
      <c r="AL754" s="56"/>
      <c r="AM754" s="104">
        <v>753</v>
      </c>
      <c r="AN754" s="122">
        <f t="shared" si="144"/>
        <v>6.1807924725714933E-2</v>
      </c>
      <c r="AO754" s="122">
        <f t="shared" si="145"/>
        <v>7.796478009390663E-2</v>
      </c>
      <c r="AP754" s="122">
        <f t="shared" si="146"/>
        <v>7.8811812680547766E-2</v>
      </c>
      <c r="AQ754" s="122">
        <f t="shared" si="147"/>
        <v>0.10936448373419268</v>
      </c>
      <c r="AR754" s="122">
        <f t="shared" si="148"/>
        <v>9.3988425535783016E-2</v>
      </c>
      <c r="AS754" s="122">
        <f t="shared" si="149"/>
        <v>0.2033389414340232</v>
      </c>
      <c r="AT754" s="122">
        <f t="shared" si="150"/>
        <v>3.1395613171254277E-2</v>
      </c>
      <c r="AU754" s="122">
        <f t="shared" si="151"/>
        <v>7.7792978517755074E-2</v>
      </c>
      <c r="AV754" s="122">
        <f t="shared" si="152"/>
        <v>6.1647609967164327E-2</v>
      </c>
      <c r="AW754" s="122">
        <f t="shared" si="153"/>
        <v>0.20388743013965821</v>
      </c>
      <c r="AX754" s="122">
        <f t="shared" si="154"/>
        <v>1.0000000000000002</v>
      </c>
      <c r="AY754" s="122">
        <f>SUMPRODUCT(AN754:AW754,幕後結果_最佳化!$Z$1005:$AI$1005)</f>
        <v>-4.4409318892464897E-2</v>
      </c>
      <c r="AZ754" s="122">
        <f>(SUMPRODUCT(AN754:AW754,MMULT(AN754:AW754,幕後結果!$AB$9:$AK$18)))*252</f>
        <v>4.5517453733250703E-2</v>
      </c>
      <c r="BA754" s="122">
        <f t="shared" si="155"/>
        <v>0.21334819833607854</v>
      </c>
      <c r="BB754" s="98">
        <f t="shared" si="156"/>
        <v>-0.40923391701171136</v>
      </c>
      <c r="BC754" s="56"/>
      <c r="BD754" s="56"/>
    </row>
    <row r="755" spans="1:56">
      <c r="A755" s="91">
        <v>754</v>
      </c>
      <c r="B755" s="122">
        <v>3.9936246626678606E-2</v>
      </c>
      <c r="C755" s="122">
        <v>0.82918549442008249</v>
      </c>
      <c r="D755" s="122">
        <v>0.23916406992994776</v>
      </c>
      <c r="E755" s="122">
        <v>0.55884167747785196</v>
      </c>
      <c r="F755" s="122">
        <v>0.23510241909477392</v>
      </c>
      <c r="G755" s="122">
        <v>0.86327476725970254</v>
      </c>
      <c r="H755" s="122">
        <v>3.8942649617611735E-2</v>
      </c>
      <c r="I755" s="122">
        <v>0.97751257373995415</v>
      </c>
      <c r="J755" s="122">
        <v>0.55736671709722829</v>
      </c>
      <c r="K755" s="100">
        <v>0.93854957518049931</v>
      </c>
      <c r="L755" s="101"/>
      <c r="M755" s="102">
        <v>754</v>
      </c>
      <c r="N755" s="125">
        <v>-1.7514263742294083</v>
      </c>
      <c r="O755" s="125">
        <v>0.950951471618806</v>
      </c>
      <c r="P755" s="125">
        <v>-0.70899409725579032</v>
      </c>
      <c r="Q755" s="125">
        <v>0.14803310119987723</v>
      </c>
      <c r="R755" s="125">
        <v>-0.72214580647133864</v>
      </c>
      <c r="S755" s="125">
        <v>1.0951510527140056</v>
      </c>
      <c r="T755" s="125">
        <v>-1.7630900730329404</v>
      </c>
      <c r="U755" s="122">
        <v>2.0048895837505203</v>
      </c>
      <c r="V755" s="122">
        <v>0.14429621654170455</v>
      </c>
      <c r="W755" s="94">
        <v>1.5427112558719491</v>
      </c>
      <c r="X755" s="56"/>
      <c r="Y755" s="95">
        <v>754</v>
      </c>
      <c r="Z755" s="122">
        <f>(幕後結果!$AB$2+幕後結果!$AB$4*幕後結果_最佳化!$N1756)*12/3</f>
        <v>-2.2227744349793972</v>
      </c>
      <c r="AA755" s="122">
        <f>(幕後結果!$AC$2+幕後結果!$AC$4*幕後結果_最佳化!$O1756)*12/3</f>
        <v>-0.21961101445608833</v>
      </c>
      <c r="AB755" s="122">
        <f>(幕後結果!$AD$2+幕後結果!$AD$4*幕後結果_最佳化!$P1756)*12/3</f>
        <v>-0.58249364028123229</v>
      </c>
      <c r="AC755" s="122">
        <f>(幕後結果!$AE$2+幕後結果!$AE$4*幕後結果_最佳化!$Q1756)*12/3</f>
        <v>0.88828447953308165</v>
      </c>
      <c r="AD755" s="122">
        <f>(幕後結果!$AF$2+幕後結果!$AF$4*幕後結果_最佳化!$R1756)*12/3</f>
        <v>-0.45053554245510385</v>
      </c>
      <c r="AE755" s="122">
        <f>(幕後結果!$AG$2+幕後結果!$AG$4*幕後結果_最佳化!$S1756)*12/3</f>
        <v>0.88219752707120735</v>
      </c>
      <c r="AF755" s="122">
        <f>(幕後結果!$AH$2+幕後結果!$AH$4*幕後結果_最佳化!$T1756)*12/3</f>
        <v>-1.1429128936706021</v>
      </c>
      <c r="AG755" s="122">
        <f>(幕後結果!$AI$2+幕後結果!$AI$4*幕後結果_最佳化!$U1756)*12/3</f>
        <v>0.44039304758989384</v>
      </c>
      <c r="AH755" s="122">
        <f>(幕後結果!$AJ$2+幕後結果!$AJ$4*幕後結果_最佳化!$V1756)*12/3</f>
        <v>-7.1855654315182899E-2</v>
      </c>
      <c r="AI755" s="96">
        <f>(幕後結果!$AK$2+幕後結果!$AK$4*幕後結果_最佳化!$W1756)*12/3</f>
        <v>-0.10384012130517667</v>
      </c>
      <c r="AJ755" s="56"/>
      <c r="AK755" s="56"/>
      <c r="AL755" s="56"/>
      <c r="AM755" s="104">
        <v>754</v>
      </c>
      <c r="AN755" s="122">
        <f t="shared" si="144"/>
        <v>3.6455553664605275E-2</v>
      </c>
      <c r="AO755" s="122">
        <f t="shared" si="145"/>
        <v>3.5083831110086991E-2</v>
      </c>
      <c r="AP755" s="122">
        <f t="shared" si="146"/>
        <v>0.20231267682121498</v>
      </c>
      <c r="AQ755" s="122">
        <f t="shared" si="147"/>
        <v>5.3186766245816516E-2</v>
      </c>
      <c r="AR755" s="122">
        <f t="shared" si="148"/>
        <v>0.19522432447806981</v>
      </c>
      <c r="AS755" s="122">
        <f t="shared" si="149"/>
        <v>6.8117028092790827E-2</v>
      </c>
      <c r="AT755" s="122">
        <f t="shared" si="150"/>
        <v>0.17204074339828146</v>
      </c>
      <c r="AU755" s="122">
        <f t="shared" si="151"/>
        <v>2.301722173250919E-2</v>
      </c>
      <c r="AV755" s="122">
        <f t="shared" si="152"/>
        <v>7.3565115207845783E-2</v>
      </c>
      <c r="AW755" s="122">
        <f t="shared" si="153"/>
        <v>0.1409967392487792</v>
      </c>
      <c r="AX755" s="122">
        <f t="shared" si="154"/>
        <v>1</v>
      </c>
      <c r="AY755" s="122">
        <f>SUMPRODUCT(AN755:AW755,幕後結果_最佳化!$Z$1005:$AI$1005)</f>
        <v>0.20434056604518103</v>
      </c>
      <c r="AZ755" s="122">
        <f>(SUMPRODUCT(AN755:AW755,MMULT(AN755:AW755,幕後結果!$AB$9:$AK$18)))*252</f>
        <v>3.9197850626418534E-2</v>
      </c>
      <c r="BA755" s="122">
        <f t="shared" si="155"/>
        <v>0.19798447066984454</v>
      </c>
      <c r="BB755" s="98">
        <f t="shared" si="156"/>
        <v>0.81542034836861788</v>
      </c>
      <c r="BC755" s="56"/>
      <c r="BD755" s="56"/>
    </row>
    <row r="756" spans="1:56">
      <c r="A756" s="91">
        <v>755</v>
      </c>
      <c r="B756" s="122">
        <v>0.45783550105195703</v>
      </c>
      <c r="C756" s="122">
        <v>0.30105127975853074</v>
      </c>
      <c r="D756" s="122">
        <v>0.68476777530742394</v>
      </c>
      <c r="E756" s="122">
        <v>0.40695665293474459</v>
      </c>
      <c r="F756" s="122">
        <v>0.15620867109592163</v>
      </c>
      <c r="G756" s="122">
        <v>6.2576059768287173E-2</v>
      </c>
      <c r="H756" s="122">
        <v>0.22011612089836197</v>
      </c>
      <c r="I756" s="122">
        <v>0.33230586919157612</v>
      </c>
      <c r="J756" s="122">
        <v>0.41848318365586468</v>
      </c>
      <c r="K756" s="100">
        <v>0.11410297826452376</v>
      </c>
      <c r="L756" s="101"/>
      <c r="M756" s="102">
        <v>755</v>
      </c>
      <c r="N756" s="125">
        <v>-0.10588826851627661</v>
      </c>
      <c r="O756" s="125">
        <v>-0.52137931308192054</v>
      </c>
      <c r="P756" s="125">
        <v>0.48107323559146903</v>
      </c>
      <c r="Q756" s="125">
        <v>-0.2353806466659161</v>
      </c>
      <c r="R756" s="125">
        <v>-1.0101627090352518</v>
      </c>
      <c r="S756" s="125">
        <v>-1.5335023846934965</v>
      </c>
      <c r="T756" s="125">
        <v>-0.77180109720790868</v>
      </c>
      <c r="U756" s="122">
        <v>-0.43355483490604807</v>
      </c>
      <c r="V756" s="122">
        <v>-0.20577538797909226</v>
      </c>
      <c r="W756" s="94">
        <v>-1.2049931235258307</v>
      </c>
      <c r="X756" s="56"/>
      <c r="Y756" s="95">
        <v>755</v>
      </c>
      <c r="Z756" s="122">
        <f>(幕後結果!$AB$2+幕後結果!$AB$4*幕後結果_最佳化!$N1757)*12/3</f>
        <v>-0.17975594673909948</v>
      </c>
      <c r="AA756" s="122">
        <f>(幕後結果!$AC$2+幕後結果!$AC$4*幕後結果_最佳化!$O1757)*12/3</f>
        <v>-2.1056175098309891</v>
      </c>
      <c r="AB756" s="122">
        <f>(幕後結果!$AD$2+幕後結果!$AD$4*幕後結果_最佳化!$P1757)*12/3</f>
        <v>0.79410770428490318</v>
      </c>
      <c r="AC756" s="122">
        <f>(幕後結果!$AE$2+幕後結果!$AE$4*幕後結果_最佳化!$Q1757)*12/3</f>
        <v>0.73406152952871073</v>
      </c>
      <c r="AD756" s="122">
        <f>(幕後結果!$AF$2+幕後結果!$AF$4*幕後結果_最佳化!$R1757)*12/3</f>
        <v>-0.78533395310357068</v>
      </c>
      <c r="AE756" s="122">
        <f>(幕後結果!$AG$2+幕後結果!$AG$4*幕後結果_最佳化!$S1757)*12/3</f>
        <v>-1.0833497163967092</v>
      </c>
      <c r="AF756" s="122">
        <f>(幕後結果!$AH$2+幕後結果!$AH$4*幕後結果_最佳化!$T1757)*12/3</f>
        <v>0.34169933849679901</v>
      </c>
      <c r="AG756" s="122">
        <f>(幕後結果!$AI$2+幕後結果!$AI$4*幕後結果_最佳化!$U1757)*12/3</f>
        <v>-1.6203167206738318</v>
      </c>
      <c r="AH756" s="122">
        <f>(幕後結果!$AJ$2+幕後結果!$AJ$4*幕後結果_最佳化!$V1757)*12/3</f>
        <v>-0.43126047435617415</v>
      </c>
      <c r="AI756" s="96">
        <f>(幕後結果!$AK$2+幕後結果!$AK$4*幕後結果_最佳化!$W1757)*12/3</f>
        <v>-1.4471859898899371</v>
      </c>
      <c r="AJ756" s="56"/>
      <c r="AK756" s="56"/>
      <c r="AL756" s="56"/>
      <c r="AM756" s="104">
        <v>755</v>
      </c>
      <c r="AN756" s="122">
        <f t="shared" si="144"/>
        <v>0.11268016999545497</v>
      </c>
      <c r="AO756" s="122">
        <f t="shared" si="145"/>
        <v>0.16675040929871349</v>
      </c>
      <c r="AP756" s="122">
        <f t="shared" si="146"/>
        <v>0.13878998669788836</v>
      </c>
      <c r="AQ756" s="122">
        <f t="shared" si="147"/>
        <v>0.14950690454755627</v>
      </c>
      <c r="AR756" s="122">
        <f t="shared" si="148"/>
        <v>2.118520315544848E-2</v>
      </c>
      <c r="AS756" s="122">
        <f t="shared" si="149"/>
        <v>4.6186780891252742E-2</v>
      </c>
      <c r="AT756" s="122">
        <f t="shared" si="150"/>
        <v>0.1188600322648012</v>
      </c>
      <c r="AU756" s="122">
        <f t="shared" si="151"/>
        <v>6.8764942439586627E-2</v>
      </c>
      <c r="AV756" s="122">
        <f t="shared" si="152"/>
        <v>0.17474594372001806</v>
      </c>
      <c r="AW756" s="122">
        <f t="shared" si="153"/>
        <v>2.5296269892798795E-3</v>
      </c>
      <c r="AX756" s="122">
        <f t="shared" si="154"/>
        <v>1.0000000000000002</v>
      </c>
      <c r="AY756" s="122">
        <f>SUMPRODUCT(AN756:AW756,幕後結果_最佳化!$Z$1005:$AI$1005)</f>
        <v>4.4837697771275782E-2</v>
      </c>
      <c r="AZ756" s="122">
        <f>(SUMPRODUCT(AN756:AW756,MMULT(AN756:AW756,幕後結果!$AB$9:$AK$18)))*252</f>
        <v>5.4232705022824797E-2</v>
      </c>
      <c r="BA756" s="122">
        <f t="shared" si="155"/>
        <v>0.23287916399460215</v>
      </c>
      <c r="BB756" s="98">
        <f t="shared" si="156"/>
        <v>8.3206145970220625E-3</v>
      </c>
      <c r="BC756" s="56"/>
      <c r="BD756" s="56"/>
    </row>
    <row r="757" spans="1:56">
      <c r="A757" s="91">
        <v>756</v>
      </c>
      <c r="B757" s="122">
        <v>0.93527240858925453</v>
      </c>
      <c r="C757" s="122">
        <v>0.17277038754502705</v>
      </c>
      <c r="D757" s="122">
        <v>0.35807169110439818</v>
      </c>
      <c r="E757" s="122">
        <v>0.21180347542056666</v>
      </c>
      <c r="F757" s="122">
        <v>5.4404905390200931E-2</v>
      </c>
      <c r="G757" s="122">
        <v>0.66358102188363577</v>
      </c>
      <c r="H757" s="122">
        <v>0.477772454023629</v>
      </c>
      <c r="I757" s="122">
        <v>0.3189141521944685</v>
      </c>
      <c r="J757" s="122">
        <v>0.59825563128819326</v>
      </c>
      <c r="K757" s="100">
        <v>0.70631560649591418</v>
      </c>
      <c r="L757" s="101"/>
      <c r="M757" s="102">
        <v>756</v>
      </c>
      <c r="N757" s="125">
        <v>1.5162538239959533</v>
      </c>
      <c r="O757" s="125">
        <v>-0.94327399233973486</v>
      </c>
      <c r="P757" s="125">
        <v>-0.36361786791473411</v>
      </c>
      <c r="Q757" s="125">
        <v>-0.80017924887891789</v>
      </c>
      <c r="R757" s="125">
        <v>-1.6035657253731705</v>
      </c>
      <c r="S757" s="125">
        <v>0.42225629352347172</v>
      </c>
      <c r="T757" s="125">
        <v>-5.5745053161152386E-2</v>
      </c>
      <c r="U757" s="122">
        <v>-0.47073735603292316</v>
      </c>
      <c r="V757" s="122">
        <v>0.24883458494611663</v>
      </c>
      <c r="W757" s="94">
        <v>0.54265293202573883</v>
      </c>
      <c r="X757" s="56"/>
      <c r="Y757" s="95">
        <v>756</v>
      </c>
      <c r="Z757" s="122">
        <f>(幕後結果!$AB$2+幕後結果!$AB$4*幕後結果_最佳化!$N1758)*12/3</f>
        <v>1.8342152120260529</v>
      </c>
      <c r="AA757" s="122">
        <f>(幕後結果!$AC$2+幕後結果!$AC$4*幕後結果_最佳化!$O1758)*12/3</f>
        <v>-2.5460792103263952</v>
      </c>
      <c r="AB757" s="122">
        <f>(幕後結果!$AD$2+幕後結果!$AD$4*幕後結果_最佳化!$P1758)*12/3</f>
        <v>0.50836016925778504</v>
      </c>
      <c r="AC757" s="122">
        <f>(幕後結果!$AE$2+幕後結果!$AE$4*幕後結果_最佳化!$Q1758)*12/3</f>
        <v>0.14899478650057019</v>
      </c>
      <c r="AD757" s="122">
        <f>(幕後結果!$AF$2+幕後結果!$AF$4*幕後結果_最佳化!$R1758)*12/3</f>
        <v>-1.4220676415286888</v>
      </c>
      <c r="AE757" s="122">
        <f>(幕後結果!$AG$2+幕後結果!$AG$4*幕後結果_最佳化!$S1758)*12/3</f>
        <v>5.5362886101589515E-2</v>
      </c>
      <c r="AF757" s="122">
        <f>(幕後結果!$AH$2+幕後結果!$AH$4*幕後結果_最佳化!$T1758)*12/3</f>
        <v>1.1440625443085</v>
      </c>
      <c r="AG757" s="122">
        <f>(幕後結果!$AI$2+幕後結果!$AI$4*幕後結果_最佳化!$U1758)*12/3</f>
        <v>-0.8056043693150402</v>
      </c>
      <c r="AH757" s="122">
        <f>(幕後結果!$AJ$2+幕後結果!$AJ$4*幕後結果_最佳化!$V1758)*12/3</f>
        <v>2.7413556164639141E-2</v>
      </c>
      <c r="AI757" s="96">
        <f>(幕後結果!$AK$2+幕後結果!$AK$4*幕後結果_最佳化!$W1758)*12/3</f>
        <v>-0.29060104240006823</v>
      </c>
      <c r="AJ757" s="56"/>
      <c r="AK757" s="56"/>
      <c r="AL757" s="56"/>
      <c r="AM757" s="104">
        <v>756</v>
      </c>
      <c r="AN757" s="122">
        <f t="shared" si="144"/>
        <v>0.1283268124725295</v>
      </c>
      <c r="AO757" s="122">
        <f t="shared" si="145"/>
        <v>0.10773916357820326</v>
      </c>
      <c r="AP757" s="122">
        <f t="shared" si="146"/>
        <v>0.21048166406976929</v>
      </c>
      <c r="AQ757" s="122">
        <f t="shared" si="147"/>
        <v>6.4126430594912659E-2</v>
      </c>
      <c r="AR757" s="122">
        <f t="shared" si="148"/>
        <v>5.8135903656583883E-4</v>
      </c>
      <c r="AS757" s="122">
        <f t="shared" si="149"/>
        <v>1.6852724792820385E-2</v>
      </c>
      <c r="AT757" s="122">
        <f t="shared" si="150"/>
        <v>9.6742064704841202E-2</v>
      </c>
      <c r="AU757" s="122">
        <f t="shared" si="151"/>
        <v>6.519930130696612E-2</v>
      </c>
      <c r="AV757" s="122">
        <f t="shared" si="152"/>
        <v>0.13135199027557862</v>
      </c>
      <c r="AW757" s="122">
        <f t="shared" si="153"/>
        <v>0.17859848916781323</v>
      </c>
      <c r="AX757" s="122">
        <f t="shared" si="154"/>
        <v>1.0000000000000002</v>
      </c>
      <c r="AY757" s="122">
        <f>SUMPRODUCT(AN757:AW757,幕後結果_最佳化!$Z$1005:$AI$1005)</f>
        <v>-2.6056943123644011E-2</v>
      </c>
      <c r="AZ757" s="122">
        <f>(SUMPRODUCT(AN757:AW757,MMULT(AN757:AW757,幕後結果!$AB$9:$AK$18)))*252</f>
        <v>5.0503229872449366E-2</v>
      </c>
      <c r="BA757" s="122">
        <f t="shared" si="155"/>
        <v>0.22472923679941906</v>
      </c>
      <c r="BB757" s="98">
        <f t="shared" si="156"/>
        <v>-0.30684455705775021</v>
      </c>
      <c r="BC757" s="56"/>
      <c r="BD757" s="56"/>
    </row>
    <row r="758" spans="1:56">
      <c r="A758" s="91">
        <v>757</v>
      </c>
      <c r="B758" s="122">
        <v>0.95121360254591814</v>
      </c>
      <c r="C758" s="122">
        <v>0.43168722506949542</v>
      </c>
      <c r="D758" s="122">
        <v>4.1298562128278649E-2</v>
      </c>
      <c r="E758" s="122">
        <v>0.8140701674469748</v>
      </c>
      <c r="F758" s="122">
        <v>0.54144379432444123</v>
      </c>
      <c r="G758" s="122">
        <v>0.10981550294907305</v>
      </c>
      <c r="H758" s="122">
        <v>0.71437839257984859</v>
      </c>
      <c r="I758" s="122">
        <v>0.70172466677285517</v>
      </c>
      <c r="J758" s="122">
        <v>0.14944424270884382</v>
      </c>
      <c r="K758" s="100">
        <v>0.3930118181943536</v>
      </c>
      <c r="L758" s="101"/>
      <c r="M758" s="102">
        <v>757</v>
      </c>
      <c r="N758" s="125">
        <v>1.6567363281267595</v>
      </c>
      <c r="O758" s="125">
        <v>-0.17208023629217861</v>
      </c>
      <c r="P758" s="125">
        <v>-1.7358117588579045</v>
      </c>
      <c r="Q758" s="125">
        <v>0.89299534577314055</v>
      </c>
      <c r="R758" s="125">
        <v>0.10407174745220654</v>
      </c>
      <c r="S758" s="125">
        <v>-1.2275098927346135</v>
      </c>
      <c r="T758" s="125">
        <v>0.56622150195672871</v>
      </c>
      <c r="U758" s="122">
        <v>0.52936731614747967</v>
      </c>
      <c r="V758" s="122">
        <v>-1.0388199410404739</v>
      </c>
      <c r="W758" s="94">
        <v>-0.27147771606661969</v>
      </c>
      <c r="X758" s="56"/>
      <c r="Y758" s="95">
        <v>757</v>
      </c>
      <c r="Z758" s="122">
        <f>(幕後結果!$AB$2+幕後結果!$AB$4*幕後結果_最佳化!$N1759)*12/3</f>
        <v>2.0086313207852902</v>
      </c>
      <c r="AA758" s="122">
        <f>(幕後結果!$AC$2+幕後結果!$AC$4*幕後結果_最佳化!$O1759)*12/3</f>
        <v>-1.4711121403576779</v>
      </c>
      <c r="AB758" s="122">
        <f>(幕後結果!$AD$2+幕後結果!$AD$4*幕後結果_最佳化!$P1759)*12/3</f>
        <v>-0.55924807118619546</v>
      </c>
      <c r="AC758" s="122">
        <f>(幕後結果!$AE$2+幕後結果!$AE$4*幕後結果_最佳化!$Q1759)*12/3</f>
        <v>1.1951318262411723</v>
      </c>
      <c r="AD758" s="122">
        <f>(幕後結果!$AF$2+幕後結果!$AF$4*幕後結果_最佳化!$R1759)*12/3</f>
        <v>-0.1869374817355979</v>
      </c>
      <c r="AE758" s="122">
        <f>(幕後結果!$AG$2+幕後結果!$AG$4*幕後結果_最佳化!$S1759)*12/3</f>
        <v>-7.4076514154719664E-2</v>
      </c>
      <c r="AF758" s="122">
        <f>(幕後結果!$AH$2+幕後結果!$AH$4*幕後結果_最佳化!$T1759)*12/3</f>
        <v>1.9348698354728266</v>
      </c>
      <c r="AG758" s="122">
        <f>(幕後結果!$AI$2+幕後結果!$AI$4*幕後結果_最佳化!$U1759)*12/3</f>
        <v>0.5771858742716045</v>
      </c>
      <c r="AH758" s="122">
        <f>(幕後結果!$AJ$2+幕後結果!$AJ$4*幕後結果_最佳化!$V1759)*12/3</f>
        <v>-0.29790513657691042</v>
      </c>
      <c r="AI758" s="96">
        <f>(幕後結果!$AK$2+幕後結果!$AK$4*幕後結果_最佳化!$W1759)*12/3</f>
        <v>-0.2336852116281751</v>
      </c>
      <c r="AJ758" s="56"/>
      <c r="AK758" s="56"/>
      <c r="AL758" s="56"/>
      <c r="AM758" s="104">
        <v>757</v>
      </c>
      <c r="AN758" s="122">
        <f t="shared" si="144"/>
        <v>0.21445345684876257</v>
      </c>
      <c r="AO758" s="122">
        <f t="shared" si="145"/>
        <v>1.3524864702693776E-2</v>
      </c>
      <c r="AP758" s="122">
        <f t="shared" si="146"/>
        <v>0.11449960903434439</v>
      </c>
      <c r="AQ758" s="122">
        <f t="shared" si="147"/>
        <v>9.793437651834111E-2</v>
      </c>
      <c r="AR758" s="122">
        <f t="shared" si="148"/>
        <v>5.543073131798755E-2</v>
      </c>
      <c r="AS758" s="122">
        <f t="shared" si="149"/>
        <v>0.12329609606279722</v>
      </c>
      <c r="AT758" s="122">
        <f t="shared" si="150"/>
        <v>9.196971021716363E-2</v>
      </c>
      <c r="AU758" s="122">
        <f t="shared" si="151"/>
        <v>2.3295573092404012E-2</v>
      </c>
      <c r="AV758" s="122">
        <f t="shared" si="152"/>
        <v>0.19650263225486364</v>
      </c>
      <c r="AW758" s="122">
        <f t="shared" si="153"/>
        <v>6.9092949950641983E-2</v>
      </c>
      <c r="AX758" s="122">
        <f t="shared" si="154"/>
        <v>0.99999999999999989</v>
      </c>
      <c r="AY758" s="122">
        <f>SUMPRODUCT(AN758:AW758,幕後結果_最佳化!$Z$1005:$AI$1005)</f>
        <v>0.20578180866858589</v>
      </c>
      <c r="AZ758" s="122">
        <f>(SUMPRODUCT(AN758:AW758,MMULT(AN758:AW758,幕後結果!$AB$9:$AK$18)))*252</f>
        <v>5.3486552108142904E-2</v>
      </c>
      <c r="BA758" s="122">
        <f t="shared" si="155"/>
        <v>0.23127159814413636</v>
      </c>
      <c r="BB758" s="98">
        <f t="shared" si="156"/>
        <v>0.7042879885625748</v>
      </c>
      <c r="BC758" s="56"/>
      <c r="BD758" s="56"/>
    </row>
    <row r="759" spans="1:56">
      <c r="A759" s="91">
        <v>758</v>
      </c>
      <c r="B759" s="122">
        <v>4.9473475709278514E-3</v>
      </c>
      <c r="C759" s="122">
        <v>5.7434829349829464E-2</v>
      </c>
      <c r="D759" s="122">
        <v>0.74355238648403965</v>
      </c>
      <c r="E759" s="122">
        <v>0.78981266172190057</v>
      </c>
      <c r="F759" s="122">
        <v>9.1361924676893302E-2</v>
      </c>
      <c r="G759" s="122">
        <v>0.52895210312978769</v>
      </c>
      <c r="H759" s="122">
        <v>0.73758946408547743</v>
      </c>
      <c r="I759" s="122">
        <v>0.55336134447362362</v>
      </c>
      <c r="J759" s="122">
        <v>0.20256457373867343</v>
      </c>
      <c r="K759" s="100">
        <v>0.90124263787172243</v>
      </c>
      <c r="L759" s="101"/>
      <c r="M759" s="102">
        <v>758</v>
      </c>
      <c r="N759" s="125">
        <v>-2.5794878074532304</v>
      </c>
      <c r="O759" s="125">
        <v>-1.5766778970998829</v>
      </c>
      <c r="P759" s="125">
        <v>0.65433620219733157</v>
      </c>
      <c r="Q759" s="125">
        <v>0.80577139145114163</v>
      </c>
      <c r="R759" s="125">
        <v>-1.3324150194531608</v>
      </c>
      <c r="S759" s="125">
        <v>7.2635980865722233E-2</v>
      </c>
      <c r="T759" s="125">
        <v>0.63593149769664215</v>
      </c>
      <c r="U759" s="122">
        <v>0.13415841189158434</v>
      </c>
      <c r="V759" s="122">
        <v>-0.83249580072766649</v>
      </c>
      <c r="W759" s="94">
        <v>1.2886645717618117</v>
      </c>
      <c r="X759" s="56"/>
      <c r="Y759" s="95">
        <v>758</v>
      </c>
      <c r="Z759" s="122">
        <f>(幕後結果!$AB$2+幕後結果!$AB$4*幕後結果_最佳化!$N1760)*12/3</f>
        <v>-3.2508544360449876</v>
      </c>
      <c r="AA759" s="122">
        <f>(幕後結果!$AC$2+幕後結果!$AC$4*幕後結果_最佳化!$O1760)*12/3</f>
        <v>-3.7748147974950736</v>
      </c>
      <c r="AB759" s="122">
        <f>(幕後結果!$AD$2+幕後結果!$AD$4*幕後結果_最佳化!$P1760)*12/3</f>
        <v>9.196170186761804E-2</v>
      </c>
      <c r="AC759" s="122">
        <f>(幕後結果!$AE$2+幕後結果!$AE$4*幕後結果_最佳化!$Q1760)*12/3</f>
        <v>1.1999701164061263</v>
      </c>
      <c r="AD759" s="122">
        <f>(幕後結果!$AF$2+幕後結果!$AF$4*幕後結果_最佳化!$R1760)*12/3</f>
        <v>-0.91981948437093586</v>
      </c>
      <c r="AE759" s="122">
        <f>(幕後結果!$AG$2+幕後結果!$AG$4*幕後結果_最佳化!$S1760)*12/3</f>
        <v>-0.13578849469887055</v>
      </c>
      <c r="AF759" s="122">
        <f>(幕後結果!$AH$2+幕後結果!$AH$4*幕後結果_最佳化!$T1760)*12/3</f>
        <v>0.85360342363361763</v>
      </c>
      <c r="AG759" s="122">
        <f>(幕後結果!$AI$2+幕後結果!$AI$4*幕後結果_最佳化!$U1760)*12/3</f>
        <v>-2.1561715390808156</v>
      </c>
      <c r="AH759" s="122">
        <f>(幕後結果!$AJ$2+幕後結果!$AJ$4*幕後結果_最佳化!$V1760)*12/3</f>
        <v>-1.3368424768586997</v>
      </c>
      <c r="AI759" s="96">
        <f>(幕後結果!$AK$2+幕後結果!$AK$4*幕後結果_最佳化!$W1760)*12/3</f>
        <v>-0.83742835170678942</v>
      </c>
      <c r="AJ759" s="56"/>
      <c r="AK759" s="56"/>
      <c r="AL759" s="56"/>
      <c r="AM759" s="104">
        <v>758</v>
      </c>
      <c r="AN759" s="122">
        <f t="shared" si="144"/>
        <v>6.2460760259889885E-2</v>
      </c>
      <c r="AO759" s="122">
        <f t="shared" si="145"/>
        <v>8.1697530019632994E-2</v>
      </c>
      <c r="AP759" s="122">
        <f t="shared" si="146"/>
        <v>3.8246708785188814E-2</v>
      </c>
      <c r="AQ759" s="122">
        <f t="shared" si="147"/>
        <v>0.22510831220930533</v>
      </c>
      <c r="AR759" s="122">
        <f t="shared" si="148"/>
        <v>2.9766019829508682E-2</v>
      </c>
      <c r="AS759" s="122">
        <f t="shared" si="149"/>
        <v>0.10671323046655867</v>
      </c>
      <c r="AT759" s="122">
        <f t="shared" si="150"/>
        <v>0.16701797731877849</v>
      </c>
      <c r="AU759" s="122">
        <f t="shared" si="151"/>
        <v>1.1884035872515348E-2</v>
      </c>
      <c r="AV759" s="122">
        <f t="shared" si="152"/>
        <v>0.17971213067817576</v>
      </c>
      <c r="AW759" s="122">
        <f t="shared" si="153"/>
        <v>9.7393294560445862E-2</v>
      </c>
      <c r="AX759" s="122">
        <f t="shared" si="154"/>
        <v>0.99999999999999978</v>
      </c>
      <c r="AY759" s="122">
        <f>SUMPRODUCT(AN759:AW759,幕後結果_最佳化!$Z$1005:$AI$1005)</f>
        <v>0.27714045902856221</v>
      </c>
      <c r="AZ759" s="122">
        <f>(SUMPRODUCT(AN759:AW759,MMULT(AN759:AW759,幕後結果!$AB$9:$AK$18)))*252</f>
        <v>4.5065511486281962E-2</v>
      </c>
      <c r="BA759" s="122">
        <f t="shared" si="155"/>
        <v>0.21228639025213547</v>
      </c>
      <c r="BB759" s="98">
        <f t="shared" si="156"/>
        <v>1.1034172221325711</v>
      </c>
      <c r="BC759" s="56"/>
      <c r="BD759" s="56"/>
    </row>
    <row r="760" spans="1:56">
      <c r="A760" s="91">
        <v>759</v>
      </c>
      <c r="B760" s="122">
        <v>0.19308316678268489</v>
      </c>
      <c r="C760" s="122">
        <v>0.89903649596401403</v>
      </c>
      <c r="D760" s="122">
        <v>0.39326050990754347</v>
      </c>
      <c r="E760" s="122">
        <v>0.77698350885970302</v>
      </c>
      <c r="F760" s="122">
        <v>5.895897407487638E-3</v>
      </c>
      <c r="G760" s="122">
        <v>0.41862841237984094</v>
      </c>
      <c r="H760" s="122">
        <v>0.81679248073277133</v>
      </c>
      <c r="I760" s="122">
        <v>0.58435445864167956</v>
      </c>
      <c r="J760" s="122">
        <v>0.17265850595544996</v>
      </c>
      <c r="K760" s="100">
        <v>0.70571649256935909</v>
      </c>
      <c r="L760" s="101"/>
      <c r="M760" s="102">
        <v>759</v>
      </c>
      <c r="N760" s="125">
        <v>-0.86659065869976393</v>
      </c>
      <c r="O760" s="125">
        <v>1.2760806582907391</v>
      </c>
      <c r="P760" s="125">
        <v>-0.27083099510484371</v>
      </c>
      <c r="Q760" s="125">
        <v>0.762045276018254</v>
      </c>
      <c r="R760" s="125">
        <v>-2.5183145899252808</v>
      </c>
      <c r="S760" s="125">
        <v>-0.20540357835396453</v>
      </c>
      <c r="T760" s="125">
        <v>0.90320889377287938</v>
      </c>
      <c r="U760" s="122">
        <v>0.21304600084829792</v>
      </c>
      <c r="V760" s="122">
        <v>-0.94371166398836737</v>
      </c>
      <c r="W760" s="94">
        <v>0.54091377640618465</v>
      </c>
      <c r="X760" s="56"/>
      <c r="Y760" s="95">
        <v>759</v>
      </c>
      <c r="Z760" s="122">
        <f>(幕後結果!$AB$2+幕後結果!$AB$4*幕後結果_最佳化!$N1761)*12/3</f>
        <v>-1.124206301184056</v>
      </c>
      <c r="AA760" s="122">
        <f>(幕後結果!$AC$2+幕後結果!$AC$4*幕後結果_最佳化!$O1761)*12/3</f>
        <v>0.30531973210818886</v>
      </c>
      <c r="AB760" s="122">
        <f>(幕後結果!$AD$2+幕後結果!$AD$4*幕後結果_最佳化!$P1761)*12/3</f>
        <v>9.6449021880663288E-2</v>
      </c>
      <c r="AC760" s="122">
        <f>(幕後結果!$AE$2+幕後結果!$AE$4*幕後結果_最佳化!$Q1761)*12/3</f>
        <v>1.5457893432447005</v>
      </c>
      <c r="AD760" s="122">
        <f>(幕後結果!$AF$2+幕後結果!$AF$4*幕後結果_最佳化!$R1761)*12/3</f>
        <v>-1.5631537751068365</v>
      </c>
      <c r="AE760" s="122">
        <f>(幕後結果!$AG$2+幕後結果!$AG$4*幕後結果_最佳化!$S1761)*12/3</f>
        <v>0.44970276435575229</v>
      </c>
      <c r="AF760" s="122">
        <f>(幕後結果!$AH$2+幕後結果!$AH$4*幕後結果_最佳化!$T1761)*12/3</f>
        <v>1.1415833380367857</v>
      </c>
      <c r="AG760" s="122">
        <f>(幕後結果!$AI$2+幕後結果!$AI$4*幕後結果_最佳化!$U1761)*12/3</f>
        <v>-1.54629192570257</v>
      </c>
      <c r="AH760" s="122">
        <f>(幕後結果!$AJ$2+幕後結果!$AJ$4*幕後結果_最佳化!$V1761)*12/3</f>
        <v>-0.303920292101581</v>
      </c>
      <c r="AI760" s="96">
        <f>(幕後結果!$AK$2+幕後結果!$AK$4*幕後結果_最佳化!$W1761)*12/3</f>
        <v>-0.62645590469486212</v>
      </c>
      <c r="AJ760" s="56"/>
      <c r="AK760" s="56"/>
      <c r="AL760" s="56"/>
      <c r="AM760" s="104">
        <v>759</v>
      </c>
      <c r="AN760" s="122">
        <f t="shared" si="144"/>
        <v>0.17860682323228172</v>
      </c>
      <c r="AO760" s="122">
        <f t="shared" si="145"/>
        <v>0.18337109755607892</v>
      </c>
      <c r="AP760" s="122">
        <f t="shared" si="146"/>
        <v>7.4581043703957184E-2</v>
      </c>
      <c r="AQ760" s="122">
        <f t="shared" si="147"/>
        <v>1.6968182408957002E-2</v>
      </c>
      <c r="AR760" s="122">
        <f t="shared" si="148"/>
        <v>0.10814220868076931</v>
      </c>
      <c r="AS760" s="122">
        <f t="shared" si="149"/>
        <v>9.2336605322596355E-2</v>
      </c>
      <c r="AT760" s="122">
        <f t="shared" si="150"/>
        <v>3.5197456605475831E-2</v>
      </c>
      <c r="AU760" s="122">
        <f t="shared" si="151"/>
        <v>4.5460274747076951E-2</v>
      </c>
      <c r="AV760" s="122">
        <f t="shared" si="152"/>
        <v>9.1174846657042979E-2</v>
      </c>
      <c r="AW760" s="122">
        <f t="shared" si="153"/>
        <v>0.17416146108576369</v>
      </c>
      <c r="AX760" s="122">
        <f t="shared" si="154"/>
        <v>0.99999999999999989</v>
      </c>
      <c r="AY760" s="122">
        <f>SUMPRODUCT(AN760:AW760,幕後結果_最佳化!$Z$1005:$AI$1005)</f>
        <v>-0.27923581909841222</v>
      </c>
      <c r="AZ760" s="122">
        <f>(SUMPRODUCT(AN760:AW760,MMULT(AN760:AW760,幕後結果!$AB$9:$AK$18)))*252</f>
        <v>5.4862874305464569E-2</v>
      </c>
      <c r="BA760" s="122">
        <f t="shared" si="155"/>
        <v>0.23422825257740487</v>
      </c>
      <c r="BB760" s="98">
        <f t="shared" si="156"/>
        <v>-1.3753072720890351</v>
      </c>
      <c r="BC760" s="56"/>
      <c r="BD760" s="56"/>
    </row>
    <row r="761" spans="1:56">
      <c r="A761" s="91">
        <v>760</v>
      </c>
      <c r="B761" s="122">
        <v>0.59894150458542916</v>
      </c>
      <c r="C761" s="122">
        <v>0.93582652945560207</v>
      </c>
      <c r="D761" s="122">
        <v>0.54064752683704231</v>
      </c>
      <c r="E761" s="122">
        <v>0.80712586112207285</v>
      </c>
      <c r="F761" s="122">
        <v>0.14574851082111273</v>
      </c>
      <c r="G761" s="122">
        <v>0.13639799575384259</v>
      </c>
      <c r="H761" s="122">
        <v>5.7289993122113581E-2</v>
      </c>
      <c r="I761" s="122">
        <v>0.74553120552863739</v>
      </c>
      <c r="J761" s="122">
        <v>0.16220477721479809</v>
      </c>
      <c r="K761" s="100">
        <v>0.6725286637932979</v>
      </c>
      <c r="L761" s="101"/>
      <c r="M761" s="102">
        <v>760</v>
      </c>
      <c r="N761" s="125">
        <v>0.25060826530204211</v>
      </c>
      <c r="O761" s="125">
        <v>1.5206529919015106</v>
      </c>
      <c r="P761" s="125">
        <v>0.10206517073832866</v>
      </c>
      <c r="Q761" s="125">
        <v>0.86735363475581451</v>
      </c>
      <c r="R761" s="125">
        <v>-1.054843247420814</v>
      </c>
      <c r="S761" s="125">
        <v>-1.0966464095843116</v>
      </c>
      <c r="T761" s="125">
        <v>-1.5779374244407645</v>
      </c>
      <c r="U761" s="122">
        <v>0.66049287555652414</v>
      </c>
      <c r="V761" s="122">
        <v>-0.98543681327925481</v>
      </c>
      <c r="W761" s="94">
        <v>0.44690635902184245</v>
      </c>
      <c r="X761" s="56"/>
      <c r="Y761" s="95">
        <v>760</v>
      </c>
      <c r="Z761" s="122">
        <f>(幕後結果!$AB$2+幕後結果!$AB$4*幕後結果_最佳化!$N1762)*12/3</f>
        <v>0.26285246631176062</v>
      </c>
      <c r="AA761" s="122">
        <f>(幕後結果!$AC$2+幕後結果!$AC$4*幕後結果_最佳化!$O1762)*12/3</f>
        <v>0.73942615483113838</v>
      </c>
      <c r="AB761" s="122">
        <f>(幕後結果!$AD$2+幕後結果!$AD$4*幕後結果_最佳化!$P1762)*12/3</f>
        <v>0.78067574031321418</v>
      </c>
      <c r="AC761" s="122">
        <f>(幕後結果!$AE$2+幕後結果!$AE$4*幕後結果_最佳化!$Q1762)*12/3</f>
        <v>1.8189222518639234</v>
      </c>
      <c r="AD761" s="122">
        <f>(幕後結果!$AF$2+幕後結果!$AF$4*幕後結果_最佳化!$R1762)*12/3</f>
        <v>-0.54985429021848276</v>
      </c>
      <c r="AE761" s="122">
        <f>(幕後結果!$AG$2+幕後結果!$AG$4*幕後結果_最佳化!$S1762)*12/3</f>
        <v>0.36994734986189043</v>
      </c>
      <c r="AF761" s="122">
        <f>(幕後結果!$AH$2+幕後結果!$AH$4*幕後結果_最佳化!$T1762)*12/3</f>
        <v>-0.5059797885101589</v>
      </c>
      <c r="AG761" s="122">
        <f>(幕後結果!$AI$2+幕後結果!$AI$4*幕後結果_最佳化!$U1762)*12/3</f>
        <v>-0.29439514395531485</v>
      </c>
      <c r="AH761" s="122">
        <f>(幕後結果!$AJ$2+幕後結果!$AJ$4*幕後結果_最佳化!$V1762)*12/3</f>
        <v>-0.29558059680879328</v>
      </c>
      <c r="AI761" s="96">
        <f>(幕後結果!$AK$2+幕後結果!$AK$4*幕後結果_最佳化!$W1762)*12/3</f>
        <v>-0.31378677954684864</v>
      </c>
      <c r="AJ761" s="56"/>
      <c r="AK761" s="56"/>
      <c r="AL761" s="56"/>
      <c r="AM761" s="104">
        <v>760</v>
      </c>
      <c r="AN761" s="122">
        <f t="shared" si="144"/>
        <v>0.1484692101611155</v>
      </c>
      <c r="AO761" s="122">
        <f t="shared" si="145"/>
        <v>0.13716699852639799</v>
      </c>
      <c r="AP761" s="122">
        <f t="shared" si="146"/>
        <v>0.14244945277754803</v>
      </c>
      <c r="AQ761" s="122">
        <f t="shared" si="147"/>
        <v>0.12202246772198332</v>
      </c>
      <c r="AR761" s="122">
        <f t="shared" si="148"/>
        <v>0.11592006420714039</v>
      </c>
      <c r="AS761" s="122">
        <f t="shared" si="149"/>
        <v>0.11342756564737577</v>
      </c>
      <c r="AT761" s="122">
        <f t="shared" si="150"/>
        <v>7.0806477652515607E-3</v>
      </c>
      <c r="AU761" s="122">
        <f t="shared" si="151"/>
        <v>0.1314569732498807</v>
      </c>
      <c r="AV761" s="122">
        <f t="shared" si="152"/>
        <v>4.9040432756035188E-2</v>
      </c>
      <c r="AW761" s="122">
        <f t="shared" si="153"/>
        <v>3.2966187187271553E-2</v>
      </c>
      <c r="AX761" s="122">
        <f t="shared" si="154"/>
        <v>1</v>
      </c>
      <c r="AY761" s="122">
        <f>SUMPRODUCT(AN761:AW761,幕後結果_最佳化!$Z$1005:$AI$1005)</f>
        <v>-0.13109205311316435</v>
      </c>
      <c r="AZ761" s="122">
        <f>(SUMPRODUCT(AN761:AW761,MMULT(AN761:AW761,幕後結果!$AB$9:$AK$18)))*252</f>
        <v>5.4101553221527439E-2</v>
      </c>
      <c r="BA761" s="122">
        <f t="shared" si="155"/>
        <v>0.23259740587875746</v>
      </c>
      <c r="BB761" s="98">
        <f t="shared" si="156"/>
        <v>-0.74803952544448649</v>
      </c>
      <c r="BC761" s="56"/>
      <c r="BD761" s="56"/>
    </row>
    <row r="762" spans="1:56">
      <c r="A762" s="91">
        <v>761</v>
      </c>
      <c r="B762" s="122">
        <v>0.60530491661325603</v>
      </c>
      <c r="C762" s="122">
        <v>0.72509835886548935</v>
      </c>
      <c r="D762" s="122">
        <v>0.52099060995879665</v>
      </c>
      <c r="E762" s="122">
        <v>0.25728871554260202</v>
      </c>
      <c r="F762" s="122">
        <v>0.14662373957924779</v>
      </c>
      <c r="G762" s="122">
        <v>0.53211629064183597</v>
      </c>
      <c r="H762" s="122">
        <v>0.50537333693619679</v>
      </c>
      <c r="I762" s="122">
        <v>0.87123580965016489</v>
      </c>
      <c r="J762" s="122">
        <v>6.5188995766360947E-3</v>
      </c>
      <c r="K762" s="100">
        <v>0.94171174974808891</v>
      </c>
      <c r="L762" s="101"/>
      <c r="M762" s="102">
        <v>761</v>
      </c>
      <c r="N762" s="125">
        <v>0.26710259872057868</v>
      </c>
      <c r="O762" s="125">
        <v>0.59805492921573067</v>
      </c>
      <c r="P762" s="125">
        <v>5.2639956903485642E-2</v>
      </c>
      <c r="Q762" s="125">
        <v>-0.65172679920688736</v>
      </c>
      <c r="R762" s="125">
        <v>-1.0510241917435377</v>
      </c>
      <c r="S762" s="125">
        <v>8.0590755018511442E-2</v>
      </c>
      <c r="T762" s="125">
        <v>1.3469365559573256E-2</v>
      </c>
      <c r="U762" s="122">
        <v>1.1322522931936969</v>
      </c>
      <c r="V762" s="122">
        <v>-2.4827351293051909</v>
      </c>
      <c r="W762" s="94">
        <v>1.5693066630373975</v>
      </c>
      <c r="X762" s="56"/>
      <c r="Y762" s="95">
        <v>761</v>
      </c>
      <c r="Z762" s="122">
        <f>(幕後結果!$AB$2+幕後結果!$AB$4*幕後結果_最佳化!$N1763)*12/3</f>
        <v>0.28333101251392595</v>
      </c>
      <c r="AA762" s="122">
        <f>(幕後結果!$AC$2+幕後結果!$AC$4*幕後結果_最佳化!$O1763)*12/3</f>
        <v>-0.53054814714875576</v>
      </c>
      <c r="AB762" s="122">
        <f>(幕後結果!$AD$2+幕後結果!$AD$4*幕後結果_最佳化!$P1763)*12/3</f>
        <v>0.64914062337630507</v>
      </c>
      <c r="AC762" s="122">
        <f>(幕後結果!$AE$2+幕後結果!$AE$4*幕後結果_最佳化!$Q1763)*12/3</f>
        <v>0.54705488718958417</v>
      </c>
      <c r="AD762" s="122">
        <f>(幕後結果!$AF$2+幕後結果!$AF$4*幕後結果_最佳化!$R1763)*12/3</f>
        <v>-0.78033717639959299</v>
      </c>
      <c r="AE762" s="122">
        <f>(幕後結果!$AG$2+幕後結果!$AG$4*幕後結果_最佳化!$S1763)*12/3</f>
        <v>0.14919577827154507</v>
      </c>
      <c r="AF762" s="122">
        <f>(幕後結果!$AH$2+幕後結果!$AH$4*幕後結果_最佳化!$T1763)*12/3</f>
        <v>1.0694080136467528</v>
      </c>
      <c r="AG762" s="122">
        <f>(幕後結果!$AI$2+幕後結果!$AI$4*幕後結果_最佳化!$U1763)*12/3</f>
        <v>0.40144447334354028</v>
      </c>
      <c r="AH762" s="122">
        <f>(幕後結果!$AJ$2+幕後結果!$AJ$4*幕後結果_最佳化!$V1763)*12/3</f>
        <v>-1.3061126888104813</v>
      </c>
      <c r="AI762" s="96">
        <f>(幕後結果!$AK$2+幕後結果!$AK$4*幕後結果_最佳化!$W1763)*12/3</f>
        <v>0.10912641614525448</v>
      </c>
      <c r="AJ762" s="56"/>
      <c r="AK762" s="56"/>
      <c r="AL762" s="56"/>
      <c r="AM762" s="104">
        <v>761</v>
      </c>
      <c r="AN762" s="122">
        <f t="shared" si="144"/>
        <v>1.1262216877744724E-2</v>
      </c>
      <c r="AO762" s="122">
        <f t="shared" si="145"/>
        <v>0.13656709864697991</v>
      </c>
      <c r="AP762" s="122">
        <f t="shared" si="146"/>
        <v>7.5525202270108251E-3</v>
      </c>
      <c r="AQ762" s="122">
        <f t="shared" si="147"/>
        <v>3.9356303902919852E-2</v>
      </c>
      <c r="AR762" s="122">
        <f t="shared" si="148"/>
        <v>0.18993238065657558</v>
      </c>
      <c r="AS762" s="122">
        <f t="shared" si="149"/>
        <v>0.13813273537505494</v>
      </c>
      <c r="AT762" s="122">
        <f t="shared" si="150"/>
        <v>0.2039008254131649</v>
      </c>
      <c r="AU762" s="122">
        <f t="shared" si="151"/>
        <v>9.6377768321463692E-2</v>
      </c>
      <c r="AV762" s="122">
        <f t="shared" si="152"/>
        <v>1.672615149478961E-2</v>
      </c>
      <c r="AW762" s="122">
        <f t="shared" si="153"/>
        <v>0.16019199908429582</v>
      </c>
      <c r="AX762" s="122">
        <f t="shared" si="154"/>
        <v>0.99999999999999989</v>
      </c>
      <c r="AY762" s="122">
        <f>SUMPRODUCT(AN762:AW762,幕後結果_最佳化!$Z$1005:$AI$1005)</f>
        <v>-4.375428114348507E-2</v>
      </c>
      <c r="AZ762" s="122">
        <f>(SUMPRODUCT(AN762:AW762,MMULT(AN762:AW762,幕後結果!$AB$9:$AK$18)))*252</f>
        <v>4.3834925129970267E-2</v>
      </c>
      <c r="BA762" s="122">
        <f t="shared" si="155"/>
        <v>0.20936791810105546</v>
      </c>
      <c r="BB762" s="98">
        <f t="shared" si="156"/>
        <v>-0.41388519277179664</v>
      </c>
      <c r="BC762" s="56"/>
      <c r="BD762" s="56"/>
    </row>
    <row r="763" spans="1:56">
      <c r="A763" s="91">
        <v>762</v>
      </c>
      <c r="B763" s="122">
        <v>0.42543204190966333</v>
      </c>
      <c r="C763" s="122">
        <v>0.43424839047009445</v>
      </c>
      <c r="D763" s="122">
        <v>0.8207528245943454</v>
      </c>
      <c r="E763" s="122">
        <v>0.1457614467465278</v>
      </c>
      <c r="F763" s="122">
        <v>0.92320627016743195</v>
      </c>
      <c r="G763" s="122">
        <v>0.25617842449910366</v>
      </c>
      <c r="H763" s="122">
        <v>1.7845537464013184E-2</v>
      </c>
      <c r="I763" s="122">
        <v>0.28389043583624196</v>
      </c>
      <c r="J763" s="122">
        <v>0.85001032937654841</v>
      </c>
      <c r="K763" s="100">
        <v>0.99109536504087226</v>
      </c>
      <c r="L763" s="101"/>
      <c r="M763" s="102">
        <v>762</v>
      </c>
      <c r="N763" s="125">
        <v>-0.18801603169840278</v>
      </c>
      <c r="O763" s="125">
        <v>-0.16556819189168945</v>
      </c>
      <c r="P763" s="125">
        <v>0.91823786162977739</v>
      </c>
      <c r="Q763" s="125">
        <v>-1.0547866895600393</v>
      </c>
      <c r="R763" s="125">
        <v>1.4269737550308725</v>
      </c>
      <c r="S763" s="125">
        <v>-0.65517226514026505</v>
      </c>
      <c r="T763" s="125">
        <v>-2.1004295150577676</v>
      </c>
      <c r="U763" s="122">
        <v>-0.57132276687721806</v>
      </c>
      <c r="V763" s="122">
        <v>1.0364776924100731</v>
      </c>
      <c r="W763" s="94">
        <v>2.3695599021694345</v>
      </c>
      <c r="X763" s="56"/>
      <c r="Y763" s="95">
        <v>762</v>
      </c>
      <c r="Z763" s="122">
        <f>(幕後結果!$AB$2+幕後結果!$AB$4*幕後結果_最佳化!$N1764)*12/3</f>
        <v>-0.28172170371328364</v>
      </c>
      <c r="AA763" s="122">
        <f>(幕後結果!$AC$2+幕後結果!$AC$4*幕後結果_最佳化!$O1764)*12/3</f>
        <v>-1.6224195130974917</v>
      </c>
      <c r="AB763" s="122">
        <f>(幕後結果!$AD$2+幕後結果!$AD$4*幕後結果_最佳化!$P1764)*12/3</f>
        <v>1.1840708993977056</v>
      </c>
      <c r="AC763" s="122">
        <f>(幕後結果!$AE$2+幕後結果!$AE$4*幕後結果_最佳化!$Q1764)*12/3</f>
        <v>0.2995942930982789</v>
      </c>
      <c r="AD763" s="122">
        <f>(幕後結果!$AF$2+幕後結果!$AF$4*幕後結果_最佳化!$R1764)*12/3</f>
        <v>0.87045501879105369</v>
      </c>
      <c r="AE763" s="122">
        <f>(幕後結果!$AG$2+幕後結果!$AG$4*幕後結果_最佳化!$S1764)*12/3</f>
        <v>-0.50165704403795564</v>
      </c>
      <c r="AF763" s="122">
        <f>(幕後結果!$AH$2+幕後結果!$AH$4*幕後結果_最佳化!$T1764)*12/3</f>
        <v>-0.27629649900876041</v>
      </c>
      <c r="AG763" s="122">
        <f>(幕後結果!$AI$2+幕後結果!$AI$4*幕後結果_最佳化!$U1764)*12/3</f>
        <v>-1.3858318167363679</v>
      </c>
      <c r="AH763" s="122">
        <f>(幕後結果!$AJ$2+幕後結果!$AJ$4*幕後結果_最佳化!$V1764)*12/3</f>
        <v>0.46941678047158697</v>
      </c>
      <c r="AI763" s="96">
        <f>(幕後結果!$AK$2+幕後結果!$AK$4*幕後結果_最佳化!$W1764)*12/3</f>
        <v>0.59857213534636733</v>
      </c>
      <c r="AJ763" s="56"/>
      <c r="AK763" s="56"/>
      <c r="AL763" s="56"/>
      <c r="AM763" s="104">
        <v>762</v>
      </c>
      <c r="AN763" s="122">
        <f t="shared" si="144"/>
        <v>2.8615639022279402E-2</v>
      </c>
      <c r="AO763" s="122">
        <f t="shared" si="145"/>
        <v>4.3133905870047243E-2</v>
      </c>
      <c r="AP763" s="122">
        <f t="shared" si="146"/>
        <v>5.6712905323403562E-2</v>
      </c>
      <c r="AQ763" s="122">
        <f t="shared" si="147"/>
        <v>0.11499083425920455</v>
      </c>
      <c r="AR763" s="122">
        <f t="shared" si="148"/>
        <v>9.2895305849843762E-2</v>
      </c>
      <c r="AS763" s="122">
        <f t="shared" si="149"/>
        <v>0.1385672352173245</v>
      </c>
      <c r="AT763" s="122">
        <f t="shared" si="150"/>
        <v>0.1209541824057538</v>
      </c>
      <c r="AU763" s="122">
        <f t="shared" si="151"/>
        <v>4.9876910157895908E-2</v>
      </c>
      <c r="AV763" s="122">
        <f t="shared" si="152"/>
        <v>0.19318294155344123</v>
      </c>
      <c r="AW763" s="122">
        <f t="shared" si="153"/>
        <v>0.16107014034080605</v>
      </c>
      <c r="AX763" s="122">
        <f t="shared" si="154"/>
        <v>0.99999999999999989</v>
      </c>
      <c r="AY763" s="122">
        <f>SUMPRODUCT(AN763:AW763,幕後結果_最佳化!$Z$1005:$AI$1005)</f>
        <v>0.14281888983396823</v>
      </c>
      <c r="AZ763" s="122">
        <f>(SUMPRODUCT(AN763:AW763,MMULT(AN763:AW763,幕後結果!$AB$9:$AK$18)))*252</f>
        <v>4.0433761012466408E-2</v>
      </c>
      <c r="BA763" s="122">
        <f t="shared" si="155"/>
        <v>0.20108147854157629</v>
      </c>
      <c r="BB763" s="98">
        <f t="shared" si="156"/>
        <v>0.49690747531135082</v>
      </c>
      <c r="BC763" s="56"/>
      <c r="BD763" s="56"/>
    </row>
    <row r="764" spans="1:56">
      <c r="A764" s="91">
        <v>763</v>
      </c>
      <c r="B764" s="122">
        <v>0.49798025076057351</v>
      </c>
      <c r="C764" s="122">
        <v>0.64628443023548643</v>
      </c>
      <c r="D764" s="122">
        <v>7.9261599812763261E-3</v>
      </c>
      <c r="E764" s="122">
        <v>0.76184436395520816</v>
      </c>
      <c r="F764" s="122">
        <v>0.95968379425836314</v>
      </c>
      <c r="G764" s="122">
        <v>0.86950768169690074</v>
      </c>
      <c r="H764" s="122">
        <v>8.8647493498527741E-2</v>
      </c>
      <c r="I764" s="122">
        <v>0.57837793535709192</v>
      </c>
      <c r="J764" s="122">
        <v>0.59745259507233817</v>
      </c>
      <c r="K764" s="100">
        <v>0.4174773475782021</v>
      </c>
      <c r="L764" s="101"/>
      <c r="M764" s="102">
        <v>763</v>
      </c>
      <c r="N764" s="125">
        <v>-5.0627821791335752E-3</v>
      </c>
      <c r="O764" s="125">
        <v>0.37530837333263778</v>
      </c>
      <c r="P764" s="125">
        <v>-2.4122979754626463</v>
      </c>
      <c r="Q764" s="125">
        <v>0.7122479129801389</v>
      </c>
      <c r="R764" s="125">
        <v>1.747028402443259</v>
      </c>
      <c r="S764" s="125">
        <v>1.124066922193135</v>
      </c>
      <c r="T764" s="125">
        <v>-1.3491307061592976</v>
      </c>
      <c r="U764" s="122">
        <v>0.19774557594834785</v>
      </c>
      <c r="V764" s="122">
        <v>0.24675891316596207</v>
      </c>
      <c r="W764" s="94">
        <v>-0.20835127905613976</v>
      </c>
      <c r="X764" s="56"/>
      <c r="Y764" s="95">
        <v>763</v>
      </c>
      <c r="Z764" s="122">
        <f>(幕後結果!$AB$2+幕後結果!$AB$4*幕後結果_最佳化!$N1765)*12/3</f>
        <v>-5.4576024160926807E-2</v>
      </c>
      <c r="AA764" s="122">
        <f>(幕後結果!$AC$2+幕後結果!$AC$4*幕後結果_最佳化!$O1765)*12/3</f>
        <v>-0.86115625474583413</v>
      </c>
      <c r="AB764" s="122">
        <f>(幕後結果!$AD$2+幕後結果!$AD$4*幕後結果_最佳化!$P1765)*12/3</f>
        <v>-1.5899551762182869</v>
      </c>
      <c r="AC764" s="122">
        <f>(幕後結果!$AE$2+幕後結果!$AE$4*幕後結果_最佳化!$Q1765)*12/3</f>
        <v>0.90031574888647958</v>
      </c>
      <c r="AD764" s="122">
        <f>(幕後結果!$AF$2+幕後結果!$AF$4*幕後結果_最佳化!$R1765)*12/3</f>
        <v>0.96116055368218734</v>
      </c>
      <c r="AE764" s="122">
        <f>(幕後結果!$AG$2+幕後結果!$AG$4*幕後結果_最佳化!$S1765)*12/3</f>
        <v>1.3639670567900237</v>
      </c>
      <c r="AF764" s="122">
        <f>(幕後結果!$AH$2+幕後結果!$AH$4*幕後結果_最佳化!$T1765)*12/3</f>
        <v>1.7119040950628106E-2</v>
      </c>
      <c r="AG764" s="122">
        <f>(幕後結果!$AI$2+幕後結果!$AI$4*幕後結果_最佳化!$U1765)*12/3</f>
        <v>-0.30112751221095924</v>
      </c>
      <c r="AH764" s="122">
        <f>(幕後結果!$AJ$2+幕後結果!$AJ$4*幕後結果_最佳化!$V1765)*12/3</f>
        <v>6.2550302245075032E-2</v>
      </c>
      <c r="AI764" s="96">
        <f>(幕後結果!$AK$2+幕後結果!$AK$4*幕後結果_最佳化!$W1765)*12/3</f>
        <v>-0.12402837049454185</v>
      </c>
      <c r="AJ764" s="56"/>
      <c r="AK764" s="56"/>
      <c r="AL764" s="56"/>
      <c r="AM764" s="104">
        <v>763</v>
      </c>
      <c r="AN764" s="122">
        <f t="shared" si="144"/>
        <v>0.1100022936416559</v>
      </c>
      <c r="AO764" s="122">
        <f t="shared" si="145"/>
        <v>8.5864484692032006E-2</v>
      </c>
      <c r="AP764" s="122">
        <f t="shared" si="146"/>
        <v>8.614722597403375E-2</v>
      </c>
      <c r="AQ764" s="122">
        <f t="shared" si="147"/>
        <v>7.7118541273398872E-2</v>
      </c>
      <c r="AR764" s="122">
        <f t="shared" si="148"/>
        <v>0.13238340909723942</v>
      </c>
      <c r="AS764" s="122">
        <f t="shared" si="149"/>
        <v>7.0710819889949719E-2</v>
      </c>
      <c r="AT764" s="122">
        <f t="shared" si="150"/>
        <v>0.14792305223023064</v>
      </c>
      <c r="AU764" s="122">
        <f t="shared" si="151"/>
        <v>5.5366575940478238E-2</v>
      </c>
      <c r="AV764" s="122">
        <f t="shared" si="152"/>
        <v>0.14259150285209468</v>
      </c>
      <c r="AW764" s="122">
        <f t="shared" si="153"/>
        <v>9.1892094408886946E-2</v>
      </c>
      <c r="AX764" s="122">
        <f t="shared" si="154"/>
        <v>1.0000000000000002</v>
      </c>
      <c r="AY764" s="122">
        <f>SUMPRODUCT(AN764:AW764,幕後結果_最佳化!$Z$1005:$AI$1005)</f>
        <v>7.9523536494465169E-2</v>
      </c>
      <c r="AZ764" s="122">
        <f>(SUMPRODUCT(AN764:AW764,MMULT(AN764:AW764,幕後結果!$AB$9:$AK$18)))*252</f>
        <v>4.2942262084756343E-2</v>
      </c>
      <c r="BA764" s="122">
        <f t="shared" si="155"/>
        <v>0.20722514829227737</v>
      </c>
      <c r="BB764" s="98">
        <f t="shared" si="156"/>
        <v>0.176733069303008</v>
      </c>
      <c r="BC764" s="56"/>
      <c r="BD764" s="56"/>
    </row>
    <row r="765" spans="1:56">
      <c r="A765" s="91">
        <v>764</v>
      </c>
      <c r="B765" s="122">
        <v>0.29099327562754107</v>
      </c>
      <c r="C765" s="122">
        <v>0.65196181241941442</v>
      </c>
      <c r="D765" s="122">
        <v>8.3813260653158528E-2</v>
      </c>
      <c r="E765" s="122">
        <v>0.17762337437794096</v>
      </c>
      <c r="F765" s="122">
        <v>0.3849240645086931</v>
      </c>
      <c r="G765" s="122">
        <v>0.23403144043063628</v>
      </c>
      <c r="H765" s="122">
        <v>0.97912281956766178</v>
      </c>
      <c r="I765" s="122">
        <v>0.83367670566753249</v>
      </c>
      <c r="J765" s="122">
        <v>0.73488069342730089</v>
      </c>
      <c r="K765" s="100">
        <v>0.34748567151608944</v>
      </c>
      <c r="L765" s="101"/>
      <c r="M765" s="102">
        <v>764</v>
      </c>
      <c r="N765" s="125">
        <v>-0.55048530794493378</v>
      </c>
      <c r="O765" s="125">
        <v>0.3906223873239707</v>
      </c>
      <c r="P765" s="125">
        <v>-1.3798704990027673</v>
      </c>
      <c r="Q765" s="125">
        <v>-0.92446022951490059</v>
      </c>
      <c r="R765" s="125">
        <v>-0.29257355592516704</v>
      </c>
      <c r="S765" s="125">
        <v>-0.72563447485793509</v>
      </c>
      <c r="T765" s="125">
        <v>2.0359601113936798</v>
      </c>
      <c r="U765" s="122">
        <v>0.96879678969360505</v>
      </c>
      <c r="V765" s="122">
        <v>0.62764180962172955</v>
      </c>
      <c r="W765" s="94">
        <v>-0.39211757401048347</v>
      </c>
      <c r="X765" s="56"/>
      <c r="Y765" s="95">
        <v>764</v>
      </c>
      <c r="Z765" s="122">
        <f>(幕後結果!$AB$2+幕後結果!$AB$4*幕後結果_最佳化!$N1766)*12/3</f>
        <v>-0.73174557749639257</v>
      </c>
      <c r="AA765" s="122">
        <f>(幕後結果!$AC$2+幕後結果!$AC$4*幕後結果_最佳化!$O1766)*12/3</f>
        <v>-0.88744150302521829</v>
      </c>
      <c r="AB765" s="122">
        <f>(幕後結果!$AD$2+幕後結果!$AD$4*幕後結果_最佳化!$P1766)*12/3</f>
        <v>-0.85864493642333917</v>
      </c>
      <c r="AC765" s="122">
        <f>(幕後結果!$AE$2+幕後結果!$AE$4*幕後結果_最佳化!$Q1766)*12/3</f>
        <v>-7.3005519591101575E-2</v>
      </c>
      <c r="AD765" s="122">
        <f>(幕後結果!$AF$2+幕後結果!$AF$4*幕後結果_最佳化!$R1766)*12/3</f>
        <v>-0.42360286554058507</v>
      </c>
      <c r="AE765" s="122">
        <f>(幕後結果!$AG$2+幕後結果!$AG$4*幕後結果_最佳化!$S1766)*12/3</f>
        <v>-1.0075303813315437</v>
      </c>
      <c r="AF765" s="122">
        <f>(幕後結果!$AH$2+幕後結果!$AH$4*幕後結果_最佳化!$T1766)*12/3</f>
        <v>2.8777926894401737</v>
      </c>
      <c r="AG765" s="122">
        <f>(幕後結果!$AI$2+幕後結果!$AI$4*幕後結果_最佳化!$U1766)*12/3</f>
        <v>-6.8851709488700119E-2</v>
      </c>
      <c r="AH765" s="122">
        <f>(幕後結果!$AJ$2+幕後結果!$AJ$4*幕後結果_最佳化!$V1766)*12/3</f>
        <v>0.88837986276070102</v>
      </c>
      <c r="AI765" s="96">
        <f>(幕後結果!$AK$2+幕後結果!$AK$4*幕後結果_最佳化!$W1766)*12/3</f>
        <v>-0.68408269920877307</v>
      </c>
      <c r="AJ765" s="56"/>
      <c r="AK765" s="56"/>
      <c r="AL765" s="56"/>
      <c r="AM765" s="104">
        <v>764</v>
      </c>
      <c r="AN765" s="122">
        <f t="shared" si="144"/>
        <v>6.6863564016601776E-2</v>
      </c>
      <c r="AO765" s="122">
        <f t="shared" si="145"/>
        <v>0.11446395914016869</v>
      </c>
      <c r="AP765" s="122">
        <f t="shared" si="146"/>
        <v>0.1063420954715792</v>
      </c>
      <c r="AQ765" s="122">
        <f t="shared" si="147"/>
        <v>0.14349104072943861</v>
      </c>
      <c r="AR765" s="122">
        <f t="shared" si="148"/>
        <v>0.13824107153472828</v>
      </c>
      <c r="AS765" s="122">
        <f t="shared" si="149"/>
        <v>8.3255846476941939E-2</v>
      </c>
      <c r="AT765" s="122">
        <f t="shared" si="150"/>
        <v>1.7757811080759387E-2</v>
      </c>
      <c r="AU765" s="122">
        <f t="shared" si="151"/>
        <v>6.3816158224294497E-2</v>
      </c>
      <c r="AV765" s="122">
        <f t="shared" si="152"/>
        <v>0.10454938696360941</v>
      </c>
      <c r="AW765" s="122">
        <f t="shared" si="153"/>
        <v>0.16121906636187802</v>
      </c>
      <c r="AX765" s="122">
        <f t="shared" si="154"/>
        <v>0.99999999999999978</v>
      </c>
      <c r="AY765" s="122">
        <f>SUMPRODUCT(AN765:AW765,幕後結果_最佳化!$Z$1005:$AI$1005)</f>
        <v>-8.2726073974259684E-2</v>
      </c>
      <c r="AZ765" s="122">
        <f>(SUMPRODUCT(AN765:AW765,MMULT(AN765:AW765,幕後結果!$AB$9:$AK$18)))*252</f>
        <v>4.2325140228718597E-2</v>
      </c>
      <c r="BA765" s="122">
        <f t="shared" si="155"/>
        <v>0.2057307469211119</v>
      </c>
      <c r="BB765" s="98">
        <f t="shared" si="156"/>
        <v>-0.61063344130292485</v>
      </c>
      <c r="BC765" s="56"/>
      <c r="BD765" s="56"/>
    </row>
    <row r="766" spans="1:56">
      <c r="A766" s="91">
        <v>765</v>
      </c>
      <c r="B766" s="122">
        <v>0.42143752130439616</v>
      </c>
      <c r="C766" s="122">
        <v>4.1796401011970241E-2</v>
      </c>
      <c r="D766" s="122">
        <v>0.63793655360608925</v>
      </c>
      <c r="E766" s="122">
        <v>0.50231358751311772</v>
      </c>
      <c r="F766" s="122">
        <v>2.0505591629485398E-2</v>
      </c>
      <c r="G766" s="122">
        <v>0.8030994244428542</v>
      </c>
      <c r="H766" s="122">
        <v>0.78859188382181955</v>
      </c>
      <c r="I766" s="122">
        <v>0.93890558567003568</v>
      </c>
      <c r="J766" s="122">
        <v>0.67733990217750817</v>
      </c>
      <c r="K766" s="100">
        <v>0.78037867824028884</v>
      </c>
      <c r="L766" s="101"/>
      <c r="M766" s="102">
        <v>765</v>
      </c>
      <c r="N766" s="125">
        <v>-0.19821731274755139</v>
      </c>
      <c r="O766" s="125">
        <v>-1.7302097778072407</v>
      </c>
      <c r="P766" s="125">
        <v>0.35294870957545366</v>
      </c>
      <c r="Q766" s="125">
        <v>5.7993363835560207E-3</v>
      </c>
      <c r="R766" s="125">
        <v>-2.0434169268010813</v>
      </c>
      <c r="S766" s="125">
        <v>0.85274424111054092</v>
      </c>
      <c r="T766" s="125">
        <v>0.80154495030149397</v>
      </c>
      <c r="U766" s="122">
        <v>1.5456512006078096</v>
      </c>
      <c r="V766" s="122">
        <v>0.46027311573609425</v>
      </c>
      <c r="W766" s="94">
        <v>0.77347276049786529</v>
      </c>
      <c r="X766" s="56"/>
      <c r="Y766" s="95">
        <v>765</v>
      </c>
      <c r="Z766" s="122">
        <f>(幕後結果!$AB$2+幕後結果!$AB$4*幕後結果_最佳化!$N1767)*12/3</f>
        <v>-0.2943871082486067</v>
      </c>
      <c r="AA766" s="122">
        <f>(幕後結果!$AC$2+幕後結果!$AC$4*幕後結果_最佳化!$O1767)*12/3</f>
        <v>-3.7794960632909476</v>
      </c>
      <c r="AB766" s="122">
        <f>(幕後結果!$AD$2+幕後結果!$AD$4*幕後結果_最佳化!$P1767)*12/3</f>
        <v>0.532576649785652</v>
      </c>
      <c r="AC766" s="122">
        <f>(幕後結果!$AE$2+幕後結果!$AE$4*幕後結果_最佳化!$Q1767)*12/3</f>
        <v>0.66409402841059195</v>
      </c>
      <c r="AD766" s="122">
        <f>(幕後結果!$AF$2+幕後結果!$AF$4*幕後結果_最佳化!$R1767)*12/3</f>
        <v>-1.6019883287103311</v>
      </c>
      <c r="AE766" s="122">
        <f>(幕後結果!$AG$2+幕後結果!$AG$4*幕後結果_最佳化!$S1767)*12/3</f>
        <v>0.33532415745057831</v>
      </c>
      <c r="AF766" s="122">
        <f>(幕後結果!$AH$2+幕後結果!$AH$4*幕後結果_最佳化!$T1767)*12/3</f>
        <v>1.4089458106713497</v>
      </c>
      <c r="AG766" s="122">
        <f>(幕後結果!$AI$2+幕後結果!$AI$4*幕後結果_最佳化!$U1767)*12/3</f>
        <v>0.62253751644726663</v>
      </c>
      <c r="AH766" s="122">
        <f>(幕後結果!$AJ$2+幕後結果!$AJ$4*幕後結果_最佳化!$V1767)*12/3</f>
        <v>4.6064134717399917E-2</v>
      </c>
      <c r="AI766" s="96">
        <f>(幕後結果!$AK$2+幕後結果!$AK$4*幕後結果_最佳化!$W1767)*12/3</f>
        <v>-0.54914154732551579</v>
      </c>
      <c r="AJ766" s="56"/>
      <c r="AK766" s="56"/>
      <c r="AL766" s="56"/>
      <c r="AM766" s="104">
        <v>765</v>
      </c>
      <c r="AN766" s="122">
        <f t="shared" si="144"/>
        <v>4.8573555621756262E-2</v>
      </c>
      <c r="AO766" s="122">
        <f t="shared" si="145"/>
        <v>0.17695534137489613</v>
      </c>
      <c r="AP766" s="122">
        <f t="shared" si="146"/>
        <v>0.12932966217222466</v>
      </c>
      <c r="AQ766" s="122">
        <f t="shared" si="147"/>
        <v>0.11956336658031858</v>
      </c>
      <c r="AR766" s="122">
        <f t="shared" si="148"/>
        <v>0.20632516517407251</v>
      </c>
      <c r="AS766" s="122">
        <f t="shared" si="149"/>
        <v>6.8788710626732003E-2</v>
      </c>
      <c r="AT766" s="122">
        <f t="shared" si="150"/>
        <v>5.9729365136378422E-2</v>
      </c>
      <c r="AU766" s="122">
        <f t="shared" si="151"/>
        <v>1.4176266520519788E-3</v>
      </c>
      <c r="AV766" s="122">
        <f t="shared" si="152"/>
        <v>5.9165503164307118E-2</v>
      </c>
      <c r="AW766" s="122">
        <f t="shared" si="153"/>
        <v>0.13015170349726221</v>
      </c>
      <c r="AX766" s="122">
        <f t="shared" si="154"/>
        <v>1</v>
      </c>
      <c r="AY766" s="122">
        <f>SUMPRODUCT(AN766:AW766,幕後結果_最佳化!$Z$1005:$AI$1005)</f>
        <v>-8.6914247184068913E-2</v>
      </c>
      <c r="AZ766" s="122">
        <f>(SUMPRODUCT(AN766:AW766,MMULT(AN766:AW766,幕後結果!$AB$9:$AK$18)))*252</f>
        <v>4.5540094130831738E-2</v>
      </c>
      <c r="BA766" s="122">
        <f t="shared" si="155"/>
        <v>0.21340125147438038</v>
      </c>
      <c r="BB766" s="98">
        <f t="shared" si="156"/>
        <v>-0.60831061808301345</v>
      </c>
      <c r="BC766" s="56"/>
      <c r="BD766" s="56"/>
    </row>
    <row r="767" spans="1:56">
      <c r="A767" s="91">
        <v>766</v>
      </c>
      <c r="B767" s="122">
        <v>0.75816247217992427</v>
      </c>
      <c r="C767" s="122">
        <v>0.19753718645908713</v>
      </c>
      <c r="D767" s="122">
        <v>0.71746468307338329</v>
      </c>
      <c r="E767" s="122">
        <v>0.73904927376266349</v>
      </c>
      <c r="F767" s="122">
        <v>0.39900133164009244</v>
      </c>
      <c r="G767" s="122">
        <v>0.85710068152447105</v>
      </c>
      <c r="H767" s="122">
        <v>0.35335392145952693</v>
      </c>
      <c r="I767" s="122">
        <v>5.2291506712603297E-2</v>
      </c>
      <c r="J767" s="122">
        <v>0.99030427676926935</v>
      </c>
      <c r="K767" s="100">
        <v>0.49053071249734415</v>
      </c>
      <c r="L767" s="101"/>
      <c r="M767" s="102">
        <v>766</v>
      </c>
      <c r="N767" s="125">
        <v>0.70040397326214165</v>
      </c>
      <c r="O767" s="125">
        <v>-0.8504510342295889</v>
      </c>
      <c r="P767" s="125">
        <v>0.57532630579801147</v>
      </c>
      <c r="Q767" s="125">
        <v>0.64041712487600944</v>
      </c>
      <c r="R767" s="125">
        <v>-0.25593288268576503</v>
      </c>
      <c r="S767" s="125">
        <v>1.0673836312110585</v>
      </c>
      <c r="T767" s="125">
        <v>-0.37628121528648462</v>
      </c>
      <c r="U767" s="122">
        <v>-1.6230298994505918</v>
      </c>
      <c r="V767" s="122">
        <v>2.3379190766364961</v>
      </c>
      <c r="W767" s="94">
        <v>-2.3738213031088543E-2</v>
      </c>
      <c r="X767" s="56"/>
      <c r="Y767" s="95">
        <v>766</v>
      </c>
      <c r="Z767" s="122">
        <f>(幕後結果!$AB$2+幕後結果!$AB$4*幕後結果_最佳化!$N1768)*12/3</f>
        <v>0.82129650604754845</v>
      </c>
      <c r="AA767" s="122">
        <f>(幕後結果!$AC$2+幕後結果!$AC$4*幕後結果_最佳化!$O1768)*12/3</f>
        <v>-2.4890475791329982</v>
      </c>
      <c r="AB767" s="122">
        <f>(幕後結果!$AD$2+幕後結果!$AD$4*幕後結果_最佳化!$P1768)*12/3</f>
        <v>1.0851435701730971</v>
      </c>
      <c r="AC767" s="122">
        <f>(幕後結果!$AE$2+幕後結果!$AE$4*幕後結果_最佳化!$Q1768)*12/3</f>
        <v>1.3824577623359666</v>
      </c>
      <c r="AD767" s="122">
        <f>(幕後結果!$AF$2+幕後結果!$AF$4*幕後結果_最佳化!$R1768)*12/3</f>
        <v>-0.2632327037850245</v>
      </c>
      <c r="AE767" s="122">
        <f>(幕後結果!$AG$2+幕後結果!$AG$4*幕後結果_最佳化!$S1768)*12/3</f>
        <v>1.4746604322706325</v>
      </c>
      <c r="AF767" s="122">
        <f>(幕後結果!$AH$2+幕後結果!$AH$4*幕後結果_最佳化!$T1768)*12/3</f>
        <v>0.87167170425802087</v>
      </c>
      <c r="AG767" s="122">
        <f>(幕後結果!$AI$2+幕後結果!$AI$4*幕後結果_最佳化!$U1768)*12/3</f>
        <v>-2.3291550517329935</v>
      </c>
      <c r="AH767" s="122">
        <f>(幕後結果!$AJ$2+幕後結果!$AJ$4*幕後結果_最佳化!$V1768)*12/3</f>
        <v>1.3884794065493307</v>
      </c>
      <c r="AI767" s="96">
        <f>(幕後結果!$AK$2+幕後結果!$AK$4*幕後結果_最佳化!$W1768)*12/3</f>
        <v>-0.29143813044923905</v>
      </c>
      <c r="AJ767" s="56"/>
      <c r="AK767" s="56"/>
      <c r="AL767" s="56"/>
      <c r="AM767" s="104">
        <v>766</v>
      </c>
      <c r="AN767" s="122">
        <f t="shared" si="144"/>
        <v>0.11325548725784479</v>
      </c>
      <c r="AO767" s="122">
        <f t="shared" si="145"/>
        <v>0.17312087245020824</v>
      </c>
      <c r="AP767" s="122">
        <f t="shared" si="146"/>
        <v>8.2000995333378096E-2</v>
      </c>
      <c r="AQ767" s="122">
        <f t="shared" si="147"/>
        <v>4.7547687072560248E-2</v>
      </c>
      <c r="AR767" s="122">
        <f t="shared" si="148"/>
        <v>2.4500824847808897E-2</v>
      </c>
      <c r="AS767" s="122">
        <f t="shared" si="149"/>
        <v>1.5649317643772172E-3</v>
      </c>
      <c r="AT767" s="122">
        <f t="shared" si="150"/>
        <v>0.17488832953813652</v>
      </c>
      <c r="AU767" s="122">
        <f t="shared" si="151"/>
        <v>0.11675256361587773</v>
      </c>
      <c r="AV767" s="122">
        <f t="shared" si="152"/>
        <v>0.17796657883108058</v>
      </c>
      <c r="AW767" s="122">
        <f t="shared" si="153"/>
        <v>8.8401729288727693E-2</v>
      </c>
      <c r="AX767" s="122">
        <f t="shared" si="154"/>
        <v>1</v>
      </c>
      <c r="AY767" s="122">
        <f>SUMPRODUCT(AN767:AW767,幕後結果_最佳化!$Z$1005:$AI$1005)</f>
        <v>-9.9310771911163109E-2</v>
      </c>
      <c r="AZ767" s="122">
        <f>(SUMPRODUCT(AN767:AW767,MMULT(AN767:AW767,幕後結果!$AB$9:$AK$18)))*252</f>
        <v>5.6060480819149237E-2</v>
      </c>
      <c r="BA767" s="122">
        <f t="shared" si="155"/>
        <v>0.2367709458931759</v>
      </c>
      <c r="BB767" s="98">
        <f t="shared" si="156"/>
        <v>-0.60062593987069857</v>
      </c>
      <c r="BC767" s="56"/>
      <c r="BD767" s="56"/>
    </row>
    <row r="768" spans="1:56">
      <c r="A768" s="91">
        <v>767</v>
      </c>
      <c r="B768" s="122">
        <v>0.47437188550443898</v>
      </c>
      <c r="C768" s="122">
        <v>0.96580516033975794</v>
      </c>
      <c r="D768" s="122">
        <v>9.8453524366441947E-2</v>
      </c>
      <c r="E768" s="122">
        <v>0.990146784993164</v>
      </c>
      <c r="F768" s="122">
        <v>0.50229710691493357</v>
      </c>
      <c r="G768" s="122">
        <v>5.9026165771371097E-2</v>
      </c>
      <c r="H768" s="122">
        <v>0.89645158732396402</v>
      </c>
      <c r="I768" s="122">
        <v>8.4294827902221758E-2</v>
      </c>
      <c r="J768" s="122">
        <v>0.48477232271844417</v>
      </c>
      <c r="K768" s="100">
        <v>0.74810533916310118</v>
      </c>
      <c r="L768" s="101"/>
      <c r="M768" s="102">
        <v>767</v>
      </c>
      <c r="N768" s="125">
        <v>-6.4284404707936227E-2</v>
      </c>
      <c r="O768" s="125">
        <v>1.8224305720093079</v>
      </c>
      <c r="P768" s="125">
        <v>-1.2904137264904763</v>
      </c>
      <c r="Q768" s="125">
        <v>2.3318909249935382</v>
      </c>
      <c r="R768" s="125">
        <v>5.7580249604083271E-3</v>
      </c>
      <c r="S768" s="125">
        <v>-1.5630011193390667</v>
      </c>
      <c r="T768" s="125">
        <v>1.2615886973082193</v>
      </c>
      <c r="U768" s="122">
        <v>-1.3767496717180128</v>
      </c>
      <c r="V768" s="122">
        <v>-3.8179399875681801E-2</v>
      </c>
      <c r="W768" s="94">
        <v>0.66853942953899181</v>
      </c>
      <c r="X768" s="56"/>
      <c r="Y768" s="95">
        <v>767</v>
      </c>
      <c r="Z768" s="122">
        <f>(幕後結果!$AB$2+幕後結果!$AB$4*幕後結果_最佳化!$N1769)*12/3</f>
        <v>-0.12810265311583502</v>
      </c>
      <c r="AA768" s="122">
        <f>(幕後結果!$AC$2+幕後結果!$AC$4*幕後結果_最佳化!$O1769)*12/3</f>
        <v>1.1279381953140739</v>
      </c>
      <c r="AB768" s="122">
        <f>(幕後結果!$AD$2+幕後結果!$AD$4*幕後結果_最佳化!$P1769)*12/3</f>
        <v>-0.48932466045880618</v>
      </c>
      <c r="AC768" s="122">
        <f>(幕後結果!$AE$2+幕後結果!$AE$4*幕後結果_最佳化!$Q1769)*12/3</f>
        <v>2.5861355871346325</v>
      </c>
      <c r="AD768" s="122">
        <f>(幕後結果!$AF$2+幕後結果!$AF$4*幕後結果_最佳化!$R1769)*12/3</f>
        <v>0.19501350135714121</v>
      </c>
      <c r="AE768" s="122">
        <f>(幕後結果!$AG$2+幕後結果!$AG$4*幕後結果_最佳化!$S1769)*12/3</f>
        <v>0.69330081592613046</v>
      </c>
      <c r="AF768" s="122">
        <f>(幕後結果!$AH$2+幕後結果!$AH$4*幕後結果_最佳化!$T1769)*12/3</f>
        <v>2.0544096825570946</v>
      </c>
      <c r="AG768" s="122">
        <f>(幕後結果!$AI$2+幕後結果!$AI$4*幕後結果_最佳化!$U1769)*12/3</f>
        <v>-2.6518748773332192</v>
      </c>
      <c r="AH768" s="122">
        <f>(幕後結果!$AJ$2+幕後結果!$AJ$4*幕後結果_最佳化!$V1769)*12/3</f>
        <v>0.68859405180258371</v>
      </c>
      <c r="AI768" s="96">
        <f>(幕後結果!$AK$2+幕後結果!$AK$4*幕後結果_最佳化!$W1769)*12/3</f>
        <v>0.13203125654778208</v>
      </c>
      <c r="AJ768" s="56"/>
      <c r="AK768" s="56"/>
      <c r="AL768" s="56"/>
      <c r="AM768" s="104">
        <v>767</v>
      </c>
      <c r="AN768" s="122">
        <f t="shared" si="144"/>
        <v>0.12290157200711224</v>
      </c>
      <c r="AO768" s="122">
        <f t="shared" si="145"/>
        <v>0.18240094405988524</v>
      </c>
      <c r="AP768" s="122">
        <f t="shared" si="146"/>
        <v>5.8568050895441551E-2</v>
      </c>
      <c r="AQ768" s="122">
        <f t="shared" si="147"/>
        <v>1.3531731391985904E-2</v>
      </c>
      <c r="AR768" s="122">
        <f t="shared" si="148"/>
        <v>0.10490063781853518</v>
      </c>
      <c r="AS768" s="122">
        <f t="shared" si="149"/>
        <v>9.5003052439874766E-2</v>
      </c>
      <c r="AT768" s="122">
        <f t="shared" si="150"/>
        <v>0.16124922923564383</v>
      </c>
      <c r="AU768" s="122">
        <f t="shared" si="151"/>
        <v>7.2262519360485861E-2</v>
      </c>
      <c r="AV768" s="122">
        <f t="shared" si="152"/>
        <v>1.8502581109485026E-3</v>
      </c>
      <c r="AW768" s="122">
        <f t="shared" si="153"/>
        <v>0.18733200468008687</v>
      </c>
      <c r="AX768" s="122">
        <f t="shared" si="154"/>
        <v>1</v>
      </c>
      <c r="AY768" s="122">
        <f>SUMPRODUCT(AN768:AW768,幕後結果_最佳化!$Z$1005:$AI$1005)</f>
        <v>-0.17060318759298043</v>
      </c>
      <c r="AZ768" s="122">
        <f>(SUMPRODUCT(AN768:AW768,MMULT(AN768:AW768,幕後結果!$AB$9:$AK$18)))*252</f>
        <v>4.9899838743926783E-2</v>
      </c>
      <c r="BA768" s="122">
        <f t="shared" si="155"/>
        <v>0.22338271809593235</v>
      </c>
      <c r="BB768" s="98">
        <f t="shared" si="156"/>
        <v>-0.95577307596951555</v>
      </c>
      <c r="BC768" s="56"/>
      <c r="BD768" s="56"/>
    </row>
    <row r="769" spans="1:56">
      <c r="A769" s="91">
        <v>768</v>
      </c>
      <c r="B769" s="122">
        <v>0.35723546118218441</v>
      </c>
      <c r="C769" s="122">
        <v>0.19316476104492386</v>
      </c>
      <c r="D769" s="122">
        <v>0.72599695955167887</v>
      </c>
      <c r="E769" s="122">
        <v>4.9615112997969391E-2</v>
      </c>
      <c r="F769" s="122">
        <v>0.64897723821696118</v>
      </c>
      <c r="G769" s="122">
        <v>4.7070950661768807E-2</v>
      </c>
      <c r="H769" s="122">
        <v>0.87249227688083653</v>
      </c>
      <c r="I769" s="122">
        <v>0.8264009879148051</v>
      </c>
      <c r="J769" s="122">
        <v>2.5171738016134704E-2</v>
      </c>
      <c r="K769" s="100">
        <v>0.48312559131582566</v>
      </c>
      <c r="L769" s="101"/>
      <c r="M769" s="102">
        <v>768</v>
      </c>
      <c r="N769" s="125">
        <v>-0.36585815483223938</v>
      </c>
      <c r="O769" s="125">
        <v>-0.8662929670598194</v>
      </c>
      <c r="P769" s="125">
        <v>0.60075064579007365</v>
      </c>
      <c r="Q769" s="125">
        <v>-1.64859698905143</v>
      </c>
      <c r="R769" s="125">
        <v>0.38256068745801591</v>
      </c>
      <c r="S769" s="125">
        <v>-1.6739424957788025</v>
      </c>
      <c r="T769" s="125">
        <v>1.1382515798865567</v>
      </c>
      <c r="U769" s="122">
        <v>0.94003808780362397</v>
      </c>
      <c r="V769" s="122">
        <v>-1.957033957933743</v>
      </c>
      <c r="W769" s="94">
        <v>-4.2310490418332007E-2</v>
      </c>
      <c r="X769" s="56"/>
      <c r="Y769" s="95">
        <v>768</v>
      </c>
      <c r="Z769" s="122">
        <f>(幕後結果!$AB$2+幕後結果!$AB$4*幕後結果_最佳化!$N1770)*12/3</f>
        <v>-0.50252166227326867</v>
      </c>
      <c r="AA769" s="122">
        <f>(幕後結果!$AC$2+幕後結果!$AC$4*幕後結果_最佳化!$O1770)*12/3</f>
        <v>-2.6035211815244779</v>
      </c>
      <c r="AB769" s="122">
        <f>(幕後結果!$AD$2+幕後結果!$AD$4*幕後結果_最佳化!$P1770)*12/3</f>
        <v>0.78441276930191339</v>
      </c>
      <c r="AC769" s="122">
        <f>(幕後結果!$AE$2+幕後結果!$AE$4*幕後結果_最佳化!$Q1770)*12/3</f>
        <v>-0.33768846792722629</v>
      </c>
      <c r="AD769" s="122">
        <f>(幕後結果!$AF$2+幕後結果!$AF$4*幕後結果_最佳化!$R1770)*12/3</f>
        <v>1.7631607335437491E-2</v>
      </c>
      <c r="AE769" s="122">
        <f>(幕後結果!$AG$2+幕後結果!$AG$4*幕後結果_最佳化!$S1770)*12/3</f>
        <v>-1.9507177273087197</v>
      </c>
      <c r="AF769" s="122">
        <f>(幕後結果!$AH$2+幕後結果!$AH$4*幕後結果_最佳化!$T1770)*12/3</f>
        <v>2.5219471372901943</v>
      </c>
      <c r="AG769" s="122">
        <f>(幕後結果!$AI$2+幕後結果!$AI$4*幕後結果_最佳化!$U1770)*12/3</f>
        <v>0.1196722190485211</v>
      </c>
      <c r="AH769" s="122">
        <f>(幕後結果!$AJ$2+幕後結果!$AJ$4*幕後結果_最佳化!$V1770)*12/3</f>
        <v>-1.1711827546504929</v>
      </c>
      <c r="AI769" s="96">
        <f>(幕後結果!$AK$2+幕後結果!$AK$4*幕後結果_最佳化!$W1770)*12/3</f>
        <v>-0.80044156124443189</v>
      </c>
      <c r="AJ769" s="56"/>
      <c r="AK769" s="56"/>
      <c r="AL769" s="56"/>
      <c r="AM769" s="104">
        <v>768</v>
      </c>
      <c r="AN769" s="122">
        <f t="shared" si="144"/>
        <v>6.0812042081173523E-2</v>
      </c>
      <c r="AO769" s="122">
        <f t="shared" si="145"/>
        <v>0.14774527906998719</v>
      </c>
      <c r="AP769" s="122">
        <f t="shared" si="146"/>
        <v>5.528328521206561E-2</v>
      </c>
      <c r="AQ769" s="122">
        <f t="shared" si="147"/>
        <v>0.12043042355008657</v>
      </c>
      <c r="AR769" s="122">
        <f t="shared" si="148"/>
        <v>3.4847101054794702E-2</v>
      </c>
      <c r="AS769" s="122">
        <f t="shared" si="149"/>
        <v>0.13911668769892707</v>
      </c>
      <c r="AT769" s="122">
        <f t="shared" si="150"/>
        <v>0.17487027504116001</v>
      </c>
      <c r="AU769" s="122">
        <f t="shared" si="151"/>
        <v>0.14948975555044833</v>
      </c>
      <c r="AV769" s="122">
        <f t="shared" si="152"/>
        <v>1.3851147657942072E-2</v>
      </c>
      <c r="AW769" s="122">
        <f t="shared" si="153"/>
        <v>0.10355400308341484</v>
      </c>
      <c r="AX769" s="122">
        <f t="shared" si="154"/>
        <v>0.99999999999999978</v>
      </c>
      <c r="AY769" s="122">
        <f>SUMPRODUCT(AN769:AW769,幕後結果_最佳化!$Z$1005:$AI$1005)</f>
        <v>-1.2286369209511989E-2</v>
      </c>
      <c r="AZ769" s="122">
        <f>(SUMPRODUCT(AN769:AW769,MMULT(AN769:AW769,幕後結果!$AB$9:$AK$18)))*252</f>
        <v>4.9234795096001212E-2</v>
      </c>
      <c r="BA769" s="122">
        <f t="shared" si="155"/>
        <v>0.22188915046933055</v>
      </c>
      <c r="BB769" s="98">
        <f t="shared" si="156"/>
        <v>-0.24871143583534441</v>
      </c>
      <c r="BC769" s="56"/>
      <c r="BD769" s="56"/>
    </row>
    <row r="770" spans="1:56">
      <c r="A770" s="91">
        <v>769</v>
      </c>
      <c r="B770" s="122">
        <v>0.64713343655404576</v>
      </c>
      <c r="C770" s="122">
        <v>0.39287218899725818</v>
      </c>
      <c r="D770" s="122">
        <v>0.25612279440155494</v>
      </c>
      <c r="E770" s="122">
        <v>0.83181419307080873</v>
      </c>
      <c r="F770" s="122">
        <v>0.32518872940250887</v>
      </c>
      <c r="G770" s="122">
        <v>0.81093954658664269</v>
      </c>
      <c r="H770" s="122">
        <v>0.15693640260997688</v>
      </c>
      <c r="I770" s="122">
        <v>0.53081057654795338</v>
      </c>
      <c r="J770" s="122">
        <v>0.52221476411801215</v>
      </c>
      <c r="K770" s="100">
        <v>0.40278595724512822</v>
      </c>
      <c r="L770" s="101"/>
      <c r="M770" s="102">
        <v>769</v>
      </c>
      <c r="N770" s="125">
        <v>0.37759278288271914</v>
      </c>
      <c r="O770" s="125">
        <v>-0.27184087052204953</v>
      </c>
      <c r="P770" s="125">
        <v>-0.65534510143659863</v>
      </c>
      <c r="Q770" s="125">
        <v>0.96135915506258651</v>
      </c>
      <c r="R770" s="125">
        <v>-0.4532378797362217</v>
      </c>
      <c r="S770" s="125">
        <v>0.88136386939315015</v>
      </c>
      <c r="T770" s="125">
        <v>-1.0071289615810346</v>
      </c>
      <c r="U770" s="122">
        <v>7.7307597704106251E-2</v>
      </c>
      <c r="V770" s="122">
        <v>5.5712964002246151E-2</v>
      </c>
      <c r="W770" s="94">
        <v>-0.24614251312383006</v>
      </c>
      <c r="X770" s="56"/>
      <c r="Y770" s="95">
        <v>769</v>
      </c>
      <c r="Z770" s="122">
        <f>(幕後結果!$AB$2+幕後結果!$AB$4*幕後結果_最佳化!$N1771)*12/3</f>
        <v>0.42051014451251406</v>
      </c>
      <c r="AA770" s="122">
        <f>(幕後結果!$AC$2+幕後結果!$AC$4*幕後結果_最佳化!$O1771)*12/3</f>
        <v>-1.719728050906393</v>
      </c>
      <c r="AB770" s="122">
        <f>(幕後結果!$AD$2+幕後結果!$AD$4*幕後結果_最佳化!$P1771)*12/3</f>
        <v>-1.9008884454593533E-2</v>
      </c>
      <c r="AC770" s="122">
        <f>(幕後結果!$AE$2+幕後結果!$AE$4*幕後結果_最佳化!$Q1771)*12/3</f>
        <v>1.4059598889337448</v>
      </c>
      <c r="AD770" s="122">
        <f>(幕後結果!$AF$2+幕後結果!$AF$4*幕後結果_最佳化!$R1771)*12/3</f>
        <v>-0.41293795202275013</v>
      </c>
      <c r="AE770" s="122">
        <f>(幕後結果!$AG$2+幕後結果!$AG$4*幕後結果_最佳化!$S1771)*12/3</f>
        <v>1.3492998505399514</v>
      </c>
      <c r="AF770" s="122">
        <f>(幕後結果!$AH$2+幕後結果!$AH$4*幕後結果_最佳化!$T1771)*12/3</f>
        <v>4.6562176431065971E-2</v>
      </c>
      <c r="AG770" s="122">
        <f>(幕後結果!$AI$2+幕後結果!$AI$4*幕後結果_最佳化!$U1771)*12/3</f>
        <v>-0.60845085853221481</v>
      </c>
      <c r="AH770" s="122">
        <f>(幕後結果!$AJ$2+幕後結果!$AJ$4*幕後結果_最佳化!$V1771)*12/3</f>
        <v>-0.12960033055772774</v>
      </c>
      <c r="AI770" s="96">
        <f>(幕後結果!$AK$2+幕後結果!$AK$4*幕後結果_最佳化!$W1771)*12/3</f>
        <v>-0.51178070696920186</v>
      </c>
      <c r="AJ770" s="56"/>
      <c r="AK770" s="56"/>
      <c r="AL770" s="56"/>
      <c r="AM770" s="104">
        <v>769</v>
      </c>
      <c r="AN770" s="122">
        <f t="shared" si="144"/>
        <v>0.10107555955593384</v>
      </c>
      <c r="AO770" s="122">
        <f t="shared" si="145"/>
        <v>0.11855166301102146</v>
      </c>
      <c r="AP770" s="122">
        <f t="shared" si="146"/>
        <v>5.816015229752363E-2</v>
      </c>
      <c r="AQ770" s="122">
        <f t="shared" si="147"/>
        <v>9.0606876602582501E-2</v>
      </c>
      <c r="AR770" s="122">
        <f t="shared" si="148"/>
        <v>0.16075600878389973</v>
      </c>
      <c r="AS770" s="122">
        <f t="shared" si="149"/>
        <v>0.18258232639137875</v>
      </c>
      <c r="AT770" s="122">
        <f t="shared" si="150"/>
        <v>5.7273425112979122E-2</v>
      </c>
      <c r="AU770" s="122">
        <f t="shared" si="151"/>
        <v>8.0159801422225424E-2</v>
      </c>
      <c r="AV770" s="122">
        <f t="shared" si="152"/>
        <v>3.8623733882477342E-2</v>
      </c>
      <c r="AW770" s="122">
        <f t="shared" si="153"/>
        <v>0.11221045293997825</v>
      </c>
      <c r="AX770" s="122">
        <f t="shared" si="154"/>
        <v>1</v>
      </c>
      <c r="AY770" s="122">
        <f>SUMPRODUCT(AN770:AW770,幕後結果_最佳化!$Z$1005:$AI$1005)</f>
        <v>-7.8514581182110063E-2</v>
      </c>
      <c r="AZ770" s="122">
        <f>(SUMPRODUCT(AN770:AW770,MMULT(AN770:AW770,幕後結果!$AB$9:$AK$18)))*252</f>
        <v>4.6662163171677873E-2</v>
      </c>
      <c r="BA770" s="122">
        <f t="shared" si="155"/>
        <v>0.21601426612998936</v>
      </c>
      <c r="BB770" s="98">
        <f t="shared" si="156"/>
        <v>-0.56206741970017515</v>
      </c>
      <c r="BC770" s="56"/>
      <c r="BD770" s="56"/>
    </row>
    <row r="771" spans="1:56">
      <c r="A771" s="91">
        <v>770</v>
      </c>
      <c r="B771" s="122">
        <v>0.18902407569378554</v>
      </c>
      <c r="C771" s="122">
        <v>0.14662514539964899</v>
      </c>
      <c r="D771" s="122">
        <v>0.61367427369865313</v>
      </c>
      <c r="E771" s="122">
        <v>0.94919788793702065</v>
      </c>
      <c r="F771" s="122">
        <v>0.22915164665083432</v>
      </c>
      <c r="G771" s="122">
        <v>0.50086951098713306</v>
      </c>
      <c r="H771" s="122">
        <v>0.581536193174784</v>
      </c>
      <c r="I771" s="122">
        <v>0.42081894007541387</v>
      </c>
      <c r="J771" s="122">
        <v>0.30732803137383513</v>
      </c>
      <c r="K771" s="100">
        <v>0.19633637305797902</v>
      </c>
      <c r="L771" s="101"/>
      <c r="M771" s="102">
        <v>770</v>
      </c>
      <c r="N771" s="125">
        <v>-0.88149834131498717</v>
      </c>
      <c r="O771" s="125">
        <v>-1.05101806978364</v>
      </c>
      <c r="P771" s="125">
        <v>0.2889084298462935</v>
      </c>
      <c r="Q771" s="125">
        <v>1.6371256211904113</v>
      </c>
      <c r="R771" s="125">
        <v>-0.74164361067248918</v>
      </c>
      <c r="S771" s="125">
        <v>2.1795425510673814E-3</v>
      </c>
      <c r="T771" s="125">
        <v>0.20582499802982246</v>
      </c>
      <c r="U771" s="122">
        <v>-0.19979887635175986</v>
      </c>
      <c r="V771" s="122">
        <v>-0.5034384236163183</v>
      </c>
      <c r="W771" s="94">
        <v>-0.85478037237305304</v>
      </c>
      <c r="X771" s="56"/>
      <c r="Y771" s="95">
        <v>770</v>
      </c>
      <c r="Z771" s="122">
        <f>(幕後結果!$AB$2+幕後結果!$AB$4*幕後結果_最佳化!$N1772)*12/3</f>
        <v>-1.142714940451647</v>
      </c>
      <c r="AA771" s="122">
        <f>(幕後結果!$AC$2+幕後結果!$AC$4*幕後結果_最佳化!$O1772)*12/3</f>
        <v>-2.9028872802892707</v>
      </c>
      <c r="AB771" s="122">
        <f>(幕後結果!$AD$2+幕後結果!$AD$4*幕後結果_最佳化!$P1772)*12/3</f>
        <v>0.34031187057401913</v>
      </c>
      <c r="AC771" s="122">
        <f>(幕後結果!$AE$2+幕後結果!$AE$4*幕後結果_最佳化!$Q1772)*12/3</f>
        <v>1.9087766998937703</v>
      </c>
      <c r="AD771" s="122">
        <f>(幕後結果!$AF$2+幕後結果!$AF$4*幕後結果_最佳化!$R1772)*12/3</f>
        <v>-0.49630007125247255</v>
      </c>
      <c r="AE771" s="122">
        <f>(幕後結果!$AG$2+幕後結果!$AG$4*幕後結果_最佳化!$S1772)*12/3</f>
        <v>0.75786403198179875</v>
      </c>
      <c r="AF771" s="122">
        <f>(幕後結果!$AH$2+幕後結果!$AH$4*幕後結果_最佳化!$T1772)*12/3</f>
        <v>0.86709520659863382</v>
      </c>
      <c r="AG771" s="122">
        <f>(幕後結果!$AI$2+幕後結果!$AI$4*幕後結果_最佳化!$U1772)*12/3</f>
        <v>-1.62409937455119</v>
      </c>
      <c r="AH771" s="122">
        <f>(幕後結果!$AJ$2+幕後結果!$AJ$4*幕後結果_最佳化!$V1772)*12/3</f>
        <v>-0.70029841947862626</v>
      </c>
      <c r="AI771" s="96">
        <f>(幕後結果!$AK$2+幕後結果!$AK$4*幕後結果_最佳化!$W1772)*12/3</f>
        <v>-1.2040328412285148</v>
      </c>
      <c r="AJ771" s="56"/>
      <c r="AK771" s="56"/>
      <c r="AL771" s="56"/>
      <c r="AM771" s="104">
        <v>770</v>
      </c>
      <c r="AN771" s="122">
        <f t="shared" si="144"/>
        <v>3.6264160855535015E-2</v>
      </c>
      <c r="AO771" s="122">
        <f t="shared" si="145"/>
        <v>0.14122659338942031</v>
      </c>
      <c r="AP771" s="122">
        <f t="shared" si="146"/>
        <v>8.2694970418497674E-2</v>
      </c>
      <c r="AQ771" s="122">
        <f t="shared" si="147"/>
        <v>5.5305109915445932E-2</v>
      </c>
      <c r="AR771" s="122">
        <f t="shared" si="148"/>
        <v>6.0559659339967771E-2</v>
      </c>
      <c r="AS771" s="122">
        <f t="shared" si="149"/>
        <v>0.10596364098713716</v>
      </c>
      <c r="AT771" s="122">
        <f t="shared" si="150"/>
        <v>4.3673167772790435E-2</v>
      </c>
      <c r="AU771" s="122">
        <f t="shared" si="151"/>
        <v>0.16161180717561899</v>
      </c>
      <c r="AV771" s="122">
        <f t="shared" si="152"/>
        <v>0.19486499912564492</v>
      </c>
      <c r="AW771" s="122">
        <f t="shared" si="153"/>
        <v>0.11783589101994198</v>
      </c>
      <c r="AX771" s="122">
        <f t="shared" si="154"/>
        <v>1.0000000000000002</v>
      </c>
      <c r="AY771" s="122">
        <f>SUMPRODUCT(AN771:AW771,幕後結果_最佳化!$Z$1005:$AI$1005)</f>
        <v>-0.20957708773292696</v>
      </c>
      <c r="AZ771" s="122">
        <f>(SUMPRODUCT(AN771:AW771,MMULT(AN771:AW771,幕後結果!$AB$9:$AK$18)))*252</f>
        <v>5.1342881302035057E-2</v>
      </c>
      <c r="BA771" s="122">
        <f t="shared" si="155"/>
        <v>0.22658967607116406</v>
      </c>
      <c r="BB771" s="98">
        <f t="shared" si="156"/>
        <v>-1.1142479750649918</v>
      </c>
      <c r="BC771" s="56"/>
      <c r="BD771" s="56"/>
    </row>
    <row r="772" spans="1:56">
      <c r="A772" s="91">
        <v>771</v>
      </c>
      <c r="B772" s="122">
        <v>0.32287708743294852</v>
      </c>
      <c r="C772" s="122">
        <v>0.63313848006723128</v>
      </c>
      <c r="D772" s="122">
        <v>0.37778820667078561</v>
      </c>
      <c r="E772" s="122">
        <v>0.98849135870536253</v>
      </c>
      <c r="F772" s="122">
        <v>0.73463121266308651</v>
      </c>
      <c r="G772" s="122">
        <v>0.40192535754045888</v>
      </c>
      <c r="H772" s="122">
        <v>0.84473242697229534</v>
      </c>
      <c r="I772" s="122">
        <v>0.98373919648389263</v>
      </c>
      <c r="J772" s="122">
        <v>0.487126871802398</v>
      </c>
      <c r="K772" s="100">
        <v>0.41625976418366362</v>
      </c>
      <c r="L772" s="101"/>
      <c r="M772" s="102">
        <v>771</v>
      </c>
      <c r="N772" s="125">
        <v>-0.45966851119444146</v>
      </c>
      <c r="O772" s="125">
        <v>0.34017726282993715</v>
      </c>
      <c r="P772" s="125">
        <v>-0.31129494037405592</v>
      </c>
      <c r="Q772" s="125">
        <v>2.2731476695780293</v>
      </c>
      <c r="R772" s="125">
        <v>0.62688049352725084</v>
      </c>
      <c r="S772" s="125">
        <v>-0.24836667540565061</v>
      </c>
      <c r="T772" s="125">
        <v>1.0140997736124397</v>
      </c>
      <c r="U772" s="122">
        <v>2.1379400764949437</v>
      </c>
      <c r="V772" s="122">
        <v>-3.2273748943033496E-2</v>
      </c>
      <c r="W772" s="94">
        <v>-0.21147129579055132</v>
      </c>
      <c r="X772" s="56"/>
      <c r="Y772" s="95">
        <v>771</v>
      </c>
      <c r="Z772" s="122">
        <f>(幕後結果!$AB$2+幕後結果!$AB$4*幕後結果_最佳化!$N1773)*12/3</f>
        <v>-0.61899194744684172</v>
      </c>
      <c r="AA772" s="122">
        <f>(幕後結果!$AC$2+幕後結果!$AC$4*幕後結果_最佳化!$O1773)*12/3</f>
        <v>-0.94906793934265321</v>
      </c>
      <c r="AB772" s="122">
        <f>(幕後結果!$AD$2+幕後結果!$AD$4*幕後結果_最佳化!$P1773)*12/3</f>
        <v>8.8911967458988439E-2</v>
      </c>
      <c r="AC772" s="122">
        <f>(幕後結果!$AE$2+幕後結果!$AE$4*幕後結果_最佳化!$Q1773)*12/3</f>
        <v>2.4943363796883258</v>
      </c>
      <c r="AD772" s="122">
        <f>(幕後結果!$AF$2+幕後結果!$AF$4*幕後結果_最佳化!$R1773)*12/3</f>
        <v>0.55532309625226273</v>
      </c>
      <c r="AE772" s="122">
        <f>(幕後結果!$AG$2+幕後結果!$AG$4*幕後結果_最佳化!$S1773)*12/3</f>
        <v>1.395830275410533</v>
      </c>
      <c r="AF772" s="122">
        <f>(幕後結果!$AH$2+幕後結果!$AH$4*幕後結果_最佳化!$T1773)*12/3</f>
        <v>1.9129932935127461</v>
      </c>
      <c r="AG772" s="122">
        <f>(幕後結果!$AI$2+幕後結果!$AI$4*幕後結果_最佳化!$U1773)*12/3</f>
        <v>1.4343984844156603</v>
      </c>
      <c r="AH772" s="122">
        <f>(幕後結果!$AJ$2+幕後結果!$AJ$4*幕後結果_最佳化!$V1773)*12/3</f>
        <v>0.64733712726188908</v>
      </c>
      <c r="AI772" s="96">
        <f>(幕後結果!$AK$2+幕後結果!$AK$4*幕後結果_最佳化!$W1773)*12/3</f>
        <v>-0.23085589581177515</v>
      </c>
      <c r="AJ772" s="56"/>
      <c r="AK772" s="56"/>
      <c r="AL772" s="56"/>
      <c r="AM772" s="104">
        <v>771</v>
      </c>
      <c r="AN772" s="122">
        <f t="shared" ref="AN772:AN835" si="157">B1773/SUM($B1773:$K1773)</f>
        <v>0.10233595466048438</v>
      </c>
      <c r="AO772" s="122">
        <f t="shared" ref="AO772:AO835" si="158">C1773/SUM($B1773:$K1773)</f>
        <v>0.13379971423341699</v>
      </c>
      <c r="AP772" s="122">
        <f t="shared" ref="AP772:AP835" si="159">D1773/SUM($B1773:$K1773)</f>
        <v>8.6028713711620255E-2</v>
      </c>
      <c r="AQ772" s="122">
        <f t="shared" ref="AQ772:AQ835" si="160">E1773/SUM($B1773:$K1773)</f>
        <v>0.11857775132090047</v>
      </c>
      <c r="AR772" s="122">
        <f t="shared" ref="AR772:AR835" si="161">F1773/SUM($B1773:$K1773)</f>
        <v>0.16512235836053721</v>
      </c>
      <c r="AS772" s="122">
        <f t="shared" ref="AS772:AS835" si="162">G1773/SUM($B1773:$K1773)</f>
        <v>0.12828764086047767</v>
      </c>
      <c r="AT772" s="122">
        <f t="shared" ref="AT772:AT835" si="163">H1773/SUM($B1773:$K1773)</f>
        <v>3.0676009800920858E-2</v>
      </c>
      <c r="AU772" s="122">
        <f t="shared" ref="AU772:AU835" si="164">I1773/SUM($B1773:$K1773)</f>
        <v>0.13863922698514872</v>
      </c>
      <c r="AV772" s="122">
        <f t="shared" ref="AV772:AV835" si="165">J1773/SUM($B1773:$K1773)</f>
        <v>8.4334130226971227E-2</v>
      </c>
      <c r="AW772" s="122">
        <f t="shared" ref="AW772:AW835" si="166">K1773/SUM($B1773:$K1773)</f>
        <v>1.2198499839522385E-2</v>
      </c>
      <c r="AX772" s="122">
        <f t="shared" ref="AX772:AX835" si="167">SUM(AN772:AW772)</f>
        <v>1.0000000000000002</v>
      </c>
      <c r="AY772" s="122">
        <f>SUMPRODUCT(AN772:AW772,幕後結果_最佳化!$Z$1005:$AI$1005)</f>
        <v>-0.11364206265430531</v>
      </c>
      <c r="AZ772" s="122">
        <f>(SUMPRODUCT(AN772:AW772,MMULT(AN772:AW772,幕後結果!$AB$9:$AK$18)))*252</f>
        <v>4.9636854772081532E-2</v>
      </c>
      <c r="BA772" s="122">
        <f t="shared" ref="BA772:BA835" si="168">AZ772^0.5</f>
        <v>0.2227933005547553</v>
      </c>
      <c r="BB772" s="98">
        <f t="shared" ref="BB772:BB835" si="169">(AY772-$BC$2)/$BA772</f>
        <v>-0.70263361718918649</v>
      </c>
      <c r="BC772" s="56"/>
      <c r="BD772" s="56"/>
    </row>
    <row r="773" spans="1:56">
      <c r="A773" s="91">
        <v>772</v>
      </c>
      <c r="B773" s="122">
        <v>0.67968302250974655</v>
      </c>
      <c r="C773" s="122">
        <v>0.31417771364549907</v>
      </c>
      <c r="D773" s="122">
        <v>0.54558711990501618</v>
      </c>
      <c r="E773" s="122">
        <v>0.49318323906868078</v>
      </c>
      <c r="F773" s="122">
        <v>0.85664536560669613</v>
      </c>
      <c r="G773" s="122">
        <v>0.7735724029913793</v>
      </c>
      <c r="H773" s="122">
        <v>0.19799387924962897</v>
      </c>
      <c r="I773" s="122">
        <v>0.52677243196748869</v>
      </c>
      <c r="J773" s="122">
        <v>0.63891878878766617</v>
      </c>
      <c r="K773" s="100">
        <v>0.59802743377510903</v>
      </c>
      <c r="L773" s="101"/>
      <c r="M773" s="102">
        <v>772</v>
      </c>
      <c r="N773" s="125">
        <v>0.46681260743692304</v>
      </c>
      <c r="O773" s="125">
        <v>-0.48404289466215589</v>
      </c>
      <c r="P773" s="125">
        <v>0.11451978906584022</v>
      </c>
      <c r="Q773" s="125">
        <v>-1.7087917258612882E-2</v>
      </c>
      <c r="R773" s="125">
        <v>1.0653683603353572</v>
      </c>
      <c r="S773" s="125">
        <v>0.75066350133668502</v>
      </c>
      <c r="T773" s="125">
        <v>-0.84880868172608182</v>
      </c>
      <c r="U773" s="122">
        <v>6.7158985670608351E-2</v>
      </c>
      <c r="V773" s="122">
        <v>0.35557025543690879</v>
      </c>
      <c r="W773" s="94">
        <v>0.24824463596811527</v>
      </c>
      <c r="X773" s="56"/>
      <c r="Y773" s="95">
        <v>772</v>
      </c>
      <c r="Z773" s="122">
        <f>(幕後結果!$AB$2+幕後結果!$AB$4*幕後結果_最佳化!$N1774)*12/3</f>
        <v>0.53128105309794615</v>
      </c>
      <c r="AA773" s="122">
        <f>(幕後結果!$AC$2+幕後結果!$AC$4*幕後結果_最佳化!$O1774)*12/3</f>
        <v>-2.0044060445452643</v>
      </c>
      <c r="AB773" s="122">
        <f>(幕後結果!$AD$2+幕後結果!$AD$4*幕後結果_最佳化!$P1774)*12/3</f>
        <v>0.65297113833980913</v>
      </c>
      <c r="AC773" s="122">
        <f>(幕後結果!$AE$2+幕後結果!$AE$4*幕後結果_最佳化!$Q1774)*12/3</f>
        <v>0.84651974878882141</v>
      </c>
      <c r="AD773" s="122">
        <f>(幕後結果!$AF$2+幕後結果!$AF$4*幕後結果_最佳化!$R1774)*12/3</f>
        <v>0.57521807960983151</v>
      </c>
      <c r="AE773" s="122">
        <f>(幕後結果!$AG$2+幕後結果!$AG$4*幕後結果_最佳化!$S1774)*12/3</f>
        <v>0.9695047425265636</v>
      </c>
      <c r="AF773" s="122">
        <f>(幕後結果!$AH$2+幕後結果!$AH$4*幕後結果_最佳化!$T1774)*12/3</f>
        <v>0.72297559589032767</v>
      </c>
      <c r="AG773" s="122">
        <f>(幕後結果!$AI$2+幕後結果!$AI$4*幕後結果_最佳化!$U1774)*12/3</f>
        <v>-0.2986553778584855</v>
      </c>
      <c r="AH773" s="122">
        <f>(幕後結果!$AJ$2+幕後結果!$AJ$4*幕後結果_最佳化!$V1774)*12/3</f>
        <v>0.2437139961099947</v>
      </c>
      <c r="AI773" s="96">
        <f>(幕後結果!$AK$2+幕後結果!$AK$4*幕後結果_最佳化!$W1774)*12/3</f>
        <v>-6.871942341328513E-2</v>
      </c>
      <c r="AJ773" s="56"/>
      <c r="AK773" s="56"/>
      <c r="AL773" s="56"/>
      <c r="AM773" s="104">
        <v>772</v>
      </c>
      <c r="AN773" s="122">
        <f t="shared" si="157"/>
        <v>2.5435220788784033E-2</v>
      </c>
      <c r="AO773" s="122">
        <f t="shared" si="158"/>
        <v>0.15537512646786544</v>
      </c>
      <c r="AP773" s="122">
        <f t="shared" si="159"/>
        <v>0.12921592396933768</v>
      </c>
      <c r="AQ773" s="122">
        <f t="shared" si="160"/>
        <v>9.1379262847106804E-2</v>
      </c>
      <c r="AR773" s="122">
        <f t="shared" si="161"/>
        <v>0.12610887437894547</v>
      </c>
      <c r="AS773" s="122">
        <f t="shared" si="162"/>
        <v>0.13592935515704443</v>
      </c>
      <c r="AT773" s="122">
        <f t="shared" si="163"/>
        <v>2.4443898828893709E-2</v>
      </c>
      <c r="AU773" s="122">
        <f t="shared" si="164"/>
        <v>0.17330648477325494</v>
      </c>
      <c r="AV773" s="122">
        <f t="shared" si="165"/>
        <v>3.8639467057919354E-2</v>
      </c>
      <c r="AW773" s="122">
        <f t="shared" si="166"/>
        <v>0.10016638573084792</v>
      </c>
      <c r="AX773" s="122">
        <f t="shared" si="167"/>
        <v>0.99999999999999967</v>
      </c>
      <c r="AY773" s="122">
        <f>SUMPRODUCT(AN773:AW773,幕後結果_最佳化!$Z$1005:$AI$1005)</f>
        <v>-0.21634817791296518</v>
      </c>
      <c r="AZ773" s="122">
        <f>(SUMPRODUCT(AN773:AW773,MMULT(AN773:AW773,幕後結果!$AB$9:$AK$18)))*252</f>
        <v>5.0058143396816995E-2</v>
      </c>
      <c r="BA773" s="122">
        <f t="shared" si="168"/>
        <v>0.22373677256279753</v>
      </c>
      <c r="BB773" s="98">
        <f t="shared" si="169"/>
        <v>-1.158719574540213</v>
      </c>
      <c r="BC773" s="56"/>
      <c r="BD773" s="56"/>
    </row>
    <row r="774" spans="1:56">
      <c r="A774" s="91">
        <v>773</v>
      </c>
      <c r="B774" s="122">
        <v>0.36773333424607912</v>
      </c>
      <c r="C774" s="122">
        <v>0.92795748384907006</v>
      </c>
      <c r="D774" s="122">
        <v>0.87896882448775382</v>
      </c>
      <c r="E774" s="122">
        <v>0.3933215039913196</v>
      </c>
      <c r="F774" s="122">
        <v>0.51978825436961307</v>
      </c>
      <c r="G774" s="122">
        <v>0.30396663559327752</v>
      </c>
      <c r="H774" s="122">
        <v>0.81249452472486428</v>
      </c>
      <c r="I774" s="122">
        <v>0.76409793759377198</v>
      </c>
      <c r="J774" s="122">
        <v>0.85218517903789648</v>
      </c>
      <c r="K774" s="100">
        <v>0.86445429021493392</v>
      </c>
      <c r="L774" s="101"/>
      <c r="M774" s="102">
        <v>773</v>
      </c>
      <c r="N774" s="125">
        <v>-0.33786268529407887</v>
      </c>
      <c r="O774" s="125">
        <v>1.4607464654603526</v>
      </c>
      <c r="P774" s="125">
        <v>1.1698474836599524</v>
      </c>
      <c r="Q774" s="125">
        <v>-0.2706723977474581</v>
      </c>
      <c r="R774" s="125">
        <v>4.9622154976164956E-2</v>
      </c>
      <c r="S774" s="125">
        <v>-0.51302580325861236</v>
      </c>
      <c r="T774" s="125">
        <v>0.88712621704263461</v>
      </c>
      <c r="U774" s="122">
        <v>0.71954672311989065</v>
      </c>
      <c r="V774" s="122">
        <v>1.0458514081704882</v>
      </c>
      <c r="W774" s="94">
        <v>1.1005526121056883</v>
      </c>
      <c r="X774" s="56"/>
      <c r="Y774" s="95">
        <v>773</v>
      </c>
      <c r="Z774" s="122">
        <f>(幕後結果!$AB$2+幕後結果!$AB$4*幕後結果_最佳化!$N1775)*12/3</f>
        <v>-0.46776387595713648</v>
      </c>
      <c r="AA774" s="122">
        <f>(幕後結果!$AC$2+幕後結果!$AC$4*幕後結果_最佳化!$O1775)*12/3</f>
        <v>0.60574125060700634</v>
      </c>
      <c r="AB774" s="122">
        <f>(幕後結果!$AD$2+幕後結果!$AD$4*幕後結果_最佳化!$P1775)*12/3</f>
        <v>1.5219962196510881</v>
      </c>
      <c r="AC774" s="122">
        <f>(幕後結果!$AE$2+幕後結果!$AE$4*幕後結果_最佳化!$Q1775)*12/3</f>
        <v>1.1999774993859389</v>
      </c>
      <c r="AD774" s="122">
        <f>(幕後結果!$AF$2+幕後結果!$AF$4*幕後結果_最佳化!$R1775)*12/3</f>
        <v>0.21820436526687306</v>
      </c>
      <c r="AE774" s="122">
        <f>(幕後結果!$AG$2+幕後結果!$AG$4*幕後結果_最佳化!$S1775)*12/3</f>
        <v>0.33288285288168168</v>
      </c>
      <c r="AF774" s="122">
        <f>(幕後結果!$AH$2+幕後結果!$AH$4*幕後結果_最佳化!$T1775)*12/3</f>
        <v>2.0585066274170081</v>
      </c>
      <c r="AG774" s="122">
        <f>(幕後結果!$AI$2+幕後結果!$AI$4*幕後結果_最佳化!$U1775)*12/3</f>
        <v>-0.2727782709934562</v>
      </c>
      <c r="AH774" s="122">
        <f>(幕後結果!$AJ$2+幕後結果!$AJ$4*幕後結果_最佳化!$V1775)*12/3</f>
        <v>1.632843891742801</v>
      </c>
      <c r="AI774" s="96">
        <f>(幕後結果!$AK$2+幕後結果!$AK$4*幕後結果_最佳化!$W1775)*12/3</f>
        <v>0.25674005134579764</v>
      </c>
      <c r="AJ774" s="56"/>
      <c r="AK774" s="56"/>
      <c r="AL774" s="56"/>
      <c r="AM774" s="104">
        <v>773</v>
      </c>
      <c r="AN774" s="122">
        <f t="shared" si="157"/>
        <v>0.11590891006503107</v>
      </c>
      <c r="AO774" s="122">
        <f t="shared" si="158"/>
        <v>7.834696193574911E-2</v>
      </c>
      <c r="AP774" s="122">
        <f t="shared" si="159"/>
        <v>6.2655239884201269E-2</v>
      </c>
      <c r="AQ774" s="122">
        <f t="shared" si="160"/>
        <v>5.6325597800379205E-2</v>
      </c>
      <c r="AR774" s="122">
        <f t="shared" si="161"/>
        <v>0.1516998647811364</v>
      </c>
      <c r="AS774" s="122">
        <f t="shared" si="162"/>
        <v>6.279428362860251E-2</v>
      </c>
      <c r="AT774" s="122">
        <f t="shared" si="163"/>
        <v>0.21541162620852433</v>
      </c>
      <c r="AU774" s="122">
        <f t="shared" si="164"/>
        <v>0.10262859862195083</v>
      </c>
      <c r="AV774" s="122">
        <f t="shared" si="165"/>
        <v>4.8067073011428062E-2</v>
      </c>
      <c r="AW774" s="122">
        <f t="shared" si="166"/>
        <v>0.10616184406299717</v>
      </c>
      <c r="AX774" s="122">
        <f t="shared" si="167"/>
        <v>1</v>
      </c>
      <c r="AY774" s="122">
        <f>SUMPRODUCT(AN774:AW774,幕後結果_最佳化!$Z$1005:$AI$1005)</f>
        <v>8.3473225086189359E-2</v>
      </c>
      <c r="AZ774" s="122">
        <f>(SUMPRODUCT(AN774:AW774,MMULT(AN774:AW774,幕後結果!$AB$9:$AK$18)))*252</f>
        <v>4.4523881162512498E-2</v>
      </c>
      <c r="BA774" s="122">
        <f t="shared" si="168"/>
        <v>0.21100682728886405</v>
      </c>
      <c r="BB774" s="98">
        <f t="shared" si="169"/>
        <v>0.1922839445884158</v>
      </c>
      <c r="BC774" s="56"/>
      <c r="BD774" s="56"/>
    </row>
    <row r="775" spans="1:56">
      <c r="A775" s="91">
        <v>774</v>
      </c>
      <c r="B775" s="122">
        <v>0.73454655436588645</v>
      </c>
      <c r="C775" s="122">
        <v>2.036509123275354E-2</v>
      </c>
      <c r="D775" s="122">
        <v>0.74301302364402488</v>
      </c>
      <c r="E775" s="122">
        <v>1.2522644964578777E-2</v>
      </c>
      <c r="F775" s="122">
        <v>0.43119385320381154</v>
      </c>
      <c r="G775" s="122">
        <v>0.47477468943347656</v>
      </c>
      <c r="H775" s="122">
        <v>0.58425066813647741</v>
      </c>
      <c r="I775" s="122">
        <v>0.49399544495995262</v>
      </c>
      <c r="J775" s="122">
        <v>0.66972717364226697</v>
      </c>
      <c r="K775" s="100">
        <v>0.62687322818980618</v>
      </c>
      <c r="L775" s="101"/>
      <c r="M775" s="102">
        <v>774</v>
      </c>
      <c r="N775" s="125">
        <v>0.62662223263301597</v>
      </c>
      <c r="O775" s="125">
        <v>-2.0462662487407286</v>
      </c>
      <c r="P775" s="125">
        <v>0.65266239213243327</v>
      </c>
      <c r="Q775" s="125">
        <v>-2.2407034586444659</v>
      </c>
      <c r="R775" s="125">
        <v>-0.17333551861353752</v>
      </c>
      <c r="S775" s="125">
        <v>-6.3272669319597116E-2</v>
      </c>
      <c r="T775" s="125">
        <v>0.21277987242414961</v>
      </c>
      <c r="U775" s="122">
        <v>-1.5051755763283615E-2</v>
      </c>
      <c r="V775" s="122">
        <v>0.43915993593194352</v>
      </c>
      <c r="W775" s="94">
        <v>0.32358328592492008</v>
      </c>
      <c r="X775" s="56"/>
      <c r="Y775" s="95">
        <v>774</v>
      </c>
      <c r="Z775" s="122">
        <f>(幕後結果!$AB$2+幕後結果!$AB$4*幕後結果_最佳化!$N1776)*12/3</f>
        <v>0.72969275668646694</v>
      </c>
      <c r="AA775" s="122">
        <f>(幕後結果!$AC$2+幕後結果!$AC$4*幕後結果_最佳化!$O1776)*12/3</f>
        <v>-4.1433786847839551</v>
      </c>
      <c r="AB775" s="122">
        <f>(幕後結果!$AD$2+幕後結果!$AD$4*幕後結果_最佳化!$P1776)*12/3</f>
        <v>1.0084381656425541</v>
      </c>
      <c r="AC775" s="122">
        <f>(幕後結果!$AE$2+幕後結果!$AE$4*幕後結果_最佳化!$Q1776)*12/3</f>
        <v>-0.89986607322725709</v>
      </c>
      <c r="AD775" s="122">
        <f>(幕後結果!$AF$2+幕後結果!$AF$4*幕後結果_最佳化!$R1776)*12/3</f>
        <v>-0.5681421693644999</v>
      </c>
      <c r="AE775" s="122">
        <f>(幕後結果!$AG$2+幕後結果!$AG$4*幕後結果_最佳化!$S1776)*12/3</f>
        <v>-1.2386954469534213</v>
      </c>
      <c r="AF775" s="122">
        <f>(幕後結果!$AH$2+幕後結果!$AH$4*幕後結果_最佳化!$T1776)*12/3</f>
        <v>1.7665482413020215</v>
      </c>
      <c r="AG775" s="122">
        <f>(幕後結果!$AI$2+幕後結果!$AI$4*幕後結果_最佳化!$U1776)*12/3</f>
        <v>-0.43439056167216994</v>
      </c>
      <c r="AH775" s="122">
        <f>(幕後結果!$AJ$2+幕後結果!$AJ$4*幕後結果_最佳化!$V1776)*12/3</f>
        <v>-6.589333563536659E-2</v>
      </c>
      <c r="AI775" s="96">
        <f>(幕後結果!$AK$2+幕後結果!$AK$4*幕後結果_最佳化!$W1776)*12/3</f>
        <v>-0.5617465926200067</v>
      </c>
      <c r="AJ775" s="56"/>
      <c r="AK775" s="56"/>
      <c r="AL775" s="56"/>
      <c r="AM775" s="104">
        <v>774</v>
      </c>
      <c r="AN775" s="122">
        <f t="shared" si="157"/>
        <v>0.10131259424803023</v>
      </c>
      <c r="AO775" s="122">
        <f t="shared" si="158"/>
        <v>4.8440909245634621E-2</v>
      </c>
      <c r="AP775" s="122">
        <f t="shared" si="159"/>
        <v>0.12497375958870499</v>
      </c>
      <c r="AQ775" s="122">
        <f t="shared" si="160"/>
        <v>5.9039776017309975E-2</v>
      </c>
      <c r="AR775" s="122">
        <f t="shared" si="161"/>
        <v>0.11039374589985924</v>
      </c>
      <c r="AS775" s="122">
        <f t="shared" si="162"/>
        <v>0.15917474270656234</v>
      </c>
      <c r="AT775" s="122">
        <f t="shared" si="163"/>
        <v>0.15486831682766086</v>
      </c>
      <c r="AU775" s="122">
        <f t="shared" si="164"/>
        <v>0.11698168661388664</v>
      </c>
      <c r="AV775" s="122">
        <f t="shared" si="165"/>
        <v>2.8529431135824655E-2</v>
      </c>
      <c r="AW775" s="122">
        <f t="shared" si="166"/>
        <v>9.6285037716526634E-2</v>
      </c>
      <c r="AX775" s="122">
        <f t="shared" si="167"/>
        <v>1.0000000000000002</v>
      </c>
      <c r="AY775" s="122">
        <f>SUMPRODUCT(AN775:AW775,幕後結果_最佳化!$Z$1005:$AI$1005)</f>
        <v>0.11083019406033467</v>
      </c>
      <c r="AZ775" s="122">
        <f>(SUMPRODUCT(AN775:AW775,MMULT(AN775:AW775,幕後結果!$AB$9:$AK$18)))*252</f>
        <v>4.5819563875008441E-2</v>
      </c>
      <c r="BA775" s="122">
        <f t="shared" si="168"/>
        <v>0.21405504870245046</v>
      </c>
      <c r="BB775" s="98">
        <f t="shared" si="169"/>
        <v>0.31734917943823782</v>
      </c>
      <c r="BC775" s="56"/>
      <c r="BD775" s="56"/>
    </row>
    <row r="776" spans="1:56">
      <c r="A776" s="91">
        <v>775</v>
      </c>
      <c r="B776" s="122">
        <v>0.37909056024180576</v>
      </c>
      <c r="C776" s="122">
        <v>0.90094071565535749</v>
      </c>
      <c r="D776" s="122">
        <v>0.61333020455330267</v>
      </c>
      <c r="E776" s="122">
        <v>0.19339939417771101</v>
      </c>
      <c r="F776" s="122">
        <v>0.30796204058310406</v>
      </c>
      <c r="G776" s="122">
        <v>0.85894569139724974</v>
      </c>
      <c r="H776" s="122">
        <v>0.39835810062845134</v>
      </c>
      <c r="I776" s="122">
        <v>0.59575476116237591</v>
      </c>
      <c r="J776" s="122">
        <v>0.34758818350420784</v>
      </c>
      <c r="K776" s="100">
        <v>0.9785452966157655</v>
      </c>
      <c r="L776" s="101"/>
      <c r="M776" s="102">
        <v>775</v>
      </c>
      <c r="N776" s="125">
        <v>-0.30787017583352777</v>
      </c>
      <c r="O776" s="125">
        <v>1.2869303413665469</v>
      </c>
      <c r="P776" s="125">
        <v>0.28800933775293042</v>
      </c>
      <c r="Q776" s="125">
        <v>-0.86543734998424726</v>
      </c>
      <c r="R776" s="125">
        <v>-0.50163530363907849</v>
      </c>
      <c r="S776" s="125">
        <v>1.0755945694079123</v>
      </c>
      <c r="T776" s="125">
        <v>-0.25759925950677232</v>
      </c>
      <c r="U776" s="122">
        <v>0.24237387243394826</v>
      </c>
      <c r="V776" s="122">
        <v>-0.39184009591678531</v>
      </c>
      <c r="W776" s="94">
        <v>2.0245907314940967</v>
      </c>
      <c r="X776" s="56"/>
      <c r="Y776" s="95">
        <v>775</v>
      </c>
      <c r="Z776" s="122">
        <f>(幕後結果!$AB$2+幕後結果!$AB$4*幕後結果_最佳化!$N1777)*12/3</f>
        <v>-0.43052666393276179</v>
      </c>
      <c r="AA776" s="122">
        <f>(幕後結果!$AC$2+幕後結果!$AC$4*幕後結果_最佳化!$O1777)*12/3</f>
        <v>0.36881585698828534</v>
      </c>
      <c r="AB776" s="122">
        <f>(幕後結果!$AD$2+幕後結果!$AD$4*幕後結果_最佳化!$P1777)*12/3</f>
        <v>0.74975216365543718</v>
      </c>
      <c r="AC776" s="122">
        <f>(幕後結果!$AE$2+幕後結果!$AE$4*幕後結果_最佳化!$Q1777)*12/3</f>
        <v>0.53251122480789892</v>
      </c>
      <c r="AD776" s="122">
        <f>(幕後結果!$AF$2+幕後結果!$AF$4*幕後結果_最佳化!$R1777)*12/3</f>
        <v>-0.30795136706230419</v>
      </c>
      <c r="AE776" s="122">
        <f>(幕後結果!$AG$2+幕後結果!$AG$4*幕後結果_最佳化!$S1777)*12/3</f>
        <v>0.90918215435650185</v>
      </c>
      <c r="AF776" s="122">
        <f>(幕後結果!$AH$2+幕後結果!$AH$4*幕後結果_最佳化!$T1777)*12/3</f>
        <v>0.80243947585267916</v>
      </c>
      <c r="AG776" s="122">
        <f>(幕後結果!$AI$2+幕後結果!$AI$4*幕後結果_最佳化!$U1777)*12/3</f>
        <v>-0.81344810565692638</v>
      </c>
      <c r="AH776" s="122">
        <f>(幕後結果!$AJ$2+幕後結果!$AJ$4*幕後結果_最佳化!$V1777)*12/3</f>
        <v>0.14296020148431324</v>
      </c>
      <c r="AI776" s="96">
        <f>(幕後結果!$AK$2+幕後結果!$AK$4*幕後結果_最佳化!$W1777)*12/3</f>
        <v>0.48316247662553441</v>
      </c>
      <c r="AJ776" s="56"/>
      <c r="AK776" s="56"/>
      <c r="AL776" s="56"/>
      <c r="AM776" s="104">
        <v>775</v>
      </c>
      <c r="AN776" s="122">
        <f t="shared" si="157"/>
        <v>5.3561754162080435E-2</v>
      </c>
      <c r="AO776" s="122">
        <f t="shared" si="158"/>
        <v>0.16328230867715043</v>
      </c>
      <c r="AP776" s="122">
        <f t="shared" si="159"/>
        <v>0.16144913189880866</v>
      </c>
      <c r="AQ776" s="122">
        <f t="shared" si="160"/>
        <v>1.1837868163731485E-2</v>
      </c>
      <c r="AR776" s="122">
        <f t="shared" si="161"/>
        <v>7.5476000290817705E-2</v>
      </c>
      <c r="AS776" s="122">
        <f t="shared" si="162"/>
        <v>0.13820192305990733</v>
      </c>
      <c r="AT776" s="122">
        <f t="shared" si="163"/>
        <v>6.9768607217645273E-2</v>
      </c>
      <c r="AU776" s="122">
        <f t="shared" si="164"/>
        <v>0.15823390594081013</v>
      </c>
      <c r="AV776" s="122">
        <f t="shared" si="165"/>
        <v>0.15907536583166643</v>
      </c>
      <c r="AW776" s="122">
        <f t="shared" si="166"/>
        <v>9.1131347573819854E-3</v>
      </c>
      <c r="AX776" s="122">
        <f t="shared" si="167"/>
        <v>0.99999999999999989</v>
      </c>
      <c r="AY776" s="122">
        <f>SUMPRODUCT(AN776:AW776,幕後結果_最佳化!$Z$1005:$AI$1005)</f>
        <v>-0.16312593785222892</v>
      </c>
      <c r="AZ776" s="122">
        <f>(SUMPRODUCT(AN776:AW776,MMULT(AN776:AW776,幕後結果!$AB$9:$AK$18)))*252</f>
        <v>5.6062458781605748E-2</v>
      </c>
      <c r="BA776" s="122">
        <f t="shared" si="168"/>
        <v>0.23677512280982085</v>
      </c>
      <c r="BB776" s="98">
        <f t="shared" si="169"/>
        <v>-0.87013337975421579</v>
      </c>
      <c r="BC776" s="56"/>
      <c r="BD776" s="56"/>
    </row>
    <row r="777" spans="1:56">
      <c r="A777" s="91">
        <v>776</v>
      </c>
      <c r="B777" s="122">
        <v>0.33163257612110031</v>
      </c>
      <c r="C777" s="122">
        <v>0.97267875348843424</v>
      </c>
      <c r="D777" s="122">
        <v>0.36110669382579408</v>
      </c>
      <c r="E777" s="122">
        <v>0.70956563588204169</v>
      </c>
      <c r="F777" s="122">
        <v>0.912125991797478</v>
      </c>
      <c r="G777" s="122">
        <v>0.91064294377013555</v>
      </c>
      <c r="H777" s="122">
        <v>0.25173575942671822</v>
      </c>
      <c r="I777" s="122">
        <v>0.75288655250001169</v>
      </c>
      <c r="J777" s="122">
        <v>0.24522874424266883</v>
      </c>
      <c r="K777" s="100">
        <v>0.23197023583007392</v>
      </c>
      <c r="L777" s="101"/>
      <c r="M777" s="102">
        <v>776</v>
      </c>
      <c r="N777" s="125">
        <v>-0.43540958778836725</v>
      </c>
      <c r="O777" s="125">
        <v>1.9217081353312653</v>
      </c>
      <c r="P777" s="125">
        <v>-0.3555022125677908</v>
      </c>
      <c r="Q777" s="125">
        <v>0.55211622221180756</v>
      </c>
      <c r="R777" s="125">
        <v>1.3539635201724016</v>
      </c>
      <c r="S777" s="125">
        <v>1.3447248318883331</v>
      </c>
      <c r="T777" s="125">
        <v>-0.66903755975080359</v>
      </c>
      <c r="U777" s="122">
        <v>0.68360140854031293</v>
      </c>
      <c r="V777" s="122">
        <v>-0.68958136671010795</v>
      </c>
      <c r="W777" s="94">
        <v>-0.73237375752516054</v>
      </c>
      <c r="X777" s="56"/>
      <c r="Y777" s="95">
        <v>776</v>
      </c>
      <c r="Z777" s="122">
        <f>(幕後結果!$AB$2+幕後結果!$AB$4*幕後結果_最佳化!$N1778)*12/3</f>
        <v>-0.5888732714639866</v>
      </c>
      <c r="AA777" s="122">
        <f>(幕後結果!$AC$2+幕後結果!$AC$4*幕後結果_最佳化!$O1778)*12/3</f>
        <v>1.2325046787561085</v>
      </c>
      <c r="AB777" s="122">
        <f>(幕後結果!$AD$2+幕後結果!$AD$4*幕後結果_最佳化!$P1778)*12/3</f>
        <v>0.21856486386490917</v>
      </c>
      <c r="AC777" s="122">
        <f>(幕後結果!$AE$2+幕後結果!$AE$4*幕後結果_最佳化!$Q1778)*12/3</f>
        <v>1.5109905785335294</v>
      </c>
      <c r="AD777" s="122">
        <f>(幕後結果!$AF$2+幕後結果!$AF$4*幕後結果_最佳化!$R1778)*12/3</f>
        <v>1.0699209450345806</v>
      </c>
      <c r="AE777" s="122">
        <f>(幕後結果!$AG$2+幕後結果!$AG$4*幕後結果_最佳化!$S1778)*12/3</f>
        <v>2.08468248346112</v>
      </c>
      <c r="AF777" s="122">
        <f>(幕後結果!$AH$2+幕後結果!$AH$4*幕後結果_最佳化!$T1778)*12/3</f>
        <v>0.61046375492627503</v>
      </c>
      <c r="AG777" s="122">
        <f>(幕後結果!$AI$2+幕後結果!$AI$4*幕後結果_最佳化!$U1778)*12/3</f>
        <v>-9.9618362237796743E-2</v>
      </c>
      <c r="AH777" s="122">
        <f>(幕後結果!$AJ$2+幕後結果!$AJ$4*幕後結果_最佳化!$V1778)*12/3</f>
        <v>0.20651854284220905</v>
      </c>
      <c r="AI777" s="96">
        <f>(幕後結果!$AK$2+幕後結果!$AK$4*幕後結果_最佳化!$W1778)*12/3</f>
        <v>-0.27430588878469059</v>
      </c>
      <c r="AJ777" s="56"/>
      <c r="AK777" s="56"/>
      <c r="AL777" s="56"/>
      <c r="AM777" s="104">
        <v>776</v>
      </c>
      <c r="AN777" s="122">
        <f t="shared" si="157"/>
        <v>0.16885286458963014</v>
      </c>
      <c r="AO777" s="122">
        <f t="shared" si="158"/>
        <v>9.2962816692482117E-2</v>
      </c>
      <c r="AP777" s="122">
        <f t="shared" si="159"/>
        <v>2.0037682385675593E-2</v>
      </c>
      <c r="AQ777" s="122">
        <f t="shared" si="160"/>
        <v>8.2678560041414037E-2</v>
      </c>
      <c r="AR777" s="122">
        <f t="shared" si="161"/>
        <v>0.25602599129326065</v>
      </c>
      <c r="AS777" s="122">
        <f t="shared" si="162"/>
        <v>1.6739016083676016E-2</v>
      </c>
      <c r="AT777" s="122">
        <f t="shared" si="163"/>
        <v>6.4931778692336906E-2</v>
      </c>
      <c r="AU777" s="122">
        <f t="shared" si="164"/>
        <v>0.10726776145718092</v>
      </c>
      <c r="AV777" s="122">
        <f t="shared" si="165"/>
        <v>3.1182722012698255E-2</v>
      </c>
      <c r="AW777" s="122">
        <f t="shared" si="166"/>
        <v>0.15932080675164542</v>
      </c>
      <c r="AX777" s="122">
        <f t="shared" si="167"/>
        <v>0.99999999999999989</v>
      </c>
      <c r="AY777" s="122">
        <f>SUMPRODUCT(AN777:AW777,幕後結果_最佳化!$Z$1005:$AI$1005)</f>
        <v>-0.16568608433294466</v>
      </c>
      <c r="AZ777" s="122">
        <f>(SUMPRODUCT(AN777:AW777,MMULT(AN777:AW777,幕後結果!$AB$9:$AK$18)))*252</f>
        <v>4.3641398246333549E-2</v>
      </c>
      <c r="BA777" s="122">
        <f t="shared" si="168"/>
        <v>0.20890523747942163</v>
      </c>
      <c r="BB777" s="98">
        <f t="shared" si="169"/>
        <v>-0.99847225876034618</v>
      </c>
      <c r="BC777" s="56"/>
      <c r="BD777" s="56"/>
    </row>
    <row r="778" spans="1:56">
      <c r="A778" s="91">
        <v>777</v>
      </c>
      <c r="B778" s="122">
        <v>0.98410162828691328</v>
      </c>
      <c r="C778" s="122">
        <v>0.58743331130897158</v>
      </c>
      <c r="D778" s="122">
        <v>0.587023567490494</v>
      </c>
      <c r="E778" s="122">
        <v>5.6115015485836306E-2</v>
      </c>
      <c r="F778" s="122">
        <v>0.26006783621928231</v>
      </c>
      <c r="G778" s="122">
        <v>0.34365078521228742</v>
      </c>
      <c r="H778" s="122">
        <v>0.61532291015231833</v>
      </c>
      <c r="I778" s="122">
        <v>0.39417107336205204</v>
      </c>
      <c r="J778" s="122">
        <v>3.4423925465926208E-2</v>
      </c>
      <c r="K778" s="100">
        <v>0.35694005726522215</v>
      </c>
      <c r="L778" s="101"/>
      <c r="M778" s="102">
        <v>777</v>
      </c>
      <c r="N778" s="125">
        <v>2.1469565182644734</v>
      </c>
      <c r="O778" s="125">
        <v>0.22094741551128841</v>
      </c>
      <c r="P778" s="125">
        <v>0.21989508399605559</v>
      </c>
      <c r="Q778" s="125">
        <v>-1.5882490616415952</v>
      </c>
      <c r="R778" s="125">
        <v>-0.64313628415145163</v>
      </c>
      <c r="S778" s="125">
        <v>-0.40251973085129689</v>
      </c>
      <c r="T778" s="125">
        <v>0.29321976204245487</v>
      </c>
      <c r="U778" s="122">
        <v>-0.26846404570730742</v>
      </c>
      <c r="V778" s="122">
        <v>-1.8194168959040762</v>
      </c>
      <c r="W778" s="94">
        <v>-0.36664998996819076</v>
      </c>
      <c r="X778" s="56"/>
      <c r="Y778" s="95">
        <v>777</v>
      </c>
      <c r="Z778" s="122">
        <f>(幕後結果!$AB$2+幕後結果!$AB$4*幕後結果_最佳化!$N1779)*12/3</f>
        <v>2.6172643924126335</v>
      </c>
      <c r="AA778" s="122">
        <f>(幕後結果!$AC$2+幕後結果!$AC$4*幕後結果_最佳化!$O1779)*12/3</f>
        <v>-0.88689855618802416</v>
      </c>
      <c r="AB778" s="122">
        <f>(幕後結果!$AD$2+幕後結果!$AD$4*幕後結果_最佳化!$P1779)*12/3</f>
        <v>1.3218499382624131</v>
      </c>
      <c r="AC778" s="122">
        <f>(幕後結果!$AE$2+幕後結果!$AE$4*幕後結果_最佳化!$Q1779)*12/3</f>
        <v>-4.5915107190593774E-2</v>
      </c>
      <c r="AD778" s="122">
        <f>(幕後結果!$AF$2+幕後結果!$AF$4*幕後結果_最佳化!$R1779)*12/3</f>
        <v>-0.68111159630086482</v>
      </c>
      <c r="AE778" s="122">
        <f>(幕後結果!$AG$2+幕後結果!$AG$4*幕後結果_最佳化!$S1779)*12/3</f>
        <v>-0.34521276260771683</v>
      </c>
      <c r="AF778" s="122">
        <f>(幕後結果!$AH$2+幕後結果!$AH$4*幕後結果_最佳化!$T1779)*12/3</f>
        <v>1.9790129185838523</v>
      </c>
      <c r="AG778" s="122">
        <f>(幕後結果!$AI$2+幕後結果!$AI$4*幕後結果_最佳化!$U1779)*12/3</f>
        <v>-0.17359775068375338</v>
      </c>
      <c r="AH778" s="122">
        <f>(幕後結果!$AJ$2+幕後結果!$AJ$4*幕後結果_最佳化!$V1779)*12/3</f>
        <v>-0.67714986345733064</v>
      </c>
      <c r="AI778" s="96">
        <f>(幕後結果!$AK$2+幕後結果!$AK$4*幕後結果_最佳化!$W1779)*12/3</f>
        <v>-0.39106853301830141</v>
      </c>
      <c r="AJ778" s="56"/>
      <c r="AK778" s="56"/>
      <c r="AL778" s="56"/>
      <c r="AM778" s="104">
        <v>777</v>
      </c>
      <c r="AN778" s="122">
        <f t="shared" si="157"/>
        <v>8.0642713873318492E-2</v>
      </c>
      <c r="AO778" s="122">
        <f t="shared" si="158"/>
        <v>1.202612755864233E-2</v>
      </c>
      <c r="AP778" s="122">
        <f t="shared" si="159"/>
        <v>3.9415581605121507E-2</v>
      </c>
      <c r="AQ778" s="122">
        <f t="shared" si="160"/>
        <v>0.15380649562921245</v>
      </c>
      <c r="AR778" s="122">
        <f t="shared" si="161"/>
        <v>1.6093152906197814E-2</v>
      </c>
      <c r="AS778" s="122">
        <f t="shared" si="162"/>
        <v>8.0866980340412287E-2</v>
      </c>
      <c r="AT778" s="122">
        <f t="shared" si="163"/>
        <v>0.1140742897203573</v>
      </c>
      <c r="AU778" s="122">
        <f t="shared" si="164"/>
        <v>7.6084434026345238E-2</v>
      </c>
      <c r="AV778" s="122">
        <f t="shared" si="165"/>
        <v>0.16093120616820469</v>
      </c>
      <c r="AW778" s="122">
        <f t="shared" si="166"/>
        <v>0.26605901817218802</v>
      </c>
      <c r="AX778" s="122">
        <f t="shared" si="167"/>
        <v>1</v>
      </c>
      <c r="AY778" s="122">
        <f>SUMPRODUCT(AN778:AW778,幕後結果_最佳化!$Z$1005:$AI$1005)</f>
        <v>0.12121445199113889</v>
      </c>
      <c r="AZ778" s="122">
        <f>(SUMPRODUCT(AN778:AW778,MMULT(AN778:AW778,幕後結果!$AB$9:$AK$18)))*252</f>
        <v>4.088908556455028E-2</v>
      </c>
      <c r="BA778" s="122">
        <f t="shared" si="168"/>
        <v>0.20221049815613007</v>
      </c>
      <c r="BB778" s="98">
        <f t="shared" si="169"/>
        <v>0.38729172177139398</v>
      </c>
      <c r="BC778" s="56"/>
      <c r="BD778" s="56"/>
    </row>
    <row r="779" spans="1:56">
      <c r="A779" s="91">
        <v>778</v>
      </c>
      <c r="B779" s="122">
        <v>0.90798375533496811</v>
      </c>
      <c r="C779" s="122">
        <v>0.20585291592113708</v>
      </c>
      <c r="D779" s="122">
        <v>0.89847774526754032</v>
      </c>
      <c r="E779" s="122">
        <v>0.27154218260573537</v>
      </c>
      <c r="F779" s="122">
        <v>0.52016324639521594</v>
      </c>
      <c r="G779" s="122">
        <v>0.87644171708773566</v>
      </c>
      <c r="H779" s="122">
        <v>0.93746233432773329</v>
      </c>
      <c r="I779" s="122">
        <v>0.10340685455161935</v>
      </c>
      <c r="J779" s="122">
        <v>0.27920791200510209</v>
      </c>
      <c r="K779" s="100">
        <v>0.21312248922770571</v>
      </c>
      <c r="L779" s="101"/>
      <c r="M779" s="102">
        <v>778</v>
      </c>
      <c r="N779" s="125">
        <v>1.328440918496482</v>
      </c>
      <c r="O779" s="125">
        <v>-0.82089543446248914</v>
      </c>
      <c r="P779" s="125">
        <v>1.2729254157019656</v>
      </c>
      <c r="Q779" s="125">
        <v>-0.6081554702249703</v>
      </c>
      <c r="R779" s="125">
        <v>5.0563300684177227E-2</v>
      </c>
      <c r="S779" s="125">
        <v>1.1573814098420618</v>
      </c>
      <c r="T779" s="125">
        <v>1.5338143513216087</v>
      </c>
      <c r="U779" s="122">
        <v>-1.2623754770338855</v>
      </c>
      <c r="V779" s="122">
        <v>-0.58519616386528139</v>
      </c>
      <c r="W779" s="94">
        <v>-0.79563369059512079</v>
      </c>
      <c r="X779" s="56"/>
      <c r="Y779" s="95">
        <v>778</v>
      </c>
      <c r="Z779" s="122">
        <f>(幕後結果!$AB$2+幕後結果!$AB$4*幕後結果_最佳化!$N1780)*12/3</f>
        <v>1.6010360246627429</v>
      </c>
      <c r="AA779" s="122">
        <f>(幕後結果!$AC$2+幕後結果!$AC$4*幕後結果_最佳化!$O1780)*12/3</f>
        <v>-2.3937507709275425</v>
      </c>
      <c r="AB779" s="122">
        <f>(幕後結果!$AD$2+幕後結果!$AD$4*幕後結果_最佳化!$P1780)*12/3</f>
        <v>1.8813808942481627</v>
      </c>
      <c r="AC779" s="122">
        <f>(幕後結果!$AE$2+幕後結果!$AE$4*幕後結果_最佳化!$Q1780)*12/3</f>
        <v>0.68402370459600925</v>
      </c>
      <c r="AD779" s="122">
        <f>(幕後結果!$AF$2+幕後結果!$AF$4*幕後結果_最佳化!$R1780)*12/3</f>
        <v>-0.11385715902192241</v>
      </c>
      <c r="AE779" s="122">
        <f>(幕後結果!$AG$2+幕後結果!$AG$4*幕後結果_最佳化!$S1780)*12/3</f>
        <v>1.1525411019416358</v>
      </c>
      <c r="AF779" s="122">
        <f>(幕後結果!$AH$2+幕後結果!$AH$4*幕後結果_最佳化!$T1780)*12/3</f>
        <v>3.0219845909114356</v>
      </c>
      <c r="AG779" s="122">
        <f>(幕後結果!$AI$2+幕後結果!$AI$4*幕後結果_最佳化!$U1780)*12/3</f>
        <v>-1.5047771195337056</v>
      </c>
      <c r="AH779" s="122">
        <f>(幕後結果!$AJ$2+幕後結果!$AJ$4*幕後結果_最佳化!$V1780)*12/3</f>
        <v>-5.3876617231334578E-3</v>
      </c>
      <c r="AI779" s="96">
        <f>(幕後結果!$AK$2+幕後結果!$AK$4*幕後結果_最佳化!$W1780)*12/3</f>
        <v>-0.49459202595888274</v>
      </c>
      <c r="AJ779" s="56"/>
      <c r="AK779" s="56"/>
      <c r="AL779" s="56"/>
      <c r="AM779" s="104">
        <v>778</v>
      </c>
      <c r="AN779" s="122">
        <f t="shared" si="157"/>
        <v>0.15593831931216071</v>
      </c>
      <c r="AO779" s="122">
        <f t="shared" si="158"/>
        <v>0.17103677986905264</v>
      </c>
      <c r="AP779" s="122">
        <f t="shared" si="159"/>
        <v>0.12473204363279815</v>
      </c>
      <c r="AQ779" s="122">
        <f t="shared" si="160"/>
        <v>0.17636849601023846</v>
      </c>
      <c r="AR779" s="122">
        <f t="shared" si="161"/>
        <v>9.2866624469166312E-2</v>
      </c>
      <c r="AS779" s="122">
        <f t="shared" si="162"/>
        <v>4.5297025728366948E-2</v>
      </c>
      <c r="AT779" s="122">
        <f t="shared" si="163"/>
        <v>1.8909520051921171E-3</v>
      </c>
      <c r="AU779" s="122">
        <f t="shared" si="164"/>
        <v>0.12821355322244707</v>
      </c>
      <c r="AV779" s="122">
        <f t="shared" si="165"/>
        <v>6.0489632172446225E-2</v>
      </c>
      <c r="AW779" s="122">
        <f t="shared" si="166"/>
        <v>4.3166573578131383E-2</v>
      </c>
      <c r="AX779" s="122">
        <f t="shared" si="167"/>
        <v>0.99999999999999989</v>
      </c>
      <c r="AY779" s="122">
        <f>SUMPRODUCT(AN779:AW779,幕後結果_最佳化!$Z$1005:$AI$1005)</f>
        <v>-0.16807035528555375</v>
      </c>
      <c r="AZ779" s="122">
        <f>(SUMPRODUCT(AN779:AW779,MMULT(AN779:AW779,幕後結果!$AB$9:$AK$18)))*252</f>
        <v>5.509760813151602E-2</v>
      </c>
      <c r="BA779" s="122">
        <f t="shared" si="168"/>
        <v>0.23472879697965485</v>
      </c>
      <c r="BB779" s="98">
        <f t="shared" si="169"/>
        <v>-0.89878343859036447</v>
      </c>
      <c r="BC779" s="56"/>
      <c r="BD779" s="56"/>
    </row>
    <row r="780" spans="1:56">
      <c r="A780" s="91">
        <v>779</v>
      </c>
      <c r="B780" s="122">
        <v>0.94866332968930678</v>
      </c>
      <c r="C780" s="122">
        <v>0.99949128900548923</v>
      </c>
      <c r="D780" s="122">
        <v>0.60003516341742458</v>
      </c>
      <c r="E780" s="122">
        <v>1.9230886558713634E-2</v>
      </c>
      <c r="F780" s="122">
        <v>0.66405141836191039</v>
      </c>
      <c r="G780" s="122">
        <v>0.65655125328555508</v>
      </c>
      <c r="H780" s="122">
        <v>0.57100693655953161</v>
      </c>
      <c r="I780" s="122">
        <v>0.58553988842141447</v>
      </c>
      <c r="J780" s="122">
        <v>0.4010825722065039</v>
      </c>
      <c r="K780" s="100">
        <v>0.80675292552444811</v>
      </c>
      <c r="L780" s="101"/>
      <c r="M780" s="102">
        <v>779</v>
      </c>
      <c r="N780" s="125">
        <v>1.6320291734304517</v>
      </c>
      <c r="O780" s="125">
        <v>3.2856642662634634</v>
      </c>
      <c r="P780" s="125">
        <v>0.2534381203545672</v>
      </c>
      <c r="Q780" s="125">
        <v>-2.06989932561528</v>
      </c>
      <c r="R780" s="125">
        <v>0.42354569978170942</v>
      </c>
      <c r="S780" s="125">
        <v>0.4030689614838438</v>
      </c>
      <c r="T780" s="125">
        <v>0.1789383282223419</v>
      </c>
      <c r="U780" s="122">
        <v>0.21608662754512076</v>
      </c>
      <c r="V780" s="122">
        <v>-0.25054598897515168</v>
      </c>
      <c r="W780" s="94">
        <v>0.8659927293471783</v>
      </c>
      <c r="X780" s="56"/>
      <c r="Y780" s="95">
        <v>779</v>
      </c>
      <c r="Z780" s="122">
        <f>(幕後結果!$AB$2+幕後結果!$AB$4*幕後結果_最佳化!$N1781)*12/3</f>
        <v>1.9779561430661483</v>
      </c>
      <c r="AA780" s="122">
        <f>(幕後結果!$AC$2+幕後結果!$AC$4*幕後結果_最佳化!$O1781)*12/3</f>
        <v>3.2917652666335377</v>
      </c>
      <c r="AB780" s="122">
        <f>(幕後結果!$AD$2+幕後結果!$AD$4*幕後結果_最佳化!$P1781)*12/3</f>
        <v>1.5070769720529933</v>
      </c>
      <c r="AC780" s="122">
        <f>(幕後結果!$AE$2+幕後結果!$AE$4*幕後結果_最佳化!$Q1781)*12/3</f>
        <v>0.11231999571575213</v>
      </c>
      <c r="AD780" s="122">
        <f>(幕後結果!$AF$2+幕後結果!$AF$4*幕後結果_最佳化!$R1781)*12/3</f>
        <v>0.3561113450196578</v>
      </c>
      <c r="AE780" s="122">
        <f>(幕後結果!$AG$2+幕後結果!$AG$4*幕後結果_最佳化!$S1781)*12/3</f>
        <v>0.76624002949633541</v>
      </c>
      <c r="AF780" s="122">
        <f>(幕後結果!$AH$2+幕後結果!$AH$4*幕後結果_最佳化!$T1781)*12/3</f>
        <v>1.9878678375370857</v>
      </c>
      <c r="AG780" s="122">
        <f>(幕後結果!$AI$2+幕後結果!$AI$4*幕後結果_最佳化!$U1781)*12/3</f>
        <v>0.19060292575717153</v>
      </c>
      <c r="AH780" s="122">
        <f>(幕後結果!$AJ$2+幕後結果!$AJ$4*幕後結果_最佳化!$V1781)*12/3</f>
        <v>1.3896871647077449</v>
      </c>
      <c r="AI780" s="96">
        <f>(幕後結果!$AK$2+幕後結果!$AK$4*幕後結果_最佳化!$W1781)*12/3</f>
        <v>0.75140945441197771</v>
      </c>
      <c r="AJ780" s="56"/>
      <c r="AK780" s="56"/>
      <c r="AL780" s="56"/>
      <c r="AM780" s="104">
        <v>779</v>
      </c>
      <c r="AN780" s="122">
        <f t="shared" si="157"/>
        <v>8.0864988747377589E-2</v>
      </c>
      <c r="AO780" s="122">
        <f t="shared" si="158"/>
        <v>5.2164439371015212E-2</v>
      </c>
      <c r="AP780" s="122">
        <f t="shared" si="159"/>
        <v>0.16321962061904061</v>
      </c>
      <c r="AQ780" s="122">
        <f t="shared" si="160"/>
        <v>5.2061082686689929E-2</v>
      </c>
      <c r="AR780" s="122">
        <f t="shared" si="161"/>
        <v>2.8762219595041428E-2</v>
      </c>
      <c r="AS780" s="122">
        <f t="shared" si="162"/>
        <v>0.18889391172453432</v>
      </c>
      <c r="AT780" s="122">
        <f t="shared" si="163"/>
        <v>0.21098205014646412</v>
      </c>
      <c r="AU780" s="122">
        <f t="shared" si="164"/>
        <v>2.115443163419058E-2</v>
      </c>
      <c r="AV780" s="122">
        <f t="shared" si="165"/>
        <v>0.19637985696565266</v>
      </c>
      <c r="AW780" s="122">
        <f t="shared" si="166"/>
        <v>5.5173985099935159E-3</v>
      </c>
      <c r="AX780" s="122">
        <f t="shared" si="167"/>
        <v>1</v>
      </c>
      <c r="AY780" s="122">
        <f>SUMPRODUCT(AN780:AW780,幕後結果_最佳化!$Z$1005:$AI$1005)</f>
        <v>0.33252572777411599</v>
      </c>
      <c r="AZ780" s="122">
        <f>(SUMPRODUCT(AN780:AW780,MMULT(AN780:AW780,幕後結果!$AB$9:$AK$18)))*252</f>
        <v>5.224484864293967E-2</v>
      </c>
      <c r="BA780" s="122">
        <f t="shared" si="168"/>
        <v>0.22857132069211936</v>
      </c>
      <c r="BB780" s="98">
        <f t="shared" si="169"/>
        <v>1.2671131570536602</v>
      </c>
      <c r="BC780" s="56"/>
      <c r="BD780" s="56"/>
    </row>
    <row r="781" spans="1:56">
      <c r="A781" s="91">
        <v>780</v>
      </c>
      <c r="B781" s="122">
        <v>0.33410749510975557</v>
      </c>
      <c r="C781" s="122">
        <v>9.254457542735639E-2</v>
      </c>
      <c r="D781" s="122">
        <v>0.58922141912383275</v>
      </c>
      <c r="E781" s="122">
        <v>0.64409285152783657</v>
      </c>
      <c r="F781" s="122">
        <v>0.54743180349824128</v>
      </c>
      <c r="G781" s="122">
        <v>0.43656718454279764</v>
      </c>
      <c r="H781" s="122">
        <v>0.98191570736737233</v>
      </c>
      <c r="I781" s="122">
        <v>0.53115198497922322</v>
      </c>
      <c r="J781" s="122">
        <v>4.3645747785046929E-2</v>
      </c>
      <c r="K781" s="100">
        <v>0.1804102006341215</v>
      </c>
      <c r="L781" s="101"/>
      <c r="M781" s="102">
        <v>780</v>
      </c>
      <c r="N781" s="125">
        <v>-0.42859911428448105</v>
      </c>
      <c r="O781" s="125">
        <v>-1.3252472728839118</v>
      </c>
      <c r="P781" s="125">
        <v>0.22554263496500673</v>
      </c>
      <c r="Q781" s="125">
        <v>0.36942053116548218</v>
      </c>
      <c r="R781" s="125">
        <v>0.11917540339055398</v>
      </c>
      <c r="S781" s="125">
        <v>-0.15967846064566957</v>
      </c>
      <c r="T781" s="125">
        <v>2.095027080197204</v>
      </c>
      <c r="U781" s="122">
        <v>7.8165971422410357E-2</v>
      </c>
      <c r="V781" s="122">
        <v>-1.7098614550766831</v>
      </c>
      <c r="W781" s="94">
        <v>-0.91380294011707042</v>
      </c>
      <c r="X781" s="56"/>
      <c r="Y781" s="95">
        <v>780</v>
      </c>
      <c r="Z781" s="122">
        <f>(幕後結果!$AB$2+幕後結果!$AB$4*幕後結果_最佳化!$N1782)*12/3</f>
        <v>-0.58041772538225067</v>
      </c>
      <c r="AA781" s="122">
        <f>(幕後結果!$AC$2+幕後結果!$AC$4*幕後結果_最佳化!$O1782)*12/3</f>
        <v>-3.2414449383308863</v>
      </c>
      <c r="AB781" s="122">
        <f>(幕後結果!$AD$2+幕後結果!$AD$4*幕後結果_最佳化!$P1782)*12/3</f>
        <v>0.39399320613273159</v>
      </c>
      <c r="AC781" s="122">
        <f>(幕後結果!$AE$2+幕後結果!$AE$4*幕後結果_最佳化!$Q1782)*12/3</f>
        <v>0.95408651516694454</v>
      </c>
      <c r="AD781" s="122">
        <f>(幕後結果!$AF$2+幕後結果!$AF$4*幕後結果_最佳化!$R1782)*12/3</f>
        <v>-7.6350757815773357E-2</v>
      </c>
      <c r="AE781" s="122">
        <f>(幕後結果!$AG$2+幕後結果!$AG$4*幕後結果_最佳化!$S1782)*12/3</f>
        <v>3.941604788490316E-2</v>
      </c>
      <c r="AF781" s="122">
        <f>(幕後結果!$AH$2+幕後結果!$AH$4*幕後結果_最佳化!$T1782)*12/3</f>
        <v>3.0411461413474878</v>
      </c>
      <c r="AG781" s="122">
        <f>(幕後結果!$AI$2+幕後結果!$AI$4*幕後結果_最佳化!$U1782)*12/3</f>
        <v>-0.88126159002004523</v>
      </c>
      <c r="AH781" s="122">
        <f>(幕後結果!$AJ$2+幕後結果!$AJ$4*幕後結果_最佳化!$V1782)*12/3</f>
        <v>-1.0944554659711332</v>
      </c>
      <c r="AI781" s="96">
        <f>(幕後結果!$AK$2+幕後結果!$AK$4*幕後結果_最佳化!$W1782)*12/3</f>
        <v>-1.029873459289242</v>
      </c>
      <c r="AJ781" s="56"/>
      <c r="AK781" s="56"/>
      <c r="AL781" s="56"/>
      <c r="AM781" s="104">
        <v>780</v>
      </c>
      <c r="AN781" s="122">
        <f t="shared" si="157"/>
        <v>5.6393799308337385E-2</v>
      </c>
      <c r="AO781" s="122">
        <f t="shared" si="158"/>
        <v>0.12049308765068276</v>
      </c>
      <c r="AP781" s="122">
        <f t="shared" si="159"/>
        <v>0.1203899962079706</v>
      </c>
      <c r="AQ781" s="122">
        <f t="shared" si="160"/>
        <v>0.15950769774096546</v>
      </c>
      <c r="AR781" s="122">
        <f t="shared" si="161"/>
        <v>1.3047601662208775E-2</v>
      </c>
      <c r="AS781" s="122">
        <f t="shared" si="162"/>
        <v>6.5012461870509894E-2</v>
      </c>
      <c r="AT781" s="122">
        <f t="shared" si="163"/>
        <v>0.13080238842232672</v>
      </c>
      <c r="AU781" s="122">
        <f t="shared" si="164"/>
        <v>8.8301621713496967E-2</v>
      </c>
      <c r="AV781" s="122">
        <f t="shared" si="165"/>
        <v>0.13772315729657331</v>
      </c>
      <c r="AW781" s="122">
        <f t="shared" si="166"/>
        <v>0.10832818812692815</v>
      </c>
      <c r="AX781" s="122">
        <f t="shared" si="167"/>
        <v>0.99999999999999989</v>
      </c>
      <c r="AY781" s="122">
        <f>SUMPRODUCT(AN781:AW781,幕後結果_最佳化!$Z$1005:$AI$1005)</f>
        <v>7.3506493315389748E-2</v>
      </c>
      <c r="AZ781" s="122">
        <f>(SUMPRODUCT(AN781:AW781,MMULT(AN781:AW781,幕後結果!$AB$9:$AK$18)))*252</f>
        <v>4.5544023712107251E-2</v>
      </c>
      <c r="BA781" s="122">
        <f t="shared" si="168"/>
        <v>0.21341045830068228</v>
      </c>
      <c r="BB781" s="98">
        <f t="shared" si="169"/>
        <v>0.1434160891602935</v>
      </c>
      <c r="BC781" s="56"/>
      <c r="BD781" s="56"/>
    </row>
    <row r="782" spans="1:56">
      <c r="A782" s="91">
        <v>781</v>
      </c>
      <c r="B782" s="122">
        <v>0.13196618752554712</v>
      </c>
      <c r="C782" s="122">
        <v>0.21553895103974541</v>
      </c>
      <c r="D782" s="122">
        <v>0.85048459359525896</v>
      </c>
      <c r="E782" s="122">
        <v>0.5507472017134476</v>
      </c>
      <c r="F782" s="122">
        <v>0.92271733752363283</v>
      </c>
      <c r="G782" s="122">
        <v>0.25366454555121454</v>
      </c>
      <c r="H782" s="122">
        <v>0.11477510705944871</v>
      </c>
      <c r="I782" s="122">
        <v>0.35539804521086893</v>
      </c>
      <c r="J782" s="122">
        <v>0.29103928180359362</v>
      </c>
      <c r="K782" s="100">
        <v>0.52462382803009788</v>
      </c>
      <c r="L782" s="101"/>
      <c r="M782" s="102">
        <v>781</v>
      </c>
      <c r="N782" s="125">
        <v>-1.1171449003989014</v>
      </c>
      <c r="O782" s="125">
        <v>-0.78734847165565858</v>
      </c>
      <c r="P782" s="125">
        <v>1.0385140172931944</v>
      </c>
      <c r="Q782" s="125">
        <v>0.12754937512134737</v>
      </c>
      <c r="R782" s="125">
        <v>1.4235895420137861</v>
      </c>
      <c r="S782" s="125">
        <v>-0.66300228427459429</v>
      </c>
      <c r="T782" s="125">
        <v>-1.2015182949014598</v>
      </c>
      <c r="U782" s="122">
        <v>-0.37078712666526414</v>
      </c>
      <c r="V782" s="122">
        <v>-0.55035112632027827</v>
      </c>
      <c r="W782" s="94">
        <v>6.1762026815152235E-2</v>
      </c>
      <c r="X782" s="56"/>
      <c r="Y782" s="95">
        <v>781</v>
      </c>
      <c r="Z782" s="122">
        <f>(幕後結果!$AB$2+幕後結果!$AB$4*幕後結果_最佳化!$N1783)*12/3</f>
        <v>-1.4352820194072617</v>
      </c>
      <c r="AA782" s="122">
        <f>(幕後結果!$AC$2+幕後結果!$AC$4*幕後結果_最佳化!$O1783)*12/3</f>
        <v>-2.5600055139106699</v>
      </c>
      <c r="AB782" s="122">
        <f>(幕後結果!$AD$2+幕後結果!$AD$4*幕後結果_最佳化!$P1783)*12/3</f>
        <v>0.94523659817358174</v>
      </c>
      <c r="AC782" s="122">
        <f>(幕後結果!$AE$2+幕後結果!$AE$4*幕後結果_最佳化!$Q1783)*12/3</f>
        <v>1.022397054382147</v>
      </c>
      <c r="AD782" s="122">
        <f>(幕後結果!$AF$2+幕後結果!$AF$4*幕後結果_最佳化!$R1783)*12/3</f>
        <v>0.94541108523498396</v>
      </c>
      <c r="AE782" s="122">
        <f>(幕後結果!$AG$2+幕後結果!$AG$4*幕後結果_最佳化!$S1783)*12/3</f>
        <v>-0.19196275116430217</v>
      </c>
      <c r="AF782" s="122">
        <f>(幕後結果!$AH$2+幕後結果!$AH$4*幕後結果_最佳化!$T1783)*12/3</f>
        <v>0.24063647035093505</v>
      </c>
      <c r="AG782" s="122">
        <f>(幕後結果!$AI$2+幕後結果!$AI$4*幕後結果_最佳化!$U1783)*12/3</f>
        <v>-1.6091703714252581</v>
      </c>
      <c r="AH782" s="122">
        <f>(幕後結果!$AJ$2+幕後結果!$AJ$4*幕後結果_最佳化!$V1783)*12/3</f>
        <v>-0.76006925518724611</v>
      </c>
      <c r="AI782" s="96">
        <f>(幕後結果!$AK$2+幕後結果!$AK$4*幕後結果_最佳化!$W1783)*12/3</f>
        <v>-0.65802795589503638</v>
      </c>
      <c r="AJ782" s="56"/>
      <c r="AK782" s="56"/>
      <c r="AL782" s="56"/>
      <c r="AM782" s="104">
        <v>781</v>
      </c>
      <c r="AN782" s="122">
        <f t="shared" si="157"/>
        <v>2.6031584813866457E-2</v>
      </c>
      <c r="AO782" s="122">
        <f t="shared" si="158"/>
        <v>1.9900169673604515E-2</v>
      </c>
      <c r="AP782" s="122">
        <f t="shared" si="159"/>
        <v>0.13955641367530355</v>
      </c>
      <c r="AQ782" s="122">
        <f t="shared" si="160"/>
        <v>0.11154046611706832</v>
      </c>
      <c r="AR782" s="122">
        <f t="shared" si="161"/>
        <v>5.8019009904806705E-2</v>
      </c>
      <c r="AS782" s="122">
        <f t="shared" si="162"/>
        <v>9.3328447097310765E-2</v>
      </c>
      <c r="AT782" s="122">
        <f t="shared" si="163"/>
        <v>9.2287111175736361E-2</v>
      </c>
      <c r="AU782" s="122">
        <f t="shared" si="164"/>
        <v>0.19043209977071346</v>
      </c>
      <c r="AV782" s="122">
        <f t="shared" si="165"/>
        <v>0.16394889819282984</v>
      </c>
      <c r="AW782" s="122">
        <f t="shared" si="166"/>
        <v>0.10495579957876018</v>
      </c>
      <c r="AX782" s="122">
        <f t="shared" si="167"/>
        <v>1.0000000000000002</v>
      </c>
      <c r="AY782" s="122">
        <f>SUMPRODUCT(AN782:AW782,幕後結果_最佳化!$Z$1005:$AI$1005)</f>
        <v>7.1078736058807185E-2</v>
      </c>
      <c r="AZ782" s="122">
        <f>(SUMPRODUCT(AN782:AW782,MMULT(AN782:AW782,幕後結果!$AB$9:$AK$18)))*252</f>
        <v>4.6149345380453996E-2</v>
      </c>
      <c r="BA782" s="122">
        <f t="shared" si="168"/>
        <v>0.21482398697644078</v>
      </c>
      <c r="BB782" s="98">
        <f t="shared" si="169"/>
        <v>0.1311712740062751</v>
      </c>
      <c r="BC782" s="56"/>
      <c r="BD782" s="56"/>
    </row>
    <row r="783" spans="1:56">
      <c r="A783" s="91">
        <v>782</v>
      </c>
      <c r="B783" s="122">
        <v>0.25731825501695127</v>
      </c>
      <c r="C783" s="122">
        <v>0.74551380934874456</v>
      </c>
      <c r="D783" s="122">
        <v>0.86958303833729489</v>
      </c>
      <c r="E783" s="122">
        <v>0.17211660992510081</v>
      </c>
      <c r="F783" s="122">
        <v>0.15798219881057807</v>
      </c>
      <c r="G783" s="122">
        <v>0.5454312703140074</v>
      </c>
      <c r="H783" s="122">
        <v>0.52971206835466766</v>
      </c>
      <c r="I783" s="122">
        <v>0.69566659077115145</v>
      </c>
      <c r="J783" s="122">
        <v>0.26554582687095318</v>
      </c>
      <c r="K783" s="100">
        <v>0.91944457686734116</v>
      </c>
      <c r="L783" s="101"/>
      <c r="M783" s="102">
        <v>782</v>
      </c>
      <c r="N783" s="125">
        <v>-0.65163523777893773</v>
      </c>
      <c r="O783" s="125">
        <v>0.66043864217151993</v>
      </c>
      <c r="P783" s="125">
        <v>1.1244222829690305</v>
      </c>
      <c r="Q783" s="125">
        <v>-0.94583408053834928</v>
      </c>
      <c r="R783" s="125">
        <v>-1.002785435321061</v>
      </c>
      <c r="S783" s="125">
        <v>0.11412657080993723</v>
      </c>
      <c r="T783" s="125">
        <v>7.454609672860539E-2</v>
      </c>
      <c r="U783" s="122">
        <v>0.51197741174504319</v>
      </c>
      <c r="V783" s="122">
        <v>-0.62634045960906148</v>
      </c>
      <c r="W783" s="94">
        <v>1.4013452824038661</v>
      </c>
      <c r="X783" s="56"/>
      <c r="Y783" s="95">
        <v>782</v>
      </c>
      <c r="Z783" s="122">
        <f>(幕後結果!$AB$2+幕後結果!$AB$4*幕後結果_最佳化!$N1784)*12/3</f>
        <v>-0.8573283130268603</v>
      </c>
      <c r="AA783" s="122">
        <f>(幕後結果!$AC$2+幕後結果!$AC$4*幕後結果_最佳化!$O1784)*12/3</f>
        <v>-0.52440344587400001</v>
      </c>
      <c r="AB783" s="122">
        <f>(幕後結果!$AD$2+幕後結果!$AD$4*幕後結果_最佳化!$P1784)*12/3</f>
        <v>1.3068751468197128</v>
      </c>
      <c r="AC783" s="122">
        <f>(幕後結果!$AE$2+幕後結果!$AE$4*幕後結果_最佳化!$Q1784)*12/3</f>
        <v>0.54251080295364829</v>
      </c>
      <c r="AD783" s="122">
        <f>(幕後結果!$AF$2+幕後結果!$AF$4*幕後結果_最佳化!$R1784)*12/3</f>
        <v>-0.62603599320661152</v>
      </c>
      <c r="AE783" s="122">
        <f>(幕後結果!$AG$2+幕後結果!$AG$4*幕後結果_最佳化!$S1784)*12/3</f>
        <v>3.4698092888651721E-2</v>
      </c>
      <c r="AF783" s="122">
        <f>(幕後結果!$AH$2+幕後結果!$AH$4*幕後結果_最佳化!$T1784)*12/3</f>
        <v>1.0374175482612169</v>
      </c>
      <c r="AG783" s="122">
        <f>(幕後結果!$AI$2+幕後結果!$AI$4*幕後結果_最佳化!$U1784)*12/3</f>
        <v>-0.77522737344773385</v>
      </c>
      <c r="AH783" s="122">
        <f>(幕後結果!$AJ$2+幕後結果!$AJ$4*幕後結果_最佳化!$V1784)*12/3</f>
        <v>-0.13432530160490247</v>
      </c>
      <c r="AI783" s="96">
        <f>(幕後結果!$AK$2+幕後結果!$AK$4*幕後結果_最佳化!$W1784)*12/3</f>
        <v>-9.9730150725147237E-2</v>
      </c>
      <c r="AJ783" s="56"/>
      <c r="AK783" s="56"/>
      <c r="AL783" s="56"/>
      <c r="AM783" s="104">
        <v>782</v>
      </c>
      <c r="AN783" s="122">
        <f t="shared" si="157"/>
        <v>0.14995251433677301</v>
      </c>
      <c r="AO783" s="122">
        <f t="shared" si="158"/>
        <v>6.2365152347766586E-2</v>
      </c>
      <c r="AP783" s="122">
        <f t="shared" si="159"/>
        <v>0.14026330829530279</v>
      </c>
      <c r="AQ783" s="122">
        <f t="shared" si="160"/>
        <v>4.061947224756416E-2</v>
      </c>
      <c r="AR783" s="122">
        <f t="shared" si="161"/>
        <v>0.11754666014886224</v>
      </c>
      <c r="AS783" s="122">
        <f t="shared" si="162"/>
        <v>6.2354727968328041E-2</v>
      </c>
      <c r="AT783" s="122">
        <f t="shared" si="163"/>
        <v>0.1883875343304465</v>
      </c>
      <c r="AU783" s="122">
        <f t="shared" si="164"/>
        <v>0.15315788857912355</v>
      </c>
      <c r="AV783" s="122">
        <f t="shared" si="165"/>
        <v>8.4523252558250286E-2</v>
      </c>
      <c r="AW783" s="122">
        <f t="shared" si="166"/>
        <v>8.2948918758266261E-4</v>
      </c>
      <c r="AX783" s="122">
        <f t="shared" si="167"/>
        <v>0.99999999999999989</v>
      </c>
      <c r="AY783" s="122">
        <f>SUMPRODUCT(AN783:AW783,幕後結果_最佳化!$Z$1005:$AI$1005)</f>
        <v>0.10207677100792702</v>
      </c>
      <c r="AZ783" s="122">
        <f>(SUMPRODUCT(AN783:AW783,MMULT(AN783:AW783,幕後結果!$AB$9:$AK$18)))*252</f>
        <v>5.2919055678292214E-2</v>
      </c>
      <c r="BA783" s="122">
        <f t="shared" si="168"/>
        <v>0.23004142165769237</v>
      </c>
      <c r="BB783" s="98">
        <f t="shared" si="169"/>
        <v>0.25724398059051989</v>
      </c>
      <c r="BC783" s="56"/>
      <c r="BD783" s="56"/>
    </row>
    <row r="784" spans="1:56">
      <c r="A784" s="91">
        <v>783</v>
      </c>
      <c r="B784" s="122">
        <v>0.95056338598308043</v>
      </c>
      <c r="C784" s="122">
        <v>0.77940407059738992</v>
      </c>
      <c r="D784" s="122">
        <v>0.30620243917691981</v>
      </c>
      <c r="E784" s="122">
        <v>0.34969446823192474</v>
      </c>
      <c r="F784" s="122">
        <v>0.1639568251970156</v>
      </c>
      <c r="G784" s="122">
        <v>0.51754973181074049</v>
      </c>
      <c r="H784" s="122">
        <v>0.13218184564029656</v>
      </c>
      <c r="I784" s="122">
        <v>0.90292109521024089</v>
      </c>
      <c r="J784" s="122">
        <v>0.67751445082021244</v>
      </c>
      <c r="K784" s="100">
        <v>0.15118828009272356</v>
      </c>
      <c r="L784" s="101"/>
      <c r="M784" s="102">
        <v>783</v>
      </c>
      <c r="N784" s="125">
        <v>1.6503409167061203</v>
      </c>
      <c r="O784" s="125">
        <v>0.77018213649204148</v>
      </c>
      <c r="P784" s="125">
        <v>-0.5066436456646789</v>
      </c>
      <c r="Q784" s="125">
        <v>-0.38614546961903046</v>
      </c>
      <c r="R784" s="125">
        <v>-0.97832491635789731</v>
      </c>
      <c r="S784" s="125">
        <v>4.4004851875231211E-2</v>
      </c>
      <c r="T784" s="125">
        <v>-1.1161365448373244</v>
      </c>
      <c r="U784" s="122">
        <v>1.2983770263171288</v>
      </c>
      <c r="V784" s="122">
        <v>0.46075958788575916</v>
      </c>
      <c r="W784" s="94">
        <v>-1.0313503387888971</v>
      </c>
      <c r="X784" s="56"/>
      <c r="Y784" s="95">
        <v>783</v>
      </c>
      <c r="Z784" s="122">
        <f>(幕後結果!$AB$2+幕後結果!$AB$4*幕後結果_最佳化!$N1785)*12/3</f>
        <v>2.0006910951977419</v>
      </c>
      <c r="AA784" s="122">
        <f>(幕後結果!$AC$2+幕後結果!$AC$4*幕後結果_最佳化!$O1785)*12/3</f>
        <v>-0.17316153940623269</v>
      </c>
      <c r="AB784" s="122">
        <f>(幕後結果!$AD$2+幕後結果!$AD$4*幕後結果_最佳化!$P1785)*12/3</f>
        <v>0.59891874270613688</v>
      </c>
      <c r="AC784" s="122">
        <f>(幕後結果!$AE$2+幕後結果!$AE$4*幕後結果_最佳化!$Q1785)*12/3</f>
        <v>0.71997234389099674</v>
      </c>
      <c r="AD784" s="122">
        <f>(幕後結果!$AF$2+幕後結果!$AF$4*幕後結果_最佳化!$R1785)*12/3</f>
        <v>-0.79788836061169433</v>
      </c>
      <c r="AE784" s="122">
        <f>(幕後結果!$AG$2+幕後結果!$AG$4*幕後結果_最佳化!$S1785)*12/3</f>
        <v>0.51151322406022115</v>
      </c>
      <c r="AF784" s="122">
        <f>(幕後結果!$AH$2+幕後結果!$AH$4*幕後結果_最佳化!$T1785)*12/3</f>
        <v>0.2884150244790421</v>
      </c>
      <c r="AG784" s="122">
        <f>(幕後結果!$AI$2+幕後結果!$AI$4*幕後結果_最佳化!$U1785)*12/3</f>
        <v>1.2866993328414016</v>
      </c>
      <c r="AH784" s="122">
        <f>(幕後結果!$AJ$2+幕後結果!$AJ$4*幕後結果_最佳化!$V1785)*12/3</f>
        <v>0.79517277610582127</v>
      </c>
      <c r="AI784" s="96">
        <f>(幕後結果!$AK$2+幕後結果!$AK$4*幕後結果_最佳化!$W1785)*12/3</f>
        <v>-0.62087140889893111</v>
      </c>
      <c r="AJ784" s="56"/>
      <c r="AK784" s="56"/>
      <c r="AL784" s="56"/>
      <c r="AM784" s="104">
        <v>783</v>
      </c>
      <c r="AN784" s="122">
        <f t="shared" si="157"/>
        <v>4.5815322944535559E-2</v>
      </c>
      <c r="AO784" s="122">
        <f t="shared" si="158"/>
        <v>0.13975729568162118</v>
      </c>
      <c r="AP784" s="122">
        <f t="shared" si="159"/>
        <v>0.15370181316962767</v>
      </c>
      <c r="AQ784" s="122">
        <f t="shared" si="160"/>
        <v>0.16558107236472594</v>
      </c>
      <c r="AR784" s="122">
        <f t="shared" si="161"/>
        <v>8.4080823161633983E-2</v>
      </c>
      <c r="AS784" s="122">
        <f t="shared" si="162"/>
        <v>7.0724823401464992E-3</v>
      </c>
      <c r="AT784" s="122">
        <f t="shared" si="163"/>
        <v>0.13523551409026763</v>
      </c>
      <c r="AU784" s="122">
        <f t="shared" si="164"/>
        <v>8.8542078689982803E-2</v>
      </c>
      <c r="AV784" s="122">
        <f t="shared" si="165"/>
        <v>0.13459675117232789</v>
      </c>
      <c r="AW784" s="122">
        <f t="shared" si="166"/>
        <v>4.5616846385130999E-2</v>
      </c>
      <c r="AX784" s="122">
        <f t="shared" si="167"/>
        <v>1.0000000000000002</v>
      </c>
      <c r="AY784" s="122">
        <f>SUMPRODUCT(AN784:AW784,幕後結果_最佳化!$Z$1005:$AI$1005)</f>
        <v>7.1066073175278022E-2</v>
      </c>
      <c r="AZ784" s="122">
        <f>(SUMPRODUCT(AN784:AW784,MMULT(AN784:AW784,幕後結果!$AB$9:$AK$18)))*252</f>
        <v>4.4960653784349977E-2</v>
      </c>
      <c r="BA784" s="122">
        <f t="shared" si="168"/>
        <v>0.21203927415540258</v>
      </c>
      <c r="BB784" s="98">
        <f t="shared" si="169"/>
        <v>0.13283422746785692</v>
      </c>
      <c r="BC784" s="56"/>
      <c r="BD784" s="56"/>
    </row>
    <row r="785" spans="1:56">
      <c r="A785" s="91">
        <v>784</v>
      </c>
      <c r="B785" s="122">
        <v>0.86342146421966959</v>
      </c>
      <c r="C785" s="122">
        <v>0.31034800911582927</v>
      </c>
      <c r="D785" s="122">
        <v>0.8478617234342638</v>
      </c>
      <c r="E785" s="122">
        <v>0.31467187974491839</v>
      </c>
      <c r="F785" s="122">
        <v>7.88869029717163E-2</v>
      </c>
      <c r="G785" s="122">
        <v>0.93849493481514545</v>
      </c>
      <c r="H785" s="122">
        <v>0.29696222328246114</v>
      </c>
      <c r="I785" s="122">
        <v>0.12484083025320536</v>
      </c>
      <c r="J785" s="122">
        <v>6.549931492799077E-2</v>
      </c>
      <c r="K785" s="100">
        <v>0.20545605356818086</v>
      </c>
      <c r="L785" s="101"/>
      <c r="M785" s="102">
        <v>784</v>
      </c>
      <c r="N785" s="125">
        <v>1.0958211027330256</v>
      </c>
      <c r="O785" s="125">
        <v>-0.4948641498462768</v>
      </c>
      <c r="P785" s="125">
        <v>1.0273056704424202</v>
      </c>
      <c r="Q785" s="125">
        <v>-0.48265071993211295</v>
      </c>
      <c r="R785" s="125">
        <v>-1.4125985149956199</v>
      </c>
      <c r="S785" s="125">
        <v>1.5422612127904174</v>
      </c>
      <c r="T785" s="125">
        <v>-0.53315766176253676</v>
      </c>
      <c r="U785" s="122">
        <v>-1.1511229429815015</v>
      </c>
      <c r="V785" s="122">
        <v>-1.5101755730682422</v>
      </c>
      <c r="W785" s="94">
        <v>-0.82228957748546005</v>
      </c>
      <c r="X785" s="56"/>
      <c r="Y785" s="95">
        <v>784</v>
      </c>
      <c r="Z785" s="122">
        <f>(幕後結果!$AB$2+幕後結果!$AB$4*幕後結果_最佳化!$N1786)*12/3</f>
        <v>1.3122268000779169</v>
      </c>
      <c r="AA785" s="122">
        <f>(幕後結果!$AC$2+幕後結果!$AC$4*幕後結果_最佳化!$O1786)*12/3</f>
        <v>-1.9646670738558489</v>
      </c>
      <c r="AB785" s="122">
        <f>(幕後結果!$AD$2+幕後結果!$AD$4*幕後結果_最佳化!$P1786)*12/3</f>
        <v>1.6317402002790076</v>
      </c>
      <c r="AC785" s="122">
        <f>(幕後結果!$AE$2+幕後結果!$AE$4*幕後結果_最佳化!$Q1786)*12/3</f>
        <v>0.75968745792518388</v>
      </c>
      <c r="AD785" s="122">
        <f>(幕後結果!$AF$2+幕後結果!$AF$4*幕後結果_最佳化!$R1786)*12/3</f>
        <v>-1.0666145364031785</v>
      </c>
      <c r="AE785" s="122">
        <f>(幕後結果!$AG$2+幕後結果!$AG$4*幕後結果_最佳化!$S1786)*12/3</f>
        <v>1.3488425550027801</v>
      </c>
      <c r="AF785" s="122">
        <f>(幕後結果!$AH$2+幕後結果!$AH$4*幕後結果_最佳化!$T1786)*12/3</f>
        <v>0.67404076227403964</v>
      </c>
      <c r="AG785" s="122">
        <f>(幕後結果!$AI$2+幕後結果!$AI$4*幕後結果_最佳化!$U1786)*12/3</f>
        <v>-1.7612191541839417</v>
      </c>
      <c r="AH785" s="122">
        <f>(幕後結果!$AJ$2+幕後結果!$AJ$4*幕後結果_最佳化!$V1786)*12/3</f>
        <v>-1.1243601869165676</v>
      </c>
      <c r="AI785" s="96">
        <f>(幕後結果!$AK$2+幕後結果!$AK$4*幕後結果_最佳化!$W1786)*12/3</f>
        <v>-0.90496275561799877</v>
      </c>
      <c r="AJ785" s="56"/>
      <c r="AK785" s="56"/>
      <c r="AL785" s="56"/>
      <c r="AM785" s="104">
        <v>784</v>
      </c>
      <c r="AN785" s="122">
        <f t="shared" si="157"/>
        <v>6.3523336616959622E-2</v>
      </c>
      <c r="AO785" s="122">
        <f t="shared" si="158"/>
        <v>0.16937553861750554</v>
      </c>
      <c r="AP785" s="122">
        <f t="shared" si="159"/>
        <v>1.4389596723652339E-2</v>
      </c>
      <c r="AQ785" s="122">
        <f t="shared" si="160"/>
        <v>0.16941924100298644</v>
      </c>
      <c r="AR785" s="122">
        <f t="shared" si="161"/>
        <v>0.11445873354864203</v>
      </c>
      <c r="AS785" s="122">
        <f t="shared" si="162"/>
        <v>0.16221763726078964</v>
      </c>
      <c r="AT785" s="122">
        <f t="shared" si="163"/>
        <v>2.120884241685517E-2</v>
      </c>
      <c r="AU785" s="122">
        <f t="shared" si="164"/>
        <v>0.13288641281671443</v>
      </c>
      <c r="AV785" s="122">
        <f t="shared" si="165"/>
        <v>4.0255629416278693E-2</v>
      </c>
      <c r="AW785" s="122">
        <f t="shared" si="166"/>
        <v>0.11226503157961615</v>
      </c>
      <c r="AX785" s="122">
        <f t="shared" si="167"/>
        <v>1</v>
      </c>
      <c r="AY785" s="122">
        <f>SUMPRODUCT(AN785:AW785,幕後結果_最佳化!$Z$1005:$AI$1005)</f>
        <v>-0.18578646992362316</v>
      </c>
      <c r="AZ785" s="122">
        <f>(SUMPRODUCT(AN785:AW785,MMULT(AN785:AW785,幕後結果!$AB$9:$AK$18)))*252</f>
        <v>5.2444377633692842E-2</v>
      </c>
      <c r="BA785" s="122">
        <f t="shared" si="168"/>
        <v>0.22900737462730941</v>
      </c>
      <c r="BB785" s="98">
        <f t="shared" si="169"/>
        <v>-0.99859871454267135</v>
      </c>
      <c r="BC785" s="56"/>
      <c r="BD785" s="56"/>
    </row>
    <row r="786" spans="1:56">
      <c r="A786" s="91">
        <v>785</v>
      </c>
      <c r="B786" s="122">
        <v>0.47282767880870158</v>
      </c>
      <c r="C786" s="122">
        <v>0.30567051716723648</v>
      </c>
      <c r="D786" s="122">
        <v>0.53896392110586078</v>
      </c>
      <c r="E786" s="122">
        <v>0.70625481136089197</v>
      </c>
      <c r="F786" s="122">
        <v>0.55124019760507359</v>
      </c>
      <c r="G786" s="122">
        <v>0.21544409154941069</v>
      </c>
      <c r="H786" s="122">
        <v>0.43068532256913539</v>
      </c>
      <c r="I786" s="122">
        <v>0.60183640360432467</v>
      </c>
      <c r="J786" s="122">
        <v>0.94863920580268468</v>
      </c>
      <c r="K786" s="100">
        <v>9.7393086381374117E-2</v>
      </c>
      <c r="L786" s="101"/>
      <c r="M786" s="102">
        <v>785</v>
      </c>
      <c r="N786" s="125">
        <v>-6.8163656436334624E-2</v>
      </c>
      <c r="O786" s="125">
        <v>-0.5081601509734911</v>
      </c>
      <c r="P786" s="125">
        <v>9.782386367862185E-2</v>
      </c>
      <c r="Q786" s="125">
        <v>0.5424763763083551</v>
      </c>
      <c r="R786" s="125">
        <v>0.12879532505026478</v>
      </c>
      <c r="S786" s="125">
        <v>-0.78767269147500718</v>
      </c>
      <c r="T786" s="125">
        <v>-0.17462965520884752</v>
      </c>
      <c r="U786" s="122">
        <v>0.25810328966707707</v>
      </c>
      <c r="V786" s="122">
        <v>1.6318001753141949</v>
      </c>
      <c r="W786" s="94">
        <v>-1.2965496890218304</v>
      </c>
      <c r="X786" s="56"/>
      <c r="Y786" s="95">
        <v>785</v>
      </c>
      <c r="Z786" s="122">
        <f>(幕後結果!$AB$2+幕後結果!$AB$4*幕後結果_最佳化!$N1787)*12/3</f>
        <v>-0.13291893963885137</v>
      </c>
      <c r="AA786" s="122">
        <f>(幕後結果!$AC$2+幕後結果!$AC$4*幕後結果_最佳化!$O1787)*12/3</f>
        <v>-2.0841228346994809</v>
      </c>
      <c r="AB786" s="122">
        <f>(幕後結果!$AD$2+幕後結果!$AD$4*幕後結果_最佳化!$P1787)*12/3</f>
        <v>0.47493922414797574</v>
      </c>
      <c r="AC786" s="122">
        <f>(幕後結果!$AE$2+幕後結果!$AE$4*幕後結果_最佳化!$Q1787)*12/3</f>
        <v>1.2123154448660849</v>
      </c>
      <c r="AD786" s="122">
        <f>(幕後結果!$AF$2+幕後結果!$AF$4*幕後結果_最佳化!$R1787)*12/3</f>
        <v>8.0573692337219671E-3</v>
      </c>
      <c r="AE786" s="122">
        <f>(幕後結果!$AG$2+幕後結果!$AG$4*幕後結果_最佳化!$S1787)*12/3</f>
        <v>-5.9020835431661145E-2</v>
      </c>
      <c r="AF786" s="122">
        <f>(幕後結果!$AH$2+幕後結果!$AH$4*幕後結果_最佳化!$T1787)*12/3</f>
        <v>1.0226844643803787</v>
      </c>
      <c r="AG786" s="122">
        <f>(幕後結果!$AI$2+幕後結果!$AI$4*幕後結果_最佳化!$U1787)*12/3</f>
        <v>-0.58263234949203246</v>
      </c>
      <c r="AH786" s="122">
        <f>(幕後結果!$AJ$2+幕後結果!$AJ$4*幕後結果_最佳化!$V1787)*12/3</f>
        <v>1.109489345964501</v>
      </c>
      <c r="AI786" s="96">
        <f>(幕後結果!$AK$2+幕後結果!$AK$4*幕後結果_最佳化!$W1787)*12/3</f>
        <v>-1.0323606124286362</v>
      </c>
      <c r="AJ786" s="56"/>
      <c r="AK786" s="56"/>
      <c r="AL786" s="56"/>
      <c r="AM786" s="104">
        <v>785</v>
      </c>
      <c r="AN786" s="122">
        <f t="shared" si="157"/>
        <v>4.8361030283571277E-2</v>
      </c>
      <c r="AO786" s="122">
        <f t="shared" si="158"/>
        <v>6.5597252596429179E-2</v>
      </c>
      <c r="AP786" s="122">
        <f t="shared" si="159"/>
        <v>8.1308106653673703E-2</v>
      </c>
      <c r="AQ786" s="122">
        <f t="shared" si="160"/>
        <v>8.1644791566220634E-2</v>
      </c>
      <c r="AR786" s="122">
        <f t="shared" si="161"/>
        <v>0.10818109487731289</v>
      </c>
      <c r="AS786" s="122">
        <f t="shared" si="162"/>
        <v>0.10212008393515748</v>
      </c>
      <c r="AT786" s="122">
        <f t="shared" si="163"/>
        <v>0.14177827575066784</v>
      </c>
      <c r="AU786" s="122">
        <f t="shared" si="164"/>
        <v>0.16275947034651284</v>
      </c>
      <c r="AV786" s="122">
        <f t="shared" si="165"/>
        <v>6.0720496135063723E-2</v>
      </c>
      <c r="AW786" s="122">
        <f t="shared" si="166"/>
        <v>0.14752939785539046</v>
      </c>
      <c r="AX786" s="122">
        <f t="shared" si="167"/>
        <v>0.99999999999999989</v>
      </c>
      <c r="AY786" s="122">
        <f>SUMPRODUCT(AN786:AW786,幕後結果_最佳化!$Z$1005:$AI$1005)</f>
        <v>2.8408666765646073E-3</v>
      </c>
      <c r="AZ786" s="122">
        <f>(SUMPRODUCT(AN786:AW786,MMULT(AN786:AW786,幕後結果!$AB$9:$AK$18)))*252</f>
        <v>4.2714458150772155E-2</v>
      </c>
      <c r="BA786" s="122">
        <f t="shared" si="168"/>
        <v>0.20667476418462935</v>
      </c>
      <c r="BB786" s="98">
        <f t="shared" si="169"/>
        <v>-0.19382692164414062</v>
      </c>
      <c r="BC786" s="56"/>
      <c r="BD786" s="56"/>
    </row>
    <row r="787" spans="1:56">
      <c r="A787" s="91">
        <v>786</v>
      </c>
      <c r="B787" s="122">
        <v>0.64078297034259823</v>
      </c>
      <c r="C787" s="122">
        <v>0.37986977943935174</v>
      </c>
      <c r="D787" s="122">
        <v>0.19817150657452776</v>
      </c>
      <c r="E787" s="122">
        <v>0.61798144706300873</v>
      </c>
      <c r="F787" s="122">
        <v>0.51211155654453999</v>
      </c>
      <c r="G787" s="122">
        <v>0.62744964289993654</v>
      </c>
      <c r="H787" s="122">
        <v>0.10899439880127115</v>
      </c>
      <c r="I787" s="122">
        <v>0.15952805927535785</v>
      </c>
      <c r="J787" s="122">
        <v>0.30786642997168268</v>
      </c>
      <c r="K787" s="100">
        <v>0.39977529451723481</v>
      </c>
      <c r="L787" s="101"/>
      <c r="M787" s="102">
        <v>786</v>
      </c>
      <c r="N787" s="125">
        <v>0.36055242528605602</v>
      </c>
      <c r="O787" s="125">
        <v>-0.30582281167944847</v>
      </c>
      <c r="P787" s="125">
        <v>-0.84817051886814177</v>
      </c>
      <c r="Q787" s="125">
        <v>0.30018361048838937</v>
      </c>
      <c r="R787" s="125">
        <v>3.0363835158653058E-2</v>
      </c>
      <c r="S787" s="125">
        <v>0.32510617688761317</v>
      </c>
      <c r="T787" s="125">
        <v>-1.2318936932695341</v>
      </c>
      <c r="U787" s="122">
        <v>-0.9963994120918418</v>
      </c>
      <c r="V787" s="122">
        <v>-0.5019071153319361</v>
      </c>
      <c r="W787" s="94">
        <v>-0.25392876845354612</v>
      </c>
      <c r="X787" s="56"/>
      <c r="Y787" s="95">
        <v>786</v>
      </c>
      <c r="Z787" s="122">
        <f>(幕後結果!$AB$2+幕後結果!$AB$4*幕後結果_最佳化!$N1788)*12/3</f>
        <v>0.39935368177528591</v>
      </c>
      <c r="AA787" s="122">
        <f>(幕後結果!$AC$2+幕後結果!$AC$4*幕後結果_最佳化!$O1788)*12/3</f>
        <v>-1.7680381967733207</v>
      </c>
      <c r="AB787" s="122">
        <f>(幕後結果!$AD$2+幕後結果!$AD$4*幕後結果_最佳化!$P1788)*12/3</f>
        <v>-0.19456875735444656</v>
      </c>
      <c r="AC787" s="122">
        <f>(幕後結果!$AE$2+幕後結果!$AE$4*幕後結果_最佳化!$Q1788)*12/3</f>
        <v>0.87415509639510525</v>
      </c>
      <c r="AD787" s="122">
        <f>(幕後結果!$AF$2+幕後結果!$AF$4*幕後結果_最佳化!$R1788)*12/3</f>
        <v>-0.16445086047530943</v>
      </c>
      <c r="AE787" s="122">
        <f>(幕後結果!$AG$2+幕後結果!$AG$4*幕後結果_最佳化!$S1788)*12/3</f>
        <v>0.57832949501935438</v>
      </c>
      <c r="AF787" s="122">
        <f>(幕後結果!$AH$2+幕後結果!$AH$4*幕後結果_最佳化!$T1788)*12/3</f>
        <v>2.018496093056954E-2</v>
      </c>
      <c r="AG787" s="122">
        <f>(幕後結果!$AI$2+幕後結果!$AI$4*幕後結果_最佳化!$U1788)*12/3</f>
        <v>-1.7862738907112774</v>
      </c>
      <c r="AH787" s="122">
        <f>(幕後結果!$AJ$2+幕後結果!$AJ$4*幕後結果_最佳化!$V1788)*12/3</f>
        <v>-0.68957509431088004</v>
      </c>
      <c r="AI787" s="96">
        <f>(幕後結果!$AK$2+幕後結果!$AK$4*幕後結果_最佳化!$W1788)*12/3</f>
        <v>-0.595634730292397</v>
      </c>
      <c r="AJ787" s="56"/>
      <c r="AK787" s="56"/>
      <c r="AL787" s="56"/>
      <c r="AM787" s="104">
        <v>786</v>
      </c>
      <c r="AN787" s="122">
        <f t="shared" si="157"/>
        <v>3.9459669679492722E-2</v>
      </c>
      <c r="AO787" s="122">
        <f t="shared" si="158"/>
        <v>0.1486545698230021</v>
      </c>
      <c r="AP787" s="122">
        <f t="shared" si="159"/>
        <v>8.5918150549661509E-2</v>
      </c>
      <c r="AQ787" s="122">
        <f t="shared" si="160"/>
        <v>0.16442448554327549</v>
      </c>
      <c r="AR787" s="122">
        <f t="shared" si="161"/>
        <v>0.17396973320348977</v>
      </c>
      <c r="AS787" s="122">
        <f t="shared" si="162"/>
        <v>0.1052034684104661</v>
      </c>
      <c r="AT787" s="122">
        <f t="shared" si="163"/>
        <v>0.13926981610291944</v>
      </c>
      <c r="AU787" s="122">
        <f t="shared" si="164"/>
        <v>1.0342453132847363E-2</v>
      </c>
      <c r="AV787" s="122">
        <f t="shared" si="165"/>
        <v>7.3432110807935026E-3</v>
      </c>
      <c r="AW787" s="122">
        <f t="shared" si="166"/>
        <v>0.12541444247405181</v>
      </c>
      <c r="AX787" s="122">
        <f t="shared" si="167"/>
        <v>0.99999999999999978</v>
      </c>
      <c r="AY787" s="122">
        <f>SUMPRODUCT(AN787:AW787,幕後結果_最佳化!$Z$1005:$AI$1005)</f>
        <v>7.3471636814835845E-2</v>
      </c>
      <c r="AZ787" s="122">
        <f>(SUMPRODUCT(AN787:AW787,MMULT(AN787:AW787,幕後結果!$AB$9:$AK$18)))*252</f>
        <v>4.3006735739098925E-2</v>
      </c>
      <c r="BA787" s="122">
        <f t="shared" si="168"/>
        <v>0.20738065420645901</v>
      </c>
      <c r="BB787" s="98">
        <f t="shared" si="169"/>
        <v>0.14741797846003549</v>
      </c>
      <c r="BC787" s="56"/>
      <c r="BD787" s="56"/>
    </row>
    <row r="788" spans="1:56">
      <c r="A788" s="91">
        <v>787</v>
      </c>
      <c r="B788" s="122">
        <v>0.54777917765839712</v>
      </c>
      <c r="C788" s="122">
        <v>0.58707065240254863</v>
      </c>
      <c r="D788" s="122">
        <v>0.8481422883034746</v>
      </c>
      <c r="E788" s="122">
        <v>3.8619899998889817E-2</v>
      </c>
      <c r="F788" s="122">
        <v>0.69064649948445123</v>
      </c>
      <c r="G788" s="122">
        <v>0.582939766086225</v>
      </c>
      <c r="H788" s="122">
        <v>0.29489406783371086</v>
      </c>
      <c r="I788" s="122">
        <v>0.4301363603182442</v>
      </c>
      <c r="J788" s="122">
        <v>0.16174934469321545</v>
      </c>
      <c r="K788" s="100">
        <v>0.3398902940374704</v>
      </c>
      <c r="L788" s="101"/>
      <c r="M788" s="102">
        <v>787</v>
      </c>
      <c r="N788" s="125">
        <v>0.12005239267814694</v>
      </c>
      <c r="O788" s="125">
        <v>0.22001599821562101</v>
      </c>
      <c r="P788" s="125">
        <v>1.0284984418703549</v>
      </c>
      <c r="Q788" s="125">
        <v>-1.7669309081385125</v>
      </c>
      <c r="R788" s="125">
        <v>0.49768369661980288</v>
      </c>
      <c r="S788" s="125">
        <v>0.20941988896639216</v>
      </c>
      <c r="T788" s="125">
        <v>-0.53914307467565259</v>
      </c>
      <c r="U788" s="122">
        <v>-0.1760270128091351</v>
      </c>
      <c r="V788" s="122">
        <v>-0.98729367723777328</v>
      </c>
      <c r="W788" s="94">
        <v>-0.41276255532925388</v>
      </c>
      <c r="X788" s="56"/>
      <c r="Y788" s="95">
        <v>787</v>
      </c>
      <c r="Z788" s="122">
        <f>(幕後結果!$AB$2+幕後結果!$AB$4*幕後結果_最佳化!$N1789)*12/3</f>
        <v>0.10076077083967644</v>
      </c>
      <c r="AA788" s="122">
        <f>(幕後結果!$AC$2+幕後結果!$AC$4*幕後結果_最佳化!$O1789)*12/3</f>
        <v>-1.0642898315815308</v>
      </c>
      <c r="AB788" s="122">
        <f>(幕後結果!$AD$2+幕後結果!$AD$4*幕後結果_最佳化!$P1789)*12/3</f>
        <v>1.4114966270266798</v>
      </c>
      <c r="AC788" s="122">
        <f>(幕後結果!$AE$2+幕後結果!$AE$4*幕後結果_最佳化!$Q1789)*12/3</f>
        <v>-0.10576182279522917</v>
      </c>
      <c r="AD788" s="122">
        <f>(幕後結果!$AF$2+幕後結果!$AF$4*幕後結果_最佳化!$R1789)*12/3</f>
        <v>0.22756418427476369</v>
      </c>
      <c r="AE788" s="122">
        <f>(幕後結果!$AG$2+幕後結果!$AG$4*幕後結果_最佳化!$S1789)*12/3</f>
        <v>-0.16861446021972404</v>
      </c>
      <c r="AF788" s="122">
        <f>(幕後結果!$AH$2+幕後結果!$AH$4*幕後結果_最佳化!$T1789)*12/3</f>
        <v>1.0611741364028993</v>
      </c>
      <c r="AG788" s="122">
        <f>(幕後結果!$AI$2+幕後結果!$AI$4*幕後結果_最佳化!$U1789)*12/3</f>
        <v>-0.88522053797512379</v>
      </c>
      <c r="AH788" s="122">
        <f>(幕後結果!$AJ$2+幕後結果!$AJ$4*幕後結果_最佳化!$V1789)*12/3</f>
        <v>-0.47913846275961597</v>
      </c>
      <c r="AI788" s="96">
        <f>(幕後結果!$AK$2+幕後結果!$AK$4*幕後結果_最佳化!$W1789)*12/3</f>
        <v>-0.63851781363941273</v>
      </c>
      <c r="AJ788" s="56"/>
      <c r="AK788" s="56"/>
      <c r="AL788" s="56"/>
      <c r="AM788" s="104">
        <v>787</v>
      </c>
      <c r="AN788" s="122">
        <f t="shared" si="157"/>
        <v>0.1478600627317895</v>
      </c>
      <c r="AO788" s="122">
        <f t="shared" si="158"/>
        <v>6.1358900360494871E-2</v>
      </c>
      <c r="AP788" s="122">
        <f t="shared" si="159"/>
        <v>0.16195831516763742</v>
      </c>
      <c r="AQ788" s="122">
        <f t="shared" si="160"/>
        <v>7.8664288099202548E-2</v>
      </c>
      <c r="AR788" s="122">
        <f t="shared" si="161"/>
        <v>1.4730900652805528E-2</v>
      </c>
      <c r="AS788" s="122">
        <f t="shared" si="162"/>
        <v>9.0832338555711559E-2</v>
      </c>
      <c r="AT788" s="122">
        <f t="shared" si="163"/>
        <v>0.13966167304377411</v>
      </c>
      <c r="AU788" s="122">
        <f t="shared" si="164"/>
        <v>4.8578118553333625E-2</v>
      </c>
      <c r="AV788" s="122">
        <f t="shared" si="165"/>
        <v>0.12084180054461494</v>
      </c>
      <c r="AW788" s="122">
        <f t="shared" si="166"/>
        <v>0.13551360229063578</v>
      </c>
      <c r="AX788" s="122">
        <f t="shared" si="167"/>
        <v>0.99999999999999989</v>
      </c>
      <c r="AY788" s="122">
        <f>SUMPRODUCT(AN788:AW788,幕後結果_最佳化!$Z$1005:$AI$1005)</f>
        <v>0.13646932183873361</v>
      </c>
      <c r="AZ788" s="122">
        <f>(SUMPRODUCT(AN788:AW788,MMULT(AN788:AW788,幕後結果!$AB$9:$AK$18)))*252</f>
        <v>4.9060506666315992E-2</v>
      </c>
      <c r="BA788" s="122">
        <f t="shared" si="168"/>
        <v>0.22149606467455801</v>
      </c>
      <c r="BB788" s="98">
        <f t="shared" si="169"/>
        <v>0.42244236698387444</v>
      </c>
      <c r="BC788" s="56"/>
      <c r="BD788" s="56"/>
    </row>
    <row r="789" spans="1:56">
      <c r="A789" s="91">
        <v>788</v>
      </c>
      <c r="B789" s="122">
        <v>0.85321939643148093</v>
      </c>
      <c r="C789" s="122">
        <v>0.66124266138017984</v>
      </c>
      <c r="D789" s="122">
        <v>0.18375918361512622</v>
      </c>
      <c r="E789" s="122">
        <v>0.66449194395662525</v>
      </c>
      <c r="F789" s="122">
        <v>0.61513779925373413</v>
      </c>
      <c r="G789" s="122">
        <v>0.74977336500895997</v>
      </c>
      <c r="H789" s="122">
        <v>5.2543121844168095E-2</v>
      </c>
      <c r="I789" s="122">
        <v>0.2297968629556435</v>
      </c>
      <c r="J789" s="122">
        <v>0.13540443367337329</v>
      </c>
      <c r="K789" s="100">
        <v>0.9297060503645127</v>
      </c>
      <c r="L789" s="101"/>
      <c r="M789" s="102">
        <v>788</v>
      </c>
      <c r="N789" s="125">
        <v>1.0503413352091109</v>
      </c>
      <c r="O789" s="125">
        <v>0.41585695767144287</v>
      </c>
      <c r="P789" s="125">
        <v>-0.90113157367415919</v>
      </c>
      <c r="Q789" s="125">
        <v>0.42475386561662526</v>
      </c>
      <c r="R789" s="125">
        <v>0.29273541020844102</v>
      </c>
      <c r="S789" s="125">
        <v>0.67377673187744536</v>
      </c>
      <c r="T789" s="125">
        <v>-1.6206801929219148</v>
      </c>
      <c r="U789" s="122">
        <v>-0.73951600301837794</v>
      </c>
      <c r="V789" s="122">
        <v>-1.101201733676175</v>
      </c>
      <c r="W789" s="94">
        <v>1.4736052786863425</v>
      </c>
      <c r="X789" s="56"/>
      <c r="Y789" s="95">
        <v>788</v>
      </c>
      <c r="Z789" s="122">
        <f>(幕後結果!$AB$2+幕後結果!$AB$4*幕後結果_最佳化!$N1790)*12/3</f>
        <v>1.2557613766582865</v>
      </c>
      <c r="AA789" s="122">
        <f>(幕後結果!$AC$2+幕後結果!$AC$4*幕後結果_最佳化!$O1790)*12/3</f>
        <v>-0.71357848383671418</v>
      </c>
      <c r="AB789" s="122">
        <f>(幕後結果!$AD$2+幕後結果!$AD$4*幕後結果_最佳化!$P1790)*12/3</f>
        <v>4.0618349838697665E-2</v>
      </c>
      <c r="AC789" s="122">
        <f>(幕後結果!$AE$2+幕後結果!$AE$4*幕後結果_最佳化!$Q1790)*12/3</f>
        <v>1.1179577991629295</v>
      </c>
      <c r="AD789" s="122">
        <f>(幕後結果!$AF$2+幕後結果!$AF$4*幕後結果_最佳化!$R1790)*12/3</f>
        <v>7.0068284153691957E-2</v>
      </c>
      <c r="AE789" s="122">
        <f>(幕後結果!$AG$2+幕後結果!$AG$4*幕後結果_最佳化!$S1790)*12/3</f>
        <v>1.2497584665887917</v>
      </c>
      <c r="AF789" s="122">
        <f>(幕後結果!$AH$2+幕後結果!$AH$4*幕後結果_最佳化!$T1790)*12/3</f>
        <v>-0.15971737575342382</v>
      </c>
      <c r="AG789" s="122">
        <f>(幕後結果!$AI$2+幕後結果!$AI$4*幕後結果_最佳化!$U1790)*12/3</f>
        <v>-1.1213137455054263</v>
      </c>
      <c r="AH789" s="122">
        <f>(幕後結果!$AJ$2+幕後結果!$AJ$4*幕後結果_最佳化!$V1790)*12/3</f>
        <v>-0.76535621902944728</v>
      </c>
      <c r="AI789" s="96">
        <f>(幕後結果!$AK$2+幕後結果!$AK$4*幕後結果_最佳化!$W1790)*12/3</f>
        <v>0.46745925352529433</v>
      </c>
      <c r="AJ789" s="56"/>
      <c r="AK789" s="56"/>
      <c r="AL789" s="56"/>
      <c r="AM789" s="104">
        <v>788</v>
      </c>
      <c r="AN789" s="122">
        <f t="shared" si="157"/>
        <v>0.10588490906532556</v>
      </c>
      <c r="AO789" s="122">
        <f t="shared" si="158"/>
        <v>0.12744336975207843</v>
      </c>
      <c r="AP789" s="122">
        <f t="shared" si="159"/>
        <v>3.6032300319188713E-2</v>
      </c>
      <c r="AQ789" s="122">
        <f t="shared" si="160"/>
        <v>7.4070602917626058E-2</v>
      </c>
      <c r="AR789" s="122">
        <f t="shared" si="161"/>
        <v>0.19682536552082275</v>
      </c>
      <c r="AS789" s="122">
        <f t="shared" si="162"/>
        <v>0.10004373240566598</v>
      </c>
      <c r="AT789" s="122">
        <f t="shared" si="163"/>
        <v>0.20465819139586686</v>
      </c>
      <c r="AU789" s="122">
        <f t="shared" si="164"/>
        <v>3.120558914757417E-2</v>
      </c>
      <c r="AV789" s="122">
        <f t="shared" si="165"/>
        <v>0.11532099189436239</v>
      </c>
      <c r="AW789" s="122">
        <f t="shared" si="166"/>
        <v>8.5149475814891851E-3</v>
      </c>
      <c r="AX789" s="122">
        <f t="shared" si="167"/>
        <v>1</v>
      </c>
      <c r="AY789" s="122">
        <f>SUMPRODUCT(AN789:AW789,幕後結果_最佳化!$Z$1005:$AI$1005)</f>
        <v>0.1188222975823352</v>
      </c>
      <c r="AZ789" s="122">
        <f>(SUMPRODUCT(AN789:AW789,MMULT(AN789:AW789,幕後結果!$AB$9:$AK$18)))*252</f>
        <v>4.6031216055757745E-2</v>
      </c>
      <c r="BA789" s="122">
        <f t="shared" si="168"/>
        <v>0.2145488663585938</v>
      </c>
      <c r="BB789" s="98">
        <f t="shared" si="169"/>
        <v>0.35386948843365035</v>
      </c>
      <c r="BC789" s="56"/>
      <c r="BD789" s="56"/>
    </row>
    <row r="790" spans="1:56">
      <c r="A790" s="91">
        <v>789</v>
      </c>
      <c r="B790" s="122">
        <v>0.4883658008060936</v>
      </c>
      <c r="C790" s="122">
        <v>1.1811177593284761E-2</v>
      </c>
      <c r="D790" s="122">
        <v>0.53149759613549197</v>
      </c>
      <c r="E790" s="122">
        <v>1.9169336739141007E-2</v>
      </c>
      <c r="F790" s="122">
        <v>0.7089498483016119</v>
      </c>
      <c r="G790" s="122">
        <v>0.89673492164683388</v>
      </c>
      <c r="H790" s="122">
        <v>0.94773178113129841</v>
      </c>
      <c r="I790" s="122">
        <v>0.42817473063806211</v>
      </c>
      <c r="J790" s="122">
        <v>0.35172828005344337</v>
      </c>
      <c r="K790" s="100">
        <v>0.74381126877911652</v>
      </c>
      <c r="L790" s="101"/>
      <c r="M790" s="102">
        <v>789</v>
      </c>
      <c r="N790" s="125">
        <v>-2.9166747479086503E-2</v>
      </c>
      <c r="O790" s="125">
        <v>-2.2632163603632596</v>
      </c>
      <c r="P790" s="125">
        <v>7.9034970356583356E-2</v>
      </c>
      <c r="Q790" s="125">
        <v>-2.0712153742753214</v>
      </c>
      <c r="R790" s="125">
        <v>0.55031942462958883</v>
      </c>
      <c r="S790" s="125">
        <v>1.2631642528397642</v>
      </c>
      <c r="T790" s="125">
        <v>1.6232478264011851</v>
      </c>
      <c r="U790" s="122">
        <v>-0.18102307846212953</v>
      </c>
      <c r="V790" s="122">
        <v>-0.38065864360621565</v>
      </c>
      <c r="W790" s="94">
        <v>0.65514024549352434</v>
      </c>
      <c r="X790" s="56"/>
      <c r="Y790" s="95">
        <v>789</v>
      </c>
      <c r="Z790" s="122">
        <f>(幕後結果!$AB$2+幕後結果!$AB$4*幕後結果_最佳化!$N1791)*12/3</f>
        <v>-8.4502311845626177E-2</v>
      </c>
      <c r="AA790" s="122">
        <f>(幕後結果!$AC$2+幕後結果!$AC$4*幕後結果_最佳化!$O1791)*12/3</f>
        <v>-4.4993300341779747</v>
      </c>
      <c r="AB790" s="122">
        <f>(幕後結果!$AD$2+幕後結果!$AD$4*幕後結果_最佳化!$P1791)*12/3</f>
        <v>0.29216250350839645</v>
      </c>
      <c r="AC790" s="122">
        <f>(幕後結果!$AE$2+幕後結果!$AE$4*幕後結果_最佳化!$Q1791)*12/3</f>
        <v>-0.98878616485151882</v>
      </c>
      <c r="AD790" s="122">
        <f>(幕後結果!$AF$2+幕後結果!$AF$4*幕後結果_最佳化!$R1791)*12/3</f>
        <v>-0.12181833245083128</v>
      </c>
      <c r="AE790" s="122">
        <f>(幕後結果!$AG$2+幕後結果!$AG$4*幕後結果_最佳化!$S1791)*12/3</f>
        <v>-0.40857166169048287</v>
      </c>
      <c r="AF790" s="122">
        <f>(幕後結果!$AH$2+幕後結果!$AH$4*幕後結果_最佳化!$T1791)*12/3</f>
        <v>2.9670101709339654</v>
      </c>
      <c r="AG790" s="122">
        <f>(幕後結果!$AI$2+幕後結果!$AI$4*幕後結果_最佳化!$U1791)*12/3</f>
        <v>-0.75081570140770559</v>
      </c>
      <c r="AH790" s="122">
        <f>(幕後結果!$AJ$2+幕後結果!$AJ$4*幕後結果_最佳化!$V1791)*12/3</f>
        <v>-0.57960188289770032</v>
      </c>
      <c r="AI790" s="96">
        <f>(幕後結果!$AK$2+幕後結果!$AK$4*幕後結果_最佳化!$W1791)*12/3</f>
        <v>-0.31115536122278281</v>
      </c>
      <c r="AJ790" s="56"/>
      <c r="AK790" s="56"/>
      <c r="AL790" s="56"/>
      <c r="AM790" s="104">
        <v>789</v>
      </c>
      <c r="AN790" s="122">
        <f t="shared" si="157"/>
        <v>9.3176398901078622E-2</v>
      </c>
      <c r="AO790" s="122">
        <f t="shared" si="158"/>
        <v>5.5630149524833701E-2</v>
      </c>
      <c r="AP790" s="122">
        <f t="shared" si="159"/>
        <v>0.17047967635606384</v>
      </c>
      <c r="AQ790" s="122">
        <f t="shared" si="160"/>
        <v>4.9510631654846059E-2</v>
      </c>
      <c r="AR790" s="122">
        <f t="shared" si="161"/>
        <v>7.6197796534229423E-2</v>
      </c>
      <c r="AS790" s="122">
        <f t="shared" si="162"/>
        <v>0.15552351528929667</v>
      </c>
      <c r="AT790" s="122">
        <f t="shared" si="163"/>
        <v>6.2349055860995518E-2</v>
      </c>
      <c r="AU790" s="122">
        <f t="shared" si="164"/>
        <v>6.1952834227681233E-2</v>
      </c>
      <c r="AV790" s="122">
        <f t="shared" si="165"/>
        <v>0.15275953073000587</v>
      </c>
      <c r="AW790" s="122">
        <f t="shared" si="166"/>
        <v>0.12242041092096913</v>
      </c>
      <c r="AX790" s="122">
        <f t="shared" si="167"/>
        <v>1.0000000000000002</v>
      </c>
      <c r="AY790" s="122">
        <f>SUMPRODUCT(AN790:AW790,幕後結果_最佳化!$Z$1005:$AI$1005)</f>
        <v>5.0592024010433966E-2</v>
      </c>
      <c r="AZ790" s="122">
        <f>(SUMPRODUCT(AN790:AW790,MMULT(AN790:AW790,幕後結果!$AB$9:$AK$18)))*252</f>
        <v>4.6353779471813711E-2</v>
      </c>
      <c r="BA790" s="122">
        <f t="shared" si="168"/>
        <v>0.21529927884647851</v>
      </c>
      <c r="BB790" s="98">
        <f t="shared" si="169"/>
        <v>3.5727123897701704E-2</v>
      </c>
      <c r="BC790" s="56"/>
      <c r="BD790" s="56"/>
    </row>
    <row r="791" spans="1:56">
      <c r="A791" s="91">
        <v>790</v>
      </c>
      <c r="B791" s="122">
        <v>0.56787012058798392</v>
      </c>
      <c r="C791" s="122">
        <v>0.58634129496445642</v>
      </c>
      <c r="D791" s="122">
        <v>0.96582264925967487</v>
      </c>
      <c r="E791" s="122">
        <v>0.2713919586045439</v>
      </c>
      <c r="F791" s="122">
        <v>0.39407517690861593</v>
      </c>
      <c r="G791" s="122">
        <v>0.29961105285093614</v>
      </c>
      <c r="H791" s="122">
        <v>0.11650606706179567</v>
      </c>
      <c r="I791" s="122">
        <v>0.74800769806395295</v>
      </c>
      <c r="J791" s="122">
        <v>0.91279237793654966</v>
      </c>
      <c r="K791" s="100">
        <v>0.37307529690215091</v>
      </c>
      <c r="L791" s="101"/>
      <c r="M791" s="102">
        <v>790</v>
      </c>
      <c r="N791" s="125">
        <v>0.17095422496876037</v>
      </c>
      <c r="O791" s="125">
        <v>0.21814336557209971</v>
      </c>
      <c r="P791" s="125">
        <v>1.8226613238676945</v>
      </c>
      <c r="Q791" s="125">
        <v>-0.60860857817787517</v>
      </c>
      <c r="R791" s="125">
        <v>-0.26871325110977978</v>
      </c>
      <c r="S791" s="125">
        <v>-0.52551949350159533</v>
      </c>
      <c r="T791" s="125">
        <v>-1.1926355567300404</v>
      </c>
      <c r="U791" s="122">
        <v>0.66823342276305076</v>
      </c>
      <c r="V791" s="122">
        <v>1.358152673789913</v>
      </c>
      <c r="W791" s="94">
        <v>-0.32371925236244481</v>
      </c>
      <c r="X791" s="56"/>
      <c r="Y791" s="95">
        <v>790</v>
      </c>
      <c r="Z791" s="122">
        <f>(幕後結果!$AB$2+幕後結果!$AB$4*幕後結果_最佳化!$N1792)*12/3</f>
        <v>0.16395796092234688</v>
      </c>
      <c r="AA791" s="122">
        <f>(幕後結果!$AC$2+幕後結果!$AC$4*幕後結果_最佳化!$O1792)*12/3</f>
        <v>-1.0624478464786002</v>
      </c>
      <c r="AB791" s="122">
        <f>(幕後結果!$AD$2+幕後結果!$AD$4*幕後結果_最佳化!$P1792)*12/3</f>
        <v>2.1143387650929135</v>
      </c>
      <c r="AC791" s="122">
        <f>(幕後結果!$AE$2+幕後結果!$AE$4*幕後結果_最佳化!$Q1792)*12/3</f>
        <v>0.92412188792781569</v>
      </c>
      <c r="AD791" s="122">
        <f>(幕後結果!$AF$2+幕後結果!$AF$4*幕後結果_最佳化!$R1792)*12/3</f>
        <v>-0.11658971232347139</v>
      </c>
      <c r="AE791" s="122">
        <f>(幕後結果!$AG$2+幕後結果!$AG$4*幕後結果_最佳化!$S1792)*12/3</f>
        <v>1.5792978854384465E-2</v>
      </c>
      <c r="AF791" s="122">
        <f>(幕後結果!$AH$2+幕後結果!$AH$4*幕後結果_最佳化!$T1792)*12/3</f>
        <v>0.27497974977101203</v>
      </c>
      <c r="AG791" s="122">
        <f>(幕後結果!$AI$2+幕後結果!$AI$4*幕後結果_最佳化!$U1792)*12/3</f>
        <v>-8.0654709108903266E-2</v>
      </c>
      <c r="AH791" s="122">
        <f>(幕後結果!$AJ$2+幕後結果!$AJ$4*幕後結果_最佳化!$V1792)*12/3</f>
        <v>1.1735583458810155</v>
      </c>
      <c r="AI791" s="96">
        <f>(幕後結果!$AK$2+幕後結果!$AK$4*幕後結果_最佳化!$W1792)*12/3</f>
        <v>-0.61316024822947979</v>
      </c>
      <c r="AJ791" s="56"/>
      <c r="AK791" s="56"/>
      <c r="AL791" s="56"/>
      <c r="AM791" s="104">
        <v>790</v>
      </c>
      <c r="AN791" s="122">
        <f t="shared" si="157"/>
        <v>0.11976595057837906</v>
      </c>
      <c r="AO791" s="122">
        <f t="shared" si="158"/>
        <v>0.18303862157734854</v>
      </c>
      <c r="AP791" s="122">
        <f t="shared" si="159"/>
        <v>0.10634759408720366</v>
      </c>
      <c r="AQ791" s="122">
        <f t="shared" si="160"/>
        <v>6.4980485979542939E-3</v>
      </c>
      <c r="AR791" s="122">
        <f t="shared" si="161"/>
        <v>5.9235955337330587E-2</v>
      </c>
      <c r="AS791" s="122">
        <f t="shared" si="162"/>
        <v>0.13974915852831191</v>
      </c>
      <c r="AT791" s="122">
        <f t="shared" si="163"/>
        <v>0.16457649694012561</v>
      </c>
      <c r="AU791" s="122">
        <f t="shared" si="164"/>
        <v>5.4189349627834213E-2</v>
      </c>
      <c r="AV791" s="122">
        <f t="shared" si="165"/>
        <v>9.4335824204623581E-2</v>
      </c>
      <c r="AW791" s="122">
        <f t="shared" si="166"/>
        <v>7.2263000520888535E-2</v>
      </c>
      <c r="AX791" s="122">
        <f t="shared" si="167"/>
        <v>0.99999999999999989</v>
      </c>
      <c r="AY791" s="122">
        <f>SUMPRODUCT(AN791:AW791,幕後結果_最佳化!$Z$1005:$AI$1005)</f>
        <v>-6.1681061737043352E-2</v>
      </c>
      <c r="AZ791" s="122">
        <f>(SUMPRODUCT(AN791:AW791,MMULT(AN791:AW791,幕後結果!$AB$9:$AK$18)))*252</f>
        <v>5.4727963749294881E-2</v>
      </c>
      <c r="BA791" s="122">
        <f t="shared" si="168"/>
        <v>0.23394008581107872</v>
      </c>
      <c r="BB791" s="98">
        <f t="shared" si="169"/>
        <v>-0.4470420764977367</v>
      </c>
      <c r="BC791" s="56"/>
      <c r="BD791" s="56"/>
    </row>
    <row r="792" spans="1:56">
      <c r="A792" s="91">
        <v>791</v>
      </c>
      <c r="B792" s="122">
        <v>0.13166242066808764</v>
      </c>
      <c r="C792" s="122">
        <v>0.15521919793558703</v>
      </c>
      <c r="D792" s="122">
        <v>0.54122190163517425</v>
      </c>
      <c r="E792" s="122">
        <v>0.10408478743419391</v>
      </c>
      <c r="F792" s="122">
        <v>0.40961793015373349</v>
      </c>
      <c r="G792" s="122">
        <v>0.6227189395451922</v>
      </c>
      <c r="H792" s="122">
        <v>0.80876819100724773</v>
      </c>
      <c r="I792" s="122">
        <v>0.46891506210372436</v>
      </c>
      <c r="J792" s="122">
        <v>0.97178912517737071</v>
      </c>
      <c r="K792" s="100">
        <v>0.90618849780817246</v>
      </c>
      <c r="L792" s="101"/>
      <c r="M792" s="102">
        <v>791</v>
      </c>
      <c r="N792" s="125">
        <v>-1.1185671570122606</v>
      </c>
      <c r="O792" s="125">
        <v>-1.0143025746929317</v>
      </c>
      <c r="P792" s="125">
        <v>0.10351254094134811</v>
      </c>
      <c r="Q792" s="125">
        <v>-1.258614589178725</v>
      </c>
      <c r="R792" s="125">
        <v>-0.22852791097559616</v>
      </c>
      <c r="S792" s="125">
        <v>0.31262955542607113</v>
      </c>
      <c r="T792" s="125">
        <v>0.87336599805316106</v>
      </c>
      <c r="U792" s="122">
        <v>-7.7997396210412503E-2</v>
      </c>
      <c r="V792" s="122">
        <v>1.9077638143469282</v>
      </c>
      <c r="W792" s="94">
        <v>1.3176435360781886</v>
      </c>
      <c r="X792" s="56"/>
      <c r="Y792" s="95">
        <v>791</v>
      </c>
      <c r="Z792" s="122">
        <f>(幕後結果!$AB$2+幕後結果!$AB$4*幕後結果_最佳化!$N1793)*12/3</f>
        <v>-1.4370478226700525</v>
      </c>
      <c r="AA792" s="122">
        <f>(幕後結果!$AC$2+幕後結果!$AC$4*幕後結果_最佳化!$O1793)*12/3</f>
        <v>-2.8728883920123511</v>
      </c>
      <c r="AB792" s="122">
        <f>(幕後結果!$AD$2+幕後結果!$AD$4*幕後結果_最佳化!$P1793)*12/3</f>
        <v>0.11209753055021815</v>
      </c>
      <c r="AC792" s="122">
        <f>(幕後結果!$AE$2+幕後結果!$AE$4*幕後結果_最佳化!$Q1793)*12/3</f>
        <v>-0.24255310379036321</v>
      </c>
      <c r="AD792" s="122">
        <f>(幕後結果!$AF$2+幕後結果!$AF$4*幕後結果_最佳化!$R1793)*12/3</f>
        <v>-0.39669535185915022</v>
      </c>
      <c r="AE792" s="122">
        <f>(幕後結果!$AG$2+幕後結果!$AG$4*幕後結果_最佳化!$S1793)*12/3</f>
        <v>-0.63638419349366926</v>
      </c>
      <c r="AF792" s="122">
        <f>(幕後結果!$AH$2+幕後結果!$AH$4*幕後結果_最佳化!$T1793)*12/3</f>
        <v>1.802158976656371</v>
      </c>
      <c r="AG792" s="122">
        <f>(幕後結果!$AI$2+幕後結果!$AI$4*幕後結果_最佳化!$U1793)*12/3</f>
        <v>-1.4472285503556108</v>
      </c>
      <c r="AH792" s="122">
        <f>(幕後結果!$AJ$2+幕後結果!$AJ$4*幕後結果_最佳化!$V1793)*12/3</f>
        <v>1.0121783658383428</v>
      </c>
      <c r="AI792" s="96">
        <f>(幕後結果!$AK$2+幕後結果!$AK$4*幕後結果_最佳化!$W1793)*12/3</f>
        <v>-0.20486847966951158</v>
      </c>
      <c r="AJ792" s="56"/>
      <c r="AK792" s="56"/>
      <c r="AL792" s="56"/>
      <c r="AM792" s="104">
        <v>791</v>
      </c>
      <c r="AN792" s="122">
        <f t="shared" si="157"/>
        <v>0.14423909942125909</v>
      </c>
      <c r="AO792" s="122">
        <f t="shared" si="158"/>
        <v>5.3834816056101804E-2</v>
      </c>
      <c r="AP792" s="122">
        <f t="shared" si="159"/>
        <v>0.12385998126413214</v>
      </c>
      <c r="AQ792" s="122">
        <f t="shared" si="160"/>
        <v>0.1014397527393049</v>
      </c>
      <c r="AR792" s="122">
        <f t="shared" si="161"/>
        <v>0.11951387517746806</v>
      </c>
      <c r="AS792" s="122">
        <f t="shared" si="162"/>
        <v>0.13292641468823785</v>
      </c>
      <c r="AT792" s="122">
        <f t="shared" si="163"/>
        <v>8.2845314074494358E-2</v>
      </c>
      <c r="AU792" s="122">
        <f t="shared" si="164"/>
        <v>8.9235171739182162E-2</v>
      </c>
      <c r="AV792" s="122">
        <f t="shared" si="165"/>
        <v>7.9867537754521357E-3</v>
      </c>
      <c r="AW792" s="122">
        <f t="shared" si="166"/>
        <v>0.14411882106436766</v>
      </c>
      <c r="AX792" s="122">
        <f t="shared" si="167"/>
        <v>1</v>
      </c>
      <c r="AY792" s="122">
        <f>SUMPRODUCT(AN792:AW792,幕後結果_最佳化!$Z$1005:$AI$1005)</f>
        <v>4.1392560025629924E-2</v>
      </c>
      <c r="AZ792" s="122">
        <f>(SUMPRODUCT(AN792:AW792,MMULT(AN792:AW792,幕後結果!$AB$9:$AK$18)))*252</f>
        <v>4.5628973279397335E-2</v>
      </c>
      <c r="BA792" s="122">
        <f t="shared" si="168"/>
        <v>0.21360939417403285</v>
      </c>
      <c r="BB792" s="98">
        <f t="shared" si="169"/>
        <v>-7.0569928827284084E-3</v>
      </c>
      <c r="BC792" s="56"/>
      <c r="BD792" s="56"/>
    </row>
    <row r="793" spans="1:56">
      <c r="A793" s="91">
        <v>792</v>
      </c>
      <c r="B793" s="122">
        <v>0.11352860788811148</v>
      </c>
      <c r="C793" s="122">
        <v>0.59016113345419297</v>
      </c>
      <c r="D793" s="122">
        <v>0.34622421810480675</v>
      </c>
      <c r="E793" s="122">
        <v>0.97212045617393561</v>
      </c>
      <c r="F793" s="122">
        <v>0.43558820468093673</v>
      </c>
      <c r="G793" s="122">
        <v>2.3049719686756287E-2</v>
      </c>
      <c r="H793" s="122">
        <v>0.85007294976788006</v>
      </c>
      <c r="I793" s="122">
        <v>0.32831353834560684</v>
      </c>
      <c r="J793" s="122">
        <v>0.78005737132850705</v>
      </c>
      <c r="K793" s="100">
        <v>0.97246540345764432</v>
      </c>
      <c r="L793" s="101"/>
      <c r="M793" s="102">
        <v>792</v>
      </c>
      <c r="N793" s="125">
        <v>-1.2079741237678967</v>
      </c>
      <c r="O793" s="125">
        <v>0.22795949074891961</v>
      </c>
      <c r="P793" s="125">
        <v>-0.39553453987440496</v>
      </c>
      <c r="Q793" s="125">
        <v>1.9129138074627812</v>
      </c>
      <c r="R793" s="125">
        <v>-0.16216437969263411</v>
      </c>
      <c r="S793" s="125">
        <v>-1.9944816865476933</v>
      </c>
      <c r="T793" s="125">
        <v>1.0367463161655126</v>
      </c>
      <c r="U793" s="122">
        <v>-0.44457477979272469</v>
      </c>
      <c r="V793" s="122">
        <v>0.77238698948274542</v>
      </c>
      <c r="W793" s="94">
        <v>1.9183299028184815</v>
      </c>
      <c r="X793" s="56"/>
      <c r="Y793" s="95">
        <v>792</v>
      </c>
      <c r="Z793" s="122">
        <f>(幕後結果!$AB$2+幕後結果!$AB$4*幕後結果_最佳化!$N1794)*12/3</f>
        <v>-1.548051077729947</v>
      </c>
      <c r="AA793" s="122">
        <f>(幕後結果!$AC$2+幕後結果!$AC$4*幕後結果_最佳化!$O1794)*12/3</f>
        <v>-1.1687288013920192</v>
      </c>
      <c r="AB793" s="122">
        <f>(幕後結果!$AD$2+幕後結果!$AD$4*幕後結果_最佳化!$P1794)*12/3</f>
        <v>-0.22080772717367969</v>
      </c>
      <c r="AC793" s="122">
        <f>(幕後結果!$AE$2+幕後結果!$AE$4*幕後結果_最佳化!$Q1794)*12/3</f>
        <v>2.1492640409025672</v>
      </c>
      <c r="AD793" s="122">
        <f>(幕後結果!$AF$2+幕後結果!$AF$4*幕後結果_最佳化!$R1794)*12/3</f>
        <v>2.8933542136030665E-3</v>
      </c>
      <c r="AE793" s="122">
        <f>(幕後結果!$AG$2+幕後結果!$AG$4*幕後結果_最佳化!$S1794)*12/3</f>
        <v>-0.35726744006511274</v>
      </c>
      <c r="AF793" s="122">
        <f>(幕後結果!$AH$2+幕後結果!$AH$4*幕後結果_最佳化!$T1794)*12/3</f>
        <v>1.690585684306918</v>
      </c>
      <c r="AG793" s="122">
        <f>(幕後結果!$AI$2+幕後結果!$AI$4*幕後結果_最佳化!$U1794)*12/3</f>
        <v>-2.125144966073341</v>
      </c>
      <c r="AH793" s="122">
        <f>(幕後結果!$AJ$2+幕後結果!$AJ$4*幕後結果_最佳化!$V1794)*12/3</f>
        <v>0.65264564862726404</v>
      </c>
      <c r="AI793" s="96">
        <f>(幕後結果!$AK$2+幕後結果!$AK$4*幕後結果_最佳化!$W1794)*12/3</f>
        <v>0.18158776609749952</v>
      </c>
      <c r="AJ793" s="56"/>
      <c r="AK793" s="56"/>
      <c r="AL793" s="56"/>
      <c r="AM793" s="104">
        <v>792</v>
      </c>
      <c r="AN793" s="122">
        <f t="shared" si="157"/>
        <v>9.9121784127978521E-2</v>
      </c>
      <c r="AO793" s="122">
        <f t="shared" si="158"/>
        <v>0.11901220662129547</v>
      </c>
      <c r="AP793" s="122">
        <f t="shared" si="159"/>
        <v>5.9228276665089757E-2</v>
      </c>
      <c r="AQ793" s="122">
        <f t="shared" si="160"/>
        <v>3.5044709769720225E-2</v>
      </c>
      <c r="AR793" s="122">
        <f t="shared" si="161"/>
        <v>4.3161593063981221E-2</v>
      </c>
      <c r="AS793" s="122">
        <f t="shared" si="162"/>
        <v>5.815763750419678E-2</v>
      </c>
      <c r="AT793" s="122">
        <f t="shared" si="163"/>
        <v>5.6976046855440839E-2</v>
      </c>
      <c r="AU793" s="122">
        <f t="shared" si="164"/>
        <v>0.13218282671767417</v>
      </c>
      <c r="AV793" s="122">
        <f t="shared" si="165"/>
        <v>0.20781937689240693</v>
      </c>
      <c r="AW793" s="122">
        <f t="shared" si="166"/>
        <v>0.18929554178221619</v>
      </c>
      <c r="AX793" s="122">
        <f t="shared" si="167"/>
        <v>1</v>
      </c>
      <c r="AY793" s="122">
        <f>SUMPRODUCT(AN793:AW793,幕後結果_最佳化!$Z$1005:$AI$1005)</f>
        <v>-0.21340972927754492</v>
      </c>
      <c r="AZ793" s="122">
        <f>(SUMPRODUCT(AN793:AW793,MMULT(AN793:AW793,幕後結果!$AB$9:$AK$18)))*252</f>
        <v>5.0760734631051019E-2</v>
      </c>
      <c r="BA793" s="122">
        <f t="shared" si="168"/>
        <v>0.2253014306014301</v>
      </c>
      <c r="BB793" s="98">
        <f t="shared" si="169"/>
        <v>-1.1376302786597485</v>
      </c>
      <c r="BC793" s="56"/>
      <c r="BD793" s="56"/>
    </row>
    <row r="794" spans="1:56">
      <c r="A794" s="91">
        <v>793</v>
      </c>
      <c r="B794" s="122">
        <v>0.69867138787840277</v>
      </c>
      <c r="C794" s="122">
        <v>0.70030646124382923</v>
      </c>
      <c r="D794" s="122">
        <v>0.45245984769301795</v>
      </c>
      <c r="E794" s="122">
        <v>0.90318557526908183</v>
      </c>
      <c r="F794" s="122">
        <v>0.30169463983756417</v>
      </c>
      <c r="G794" s="122">
        <v>0.90845724443988529</v>
      </c>
      <c r="H794" s="122">
        <v>6.8857439501049278E-2</v>
      </c>
      <c r="I794" s="122">
        <v>0.59961340547858821</v>
      </c>
      <c r="J794" s="122">
        <v>0.28879883392312378</v>
      </c>
      <c r="K794" s="100">
        <v>0.34836259139979497</v>
      </c>
      <c r="L794" s="101"/>
      <c r="M794" s="102">
        <v>793</v>
      </c>
      <c r="N794" s="125">
        <v>0.52058310073718284</v>
      </c>
      <c r="O794" s="125">
        <v>0.52528213089091669</v>
      </c>
      <c r="P794" s="125">
        <v>-0.11944893357145732</v>
      </c>
      <c r="Q794" s="125">
        <v>1.2999186583251636</v>
      </c>
      <c r="R794" s="125">
        <v>-0.51953275175986047</v>
      </c>
      <c r="S794" s="125">
        <v>1.3313146154270932</v>
      </c>
      <c r="T794" s="125">
        <v>-1.4843545748891587</v>
      </c>
      <c r="U794" s="122">
        <v>0.25234657754665663</v>
      </c>
      <c r="V794" s="122">
        <v>-0.55689719992954512</v>
      </c>
      <c r="W794" s="94">
        <v>-0.38974491159481506</v>
      </c>
      <c r="X794" s="56"/>
      <c r="Y794" s="95">
        <v>793</v>
      </c>
      <c r="Z794" s="122">
        <f>(幕後結果!$AB$2+幕後結果!$AB$4*幕後結果_最佳化!$N1795)*12/3</f>
        <v>0.59803983039567621</v>
      </c>
      <c r="AA794" s="122">
        <f>(幕後結果!$AC$2+幕後結果!$AC$4*幕後結果_最佳化!$O1795)*12/3</f>
        <v>-0.60881069828303169</v>
      </c>
      <c r="AB794" s="122">
        <f>(幕後結果!$AD$2+幕後結果!$AD$4*幕後結果_最佳化!$P1795)*12/3</f>
        <v>0.56907341646987064</v>
      </c>
      <c r="AC794" s="122">
        <f>(幕後結果!$AE$2+幕後結果!$AE$4*幕後結果_最佳化!$Q1795)*12/3</f>
        <v>1.9242370595103964</v>
      </c>
      <c r="AD794" s="122">
        <f>(幕後結果!$AF$2+幕後結果!$AF$4*幕後結果_最佳化!$R1795)*12/3</f>
        <v>-0.29517268814548342</v>
      </c>
      <c r="AE794" s="122">
        <f>(幕後結果!$AG$2+幕後結果!$AG$4*幕後結果_最佳化!$S1795)*12/3</f>
        <v>2.1922238546027062</v>
      </c>
      <c r="AF794" s="122">
        <f>(幕後結果!$AH$2+幕後結果!$AH$4*幕後結果_最佳化!$T1795)*12/3</f>
        <v>-0.39509580739283101</v>
      </c>
      <c r="AG794" s="122">
        <f>(幕後結果!$AI$2+幕後結果!$AI$4*幕後結果_最佳化!$U1795)*12/3</f>
        <v>-0.37895461622071142</v>
      </c>
      <c r="AH794" s="122">
        <f>(幕後結果!$AJ$2+幕後結果!$AJ$4*幕後結果_最佳化!$V1795)*12/3</f>
        <v>-0.28199440787188867</v>
      </c>
      <c r="AI794" s="96">
        <f>(幕後結果!$AK$2+幕後結果!$AK$4*幕後結果_最佳化!$W1795)*12/3</f>
        <v>-0.43595239625534349</v>
      </c>
      <c r="AJ794" s="56"/>
      <c r="AK794" s="56"/>
      <c r="AL794" s="56"/>
      <c r="AM794" s="104">
        <v>793</v>
      </c>
      <c r="AN794" s="122">
        <f t="shared" si="157"/>
        <v>0.27061047408437511</v>
      </c>
      <c r="AO794" s="122">
        <f t="shared" si="158"/>
        <v>7.3666968725895843E-2</v>
      </c>
      <c r="AP794" s="122">
        <f t="shared" si="159"/>
        <v>2.0681904657659067E-2</v>
      </c>
      <c r="AQ794" s="122">
        <f t="shared" si="160"/>
        <v>1.8357785560605633E-2</v>
      </c>
      <c r="AR794" s="122">
        <f t="shared" si="161"/>
        <v>0.18006099839734346</v>
      </c>
      <c r="AS794" s="122">
        <f t="shared" si="162"/>
        <v>8.7931344201491027E-2</v>
      </c>
      <c r="AT794" s="122">
        <f t="shared" si="163"/>
        <v>0.18787298252245188</v>
      </c>
      <c r="AU794" s="122">
        <f t="shared" si="164"/>
        <v>3.9309099463618553E-2</v>
      </c>
      <c r="AV794" s="122">
        <f t="shared" si="165"/>
        <v>8.110113284508684E-2</v>
      </c>
      <c r="AW794" s="122">
        <f t="shared" si="166"/>
        <v>4.0407309541472682E-2</v>
      </c>
      <c r="AX794" s="122">
        <f t="shared" si="167"/>
        <v>1.0000000000000002</v>
      </c>
      <c r="AY794" s="122">
        <f>SUMPRODUCT(AN794:AW794,幕後結果_最佳化!$Z$1005:$AI$1005)</f>
        <v>8.4236814790965481E-2</v>
      </c>
      <c r="AZ794" s="122">
        <f>(SUMPRODUCT(AN794:AW794,MMULT(AN794:AW794,幕後結果!$AB$9:$AK$18)))*252</f>
        <v>5.653227965943159E-2</v>
      </c>
      <c r="BA794" s="122">
        <f t="shared" si="168"/>
        <v>0.23776517755851378</v>
      </c>
      <c r="BB794" s="98">
        <f t="shared" si="169"/>
        <v>0.17385563022908401</v>
      </c>
      <c r="BC794" s="56"/>
      <c r="BD794" s="56"/>
    </row>
    <row r="795" spans="1:56">
      <c r="A795" s="91">
        <v>794</v>
      </c>
      <c r="B795" s="122">
        <v>0.47710969947019732</v>
      </c>
      <c r="C795" s="122">
        <v>0.48233798867442168</v>
      </c>
      <c r="D795" s="122">
        <v>0.79112806540126868</v>
      </c>
      <c r="E795" s="122">
        <v>0.41697541187705944</v>
      </c>
      <c r="F795" s="122">
        <v>0.37350020538500006</v>
      </c>
      <c r="G795" s="122">
        <v>0.35753131073828803</v>
      </c>
      <c r="H795" s="122">
        <v>0.48280907254792327</v>
      </c>
      <c r="I795" s="122">
        <v>0.24408646407797363</v>
      </c>
      <c r="J795" s="122">
        <v>0.26445655618214325</v>
      </c>
      <c r="K795" s="100">
        <v>6.7256706148724366E-2</v>
      </c>
      <c r="L795" s="101"/>
      <c r="M795" s="102">
        <v>794</v>
      </c>
      <c r="N795" s="125">
        <v>-5.7408993628061435E-2</v>
      </c>
      <c r="O795" s="125">
        <v>-4.4286569260597333E-2</v>
      </c>
      <c r="P795" s="125">
        <v>0.81034160570600566</v>
      </c>
      <c r="Q795" s="125">
        <v>-0.20963722506985166</v>
      </c>
      <c r="R795" s="125">
        <v>-0.32259707293534023</v>
      </c>
      <c r="S795" s="125">
        <v>-0.36506535499972281</v>
      </c>
      <c r="T795" s="125">
        <v>-4.3104609212545476E-2</v>
      </c>
      <c r="U795" s="122">
        <v>-0.69321772203266763</v>
      </c>
      <c r="V795" s="122">
        <v>-0.62966603007969713</v>
      </c>
      <c r="W795" s="94">
        <v>-1.4965383871192559</v>
      </c>
      <c r="X795" s="56"/>
      <c r="Y795" s="95">
        <v>794</v>
      </c>
      <c r="Z795" s="122">
        <f>(幕後結果!$AB$2+幕後結果!$AB$4*幕後結果_最佳化!$N1796)*12/3</f>
        <v>-0.11956648376085738</v>
      </c>
      <c r="AA795" s="122">
        <f>(幕後結果!$AC$2+幕後結果!$AC$4*幕後結果_最佳化!$O1796)*12/3</f>
        <v>-1.443936790184577</v>
      </c>
      <c r="AB795" s="122">
        <f>(幕後結果!$AD$2+幕後結果!$AD$4*幕後結果_最佳化!$P1796)*12/3</f>
        <v>1.1422929242926543</v>
      </c>
      <c r="AC795" s="122">
        <f>(幕後結果!$AE$2+幕後結果!$AE$4*幕後結果_最佳化!$Q1796)*12/3</f>
        <v>0.91578656772369416</v>
      </c>
      <c r="AD795" s="122">
        <f>(幕後結果!$AF$2+幕後結果!$AF$4*幕後結果_最佳化!$R1796)*12/3</f>
        <v>-0.2381809938566545</v>
      </c>
      <c r="AE795" s="122">
        <f>(幕後結果!$AG$2+幕後結果!$AG$4*幕後結果_最佳化!$S1796)*12/3</f>
        <v>4.4213486825919412E-2</v>
      </c>
      <c r="AF795" s="122">
        <f>(幕後結果!$AH$2+幕後結果!$AH$4*幕後結果_最佳化!$T1796)*12/3</f>
        <v>1.1500568701007154</v>
      </c>
      <c r="AG795" s="122">
        <f>(幕後結果!$AI$2+幕後結果!$AI$4*幕後結果_最佳化!$U1796)*12/3</f>
        <v>-1.7450186026224206</v>
      </c>
      <c r="AH795" s="122">
        <f>(幕後結果!$AJ$2+幕後結果!$AJ$4*幕後結果_最佳化!$V1796)*12/3</f>
        <v>-0.36239545982678173</v>
      </c>
      <c r="AI795" s="96">
        <f>(幕後結果!$AK$2+幕後結果!$AK$4*幕後結果_最佳化!$W1796)*12/3</f>
        <v>-1.2646228667051951</v>
      </c>
      <c r="AJ795" s="56"/>
      <c r="AK795" s="56"/>
      <c r="AL795" s="56"/>
      <c r="AM795" s="104">
        <v>794</v>
      </c>
      <c r="AN795" s="122">
        <f t="shared" si="157"/>
        <v>0.1576806057679406</v>
      </c>
      <c r="AO795" s="122">
        <f t="shared" si="158"/>
        <v>3.7164486306608027E-2</v>
      </c>
      <c r="AP795" s="122">
        <f t="shared" si="159"/>
        <v>7.3808412349348221E-2</v>
      </c>
      <c r="AQ795" s="122">
        <f t="shared" si="160"/>
        <v>0.21740934841567966</v>
      </c>
      <c r="AR795" s="122">
        <f t="shared" si="161"/>
        <v>2.1430194222569216E-2</v>
      </c>
      <c r="AS795" s="122">
        <f t="shared" si="162"/>
        <v>0.11610957977350397</v>
      </c>
      <c r="AT795" s="122">
        <f t="shared" si="163"/>
        <v>2.21377634239808E-2</v>
      </c>
      <c r="AU795" s="122">
        <f t="shared" si="164"/>
        <v>5.684993947292985E-2</v>
      </c>
      <c r="AV795" s="122">
        <f t="shared" si="165"/>
        <v>0.12103112734959065</v>
      </c>
      <c r="AW795" s="122">
        <f t="shared" si="166"/>
        <v>0.17637854291784913</v>
      </c>
      <c r="AX795" s="122">
        <f t="shared" si="167"/>
        <v>1</v>
      </c>
      <c r="AY795" s="122">
        <f>SUMPRODUCT(AN795:AW795,幕後結果_最佳化!$Z$1005:$AI$1005)</f>
        <v>0.10049485919851806</v>
      </c>
      <c r="AZ795" s="122">
        <f>(SUMPRODUCT(AN795:AW795,MMULT(AN795:AW795,幕後結果!$AB$9:$AK$18)))*252</f>
        <v>4.8653265885705364E-2</v>
      </c>
      <c r="BA795" s="122">
        <f t="shared" si="168"/>
        <v>0.22057485324874493</v>
      </c>
      <c r="BB795" s="98">
        <f t="shared" si="169"/>
        <v>0.26111253549636337</v>
      </c>
      <c r="BC795" s="56"/>
      <c r="BD795" s="56"/>
    </row>
    <row r="796" spans="1:56">
      <c r="A796" s="91">
        <v>795</v>
      </c>
      <c r="B796" s="122">
        <v>0.6702979507793132</v>
      </c>
      <c r="C796" s="122">
        <v>0.47192526350080821</v>
      </c>
      <c r="D796" s="122">
        <v>0.67529157341309398</v>
      </c>
      <c r="E796" s="122">
        <v>0.59439757005583616</v>
      </c>
      <c r="F796" s="122">
        <v>8.5640213643142671E-2</v>
      </c>
      <c r="G796" s="122">
        <v>0.15025345566756609</v>
      </c>
      <c r="H796" s="122">
        <v>9.3269851146466243E-2</v>
      </c>
      <c r="I796" s="122">
        <v>0.2111520457527325</v>
      </c>
      <c r="J796" s="122">
        <v>0.77462865795776903</v>
      </c>
      <c r="K796" s="100">
        <v>0.40943586580612901</v>
      </c>
      <c r="L796" s="101"/>
      <c r="M796" s="102">
        <v>795</v>
      </c>
      <c r="N796" s="125">
        <v>0.44073604514310083</v>
      </c>
      <c r="O796" s="125">
        <v>-7.0431114425296051E-2</v>
      </c>
      <c r="P796" s="125">
        <v>0.45457245760014026</v>
      </c>
      <c r="Q796" s="125">
        <v>0.23887197161921361</v>
      </c>
      <c r="R796" s="125">
        <v>-1.3681011165106467</v>
      </c>
      <c r="S796" s="125">
        <v>-1.0353469493823801</v>
      </c>
      <c r="T796" s="125">
        <v>-1.320885029058378</v>
      </c>
      <c r="U796" s="122">
        <v>-0.80243030037184027</v>
      </c>
      <c r="V796" s="122">
        <v>0.75417743685326877</v>
      </c>
      <c r="W796" s="94">
        <v>-0.22899637756447963</v>
      </c>
      <c r="X796" s="56"/>
      <c r="Y796" s="95">
        <v>795</v>
      </c>
      <c r="Z796" s="122">
        <f>(幕後結果!$AB$2+幕後結果!$AB$4*幕後結果_最佳化!$N1797)*12/3</f>
        <v>0.49890568683261077</v>
      </c>
      <c r="AA796" s="122">
        <f>(幕後結果!$AC$2+幕後結果!$AC$4*幕後結果_最佳化!$O1797)*12/3</f>
        <v>-1.4366845116522518</v>
      </c>
      <c r="AB796" s="122">
        <f>(幕後結果!$AD$2+幕後結果!$AD$4*幕後結果_最佳化!$P1797)*12/3</f>
        <v>0.98159274614015091</v>
      </c>
      <c r="AC796" s="122">
        <f>(幕後結果!$AE$2+幕後結果!$AE$4*幕後結果_最佳化!$Q1797)*12/3</f>
        <v>1.1823047465416676</v>
      </c>
      <c r="AD796" s="122">
        <f>(幕後結果!$AF$2+幕後結果!$AF$4*幕後結果_最佳化!$R1797)*12/3</f>
        <v>-0.96064565022047921</v>
      </c>
      <c r="AE796" s="122">
        <f>(幕後結果!$AG$2+幕後結果!$AG$4*幕後結果_最佳化!$S1797)*12/3</f>
        <v>-0.26593055278368372</v>
      </c>
      <c r="AF796" s="122">
        <f>(幕後結果!$AH$2+幕後結果!$AH$4*幕後結果_最佳化!$T1797)*12/3</f>
        <v>-0.19710913201578273</v>
      </c>
      <c r="AG796" s="122">
        <f>(幕後結果!$AI$2+幕後結果!$AI$4*幕後結果_最佳化!$U1797)*12/3</f>
        <v>-1.8416461580557106</v>
      </c>
      <c r="AH796" s="122">
        <f>(幕後結果!$AJ$2+幕後結果!$AJ$4*幕後結果_最佳化!$V1797)*12/3</f>
        <v>0.30637701089785341</v>
      </c>
      <c r="AI796" s="96">
        <f>(幕後結果!$AK$2+幕後結果!$AK$4*幕後結果_最佳化!$W1797)*12/3</f>
        <v>-0.82701464966321014</v>
      </c>
      <c r="AJ796" s="56"/>
      <c r="AK796" s="56"/>
      <c r="AL796" s="56"/>
      <c r="AM796" s="104">
        <v>795</v>
      </c>
      <c r="AN796" s="122">
        <f t="shared" si="157"/>
        <v>0.11532771866627345</v>
      </c>
      <c r="AO796" s="122">
        <f t="shared" si="158"/>
        <v>0.11161564079491487</v>
      </c>
      <c r="AP796" s="122">
        <f t="shared" si="159"/>
        <v>1.547137762061033E-2</v>
      </c>
      <c r="AQ796" s="122">
        <f t="shared" si="160"/>
        <v>0.10587927761290108</v>
      </c>
      <c r="AR796" s="122">
        <f t="shared" si="161"/>
        <v>1.4737334879083427E-3</v>
      </c>
      <c r="AS796" s="122">
        <f t="shared" si="162"/>
        <v>0.15280985121532437</v>
      </c>
      <c r="AT796" s="122">
        <f t="shared" si="163"/>
        <v>8.4141425434670389E-2</v>
      </c>
      <c r="AU796" s="122">
        <f t="shared" si="164"/>
        <v>0.14433287556747626</v>
      </c>
      <c r="AV796" s="122">
        <f t="shared" si="165"/>
        <v>0.12119085288737537</v>
      </c>
      <c r="AW796" s="122">
        <f t="shared" si="166"/>
        <v>0.14775724671254548</v>
      </c>
      <c r="AX796" s="122">
        <f t="shared" si="167"/>
        <v>1</v>
      </c>
      <c r="AY796" s="122">
        <f>SUMPRODUCT(AN796:AW796,幕後結果_最佳化!$Z$1005:$AI$1005)</f>
        <v>-9.4917723531625947E-2</v>
      </c>
      <c r="AZ796" s="122">
        <f>(SUMPRODUCT(AN796:AW796,MMULT(AN796:AW796,幕後結果!$AB$9:$AK$18)))*252</f>
        <v>5.2989139606222341E-2</v>
      </c>
      <c r="BA796" s="122">
        <f t="shared" si="168"/>
        <v>0.23019370018795549</v>
      </c>
      <c r="BB796" s="98">
        <f t="shared" si="169"/>
        <v>-0.59870328084172753</v>
      </c>
      <c r="BC796" s="56"/>
      <c r="BD796" s="56"/>
    </row>
    <row r="797" spans="1:56">
      <c r="A797" s="91">
        <v>796</v>
      </c>
      <c r="B797" s="122">
        <v>0.81923241661238655</v>
      </c>
      <c r="C797" s="122">
        <v>0.53756112340088258</v>
      </c>
      <c r="D797" s="122">
        <v>0.53655824795425144</v>
      </c>
      <c r="E797" s="122">
        <v>0.84163888907401496</v>
      </c>
      <c r="F797" s="122">
        <v>0.61906420670957307</v>
      </c>
      <c r="G797" s="122">
        <v>0.15522171690192765</v>
      </c>
      <c r="H797" s="122">
        <v>0.40805406125880328</v>
      </c>
      <c r="I797" s="122">
        <v>0.65609406999311792</v>
      </c>
      <c r="J797" s="122">
        <v>0.90686991207384571</v>
      </c>
      <c r="K797" s="100">
        <v>0.50566425148433503</v>
      </c>
      <c r="L797" s="101"/>
      <c r="M797" s="102">
        <v>796</v>
      </c>
      <c r="N797" s="125">
        <v>0.91244375174611125</v>
      </c>
      <c r="O797" s="125">
        <v>9.4291309468430326E-2</v>
      </c>
      <c r="P797" s="125">
        <v>9.1766571433443397E-2</v>
      </c>
      <c r="Q797" s="125">
        <v>1.0012163537793866</v>
      </c>
      <c r="R797" s="125">
        <v>0.30302398034210726</v>
      </c>
      <c r="S797" s="125">
        <v>-1.0142920134954627</v>
      </c>
      <c r="T797" s="125">
        <v>-0.23255352114903774</v>
      </c>
      <c r="U797" s="122">
        <v>0.40182630707331068</v>
      </c>
      <c r="V797" s="122">
        <v>1.3217236936259771</v>
      </c>
      <c r="W797" s="94">
        <v>1.4198649989399698E-2</v>
      </c>
      <c r="X797" s="56"/>
      <c r="Y797" s="95">
        <v>796</v>
      </c>
      <c r="Z797" s="122">
        <f>(幕後結果!$AB$2+幕後結果!$AB$4*幕後結果_最佳化!$N1798)*12/3</f>
        <v>1.0845545771800849</v>
      </c>
      <c r="AA797" s="122">
        <f>(幕後結果!$AC$2+幕後結果!$AC$4*幕後結果_最佳化!$O1798)*12/3</f>
        <v>-1.1687006398194484</v>
      </c>
      <c r="AB797" s="122">
        <f>(幕後結果!$AD$2+幕後結果!$AD$4*幕後結果_最佳化!$P1798)*12/3</f>
        <v>0.82622205433767348</v>
      </c>
      <c r="AC797" s="122">
        <f>(幕後結果!$AE$2+幕後結果!$AE$4*幕後結果_最佳化!$Q1798)*12/3</f>
        <v>1.7061926946426134</v>
      </c>
      <c r="AD797" s="122">
        <f>(幕後結果!$AF$2+幕後結果!$AF$4*幕後結果_最佳化!$R1798)*12/3</f>
        <v>0.19136214841962698</v>
      </c>
      <c r="AE797" s="122">
        <f>(幕後結果!$AG$2+幕後結果!$AG$4*幕後結果_最佳化!$S1798)*12/3</f>
        <v>0.40815874924297635</v>
      </c>
      <c r="AF797" s="122">
        <f>(幕後結果!$AH$2+幕後結果!$AH$4*幕後結果_最佳化!$T1798)*12/3</f>
        <v>1.1921668596391537</v>
      </c>
      <c r="AG797" s="122">
        <f>(幕後結果!$AI$2+幕後結果!$AI$4*幕後結果_最佳化!$U1798)*12/3</f>
        <v>6.1254543169817266E-2</v>
      </c>
      <c r="AH797" s="122">
        <f>(幕後結果!$AJ$2+幕後結果!$AJ$4*幕後結果_最佳化!$V1798)*12/3</f>
        <v>1.3143625707533373</v>
      </c>
      <c r="AI797" s="96">
        <f>(幕後結果!$AK$2+幕後結果!$AK$4*幕後結果_最佳化!$W1798)*12/3</f>
        <v>-0.11428575801295726</v>
      </c>
      <c r="AJ797" s="56"/>
      <c r="AK797" s="56"/>
      <c r="AL797" s="56"/>
      <c r="AM797" s="104">
        <v>796</v>
      </c>
      <c r="AN797" s="122">
        <f t="shared" si="157"/>
        <v>0.13672237675838245</v>
      </c>
      <c r="AO797" s="122">
        <f t="shared" si="158"/>
        <v>7.8905054436973723E-2</v>
      </c>
      <c r="AP797" s="122">
        <f t="shared" si="159"/>
        <v>0.11152398522981208</v>
      </c>
      <c r="AQ797" s="122">
        <f t="shared" si="160"/>
        <v>2.5232464854720662E-2</v>
      </c>
      <c r="AR797" s="122">
        <f t="shared" si="161"/>
        <v>0.15819943274603901</v>
      </c>
      <c r="AS797" s="122">
        <f t="shared" si="162"/>
        <v>6.3543746569511714E-2</v>
      </c>
      <c r="AT797" s="122">
        <f t="shared" si="163"/>
        <v>8.8536061460342333E-2</v>
      </c>
      <c r="AU797" s="122">
        <f t="shared" si="164"/>
        <v>6.1425367587674945E-2</v>
      </c>
      <c r="AV797" s="122">
        <f t="shared" si="165"/>
        <v>0.16975793533002992</v>
      </c>
      <c r="AW797" s="122">
        <f t="shared" si="166"/>
        <v>0.10615357502651318</v>
      </c>
      <c r="AX797" s="122">
        <f t="shared" si="167"/>
        <v>0.99999999999999978</v>
      </c>
      <c r="AY797" s="122">
        <f>SUMPRODUCT(AN797:AW797,幕後結果_最佳化!$Z$1005:$AI$1005)</f>
        <v>-2.921365776130927E-2</v>
      </c>
      <c r="AZ797" s="122">
        <f>(SUMPRODUCT(AN797:AW797,MMULT(AN797:AW797,幕後結果!$AB$9:$AK$18)))*252</f>
        <v>4.4913433552256535E-2</v>
      </c>
      <c r="BA797" s="122">
        <f t="shared" si="168"/>
        <v>0.2119278970599589</v>
      </c>
      <c r="BB797" s="98">
        <f t="shared" si="169"/>
        <v>-0.34027449317305675</v>
      </c>
      <c r="BC797" s="56"/>
      <c r="BD797" s="56"/>
    </row>
    <row r="798" spans="1:56">
      <c r="A798" s="91">
        <v>797</v>
      </c>
      <c r="B798" s="122">
        <v>0.61681579226995464</v>
      </c>
      <c r="C798" s="122">
        <v>0.1117199589787472</v>
      </c>
      <c r="D798" s="122">
        <v>0.84578071039836944</v>
      </c>
      <c r="E798" s="122">
        <v>0.85250375118618726</v>
      </c>
      <c r="F798" s="122">
        <v>0.2225829518971949</v>
      </c>
      <c r="G798" s="122">
        <v>0.29525480581446439</v>
      </c>
      <c r="H798" s="122">
        <v>1.5674674123948851E-3</v>
      </c>
      <c r="I798" s="122">
        <v>0.36722277294765315</v>
      </c>
      <c r="J798" s="122">
        <v>0.83079916313285485</v>
      </c>
      <c r="K798" s="100">
        <v>0.96590896978679797</v>
      </c>
      <c r="L798" s="101"/>
      <c r="M798" s="102">
        <v>797</v>
      </c>
      <c r="N798" s="125">
        <v>0.29712848829826616</v>
      </c>
      <c r="O798" s="125">
        <v>-1.2174319370922688</v>
      </c>
      <c r="P798" s="125">
        <v>1.0185038350953954</v>
      </c>
      <c r="Q798" s="125">
        <v>1.0472321999599208</v>
      </c>
      <c r="R798" s="125">
        <v>-0.76349892400169672</v>
      </c>
      <c r="S798" s="125">
        <v>-0.538097683524554</v>
      </c>
      <c r="T798" s="125">
        <v>-2.9541874908532844</v>
      </c>
      <c r="U798" s="122">
        <v>-0.33921795272580874</v>
      </c>
      <c r="V798" s="122">
        <v>0.95732810543650437</v>
      </c>
      <c r="W798" s="94">
        <v>1.8238016760049269</v>
      </c>
      <c r="X798" s="56"/>
      <c r="Y798" s="95">
        <v>797</v>
      </c>
      <c r="Z798" s="122">
        <f>(幕後結果!$AB$2+幕後結果!$AB$4*幕後結果_最佳化!$N1799)*12/3</f>
        <v>0.32060966763597953</v>
      </c>
      <c r="AA798" s="122">
        <f>(幕後結果!$AC$2+幕後結果!$AC$4*幕後結果_最佳化!$O1799)*12/3</f>
        <v>-3.029812646611076</v>
      </c>
      <c r="AB798" s="122">
        <f>(幕後結果!$AD$2+幕後結果!$AD$4*幕後結果_最佳化!$P1799)*12/3</f>
        <v>1.310179885230411</v>
      </c>
      <c r="AC798" s="122">
        <f>(幕後結果!$AE$2+幕後結果!$AE$4*幕後結果_最佳化!$Q1799)*12/3</f>
        <v>1.6944173120948516</v>
      </c>
      <c r="AD798" s="122">
        <f>(幕後結果!$AF$2+幕後結果!$AF$4*幕後結果_最佳化!$R1799)*12/3</f>
        <v>-0.5525777515697381</v>
      </c>
      <c r="AE798" s="122">
        <f>(幕後結果!$AG$2+幕後結果!$AG$4*幕後結果_最佳化!$S1799)*12/3</f>
        <v>0.37959301681562591</v>
      </c>
      <c r="AF798" s="122">
        <f>(幕後結果!$AH$2+幕後結果!$AH$4*幕後結果_最佳化!$T1799)*12/3</f>
        <v>-1.6489938084656235</v>
      </c>
      <c r="AG798" s="122">
        <f>(幕後結果!$AI$2+幕後結果!$AI$4*幕後結果_最佳化!$U1799)*12/3</f>
        <v>-1.2283093551812221</v>
      </c>
      <c r="AH798" s="122">
        <f>(幕後結果!$AJ$2+幕後結果!$AJ$4*幕後結果_最佳化!$V1799)*12/3</f>
        <v>-8.4564630529761653E-2</v>
      </c>
      <c r="AI798" s="96">
        <f>(幕後結果!$AK$2+幕後結果!$AK$4*幕後結果_最佳化!$W1799)*12/3</f>
        <v>2.6315534628010895E-2</v>
      </c>
      <c r="AJ798" s="56"/>
      <c r="AK798" s="56"/>
      <c r="AL798" s="56"/>
      <c r="AM798" s="104">
        <v>797</v>
      </c>
      <c r="AN798" s="122">
        <f t="shared" si="157"/>
        <v>7.2846367062339634E-3</v>
      </c>
      <c r="AO798" s="122">
        <f t="shared" si="158"/>
        <v>0.1292522893331268</v>
      </c>
      <c r="AP798" s="122">
        <f t="shared" si="159"/>
        <v>1.1612798176956235E-2</v>
      </c>
      <c r="AQ798" s="122">
        <f t="shared" si="160"/>
        <v>4.5793142008581138E-2</v>
      </c>
      <c r="AR798" s="122">
        <f t="shared" si="161"/>
        <v>8.8716134440949682E-2</v>
      </c>
      <c r="AS798" s="122">
        <f t="shared" si="162"/>
        <v>0.19686837571026039</v>
      </c>
      <c r="AT798" s="122">
        <f t="shared" si="163"/>
        <v>1.3791574553027212E-2</v>
      </c>
      <c r="AU798" s="122">
        <f t="shared" si="164"/>
        <v>0.18955869068031073</v>
      </c>
      <c r="AV798" s="122">
        <f t="shared" si="165"/>
        <v>0.14714607736711241</v>
      </c>
      <c r="AW798" s="122">
        <f t="shared" si="166"/>
        <v>0.16997628102344159</v>
      </c>
      <c r="AX798" s="122">
        <f t="shared" si="167"/>
        <v>1.0000000000000002</v>
      </c>
      <c r="AY798" s="122">
        <f>SUMPRODUCT(AN798:AW798,幕後結果_最佳化!$Z$1005:$AI$1005)</f>
        <v>-0.28443440436312428</v>
      </c>
      <c r="AZ798" s="122">
        <f>(SUMPRODUCT(AN798:AW798,MMULT(AN798:AW798,幕後結果!$AB$9:$AK$18)))*252</f>
        <v>5.3525104326741395E-2</v>
      </c>
      <c r="BA798" s="122">
        <f t="shared" si="168"/>
        <v>0.23135493149431977</v>
      </c>
      <c r="BB798" s="98">
        <f t="shared" si="169"/>
        <v>-1.4148581240472109</v>
      </c>
      <c r="BC798" s="56"/>
      <c r="BD798" s="56"/>
    </row>
    <row r="799" spans="1:56">
      <c r="A799" s="91">
        <v>798</v>
      </c>
      <c r="B799" s="122">
        <v>0.33680473770463437</v>
      </c>
      <c r="C799" s="122">
        <v>0.25428427637443063</v>
      </c>
      <c r="D799" s="122">
        <v>0.43342879756920527</v>
      </c>
      <c r="E799" s="122">
        <v>0.3201968741078971</v>
      </c>
      <c r="F799" s="122">
        <v>0.49496752115358289</v>
      </c>
      <c r="G799" s="122">
        <v>5.3267793148329634E-2</v>
      </c>
      <c r="H799" s="122">
        <v>0.64701693758942569</v>
      </c>
      <c r="I799" s="122">
        <v>7.681847013162213E-2</v>
      </c>
      <c r="J799" s="122">
        <v>0.31465429931203781</v>
      </c>
      <c r="K799" s="100">
        <v>0.56038030364421387</v>
      </c>
      <c r="L799" s="101"/>
      <c r="M799" s="102">
        <v>798</v>
      </c>
      <c r="N799" s="125">
        <v>-0.42119940965696095</v>
      </c>
      <c r="O799" s="125">
        <v>-0.66106823879381127</v>
      </c>
      <c r="P799" s="125">
        <v>-0.16765131984964216</v>
      </c>
      <c r="Q799" s="125">
        <v>-0.46714834399891519</v>
      </c>
      <c r="R799" s="125">
        <v>-1.2614888339158558E-2</v>
      </c>
      <c r="S799" s="125">
        <v>-1.6139623811836672</v>
      </c>
      <c r="T799" s="125">
        <v>0.37727920433270767</v>
      </c>
      <c r="U799" s="122">
        <v>-1.426802118923806</v>
      </c>
      <c r="V799" s="122">
        <v>-0.48270023182277949</v>
      </c>
      <c r="W799" s="94">
        <v>0.1519334912691627</v>
      </c>
      <c r="X799" s="56"/>
      <c r="Y799" s="95">
        <v>798</v>
      </c>
      <c r="Z799" s="122">
        <f>(幕後結果!$AB$2+幕後結果!$AB$4*幕後結果_最佳化!$N1800)*12/3</f>
        <v>-0.57123061916510887</v>
      </c>
      <c r="AA799" s="122">
        <f>(幕後結果!$AC$2+幕後結果!$AC$4*幕後結果_最佳化!$O1800)*12/3</f>
        <v>-2.3255148684089431</v>
      </c>
      <c r="AB799" s="122">
        <f>(幕後結果!$AD$2+幕後結果!$AD$4*幕後結果_最佳化!$P1800)*12/3</f>
        <v>0.12319449480556405</v>
      </c>
      <c r="AC799" s="122">
        <f>(幕後結果!$AE$2+幕後結果!$AE$4*幕後結果_最佳化!$Q1800)*12/3</f>
        <v>0.37011460915893607</v>
      </c>
      <c r="AD799" s="122">
        <f>(幕後結果!$AF$2+幕後結果!$AF$4*幕後結果_最佳化!$R1800)*12/3</f>
        <v>-0.20000973716212198</v>
      </c>
      <c r="AE799" s="122">
        <f>(幕後結果!$AG$2+幕後結果!$AG$4*幕後結果_最佳化!$S1800)*12/3</f>
        <v>-1.3954864571177581</v>
      </c>
      <c r="AF799" s="122">
        <f>(幕後結果!$AH$2+幕後結果!$AH$4*幕後結果_最佳化!$T1800)*12/3</f>
        <v>1.5361986993856422</v>
      </c>
      <c r="AG799" s="122">
        <f>(幕後結果!$AI$2+幕後結果!$AI$4*幕後結果_最佳化!$U1800)*12/3</f>
        <v>-2.7347799646459361</v>
      </c>
      <c r="AH799" s="122">
        <f>(幕後結果!$AJ$2+幕後結果!$AJ$4*幕後結果_最佳化!$V1800)*12/3</f>
        <v>-0.61183413915717721</v>
      </c>
      <c r="AI799" s="96">
        <f>(幕後結果!$AK$2+幕後結果!$AK$4*幕後結果_最佳化!$W1800)*12/3</f>
        <v>-0.75758896126217234</v>
      </c>
      <c r="AJ799" s="56"/>
      <c r="AK799" s="56"/>
      <c r="AL799" s="56"/>
      <c r="AM799" s="104">
        <v>798</v>
      </c>
      <c r="AN799" s="122">
        <f t="shared" si="157"/>
        <v>0.11478714264927586</v>
      </c>
      <c r="AO799" s="122">
        <f t="shared" si="158"/>
        <v>2.0746767068474593E-2</v>
      </c>
      <c r="AP799" s="122">
        <f t="shared" si="159"/>
        <v>8.1959934669478332E-2</v>
      </c>
      <c r="AQ799" s="122">
        <f t="shared" si="160"/>
        <v>0.13281744295389214</v>
      </c>
      <c r="AR799" s="122">
        <f t="shared" si="161"/>
        <v>6.3953630647067161E-2</v>
      </c>
      <c r="AS799" s="122">
        <f t="shared" si="162"/>
        <v>0.18615378624214782</v>
      </c>
      <c r="AT799" s="122">
        <f t="shared" si="163"/>
        <v>0.18384601078677751</v>
      </c>
      <c r="AU799" s="122">
        <f t="shared" si="164"/>
        <v>7.3246496652595139E-2</v>
      </c>
      <c r="AV799" s="122">
        <f t="shared" si="165"/>
        <v>2.4240529101017306E-2</v>
      </c>
      <c r="AW799" s="122">
        <f t="shared" si="166"/>
        <v>0.11824825922927426</v>
      </c>
      <c r="AX799" s="122">
        <f t="shared" si="167"/>
        <v>1</v>
      </c>
      <c r="AY799" s="122">
        <f>SUMPRODUCT(AN799:AW799,幕後結果_最佳化!$Z$1005:$AI$1005)</f>
        <v>0.26818528051417045</v>
      </c>
      <c r="AZ799" s="122">
        <f>(SUMPRODUCT(AN799:AW799,MMULT(AN799:AW799,幕後結果!$AB$9:$AK$18)))*252</f>
        <v>4.6512052426213438E-2</v>
      </c>
      <c r="BA799" s="122">
        <f t="shared" si="168"/>
        <v>0.21566653061199237</v>
      </c>
      <c r="BB799" s="98">
        <f t="shared" si="169"/>
        <v>1.0446001049624305</v>
      </c>
      <c r="BC799" s="56"/>
      <c r="BD799" s="56"/>
    </row>
    <row r="800" spans="1:56">
      <c r="A800" s="91">
        <v>799</v>
      </c>
      <c r="B800" s="122">
        <v>0.20114771185775471</v>
      </c>
      <c r="C800" s="122">
        <v>3.927960055386559E-2</v>
      </c>
      <c r="D800" s="122">
        <v>0.70753751211689919</v>
      </c>
      <c r="E800" s="122">
        <v>7.5547136879080101E-2</v>
      </c>
      <c r="F800" s="122">
        <v>0.31753409456945803</v>
      </c>
      <c r="G800" s="122">
        <v>0.61572171805844755</v>
      </c>
      <c r="H800" s="122">
        <v>0.56172130670401055</v>
      </c>
      <c r="I800" s="122">
        <v>0.98755382025982907</v>
      </c>
      <c r="J800" s="122">
        <v>0.54143356328833714</v>
      </c>
      <c r="K800" s="100">
        <v>0.13364200948395366</v>
      </c>
      <c r="L800" s="101"/>
      <c r="M800" s="102">
        <v>799</v>
      </c>
      <c r="N800" s="125">
        <v>-0.83752874968269697</v>
      </c>
      <c r="O800" s="125">
        <v>-1.7591077954060035</v>
      </c>
      <c r="P800" s="125">
        <v>0.54620507827644804</v>
      </c>
      <c r="Q800" s="125">
        <v>-1.4356769968762908</v>
      </c>
      <c r="R800" s="125">
        <v>-0.47460549463930501</v>
      </c>
      <c r="S800" s="125">
        <v>0.29426349663014412</v>
      </c>
      <c r="T800" s="125">
        <v>0.15533479434162664</v>
      </c>
      <c r="U800" s="122">
        <v>2.2430690910893216</v>
      </c>
      <c r="V800" s="122">
        <v>0.10404596282391584</v>
      </c>
      <c r="W800" s="94">
        <v>-1.109338878732834</v>
      </c>
      <c r="X800" s="56"/>
      <c r="Y800" s="95">
        <v>799</v>
      </c>
      <c r="Z800" s="122">
        <f>(幕後結果!$AB$2+幕後結果!$AB$4*幕後結果_最佳化!$N1801)*12/3</f>
        <v>-1.0881244765096318</v>
      </c>
      <c r="AA800" s="122">
        <f>(幕後結果!$AC$2+幕後結果!$AC$4*幕後結果_最佳化!$O1801)*12/3</f>
        <v>-3.8748662603553736</v>
      </c>
      <c r="AB800" s="122">
        <f>(幕後結果!$AD$2+幕後結果!$AD$4*幕後結果_最佳化!$P1801)*12/3</f>
        <v>0.50444262160549891</v>
      </c>
      <c r="AC800" s="122">
        <f>(幕後結果!$AE$2+幕後結果!$AE$4*幕後結果_最佳化!$Q1801)*12/3</f>
        <v>-0.37872054408301525</v>
      </c>
      <c r="AD800" s="122">
        <f>(幕後結果!$AF$2+幕後結果!$AF$4*幕後結果_最佳化!$R1801)*12/3</f>
        <v>-0.62650652563238174</v>
      </c>
      <c r="AE800" s="122">
        <f>(幕後結果!$AG$2+幕後結果!$AG$4*幕後結果_最佳化!$S1801)*12/3</f>
        <v>-0.82132442136104888</v>
      </c>
      <c r="AF800" s="122">
        <f>(幕後結果!$AH$2+幕後結果!$AH$4*幕後結果_最佳化!$T1801)*12/3</f>
        <v>1.2054094656187457</v>
      </c>
      <c r="AG800" s="122">
        <f>(幕後結果!$AI$2+幕後結果!$AI$4*幕後結果_最佳化!$U1801)*12/3</f>
        <v>1.3613813844973823</v>
      </c>
      <c r="AH800" s="122">
        <f>(幕後結果!$AJ$2+幕後結果!$AJ$4*幕後結果_最佳化!$V1801)*12/3</f>
        <v>-0.26049646130798876</v>
      </c>
      <c r="AI800" s="96">
        <f>(幕後結果!$AK$2+幕後結果!$AK$4*幕後結果_最佳化!$W1801)*12/3</f>
        <v>-1.4187282631764102</v>
      </c>
      <c r="AJ800" s="56"/>
      <c r="AK800" s="56"/>
      <c r="AL800" s="56"/>
      <c r="AM800" s="104">
        <v>799</v>
      </c>
      <c r="AN800" s="122">
        <f t="shared" si="157"/>
        <v>0.16896398314979927</v>
      </c>
      <c r="AO800" s="122">
        <f t="shared" si="158"/>
        <v>0.11591991057793077</v>
      </c>
      <c r="AP800" s="122">
        <f t="shared" si="159"/>
        <v>9.5661620521728358E-2</v>
      </c>
      <c r="AQ800" s="122">
        <f t="shared" si="160"/>
        <v>0.18458604009754148</v>
      </c>
      <c r="AR800" s="122">
        <f t="shared" si="161"/>
        <v>2.423651234907117E-2</v>
      </c>
      <c r="AS800" s="122">
        <f t="shared" si="162"/>
        <v>2.7479943355047946E-2</v>
      </c>
      <c r="AT800" s="122">
        <f t="shared" si="163"/>
        <v>3.4409219781813036E-2</v>
      </c>
      <c r="AU800" s="122">
        <f t="shared" si="164"/>
        <v>0.17511869325681165</v>
      </c>
      <c r="AV800" s="122">
        <f t="shared" si="165"/>
        <v>6.77282529649718E-2</v>
      </c>
      <c r="AW800" s="122">
        <f t="shared" si="166"/>
        <v>0.10589582394528431</v>
      </c>
      <c r="AX800" s="122">
        <f t="shared" si="167"/>
        <v>0.99999999999999978</v>
      </c>
      <c r="AY800" s="122">
        <f>SUMPRODUCT(AN800:AW800,幕後結果_最佳化!$Z$1005:$AI$1005)</f>
        <v>-0.11870165599148645</v>
      </c>
      <c r="AZ800" s="122">
        <f>(SUMPRODUCT(AN800:AW800,MMULT(AN800:AW800,幕後結果!$AB$9:$AK$18)))*252</f>
        <v>5.5217650941504347E-2</v>
      </c>
      <c r="BA800" s="122">
        <f t="shared" si="168"/>
        <v>0.23498436318509439</v>
      </c>
      <c r="BB800" s="98">
        <f t="shared" si="169"/>
        <v>-0.68771238137320123</v>
      </c>
      <c r="BC800" s="56"/>
      <c r="BD800" s="56"/>
    </row>
    <row r="801" spans="1:56">
      <c r="A801" s="91">
        <v>800</v>
      </c>
      <c r="B801" s="122">
        <v>0.18781874821472</v>
      </c>
      <c r="C801" s="122">
        <v>1.1722039805023066E-2</v>
      </c>
      <c r="D801" s="122">
        <v>0.73178040087108021</v>
      </c>
      <c r="E801" s="122">
        <v>0.5802466047414272</v>
      </c>
      <c r="F801" s="122">
        <v>0.27919691553419046</v>
      </c>
      <c r="G801" s="122">
        <v>0.89681263391248578</v>
      </c>
      <c r="H801" s="122">
        <v>0.40024573629920868</v>
      </c>
      <c r="I801" s="122">
        <v>0.13762308345672625</v>
      </c>
      <c r="J801" s="122">
        <v>0.19091749311292272</v>
      </c>
      <c r="K801" s="100">
        <v>0.29721354155828927</v>
      </c>
      <c r="L801" s="101"/>
      <c r="M801" s="102">
        <v>800</v>
      </c>
      <c r="N801" s="125">
        <v>-0.88596294270415477</v>
      </c>
      <c r="O801" s="125">
        <v>-2.2661193042489844</v>
      </c>
      <c r="P801" s="125">
        <v>0.61820654195850422</v>
      </c>
      <c r="Q801" s="125">
        <v>0.20252439316212464</v>
      </c>
      <c r="R801" s="125">
        <v>-0.58522887612017638</v>
      </c>
      <c r="S801" s="125">
        <v>1.2635969408331835</v>
      </c>
      <c r="T801" s="125">
        <v>-0.25271109623209348</v>
      </c>
      <c r="U801" s="122">
        <v>-1.0910607165012836</v>
      </c>
      <c r="V801" s="122">
        <v>-0.87452027027588375</v>
      </c>
      <c r="W801" s="94">
        <v>-0.53243162998591653</v>
      </c>
      <c r="X801" s="56"/>
      <c r="Y801" s="95">
        <v>800</v>
      </c>
      <c r="Z801" s="122">
        <f>(幕後結果!$AB$2+幕後結果!$AB$4*幕後結果_最佳化!$N1802)*12/3</f>
        <v>-1.1482579680783089</v>
      </c>
      <c r="AA801" s="122">
        <f>(幕後結果!$AC$2+幕後結果!$AC$4*幕後結果_最佳化!$O1802)*12/3</f>
        <v>-4.5777733031676702</v>
      </c>
      <c r="AB801" s="122">
        <f>(幕後結果!$AD$2+幕後結果!$AD$4*幕後結果_最佳化!$P1802)*12/3</f>
        <v>0.50071004234656802</v>
      </c>
      <c r="AC801" s="122">
        <f>(幕後結果!$AE$2+幕後結果!$AE$4*幕後結果_最佳化!$Q1802)*12/3</f>
        <v>0.7355905681421544</v>
      </c>
      <c r="AD801" s="122">
        <f>(幕後結果!$AF$2+幕後結果!$AF$4*幕後結果_最佳化!$R1802)*12/3</f>
        <v>-0.61165830079353289</v>
      </c>
      <c r="AE801" s="122">
        <f>(幕後結果!$AG$2+幕後結果!$AG$4*幕後結果_最佳化!$S1802)*12/3</f>
        <v>0.65018341299938509</v>
      </c>
      <c r="AF801" s="122">
        <f>(幕後結果!$AH$2+幕後結果!$AH$4*幕後結果_最佳化!$T1802)*12/3</f>
        <v>0.59826924544322369</v>
      </c>
      <c r="AG801" s="122">
        <f>(幕後結果!$AI$2+幕後結果!$AI$4*幕後結果_最佳化!$U1802)*12/3</f>
        <v>-2.4878245317458969</v>
      </c>
      <c r="AH801" s="122">
        <f>(幕後結果!$AJ$2+幕後結果!$AJ$4*幕後結果_最佳化!$V1802)*12/3</f>
        <v>-1.5362215401501194</v>
      </c>
      <c r="AI801" s="96">
        <f>(幕後結果!$AK$2+幕後結果!$AK$4*幕後結果_最佳化!$W1802)*12/3</f>
        <v>-1.2568130004078928</v>
      </c>
      <c r="AJ801" s="56"/>
      <c r="AK801" s="56"/>
      <c r="AL801" s="56"/>
      <c r="AM801" s="104">
        <v>800</v>
      </c>
      <c r="AN801" s="122">
        <f t="shared" si="157"/>
        <v>4.6130684690614321E-2</v>
      </c>
      <c r="AO801" s="122">
        <f t="shared" si="158"/>
        <v>0.12713867005531232</v>
      </c>
      <c r="AP801" s="122">
        <f t="shared" si="159"/>
        <v>5.3042820391576408E-2</v>
      </c>
      <c r="AQ801" s="122">
        <f t="shared" si="160"/>
        <v>0.13444319605801097</v>
      </c>
      <c r="AR801" s="122">
        <f t="shared" si="161"/>
        <v>4.3254612818366268E-2</v>
      </c>
      <c r="AS801" s="122">
        <f t="shared" si="162"/>
        <v>0.13128534149464519</v>
      </c>
      <c r="AT801" s="122">
        <f t="shared" si="163"/>
        <v>0.13996031693695601</v>
      </c>
      <c r="AU801" s="122">
        <f t="shared" si="164"/>
        <v>0.12228240481159253</v>
      </c>
      <c r="AV801" s="122">
        <f t="shared" si="165"/>
        <v>8.9769330258390082E-2</v>
      </c>
      <c r="AW801" s="122">
        <f t="shared" si="166"/>
        <v>0.11269262248453603</v>
      </c>
      <c r="AX801" s="122">
        <f t="shared" si="167"/>
        <v>1.0000000000000002</v>
      </c>
      <c r="AY801" s="122">
        <f>SUMPRODUCT(AN801:AW801,幕後結果_最佳化!$Z$1005:$AI$1005)</f>
        <v>1.1431180010253568E-2</v>
      </c>
      <c r="AZ801" s="122">
        <f>(SUMPRODUCT(AN801:AW801,MMULT(AN801:AW801,幕後結果!$AB$9:$AK$18)))*252</f>
        <v>4.6139468885505928E-2</v>
      </c>
      <c r="BA801" s="122">
        <f t="shared" si="168"/>
        <v>0.21480099833451877</v>
      </c>
      <c r="BB801" s="98">
        <f t="shared" si="169"/>
        <v>-0.1465022054540859</v>
      </c>
      <c r="BC801" s="56"/>
      <c r="BD801" s="56"/>
    </row>
    <row r="802" spans="1:56">
      <c r="A802" s="91">
        <v>801</v>
      </c>
      <c r="B802" s="122">
        <v>0.5006606824981874</v>
      </c>
      <c r="C802" s="122">
        <v>0.97639415559465403</v>
      </c>
      <c r="D802" s="122">
        <v>0.75803227510573423</v>
      </c>
      <c r="E802" s="122">
        <v>0.55302238523879477</v>
      </c>
      <c r="F802" s="122">
        <v>0.55456683733671497</v>
      </c>
      <c r="G802" s="122">
        <v>6.3221637374367479E-2</v>
      </c>
      <c r="H802" s="122">
        <v>0.76824986787831562</v>
      </c>
      <c r="I802" s="122">
        <v>0.46143272246680933</v>
      </c>
      <c r="J802" s="122">
        <v>0.87392517853531149</v>
      </c>
      <c r="K802" s="100">
        <v>0.21239976651483827</v>
      </c>
      <c r="L802" s="101"/>
      <c r="M802" s="102">
        <v>801</v>
      </c>
      <c r="N802" s="125">
        <v>1.6560861875129995E-3</v>
      </c>
      <c r="O802" s="125">
        <v>1.9843962045836692</v>
      </c>
      <c r="P802" s="125">
        <v>0.69998695724163551</v>
      </c>
      <c r="Q802" s="125">
        <v>0.13330113561900889</v>
      </c>
      <c r="R802" s="125">
        <v>0.13720807882792896</v>
      </c>
      <c r="S802" s="125">
        <v>-1.5282790275131914</v>
      </c>
      <c r="T802" s="125">
        <v>0.733095369346349</v>
      </c>
      <c r="U802" s="122">
        <v>-9.6824905746370149E-2</v>
      </c>
      <c r="V802" s="122">
        <v>1.1451436823834056</v>
      </c>
      <c r="W802" s="94">
        <v>-0.79812228047288469</v>
      </c>
      <c r="X802" s="56"/>
      <c r="Y802" s="95">
        <v>801</v>
      </c>
      <c r="Z802" s="122">
        <f>(幕後結果!$AB$2+幕後結果!$AB$4*幕後結果_最佳化!$N1803)*12/3</f>
        <v>-4.6234210473687386E-2</v>
      </c>
      <c r="AA802" s="122">
        <f>(幕後結果!$AC$2+幕後結果!$AC$4*幕後結果_最佳化!$O1803)*12/3</f>
        <v>1.3568678932005624</v>
      </c>
      <c r="AB802" s="122">
        <f>(幕後結果!$AD$2+幕後結果!$AD$4*幕後結果_最佳化!$P1803)*12/3</f>
        <v>1.2705635929948258</v>
      </c>
      <c r="AC802" s="122">
        <f>(幕後結果!$AE$2+幕後結果!$AE$4*幕後結果_最佳化!$Q1803)*12/3</f>
        <v>1.4929839579720252</v>
      </c>
      <c r="AD802" s="122">
        <f>(幕後結果!$AF$2+幕後結果!$AF$4*幕後結果_最佳化!$R1803)*12/3</f>
        <v>0.30952471162122708</v>
      </c>
      <c r="AE802" s="122">
        <f>(幕後結果!$AG$2+幕後結果!$AG$4*幕後結果_最佳化!$S1803)*12/3</f>
        <v>-5.643201225080452E-2</v>
      </c>
      <c r="AF802" s="122">
        <f>(幕後結果!$AH$2+幕後結果!$AH$4*幕後結果_最佳化!$T1803)*12/3</f>
        <v>1.9783007374250134</v>
      </c>
      <c r="AG802" s="122">
        <f>(幕後結果!$AI$2+幕後結果!$AI$4*幕後結果_最佳化!$U1803)*12/3</f>
        <v>-1.1058620389819374</v>
      </c>
      <c r="AH802" s="122">
        <f>(幕後結果!$AJ$2+幕後結果!$AJ$4*幕後結果_最佳化!$V1803)*12/3</f>
        <v>1.7846923885886941</v>
      </c>
      <c r="AI802" s="96">
        <f>(幕後結果!$AK$2+幕後結果!$AK$4*幕後結果_最佳化!$W1803)*12/3</f>
        <v>-0.51323653369945588</v>
      </c>
      <c r="AJ802" s="56"/>
      <c r="AK802" s="56"/>
      <c r="AL802" s="56"/>
      <c r="AM802" s="104">
        <v>801</v>
      </c>
      <c r="AN802" s="122">
        <f t="shared" si="157"/>
        <v>6.1156109126870632E-2</v>
      </c>
      <c r="AO802" s="122">
        <f t="shared" si="158"/>
        <v>2.7252613575729456E-2</v>
      </c>
      <c r="AP802" s="122">
        <f t="shared" si="159"/>
        <v>0.11500362712389654</v>
      </c>
      <c r="AQ802" s="122">
        <f t="shared" si="160"/>
        <v>0.15917000244633911</v>
      </c>
      <c r="AR802" s="122">
        <f t="shared" si="161"/>
        <v>9.2040560246065221E-3</v>
      </c>
      <c r="AS802" s="122">
        <f t="shared" si="162"/>
        <v>0.19565925944876666</v>
      </c>
      <c r="AT802" s="122">
        <f t="shared" si="163"/>
        <v>0.1824562108358129</v>
      </c>
      <c r="AU802" s="122">
        <f t="shared" si="164"/>
        <v>8.8466037083447788E-2</v>
      </c>
      <c r="AV802" s="122">
        <f t="shared" si="165"/>
        <v>8.8697622807744153E-2</v>
      </c>
      <c r="AW802" s="122">
        <f t="shared" si="166"/>
        <v>7.2934461526786162E-2</v>
      </c>
      <c r="AX802" s="122">
        <f t="shared" si="167"/>
        <v>1</v>
      </c>
      <c r="AY802" s="122">
        <f>SUMPRODUCT(AN802:AW802,幕後結果_最佳化!$Z$1005:$AI$1005)</f>
        <v>0.31958478442076876</v>
      </c>
      <c r="AZ802" s="122">
        <f>(SUMPRODUCT(AN802:AW802,MMULT(AN802:AW802,幕後結果!$AB$9:$AK$18)))*252</f>
        <v>4.7628262671310824E-2</v>
      </c>
      <c r="BA802" s="122">
        <f t="shared" si="168"/>
        <v>0.21823900355186474</v>
      </c>
      <c r="BB802" s="98">
        <f t="shared" si="169"/>
        <v>1.2678063037206562</v>
      </c>
      <c r="BC802" s="56"/>
      <c r="BD802" s="56"/>
    </row>
    <row r="803" spans="1:56">
      <c r="A803" s="91">
        <v>802</v>
      </c>
      <c r="B803" s="122">
        <v>0.82862773872979134</v>
      </c>
      <c r="C803" s="122">
        <v>0.50129890879851935</v>
      </c>
      <c r="D803" s="122">
        <v>0.91621467456397077</v>
      </c>
      <c r="E803" s="122">
        <v>0.31400088111827107</v>
      </c>
      <c r="F803" s="122">
        <v>2.807473023651208E-2</v>
      </c>
      <c r="G803" s="122">
        <v>5.0499748520675958E-3</v>
      </c>
      <c r="H803" s="122">
        <v>0.29746923498480982</v>
      </c>
      <c r="I803" s="122">
        <v>0.85335602970176283</v>
      </c>
      <c r="J803" s="122">
        <v>0.81891233195304602</v>
      </c>
      <c r="K803" s="100">
        <v>0.82825378873499078</v>
      </c>
      <c r="L803" s="101"/>
      <c r="M803" s="102">
        <v>802</v>
      </c>
      <c r="N803" s="125">
        <v>0.94875639805966383</v>
      </c>
      <c r="O803" s="125">
        <v>3.2558872730291196E-3</v>
      </c>
      <c r="P803" s="125">
        <v>1.3800519477403967</v>
      </c>
      <c r="Q803" s="125">
        <v>-0.48454129870017093</v>
      </c>
      <c r="R803" s="125">
        <v>-1.9098738289428803</v>
      </c>
      <c r="S803" s="125">
        <v>-2.5723884531223247</v>
      </c>
      <c r="T803" s="125">
        <v>-0.53169324677719521</v>
      </c>
      <c r="U803" s="122">
        <v>1.050936096340203</v>
      </c>
      <c r="V803" s="122">
        <v>0.91122784383836131</v>
      </c>
      <c r="W803" s="94">
        <v>0.94728725681804282</v>
      </c>
      <c r="X803" s="56"/>
      <c r="Y803" s="95">
        <v>802</v>
      </c>
      <c r="Z803" s="122">
        <f>(幕後結果!$AB$2+幕後結果!$AB$4*幕後結果_最佳化!$N1804)*12/3</f>
        <v>1.1296385576226819</v>
      </c>
      <c r="AA803" s="122">
        <f>(幕後結果!$AC$2+幕後結果!$AC$4*幕後結果_最佳化!$O1804)*12/3</f>
        <v>-1.2909990636576325</v>
      </c>
      <c r="AB803" s="122">
        <f>(幕後結果!$AD$2+幕後結果!$AD$4*幕後結果_最佳化!$P1804)*12/3</f>
        <v>1.9434975009703426</v>
      </c>
      <c r="AC803" s="122">
        <f>(幕後結果!$AE$2+幕後結果!$AE$4*幕後結果_最佳化!$Q1804)*12/3</f>
        <v>0.91889893072904039</v>
      </c>
      <c r="AD803" s="122">
        <f>(幕後結果!$AF$2+幕後結果!$AF$4*幕後結果_最佳化!$R1804)*12/3</f>
        <v>-1.3065376063833061</v>
      </c>
      <c r="AE803" s="122">
        <f>(幕後結果!$AG$2+幕後結果!$AG$4*幕後結果_最佳化!$S1804)*12/3</f>
        <v>-1.5405005290228839</v>
      </c>
      <c r="AF803" s="122">
        <f>(幕後結果!$AH$2+幕後結果!$AH$4*幕後結果_最佳化!$T1804)*12/3</f>
        <v>0.73482886762921107</v>
      </c>
      <c r="AG803" s="122">
        <f>(幕後結果!$AI$2+幕後結果!$AI$4*幕後結果_最佳化!$U1804)*12/3</f>
        <v>0.40089123116810721</v>
      </c>
      <c r="AH803" s="122">
        <f>(幕後結果!$AJ$2+幕後結果!$AJ$4*幕後結果_最佳化!$V1804)*12/3</f>
        <v>0.95601035313999871</v>
      </c>
      <c r="AI803" s="96">
        <f>(幕後結果!$AK$2+幕後結果!$AK$4*幕後結果_最佳化!$W1804)*12/3</f>
        <v>-0.31670913974533543</v>
      </c>
      <c r="AJ803" s="56"/>
      <c r="AK803" s="56"/>
      <c r="AL803" s="56"/>
      <c r="AM803" s="104">
        <v>802</v>
      </c>
      <c r="AN803" s="122">
        <f t="shared" si="157"/>
        <v>0.11397969387296071</v>
      </c>
      <c r="AO803" s="122">
        <f t="shared" si="158"/>
        <v>0.12895902997028907</v>
      </c>
      <c r="AP803" s="122">
        <f t="shared" si="159"/>
        <v>8.1976749309946223E-2</v>
      </c>
      <c r="AQ803" s="122">
        <f t="shared" si="160"/>
        <v>9.1805433831828778E-2</v>
      </c>
      <c r="AR803" s="122">
        <f t="shared" si="161"/>
        <v>0.11023028562758955</v>
      </c>
      <c r="AS803" s="122">
        <f t="shared" si="162"/>
        <v>0.12132156054454754</v>
      </c>
      <c r="AT803" s="122">
        <f t="shared" si="163"/>
        <v>0.13709116246772857</v>
      </c>
      <c r="AU803" s="122">
        <f t="shared" si="164"/>
        <v>0.11589860582235027</v>
      </c>
      <c r="AV803" s="122">
        <f t="shared" si="165"/>
        <v>3.2475647740575084E-2</v>
      </c>
      <c r="AW803" s="122">
        <f t="shared" si="166"/>
        <v>6.6261830812184147E-2</v>
      </c>
      <c r="AX803" s="122">
        <f t="shared" si="167"/>
        <v>1</v>
      </c>
      <c r="AY803" s="122">
        <f>SUMPRODUCT(AN803:AW803,幕後結果_最佳化!$Z$1005:$AI$1005)</f>
        <v>-1.526931887412619E-2</v>
      </c>
      <c r="AZ803" s="122">
        <f>(SUMPRODUCT(AN803:AW803,MMULT(AN803:AW803,幕後結果!$AB$9:$AK$18)))*252</f>
        <v>4.733169642683363E-2</v>
      </c>
      <c r="BA803" s="122">
        <f t="shared" si="168"/>
        <v>0.21755848966848806</v>
      </c>
      <c r="BB803" s="98">
        <f t="shared" si="169"/>
        <v>-0.2673732427668698</v>
      </c>
      <c r="BC803" s="56"/>
      <c r="BD803" s="56"/>
    </row>
    <row r="804" spans="1:56">
      <c r="A804" s="91">
        <v>803</v>
      </c>
      <c r="B804" s="122">
        <v>0.3240493399568849</v>
      </c>
      <c r="C804" s="122">
        <v>0.73745257042318824</v>
      </c>
      <c r="D804" s="122">
        <v>0.56024774631315388</v>
      </c>
      <c r="E804" s="122">
        <v>0.24501027889207494</v>
      </c>
      <c r="F804" s="122">
        <v>0.21947210220535918</v>
      </c>
      <c r="G804" s="122">
        <v>0.38168079582082015</v>
      </c>
      <c r="H804" s="122">
        <v>0.91653828561681583</v>
      </c>
      <c r="I804" s="122">
        <v>0.5029453220877893</v>
      </c>
      <c r="J804" s="122">
        <v>0.93233460331007767</v>
      </c>
      <c r="K804" s="100">
        <v>0.94663231540798964</v>
      </c>
      <c r="L804" s="101"/>
      <c r="M804" s="102">
        <v>803</v>
      </c>
      <c r="N804" s="125">
        <v>-0.45640512658800392</v>
      </c>
      <c r="O804" s="125">
        <v>0.63551151484075896</v>
      </c>
      <c r="P804" s="125">
        <v>0.15159737062688777</v>
      </c>
      <c r="Q804" s="125">
        <v>-0.6902761269483072</v>
      </c>
      <c r="R804" s="125">
        <v>-0.7739773183453883</v>
      </c>
      <c r="S804" s="125">
        <v>-0.30106937732628314</v>
      </c>
      <c r="T804" s="125">
        <v>1.3821572317322375</v>
      </c>
      <c r="U804" s="122">
        <v>7.3828946926712867E-3</v>
      </c>
      <c r="V804" s="122">
        <v>1.4934065732287196</v>
      </c>
      <c r="W804" s="94">
        <v>1.6130420650617738</v>
      </c>
      <c r="X804" s="56"/>
      <c r="Y804" s="95">
        <v>803</v>
      </c>
      <c r="Z804" s="122">
        <f>(幕後結果!$AB$2+幕後結果!$AB$4*幕後結果_最佳化!$N1805)*12/3</f>
        <v>-0.61494029099352532</v>
      </c>
      <c r="AA804" s="122">
        <f>(幕後結果!$AC$2+幕後結果!$AC$4*幕後結果_最佳化!$O1805)*12/3</f>
        <v>-0.54179226260551339</v>
      </c>
      <c r="AB804" s="122">
        <f>(幕後結果!$AD$2+幕後結果!$AD$4*幕後結果_最佳化!$P1805)*12/3</f>
        <v>0.52072981172683064</v>
      </c>
      <c r="AC804" s="122">
        <f>(幕後結果!$AE$2+幕後結果!$AE$4*幕後結果_最佳化!$Q1805)*12/3</f>
        <v>0.50581404434177768</v>
      </c>
      <c r="AD804" s="122">
        <f>(幕後結果!$AF$2+幕後結果!$AF$4*幕後結果_最佳化!$R1805)*12/3</f>
        <v>-0.55572174417736298</v>
      </c>
      <c r="AE804" s="122">
        <f>(幕後結果!$AG$2+幕後結果!$AG$4*幕後結果_最佳化!$S1805)*12/3</f>
        <v>-0.24967299716625191</v>
      </c>
      <c r="AF804" s="122">
        <f>(幕後結果!$AH$2+幕後結果!$AH$4*幕後結果_最佳化!$T1805)*12/3</f>
        <v>2.260399630092417</v>
      </c>
      <c r="AG804" s="122">
        <f>(幕後結果!$AI$2+幕後結果!$AI$4*幕後結果_最佳化!$U1805)*12/3</f>
        <v>-1.2234942344645654</v>
      </c>
      <c r="AH804" s="122">
        <f>(幕後結果!$AJ$2+幕後結果!$AJ$4*幕後結果_最佳化!$V1805)*12/3</f>
        <v>1.4736663815459854</v>
      </c>
      <c r="AI804" s="96">
        <f>(幕後結果!$AK$2+幕後結果!$AK$4*幕後結果_最佳化!$W1805)*12/3</f>
        <v>0.20554935595593657</v>
      </c>
      <c r="AJ804" s="56"/>
      <c r="AK804" s="56"/>
      <c r="AL804" s="56"/>
      <c r="AM804" s="104">
        <v>803</v>
      </c>
      <c r="AN804" s="122">
        <f t="shared" si="157"/>
        <v>9.9685549273360652E-2</v>
      </c>
      <c r="AO804" s="122">
        <f t="shared" si="158"/>
        <v>0.10031267933510585</v>
      </c>
      <c r="AP804" s="122">
        <f t="shared" si="159"/>
        <v>4.2450367792362553E-2</v>
      </c>
      <c r="AQ804" s="122">
        <f t="shared" si="160"/>
        <v>1.0594758316032457E-3</v>
      </c>
      <c r="AR804" s="122">
        <f t="shared" si="161"/>
        <v>0.15529082262819335</v>
      </c>
      <c r="AS804" s="122">
        <f t="shared" si="162"/>
        <v>0.14610935798080074</v>
      </c>
      <c r="AT804" s="122">
        <f t="shared" si="163"/>
        <v>7.6784602579475003E-2</v>
      </c>
      <c r="AU804" s="122">
        <f t="shared" si="164"/>
        <v>0.17661033395403561</v>
      </c>
      <c r="AV804" s="122">
        <f t="shared" si="165"/>
        <v>0.16996558673463588</v>
      </c>
      <c r="AW804" s="122">
        <f t="shared" si="166"/>
        <v>3.1731223890427158E-2</v>
      </c>
      <c r="AX804" s="122">
        <f t="shared" si="167"/>
        <v>1</v>
      </c>
      <c r="AY804" s="122">
        <f>SUMPRODUCT(AN804:AW804,幕後結果_最佳化!$Z$1005:$AI$1005)</f>
        <v>-0.15254605666510174</v>
      </c>
      <c r="AZ804" s="122">
        <f>(SUMPRODUCT(AN804:AW804,MMULT(AN804:AW804,幕後結果!$AB$9:$AK$18)))*252</f>
        <v>5.2374228167445969E-2</v>
      </c>
      <c r="BA804" s="122">
        <f t="shared" si="168"/>
        <v>0.22885416353530902</v>
      </c>
      <c r="BB804" s="98">
        <f t="shared" si="169"/>
        <v>-0.8540201045324094</v>
      </c>
      <c r="BC804" s="56"/>
      <c r="BD804" s="56"/>
    </row>
    <row r="805" spans="1:56">
      <c r="A805" s="91">
        <v>804</v>
      </c>
      <c r="B805" s="122">
        <v>0.16858357099564447</v>
      </c>
      <c r="C805" s="122">
        <v>0.24628735125587808</v>
      </c>
      <c r="D805" s="122">
        <v>0.31243840130826483</v>
      </c>
      <c r="E805" s="122">
        <v>0.67241357990453476</v>
      </c>
      <c r="F805" s="122">
        <v>0.66027143533644406</v>
      </c>
      <c r="G805" s="122">
        <v>0.56237710266394592</v>
      </c>
      <c r="H805" s="122">
        <v>0.44500449195505043</v>
      </c>
      <c r="I805" s="122">
        <v>0.49700260901891768</v>
      </c>
      <c r="J805" s="122">
        <v>0.71830875168043296</v>
      </c>
      <c r="K805" s="100">
        <v>0.79247854963095343</v>
      </c>
      <c r="L805" s="101"/>
      <c r="M805" s="102">
        <v>804</v>
      </c>
      <c r="N805" s="125">
        <v>-0.95977763236841573</v>
      </c>
      <c r="O805" s="125">
        <v>-0.68621950066620774</v>
      </c>
      <c r="P805" s="125">
        <v>-0.48895041417454038</v>
      </c>
      <c r="Q805" s="125">
        <v>0.44658761405644359</v>
      </c>
      <c r="R805" s="125">
        <v>0.41320403878597067</v>
      </c>
      <c r="S805" s="125">
        <v>0.15699879893834279</v>
      </c>
      <c r="T805" s="125">
        <v>-0.13829284010448656</v>
      </c>
      <c r="U805" s="122">
        <v>-7.5134156731974404E-3</v>
      </c>
      <c r="V805" s="122">
        <v>0.57782467163815554</v>
      </c>
      <c r="W805" s="94">
        <v>0.81505137939724592</v>
      </c>
      <c r="X805" s="56"/>
      <c r="Y805" s="95">
        <v>804</v>
      </c>
      <c r="Z805" s="122">
        <f>(幕後結果!$AB$2+幕後結果!$AB$4*幕後結果_最佳化!$N1806)*12/3</f>
        <v>-1.2399026253270393</v>
      </c>
      <c r="AA805" s="122">
        <f>(幕後結果!$AC$2+幕後結果!$AC$4*幕後結果_最佳化!$O1806)*12/3</f>
        <v>-2.4069695500932689</v>
      </c>
      <c r="AB805" s="122">
        <f>(幕後結果!$AD$2+幕後結果!$AD$4*幕後結果_最佳化!$P1806)*12/3</f>
        <v>-0.3197969814124848</v>
      </c>
      <c r="AC805" s="122">
        <f>(幕後結果!$AE$2+幕後結果!$AE$4*幕後結果_最佳化!$Q1806)*12/3</f>
        <v>0.92053933076891747</v>
      </c>
      <c r="AD805" s="122">
        <f>(幕後結果!$AF$2+幕後結果!$AF$4*幕後結果_最佳化!$R1806)*12/3</f>
        <v>0.14895484485550139</v>
      </c>
      <c r="AE805" s="122">
        <f>(幕後結果!$AG$2+幕後結果!$AG$4*幕後結果_最佳化!$S1806)*12/3</f>
        <v>0.26090773878584517</v>
      </c>
      <c r="AF805" s="122">
        <f>(幕後結果!$AH$2+幕後結果!$AH$4*幕後結果_最佳化!$T1806)*12/3</f>
        <v>0.84112589688842088</v>
      </c>
      <c r="AG805" s="122">
        <f>(幕後結果!$AI$2+幕後結果!$AI$4*幕後結果_最佳化!$U1806)*12/3</f>
        <v>-1.235624742647897</v>
      </c>
      <c r="AH805" s="122">
        <f>(幕後結果!$AJ$2+幕後結果!$AJ$4*幕後結果_最佳化!$V1806)*12/3</f>
        <v>7.7989922179368676E-2</v>
      </c>
      <c r="AI805" s="96">
        <f>(幕後結果!$AK$2+幕後結果!$AK$4*幕後結果_最佳化!$W1806)*12/3</f>
        <v>-0.26136720131502394</v>
      </c>
      <c r="AJ805" s="56"/>
      <c r="AK805" s="56"/>
      <c r="AL805" s="56"/>
      <c r="AM805" s="104">
        <v>804</v>
      </c>
      <c r="AN805" s="122">
        <f t="shared" si="157"/>
        <v>4.0498649281016388E-2</v>
      </c>
      <c r="AO805" s="122">
        <f t="shared" si="158"/>
        <v>1.8274979824954431E-2</v>
      </c>
      <c r="AP805" s="122">
        <f t="shared" si="159"/>
        <v>7.2025339261722582E-2</v>
      </c>
      <c r="AQ805" s="122">
        <f t="shared" si="160"/>
        <v>6.972530355897838E-2</v>
      </c>
      <c r="AR805" s="122">
        <f t="shared" si="161"/>
        <v>0.14985554646415347</v>
      </c>
      <c r="AS805" s="122">
        <f t="shared" si="162"/>
        <v>9.3186646311662402E-2</v>
      </c>
      <c r="AT805" s="122">
        <f t="shared" si="163"/>
        <v>0.1460969758176528</v>
      </c>
      <c r="AU805" s="122">
        <f t="shared" si="164"/>
        <v>4.0554562957873616E-2</v>
      </c>
      <c r="AV805" s="122">
        <f t="shared" si="165"/>
        <v>0.1341877223672647</v>
      </c>
      <c r="AW805" s="122">
        <f t="shared" si="166"/>
        <v>0.23559427415472112</v>
      </c>
      <c r="AX805" s="122">
        <f t="shared" si="167"/>
        <v>0.99999999999999989</v>
      </c>
      <c r="AY805" s="122">
        <f>SUMPRODUCT(AN805:AW805,幕後結果_最佳化!$Z$1005:$AI$1005)</f>
        <v>0.12375641002499502</v>
      </c>
      <c r="AZ805" s="122">
        <f>(SUMPRODUCT(AN805:AW805,MMULT(AN805:AW805,幕後結果!$AB$9:$AK$18)))*252</f>
        <v>3.683235139970361E-2</v>
      </c>
      <c r="BA805" s="122">
        <f t="shared" si="168"/>
        <v>0.19191756407297278</v>
      </c>
      <c r="BB805" s="98">
        <f t="shared" si="169"/>
        <v>0.42130802574302684</v>
      </c>
      <c r="BC805" s="56"/>
      <c r="BD805" s="56"/>
    </row>
    <row r="806" spans="1:56">
      <c r="A806" s="91">
        <v>805</v>
      </c>
      <c r="B806" s="122">
        <v>0.25922433217246477</v>
      </c>
      <c r="C806" s="122">
        <v>0.52243731997504872</v>
      </c>
      <c r="D806" s="122">
        <v>0.11025807061478909</v>
      </c>
      <c r="E806" s="122">
        <v>0.12504916458870396</v>
      </c>
      <c r="F806" s="122">
        <v>0.33315472372763577</v>
      </c>
      <c r="G806" s="122">
        <v>0.49805879694536181</v>
      </c>
      <c r="H806" s="122">
        <v>0.7433099830901464</v>
      </c>
      <c r="I806" s="122">
        <v>0.94436415811869234</v>
      </c>
      <c r="J806" s="122">
        <v>0.9050270235596114</v>
      </c>
      <c r="K806" s="100">
        <v>0.53194806811625406</v>
      </c>
      <c r="L806" s="101"/>
      <c r="M806" s="102">
        <v>805</v>
      </c>
      <c r="N806" s="125">
        <v>-0.64573859001864931</v>
      </c>
      <c r="O806" s="125">
        <v>5.6271703991736498E-2</v>
      </c>
      <c r="P806" s="125">
        <v>-1.2251568170925842</v>
      </c>
      <c r="Q806" s="125">
        <v>-1.1501105803097817</v>
      </c>
      <c r="R806" s="125">
        <v>-0.43121857713304695</v>
      </c>
      <c r="S806" s="125">
        <v>-4.8658936650513938E-3</v>
      </c>
      <c r="T806" s="125">
        <v>0.65358372279924537</v>
      </c>
      <c r="U806" s="122">
        <v>1.5925032040215366</v>
      </c>
      <c r="V806" s="122">
        <v>1.3107390141774884</v>
      </c>
      <c r="W806" s="94">
        <v>8.0167719302082927E-2</v>
      </c>
      <c r="X806" s="56"/>
      <c r="Y806" s="95">
        <v>805</v>
      </c>
      <c r="Z806" s="122">
        <f>(幕後結果!$AB$2+幕後結果!$AB$4*幕後結果_最佳化!$N1807)*12/3</f>
        <v>-0.85000732765977327</v>
      </c>
      <c r="AA806" s="122">
        <f>(幕後結果!$AC$2+幕後結果!$AC$4*幕後結果_最佳化!$O1807)*12/3</f>
        <v>-1.3564772165283117</v>
      </c>
      <c r="AB806" s="122">
        <f>(幕後結果!$AD$2+幕後結果!$AD$4*幕後結果_最佳化!$P1807)*12/3</f>
        <v>-0.78731803578671566</v>
      </c>
      <c r="AC806" s="122">
        <f>(幕後結果!$AE$2+幕後結果!$AE$4*幕後結果_最佳化!$Q1807)*12/3</f>
        <v>-0.26368932300513448</v>
      </c>
      <c r="AD806" s="122">
        <f>(幕後結果!$AF$2+幕後結果!$AF$4*幕後結果_最佳化!$R1807)*12/3</f>
        <v>-0.55364999213215182</v>
      </c>
      <c r="AE806" s="122">
        <f>(幕後結果!$AG$2+幕後結果!$AG$4*幕後結果_最佳化!$S1807)*12/3</f>
        <v>-0.69726969430003949</v>
      </c>
      <c r="AF806" s="122">
        <f>(幕後結果!$AH$2+幕後結果!$AH$4*幕後結果_最佳化!$T1807)*12/3</f>
        <v>1.5520185092680414</v>
      </c>
      <c r="AG806" s="122">
        <f>(幕後結果!$AI$2+幕後結果!$AI$4*幕後結果_最佳化!$U1807)*12/3</f>
        <v>0.61930149558010794</v>
      </c>
      <c r="AH806" s="122">
        <f>(幕後結果!$AJ$2+幕後結果!$AJ$4*幕後結果_最佳化!$V1807)*12/3</f>
        <v>1.0281649372029542</v>
      </c>
      <c r="AI806" s="96">
        <f>(幕後結果!$AK$2+幕後結果!$AK$4*幕後結果_最佳化!$W1807)*12/3</f>
        <v>-0.55624253625489384</v>
      </c>
      <c r="AJ806" s="56"/>
      <c r="AK806" s="56"/>
      <c r="AL806" s="56"/>
      <c r="AM806" s="104">
        <v>805</v>
      </c>
      <c r="AN806" s="122">
        <f t="shared" si="157"/>
        <v>7.9806254157218204E-2</v>
      </c>
      <c r="AO806" s="122">
        <f t="shared" si="158"/>
        <v>3.5148306180452407E-2</v>
      </c>
      <c r="AP806" s="122">
        <f t="shared" si="159"/>
        <v>3.621835699398368E-2</v>
      </c>
      <c r="AQ806" s="122">
        <f t="shared" si="160"/>
        <v>0.12953606803794515</v>
      </c>
      <c r="AR806" s="122">
        <f t="shared" si="161"/>
        <v>9.5877687770755005E-2</v>
      </c>
      <c r="AS806" s="122">
        <f t="shared" si="162"/>
        <v>0.13953033313144178</v>
      </c>
      <c r="AT806" s="122">
        <f t="shared" si="163"/>
        <v>0.13993381199555371</v>
      </c>
      <c r="AU806" s="122">
        <f t="shared" si="164"/>
        <v>0.10225073479452453</v>
      </c>
      <c r="AV806" s="122">
        <f t="shared" si="165"/>
        <v>0.1279051640235975</v>
      </c>
      <c r="AW806" s="122">
        <f t="shared" si="166"/>
        <v>0.11379328291452807</v>
      </c>
      <c r="AX806" s="122">
        <f t="shared" si="167"/>
        <v>1</v>
      </c>
      <c r="AY806" s="122">
        <f>SUMPRODUCT(AN806:AW806,幕後結果_最佳化!$Z$1005:$AI$1005)</f>
        <v>0.148629615925367</v>
      </c>
      <c r="AZ806" s="122">
        <f>(SUMPRODUCT(AN806:AW806,MMULT(AN806:AW806,幕後結果!$AB$9:$AK$18)))*252</f>
        <v>4.247850740828793E-2</v>
      </c>
      <c r="BA806" s="122">
        <f t="shared" si="168"/>
        <v>0.20610314749728575</v>
      </c>
      <c r="BB806" s="98">
        <f t="shared" si="169"/>
        <v>0.51299369858851573</v>
      </c>
      <c r="BC806" s="56"/>
      <c r="BD806" s="56"/>
    </row>
    <row r="807" spans="1:56">
      <c r="A807" s="91">
        <v>806</v>
      </c>
      <c r="B807" s="122">
        <v>0.67122761602724079</v>
      </c>
      <c r="C807" s="122">
        <v>4.7038196771164609E-2</v>
      </c>
      <c r="D807" s="122">
        <v>0.75715868451534396</v>
      </c>
      <c r="E807" s="122">
        <v>0.48199850115964615</v>
      </c>
      <c r="F807" s="122">
        <v>0.3266700846666144</v>
      </c>
      <c r="G807" s="122">
        <v>0.50602197114142844</v>
      </c>
      <c r="H807" s="122">
        <v>0.43033977121592804</v>
      </c>
      <c r="I807" s="122">
        <v>0.21356968102837737</v>
      </c>
      <c r="J807" s="122">
        <v>0.70862650278343797</v>
      </c>
      <c r="K807" s="100">
        <v>0.57083172241736002</v>
      </c>
      <c r="L807" s="101"/>
      <c r="M807" s="102">
        <v>806</v>
      </c>
      <c r="N807" s="125">
        <v>0.44330551406724644</v>
      </c>
      <c r="O807" s="125">
        <v>-1.6742758751383335</v>
      </c>
      <c r="P807" s="125">
        <v>0.69719202212495546</v>
      </c>
      <c r="Q807" s="125">
        <v>-4.5138389346093953E-2</v>
      </c>
      <c r="R807" s="125">
        <v>-0.44912682657330116</v>
      </c>
      <c r="S807" s="125">
        <v>1.5095416415294761E-2</v>
      </c>
      <c r="T807" s="125">
        <v>-0.17550919999337095</v>
      </c>
      <c r="U807" s="122">
        <v>-0.79409631613696918</v>
      </c>
      <c r="V807" s="122">
        <v>0.54937665075661801</v>
      </c>
      <c r="W807" s="94">
        <v>0.17849206141447635</v>
      </c>
      <c r="X807" s="56"/>
      <c r="Y807" s="95">
        <v>806</v>
      </c>
      <c r="Z807" s="122">
        <f>(幕後結果!$AB$2+幕後結果!$AB$4*幕後結果_最佳化!$N1808)*12/3</f>
        <v>0.50209581199517173</v>
      </c>
      <c r="AA807" s="122">
        <f>(幕後結果!$AC$2+幕後結果!$AC$4*幕後結果_最佳化!$O1808)*12/3</f>
        <v>-3.6466763081615881</v>
      </c>
      <c r="AB807" s="122">
        <f>(幕後結果!$AD$2+幕後結果!$AD$4*幕後結果_最佳化!$P1808)*12/3</f>
        <v>1.0295679542911458</v>
      </c>
      <c r="AC807" s="122">
        <f>(幕後結果!$AE$2+幕後結果!$AE$4*幕後結果_最佳化!$Q1808)*12/3</f>
        <v>0.75619746222905115</v>
      </c>
      <c r="AD807" s="122">
        <f>(幕後結果!$AF$2+幕後結果!$AF$4*幕後結果_最佳化!$R1808)*12/3</f>
        <v>-0.51896032963564021</v>
      </c>
      <c r="AE807" s="122">
        <f>(幕後結果!$AG$2+幕後結果!$AG$4*幕後結果_最佳化!$S1808)*12/3</f>
        <v>6.6175917129646322E-2</v>
      </c>
      <c r="AF807" s="122">
        <f>(幕後結果!$AH$2+幕後結果!$AH$4*幕後結果_最佳化!$T1808)*12/3</f>
        <v>1.0847742208491813</v>
      </c>
      <c r="AG807" s="122">
        <f>(幕後結果!$AI$2+幕後結果!$AI$4*幕後結果_最佳化!$U1808)*12/3</f>
        <v>-1.5300665094440327</v>
      </c>
      <c r="AH807" s="122">
        <f>(幕後結果!$AJ$2+幕後結果!$AJ$4*幕後結果_最佳化!$V1808)*12/3</f>
        <v>-3.3754707415000668E-2</v>
      </c>
      <c r="AI807" s="96">
        <f>(幕後結果!$AK$2+幕後結果!$AK$4*幕後結果_最佳化!$W1808)*12/3</f>
        <v>-0.56823965762870465</v>
      </c>
      <c r="AJ807" s="56"/>
      <c r="AK807" s="56"/>
      <c r="AL807" s="56"/>
      <c r="AM807" s="104">
        <v>806</v>
      </c>
      <c r="AN807" s="122">
        <f t="shared" si="157"/>
        <v>0.15658508897960033</v>
      </c>
      <c r="AO807" s="122">
        <f t="shared" si="158"/>
        <v>9.2594944953567238E-2</v>
      </c>
      <c r="AP807" s="122">
        <f t="shared" si="159"/>
        <v>0.12885808506625868</v>
      </c>
      <c r="AQ807" s="122">
        <f t="shared" si="160"/>
        <v>5.9153591912169616E-2</v>
      </c>
      <c r="AR807" s="122">
        <f t="shared" si="161"/>
        <v>6.9871229942968127E-2</v>
      </c>
      <c r="AS807" s="122">
        <f t="shared" si="162"/>
        <v>1.4549572688176086E-2</v>
      </c>
      <c r="AT807" s="122">
        <f t="shared" si="163"/>
        <v>0.12906354039763376</v>
      </c>
      <c r="AU807" s="122">
        <f t="shared" si="164"/>
        <v>7.0345461966304673E-2</v>
      </c>
      <c r="AV807" s="122">
        <f t="shared" si="165"/>
        <v>0.1311234041111568</v>
      </c>
      <c r="AW807" s="122">
        <f t="shared" si="166"/>
        <v>0.14785507998216474</v>
      </c>
      <c r="AX807" s="122">
        <f t="shared" si="167"/>
        <v>1</v>
      </c>
      <c r="AY807" s="122">
        <f>SUMPRODUCT(AN807:AW807,幕後結果_最佳化!$Z$1005:$AI$1005)</f>
        <v>-3.8474056900858061E-3</v>
      </c>
      <c r="AZ807" s="122">
        <f>(SUMPRODUCT(AN807:AW807,MMULT(AN807:AW807,幕後結果!$AB$9:$AK$18)))*252</f>
        <v>4.790759342066734E-2</v>
      </c>
      <c r="BA807" s="122">
        <f t="shared" si="168"/>
        <v>0.2188780332072347</v>
      </c>
      <c r="BB807" s="98">
        <f t="shared" si="169"/>
        <v>-0.21357742028787857</v>
      </c>
      <c r="BC807" s="56"/>
      <c r="BD807" s="56"/>
    </row>
    <row r="808" spans="1:56">
      <c r="A808" s="91">
        <v>807</v>
      </c>
      <c r="B808" s="122">
        <v>0.3301844802481626</v>
      </c>
      <c r="C808" s="122">
        <v>0.48178137478671457</v>
      </c>
      <c r="D808" s="122">
        <v>0.33493643454248589</v>
      </c>
      <c r="E808" s="122">
        <v>0.66303213523818272</v>
      </c>
      <c r="F808" s="122">
        <v>0.39182219381412975</v>
      </c>
      <c r="G808" s="122">
        <v>0.96277910609392436</v>
      </c>
      <c r="H808" s="122">
        <v>0.36187071746967092</v>
      </c>
      <c r="I808" s="122">
        <v>9.2181078481545775E-2</v>
      </c>
      <c r="J808" s="122">
        <v>0.24050886206416267</v>
      </c>
      <c r="K808" s="100">
        <v>0.60043599047942076</v>
      </c>
      <c r="L808" s="101"/>
      <c r="M808" s="102">
        <v>807</v>
      </c>
      <c r="N808" s="125">
        <v>-0.43940381804917183</v>
      </c>
      <c r="O808" s="125">
        <v>-4.568320591303545E-2</v>
      </c>
      <c r="P808" s="125">
        <v>-0.42632249427254221</v>
      </c>
      <c r="Q808" s="125">
        <v>0.42075262428255639</v>
      </c>
      <c r="R808" s="125">
        <v>-0.27457290182349192</v>
      </c>
      <c r="S808" s="125">
        <v>1.7838884823841301</v>
      </c>
      <c r="T808" s="125">
        <v>-0.35346290344771308</v>
      </c>
      <c r="U808" s="122">
        <v>-1.3274430801636465</v>
      </c>
      <c r="V808" s="122">
        <v>-0.70466662776313893</v>
      </c>
      <c r="W808" s="94">
        <v>0.25447577231359458</v>
      </c>
      <c r="X808" s="56"/>
      <c r="Y808" s="95">
        <v>807</v>
      </c>
      <c r="Z808" s="122">
        <f>(幕後結果!$AB$2+幕後結果!$AB$4*幕後結果_最佳化!$N1809)*12/3</f>
        <v>-0.59383230962954547</v>
      </c>
      <c r="AA808" s="122">
        <f>(幕後結果!$AC$2+幕後結果!$AC$4*幕後結果_最佳化!$O1809)*12/3</f>
        <v>-1.4790511058367706</v>
      </c>
      <c r="AB808" s="122">
        <f>(幕後結果!$AD$2+幕後結果!$AD$4*幕後結果_最佳化!$P1809)*12/3</f>
        <v>-4.3782057573953148E-2</v>
      </c>
      <c r="AC808" s="122">
        <f>(幕後結果!$AE$2+幕後結果!$AE$4*幕後結果_最佳化!$Q1809)*12/3</f>
        <v>1.0583928440212111</v>
      </c>
      <c r="AD808" s="122">
        <f>(幕後結果!$AF$2+幕後結果!$AF$4*幕後結果_最佳化!$R1809)*12/3</f>
        <v>-0.2592347292742615</v>
      </c>
      <c r="AE808" s="122">
        <f>(幕後結果!$AG$2+幕後結果!$AG$4*幕後結果_最佳化!$S1809)*12/3</f>
        <v>1.6537845686752337</v>
      </c>
      <c r="AF808" s="122">
        <f>(幕後結果!$AH$2+幕後結果!$AH$4*幕後結果_最佳化!$T1809)*12/3</f>
        <v>0.53374494187465116</v>
      </c>
      <c r="AG808" s="122">
        <f>(幕後結果!$AI$2+幕後結果!$AI$4*幕後結果_最佳化!$U1809)*12/3</f>
        <v>-2.5692614723671237</v>
      </c>
      <c r="AH808" s="122">
        <f>(幕後結果!$AJ$2+幕後結果!$AJ$4*幕後結果_最佳化!$V1809)*12/3</f>
        <v>-0.75605978225632342</v>
      </c>
      <c r="AI808" s="96">
        <f>(幕後結果!$AK$2+幕後結果!$AK$4*幕後結果_最佳化!$W1809)*12/3</f>
        <v>-0.4134109468112252</v>
      </c>
      <c r="AJ808" s="56"/>
      <c r="AK808" s="56"/>
      <c r="AL808" s="56"/>
      <c r="AM808" s="104">
        <v>807</v>
      </c>
      <c r="AN808" s="122">
        <f t="shared" si="157"/>
        <v>0.15354259484257521</v>
      </c>
      <c r="AO808" s="122">
        <f t="shared" si="158"/>
        <v>1.1078637612532187E-2</v>
      </c>
      <c r="AP808" s="122">
        <f t="shared" si="159"/>
        <v>5.7093567440655198E-2</v>
      </c>
      <c r="AQ808" s="122">
        <f t="shared" si="160"/>
        <v>4.7307722938767081E-2</v>
      </c>
      <c r="AR808" s="122">
        <f t="shared" si="161"/>
        <v>0.13576344552525041</v>
      </c>
      <c r="AS808" s="122">
        <f t="shared" si="162"/>
        <v>7.7200475122441783E-2</v>
      </c>
      <c r="AT808" s="122">
        <f t="shared" si="163"/>
        <v>6.2770981661212658E-2</v>
      </c>
      <c r="AU808" s="122">
        <f t="shared" si="164"/>
        <v>0.13113375163319729</v>
      </c>
      <c r="AV808" s="122">
        <f t="shared" si="165"/>
        <v>0.17443080492122492</v>
      </c>
      <c r="AW808" s="122">
        <f t="shared" si="166"/>
        <v>0.14967801830214322</v>
      </c>
      <c r="AX808" s="122">
        <f t="shared" si="167"/>
        <v>0.99999999999999989</v>
      </c>
      <c r="AY808" s="122">
        <f>SUMPRODUCT(AN808:AW808,幕後結果_最佳化!$Z$1005:$AI$1005)</f>
        <v>-3.2474314249189493E-2</v>
      </c>
      <c r="AZ808" s="122">
        <f>(SUMPRODUCT(AN808:AW808,MMULT(AN808:AW808,幕後結果!$AB$9:$AK$18)))*252</f>
        <v>4.7502714383276884E-2</v>
      </c>
      <c r="BA808" s="122">
        <f t="shared" si="168"/>
        <v>0.21795117431038744</v>
      </c>
      <c r="BB808" s="98">
        <f t="shared" si="169"/>
        <v>-0.34583119126418582</v>
      </c>
      <c r="BC808" s="56"/>
      <c r="BD808" s="56"/>
    </row>
    <row r="809" spans="1:56">
      <c r="A809" s="91">
        <v>808</v>
      </c>
      <c r="B809" s="122">
        <v>0.94133049122425505</v>
      </c>
      <c r="C809" s="122">
        <v>0.57047084718737828</v>
      </c>
      <c r="D809" s="122">
        <v>0.75258547728244762</v>
      </c>
      <c r="E809" s="122">
        <v>0.88618283745500093</v>
      </c>
      <c r="F809" s="122">
        <v>0.52238513272463027</v>
      </c>
      <c r="G809" s="122">
        <v>0.31232337712830605</v>
      </c>
      <c r="H809" s="122">
        <v>0.20453130599575209</v>
      </c>
      <c r="I809" s="122">
        <v>0.49369439782388103</v>
      </c>
      <c r="J809" s="122">
        <v>0.65494893899266371</v>
      </c>
      <c r="K809" s="100">
        <v>0.15320467203868304</v>
      </c>
      <c r="L809" s="101"/>
      <c r="M809" s="102">
        <v>808</v>
      </c>
      <c r="N809" s="125">
        <v>1.5660410062004386</v>
      </c>
      <c r="O809" s="125">
        <v>0.17757303153362461</v>
      </c>
      <c r="P809" s="125">
        <v>0.68264839558760748</v>
      </c>
      <c r="Q809" s="125">
        <v>1.2064751759474057</v>
      </c>
      <c r="R809" s="125">
        <v>5.6140683161209785E-2</v>
      </c>
      <c r="S809" s="125">
        <v>-0.4892753723926857</v>
      </c>
      <c r="T809" s="125">
        <v>-0.82554435455608965</v>
      </c>
      <c r="U809" s="122">
        <v>-1.5806458870427663E-2</v>
      </c>
      <c r="V809" s="122">
        <v>0.39871648190832293</v>
      </c>
      <c r="W809" s="94">
        <v>-1.022785354518599</v>
      </c>
      <c r="X809" s="56"/>
      <c r="Y809" s="95">
        <v>808</v>
      </c>
      <c r="Z809" s="122">
        <f>(幕後結果!$AB$2+幕後結果!$AB$4*幕後結果_最佳化!$N1810)*12/3</f>
        <v>1.896028507851901</v>
      </c>
      <c r="AA809" s="122">
        <f>(幕後結果!$AC$2+幕後結果!$AC$4*幕後結果_最佳化!$O1810)*12/3</f>
        <v>-0.99714450761191531</v>
      </c>
      <c r="AB809" s="122">
        <f>(幕後結果!$AD$2+幕後結果!$AD$4*幕後結果_最佳化!$P1810)*12/3</f>
        <v>1.5432029949904489</v>
      </c>
      <c r="AC809" s="122">
        <f>(幕後結果!$AE$2+幕後結果!$AE$4*幕後結果_最佳化!$Q1810)*12/3</f>
        <v>2.047671011049522</v>
      </c>
      <c r="AD809" s="122">
        <f>(幕後結果!$AF$2+幕後結果!$AF$4*幕後結果_最佳化!$R1810)*12/3</f>
        <v>8.3902278201682334E-2</v>
      </c>
      <c r="AE809" s="122">
        <f>(幕後結果!$AG$2+幕後結果!$AG$4*幕後結果_最佳化!$S1810)*12/3</f>
        <v>1.1500353275288213</v>
      </c>
      <c r="AF809" s="122">
        <f>(幕後結果!$AH$2+幕後結果!$AH$4*幕後結果_最佳化!$T1810)*12/3</f>
        <v>0.73870784380795251</v>
      </c>
      <c r="AG809" s="122">
        <f>(幕後結果!$AI$2+幕後結果!$AI$4*幕後結果_最佳化!$U1810)*12/3</f>
        <v>-0.12240106005718587</v>
      </c>
      <c r="AH809" s="122">
        <f>(幕後結果!$AJ$2+幕後結果!$AJ$4*幕後結果_最佳化!$V1810)*12/3</f>
        <v>0.71582776585669972</v>
      </c>
      <c r="AI809" s="96">
        <f>(幕後結果!$AK$2+幕後結果!$AK$4*幕後結果_最佳化!$W1810)*12/3</f>
        <v>-0.48799414790245316</v>
      </c>
      <c r="AJ809" s="56"/>
      <c r="AK809" s="56"/>
      <c r="AL809" s="56"/>
      <c r="AM809" s="104">
        <v>808</v>
      </c>
      <c r="AN809" s="122">
        <f t="shared" si="157"/>
        <v>0.1630983657792181</v>
      </c>
      <c r="AO809" s="122">
        <f t="shared" si="158"/>
        <v>0.13189291302366168</v>
      </c>
      <c r="AP809" s="122">
        <f t="shared" si="159"/>
        <v>6.4076804912368973E-3</v>
      </c>
      <c r="AQ809" s="122">
        <f t="shared" si="160"/>
        <v>3.1450416521731236E-2</v>
      </c>
      <c r="AR809" s="122">
        <f t="shared" si="161"/>
        <v>0.16954619591866651</v>
      </c>
      <c r="AS809" s="122">
        <f t="shared" si="162"/>
        <v>0.2161690531189244</v>
      </c>
      <c r="AT809" s="122">
        <f t="shared" si="163"/>
        <v>0.14416217366442735</v>
      </c>
      <c r="AU809" s="122">
        <f t="shared" si="164"/>
        <v>1.9725452921941257E-2</v>
      </c>
      <c r="AV809" s="122">
        <f t="shared" si="165"/>
        <v>0.10062136101558357</v>
      </c>
      <c r="AW809" s="122">
        <f t="shared" si="166"/>
        <v>1.6926387544608869E-2</v>
      </c>
      <c r="AX809" s="122">
        <f t="shared" si="167"/>
        <v>0.99999999999999989</v>
      </c>
      <c r="AY809" s="122">
        <f>SUMPRODUCT(AN809:AW809,幕後結果_最佳化!$Z$1005:$AI$1005)</f>
        <v>3.3025378102742316E-2</v>
      </c>
      <c r="AZ809" s="122">
        <f>(SUMPRODUCT(AN809:AW809,MMULT(AN809:AW809,幕後結果!$AB$9:$AK$18)))*252</f>
        <v>5.2978191849602334E-2</v>
      </c>
      <c r="BA809" s="122">
        <f t="shared" si="168"/>
        <v>0.23016991951513199</v>
      </c>
      <c r="BB809" s="98">
        <f t="shared" si="169"/>
        <v>-4.2901443933504528E-2</v>
      </c>
      <c r="BC809" s="56"/>
      <c r="BD809" s="56"/>
    </row>
    <row r="810" spans="1:56">
      <c r="A810" s="91">
        <v>809</v>
      </c>
      <c r="B810" s="122">
        <v>9.8375421273658947E-2</v>
      </c>
      <c r="C810" s="122">
        <v>0.78994667667671115</v>
      </c>
      <c r="D810" s="122">
        <v>0.14372423351935759</v>
      </c>
      <c r="E810" s="122">
        <v>0.88778776101845125</v>
      </c>
      <c r="F810" s="122">
        <v>0.24823665497036784</v>
      </c>
      <c r="G810" s="122">
        <v>0.59065296160484948</v>
      </c>
      <c r="H810" s="122">
        <v>0.21220114039538318</v>
      </c>
      <c r="I810" s="122">
        <v>0.74797329851642602</v>
      </c>
      <c r="J810" s="122">
        <v>0.79472863215117551</v>
      </c>
      <c r="K810" s="100">
        <v>0.19618429208431354</v>
      </c>
      <c r="L810" s="101"/>
      <c r="M810" s="102">
        <v>809</v>
      </c>
      <c r="N810" s="125">
        <v>-1.290863994290947</v>
      </c>
      <c r="O810" s="125">
        <v>0.80623623970126634</v>
      </c>
      <c r="P810" s="125">
        <v>-1.063735656061692</v>
      </c>
      <c r="Q810" s="125">
        <v>1.2148469297517532</v>
      </c>
      <c r="R810" s="125">
        <v>-0.6800491980185509</v>
      </c>
      <c r="S810" s="125">
        <v>0.22922495605818283</v>
      </c>
      <c r="T810" s="125">
        <v>-0.79880708656882393</v>
      </c>
      <c r="U810" s="122">
        <v>0.66812562963770872</v>
      </c>
      <c r="V810" s="122">
        <v>0.82293890757572252</v>
      </c>
      <c r="W810" s="94">
        <v>-0.85532981878373593</v>
      </c>
      <c r="X810" s="56"/>
      <c r="Y810" s="95">
        <v>809</v>
      </c>
      <c r="Z810" s="122">
        <f>(幕後結果!$AB$2+幕後結果!$AB$4*幕後結果_最佳化!$N1811)*12/3</f>
        <v>-1.6509630293757258</v>
      </c>
      <c r="AA810" s="122">
        <f>(幕後結果!$AC$2+幕後結果!$AC$4*幕後結果_最佳化!$O1811)*12/3</f>
        <v>-0.37902316144354414</v>
      </c>
      <c r="AB810" s="122">
        <f>(幕後結果!$AD$2+幕後結果!$AD$4*幕後結果_最佳化!$P1811)*12/3</f>
        <v>-0.76566575752285748</v>
      </c>
      <c r="AC810" s="122">
        <f>(幕後結果!$AE$2+幕後結果!$AE$4*幕後結果_最佳化!$Q1811)*12/3</f>
        <v>1.5806566165837221</v>
      </c>
      <c r="AD810" s="122">
        <f>(幕後結果!$AF$2+幕後結果!$AF$4*幕後結果_最佳化!$R1811)*12/3</f>
        <v>-0.40164275493946039</v>
      </c>
      <c r="AE810" s="122">
        <f>(幕後結果!$AG$2+幕後結果!$AG$4*幕後結果_最佳化!$S1811)*12/3</f>
        <v>0.83765734985323326</v>
      </c>
      <c r="AF810" s="122">
        <f>(幕後結果!$AH$2+幕後結果!$AH$4*幕後結果_最佳化!$T1811)*12/3</f>
        <v>-0.22969828026919981</v>
      </c>
      <c r="AG810" s="122">
        <f>(幕後結果!$AI$2+幕後結果!$AI$4*幕後結果_最佳化!$U1811)*12/3</f>
        <v>-0.89969730001491488</v>
      </c>
      <c r="AH810" s="122">
        <f>(幕後結果!$AJ$2+幕後結果!$AJ$4*幕後結果_最佳化!$V1811)*12/3</f>
        <v>0.47256545300535602</v>
      </c>
      <c r="AI810" s="96">
        <f>(幕後結果!$AK$2+幕後結果!$AK$4*幕後結果_最佳化!$W1811)*12/3</f>
        <v>-1.035567211350837</v>
      </c>
      <c r="AJ810" s="56"/>
      <c r="AK810" s="56"/>
      <c r="AL810" s="56"/>
      <c r="AM810" s="104">
        <v>809</v>
      </c>
      <c r="AN810" s="122">
        <f t="shared" si="157"/>
        <v>0.12652897447067465</v>
      </c>
      <c r="AO810" s="122">
        <f t="shared" si="158"/>
        <v>3.4288931615497162E-2</v>
      </c>
      <c r="AP810" s="122">
        <f t="shared" si="159"/>
        <v>0.16691193825373593</v>
      </c>
      <c r="AQ810" s="122">
        <f t="shared" si="160"/>
        <v>3.2051914401325016E-2</v>
      </c>
      <c r="AR810" s="122">
        <f t="shared" si="161"/>
        <v>1.2884201257869153E-2</v>
      </c>
      <c r="AS810" s="122">
        <f t="shared" si="162"/>
        <v>0.13436246528132881</v>
      </c>
      <c r="AT810" s="122">
        <f t="shared" si="163"/>
        <v>9.4079585507708622E-3</v>
      </c>
      <c r="AU810" s="122">
        <f t="shared" si="164"/>
        <v>0.19413895954799903</v>
      </c>
      <c r="AV810" s="122">
        <f t="shared" si="165"/>
        <v>0.25786129304431948</v>
      </c>
      <c r="AW810" s="122">
        <f t="shared" si="166"/>
        <v>3.1563363576479889E-2</v>
      </c>
      <c r="AX810" s="122">
        <f t="shared" si="167"/>
        <v>1</v>
      </c>
      <c r="AY810" s="122">
        <f>SUMPRODUCT(AN810:AW810,幕後結果_最佳化!$Z$1005:$AI$1005)</f>
        <v>-5.5892720353592815E-2</v>
      </c>
      <c r="AZ810" s="122">
        <f>(SUMPRODUCT(AN810:AW810,MMULT(AN810:AW810,幕後結果!$AB$9:$AK$18)))*252</f>
        <v>6.28853141091332E-2</v>
      </c>
      <c r="BA810" s="122">
        <f t="shared" si="168"/>
        <v>0.25076944412972885</v>
      </c>
      <c r="BB810" s="98">
        <f t="shared" si="169"/>
        <v>-0.39395836560727493</v>
      </c>
      <c r="BC810" s="56"/>
      <c r="BD810" s="56"/>
    </row>
    <row r="811" spans="1:56">
      <c r="A811" s="91">
        <v>810</v>
      </c>
      <c r="B811" s="122">
        <v>0.86704083456067194</v>
      </c>
      <c r="C811" s="122">
        <v>0.4584892840446273</v>
      </c>
      <c r="D811" s="122">
        <v>4.5691101885072971E-2</v>
      </c>
      <c r="E811" s="122">
        <v>0.18970962909310463</v>
      </c>
      <c r="F811" s="122">
        <v>0.53980914937224989</v>
      </c>
      <c r="G811" s="122">
        <v>0.91032310333944411</v>
      </c>
      <c r="H811" s="122">
        <v>0.23211617321678446</v>
      </c>
      <c r="I811" s="122">
        <v>0.66984446191032321</v>
      </c>
      <c r="J811" s="122">
        <v>0.13349001906264868</v>
      </c>
      <c r="K811" s="100">
        <v>0.688006161517972</v>
      </c>
      <c r="L811" s="101"/>
      <c r="M811" s="102">
        <v>810</v>
      </c>
      <c r="N811" s="125">
        <v>1.1125114011416344</v>
      </c>
      <c r="O811" s="125">
        <v>-0.10424040748115702</v>
      </c>
      <c r="P811" s="125">
        <v>-1.6881512228239193</v>
      </c>
      <c r="Q811" s="125">
        <v>-0.87896683523691044</v>
      </c>
      <c r="R811" s="125">
        <v>9.995292167561326E-2</v>
      </c>
      <c r="S811" s="125">
        <v>1.3427473610204652</v>
      </c>
      <c r="T811" s="125">
        <v>-0.73189551079535109</v>
      </c>
      <c r="U811" s="122">
        <v>0.43948371943919395</v>
      </c>
      <c r="V811" s="122">
        <v>-1.1100440661528992</v>
      </c>
      <c r="W811" s="94">
        <v>0.49020664805291991</v>
      </c>
      <c r="X811" s="56"/>
      <c r="Y811" s="95">
        <v>810</v>
      </c>
      <c r="Z811" s="122">
        <f>(幕後結果!$AB$2+幕後結果!$AB$4*幕後結果_最佳化!$N1812)*12/3</f>
        <v>1.3329486466912823</v>
      </c>
      <c r="AA811" s="122">
        <f>(幕後結果!$AC$2+幕後結果!$AC$4*幕後結果_最佳化!$O1812)*12/3</f>
        <v>-1.424908931769165</v>
      </c>
      <c r="AB811" s="122">
        <f>(幕後結果!$AD$2+幕後結果!$AD$4*幕後結果_最佳化!$P1812)*12/3</f>
        <v>-0.67499673725989051</v>
      </c>
      <c r="AC811" s="122">
        <f>(幕後結果!$AE$2+幕後結果!$AE$4*幕後結果_最佳化!$Q1812)*12/3</f>
        <v>-9.9256419480729052E-2</v>
      </c>
      <c r="AD811" s="122">
        <f>(幕後結果!$AF$2+幕後結果!$AF$4*幕後結果_最佳化!$R1812)*12/3</f>
        <v>-0.30397127313861205</v>
      </c>
      <c r="AE811" s="122">
        <f>(幕後結果!$AG$2+幕後結果!$AG$4*幕後結果_最佳化!$S1812)*12/3</f>
        <v>0.73471870395401062</v>
      </c>
      <c r="AF811" s="122">
        <f>(幕後結果!$AH$2+幕後結果!$AH$4*幕後結果_最佳化!$T1812)*12/3</f>
        <v>0.67287640300980744</v>
      </c>
      <c r="AG811" s="122">
        <f>(幕後結果!$AI$2+幕後結果!$AI$4*幕後結果_最佳化!$U1812)*12/3</f>
        <v>0.33009151821111904</v>
      </c>
      <c r="AH811" s="122">
        <f>(幕後結果!$AJ$2+幕後結果!$AJ$4*幕後結果_最佳化!$V1812)*12/3</f>
        <v>-0.75824877961170645</v>
      </c>
      <c r="AI811" s="96">
        <f>(幕後結果!$AK$2+幕後結果!$AK$4*幕後結果_最佳化!$W1812)*12/3</f>
        <v>-5.456619110415617E-3</v>
      </c>
      <c r="AJ811" s="56"/>
      <c r="AK811" s="56"/>
      <c r="AL811" s="56"/>
      <c r="AM811" s="104">
        <v>810</v>
      </c>
      <c r="AN811" s="122">
        <f t="shared" si="157"/>
        <v>0.15625673917757202</v>
      </c>
      <c r="AO811" s="122">
        <f t="shared" si="158"/>
        <v>1.1745414369076404E-2</v>
      </c>
      <c r="AP811" s="122">
        <f t="shared" si="159"/>
        <v>0.14044517895432179</v>
      </c>
      <c r="AQ811" s="122">
        <f t="shared" si="160"/>
        <v>0.1387349769531121</v>
      </c>
      <c r="AR811" s="122">
        <f t="shared" si="161"/>
        <v>8.2186658626644163E-2</v>
      </c>
      <c r="AS811" s="122">
        <f t="shared" si="162"/>
        <v>0.10547126734098351</v>
      </c>
      <c r="AT811" s="122">
        <f t="shared" si="163"/>
        <v>3.8480379877373246E-2</v>
      </c>
      <c r="AU811" s="122">
        <f t="shared" si="164"/>
        <v>0.1331682182499988</v>
      </c>
      <c r="AV811" s="122">
        <f t="shared" si="165"/>
        <v>7.4844814616554303E-2</v>
      </c>
      <c r="AW811" s="122">
        <f t="shared" si="166"/>
        <v>0.11866635183436358</v>
      </c>
      <c r="AX811" s="122">
        <f t="shared" si="167"/>
        <v>1</v>
      </c>
      <c r="AY811" s="122">
        <f>SUMPRODUCT(AN811:AW811,幕後結果_最佳化!$Z$1005:$AI$1005)</f>
        <v>6.5814422348376617E-2</v>
      </c>
      <c r="AZ811" s="122">
        <f>(SUMPRODUCT(AN811:AW811,MMULT(AN811:AW811,幕後結果!$AB$9:$AK$18)))*252</f>
        <v>4.969326804964657E-2</v>
      </c>
      <c r="BA811" s="122">
        <f t="shared" si="168"/>
        <v>0.22291986912262121</v>
      </c>
      <c r="BB811" s="98">
        <f t="shared" si="169"/>
        <v>0.10279219361900896</v>
      </c>
      <c r="BC811" s="56"/>
      <c r="BD811" s="56"/>
    </row>
    <row r="812" spans="1:56">
      <c r="A812" s="91">
        <v>811</v>
      </c>
      <c r="B812" s="122">
        <v>0.58796076065311431</v>
      </c>
      <c r="C812" s="122">
        <v>0.4099186445900036</v>
      </c>
      <c r="D812" s="122">
        <v>0.96815937929923668</v>
      </c>
      <c r="E812" s="122">
        <v>0.25845855577731847</v>
      </c>
      <c r="F812" s="122">
        <v>0.49308822613516967</v>
      </c>
      <c r="G812" s="122">
        <v>0.72025538210234763</v>
      </c>
      <c r="H812" s="122">
        <v>0.2942368881813362</v>
      </c>
      <c r="I812" s="122">
        <v>0.35892044177177485</v>
      </c>
      <c r="J812" s="122">
        <v>0.58829756781181874</v>
      </c>
      <c r="K812" s="100">
        <v>0.66923068894026949</v>
      </c>
      <c r="L812" s="101"/>
      <c r="M812" s="102">
        <v>811</v>
      </c>
      <c r="N812" s="125">
        <v>0.22230240670913348</v>
      </c>
      <c r="O812" s="125">
        <v>-0.22775425768230717</v>
      </c>
      <c r="P812" s="125">
        <v>1.8544049903437216</v>
      </c>
      <c r="Q812" s="125">
        <v>-0.64810488982855774</v>
      </c>
      <c r="R812" s="125">
        <v>-1.7326114625064865E-2</v>
      </c>
      <c r="S812" s="125">
        <v>0.58360033344734119</v>
      </c>
      <c r="T812" s="125">
        <v>-0.5410490477220693</v>
      </c>
      <c r="U812" s="122">
        <v>-0.36134590207664813</v>
      </c>
      <c r="V812" s="122">
        <v>0.22316786100794098</v>
      </c>
      <c r="W812" s="94">
        <v>0.43778986007709231</v>
      </c>
      <c r="X812" s="56"/>
      <c r="Y812" s="95">
        <v>811</v>
      </c>
      <c r="Z812" s="122">
        <f>(幕後結果!$AB$2+幕後結果!$AB$4*幕後結果_最佳化!$N1813)*12/3</f>
        <v>0.22770931634151659</v>
      </c>
      <c r="AA812" s="122">
        <f>(幕後結果!$AC$2+幕後結果!$AC$4*幕後結果_最佳化!$O1813)*12/3</f>
        <v>-1.6724658990633818</v>
      </c>
      <c r="AB812" s="122">
        <f>(幕後結果!$AD$2+幕後結果!$AD$4*幕後結果_最佳化!$P1813)*12/3</f>
        <v>2.1120047011118861</v>
      </c>
      <c r="AC812" s="122">
        <f>(幕後結果!$AE$2+幕後結果!$AE$4*幕後結果_最佳化!$Q1813)*12/3</f>
        <v>0.82887169293769469</v>
      </c>
      <c r="AD812" s="122">
        <f>(幕後結果!$AF$2+幕後結果!$AF$4*幕後結果_最佳化!$R1813)*12/3</f>
        <v>1.3115934289589515E-3</v>
      </c>
      <c r="AE812" s="122">
        <f>(幕後結果!$AG$2+幕後結果!$AG$4*幕後結果_最佳化!$S1813)*12/3</f>
        <v>0.72975822467052842</v>
      </c>
      <c r="AF812" s="122">
        <f>(幕後結果!$AH$2+幕後結果!$AH$4*幕後結果_最佳化!$T1813)*12/3</f>
        <v>0.90681717805626683</v>
      </c>
      <c r="AG812" s="122">
        <f>(幕後結果!$AI$2+幕後結果!$AI$4*幕後結果_最佳化!$U1813)*12/3</f>
        <v>-1.1184587249461309</v>
      </c>
      <c r="AH812" s="122">
        <f>(幕後結果!$AJ$2+幕後結果!$AJ$4*幕後結果_最佳化!$V1813)*12/3</f>
        <v>0.28357492748802493</v>
      </c>
      <c r="AI812" s="96">
        <f>(幕後結果!$AK$2+幕後結果!$AK$4*幕後結果_最佳化!$W1813)*12/3</f>
        <v>-0.23591744548328919</v>
      </c>
      <c r="AJ812" s="56"/>
      <c r="AK812" s="56"/>
      <c r="AL812" s="56"/>
      <c r="AM812" s="104">
        <v>811</v>
      </c>
      <c r="AN812" s="122">
        <f t="shared" si="157"/>
        <v>7.9104752369651879E-2</v>
      </c>
      <c r="AO812" s="122">
        <f t="shared" si="158"/>
        <v>0.12572084824821902</v>
      </c>
      <c r="AP812" s="122">
        <f t="shared" si="159"/>
        <v>2.9061676536838485E-2</v>
      </c>
      <c r="AQ812" s="122">
        <f t="shared" si="160"/>
        <v>8.1849958670893022E-2</v>
      </c>
      <c r="AR812" s="122">
        <f t="shared" si="161"/>
        <v>6.3826328298088875E-2</v>
      </c>
      <c r="AS812" s="122">
        <f t="shared" si="162"/>
        <v>0.12346287772570662</v>
      </c>
      <c r="AT812" s="122">
        <f t="shared" si="163"/>
        <v>0.16678696124768888</v>
      </c>
      <c r="AU812" s="122">
        <f t="shared" si="164"/>
        <v>0.15423771677851295</v>
      </c>
      <c r="AV812" s="122">
        <f t="shared" si="165"/>
        <v>8.0043717648317914E-2</v>
      </c>
      <c r="AW812" s="122">
        <f t="shared" si="166"/>
        <v>9.5905162476082301E-2</v>
      </c>
      <c r="AX812" s="122">
        <f t="shared" si="167"/>
        <v>1</v>
      </c>
      <c r="AY812" s="122">
        <f>SUMPRODUCT(AN812:AW812,幕後結果_最佳化!$Z$1005:$AI$1005)</f>
        <v>-3.638588256464699E-2</v>
      </c>
      <c r="AZ812" s="122">
        <f>(SUMPRODUCT(AN812:AW812,MMULT(AN812:AW812,幕後結果!$AB$9:$AK$18)))*252</f>
        <v>4.8847154498228205E-2</v>
      </c>
      <c r="BA812" s="122">
        <f t="shared" si="168"/>
        <v>0.22101392376551349</v>
      </c>
      <c r="BB812" s="98">
        <f t="shared" si="169"/>
        <v>-0.35873704793715167</v>
      </c>
      <c r="BC812" s="56"/>
      <c r="BD812" s="56"/>
    </row>
    <row r="813" spans="1:56">
      <c r="A813" s="91">
        <v>812</v>
      </c>
      <c r="B813" s="122">
        <v>0.14700256523920641</v>
      </c>
      <c r="C813" s="122">
        <v>0.54909772064779583</v>
      </c>
      <c r="D813" s="122">
        <v>0.6248458622112012</v>
      </c>
      <c r="E813" s="122">
        <v>0.75169215422040958</v>
      </c>
      <c r="F813" s="122">
        <v>0.2544026737906242</v>
      </c>
      <c r="G813" s="122">
        <v>0.80773773975084806</v>
      </c>
      <c r="H813" s="122">
        <v>0.669741758514246</v>
      </c>
      <c r="I813" s="122">
        <v>0.70802393270964115</v>
      </c>
      <c r="J813" s="122">
        <v>0.87268939366171971</v>
      </c>
      <c r="K813" s="100">
        <v>0.36748711588107041</v>
      </c>
      <c r="L813" s="101"/>
      <c r="M813" s="102">
        <v>812</v>
      </c>
      <c r="N813" s="125">
        <v>-1.0493759329942731</v>
      </c>
      <c r="O813" s="125">
        <v>0.1233820648799666</v>
      </c>
      <c r="P813" s="125">
        <v>0.31823290366492529</v>
      </c>
      <c r="Q813" s="125">
        <v>0.67982434222792854</v>
      </c>
      <c r="R813" s="125">
        <v>-0.66069902752506926</v>
      </c>
      <c r="S813" s="125">
        <v>0.86958997091930434</v>
      </c>
      <c r="T813" s="125">
        <v>0.43920019611327293</v>
      </c>
      <c r="U813" s="122">
        <v>0.54762104703043224</v>
      </c>
      <c r="V813" s="122">
        <v>1.1391964817565432</v>
      </c>
      <c r="W813" s="94">
        <v>-0.33851618586125026</v>
      </c>
      <c r="X813" s="56"/>
      <c r="Y813" s="95">
        <v>812</v>
      </c>
      <c r="Z813" s="122">
        <f>(幕後結果!$AB$2+幕後結果!$AB$4*幕後結果_最佳化!$N1814)*12/3</f>
        <v>-1.3511434310294448</v>
      </c>
      <c r="AA813" s="122">
        <f>(幕後結果!$AC$2+幕後結果!$AC$4*幕後結果_最佳化!$O1814)*12/3</f>
        <v>-1.299064305330965</v>
      </c>
      <c r="AB813" s="122">
        <f>(幕後結果!$AD$2+幕後結果!$AD$4*幕後結果_最佳化!$P1814)*12/3</f>
        <v>0.43442127438792316</v>
      </c>
      <c r="AC813" s="122">
        <f>(幕後結果!$AE$2+幕後結果!$AE$4*幕後結果_最佳化!$Q1814)*12/3</f>
        <v>1.4146988946411867</v>
      </c>
      <c r="AD813" s="122">
        <f>(幕後結果!$AF$2+幕後結果!$AF$4*幕後結果_最佳化!$R1814)*12/3</f>
        <v>-0.38303823282193489</v>
      </c>
      <c r="AE813" s="122">
        <f>(幕後結果!$AG$2+幕後結果!$AG$4*幕後結果_最佳化!$S1814)*12/3</f>
        <v>1.1429996011473191</v>
      </c>
      <c r="AF813" s="122">
        <f>(幕後結果!$AH$2+幕後結果!$AH$4*幕後結果_最佳化!$T1814)*12/3</f>
        <v>1.1106504976063458</v>
      </c>
      <c r="AG813" s="122">
        <f>(幕後結果!$AI$2+幕後結果!$AI$4*幕後結果_最佳化!$U1814)*12/3</f>
        <v>-0.83588687932369188</v>
      </c>
      <c r="AH813" s="122">
        <f>(幕後結果!$AJ$2+幕後結果!$AJ$4*幕後結果_最佳化!$V1814)*12/3</f>
        <v>0.88280544741061551</v>
      </c>
      <c r="AI813" s="96">
        <f>(幕後結果!$AK$2+幕後結果!$AK$4*幕後結果_最佳化!$W1814)*12/3</f>
        <v>-0.72317033215370952</v>
      </c>
      <c r="AJ813" s="56"/>
      <c r="AK813" s="56"/>
      <c r="AL813" s="56"/>
      <c r="AM813" s="104">
        <v>812</v>
      </c>
      <c r="AN813" s="122">
        <f t="shared" si="157"/>
        <v>0.18040116844288895</v>
      </c>
      <c r="AO813" s="122">
        <f t="shared" si="158"/>
        <v>0.17507936469685564</v>
      </c>
      <c r="AP813" s="122">
        <f t="shared" si="159"/>
        <v>6.5340528202849107E-2</v>
      </c>
      <c r="AQ813" s="122">
        <f t="shared" si="160"/>
        <v>7.336591423272705E-2</v>
      </c>
      <c r="AR813" s="122">
        <f t="shared" si="161"/>
        <v>8.7239993704310043E-2</v>
      </c>
      <c r="AS813" s="122">
        <f t="shared" si="162"/>
        <v>3.6696169984786003E-2</v>
      </c>
      <c r="AT813" s="122">
        <f t="shared" si="163"/>
        <v>0.13167925834758215</v>
      </c>
      <c r="AU813" s="122">
        <f t="shared" si="164"/>
        <v>7.7531743966826605E-3</v>
      </c>
      <c r="AV813" s="122">
        <f t="shared" si="165"/>
        <v>0.15686402445711006</v>
      </c>
      <c r="AW813" s="122">
        <f t="shared" si="166"/>
        <v>8.5580403534208399E-2</v>
      </c>
      <c r="AX813" s="122">
        <f t="shared" si="167"/>
        <v>1.0000000000000002</v>
      </c>
      <c r="AY813" s="122">
        <f>SUMPRODUCT(AN813:AW813,幕後結果_最佳化!$Z$1005:$AI$1005)</f>
        <v>-5.0839717077185445E-2</v>
      </c>
      <c r="AZ813" s="122">
        <f>(SUMPRODUCT(AN813:AW813,MMULT(AN813:AW813,幕後結果!$AB$9:$AK$18)))*252</f>
        <v>5.4144181030392646E-2</v>
      </c>
      <c r="BA813" s="122">
        <f t="shared" si="168"/>
        <v>0.2326890221527278</v>
      </c>
      <c r="BB813" s="98">
        <f t="shared" si="169"/>
        <v>-0.40285405907829397</v>
      </c>
      <c r="BC813" s="56"/>
      <c r="BD813" s="56"/>
    </row>
    <row r="814" spans="1:56">
      <c r="A814" s="91">
        <v>813</v>
      </c>
      <c r="B814" s="122">
        <v>0.34589887371086125</v>
      </c>
      <c r="C814" s="122">
        <v>0.97619678855228864</v>
      </c>
      <c r="D814" s="122">
        <v>0.95396408992054771</v>
      </c>
      <c r="E814" s="122">
        <v>4.479349408138722E-2</v>
      </c>
      <c r="F814" s="122">
        <v>0.50231792961988675</v>
      </c>
      <c r="G814" s="122">
        <v>0.6888076380794339</v>
      </c>
      <c r="H814" s="122">
        <v>9.3950969383099991E-2</v>
      </c>
      <c r="I814" s="122">
        <v>0.59073507418133264</v>
      </c>
      <c r="J814" s="122">
        <v>0.62722964055208208</v>
      </c>
      <c r="K814" s="100">
        <v>0.37447809728161663</v>
      </c>
      <c r="L814" s="101"/>
      <c r="M814" s="102">
        <v>813</v>
      </c>
      <c r="N814" s="125">
        <v>-0.39641656555743282</v>
      </c>
      <c r="O814" s="125">
        <v>1.9808649300302679</v>
      </c>
      <c r="P814" s="125">
        <v>1.6845686704245604</v>
      </c>
      <c r="Q814" s="125">
        <v>-1.6975803815782955</v>
      </c>
      <c r="R814" s="125">
        <v>5.810220614527792E-3</v>
      </c>
      <c r="S814" s="125">
        <v>0.49247339706971649</v>
      </c>
      <c r="T814" s="125">
        <v>-1.3168111371343338</v>
      </c>
      <c r="U814" s="122">
        <v>0.22943626600316372</v>
      </c>
      <c r="V814" s="122">
        <v>0.324524840644276</v>
      </c>
      <c r="W814" s="94">
        <v>-0.32001600929262436</v>
      </c>
      <c r="X814" s="56"/>
      <c r="Y814" s="95">
        <v>813</v>
      </c>
      <c r="Z814" s="122">
        <f>(幕後結果!$AB$2+幕後結果!$AB$4*幕後結果_最佳化!$N1815)*12/3</f>
        <v>-0.54046146923735883</v>
      </c>
      <c r="AA814" s="122">
        <f>(幕後結果!$AC$2+幕後結果!$AC$4*幕後結果_最佳化!$O1815)*12/3</f>
        <v>1.3174149676338069</v>
      </c>
      <c r="AB814" s="122">
        <f>(幕後結果!$AD$2+幕後結果!$AD$4*幕後結果_最佳化!$P1815)*12/3</f>
        <v>2.0029069850651644</v>
      </c>
      <c r="AC814" s="122">
        <f>(幕後結果!$AE$2+幕後結果!$AE$4*幕後結果_最佳化!$Q1815)*12/3</f>
        <v>0.37309426622103925</v>
      </c>
      <c r="AD814" s="122">
        <f>(幕後結果!$AF$2+幕後結果!$AF$4*幕後結果_最佳化!$R1815)*12/3</f>
        <v>0.17963068899351939</v>
      </c>
      <c r="AE814" s="122">
        <f>(幕後結果!$AG$2+幕後結果!$AG$4*幕後結果_最佳化!$S1815)*12/3</f>
        <v>0.4924714200516449</v>
      </c>
      <c r="AF814" s="122">
        <f>(幕後結果!$AH$2+幕後結果!$AH$4*幕後結果_最佳化!$T1815)*12/3</f>
        <v>0.12954816720469498</v>
      </c>
      <c r="AG814" s="122">
        <f>(幕後結果!$AI$2+幕後結果!$AI$4*幕後結果_最佳化!$U1815)*12/3</f>
        <v>-0.85362097318750108</v>
      </c>
      <c r="AH814" s="122">
        <f>(幕後結果!$AJ$2+幕後結果!$AJ$4*幕後結果_最佳化!$V1815)*12/3</f>
        <v>0.81112812074150431</v>
      </c>
      <c r="AI814" s="96">
        <f>(幕後結果!$AK$2+幕後結果!$AK$4*幕後結果_最佳化!$W1815)*12/3</f>
        <v>-0.51179909849896421</v>
      </c>
      <c r="AJ814" s="56"/>
      <c r="AK814" s="56"/>
      <c r="AL814" s="56"/>
      <c r="AM814" s="104">
        <v>813</v>
      </c>
      <c r="AN814" s="122">
        <f t="shared" si="157"/>
        <v>3.2312922913154206E-2</v>
      </c>
      <c r="AO814" s="122">
        <f t="shared" si="158"/>
        <v>0.17400545110639398</v>
      </c>
      <c r="AP814" s="122">
        <f t="shared" si="159"/>
        <v>0.10309544379272403</v>
      </c>
      <c r="AQ814" s="122">
        <f t="shared" si="160"/>
        <v>0.12697796414216092</v>
      </c>
      <c r="AR814" s="122">
        <f t="shared" si="161"/>
        <v>0.1284660202625463</v>
      </c>
      <c r="AS814" s="122">
        <f t="shared" si="162"/>
        <v>5.2892737484250989E-2</v>
      </c>
      <c r="AT814" s="122">
        <f t="shared" si="163"/>
        <v>4.5031432668758982E-2</v>
      </c>
      <c r="AU814" s="122">
        <f t="shared" si="164"/>
        <v>7.8554203184755853E-2</v>
      </c>
      <c r="AV814" s="122">
        <f t="shared" si="165"/>
        <v>0.10903550895164214</v>
      </c>
      <c r="AW814" s="122">
        <f t="shared" si="166"/>
        <v>0.14962831549361258</v>
      </c>
      <c r="AX814" s="122">
        <f t="shared" si="167"/>
        <v>0.99999999999999989</v>
      </c>
      <c r="AY814" s="122">
        <f>SUMPRODUCT(AN814:AW814,幕後結果_最佳化!$Z$1005:$AI$1005)</f>
        <v>-0.16543777382487701</v>
      </c>
      <c r="AZ814" s="122">
        <f>(SUMPRODUCT(AN814:AW814,MMULT(AN814:AW814,幕後結果!$AB$9:$AK$18)))*252</f>
        <v>4.5268003955038938E-2</v>
      </c>
      <c r="BA814" s="122">
        <f t="shared" si="168"/>
        <v>0.212762787994139</v>
      </c>
      <c r="BB814" s="98">
        <f t="shared" si="169"/>
        <v>-0.97920212359040959</v>
      </c>
      <c r="BC814" s="56"/>
      <c r="BD814" s="56"/>
    </row>
    <row r="815" spans="1:56">
      <c r="A815" s="91">
        <v>814</v>
      </c>
      <c r="B815" s="122">
        <v>9.2792226480110873E-2</v>
      </c>
      <c r="C815" s="122">
        <v>0.29789304069171685</v>
      </c>
      <c r="D815" s="122">
        <v>0.1613256210217564</v>
      </c>
      <c r="E815" s="122">
        <v>0.50978908311728621</v>
      </c>
      <c r="F815" s="122">
        <v>0.90960795176558595</v>
      </c>
      <c r="G815" s="122">
        <v>0.11672314103626413</v>
      </c>
      <c r="H815" s="122">
        <v>0.39014144962595765</v>
      </c>
      <c r="I815" s="122">
        <v>0.93020003565123677</v>
      </c>
      <c r="J815" s="122">
        <v>0.66119491527643204</v>
      </c>
      <c r="K815" s="100">
        <v>3.8044869505463597E-2</v>
      </c>
      <c r="L815" s="101"/>
      <c r="M815" s="102">
        <v>814</v>
      </c>
      <c r="N815" s="125">
        <v>-1.3237549177930745</v>
      </c>
      <c r="O815" s="125">
        <v>-0.5304700322344329</v>
      </c>
      <c r="P815" s="125">
        <v>-0.98902432174353017</v>
      </c>
      <c r="Q815" s="125">
        <v>2.4540055364139356E-2</v>
      </c>
      <c r="R815" s="125">
        <v>1.338344700805169</v>
      </c>
      <c r="S815" s="125">
        <v>-1.1915282274710874</v>
      </c>
      <c r="T815" s="125">
        <v>-0.27895038717516618</v>
      </c>
      <c r="U815" s="122">
        <v>1.4772824936213023</v>
      </c>
      <c r="V815" s="122">
        <v>0.41572647017947628</v>
      </c>
      <c r="W815" s="94">
        <v>-1.773839278490345</v>
      </c>
      <c r="X815" s="56"/>
      <c r="Y815" s="95">
        <v>814</v>
      </c>
      <c r="Z815" s="122">
        <f>(幕後結果!$AB$2+幕後結果!$AB$4*幕後結果_最佳化!$N1816)*12/3</f>
        <v>-1.6917987685037617</v>
      </c>
      <c r="AA815" s="122">
        <f>(幕後結果!$AC$2+幕後結果!$AC$4*幕後結果_最佳化!$O1816)*12/3</f>
        <v>-2.2239596174275755</v>
      </c>
      <c r="AB815" s="122">
        <f>(幕後結果!$AD$2+幕後結果!$AD$4*幕後結果_最佳化!$P1816)*12/3</f>
        <v>-0.84663806900663074</v>
      </c>
      <c r="AC815" s="122">
        <f>(幕後結果!$AE$2+幕後結果!$AE$4*幕後結果_最佳化!$Q1816)*12/3</f>
        <v>0.50187196956933167</v>
      </c>
      <c r="AD815" s="122">
        <f>(幕後結果!$AF$2+幕後結果!$AF$4*幕後結果_最佳化!$R1816)*12/3</f>
        <v>0.71855961340477192</v>
      </c>
      <c r="AE815" s="122">
        <f>(幕後結果!$AG$2+幕後結果!$AG$4*幕後結果_最佳化!$S1816)*12/3</f>
        <v>-0.9951254061838255</v>
      </c>
      <c r="AF815" s="122">
        <f>(幕後結果!$AH$2+幕後結果!$AH$4*幕後結果_最佳化!$T1816)*12/3</f>
        <v>0.90045817434200492</v>
      </c>
      <c r="AG815" s="122">
        <f>(幕後結果!$AI$2+幕後結果!$AI$4*幕後結果_最佳化!$U1816)*12/3</f>
        <v>0.38697285180190177</v>
      </c>
      <c r="AH815" s="122">
        <f>(幕後結果!$AJ$2+幕後結果!$AJ$4*幕後結果_最佳化!$V1816)*12/3</f>
        <v>0.11049628720110376</v>
      </c>
      <c r="AI815" s="96">
        <f>(幕後結果!$AK$2+幕後結果!$AK$4*幕後結果_最佳化!$W1816)*12/3</f>
        <v>-1.4132547267625284</v>
      </c>
      <c r="AJ815" s="56"/>
      <c r="AK815" s="56"/>
      <c r="AL815" s="56"/>
      <c r="AM815" s="104">
        <v>814</v>
      </c>
      <c r="AN815" s="122">
        <f t="shared" si="157"/>
        <v>0.20859446152675504</v>
      </c>
      <c r="AO815" s="122">
        <f t="shared" si="158"/>
        <v>7.8089140405199237E-2</v>
      </c>
      <c r="AP815" s="122">
        <f t="shared" si="159"/>
        <v>5.5543839943903987E-2</v>
      </c>
      <c r="AQ815" s="122">
        <f t="shared" si="160"/>
        <v>4.9681442239715282E-2</v>
      </c>
      <c r="AR815" s="122">
        <f t="shared" si="161"/>
        <v>5.5265632987151862E-2</v>
      </c>
      <c r="AS815" s="122">
        <f t="shared" si="162"/>
        <v>1.055717634140212E-2</v>
      </c>
      <c r="AT815" s="122">
        <f t="shared" si="163"/>
        <v>0.20610638152790134</v>
      </c>
      <c r="AU815" s="122">
        <f t="shared" si="164"/>
        <v>9.5921878611462286E-2</v>
      </c>
      <c r="AV815" s="122">
        <f t="shared" si="165"/>
        <v>0.18677470137666391</v>
      </c>
      <c r="AW815" s="122">
        <f t="shared" si="166"/>
        <v>5.3465345039844986E-2</v>
      </c>
      <c r="AX815" s="122">
        <f t="shared" si="167"/>
        <v>1.0000000000000002</v>
      </c>
      <c r="AY815" s="122">
        <f>SUMPRODUCT(AN815:AW815,幕後結果_最佳化!$Z$1005:$AI$1005)</f>
        <v>9.1613236608266188E-2</v>
      </c>
      <c r="AZ815" s="122">
        <f>(SUMPRODUCT(AN815:AW815,MMULT(AN815:AW815,幕後結果!$AB$9:$AK$18)))*252</f>
        <v>5.8286001915984119E-2</v>
      </c>
      <c r="BA815" s="122">
        <f t="shared" si="168"/>
        <v>0.24142494054257135</v>
      </c>
      <c r="BB815" s="98">
        <f t="shared" si="169"/>
        <v>0.20177383703104362</v>
      </c>
      <c r="BC815" s="56"/>
      <c r="BD815" s="56"/>
    </row>
    <row r="816" spans="1:56">
      <c r="A816" s="91">
        <v>815</v>
      </c>
      <c r="B816" s="122">
        <v>9.2432036520363692E-2</v>
      </c>
      <c r="C816" s="122">
        <v>7.5357819404891169E-2</v>
      </c>
      <c r="D816" s="122">
        <v>8.1447494508882778E-2</v>
      </c>
      <c r="E816" s="122">
        <v>0.18828170393515675</v>
      </c>
      <c r="F816" s="122">
        <v>0.88676337427109964</v>
      </c>
      <c r="G816" s="122">
        <v>4.7764765681960197E-2</v>
      </c>
      <c r="H816" s="122">
        <v>0.68088114587180937</v>
      </c>
      <c r="I816" s="122">
        <v>0.95669517388322545</v>
      </c>
      <c r="J816" s="122">
        <v>0.4898156500572326</v>
      </c>
      <c r="K816" s="100">
        <v>0.80626300526593853</v>
      </c>
      <c r="L816" s="101"/>
      <c r="M816" s="102">
        <v>815</v>
      </c>
      <c r="N816" s="125">
        <v>-1.3259264132016093</v>
      </c>
      <c r="O816" s="125">
        <v>-1.4370082871889613</v>
      </c>
      <c r="P816" s="125">
        <v>-1.3954008703632892</v>
      </c>
      <c r="Q816" s="125">
        <v>-0.8842460438423948</v>
      </c>
      <c r="R816" s="125">
        <v>1.2094936440980106</v>
      </c>
      <c r="S816" s="125">
        <v>-1.6669239325802629</v>
      </c>
      <c r="T816" s="125">
        <v>0.47016420145449656</v>
      </c>
      <c r="U816" s="122">
        <v>1.7135595259394421</v>
      </c>
      <c r="V816" s="122">
        <v>-2.5531152957581228E-2</v>
      </c>
      <c r="W816" s="94">
        <v>0.8642073606058478</v>
      </c>
      <c r="X816" s="56"/>
      <c r="Y816" s="95">
        <v>815</v>
      </c>
      <c r="Z816" s="122">
        <f>(幕後結果!$AB$2+幕後結果!$AB$4*幕後結果_最佳化!$N1817)*12/3</f>
        <v>-1.6944947894900657</v>
      </c>
      <c r="AA816" s="122">
        <f>(幕後結果!$AC$2+幕後結果!$AC$4*幕後結果_最佳化!$O1817)*12/3</f>
        <v>-3.4734241150628513</v>
      </c>
      <c r="AB816" s="122">
        <f>(幕後結果!$AD$2+幕後結果!$AD$4*幕後結果_最佳化!$P1817)*12/3</f>
        <v>-1.2912642237403187</v>
      </c>
      <c r="AC816" s="122">
        <f>(幕後結果!$AE$2+幕後結果!$AE$4*幕後結果_最佳化!$Q1817)*12/3</f>
        <v>-0.40991812920908877</v>
      </c>
      <c r="AD816" s="122">
        <f>(幕後結果!$AF$2+幕後結果!$AF$4*幕後結果_最佳化!$R1817)*12/3</f>
        <v>0.41733429304573139</v>
      </c>
      <c r="AE816" s="122">
        <f>(幕後結果!$AG$2+幕後結果!$AG$4*幕後結果_最佳化!$S1817)*12/3</f>
        <v>-2.164036406437873</v>
      </c>
      <c r="AF816" s="122">
        <f>(幕後結果!$AH$2+幕後結果!$AH$4*幕後結果_最佳化!$T1817)*12/3</f>
        <v>1.6488973157252076</v>
      </c>
      <c r="AG816" s="122">
        <f>(幕後結果!$AI$2+幕後結果!$AI$4*幕後結果_最佳化!$U1817)*12/3</f>
        <v>0.68624008259450475</v>
      </c>
      <c r="AH816" s="122">
        <f>(幕後結果!$AJ$2+幕後結果!$AJ$4*幕後結果_最佳化!$V1817)*12/3</f>
        <v>-0.38576207455475925</v>
      </c>
      <c r="AI816" s="96">
        <f>(幕後結果!$AK$2+幕後結果!$AK$4*幕後結果_最佳化!$W1817)*12/3</f>
        <v>-0.45003752172887052</v>
      </c>
      <c r="AJ816" s="56"/>
      <c r="AK816" s="56"/>
      <c r="AL816" s="56"/>
      <c r="AM816" s="104">
        <v>815</v>
      </c>
      <c r="AN816" s="122">
        <f t="shared" si="157"/>
        <v>4.2386275166324643E-2</v>
      </c>
      <c r="AO816" s="122">
        <f t="shared" si="158"/>
        <v>0.13574179388040886</v>
      </c>
      <c r="AP816" s="122">
        <f t="shared" si="159"/>
        <v>6.851037731481327E-2</v>
      </c>
      <c r="AQ816" s="122">
        <f t="shared" si="160"/>
        <v>8.0049496029411707E-2</v>
      </c>
      <c r="AR816" s="122">
        <f t="shared" si="161"/>
        <v>0.12785321313002013</v>
      </c>
      <c r="AS816" s="122">
        <f t="shared" si="162"/>
        <v>0.1207568283803773</v>
      </c>
      <c r="AT816" s="122">
        <f t="shared" si="163"/>
        <v>0.10521388844747998</v>
      </c>
      <c r="AU816" s="122">
        <f t="shared" si="164"/>
        <v>9.3403498778788577E-2</v>
      </c>
      <c r="AV816" s="122">
        <f t="shared" si="165"/>
        <v>9.2125517987647523E-2</v>
      </c>
      <c r="AW816" s="122">
        <f t="shared" si="166"/>
        <v>0.13395911088472803</v>
      </c>
      <c r="AX816" s="122">
        <f t="shared" si="167"/>
        <v>1.0000000000000002</v>
      </c>
      <c r="AY816" s="122">
        <f>SUMPRODUCT(AN816:AW816,幕後結果_最佳化!$Z$1005:$AI$1005)</f>
        <v>-7.9185275295226093E-2</v>
      </c>
      <c r="AZ816" s="122">
        <f>(SUMPRODUCT(AN816:AW816,MMULT(AN816:AW816,幕後結果!$AB$9:$AK$18)))*252</f>
        <v>4.3493350498419972E-2</v>
      </c>
      <c r="BA816" s="122">
        <f t="shared" si="168"/>
        <v>0.2085505945769994</v>
      </c>
      <c r="BB816" s="98">
        <f t="shared" si="169"/>
        <v>-0.58539883591725139</v>
      </c>
      <c r="BC816" s="56"/>
      <c r="BD816" s="56"/>
    </row>
    <row r="817" spans="1:56">
      <c r="A817" s="91">
        <v>816</v>
      </c>
      <c r="B817" s="122">
        <v>0.34197279876427356</v>
      </c>
      <c r="C817" s="122">
        <v>0.33252583600127128</v>
      </c>
      <c r="D817" s="122">
        <v>0.8856078947971362</v>
      </c>
      <c r="E817" s="122">
        <v>0.18396671053208413</v>
      </c>
      <c r="F817" s="122">
        <v>0.23079394196439251</v>
      </c>
      <c r="G817" s="122">
        <v>0.30137108039241323</v>
      </c>
      <c r="H817" s="122">
        <v>0.37106158170601411</v>
      </c>
      <c r="I817" s="122">
        <v>3.8172510353974953E-2</v>
      </c>
      <c r="J817" s="122">
        <v>0.61434435083949634</v>
      </c>
      <c r="K817" s="100">
        <v>0.91835095638880704</v>
      </c>
      <c r="L817" s="101"/>
      <c r="M817" s="102">
        <v>816</v>
      </c>
      <c r="N817" s="125">
        <v>-0.40708494880854057</v>
      </c>
      <c r="O817" s="125">
        <v>-0.43294920512804336</v>
      </c>
      <c r="P817" s="125">
        <v>1.2034965893667404</v>
      </c>
      <c r="Q817" s="125">
        <v>-0.900351126481438</v>
      </c>
      <c r="R817" s="125">
        <v>-0.73623469054856627</v>
      </c>
      <c r="S817" s="125">
        <v>-0.52046120483526848</v>
      </c>
      <c r="T817" s="125">
        <v>-0.32904303080802277</v>
      </c>
      <c r="U817" s="122">
        <v>-1.772298496411274</v>
      </c>
      <c r="V817" s="122">
        <v>0.29066008942850446</v>
      </c>
      <c r="W817" s="94">
        <v>1.3940646353798105</v>
      </c>
      <c r="X817" s="56"/>
      <c r="Y817" s="95">
        <v>816</v>
      </c>
      <c r="Z817" s="122">
        <f>(幕後結果!$AB$2+幕後結果!$AB$4*幕後結果_最佳化!$N1818)*12/3</f>
        <v>-0.55370680469691091</v>
      </c>
      <c r="AA817" s="122">
        <f>(幕後結果!$AC$2+幕後結果!$AC$4*幕後結果_最佳化!$O1818)*12/3</f>
        <v>-2.0099238678444569</v>
      </c>
      <c r="AB817" s="122">
        <f>(幕後結果!$AD$2+幕後結果!$AD$4*幕後結果_最佳化!$P1818)*12/3</f>
        <v>1.3379535107019755</v>
      </c>
      <c r="AC817" s="122">
        <f>(幕後結果!$AE$2+幕後結果!$AE$4*幕後結果_最佳化!$Q1818)*12/3</f>
        <v>0.41951789436500259</v>
      </c>
      <c r="AD817" s="122">
        <f>(幕後結果!$AF$2+幕後結果!$AF$4*幕後結果_最佳化!$R1818)*12/3</f>
        <v>-0.56484647575093372</v>
      </c>
      <c r="AE817" s="122">
        <f>(幕後結果!$AG$2+幕後結果!$AG$4*幕後結果_最佳化!$S1818)*12/3</f>
        <v>-0.59188521389712456</v>
      </c>
      <c r="AF817" s="122">
        <f>(幕後結果!$AH$2+幕後結果!$AH$4*幕後結果_最佳化!$T1818)*12/3</f>
        <v>0.82010971150320744</v>
      </c>
      <c r="AG817" s="122">
        <f>(幕後結果!$AI$2+幕後結果!$AI$4*幕後結果_最佳化!$U1818)*12/3</f>
        <v>-3.2171889882753799</v>
      </c>
      <c r="AH817" s="122">
        <f>(幕後結果!$AJ$2+幕後結果!$AJ$4*幕後結果_最佳化!$V1818)*12/3</f>
        <v>-0.11112115377146085</v>
      </c>
      <c r="AI817" s="96">
        <f>(幕後結果!$AK$2+幕後結果!$AK$4*幕後結果_最佳化!$W1818)*12/3</f>
        <v>-0.24957131036178715</v>
      </c>
      <c r="AJ817" s="56"/>
      <c r="AK817" s="56"/>
      <c r="AL817" s="56"/>
      <c r="AM817" s="104">
        <v>816</v>
      </c>
      <c r="AN817" s="122">
        <f t="shared" si="157"/>
        <v>0.10468268134506307</v>
      </c>
      <c r="AO817" s="122">
        <f t="shared" si="158"/>
        <v>6.0836267718057536E-2</v>
      </c>
      <c r="AP817" s="122">
        <f t="shared" si="159"/>
        <v>7.4187562131441426E-2</v>
      </c>
      <c r="AQ817" s="122">
        <f t="shared" si="160"/>
        <v>8.2665956005928756E-2</v>
      </c>
      <c r="AR817" s="122">
        <f t="shared" si="161"/>
        <v>0.19297985625920774</v>
      </c>
      <c r="AS817" s="122">
        <f t="shared" si="162"/>
        <v>0.14846239363108035</v>
      </c>
      <c r="AT817" s="122">
        <f t="shared" si="163"/>
        <v>7.3849498437663849E-2</v>
      </c>
      <c r="AU817" s="122">
        <f t="shared" si="164"/>
        <v>0.11620533381760699</v>
      </c>
      <c r="AV817" s="122">
        <f t="shared" si="165"/>
        <v>7.8050273592104216E-2</v>
      </c>
      <c r="AW817" s="122">
        <f t="shared" si="166"/>
        <v>6.8080177061846048E-2</v>
      </c>
      <c r="AX817" s="122">
        <f t="shared" si="167"/>
        <v>1</v>
      </c>
      <c r="AY817" s="122">
        <f>SUMPRODUCT(AN817:AW817,幕後結果_最佳化!$Z$1005:$AI$1005)</f>
        <v>4.2141494433101875E-3</v>
      </c>
      <c r="AZ817" s="122">
        <f>(SUMPRODUCT(AN817:AW817,MMULT(AN817:AW817,幕後結果!$AB$9:$AK$18)))*252</f>
        <v>4.3770623436021013E-2</v>
      </c>
      <c r="BA817" s="122">
        <f t="shared" si="168"/>
        <v>0.2092143002665473</v>
      </c>
      <c r="BB817" s="98">
        <f t="shared" si="169"/>
        <v>-0.18491016391997347</v>
      </c>
      <c r="BC817" s="56"/>
      <c r="BD817" s="56"/>
    </row>
    <row r="818" spans="1:56">
      <c r="A818" s="91">
        <v>817</v>
      </c>
      <c r="B818" s="122">
        <v>0.80935504549718185</v>
      </c>
      <c r="C818" s="122">
        <v>0.92267732552356563</v>
      </c>
      <c r="D818" s="122">
        <v>0.40600353626681285</v>
      </c>
      <c r="E818" s="122">
        <v>0.34396041159967972</v>
      </c>
      <c r="F818" s="122">
        <v>0.59229274169057167</v>
      </c>
      <c r="G818" s="122">
        <v>0.46616716307528905</v>
      </c>
      <c r="H818" s="122">
        <v>0.74008503475925913</v>
      </c>
      <c r="I818" s="122">
        <v>0.90902762726846165</v>
      </c>
      <c r="J818" s="122">
        <v>0.88086837998260026</v>
      </c>
      <c r="K818" s="100">
        <v>0.45604895216018737</v>
      </c>
      <c r="L818" s="101"/>
      <c r="M818" s="102">
        <v>817</v>
      </c>
      <c r="N818" s="125">
        <v>0.8755220664661979</v>
      </c>
      <c r="O818" s="125">
        <v>1.4233133144796772</v>
      </c>
      <c r="P818" s="125">
        <v>-0.23783757701572478</v>
      </c>
      <c r="Q818" s="125">
        <v>-0.40167826390911604</v>
      </c>
      <c r="R818" s="125">
        <v>0.2334467473428411</v>
      </c>
      <c r="S818" s="125">
        <v>-8.4908258520230151E-2</v>
      </c>
      <c r="T818" s="125">
        <v>0.64360758496016179</v>
      </c>
      <c r="U818" s="122">
        <v>1.3347910441956687</v>
      </c>
      <c r="V818" s="122">
        <v>1.1793389358203499</v>
      </c>
      <c r="W818" s="94">
        <v>-0.11039274789405849</v>
      </c>
      <c r="X818" s="56"/>
      <c r="Y818" s="95">
        <v>817</v>
      </c>
      <c r="Z818" s="122">
        <f>(幕後結果!$AB$2+幕後結果!$AB$4*幕後結果_最佳化!$N1819)*12/3</f>
        <v>1.0387144441670833</v>
      </c>
      <c r="AA818" s="122">
        <f>(幕後結果!$AC$2+幕後結果!$AC$4*幕後結果_最佳化!$O1819)*12/3</f>
        <v>0.65958066228396617</v>
      </c>
      <c r="AB818" s="122">
        <f>(幕後結果!$AD$2+幕後結果!$AD$4*幕後結果_最佳化!$P1819)*12/3</f>
        <v>0.66466443278737375</v>
      </c>
      <c r="AC818" s="122">
        <f>(幕後結果!$AE$2+幕後結果!$AE$4*幕後結果_最佳化!$Q1819)*12/3</f>
        <v>0.83893191534534861</v>
      </c>
      <c r="AD818" s="122">
        <f>(幕後結果!$AF$2+幕後結果!$AF$4*幕後結果_最佳化!$R1819)*12/3</f>
        <v>0.14344175867223197</v>
      </c>
      <c r="AE818" s="122">
        <f>(幕後結果!$AG$2+幕後結果!$AG$4*幕後結果_最佳化!$S1819)*12/3</f>
        <v>0.57969891582890709</v>
      </c>
      <c r="AF818" s="122">
        <f>(幕後結果!$AH$2+幕後結果!$AH$4*幕後結果_最佳化!$T1819)*12/3</f>
        <v>2.0368923436926138</v>
      </c>
      <c r="AG818" s="122">
        <f>(幕後結果!$AI$2+幕後結果!$AI$4*幕後結果_最佳化!$U1819)*12/3</f>
        <v>1.1150914335887203</v>
      </c>
      <c r="AH818" s="122">
        <f>(幕後結果!$AJ$2+幕後結果!$AJ$4*幕後結果_最佳化!$V1819)*12/3</f>
        <v>1.8271564806707996</v>
      </c>
      <c r="AI818" s="96">
        <f>(幕後結果!$AK$2+幕後結果!$AK$4*幕後結果_最佳化!$W1819)*12/3</f>
        <v>4.6521587856550362E-2</v>
      </c>
      <c r="AJ818" s="56"/>
      <c r="AK818" s="56"/>
      <c r="AL818" s="56"/>
      <c r="AM818" s="104">
        <v>817</v>
      </c>
      <c r="AN818" s="122">
        <f t="shared" si="157"/>
        <v>2.2565431325636117E-3</v>
      </c>
      <c r="AO818" s="122">
        <f t="shared" si="158"/>
        <v>0.10661496209702166</v>
      </c>
      <c r="AP818" s="122">
        <f t="shared" si="159"/>
        <v>0.10697916618044079</v>
      </c>
      <c r="AQ818" s="122">
        <f t="shared" si="160"/>
        <v>0.17656811291524632</v>
      </c>
      <c r="AR818" s="122">
        <f t="shared" si="161"/>
        <v>7.7014774988663458E-3</v>
      </c>
      <c r="AS818" s="122">
        <f t="shared" si="162"/>
        <v>3.3976917464417375E-2</v>
      </c>
      <c r="AT818" s="122">
        <f t="shared" si="163"/>
        <v>0.24071681552765201</v>
      </c>
      <c r="AU818" s="122">
        <f t="shared" si="164"/>
        <v>9.3926876932015055E-2</v>
      </c>
      <c r="AV818" s="122">
        <f t="shared" si="165"/>
        <v>0.11642188015306666</v>
      </c>
      <c r="AW818" s="122">
        <f t="shared" si="166"/>
        <v>0.11483724809871027</v>
      </c>
      <c r="AX818" s="122">
        <f t="shared" si="167"/>
        <v>1.0000000000000002</v>
      </c>
      <c r="AY818" s="122">
        <f>SUMPRODUCT(AN818:AW818,幕後結果_最佳化!$Z$1005:$AI$1005)</f>
        <v>0.21660134962969649</v>
      </c>
      <c r="AZ818" s="122">
        <f>(SUMPRODUCT(AN818:AW818,MMULT(AN818:AW818,幕後結果!$AB$9:$AK$18)))*252</f>
        <v>4.3900040249635085E-2</v>
      </c>
      <c r="BA818" s="122">
        <f t="shared" si="168"/>
        <v>0.20952336444806122</v>
      </c>
      <c r="BB818" s="98">
        <f t="shared" si="169"/>
        <v>0.82903092973554915</v>
      </c>
      <c r="BC818" s="56"/>
      <c r="BD818" s="56"/>
    </row>
    <row r="819" spans="1:56">
      <c r="A819" s="91">
        <v>818</v>
      </c>
      <c r="B819" s="122">
        <v>5.9853802692837021E-2</v>
      </c>
      <c r="C819" s="122">
        <v>0.50755540235667351</v>
      </c>
      <c r="D819" s="122">
        <v>5.8736553789735968E-2</v>
      </c>
      <c r="E819" s="122">
        <v>0.24654969101678259</v>
      </c>
      <c r="F819" s="122">
        <v>0.59553148031802428</v>
      </c>
      <c r="G819" s="122">
        <v>0.54948636376719562</v>
      </c>
      <c r="H819" s="122">
        <v>8.6020804376281568E-2</v>
      </c>
      <c r="I819" s="122">
        <v>0.17042976998220971</v>
      </c>
      <c r="J819" s="122">
        <v>0.38108652469547821</v>
      </c>
      <c r="K819" s="100">
        <v>0.43355665173761659</v>
      </c>
      <c r="L819" s="101"/>
      <c r="M819" s="102">
        <v>818</v>
      </c>
      <c r="N819" s="125">
        <v>-1.5560020479363166</v>
      </c>
      <c r="O819" s="125">
        <v>1.893971743267709E-2</v>
      </c>
      <c r="P819" s="125">
        <v>-1.5654684581295972</v>
      </c>
      <c r="Q819" s="125">
        <v>-0.68538757569662823</v>
      </c>
      <c r="R819" s="125">
        <v>0.24179754747726898</v>
      </c>
      <c r="S819" s="125">
        <v>0.12436375167660227</v>
      </c>
      <c r="T819" s="125">
        <v>-1.3656730438656546</v>
      </c>
      <c r="U819" s="122">
        <v>-0.95246829072887884</v>
      </c>
      <c r="V819" s="122">
        <v>-0.30262842533020262</v>
      </c>
      <c r="W819" s="94">
        <v>-0.16732631012814458</v>
      </c>
      <c r="X819" s="56"/>
      <c r="Y819" s="95">
        <v>818</v>
      </c>
      <c r="Z819" s="122">
        <f>(幕後結果!$AB$2+幕後結果!$AB$4*幕後結果_最佳化!$N1820)*12/3</f>
        <v>-1.9801452851088968</v>
      </c>
      <c r="AA819" s="122">
        <f>(幕後結果!$AC$2+幕後結果!$AC$4*幕後結果_最佳化!$O1820)*12/3</f>
        <v>-1.4870117242157006</v>
      </c>
      <c r="AB819" s="122">
        <f>(幕後結果!$AD$2+幕後結果!$AD$4*幕後結果_最佳化!$P1820)*12/3</f>
        <v>-1.3599550061703614</v>
      </c>
      <c r="AC819" s="122">
        <f>(幕後結果!$AE$2+幕後結果!$AE$4*幕後結果_最佳化!$Q1820)*12/3</f>
        <v>-6.7596862461393403E-2</v>
      </c>
      <c r="AD819" s="122">
        <f>(幕後結果!$AF$2+幕後結果!$AF$4*幕後結果_最佳化!$R1820)*12/3</f>
        <v>-6.4668942697838364E-2</v>
      </c>
      <c r="AE819" s="122">
        <f>(幕後結果!$AG$2+幕後結果!$AG$4*幕後結果_最佳化!$S1820)*12/3</f>
        <v>-0.54772312626403241</v>
      </c>
      <c r="AF819" s="122">
        <f>(幕後結果!$AH$2+幕後結果!$AH$4*幕後結果_最佳化!$T1820)*12/3</f>
        <v>-0.44512181172639464</v>
      </c>
      <c r="AG819" s="122">
        <f>(幕後結果!$AI$2+幕後結果!$AI$4*幕後結果_最佳化!$U1820)*12/3</f>
        <v>-2.679875626283506</v>
      </c>
      <c r="AH819" s="122">
        <f>(幕後結果!$AJ$2+幕後結果!$AJ$4*幕後結果_最佳化!$V1820)*12/3</f>
        <v>-0.93174521356551432</v>
      </c>
      <c r="AI819" s="96">
        <f>(幕後結果!$AK$2+幕後結果!$AK$4*幕後結果_最佳化!$W1820)*12/3</f>
        <v>-0.99748636336846186</v>
      </c>
      <c r="AJ819" s="56"/>
      <c r="AK819" s="56"/>
      <c r="AL819" s="56"/>
      <c r="AM819" s="104">
        <v>818</v>
      </c>
      <c r="AN819" s="122">
        <f t="shared" si="157"/>
        <v>7.6420173382283033E-2</v>
      </c>
      <c r="AO819" s="122">
        <f t="shared" si="158"/>
        <v>2.5246606202690043E-2</v>
      </c>
      <c r="AP819" s="122">
        <f t="shared" si="159"/>
        <v>0.18516307658062844</v>
      </c>
      <c r="AQ819" s="122">
        <f t="shared" si="160"/>
        <v>4.8964789141145569E-2</v>
      </c>
      <c r="AR819" s="122">
        <f t="shared" si="161"/>
        <v>0.24247224838525666</v>
      </c>
      <c r="AS819" s="122">
        <f t="shared" si="162"/>
        <v>0.19654448732472282</v>
      </c>
      <c r="AT819" s="122">
        <f t="shared" si="163"/>
        <v>1.4560640865676728E-2</v>
      </c>
      <c r="AU819" s="122">
        <f t="shared" si="164"/>
        <v>6.9219851475929239E-2</v>
      </c>
      <c r="AV819" s="122">
        <f t="shared" si="165"/>
        <v>0.10971318727628504</v>
      </c>
      <c r="AW819" s="122">
        <f t="shared" si="166"/>
        <v>3.1694939365382507E-2</v>
      </c>
      <c r="AX819" s="122">
        <f t="shared" si="167"/>
        <v>1</v>
      </c>
      <c r="AY819" s="122">
        <f>SUMPRODUCT(AN819:AW819,幕後結果_最佳化!$Z$1005:$AI$1005)</f>
        <v>7.2098054596642577E-2</v>
      </c>
      <c r="AZ819" s="122">
        <f>(SUMPRODUCT(AN819:AW819,MMULT(AN819:AW819,幕後結果!$AB$9:$AK$18)))*252</f>
        <v>4.5905049360316565E-2</v>
      </c>
      <c r="BA819" s="122">
        <f t="shared" si="168"/>
        <v>0.2142546367300287</v>
      </c>
      <c r="BB819" s="98">
        <f t="shared" si="169"/>
        <v>0.13627735223034426</v>
      </c>
      <c r="BC819" s="56"/>
      <c r="BD819" s="56"/>
    </row>
    <row r="820" spans="1:56">
      <c r="A820" s="91">
        <v>819</v>
      </c>
      <c r="B820" s="122">
        <v>0.77565114373172439</v>
      </c>
      <c r="C820" s="122">
        <v>0.47204641783933221</v>
      </c>
      <c r="D820" s="122">
        <v>0.22212554219662972</v>
      </c>
      <c r="E820" s="122">
        <v>0.17160719211825781</v>
      </c>
      <c r="F820" s="122">
        <v>0.40874625993052671</v>
      </c>
      <c r="G820" s="122">
        <v>0.41471007451928465</v>
      </c>
      <c r="H820" s="122">
        <v>0.95027655442083736</v>
      </c>
      <c r="I820" s="122">
        <v>0.61991563689051943</v>
      </c>
      <c r="J820" s="122">
        <v>4.136954785375857E-2</v>
      </c>
      <c r="K820" s="100">
        <v>0.27872249907393765</v>
      </c>
      <c r="L820" s="101"/>
      <c r="M820" s="102">
        <v>819</v>
      </c>
      <c r="N820" s="125">
        <v>0.75758792267055586</v>
      </c>
      <c r="O820" s="125">
        <v>-7.0126674628371535E-2</v>
      </c>
      <c r="P820" s="125">
        <v>-0.76503436023942939</v>
      </c>
      <c r="Q820" s="125">
        <v>-0.94783318388516613</v>
      </c>
      <c r="R820" s="125">
        <v>-0.23077124706917557</v>
      </c>
      <c r="S820" s="125">
        <v>-0.21544530745324569</v>
      </c>
      <c r="T820" s="125">
        <v>1.647541024252229</v>
      </c>
      <c r="U820" s="122">
        <v>0.30525922793602339</v>
      </c>
      <c r="V820" s="122">
        <v>-1.7350096515138502</v>
      </c>
      <c r="W820" s="94">
        <v>-0.58664076531193932</v>
      </c>
      <c r="X820" s="56"/>
      <c r="Y820" s="95">
        <v>819</v>
      </c>
      <c r="Z820" s="122">
        <f>(幕後結果!$AB$2+幕後結果!$AB$4*幕後結果_最佳化!$N1821)*12/3</f>
        <v>0.89229326113111307</v>
      </c>
      <c r="AA820" s="122">
        <f>(幕後結果!$AC$2+幕後結果!$AC$4*幕後結果_最佳化!$O1821)*12/3</f>
        <v>-1.4087352726634732</v>
      </c>
      <c r="AB820" s="122">
        <f>(幕後結果!$AD$2+幕後結果!$AD$4*幕後結果_最佳化!$P1821)*12/3</f>
        <v>2.0940566706164732E-2</v>
      </c>
      <c r="AC820" s="122">
        <f>(幕後結果!$AE$2+幕後結果!$AE$4*幕後結果_最佳化!$Q1821)*12/3</f>
        <v>5.317980869358474E-2</v>
      </c>
      <c r="AD820" s="122">
        <f>(幕後結果!$AF$2+幕後結果!$AF$4*幕後結果_最佳化!$R1821)*12/3</f>
        <v>-0.42501596164170091</v>
      </c>
      <c r="AE820" s="122">
        <f>(幕後結果!$AG$2+幕後結果!$AG$4*幕後結果_最佳化!$S1821)*12/3</f>
        <v>-0.36851313429293125</v>
      </c>
      <c r="AF820" s="122">
        <f>(幕後結果!$AH$2+幕後結果!$AH$4*幕後結果_最佳化!$T1821)*12/3</f>
        <v>2.8624807488618278</v>
      </c>
      <c r="AG820" s="122">
        <f>(幕後結果!$AI$2+幕後結果!$AI$4*幕後結果_最佳化!$U1821)*12/3</f>
        <v>-0.11790048799111386</v>
      </c>
      <c r="AH820" s="122">
        <f>(幕後結果!$AJ$2+幕後結果!$AJ$4*幕後結果_最佳化!$V1821)*12/3</f>
        <v>-0.7121530763946643</v>
      </c>
      <c r="AI820" s="96">
        <f>(幕後結果!$AK$2+幕後結果!$AK$4*幕後結果_最佳化!$W1821)*12/3</f>
        <v>-0.62396014119548349</v>
      </c>
      <c r="AJ820" s="56"/>
      <c r="AK820" s="56"/>
      <c r="AL820" s="56"/>
      <c r="AM820" s="104">
        <v>819</v>
      </c>
      <c r="AN820" s="122">
        <f t="shared" si="157"/>
        <v>0.1216366711568844</v>
      </c>
      <c r="AO820" s="122">
        <f t="shared" si="158"/>
        <v>8.6225270929407558E-2</v>
      </c>
      <c r="AP820" s="122">
        <f t="shared" si="159"/>
        <v>0.13059651807277814</v>
      </c>
      <c r="AQ820" s="122">
        <f t="shared" si="160"/>
        <v>6.741409063006179E-2</v>
      </c>
      <c r="AR820" s="122">
        <f t="shared" si="161"/>
        <v>1.7980855645347162E-2</v>
      </c>
      <c r="AS820" s="122">
        <f t="shared" si="162"/>
        <v>3.5163907634297296E-2</v>
      </c>
      <c r="AT820" s="122">
        <f t="shared" si="163"/>
        <v>0.13895926843890868</v>
      </c>
      <c r="AU820" s="122">
        <f t="shared" si="164"/>
        <v>0.13503849124130837</v>
      </c>
      <c r="AV820" s="122">
        <f t="shared" si="165"/>
        <v>0.13195577174381243</v>
      </c>
      <c r="AW820" s="122">
        <f t="shared" si="166"/>
        <v>0.13502915450719416</v>
      </c>
      <c r="AX820" s="122">
        <f t="shared" si="167"/>
        <v>1</v>
      </c>
      <c r="AY820" s="122">
        <f>SUMPRODUCT(AN820:AW820,幕後結果_最佳化!$Z$1005:$AI$1005)</f>
        <v>-6.9321186774979546E-3</v>
      </c>
      <c r="AZ820" s="122">
        <f>(SUMPRODUCT(AN820:AW820,MMULT(AN820:AW820,幕後結果!$AB$9:$AK$18)))*252</f>
        <v>5.00048594448739E-2</v>
      </c>
      <c r="BA820" s="122">
        <f t="shared" si="168"/>
        <v>0.22361766353504792</v>
      </c>
      <c r="BB820" s="98">
        <f t="shared" si="169"/>
        <v>-0.22284518087582869</v>
      </c>
      <c r="BC820" s="56"/>
      <c r="BD820" s="56"/>
    </row>
    <row r="821" spans="1:56">
      <c r="A821" s="91">
        <v>820</v>
      </c>
      <c r="B821" s="122">
        <v>0.69196937758298005</v>
      </c>
      <c r="C821" s="122">
        <v>0.59881533923749197</v>
      </c>
      <c r="D821" s="122">
        <v>0.74150333342015085</v>
      </c>
      <c r="E821" s="122">
        <v>0.13649336034295834</v>
      </c>
      <c r="F821" s="122">
        <v>0.81125387532874194</v>
      </c>
      <c r="G821" s="122">
        <v>0.18244649333856522</v>
      </c>
      <c r="H821" s="122">
        <v>0.26307544323110199</v>
      </c>
      <c r="I821" s="122">
        <v>6.2130756503705697E-2</v>
      </c>
      <c r="J821" s="122">
        <v>0.93917326492070563</v>
      </c>
      <c r="K821" s="100">
        <v>0.69051620739730035</v>
      </c>
      <c r="L821" s="101"/>
      <c r="M821" s="102">
        <v>820</v>
      </c>
      <c r="N821" s="125">
        <v>0.50144035496395167</v>
      </c>
      <c r="O821" s="125">
        <v>0.25028194048910973</v>
      </c>
      <c r="P821" s="125">
        <v>0.64798703918472389</v>
      </c>
      <c r="Q821" s="125">
        <v>-1.0962103741693023</v>
      </c>
      <c r="R821" s="125">
        <v>0.88252632681607557</v>
      </c>
      <c r="S821" s="125">
        <v>-0.90608098949761717</v>
      </c>
      <c r="T821" s="125">
        <v>-0.63389264410732593</v>
      </c>
      <c r="U821" s="122">
        <v>-1.5371298561911626</v>
      </c>
      <c r="V821" s="122">
        <v>1.5478705342659811</v>
      </c>
      <c r="W821" s="94">
        <v>0.49731407868501326</v>
      </c>
      <c r="X821" s="56"/>
      <c r="Y821" s="95">
        <v>820</v>
      </c>
      <c r="Z821" s="122">
        <f>(幕後結果!$AB$2+幕後結果!$AB$4*幕後結果_最佳化!$N1822)*12/3</f>
        <v>0.57427314678342034</v>
      </c>
      <c r="AA821" s="122">
        <f>(幕後結果!$AC$2+幕後結果!$AC$4*幕後結果_最佳化!$O1822)*12/3</f>
        <v>-0.98944423467223641</v>
      </c>
      <c r="AB821" s="122">
        <f>(幕後結果!$AD$2+幕後結果!$AD$4*幕後結果_最佳化!$P1822)*12/3</f>
        <v>1.1999353056648063</v>
      </c>
      <c r="AC821" s="122">
        <f>(幕後結果!$AE$2+幕後結果!$AE$4*幕後結果_最佳化!$Q1822)*12/3</f>
        <v>0.31886682222741325</v>
      </c>
      <c r="AD821" s="122">
        <f>(幕後結果!$AF$2+幕後結果!$AF$4*幕後結果_最佳化!$R1822)*12/3</f>
        <v>0.49382575865539097</v>
      </c>
      <c r="AE821" s="122">
        <f>(幕後結果!$AG$2+幕後結果!$AG$4*幕後結果_最佳化!$S1822)*12/3</f>
        <v>-0.55665957003921018</v>
      </c>
      <c r="AF821" s="122">
        <f>(幕後結果!$AH$2+幕後結果!$AH$4*幕後結果_最佳化!$T1822)*12/3</f>
        <v>1.1024852472896935</v>
      </c>
      <c r="AG821" s="122">
        <f>(幕後結果!$AI$2+幕後結果!$AI$4*幕後結果_最佳化!$U1822)*12/3</f>
        <v>-2.2585210933865696</v>
      </c>
      <c r="AH821" s="122">
        <f>(幕後結果!$AJ$2+幕後結果!$AJ$4*幕後結果_最佳化!$V1822)*12/3</f>
        <v>1.1903054346644206</v>
      </c>
      <c r="AI821" s="96">
        <f>(幕後結果!$AK$2+幕後結果!$AK$4*幕後結果_最佳化!$W1822)*12/3</f>
        <v>-6.1981748052155727E-2</v>
      </c>
      <c r="AJ821" s="56"/>
      <c r="AK821" s="56"/>
      <c r="AL821" s="56"/>
      <c r="AM821" s="104">
        <v>820</v>
      </c>
      <c r="AN821" s="122">
        <f t="shared" si="157"/>
        <v>0.11986736030088962</v>
      </c>
      <c r="AO821" s="122">
        <f t="shared" si="158"/>
        <v>0.12039539827650124</v>
      </c>
      <c r="AP821" s="122">
        <f t="shared" si="159"/>
        <v>0.16360379995512475</v>
      </c>
      <c r="AQ821" s="122">
        <f t="shared" si="160"/>
        <v>0.17973334894632556</v>
      </c>
      <c r="AR821" s="122">
        <f t="shared" si="161"/>
        <v>3.7791255255219551E-4</v>
      </c>
      <c r="AS821" s="122">
        <f t="shared" si="162"/>
        <v>3.3830262815664668E-2</v>
      </c>
      <c r="AT821" s="122">
        <f t="shared" si="163"/>
        <v>3.8784119515537868E-2</v>
      </c>
      <c r="AU821" s="122">
        <f t="shared" si="164"/>
        <v>0.16355597091413959</v>
      </c>
      <c r="AV821" s="122">
        <f t="shared" si="165"/>
        <v>0.13371836990916044</v>
      </c>
      <c r="AW821" s="122">
        <f t="shared" si="166"/>
        <v>4.6133456814104058E-2</v>
      </c>
      <c r="AX821" s="122">
        <f t="shared" si="167"/>
        <v>1</v>
      </c>
      <c r="AY821" s="122">
        <f>SUMPRODUCT(AN821:AW821,幕後結果_最佳化!$Z$1005:$AI$1005)</f>
        <v>-4.6871347452960288E-2</v>
      </c>
      <c r="AZ821" s="122">
        <f>(SUMPRODUCT(AN821:AW821,MMULT(AN821:AW821,幕後結果!$AB$9:$AK$18)))*252</f>
        <v>5.5257612550005684E-2</v>
      </c>
      <c r="BA821" s="122">
        <f t="shared" si="168"/>
        <v>0.23506937816314077</v>
      </c>
      <c r="BB821" s="98">
        <f t="shared" si="169"/>
        <v>-0.38189298901645097</v>
      </c>
      <c r="BC821" s="56"/>
      <c r="BD821" s="56"/>
    </row>
    <row r="822" spans="1:56">
      <c r="A822" s="91">
        <v>821</v>
      </c>
      <c r="B822" s="122">
        <v>0.57766930728136789</v>
      </c>
      <c r="C822" s="122">
        <v>6.2322941068238658E-2</v>
      </c>
      <c r="D822" s="122">
        <v>0.72679034052287617</v>
      </c>
      <c r="E822" s="122">
        <v>0.22496849257576956</v>
      </c>
      <c r="F822" s="122">
        <v>0.30709162586877325</v>
      </c>
      <c r="G822" s="122">
        <v>0.14173641563677419</v>
      </c>
      <c r="H822" s="122">
        <v>0.9403192193217691</v>
      </c>
      <c r="I822" s="122">
        <v>0.39020569974455532</v>
      </c>
      <c r="J822" s="122">
        <v>0.66989026150296338</v>
      </c>
      <c r="K822" s="100">
        <v>0.10991835412546291</v>
      </c>
      <c r="L822" s="101"/>
      <c r="M822" s="102">
        <v>821</v>
      </c>
      <c r="N822" s="125">
        <v>0.19593456141311455</v>
      </c>
      <c r="O822" s="125">
        <v>-1.5355618285149379</v>
      </c>
      <c r="P822" s="125">
        <v>0.60313434677017586</v>
      </c>
      <c r="Q822" s="125">
        <v>-0.75552008591291264</v>
      </c>
      <c r="R822" s="125">
        <v>-0.50411117890091561</v>
      </c>
      <c r="S822" s="125">
        <v>-1.0725505290371498</v>
      </c>
      <c r="T822" s="125">
        <v>1.5574589420987908</v>
      </c>
      <c r="U822" s="122">
        <v>-0.2787829504677935</v>
      </c>
      <c r="V822" s="122">
        <v>0.43961016533149039</v>
      </c>
      <c r="W822" s="94">
        <v>-1.2269624401333339</v>
      </c>
      <c r="X822" s="56"/>
      <c r="Y822" s="95">
        <v>821</v>
      </c>
      <c r="Z822" s="122">
        <f>(幕後結果!$AB$2+幕後結果!$AB$4*幕後結果_最佳化!$N1823)*12/3</f>
        <v>0.19497230754919767</v>
      </c>
      <c r="AA822" s="122">
        <f>(幕後結果!$AC$2+幕後結果!$AC$4*幕後結果_最佳化!$O1823)*12/3</f>
        <v>-3.477011079279956</v>
      </c>
      <c r="AB822" s="122">
        <f>(幕後結果!$AD$2+幕後結果!$AD$4*幕後結果_最佳化!$P1823)*12/3</f>
        <v>0.8877041573927088</v>
      </c>
      <c r="AC822" s="122">
        <f>(幕後結果!$AE$2+幕後結果!$AE$4*幕後結果_最佳化!$Q1823)*12/3</f>
        <v>0.22815489901404851</v>
      </c>
      <c r="AD822" s="122">
        <f>(幕後結果!$AF$2+幕後結果!$AF$4*幕後結果_最佳化!$R1823)*12/3</f>
        <v>-0.59937497993743982</v>
      </c>
      <c r="AE822" s="122">
        <f>(幕後結果!$AG$2+幕後結果!$AG$4*幕後結果_最佳化!$S1823)*12/3</f>
        <v>-1.1584487590353143</v>
      </c>
      <c r="AF822" s="122">
        <f>(幕後結果!$AH$2+幕後結果!$AH$4*幕後結果_最佳化!$T1823)*12/3</f>
        <v>2.7265561202482282</v>
      </c>
      <c r="AG822" s="122">
        <f>(幕後結果!$AI$2+幕後結果!$AI$4*幕後結果_最佳化!$U1823)*12/3</f>
        <v>-1.0998257244011773</v>
      </c>
      <c r="AH822" s="122">
        <f>(幕後結果!$AJ$2+幕後結果!$AJ$4*幕後結果_最佳化!$V1823)*12/3</f>
        <v>0.25994889846964264</v>
      </c>
      <c r="AI822" s="96">
        <f>(幕後結果!$AK$2+幕後結果!$AK$4*幕後結果_最佳化!$W1823)*12/3</f>
        <v>-1.2541631767475907</v>
      </c>
      <c r="AJ822" s="56"/>
      <c r="AK822" s="56"/>
      <c r="AL822" s="56"/>
      <c r="AM822" s="104">
        <v>821</v>
      </c>
      <c r="AN822" s="122">
        <f t="shared" si="157"/>
        <v>2.9463504156102171E-2</v>
      </c>
      <c r="AO822" s="122">
        <f t="shared" si="158"/>
        <v>7.1705695212311932E-2</v>
      </c>
      <c r="AP822" s="122">
        <f t="shared" si="159"/>
        <v>0.16729517154887835</v>
      </c>
      <c r="AQ822" s="122">
        <f t="shared" si="160"/>
        <v>0.11260526419356376</v>
      </c>
      <c r="AR822" s="122">
        <f t="shared" si="161"/>
        <v>3.875356669659228E-2</v>
      </c>
      <c r="AS822" s="122">
        <f t="shared" si="162"/>
        <v>2.6853531873452262E-2</v>
      </c>
      <c r="AT822" s="122">
        <f t="shared" si="163"/>
        <v>0.10947229045159179</v>
      </c>
      <c r="AU822" s="122">
        <f t="shared" si="164"/>
        <v>0.2575577341455364</v>
      </c>
      <c r="AV822" s="122">
        <f t="shared" si="165"/>
        <v>9.5259142453818849E-2</v>
      </c>
      <c r="AW822" s="122">
        <f t="shared" si="166"/>
        <v>9.1034099268152105E-2</v>
      </c>
      <c r="AX822" s="122">
        <f t="shared" si="167"/>
        <v>0.99999999999999989</v>
      </c>
      <c r="AY822" s="122">
        <f>SUMPRODUCT(AN822:AW822,幕後結果_最佳化!$Z$1005:$AI$1005)</f>
        <v>-4.6879650009983495E-2</v>
      </c>
      <c r="AZ822" s="122">
        <f>(SUMPRODUCT(AN822:AW822,MMULT(AN822:AW822,幕後結果!$AB$9:$AK$18)))*252</f>
        <v>5.228504829249634E-2</v>
      </c>
      <c r="BA822" s="122">
        <f t="shared" si="168"/>
        <v>0.22865924055785794</v>
      </c>
      <c r="BB822" s="98">
        <f t="shared" si="169"/>
        <v>-0.39263512723539568</v>
      </c>
      <c r="BC822" s="56"/>
      <c r="BD822" s="56"/>
    </row>
    <row r="823" spans="1:56">
      <c r="A823" s="91">
        <v>822</v>
      </c>
      <c r="B823" s="122">
        <v>0.66093805000710537</v>
      </c>
      <c r="C823" s="122">
        <v>0.14291790560469764</v>
      </c>
      <c r="D823" s="122">
        <v>0.8827121189653977</v>
      </c>
      <c r="E823" s="122">
        <v>0.16131250004849851</v>
      </c>
      <c r="F823" s="122">
        <v>0.61530444261506223</v>
      </c>
      <c r="G823" s="122">
        <v>0.171784769868085</v>
      </c>
      <c r="H823" s="122">
        <v>0.20672013973241254</v>
      </c>
      <c r="I823" s="122">
        <v>0.59228574315434224</v>
      </c>
      <c r="J823" s="122">
        <v>0.55871487982060652</v>
      </c>
      <c r="K823" s="100">
        <v>0.66275523697772121</v>
      </c>
      <c r="L823" s="101"/>
      <c r="M823" s="102">
        <v>822</v>
      </c>
      <c r="N823" s="125">
        <v>0.41502459283215692</v>
      </c>
      <c r="O823" s="125">
        <v>-1.067301277966797</v>
      </c>
      <c r="P823" s="125">
        <v>1.1886542207762356</v>
      </c>
      <c r="Q823" s="125">
        <v>-0.98907795994749848</v>
      </c>
      <c r="R823" s="125">
        <v>0.29317143772934628</v>
      </c>
      <c r="S823" s="125">
        <v>-0.94713588750139477</v>
      </c>
      <c r="T823" s="125">
        <v>-0.81785449003780875</v>
      </c>
      <c r="U823" s="122">
        <v>0.23342872006334719</v>
      </c>
      <c r="V823" s="122">
        <v>0.14771177261384932</v>
      </c>
      <c r="W823" s="94">
        <v>0.41999442545927013</v>
      </c>
      <c r="X823" s="56"/>
      <c r="Y823" s="95">
        <v>822</v>
      </c>
      <c r="Z823" s="122">
        <f>(幕後結果!$AB$2+幕後結果!$AB$4*幕後結果_最佳化!$N1824)*12/3</f>
        <v>0.46698362301142543</v>
      </c>
      <c r="AA823" s="122">
        <f>(幕後結果!$AC$2+幕後結果!$AC$4*幕後結果_最佳化!$O1824)*12/3</f>
        <v>-2.8126782379121469</v>
      </c>
      <c r="AB823" s="122">
        <f>(幕後結果!$AD$2+幕後結果!$AD$4*幕後結果_最佳化!$P1824)*12/3</f>
        <v>1.508276861218361</v>
      </c>
      <c r="AC823" s="122">
        <f>(幕後結果!$AE$2+幕後結果!$AE$4*幕後結果_最佳化!$Q1824)*12/3</f>
        <v>0.29088894765605988</v>
      </c>
      <c r="AD823" s="122">
        <f>(幕後結果!$AF$2+幕後結果!$AF$4*幕後結果_最佳化!$R1824)*12/3</f>
        <v>1.7422421106864677E-2</v>
      </c>
      <c r="AE823" s="122">
        <f>(幕後結果!$AG$2+幕後結果!$AG$4*幕後結果_最佳化!$S1824)*12/3</f>
        <v>-0.84258648490757582</v>
      </c>
      <c r="AF823" s="122">
        <f>(幕後結果!$AH$2+幕後結果!$AH$4*幕後結果_最佳化!$T1824)*12/3</f>
        <v>0.82261804454895981</v>
      </c>
      <c r="AG823" s="122">
        <f>(幕後結果!$AI$2+幕後結果!$AI$4*幕後結果_最佳化!$U1824)*12/3</f>
        <v>-0.30193893221633039</v>
      </c>
      <c r="AH823" s="122">
        <f>(幕後結果!$AJ$2+幕後結果!$AJ$4*幕後結果_最佳化!$V1824)*12/3</f>
        <v>-2.9393853051857516E-2</v>
      </c>
      <c r="AI823" s="96">
        <f>(幕後結果!$AK$2+幕後結果!$AK$4*幕後結果_最佳化!$W1824)*12/3</f>
        <v>-0.40511094236755874</v>
      </c>
      <c r="AJ823" s="56"/>
      <c r="AK823" s="56"/>
      <c r="AL823" s="56"/>
      <c r="AM823" s="104">
        <v>822</v>
      </c>
      <c r="AN823" s="122">
        <f t="shared" si="157"/>
        <v>0.18062482327067603</v>
      </c>
      <c r="AO823" s="122">
        <f t="shared" si="158"/>
        <v>0.11972765102820268</v>
      </c>
      <c r="AP823" s="122">
        <f t="shared" si="159"/>
        <v>5.925842233922958E-3</v>
      </c>
      <c r="AQ823" s="122">
        <f t="shared" si="160"/>
        <v>3.3220981176444488E-2</v>
      </c>
      <c r="AR823" s="122">
        <f t="shared" si="161"/>
        <v>5.5453677533224797E-2</v>
      </c>
      <c r="AS823" s="122">
        <f t="shared" si="162"/>
        <v>0.14227461716397152</v>
      </c>
      <c r="AT823" s="122">
        <f t="shared" si="163"/>
        <v>5.0114017264523067E-3</v>
      </c>
      <c r="AU823" s="122">
        <f t="shared" si="164"/>
        <v>0.13369919974242844</v>
      </c>
      <c r="AV823" s="122">
        <f t="shared" si="165"/>
        <v>0.18673068548656011</v>
      </c>
      <c r="AW823" s="122">
        <f t="shared" si="166"/>
        <v>0.13733112063811675</v>
      </c>
      <c r="AX823" s="122">
        <f t="shared" si="167"/>
        <v>1.0000000000000002</v>
      </c>
      <c r="AY823" s="122">
        <f>SUMPRODUCT(AN823:AW823,幕後結果_最佳化!$Z$1005:$AI$1005)</f>
        <v>-0.25942037518874334</v>
      </c>
      <c r="AZ823" s="122">
        <f>(SUMPRODUCT(AN823:AW823,MMULT(AN823:AW823,幕後結果!$AB$9:$AK$18)))*252</f>
        <v>5.9748345537493225E-2</v>
      </c>
      <c r="BA823" s="122">
        <f t="shared" si="168"/>
        <v>0.24443474699292084</v>
      </c>
      <c r="BB823" s="98">
        <f t="shared" si="169"/>
        <v>-1.236814237369857</v>
      </c>
      <c r="BC823" s="56"/>
      <c r="BD823" s="56"/>
    </row>
    <row r="824" spans="1:56">
      <c r="A824" s="91">
        <v>823</v>
      </c>
      <c r="B824" s="122">
        <v>0.81992457472176938</v>
      </c>
      <c r="C824" s="122">
        <v>0.2298189196507523</v>
      </c>
      <c r="D824" s="122">
        <v>0.2543587436378012</v>
      </c>
      <c r="E824" s="122">
        <v>0.87243774305203692</v>
      </c>
      <c r="F824" s="122">
        <v>0.87710324879889279</v>
      </c>
      <c r="G824" s="122">
        <v>0.15329126298827234</v>
      </c>
      <c r="H824" s="122">
        <v>0.48884756519177386</v>
      </c>
      <c r="I824" s="122">
        <v>0.3260149989611687</v>
      </c>
      <c r="J824" s="122">
        <v>0.46580467806496739</v>
      </c>
      <c r="K824" s="100">
        <v>0.38338524210886304</v>
      </c>
      <c r="L824" s="101"/>
      <c r="M824" s="102">
        <v>823</v>
      </c>
      <c r="N824" s="125">
        <v>0.91507768177125315</v>
      </c>
      <c r="O824" s="125">
        <v>-0.73944333002677365</v>
      </c>
      <c r="P824" s="125">
        <v>-0.66083600908627571</v>
      </c>
      <c r="Q824" s="125">
        <v>1.1379903451397759</v>
      </c>
      <c r="R824" s="125">
        <v>1.1606272900561374</v>
      </c>
      <c r="S824" s="125">
        <v>-1.0224192233858138</v>
      </c>
      <c r="T824" s="125">
        <v>-2.7958650475805112E-2</v>
      </c>
      <c r="U824" s="122">
        <v>-0.4509438784654885</v>
      </c>
      <c r="V824" s="122">
        <v>-8.5820190328469798E-2</v>
      </c>
      <c r="W824" s="94">
        <v>-0.29660186844714043</v>
      </c>
      <c r="X824" s="56"/>
      <c r="Y824" s="95">
        <v>823</v>
      </c>
      <c r="Z824" s="122">
        <f>(幕後結果!$AB$2+幕後結果!$AB$4*幕後結果_最佳化!$N1825)*12/3</f>
        <v>1.0878247340481717</v>
      </c>
      <c r="AA824" s="122">
        <f>(幕後結果!$AC$2+幕後結果!$AC$4*幕後結果_最佳化!$O1825)*12/3</f>
        <v>-2.3174189262067943</v>
      </c>
      <c r="AB824" s="122">
        <f>(幕後結果!$AD$2+幕後結果!$AD$4*幕後結果_最佳化!$P1825)*12/3</f>
        <v>9.0624650055988798E-2</v>
      </c>
      <c r="AC824" s="122">
        <f>(幕後結果!$AE$2+幕後結果!$AE$4*幕後結果_最佳化!$Q1825)*12/3</f>
        <v>1.4838588978725937</v>
      </c>
      <c r="AD824" s="122">
        <f>(幕後結果!$AF$2+幕後結果!$AF$4*幕後結果_最佳化!$R1825)*12/3</f>
        <v>0.61461401615434641</v>
      </c>
      <c r="AE824" s="122">
        <f>(幕後結果!$AG$2+幕後結果!$AG$4*幕後結果_最佳化!$S1825)*12/3</f>
        <v>0.20814300475226313</v>
      </c>
      <c r="AF824" s="122">
        <f>(幕後結果!$AH$2+幕後結果!$AH$4*幕後結果_最佳化!$T1825)*12/3</f>
        <v>1.5129329560402727</v>
      </c>
      <c r="AG824" s="122">
        <f>(幕後結果!$AI$2+幕後結果!$AI$4*幕後結果_最佳化!$U1825)*12/3</f>
        <v>-0.7285178727792091</v>
      </c>
      <c r="AH824" s="122">
        <f>(幕後結果!$AJ$2+幕後結果!$AJ$4*幕後結果_最佳化!$V1825)*12/3</f>
        <v>1.351657502636916E-2</v>
      </c>
      <c r="AI824" s="96">
        <f>(幕後結果!$AK$2+幕後結果!$AK$4*幕後結果_最佳化!$W1825)*12/3</f>
        <v>-0.28554913333416332</v>
      </c>
      <c r="AJ824" s="56"/>
      <c r="AK824" s="56"/>
      <c r="AL824" s="56"/>
      <c r="AM824" s="104">
        <v>823</v>
      </c>
      <c r="AN824" s="122">
        <f t="shared" si="157"/>
        <v>5.2369905281462684E-3</v>
      </c>
      <c r="AO824" s="122">
        <f t="shared" si="158"/>
        <v>0.29327882747362882</v>
      </c>
      <c r="AP824" s="122">
        <f t="shared" si="159"/>
        <v>0.12810263785511239</v>
      </c>
      <c r="AQ824" s="122">
        <f t="shared" si="160"/>
        <v>1.3136741863945971E-2</v>
      </c>
      <c r="AR824" s="122">
        <f t="shared" si="161"/>
        <v>8.5285878749910102E-2</v>
      </c>
      <c r="AS824" s="122">
        <f t="shared" si="162"/>
        <v>3.9335406416870305E-2</v>
      </c>
      <c r="AT824" s="122">
        <f t="shared" si="163"/>
        <v>4.4186813210947258E-2</v>
      </c>
      <c r="AU824" s="122">
        <f t="shared" si="164"/>
        <v>4.0590066580222184E-2</v>
      </c>
      <c r="AV824" s="122">
        <f t="shared" si="165"/>
        <v>7.184839165916751E-2</v>
      </c>
      <c r="AW824" s="122">
        <f t="shared" si="166"/>
        <v>0.27899824566204923</v>
      </c>
      <c r="AX824" s="122">
        <f t="shared" si="167"/>
        <v>1</v>
      </c>
      <c r="AY824" s="122">
        <f>SUMPRODUCT(AN824:AW824,幕後結果_最佳化!$Z$1005:$AI$1005)</f>
        <v>-0.45493821199264362</v>
      </c>
      <c r="AZ824" s="122">
        <f>(SUMPRODUCT(AN824:AW824,MMULT(AN824:AW824,幕後結果!$AB$9:$AK$18)))*252</f>
        <v>6.0880431642893897E-2</v>
      </c>
      <c r="BA824" s="122">
        <f t="shared" si="168"/>
        <v>0.24673960290738473</v>
      </c>
      <c r="BB824" s="98">
        <f t="shared" si="169"/>
        <v>-2.0176664229272929</v>
      </c>
      <c r="BC824" s="56"/>
      <c r="BD824" s="56"/>
    </row>
    <row r="825" spans="1:56">
      <c r="A825" s="91">
        <v>824</v>
      </c>
      <c r="B825" s="122">
        <v>0.81691103026979039</v>
      </c>
      <c r="C825" s="122">
        <v>0.56265364432391185</v>
      </c>
      <c r="D825" s="122">
        <v>0.86002240603472413</v>
      </c>
      <c r="E825" s="122">
        <v>0.27440451731458304</v>
      </c>
      <c r="F825" s="122">
        <v>0.55348763026678549</v>
      </c>
      <c r="G825" s="122">
        <v>7.7534547740147897E-2</v>
      </c>
      <c r="H825" s="122">
        <v>0.87098178579503815</v>
      </c>
      <c r="I825" s="122">
        <v>0.90402064875444355</v>
      </c>
      <c r="J825" s="122">
        <v>0.13367071012013088</v>
      </c>
      <c r="K825" s="100">
        <v>0.46728765708559927</v>
      </c>
      <c r="L825" s="101"/>
      <c r="M825" s="102">
        <v>824</v>
      </c>
      <c r="N825" s="125">
        <v>0.90365580699765036</v>
      </c>
      <c r="O825" s="125">
        <v>0.15770062071850308</v>
      </c>
      <c r="P825" s="125">
        <v>1.0804200128627672</v>
      </c>
      <c r="Q825" s="125">
        <v>-0.59954571500490927</v>
      </c>
      <c r="R825" s="125">
        <v>0.13447783186068055</v>
      </c>
      <c r="S825" s="125">
        <v>-1.4218524294157713</v>
      </c>
      <c r="T825" s="125">
        <v>1.1310443423877006</v>
      </c>
      <c r="U825" s="122">
        <v>1.3048066255379469</v>
      </c>
      <c r="V825" s="122">
        <v>-1.1092057787799146</v>
      </c>
      <c r="W825" s="94">
        <v>-8.2089787422501545E-2</v>
      </c>
      <c r="X825" s="56"/>
      <c r="Y825" s="95">
        <v>824</v>
      </c>
      <c r="Z825" s="122">
        <f>(幕後結果!$AB$2+幕後結果!$AB$4*幕後結果_最佳化!$N1826)*12/3</f>
        <v>1.0736439008898151</v>
      </c>
      <c r="AA825" s="122">
        <f>(幕後結果!$AC$2+幕後結果!$AC$4*幕後結果_最佳化!$O1826)*12/3</f>
        <v>-1.0820815258478416</v>
      </c>
      <c r="AB825" s="122">
        <f>(幕後結果!$AD$2+幕後結果!$AD$4*幕後結果_最佳化!$P1826)*12/3</f>
        <v>1.6861353017553469</v>
      </c>
      <c r="AC825" s="122">
        <f>(幕後結果!$AE$2+幕後結果!$AE$4*幕後結果_最佳化!$Q1826)*12/3</f>
        <v>0.78890479480001119</v>
      </c>
      <c r="AD825" s="122">
        <f>(幕後結果!$AF$2+幕後結果!$AF$4*幕後結果_最佳化!$R1826)*12/3</f>
        <v>4.8425124416832305E-2</v>
      </c>
      <c r="AE825" s="122">
        <f>(幕後結果!$AG$2+幕後結果!$AG$4*幕後結果_最佳化!$S1826)*12/3</f>
        <v>-0.59046004108732197</v>
      </c>
      <c r="AF825" s="122">
        <f>(幕後結果!$AH$2+幕後結果!$AH$4*幕後結果_最佳化!$T1826)*12/3</f>
        <v>2.6628902482036887</v>
      </c>
      <c r="AG825" s="122">
        <f>(幕後結果!$AI$2+幕後結果!$AI$4*幕後結果_最佳化!$U1826)*12/3</f>
        <v>1.0812697539512257</v>
      </c>
      <c r="AH825" s="122">
        <f>(幕後結果!$AJ$2+幕後結果!$AJ$4*幕後結果_最佳化!$V1826)*12/3</f>
        <v>8.763376798272593E-2</v>
      </c>
      <c r="AI825" s="96">
        <f>(幕後結果!$AK$2+幕後結果!$AK$4*幕後結果_最佳化!$W1826)*12/3</f>
        <v>-0.2961494981809723</v>
      </c>
      <c r="AJ825" s="56"/>
      <c r="AK825" s="56"/>
      <c r="AL825" s="56"/>
      <c r="AM825" s="104">
        <v>824</v>
      </c>
      <c r="AN825" s="122">
        <f t="shared" si="157"/>
        <v>2.7754503887193433E-2</v>
      </c>
      <c r="AO825" s="122">
        <f t="shared" si="158"/>
        <v>1.9700271671149596E-2</v>
      </c>
      <c r="AP825" s="122">
        <f t="shared" si="159"/>
        <v>0.26416642278935726</v>
      </c>
      <c r="AQ825" s="122">
        <f t="shared" si="160"/>
        <v>7.848280458778116E-2</v>
      </c>
      <c r="AR825" s="122">
        <f t="shared" si="161"/>
        <v>0.29482310682942026</v>
      </c>
      <c r="AS825" s="122">
        <f t="shared" si="162"/>
        <v>4.738983546815468E-2</v>
      </c>
      <c r="AT825" s="122">
        <f t="shared" si="163"/>
        <v>0.15316296833258664</v>
      </c>
      <c r="AU825" s="122">
        <f t="shared" si="164"/>
        <v>3.6183767985087024E-2</v>
      </c>
      <c r="AV825" s="122">
        <f t="shared" si="165"/>
        <v>7.901681497607102E-3</v>
      </c>
      <c r="AW825" s="122">
        <f t="shared" si="166"/>
        <v>7.0434636951663021E-2</v>
      </c>
      <c r="AX825" s="122">
        <f t="shared" si="167"/>
        <v>1.0000000000000002</v>
      </c>
      <c r="AY825" s="122">
        <f>SUMPRODUCT(AN825:AW825,幕後結果_最佳化!$Z$1005:$AI$1005)</f>
        <v>0.24888151275572648</v>
      </c>
      <c r="AZ825" s="122">
        <f>(SUMPRODUCT(AN825:AW825,MMULT(AN825:AW825,幕後結果!$AB$9:$AK$18)))*252</f>
        <v>4.1525687066742471E-2</v>
      </c>
      <c r="BA825" s="122">
        <f t="shared" si="168"/>
        <v>0.20377852454746667</v>
      </c>
      <c r="BB825" s="98">
        <f t="shared" si="169"/>
        <v>1.0108106985912868</v>
      </c>
      <c r="BC825" s="56"/>
      <c r="BD825" s="56"/>
    </row>
    <row r="826" spans="1:56">
      <c r="A826" s="91">
        <v>825</v>
      </c>
      <c r="B826" s="122">
        <v>0.640790081808295</v>
      </c>
      <c r="C826" s="122">
        <v>0.90671299954893514</v>
      </c>
      <c r="D826" s="122">
        <v>0.74719406739584371</v>
      </c>
      <c r="E826" s="122">
        <v>0.64909753250565871</v>
      </c>
      <c r="F826" s="122">
        <v>0.54440761955761374</v>
      </c>
      <c r="G826" s="122">
        <v>0.82169728171407308</v>
      </c>
      <c r="H826" s="122">
        <v>0.89835558098191881</v>
      </c>
      <c r="I826" s="122">
        <v>0.61382501487084773</v>
      </c>
      <c r="J826" s="122">
        <v>0.25402481564758106</v>
      </c>
      <c r="K826" s="100">
        <v>0.34372195505904179</v>
      </c>
      <c r="L826" s="101"/>
      <c r="M826" s="102">
        <v>825</v>
      </c>
      <c r="N826" s="125">
        <v>0.36057144829715304</v>
      </c>
      <c r="O826" s="125">
        <v>1.3207821867459979</v>
      </c>
      <c r="P826" s="125">
        <v>0.66568593533920306</v>
      </c>
      <c r="Q826" s="125">
        <v>0.38288513312834654</v>
      </c>
      <c r="R826" s="125">
        <v>0.1115442716899471</v>
      </c>
      <c r="S826" s="125">
        <v>0.92185265705459418</v>
      </c>
      <c r="T826" s="125">
        <v>1.2722372450247557</v>
      </c>
      <c r="U826" s="122">
        <v>0.28930240734008689</v>
      </c>
      <c r="V826" s="122">
        <v>-0.66187765813580823</v>
      </c>
      <c r="W826" s="94">
        <v>-0.40232628843036777</v>
      </c>
      <c r="X826" s="56"/>
      <c r="Y826" s="95">
        <v>825</v>
      </c>
      <c r="Z826" s="122">
        <f>(幕後結果!$AB$2+幕後結果!$AB$4*幕後結果_最佳化!$N1827)*12/3</f>
        <v>0.3993772998022635</v>
      </c>
      <c r="AA826" s="122">
        <f>(幕後結果!$AC$2+幕後結果!$AC$4*幕後結果_最佳化!$O1827)*12/3</f>
        <v>0.47354376846868118</v>
      </c>
      <c r="AB826" s="122">
        <f>(幕後結果!$AD$2+幕後結果!$AD$4*幕後結果_最佳化!$P1827)*12/3</f>
        <v>1.2815595402999356</v>
      </c>
      <c r="AC826" s="122">
        <f>(幕後結果!$AE$2+幕後結果!$AE$4*幕後結果_最佳化!$Q1827)*12/3</f>
        <v>1.5724421834284719</v>
      </c>
      <c r="AD826" s="122">
        <f>(幕後結果!$AF$2+幕後結果!$AF$4*幕後結果_最佳化!$R1827)*12/3</f>
        <v>0.22296623244898048</v>
      </c>
      <c r="AE826" s="122">
        <f>(幕後結果!$AG$2+幕後結果!$AG$4*幕後結果_最佳化!$S1827)*12/3</f>
        <v>1.7654322426188254</v>
      </c>
      <c r="AF826" s="122">
        <f>(幕後結果!$AH$2+幕後結果!$AH$4*幕後結果_最佳化!$T1827)*12/3</f>
        <v>2.4218704186701014</v>
      </c>
      <c r="AG826" s="122">
        <f>(幕後結果!$AI$2+幕後結果!$AI$4*幕後結果_最佳化!$U1827)*12/3</f>
        <v>-0.33459720723857894</v>
      </c>
      <c r="AH826" s="122">
        <f>(幕後結果!$AJ$2+幕後結果!$AJ$4*幕後結果_最佳化!$V1827)*12/3</f>
        <v>0.53140877572053313</v>
      </c>
      <c r="AI826" s="96">
        <f>(幕後結果!$AK$2+幕後結果!$AK$4*幕後結果_最佳化!$W1827)*12/3</f>
        <v>-0.17559620987398214</v>
      </c>
      <c r="AJ826" s="56"/>
      <c r="AK826" s="56"/>
      <c r="AL826" s="56"/>
      <c r="AM826" s="104">
        <v>825</v>
      </c>
      <c r="AN826" s="122">
        <f t="shared" si="157"/>
        <v>7.0662589518891178E-2</v>
      </c>
      <c r="AO826" s="122">
        <f t="shared" si="158"/>
        <v>9.6565009462441648E-2</v>
      </c>
      <c r="AP826" s="122">
        <f t="shared" si="159"/>
        <v>0.10926695995090047</v>
      </c>
      <c r="AQ826" s="122">
        <f t="shared" si="160"/>
        <v>2.7146034905338259E-2</v>
      </c>
      <c r="AR826" s="122">
        <f t="shared" si="161"/>
        <v>0.17465376610844513</v>
      </c>
      <c r="AS826" s="122">
        <f t="shared" si="162"/>
        <v>0.14599157271617638</v>
      </c>
      <c r="AT826" s="122">
        <f t="shared" si="163"/>
        <v>1.2226205444399847E-2</v>
      </c>
      <c r="AU826" s="122">
        <f t="shared" si="164"/>
        <v>5.4635720343104141E-2</v>
      </c>
      <c r="AV826" s="122">
        <f t="shared" si="165"/>
        <v>0.25203569099817197</v>
      </c>
      <c r="AW826" s="122">
        <f t="shared" si="166"/>
        <v>5.6816450552130908E-2</v>
      </c>
      <c r="AX826" s="122">
        <f t="shared" si="167"/>
        <v>1</v>
      </c>
      <c r="AY826" s="122">
        <f>SUMPRODUCT(AN826:AW826,幕後結果_最佳化!$Z$1005:$AI$1005)</f>
        <v>-7.7684089943467802E-2</v>
      </c>
      <c r="AZ826" s="122">
        <f>(SUMPRODUCT(AN826:AW826,MMULT(AN826:AW826,幕後結果!$AB$9:$AK$18)))*252</f>
        <v>4.8052431050833871E-2</v>
      </c>
      <c r="BA826" s="122">
        <f t="shared" si="168"/>
        <v>0.21920864729940256</v>
      </c>
      <c r="BB826" s="98">
        <f t="shared" si="169"/>
        <v>-0.55008819875052639</v>
      </c>
      <c r="BC826" s="56"/>
      <c r="BD826" s="56"/>
    </row>
    <row r="827" spans="1:56">
      <c r="A827" s="91">
        <v>826</v>
      </c>
      <c r="B827" s="122">
        <v>0.14290656245609235</v>
      </c>
      <c r="C827" s="122">
        <v>0.13808898916509493</v>
      </c>
      <c r="D827" s="122">
        <v>0.51368649586015258</v>
      </c>
      <c r="E827" s="122">
        <v>0.40235225316157353</v>
      </c>
      <c r="F827" s="122">
        <v>0.81041830017998384</v>
      </c>
      <c r="G827" s="122">
        <v>0.96396874429085022</v>
      </c>
      <c r="H827" s="122">
        <v>1.0854998341647937E-2</v>
      </c>
      <c r="I827" s="122">
        <v>0.65837675488280967</v>
      </c>
      <c r="J827" s="122">
        <v>0.67364515108762957</v>
      </c>
      <c r="K827" s="100">
        <v>0.91776497701380277</v>
      </c>
      <c r="L827" s="101"/>
      <c r="M827" s="102">
        <v>826</v>
      </c>
      <c r="N827" s="125">
        <v>-1.0673515347374176</v>
      </c>
      <c r="O827" s="125">
        <v>-1.0889453675111587</v>
      </c>
      <c r="P827" s="125">
        <v>3.4313689972023283E-2</v>
      </c>
      <c r="Q827" s="125">
        <v>-0.24726323938694661</v>
      </c>
      <c r="R827" s="125">
        <v>0.87943880498569027</v>
      </c>
      <c r="S827" s="125">
        <v>1.7987229834325831</v>
      </c>
      <c r="T827" s="125">
        <v>-2.2954037494184143</v>
      </c>
      <c r="U827" s="122">
        <v>0.40803702835733963</v>
      </c>
      <c r="V827" s="122">
        <v>0.45000103009115638</v>
      </c>
      <c r="W827" s="94">
        <v>1.3901937660414398</v>
      </c>
      <c r="X827" s="56"/>
      <c r="Y827" s="95">
        <v>826</v>
      </c>
      <c r="Z827" s="122">
        <f>(幕後結果!$AB$2+幕後結果!$AB$4*幕後結果_最佳化!$N1828)*12/3</f>
        <v>-1.3734610465079229</v>
      </c>
      <c r="AA827" s="122">
        <f>(幕後結果!$AC$2+幕後結果!$AC$4*幕後結果_最佳化!$O1828)*12/3</f>
        <v>-2.9713017309262053</v>
      </c>
      <c r="AB827" s="122">
        <f>(幕後結果!$AD$2+幕後結果!$AD$4*幕後結果_最佳化!$P1828)*12/3</f>
        <v>6.001920927546045E-2</v>
      </c>
      <c r="AC827" s="122">
        <f>(幕後結果!$AE$2+幕後結果!$AE$4*幕後結果_最佳化!$Q1828)*12/3</f>
        <v>0.46465495470902513</v>
      </c>
      <c r="AD827" s="122">
        <f>(幕後結果!$AF$2+幕後結果!$AF$4*幕後結果_最佳化!$R1828)*12/3</f>
        <v>0.41561109591790962</v>
      </c>
      <c r="AE827" s="122">
        <f>(幕後結果!$AG$2+幕後結果!$AG$4*幕後結果_最佳化!$S1828)*12/3</f>
        <v>1.0919215628670877</v>
      </c>
      <c r="AF827" s="122">
        <f>(幕後結果!$AH$2+幕後結果!$AH$4*幕後結果_最佳化!$T1828)*12/3</f>
        <v>-1.0311461406299436</v>
      </c>
      <c r="AG827" s="122">
        <f>(幕後結果!$AI$2+幕後結果!$AI$4*幕後結果_最佳化!$U1828)*12/3</f>
        <v>-0.64623632432817057</v>
      </c>
      <c r="AH827" s="122">
        <f>(幕後結果!$AJ$2+幕後結果!$AJ$4*幕後結果_最佳化!$V1828)*12/3</f>
        <v>-0.46819811396712235</v>
      </c>
      <c r="AI827" s="96">
        <f>(幕後結果!$AK$2+幕後結果!$AK$4*幕後結果_最佳化!$W1828)*12/3</f>
        <v>-3.363332834299082E-2</v>
      </c>
      <c r="AJ827" s="56"/>
      <c r="AK827" s="56"/>
      <c r="AL827" s="56"/>
      <c r="AM827" s="104">
        <v>826</v>
      </c>
      <c r="AN827" s="122">
        <f t="shared" si="157"/>
        <v>1.5030087557059825E-2</v>
      </c>
      <c r="AO827" s="122">
        <f t="shared" si="158"/>
        <v>0.13277753213410767</v>
      </c>
      <c r="AP827" s="122">
        <f t="shared" si="159"/>
        <v>6.0553033938901914E-2</v>
      </c>
      <c r="AQ827" s="122">
        <f t="shared" si="160"/>
        <v>0.11809922327023778</v>
      </c>
      <c r="AR827" s="122">
        <f t="shared" si="161"/>
        <v>1.2983393720748818E-2</v>
      </c>
      <c r="AS827" s="122">
        <f t="shared" si="162"/>
        <v>1.1916309502724655E-2</v>
      </c>
      <c r="AT827" s="122">
        <f t="shared" si="163"/>
        <v>0.20563201664661948</v>
      </c>
      <c r="AU827" s="122">
        <f t="shared" si="164"/>
        <v>0.14956440336140886</v>
      </c>
      <c r="AV827" s="122">
        <f t="shared" si="165"/>
        <v>8.2810840345524897E-2</v>
      </c>
      <c r="AW827" s="122">
        <f t="shared" si="166"/>
        <v>0.21063315952266595</v>
      </c>
      <c r="AX827" s="122">
        <f t="shared" si="167"/>
        <v>0.99999999999999978</v>
      </c>
      <c r="AY827" s="122">
        <f>SUMPRODUCT(AN827:AW827,幕後結果_最佳化!$Z$1005:$AI$1005)</f>
        <v>-2.9305753328612211E-2</v>
      </c>
      <c r="AZ827" s="122">
        <f>(SUMPRODUCT(AN827:AW827,MMULT(AN827:AW827,幕後結果!$AB$9:$AK$18)))*252</f>
        <v>4.4888558991210595E-2</v>
      </c>
      <c r="BA827" s="122">
        <f t="shared" si="168"/>
        <v>0.21186920255480879</v>
      </c>
      <c r="BB827" s="98">
        <f t="shared" si="169"/>
        <v>-0.34080344126434886</v>
      </c>
      <c r="BC827" s="56"/>
      <c r="BD827" s="56"/>
    </row>
    <row r="828" spans="1:56">
      <c r="A828" s="91">
        <v>827</v>
      </c>
      <c r="B828" s="122">
        <v>0.84227856848188143</v>
      </c>
      <c r="C828" s="122">
        <v>0.87383840200704355</v>
      </c>
      <c r="D828" s="122">
        <v>0.37482000578148766</v>
      </c>
      <c r="E828" s="122">
        <v>0.35644010794598691</v>
      </c>
      <c r="F828" s="122">
        <v>0.25438301400870555</v>
      </c>
      <c r="G828" s="122">
        <v>0.5029746086722342</v>
      </c>
      <c r="H828" s="122">
        <v>0.74824803049944699</v>
      </c>
      <c r="I828" s="122">
        <v>0.89594271878856357</v>
      </c>
      <c r="J828" s="122">
        <v>0.99437557464874904</v>
      </c>
      <c r="K828" s="100">
        <v>0.89318917785932594</v>
      </c>
      <c r="L828" s="101"/>
      <c r="M828" s="102">
        <v>827</v>
      </c>
      <c r="N828" s="125">
        <v>1.0038667128824295</v>
      </c>
      <c r="O828" s="125">
        <v>1.1447247490143646</v>
      </c>
      <c r="P828" s="125">
        <v>-0.31911407413638276</v>
      </c>
      <c r="Q828" s="125">
        <v>-0.36799063673197702</v>
      </c>
      <c r="R828" s="125">
        <v>-0.66076032847927646</v>
      </c>
      <c r="S828" s="125">
        <v>7.4563072939963435E-3</v>
      </c>
      <c r="T828" s="125">
        <v>0.66898673618956561</v>
      </c>
      <c r="U828" s="122">
        <v>1.2587668358356703</v>
      </c>
      <c r="V828" s="122">
        <v>2.5348717306145354</v>
      </c>
      <c r="W828" s="94">
        <v>1.2436683630883014</v>
      </c>
      <c r="X828" s="56"/>
      <c r="Y828" s="95">
        <v>827</v>
      </c>
      <c r="Z828" s="122">
        <f>(幕後結果!$AB$2+幕後結果!$AB$4*幕後結果_最佳化!$N1829)*12/3</f>
        <v>1.1980607908634364</v>
      </c>
      <c r="AA828" s="122">
        <f>(幕後結果!$AC$2+幕後結果!$AC$4*幕後結果_最佳化!$O1829)*12/3</f>
        <v>0.28681653631267889</v>
      </c>
      <c r="AB828" s="122">
        <f>(幕後結果!$AD$2+幕後結果!$AD$4*幕後結果_最佳化!$P1829)*12/3</f>
        <v>0.60464364370115919</v>
      </c>
      <c r="AC828" s="122">
        <f>(幕後結果!$AE$2+幕後結果!$AE$4*幕後結果_最佳化!$Q1829)*12/3</f>
        <v>0.80364298807949286</v>
      </c>
      <c r="AD828" s="122">
        <f>(幕後結果!$AF$2+幕後結果!$AF$4*幕後結果_最佳化!$R1829)*12/3</f>
        <v>-0.49860761936409509</v>
      </c>
      <c r="AE828" s="122">
        <f>(幕後結果!$AG$2+幕後結果!$AG$4*幕後結果_最佳化!$S1829)*12/3</f>
        <v>0.51912644998145163</v>
      </c>
      <c r="AF828" s="122">
        <f>(幕後結果!$AH$2+幕後結果!$AH$4*幕後結果_最佳化!$T1829)*12/3</f>
        <v>1.8741610183330397</v>
      </c>
      <c r="AG828" s="122">
        <f>(幕後結果!$AI$2+幕後結果!$AI$4*幕後結果_最佳化!$U1829)*12/3</f>
        <v>0.95981456151876765</v>
      </c>
      <c r="AH828" s="122">
        <f>(幕後結果!$AJ$2+幕後結果!$AJ$4*幕後結果_最佳化!$V1829)*12/3</f>
        <v>2.6082473939983286</v>
      </c>
      <c r="AI828" s="96">
        <f>(幕後結果!$AK$2+幕後結果!$AK$4*幕後結果_最佳化!$W1829)*12/3</f>
        <v>0.5463234889745745</v>
      </c>
      <c r="AJ828" s="56"/>
      <c r="AK828" s="56"/>
      <c r="AL828" s="56"/>
      <c r="AM828" s="104">
        <v>827</v>
      </c>
      <c r="AN828" s="122">
        <f t="shared" si="157"/>
        <v>0.18416889753121019</v>
      </c>
      <c r="AO828" s="122">
        <f t="shared" si="158"/>
        <v>0.11202643284746702</v>
      </c>
      <c r="AP828" s="122">
        <f t="shared" si="159"/>
        <v>6.4009436161030817E-2</v>
      </c>
      <c r="AQ828" s="122">
        <f t="shared" si="160"/>
        <v>8.2288933015080792E-2</v>
      </c>
      <c r="AR828" s="122">
        <f t="shared" si="161"/>
        <v>0.12390607574576268</v>
      </c>
      <c r="AS828" s="122">
        <f t="shared" si="162"/>
        <v>0.11598412785225276</v>
      </c>
      <c r="AT828" s="122">
        <f t="shared" si="163"/>
        <v>0.14733137432184171</v>
      </c>
      <c r="AU828" s="122">
        <f t="shared" si="164"/>
        <v>0.12972940032838706</v>
      </c>
      <c r="AV828" s="122">
        <f t="shared" si="165"/>
        <v>3.8117431374051843E-3</v>
      </c>
      <c r="AW828" s="122">
        <f t="shared" si="166"/>
        <v>3.6743579059561569E-2</v>
      </c>
      <c r="AX828" s="122">
        <f t="shared" si="167"/>
        <v>0.99999999999999978</v>
      </c>
      <c r="AY828" s="122">
        <f>SUMPRODUCT(AN828:AW828,幕後結果_最佳化!$Z$1005:$AI$1005)</f>
        <v>-3.9515807628316742E-3</v>
      </c>
      <c r="AZ828" s="122">
        <f>(SUMPRODUCT(AN828:AW828,MMULT(AN828:AW828,幕後結果!$AB$9:$AK$18)))*252</f>
        <v>5.2306701444689283E-2</v>
      </c>
      <c r="BA828" s="122">
        <f t="shared" si="168"/>
        <v>0.22870658373708722</v>
      </c>
      <c r="BB828" s="98">
        <f t="shared" si="169"/>
        <v>-0.20485453456246172</v>
      </c>
      <c r="BC828" s="56"/>
      <c r="BD828" s="56"/>
    </row>
    <row r="829" spans="1:56">
      <c r="A829" s="91">
        <v>828</v>
      </c>
      <c r="B829" s="122">
        <v>0.85430116435585135</v>
      </c>
      <c r="C829" s="122">
        <v>0.17168861795099999</v>
      </c>
      <c r="D829" s="122">
        <v>0.7856064204862836</v>
      </c>
      <c r="E829" s="122">
        <v>0.49149622300764007</v>
      </c>
      <c r="F829" s="122">
        <v>0.87704657154227328</v>
      </c>
      <c r="G829" s="122">
        <v>0.73531620802528308</v>
      </c>
      <c r="H829" s="122">
        <v>0.81336346957710393</v>
      </c>
      <c r="I829" s="122">
        <v>0.80687871903576291</v>
      </c>
      <c r="J829" s="122">
        <v>9.329170468060477E-2</v>
      </c>
      <c r="K829" s="100">
        <v>0.41377907111005552</v>
      </c>
      <c r="L829" s="101"/>
      <c r="M829" s="102">
        <v>828</v>
      </c>
      <c r="N829" s="125">
        <v>1.0550604663193279</v>
      </c>
      <c r="O829" s="125">
        <v>-0.94751339103538468</v>
      </c>
      <c r="P829" s="125">
        <v>0.79126878620093588</v>
      </c>
      <c r="Q829" s="125">
        <v>-2.131742229505007E-2</v>
      </c>
      <c r="R829" s="125">
        <v>1.1603487177234302</v>
      </c>
      <c r="S829" s="125">
        <v>0.62897169971686995</v>
      </c>
      <c r="T829" s="125">
        <v>0.8903591662689514</v>
      </c>
      <c r="U829" s="122">
        <v>0.86645159189940779</v>
      </c>
      <c r="V829" s="122">
        <v>-1.3207539784899323</v>
      </c>
      <c r="W829" s="94">
        <v>-0.21783439815244945</v>
      </c>
      <c r="X829" s="56"/>
      <c r="Y829" s="95">
        <v>828</v>
      </c>
      <c r="Z829" s="122">
        <f>(幕後結果!$AB$2+幕後結果!$AB$4*幕後結果_最佳化!$N1830)*12/3</f>
        <v>1.2616204157611368</v>
      </c>
      <c r="AA829" s="122">
        <f>(幕後結果!$AC$2+幕後結果!$AC$4*幕後結果_最佳化!$O1830)*12/3</f>
        <v>-2.5919922297930187</v>
      </c>
      <c r="AB829" s="122">
        <f>(幕後結果!$AD$2+幕後結果!$AD$4*幕後結果_最佳化!$P1830)*12/3</f>
        <v>1.3690956567347279</v>
      </c>
      <c r="AC829" s="122">
        <f>(幕後結果!$AE$2+幕後結果!$AE$4*幕後結果_最佳化!$Q1830)*12/3</f>
        <v>0.95783514634485256</v>
      </c>
      <c r="AD829" s="122">
        <f>(幕後結果!$AF$2+幕後結果!$AF$4*幕後結果_最佳化!$R1830)*12/3</f>
        <v>0.6310396601309991</v>
      </c>
      <c r="AE829" s="122">
        <f>(幕後結果!$AG$2+幕後結果!$AG$4*幕後結果_最佳化!$S1830)*12/3</f>
        <v>1.0187231914369486</v>
      </c>
      <c r="AF829" s="122">
        <f>(幕後結果!$AH$2+幕後結果!$AH$4*幕後結果_最佳化!$T1830)*12/3</f>
        <v>2.5479801407068927</v>
      </c>
      <c r="AG829" s="122">
        <f>(幕後結果!$AI$2+幕後結果!$AI$4*幕後結果_最佳化!$U1830)*12/3</f>
        <v>0.96790792631238942</v>
      </c>
      <c r="AH829" s="122">
        <f>(幕後結果!$AJ$2+幕後結果!$AJ$4*幕後結果_最佳化!$V1830)*12/3</f>
        <v>-0.42609615593290834</v>
      </c>
      <c r="AI829" s="96">
        <f>(幕後結果!$AK$2+幕後結果!$AK$4*幕後結果_最佳化!$W1830)*12/3</f>
        <v>-0.13076667179247259</v>
      </c>
      <c r="AJ829" s="56"/>
      <c r="AK829" s="56"/>
      <c r="AL829" s="56"/>
      <c r="AM829" s="104">
        <v>828</v>
      </c>
      <c r="AN829" s="122">
        <f t="shared" si="157"/>
        <v>2.8870008503305244E-2</v>
      </c>
      <c r="AO829" s="122">
        <f t="shared" si="158"/>
        <v>3.8588617079483342E-2</v>
      </c>
      <c r="AP829" s="122">
        <f t="shared" si="159"/>
        <v>0.1122834273558643</v>
      </c>
      <c r="AQ829" s="122">
        <f t="shared" si="160"/>
        <v>0.1380721687334</v>
      </c>
      <c r="AR829" s="122">
        <f t="shared" si="161"/>
        <v>0.15130401616503661</v>
      </c>
      <c r="AS829" s="122">
        <f t="shared" si="162"/>
        <v>5.9803572450921119E-2</v>
      </c>
      <c r="AT829" s="122">
        <f t="shared" si="163"/>
        <v>0.11251610699853454</v>
      </c>
      <c r="AU829" s="122">
        <f t="shared" si="164"/>
        <v>0.15991792540569391</v>
      </c>
      <c r="AV829" s="122">
        <f t="shared" si="165"/>
        <v>0.12149582381301617</v>
      </c>
      <c r="AW829" s="122">
        <f t="shared" si="166"/>
        <v>7.7148333494744703E-2</v>
      </c>
      <c r="AX829" s="122">
        <f t="shared" si="167"/>
        <v>1</v>
      </c>
      <c r="AY829" s="122">
        <f>SUMPRODUCT(AN829:AW829,幕後結果_最佳化!$Z$1005:$AI$1005)</f>
        <v>9.1371675310763734E-2</v>
      </c>
      <c r="AZ829" s="122">
        <f>(SUMPRODUCT(AN829:AW829,MMULT(AN829:AW829,幕後結果!$AB$9:$AK$18)))*252</f>
        <v>4.0716830907969084E-2</v>
      </c>
      <c r="BA829" s="122">
        <f t="shared" si="168"/>
        <v>0.2017841195633816</v>
      </c>
      <c r="BB829" s="98">
        <f t="shared" si="169"/>
        <v>0.24021551059442262</v>
      </c>
      <c r="BC829" s="56"/>
      <c r="BD829" s="56"/>
    </row>
    <row r="830" spans="1:56">
      <c r="A830" s="91">
        <v>829</v>
      </c>
      <c r="B830" s="122">
        <v>0.58365268824347072</v>
      </c>
      <c r="C830" s="122">
        <v>0.47121888311280125</v>
      </c>
      <c r="D830" s="122">
        <v>0.12543133519253136</v>
      </c>
      <c r="E830" s="122">
        <v>0.74837491095555952</v>
      </c>
      <c r="F830" s="122">
        <v>0.19229956627289058</v>
      </c>
      <c r="G830" s="122">
        <v>3.3222431075943026E-2</v>
      </c>
      <c r="H830" s="122">
        <v>0.53157737303125896</v>
      </c>
      <c r="I830" s="122">
        <v>0.98207059251716777</v>
      </c>
      <c r="J830" s="122">
        <v>0.13456475379396649</v>
      </c>
      <c r="K830" s="100">
        <v>0.15810138352904279</v>
      </c>
      <c r="L830" s="101"/>
      <c r="M830" s="102">
        <v>829</v>
      </c>
      <c r="N830" s="125">
        <v>0.21124688972491096</v>
      </c>
      <c r="O830" s="125">
        <v>-7.2206256475317213E-2</v>
      </c>
      <c r="P830" s="125">
        <v>-1.1482565501074764</v>
      </c>
      <c r="Q830" s="125">
        <v>0.66938459158688068</v>
      </c>
      <c r="R830" s="125">
        <v>-0.86945349784127413</v>
      </c>
      <c r="S830" s="125">
        <v>-1.8354106821020515</v>
      </c>
      <c r="T830" s="125">
        <v>7.923556850918273E-2</v>
      </c>
      <c r="U830" s="122">
        <v>2.0985247606686896</v>
      </c>
      <c r="V830" s="122">
        <v>-1.1050694254790847</v>
      </c>
      <c r="W830" s="94">
        <v>-1.0022916233446575</v>
      </c>
      <c r="X830" s="56"/>
      <c r="Y830" s="95">
        <v>829</v>
      </c>
      <c r="Z830" s="122">
        <f>(幕後結果!$AB$2+幕後結果!$AB$4*幕後結果_最佳化!$N1831)*12/3</f>
        <v>0.21398333484196766</v>
      </c>
      <c r="AA830" s="122">
        <f>(幕後結果!$AC$2+幕後結果!$AC$4*幕後結果_最佳化!$O1831)*12/3</f>
        <v>-1.4590699690473752</v>
      </c>
      <c r="AB830" s="122">
        <f>(幕後結果!$AD$2+幕後結果!$AD$4*幕後結果_最佳化!$P1831)*12/3</f>
        <v>-0.47566767065150262</v>
      </c>
      <c r="AC830" s="122">
        <f>(幕後結果!$AE$2+幕後結果!$AE$4*幕後結果_最佳化!$Q1831)*12/3</f>
        <v>1.1026689451001332</v>
      </c>
      <c r="AD830" s="122">
        <f>(幕後結果!$AF$2+幕後結果!$AF$4*幕後結果_最佳化!$R1831)*12/3</f>
        <v>-0.73672613576138168</v>
      </c>
      <c r="AE830" s="122">
        <f>(幕後結果!$AG$2+幕後結果!$AG$4*幕後結果_最佳化!$S1831)*12/3</f>
        <v>-0.90929893908508108</v>
      </c>
      <c r="AF830" s="122">
        <f>(幕後結果!$AH$2+幕後結果!$AH$4*幕後結果_最佳化!$T1831)*12/3</f>
        <v>1.0269142715287192</v>
      </c>
      <c r="AG830" s="122">
        <f>(幕後結果!$AI$2+幕後結果!$AI$4*幕後結果_最佳化!$U1831)*12/3</f>
        <v>1.4489854123632302</v>
      </c>
      <c r="AH830" s="122">
        <f>(幕後結果!$AJ$2+幕後結果!$AJ$4*幕後結果_最佳化!$V1831)*12/3</f>
        <v>-0.52690381165965927</v>
      </c>
      <c r="AI830" s="96">
        <f>(幕後結果!$AK$2+幕後結果!$AK$4*幕後結果_最佳化!$W1831)*12/3</f>
        <v>-1.0888842080568555</v>
      </c>
      <c r="AJ830" s="56"/>
      <c r="AK830" s="56"/>
      <c r="AL830" s="56"/>
      <c r="AM830" s="104">
        <v>829</v>
      </c>
      <c r="AN830" s="122">
        <f t="shared" si="157"/>
        <v>0.19986323303370174</v>
      </c>
      <c r="AO830" s="122">
        <f t="shared" si="158"/>
        <v>0.12768493559523242</v>
      </c>
      <c r="AP830" s="122">
        <f t="shared" si="159"/>
        <v>8.8741631215347547E-2</v>
      </c>
      <c r="AQ830" s="122">
        <f t="shared" si="160"/>
        <v>2.0943172147312672E-2</v>
      </c>
      <c r="AR830" s="122">
        <f t="shared" si="161"/>
        <v>0.17077558659400938</v>
      </c>
      <c r="AS830" s="122">
        <f t="shared" si="162"/>
        <v>0.23982476851820531</v>
      </c>
      <c r="AT830" s="122">
        <f t="shared" si="163"/>
        <v>5.4985699453064189E-2</v>
      </c>
      <c r="AU830" s="122">
        <f t="shared" si="164"/>
        <v>5.2976517606751428E-2</v>
      </c>
      <c r="AV830" s="122">
        <f t="shared" si="165"/>
        <v>3.6858689272538159E-2</v>
      </c>
      <c r="AW830" s="122">
        <f t="shared" si="166"/>
        <v>7.3457665638369824E-3</v>
      </c>
      <c r="AX830" s="122">
        <f t="shared" si="167"/>
        <v>1</v>
      </c>
      <c r="AY830" s="122">
        <f>SUMPRODUCT(AN830:AW830,幕後結果_最佳化!$Z$1005:$AI$1005)</f>
        <v>-6.5308749353681084E-2</v>
      </c>
      <c r="AZ830" s="122">
        <f>(SUMPRODUCT(AN830:AW830,MMULT(AN830:AW830,幕後結果!$AB$9:$AK$18)))*252</f>
        <v>5.7772238347675961E-2</v>
      </c>
      <c r="BA830" s="122">
        <f t="shared" si="168"/>
        <v>0.24035856204361841</v>
      </c>
      <c r="BB830" s="98">
        <f t="shared" si="169"/>
        <v>-0.45019719053754442</v>
      </c>
      <c r="BC830" s="56"/>
      <c r="BD830" s="56"/>
    </row>
    <row r="831" spans="1:56">
      <c r="A831" s="91">
        <v>830</v>
      </c>
      <c r="B831" s="122">
        <v>0.40681736645730515</v>
      </c>
      <c r="C831" s="122">
        <v>0.73916230406114081</v>
      </c>
      <c r="D831" s="122">
        <v>1.5600114396875808E-2</v>
      </c>
      <c r="E831" s="122">
        <v>0.850896578986442</v>
      </c>
      <c r="F831" s="122">
        <v>0.8884251819382738</v>
      </c>
      <c r="G831" s="122">
        <v>0.2825420277618822</v>
      </c>
      <c r="H831" s="122">
        <v>0.33992858256845637</v>
      </c>
      <c r="I831" s="122">
        <v>0.20567469528278015</v>
      </c>
      <c r="J831" s="122">
        <v>0.25713081691608597</v>
      </c>
      <c r="K831" s="100">
        <v>7.9498726865599778E-2</v>
      </c>
      <c r="L831" s="101"/>
      <c r="M831" s="102">
        <v>830</v>
      </c>
      <c r="N831" s="125">
        <v>-0.23573960834026111</v>
      </c>
      <c r="O831" s="125">
        <v>0.64076497541220689</v>
      </c>
      <c r="P831" s="125">
        <v>-2.1545096145901552</v>
      </c>
      <c r="Q831" s="125">
        <v>1.0402864403196737</v>
      </c>
      <c r="R831" s="125">
        <v>1.2181956399969074</v>
      </c>
      <c r="S831" s="125">
        <v>-0.57530645674246583</v>
      </c>
      <c r="T831" s="125">
        <v>-0.41265804835280179</v>
      </c>
      <c r="U831" s="122">
        <v>-0.82152131058120881</v>
      </c>
      <c r="V831" s="122">
        <v>-0.65221631915772171</v>
      </c>
      <c r="W831" s="94">
        <v>-1.4084513816064095</v>
      </c>
      <c r="X831" s="56"/>
      <c r="Y831" s="95">
        <v>830</v>
      </c>
      <c r="Z831" s="122">
        <f>(幕後結果!$AB$2+幕後結果!$AB$4*幕後結果_最佳化!$N1832)*12/3</f>
        <v>-0.34097292923383488</v>
      </c>
      <c r="AA831" s="122">
        <f>(幕後結果!$AC$2+幕後結果!$AC$4*幕後結果_最佳化!$O1832)*12/3</f>
        <v>-0.51538007098830962</v>
      </c>
      <c r="AB831" s="122">
        <f>(幕後結果!$AD$2+幕後結果!$AD$4*幕後結果_最佳化!$P1832)*12/3</f>
        <v>-1.4092390102135586</v>
      </c>
      <c r="AC831" s="122">
        <f>(幕後結果!$AE$2+幕後結果!$AE$4*幕後結果_最佳化!$Q1832)*12/3</f>
        <v>1.2311546862645371</v>
      </c>
      <c r="AD831" s="122">
        <f>(幕後結果!$AF$2+幕後結果!$AF$4*幕後結果_最佳化!$R1832)*12/3</f>
        <v>0.6958307674783818</v>
      </c>
      <c r="AE831" s="122">
        <f>(幕後結果!$AG$2+幕後結果!$AG$4*幕後結果_最佳化!$S1832)*12/3</f>
        <v>0.32017855388599015</v>
      </c>
      <c r="AF831" s="122">
        <f>(幕後結果!$AH$2+幕後結果!$AH$4*幕後結果_最佳化!$T1832)*12/3</f>
        <v>0.77036998467817008</v>
      </c>
      <c r="AG831" s="122">
        <f>(幕後結果!$AI$2+幕後結果!$AI$4*幕後結果_最佳化!$U1832)*12/3</f>
        <v>-1.7741770009204363</v>
      </c>
      <c r="AH831" s="122">
        <f>(幕後結果!$AJ$2+幕後結果!$AJ$4*幕後結果_最佳化!$V1832)*12/3</f>
        <v>-0.44484767233700806</v>
      </c>
      <c r="AI831" s="96">
        <f>(幕後結果!$AK$2+幕後結果!$AK$4*幕後結果_最佳化!$W1832)*12/3</f>
        <v>-0.89398756436751026</v>
      </c>
      <c r="AJ831" s="56"/>
      <c r="AK831" s="56"/>
      <c r="AL831" s="56"/>
      <c r="AM831" s="104">
        <v>830</v>
      </c>
      <c r="AN831" s="122">
        <f t="shared" si="157"/>
        <v>0.14488415902758489</v>
      </c>
      <c r="AO831" s="122">
        <f t="shared" si="158"/>
        <v>0.16640579789807336</v>
      </c>
      <c r="AP831" s="122">
        <f t="shared" si="159"/>
        <v>4.5258681263938151E-2</v>
      </c>
      <c r="AQ831" s="122">
        <f t="shared" si="160"/>
        <v>8.2265657780688176E-3</v>
      </c>
      <c r="AR831" s="122">
        <f t="shared" si="161"/>
        <v>6.4654693898263768E-2</v>
      </c>
      <c r="AS831" s="122">
        <f t="shared" si="162"/>
        <v>0.13697801343322735</v>
      </c>
      <c r="AT831" s="122">
        <f t="shared" si="163"/>
        <v>0.11962125138426316</v>
      </c>
      <c r="AU831" s="122">
        <f t="shared" si="164"/>
        <v>0.16297239519652298</v>
      </c>
      <c r="AV831" s="122">
        <f t="shared" si="165"/>
        <v>6.4411111596227866E-2</v>
      </c>
      <c r="AW831" s="122">
        <f t="shared" si="166"/>
        <v>8.6587330523829747E-2</v>
      </c>
      <c r="AX831" s="122">
        <f t="shared" si="167"/>
        <v>1.0000000000000002</v>
      </c>
      <c r="AY831" s="122">
        <f>SUMPRODUCT(AN831:AW831,幕後結果_最佳化!$Z$1005:$AI$1005)</f>
        <v>-0.21281325960401193</v>
      </c>
      <c r="AZ831" s="122">
        <f>(SUMPRODUCT(AN831:AW831,MMULT(AN831:AW831,幕後結果!$AB$9:$AK$18)))*252</f>
        <v>5.7942692028577297E-2</v>
      </c>
      <c r="BA831" s="122">
        <f t="shared" si="168"/>
        <v>0.24071288297176222</v>
      </c>
      <c r="BB831" s="98">
        <f t="shared" si="169"/>
        <v>-1.0623164678477528</v>
      </c>
      <c r="BC831" s="56"/>
      <c r="BD831" s="56"/>
    </row>
    <row r="832" spans="1:56">
      <c r="A832" s="91">
        <v>831</v>
      </c>
      <c r="B832" s="122">
        <v>0.59346631545214912</v>
      </c>
      <c r="C832" s="122">
        <v>0.38119258402653489</v>
      </c>
      <c r="D832" s="122">
        <v>0.61358360457794792</v>
      </c>
      <c r="E832" s="122">
        <v>0.9849491802278505</v>
      </c>
      <c r="F832" s="122">
        <v>0.96041715235251979</v>
      </c>
      <c r="G832" s="122">
        <v>0.61926337649290897</v>
      </c>
      <c r="H832" s="122">
        <v>0.63523539497700465</v>
      </c>
      <c r="I832" s="122">
        <v>0.36213226067332771</v>
      </c>
      <c r="J832" s="122">
        <v>0.59534815821567522</v>
      </c>
      <c r="K832" s="100">
        <v>0.49795366781646644</v>
      </c>
      <c r="L832" s="101"/>
      <c r="M832" s="102">
        <v>831</v>
      </c>
      <c r="N832" s="125">
        <v>0.23647079221032477</v>
      </c>
      <c r="O832" s="125">
        <v>-0.30235012883301676</v>
      </c>
      <c r="P832" s="125">
        <v>0.28867147841283608</v>
      </c>
      <c r="Q832" s="125">
        <v>2.1687503892995754</v>
      </c>
      <c r="R832" s="125">
        <v>1.7555475467600548</v>
      </c>
      <c r="S832" s="125">
        <v>0.30354672190023357</v>
      </c>
      <c r="T832" s="125">
        <v>0.34575185518261548</v>
      </c>
      <c r="U832" s="122">
        <v>-0.35276513815356636</v>
      </c>
      <c r="V832" s="122">
        <v>0.24132442271367835</v>
      </c>
      <c r="W832" s="94">
        <v>-5.1294166037176292E-3</v>
      </c>
      <c r="X832" s="56"/>
      <c r="Y832" s="95">
        <v>831</v>
      </c>
      <c r="Z832" s="122">
        <f>(幕後結果!$AB$2+幕後結果!$AB$4*幕後結果_最佳化!$N1833)*12/3</f>
        <v>0.24530008098376413</v>
      </c>
      <c r="AA832" s="122">
        <f>(幕後結果!$AC$2+幕後結果!$AC$4*幕後結果_最佳化!$O1833)*12/3</f>
        <v>-1.7740334283967851</v>
      </c>
      <c r="AB832" s="122">
        <f>(幕後結果!$AD$2+幕後結果!$AD$4*幕後結果_最佳化!$P1833)*12/3</f>
        <v>0.75285596943243804</v>
      </c>
      <c r="AC832" s="122">
        <f>(幕後結果!$AE$2+幕後結果!$AE$4*幕後結果_最佳化!$Q1833)*12/3</f>
        <v>2.4903595775916245</v>
      </c>
      <c r="AD832" s="122">
        <f>(幕後結果!$AF$2+幕後結果!$AF$4*幕後結果_最佳化!$R1833)*12/3</f>
        <v>1.2667536902081264</v>
      </c>
      <c r="AE832" s="122">
        <f>(幕後結果!$AG$2+幕後結果!$AG$4*幕後結果_最佳化!$S1833)*12/3</f>
        <v>1.9447574313732232</v>
      </c>
      <c r="AF832" s="122">
        <f>(幕後結果!$AH$2+幕後結果!$AH$4*幕後結果_最佳化!$T1833)*12/3</f>
        <v>1.7493802436271411</v>
      </c>
      <c r="AG832" s="122">
        <f>(幕後結果!$AI$2+幕後結果!$AI$4*幕後結果_最佳化!$U1833)*12/3</f>
        <v>-0.84121414278025031</v>
      </c>
      <c r="AH832" s="122">
        <f>(幕後結果!$AJ$2+幕後結果!$AJ$4*幕後結果_最佳化!$V1833)*12/3</f>
        <v>0.50177943794288571</v>
      </c>
      <c r="AI832" s="96">
        <f>(幕後結果!$AK$2+幕後結果!$AK$4*幕後結果_最佳化!$W1833)*12/3</f>
        <v>7.1007033450870949E-2</v>
      </c>
      <c r="AJ832" s="56"/>
      <c r="AK832" s="56"/>
      <c r="AL832" s="56"/>
      <c r="AM832" s="104">
        <v>831</v>
      </c>
      <c r="AN832" s="122">
        <f t="shared" si="157"/>
        <v>0.23952782303826983</v>
      </c>
      <c r="AO832" s="122">
        <f t="shared" si="158"/>
        <v>0.12932347414874917</v>
      </c>
      <c r="AP832" s="122">
        <f t="shared" si="159"/>
        <v>0.19453911126090492</v>
      </c>
      <c r="AQ832" s="122">
        <f t="shared" si="160"/>
        <v>4.0889010208807287E-2</v>
      </c>
      <c r="AR832" s="122">
        <f t="shared" si="161"/>
        <v>3.4485420564178623E-2</v>
      </c>
      <c r="AS832" s="122">
        <f t="shared" si="162"/>
        <v>4.0954032910305693E-2</v>
      </c>
      <c r="AT832" s="122">
        <f t="shared" si="163"/>
        <v>3.1144186626783824E-2</v>
      </c>
      <c r="AU832" s="122">
        <f t="shared" si="164"/>
        <v>0.24227117273654453</v>
      </c>
      <c r="AV832" s="122">
        <f t="shared" si="165"/>
        <v>2.8520525483761359E-2</v>
      </c>
      <c r="AW832" s="122">
        <f t="shared" si="166"/>
        <v>1.834524302169491E-2</v>
      </c>
      <c r="AX832" s="122">
        <f t="shared" si="167"/>
        <v>1.0000000000000002</v>
      </c>
      <c r="AY832" s="122">
        <f>SUMPRODUCT(AN832:AW832,幕後結果_最佳化!$Z$1005:$AI$1005)</f>
        <v>-0.2477088927319023</v>
      </c>
      <c r="AZ832" s="122">
        <f>(SUMPRODUCT(AN832:AW832,MMULT(AN832:AW832,幕後結果!$AB$9:$AK$18)))*252</f>
        <v>7.6659351990354424E-2</v>
      </c>
      <c r="BA832" s="122">
        <f t="shared" si="168"/>
        <v>0.27687425302897778</v>
      </c>
      <c r="BB832" s="98">
        <f t="shared" si="169"/>
        <v>-1.0496060560079852</v>
      </c>
      <c r="BC832" s="56"/>
      <c r="BD832" s="56"/>
    </row>
    <row r="833" spans="1:56">
      <c r="A833" s="91">
        <v>832</v>
      </c>
      <c r="B833" s="122">
        <v>0.4609084400635004</v>
      </c>
      <c r="C833" s="122">
        <v>0.26915697903488689</v>
      </c>
      <c r="D833" s="122">
        <v>0.57300895557559173</v>
      </c>
      <c r="E833" s="122">
        <v>0.24684475868826627</v>
      </c>
      <c r="F833" s="122">
        <v>0.67368811791665939</v>
      </c>
      <c r="G833" s="122">
        <v>0.81992960622412125</v>
      </c>
      <c r="H833" s="122">
        <v>0.167807482781134</v>
      </c>
      <c r="I833" s="122">
        <v>0.24469877123658867</v>
      </c>
      <c r="J833" s="122">
        <v>0.84923199036588048</v>
      </c>
      <c r="K833" s="100">
        <v>0.53541482453733868</v>
      </c>
      <c r="L833" s="101"/>
      <c r="M833" s="102">
        <v>832</v>
      </c>
      <c r="N833" s="125">
        <v>-9.8145346358330443E-2</v>
      </c>
      <c r="O833" s="125">
        <v>-0.61536460929736647</v>
      </c>
      <c r="P833" s="125">
        <v>0.18403998282038547</v>
      </c>
      <c r="Q833" s="125">
        <v>-0.68445243127122835</v>
      </c>
      <c r="R833" s="125">
        <v>0.45012021119471729</v>
      </c>
      <c r="S833" s="125">
        <v>0.91509685182774536</v>
      </c>
      <c r="T833" s="125">
        <v>-0.96286561840492702</v>
      </c>
      <c r="U833" s="122">
        <v>-0.69126735563177233</v>
      </c>
      <c r="V833" s="122">
        <v>1.0331450593878602</v>
      </c>
      <c r="W833" s="94">
        <v>8.8888716572062446E-2</v>
      </c>
      <c r="X833" s="56"/>
      <c r="Y833" s="95">
        <v>832</v>
      </c>
      <c r="Z833" s="122">
        <f>(幕後結果!$AB$2+幕後結果!$AB$4*幕後結果_最佳化!$N1834)*12/3</f>
        <v>-0.17014271866083874</v>
      </c>
      <c r="AA833" s="122">
        <f>(幕後結果!$AC$2+幕後結果!$AC$4*幕後結果_最佳化!$O1834)*12/3</f>
        <v>-2.2344633577866366</v>
      </c>
      <c r="AB833" s="122">
        <f>(幕後結果!$AD$2+幕後結果!$AD$4*幕後結果_最佳化!$P1834)*12/3</f>
        <v>0.52967957223581474</v>
      </c>
      <c r="AC833" s="122">
        <f>(幕後結果!$AE$2+幕後結果!$AE$4*幕後結果_最佳化!$Q1834)*12/3</f>
        <v>0.32259304791462551</v>
      </c>
      <c r="AD833" s="122">
        <f>(幕後結果!$AF$2+幕後結果!$AF$4*幕後結果_最佳化!$R1834)*12/3</f>
        <v>0.1199743884073563</v>
      </c>
      <c r="AE833" s="122">
        <f>(幕後結果!$AG$2+幕後結果!$AG$4*幕後結果_最佳化!$S1834)*12/3</f>
        <v>0.52052371554439536</v>
      </c>
      <c r="AF833" s="122">
        <f>(幕後結果!$AH$2+幕後結果!$AH$4*幕後結果_最佳化!$T1834)*12/3</f>
        <v>0.41295247266494939</v>
      </c>
      <c r="AG833" s="122">
        <f>(幕後結果!$AI$2+幕後結果!$AI$4*幕後結果_最佳化!$U1834)*12/3</f>
        <v>-1.5401458305691136</v>
      </c>
      <c r="AH833" s="122">
        <f>(幕後結果!$AJ$2+幕後結果!$AJ$4*幕後結果_最佳化!$V1834)*12/3</f>
        <v>0.38424425980315985</v>
      </c>
      <c r="AI833" s="96">
        <f>(幕後結果!$AK$2+幕後結果!$AK$4*幕後結果_最佳化!$W1834)*12/3</f>
        <v>-0.42693028921517601</v>
      </c>
      <c r="AJ833" s="56"/>
      <c r="AK833" s="56"/>
      <c r="AL833" s="56"/>
      <c r="AM833" s="104">
        <v>832</v>
      </c>
      <c r="AN833" s="122">
        <f t="shared" si="157"/>
        <v>2.305664605739146E-2</v>
      </c>
      <c r="AO833" s="122">
        <f t="shared" si="158"/>
        <v>7.5057260786255978E-2</v>
      </c>
      <c r="AP833" s="122">
        <f t="shared" si="159"/>
        <v>3.8838285244713437E-2</v>
      </c>
      <c r="AQ833" s="122">
        <f t="shared" si="160"/>
        <v>0.2304593844661145</v>
      </c>
      <c r="AR833" s="122">
        <f t="shared" si="161"/>
        <v>0.16159774366905852</v>
      </c>
      <c r="AS833" s="122">
        <f t="shared" si="162"/>
        <v>0.21310723842533044</v>
      </c>
      <c r="AT833" s="122">
        <f t="shared" si="163"/>
        <v>3.9415156585356194E-2</v>
      </c>
      <c r="AU833" s="122">
        <f t="shared" si="164"/>
        <v>2.1061681884530187E-2</v>
      </c>
      <c r="AV833" s="122">
        <f t="shared" si="165"/>
        <v>8.1674773881152629E-2</v>
      </c>
      <c r="AW833" s="122">
        <f t="shared" si="166"/>
        <v>0.11573182900009674</v>
      </c>
      <c r="AX833" s="122">
        <f t="shared" si="167"/>
        <v>1</v>
      </c>
      <c r="AY833" s="122">
        <f>SUMPRODUCT(AN833:AW833,幕後結果_最佳化!$Z$1005:$AI$1005)</f>
        <v>0.14233546286501686</v>
      </c>
      <c r="AZ833" s="122">
        <f>(SUMPRODUCT(AN833:AW833,MMULT(AN833:AW833,幕後結果!$AB$9:$AK$18)))*252</f>
        <v>4.7674369540342133E-2</v>
      </c>
      <c r="BA833" s="122">
        <f t="shared" si="168"/>
        <v>0.21834461188758961</v>
      </c>
      <c r="BB833" s="98">
        <f t="shared" si="169"/>
        <v>0.45540607576892828</v>
      </c>
      <c r="BC833" s="56"/>
      <c r="BD833" s="56"/>
    </row>
    <row r="834" spans="1:56">
      <c r="A834" s="91">
        <v>833</v>
      </c>
      <c r="B834" s="122">
        <v>0.24470992418321713</v>
      </c>
      <c r="C834" s="122">
        <v>6.8728626640019996E-3</v>
      </c>
      <c r="D834" s="122">
        <v>0.67003580589719647</v>
      </c>
      <c r="E834" s="122">
        <v>0.27290169678091925</v>
      </c>
      <c r="F834" s="122">
        <v>0.23021593400335605</v>
      </c>
      <c r="G834" s="122">
        <v>0.65156467879491786</v>
      </c>
      <c r="H834" s="122">
        <v>0.58086647442123196</v>
      </c>
      <c r="I834" s="122">
        <v>0.40123730895634613</v>
      </c>
      <c r="J834" s="122">
        <v>0.32611308204602807</v>
      </c>
      <c r="K834" s="100">
        <v>0.55492221742045844</v>
      </c>
      <c r="L834" s="101"/>
      <c r="M834" s="102">
        <v>833</v>
      </c>
      <c r="N834" s="125">
        <v>-0.69123185483018335</v>
      </c>
      <c r="O834" s="125">
        <v>-2.4638405302462174</v>
      </c>
      <c r="P834" s="125">
        <v>0.44001203852362242</v>
      </c>
      <c r="Q834" s="125">
        <v>-0.60406053932163528</v>
      </c>
      <c r="R834" s="125">
        <v>-0.73813590343927038</v>
      </c>
      <c r="S834" s="125">
        <v>0.38954822687572715</v>
      </c>
      <c r="T834" s="125">
        <v>0.20411062552560683</v>
      </c>
      <c r="U834" s="122">
        <v>-0.25014577459471399</v>
      </c>
      <c r="V834" s="122">
        <v>-0.45067172467932848</v>
      </c>
      <c r="W834" s="94">
        <v>0.13810736496326032</v>
      </c>
      <c r="X834" s="56"/>
      <c r="Y834" s="95">
        <v>833</v>
      </c>
      <c r="Z834" s="122">
        <f>(幕後結果!$AB$2+幕後結果!$AB$4*幕後結果_最佳化!$N1835)*12/3</f>
        <v>-0.90648950864220412</v>
      </c>
      <c r="AA834" s="122">
        <f>(幕後結果!$AC$2+幕後結果!$AC$4*幕後結果_最佳化!$O1835)*12/3</f>
        <v>-4.833328347019151</v>
      </c>
      <c r="AB834" s="122">
        <f>(幕後結果!$AD$2+幕後結果!$AD$4*幕後結果_最佳化!$P1835)*12/3</f>
        <v>0.38497115496924494</v>
      </c>
      <c r="AC834" s="122">
        <f>(幕後結果!$AE$2+幕後結果!$AE$4*幕後結果_最佳化!$Q1835)*12/3</f>
        <v>8.6073944840946659E-2</v>
      </c>
      <c r="AD834" s="122">
        <f>(幕後結果!$AF$2+幕後結果!$AF$4*幕後結果_最佳化!$R1835)*12/3</f>
        <v>-0.82803769812054495</v>
      </c>
      <c r="AE834" s="122">
        <f>(幕後結果!$AG$2+幕後結果!$AG$4*幕後結果_最佳化!$S1835)*12/3</f>
        <v>-0.48910648234015525</v>
      </c>
      <c r="AF834" s="122">
        <f>(幕後結果!$AH$2+幕後結果!$AH$4*幕後結果_最佳化!$T1835)*12/3</f>
        <v>1.1355891867462635</v>
      </c>
      <c r="AG834" s="122">
        <f>(幕後結果!$AI$2+幕後結果!$AI$4*幕後結果_最佳化!$U1835)*12/3</f>
        <v>-1.4561243243548401</v>
      </c>
      <c r="AH834" s="122">
        <f>(幕後結果!$AJ$2+幕後結果!$AJ$4*幕後結果_最佳化!$V1835)*12/3</f>
        <v>-1.1301675342111914</v>
      </c>
      <c r="AI834" s="96">
        <f>(幕後結果!$AK$2+幕後結果!$AK$4*幕後結果_最佳化!$W1835)*12/3</f>
        <v>-1.0153663109616557</v>
      </c>
      <c r="AJ834" s="56"/>
      <c r="AK834" s="56"/>
      <c r="AL834" s="56"/>
      <c r="AM834" s="104">
        <v>833</v>
      </c>
      <c r="AN834" s="122">
        <f t="shared" si="157"/>
        <v>7.4086070853215003E-2</v>
      </c>
      <c r="AO834" s="122">
        <f t="shared" si="158"/>
        <v>0.10197578556053663</v>
      </c>
      <c r="AP834" s="122">
        <f t="shared" si="159"/>
        <v>0.18033058831251533</v>
      </c>
      <c r="AQ834" s="122">
        <f t="shared" si="160"/>
        <v>0.16248379235227353</v>
      </c>
      <c r="AR834" s="122">
        <f t="shared" si="161"/>
        <v>3.7899244073698532E-2</v>
      </c>
      <c r="AS834" s="122">
        <f t="shared" si="162"/>
        <v>8.2480146340829535E-2</v>
      </c>
      <c r="AT834" s="122">
        <f t="shared" si="163"/>
        <v>7.8214774974248447E-2</v>
      </c>
      <c r="AU834" s="122">
        <f t="shared" si="164"/>
        <v>0.16450247956854855</v>
      </c>
      <c r="AV834" s="122">
        <f t="shared" si="165"/>
        <v>6.0220826836935269E-2</v>
      </c>
      <c r="AW834" s="122">
        <f t="shared" si="166"/>
        <v>5.7806291127199039E-2</v>
      </c>
      <c r="AX834" s="122">
        <f t="shared" si="167"/>
        <v>0.99999999999999989</v>
      </c>
      <c r="AY834" s="122">
        <f>SUMPRODUCT(AN834:AW834,幕後結果_最佳化!$Z$1005:$AI$1005)</f>
        <v>2.0452772018390089E-2</v>
      </c>
      <c r="AZ834" s="122">
        <f>(SUMPRODUCT(AN834:AW834,MMULT(AN834:AW834,幕後結果!$AB$9:$AK$18)))*252</f>
        <v>4.9587177780731413E-2</v>
      </c>
      <c r="BA834" s="122">
        <f t="shared" si="168"/>
        <v>0.22268178592047311</v>
      </c>
      <c r="BB834" s="98">
        <f t="shared" si="169"/>
        <v>-0.10080405942867077</v>
      </c>
      <c r="BC834" s="56"/>
      <c r="BD834" s="56"/>
    </row>
    <row r="835" spans="1:56">
      <c r="A835" s="91">
        <v>834</v>
      </c>
      <c r="B835" s="122">
        <v>0.98570163734461591</v>
      </c>
      <c r="C835" s="122">
        <v>0.11749535913331655</v>
      </c>
      <c r="D835" s="122">
        <v>5.1841985791365675E-2</v>
      </c>
      <c r="E835" s="122">
        <v>0.95554812430485803</v>
      </c>
      <c r="F835" s="122">
        <v>0.41116216771305347</v>
      </c>
      <c r="G835" s="122">
        <v>0.26392344515249522</v>
      </c>
      <c r="H835" s="122">
        <v>9.1793915791908987E-3</v>
      </c>
      <c r="I835" s="122">
        <v>0.88603426589500178</v>
      </c>
      <c r="J835" s="122">
        <v>0.97849013134016549</v>
      </c>
      <c r="K835" s="100">
        <v>0.36622285473186378</v>
      </c>
      <c r="L835" s="101"/>
      <c r="M835" s="102">
        <v>834</v>
      </c>
      <c r="N835" s="125">
        <v>2.1890015782017302</v>
      </c>
      <c r="O835" s="125">
        <v>-1.187600810779704</v>
      </c>
      <c r="P835" s="125">
        <v>-1.6272501922815712</v>
      </c>
      <c r="Q835" s="125">
        <v>1.7012089842927802</v>
      </c>
      <c r="R835" s="125">
        <v>-0.22455646546213509</v>
      </c>
      <c r="S835" s="125">
        <v>-0.6312961706379272</v>
      </c>
      <c r="T835" s="125">
        <v>-2.3583013424458672</v>
      </c>
      <c r="U835" s="122">
        <v>1.2057044509948678</v>
      </c>
      <c r="V835" s="122">
        <v>2.0235183143093871</v>
      </c>
      <c r="W835" s="94">
        <v>-0.34187400998074896</v>
      </c>
      <c r="X835" s="56"/>
      <c r="Y835" s="95">
        <v>834</v>
      </c>
      <c r="Z835" s="122">
        <f>(幕後結果!$AB$2+幕後結果!$AB$4*幕後結果_最佳化!$N1836)*12/3</f>
        <v>2.6694654532648592</v>
      </c>
      <c r="AA835" s="122">
        <f>(幕後結果!$AC$2+幕後結果!$AC$4*幕後結果_最佳化!$O1836)*12/3</f>
        <v>-2.8243276460960836</v>
      </c>
      <c r="AB835" s="122">
        <f>(幕後結果!$AD$2+幕後結果!$AD$4*幕後結果_最佳化!$P1836)*12/3</f>
        <v>-0.40807250374001541</v>
      </c>
      <c r="AC835" s="122">
        <f>(幕後結果!$AE$2+幕後結果!$AE$4*幕後結果_最佳化!$Q1836)*12/3</f>
        <v>1.6627977264007818</v>
      </c>
      <c r="AD835" s="122">
        <f>(幕後結果!$AF$2+幕後結果!$AF$4*幕後結果_最佳化!$R1836)*12/3</f>
        <v>-0.46227790117179418</v>
      </c>
      <c r="AE835" s="122">
        <f>(幕後結果!$AG$2+幕後結果!$AG$4*幕後結果_最佳化!$S1836)*12/3</f>
        <v>0.64627538977356158</v>
      </c>
      <c r="AF835" s="122">
        <f>(幕後結果!$AH$2+幕後結果!$AH$4*幕後結果_最佳化!$T1836)*12/3</f>
        <v>-0.80974894700806788</v>
      </c>
      <c r="AG835" s="122">
        <f>(幕後結果!$AI$2+幕後結果!$AI$4*幕後結果_最佳化!$U1836)*12/3</f>
        <v>1.6106051704978617</v>
      </c>
      <c r="AH835" s="122">
        <f>(幕後結果!$AJ$2+幕後結果!$AJ$4*幕後結果_最佳化!$V1836)*12/3</f>
        <v>1.0955354881942267</v>
      </c>
      <c r="AI835" s="96">
        <f>(幕後結果!$AK$2+幕後結果!$AK$4*幕後結果_最佳化!$W1836)*12/3</f>
        <v>-0.26314802938748783</v>
      </c>
      <c r="AJ835" s="56"/>
      <c r="AK835" s="56"/>
      <c r="AL835" s="56"/>
      <c r="AM835" s="104">
        <v>834</v>
      </c>
      <c r="AN835" s="122">
        <f t="shared" si="157"/>
        <v>0.18292648311842341</v>
      </c>
      <c r="AO835" s="122">
        <f t="shared" si="158"/>
        <v>0.10472942051888978</v>
      </c>
      <c r="AP835" s="122">
        <f t="shared" si="159"/>
        <v>1.9291268279019259E-2</v>
      </c>
      <c r="AQ835" s="122">
        <f t="shared" si="160"/>
        <v>2.2135631165647707E-2</v>
      </c>
      <c r="AR835" s="122">
        <f t="shared" si="161"/>
        <v>8.0024556532836924E-2</v>
      </c>
      <c r="AS835" s="122">
        <f t="shared" si="162"/>
        <v>7.3755156202810396E-2</v>
      </c>
      <c r="AT835" s="122">
        <f t="shared" si="163"/>
        <v>6.2423375454255879E-2</v>
      </c>
      <c r="AU835" s="122">
        <f t="shared" si="164"/>
        <v>0.19651145412068194</v>
      </c>
      <c r="AV835" s="122">
        <f t="shared" si="165"/>
        <v>0.14128656583911864</v>
      </c>
      <c r="AW835" s="122">
        <f t="shared" si="166"/>
        <v>0.11691608876831608</v>
      </c>
      <c r="AX835" s="122">
        <f t="shared" si="167"/>
        <v>1</v>
      </c>
      <c r="AY835" s="122">
        <f>SUMPRODUCT(AN835:AW835,幕後結果_最佳化!$Z$1005:$AI$1005)</f>
        <v>-0.24556280667045544</v>
      </c>
      <c r="AZ835" s="122">
        <f>(SUMPRODUCT(AN835:AW835,MMULT(AN835:AW835,幕後結果!$AB$9:$AK$18)))*252</f>
        <v>5.9944970816230563E-2</v>
      </c>
      <c r="BA835" s="122">
        <f t="shared" si="168"/>
        <v>0.24483662066004458</v>
      </c>
      <c r="BB835" s="98">
        <f t="shared" si="169"/>
        <v>-1.1781848887343767</v>
      </c>
      <c r="BC835" s="56"/>
      <c r="BD835" s="56"/>
    </row>
    <row r="836" spans="1:56">
      <c r="A836" s="91">
        <v>835</v>
      </c>
      <c r="B836" s="122">
        <v>0.8516001442575647</v>
      </c>
      <c r="C836" s="122">
        <v>0.27454426350940664</v>
      </c>
      <c r="D836" s="122">
        <v>1.5035341429632254E-3</v>
      </c>
      <c r="E836" s="122">
        <v>0.30060143439863096</v>
      </c>
      <c r="F836" s="122">
        <v>0.66239923709529691</v>
      </c>
      <c r="G836" s="122">
        <v>0.66144520910912763</v>
      </c>
      <c r="H836" s="122">
        <v>0.48784233864576554</v>
      </c>
      <c r="I836" s="122">
        <v>0.84291494951383328</v>
      </c>
      <c r="J836" s="122">
        <v>0.33021144021966609</v>
      </c>
      <c r="K836" s="100">
        <v>0.59846708489254286</v>
      </c>
      <c r="L836" s="101"/>
      <c r="M836" s="102">
        <v>835</v>
      </c>
      <c r="N836" s="125">
        <v>1.0433208633428959</v>
      </c>
      <c r="O836" s="125">
        <v>-0.59912650654748878</v>
      </c>
      <c r="P836" s="125">
        <v>-2.9670144475098263</v>
      </c>
      <c r="Q836" s="125">
        <v>-0.52267150824447772</v>
      </c>
      <c r="R836" s="125">
        <v>0.41901998627072584</v>
      </c>
      <c r="S836" s="125">
        <v>0.41641058831696059</v>
      </c>
      <c r="T836" s="125">
        <v>-3.0479456268228657E-2</v>
      </c>
      <c r="U836" s="122">
        <v>1.006510421656257</v>
      </c>
      <c r="V836" s="122">
        <v>-0.43932939145927108</v>
      </c>
      <c r="W836" s="94">
        <v>0.24938132394641518</v>
      </c>
      <c r="X836" s="56"/>
      <c r="Y836" s="95">
        <v>835</v>
      </c>
      <c r="Z836" s="122">
        <f>(幕後結果!$AB$2+幕後結果!$AB$4*幕後結果_最佳化!$N1837)*12/3</f>
        <v>1.2470451070264554</v>
      </c>
      <c r="AA836" s="122">
        <f>(幕後結果!$AC$2+幕後結果!$AC$4*幕後結果_最佳化!$O1837)*12/3</f>
        <v>-2.1129096921774693</v>
      </c>
      <c r="AB836" s="122">
        <f>(幕後結果!$AD$2+幕後結果!$AD$4*幕後結果_最佳化!$P1837)*12/3</f>
        <v>-1.8535242345242411</v>
      </c>
      <c r="AC836" s="122">
        <f>(幕後結果!$AE$2+幕後結果!$AE$4*幕後結果_最佳化!$Q1837)*12/3</f>
        <v>-0.23211217171997611</v>
      </c>
      <c r="AD836" s="122">
        <f>(幕後結果!$AF$2+幕後結果!$AF$4*幕後結果_最佳化!$R1837)*12/3</f>
        <v>-0.2358439709144059</v>
      </c>
      <c r="AE836" s="122">
        <f>(幕後結果!$AG$2+幕後結果!$AG$4*幕後結果_最佳化!$S1837)*12/3</f>
        <v>-9.2055945724791977E-2</v>
      </c>
      <c r="AF836" s="122">
        <f>(幕後結果!$AH$2+幕後結果!$AH$4*幕後結果_最佳化!$T1837)*12/3</f>
        <v>1.2890521650980864</v>
      </c>
      <c r="AG836" s="122">
        <f>(幕後結果!$AI$2+幕後結果!$AI$4*幕後結果_最佳化!$U1837)*12/3</f>
        <v>0.99348449026169705</v>
      </c>
      <c r="AH836" s="122">
        <f>(幕後結果!$AJ$2+幕後結果!$AJ$4*幕後結果_最佳化!$V1837)*12/3</f>
        <v>-0.36393529199785118</v>
      </c>
      <c r="AI836" s="96">
        <f>(幕後結果!$AK$2+幕後結果!$AK$4*幕後結果_最佳化!$W1837)*12/3</f>
        <v>-0.11086891548290051</v>
      </c>
      <c r="AJ836" s="56"/>
      <c r="AK836" s="56"/>
      <c r="AL836" s="56"/>
      <c r="AM836" s="104">
        <v>835</v>
      </c>
      <c r="AN836" s="122">
        <f t="shared" ref="AN836:AN899" si="170">B1837/SUM($B1837:$K1837)</f>
        <v>6.0052422026568124E-2</v>
      </c>
      <c r="AO836" s="122">
        <f t="shared" ref="AO836:AO899" si="171">C1837/SUM($B1837:$K1837)</f>
        <v>9.9246089470580501E-2</v>
      </c>
      <c r="AP836" s="122">
        <f t="shared" ref="AP836:AP899" si="172">D1837/SUM($B1837:$K1837)</f>
        <v>3.4893138467026727E-2</v>
      </c>
      <c r="AQ836" s="122">
        <f t="shared" ref="AQ836:AQ899" si="173">E1837/SUM($B1837:$K1837)</f>
        <v>0.13225972259176449</v>
      </c>
      <c r="AR836" s="122">
        <f t="shared" ref="AR836:AR899" si="174">F1837/SUM($B1837:$K1837)</f>
        <v>0.16091731508669488</v>
      </c>
      <c r="AS836" s="122">
        <f t="shared" ref="AS836:AS899" si="175">G1837/SUM($B1837:$K1837)</f>
        <v>1.112713237894479E-2</v>
      </c>
      <c r="AT836" s="122">
        <f t="shared" ref="AT836:AT899" si="176">H1837/SUM($B1837:$K1837)</f>
        <v>0.14324659626312553</v>
      </c>
      <c r="AU836" s="122">
        <f t="shared" ref="AU836:AU899" si="177">I1837/SUM($B1837:$K1837)</f>
        <v>0.16555965823081828</v>
      </c>
      <c r="AV836" s="122">
        <f t="shared" ref="AV836:AV899" si="178">J1837/SUM($B1837:$K1837)</f>
        <v>7.9521868513328708E-2</v>
      </c>
      <c r="AW836" s="122">
        <f t="shared" ref="AW836:AW899" si="179">K1837/SUM($B1837:$K1837)</f>
        <v>0.11317605697114788</v>
      </c>
      <c r="AX836" s="122">
        <f t="shared" ref="AX836:AX899" si="180">SUM(AN836:AW836)</f>
        <v>0.99999999999999989</v>
      </c>
      <c r="AY836" s="122">
        <f>SUMPRODUCT(AN836:AW836,幕後結果_最佳化!$Z$1005:$AI$1005)</f>
        <v>-4.0635917583864561E-2</v>
      </c>
      <c r="AZ836" s="122">
        <f>(SUMPRODUCT(AN836:AW836,MMULT(AN836:AW836,幕後結果!$AB$9:$AK$18)))*252</f>
        <v>4.2054436722966673E-2</v>
      </c>
      <c r="BA836" s="122">
        <f t="shared" ref="BA836:BA899" si="181">AZ836^0.5</f>
        <v>0.20507178431702075</v>
      </c>
      <c r="BB836" s="98">
        <f t="shared" ref="BB836:BB899" si="182">(AY836-$BC$2)/$BA836</f>
        <v>-0.40734964033241289</v>
      </c>
      <c r="BC836" s="56"/>
      <c r="BD836" s="56"/>
    </row>
    <row r="837" spans="1:56">
      <c r="A837" s="91">
        <v>836</v>
      </c>
      <c r="B837" s="122">
        <v>0.24262310353046246</v>
      </c>
      <c r="C837" s="122">
        <v>0.26468556700129886</v>
      </c>
      <c r="D837" s="122">
        <v>0.76219448331925133</v>
      </c>
      <c r="E837" s="122">
        <v>5.5509600769955592E-2</v>
      </c>
      <c r="F837" s="122">
        <v>1.3680430318574688E-2</v>
      </c>
      <c r="G837" s="122">
        <v>0.40405740100511389</v>
      </c>
      <c r="H837" s="122">
        <v>0.95921238201753689</v>
      </c>
      <c r="I837" s="122">
        <v>0.49138864745526423</v>
      </c>
      <c r="J837" s="122">
        <v>0.52943262485336762</v>
      </c>
      <c r="K837" s="100">
        <v>1.5335559234468832E-2</v>
      </c>
      <c r="L837" s="101"/>
      <c r="M837" s="102">
        <v>836</v>
      </c>
      <c r="N837" s="125">
        <v>-0.69788965082319343</v>
      </c>
      <c r="O837" s="125">
        <v>-0.62896627722791931</v>
      </c>
      <c r="P837" s="125">
        <v>0.71337937323773293</v>
      </c>
      <c r="Q837" s="125">
        <v>-1.5936287930409165</v>
      </c>
      <c r="R837" s="125">
        <v>-2.2063305958286668</v>
      </c>
      <c r="S837" s="125">
        <v>-0.24285877543848797</v>
      </c>
      <c r="T837" s="125">
        <v>1.7416184202466762</v>
      </c>
      <c r="U837" s="122">
        <v>-2.1587136271196291E-2</v>
      </c>
      <c r="V837" s="122">
        <v>7.3843705098978793E-2</v>
      </c>
      <c r="W837" s="94">
        <v>-2.1613136596751823</v>
      </c>
      <c r="X837" s="56"/>
      <c r="Y837" s="95">
        <v>836</v>
      </c>
      <c r="Z837" s="122">
        <f>(幕後結果!$AB$2+幕後結果!$AB$4*幕後結果_最佳化!$N1838)*12/3</f>
        <v>-0.91475549789971655</v>
      </c>
      <c r="AA837" s="122">
        <f>(幕後結果!$AC$2+幕後結果!$AC$4*幕後結果_最佳化!$O1838)*12/3</f>
        <v>-2.3053162762576229</v>
      </c>
      <c r="AB837" s="122">
        <f>(幕後結果!$AD$2+幕後結果!$AD$4*幕後結果_最佳化!$P1838)*12/3</f>
        <v>0.80604551632673749</v>
      </c>
      <c r="AC837" s="122">
        <f>(幕後結果!$AE$2+幕後結果!$AE$4*幕後結果_最佳化!$Q1838)*12/3</f>
        <v>-0.24999138721458425</v>
      </c>
      <c r="AD837" s="122">
        <f>(幕後結果!$AF$2+幕後結果!$AF$4*幕後結果_最佳化!$R1838)*12/3</f>
        <v>-1.6692114265644991</v>
      </c>
      <c r="AE837" s="122">
        <f>(幕後結果!$AG$2+幕後結果!$AG$4*幕後結果_最佳化!$S1838)*12/3</f>
        <v>-1.1175453922807363</v>
      </c>
      <c r="AF837" s="122">
        <f>(幕後結果!$AH$2+幕後結果!$AH$4*幕後結果_最佳化!$T1838)*12/3</f>
        <v>2.3507254110565263</v>
      </c>
      <c r="AG837" s="122">
        <f>(幕後結果!$AI$2+幕後結果!$AI$4*幕後結果_最佳化!$U1838)*12/3</f>
        <v>-1.5392555287103129</v>
      </c>
      <c r="AH837" s="122">
        <f>(幕後結果!$AJ$2+幕後結果!$AJ$4*幕後結果_最佳化!$V1838)*12/3</f>
        <v>2.969019565687181E-2</v>
      </c>
      <c r="AI837" s="96">
        <f>(幕後結果!$AK$2+幕後結果!$AK$4*幕後結果_最佳化!$W1838)*12/3</f>
        <v>-2.0408323385148117</v>
      </c>
      <c r="AJ837" s="56"/>
      <c r="AK837" s="56"/>
      <c r="AL837" s="56"/>
      <c r="AM837" s="104">
        <v>836</v>
      </c>
      <c r="AN837" s="122">
        <f t="shared" si="170"/>
        <v>0.12615428958316224</v>
      </c>
      <c r="AO837" s="122">
        <f t="shared" si="171"/>
        <v>0.15736649796976301</v>
      </c>
      <c r="AP837" s="122">
        <f t="shared" si="172"/>
        <v>0.21301299708099267</v>
      </c>
      <c r="AQ837" s="122">
        <f t="shared" si="173"/>
        <v>4.3910674261680487E-2</v>
      </c>
      <c r="AR837" s="122">
        <f t="shared" si="174"/>
        <v>0.19722711218046868</v>
      </c>
      <c r="AS837" s="122">
        <f t="shared" si="175"/>
        <v>7.2193015323649655E-3</v>
      </c>
      <c r="AT837" s="122">
        <f t="shared" si="176"/>
        <v>6.9504060549303456E-2</v>
      </c>
      <c r="AU837" s="122">
        <f t="shared" si="177"/>
        <v>2.8466124726537312E-2</v>
      </c>
      <c r="AV837" s="122">
        <f t="shared" si="178"/>
        <v>5.7443419647338352E-2</v>
      </c>
      <c r="AW837" s="122">
        <f t="shared" si="179"/>
        <v>9.9695522468388753E-2</v>
      </c>
      <c r="AX837" s="122">
        <f t="shared" si="180"/>
        <v>0.99999999999999989</v>
      </c>
      <c r="AY837" s="122">
        <f>SUMPRODUCT(AN837:AW837,幕後結果_最佳化!$Z$1005:$AI$1005)</f>
        <v>-0.1122500248103982</v>
      </c>
      <c r="AZ837" s="122">
        <f>(SUMPRODUCT(AN837:AW837,MMULT(AN837:AW837,幕後結果!$AB$9:$AK$18)))*252</f>
        <v>4.7414585610949952E-2</v>
      </c>
      <c r="BA837" s="122">
        <f t="shared" si="181"/>
        <v>0.21774890495924418</v>
      </c>
      <c r="BB837" s="98">
        <f t="shared" si="182"/>
        <v>-0.71251804843490463</v>
      </c>
      <c r="BC837" s="56"/>
      <c r="BD837" s="56"/>
    </row>
    <row r="838" spans="1:56">
      <c r="A838" s="91">
        <v>837</v>
      </c>
      <c r="B838" s="122">
        <v>0.14426124612144542</v>
      </c>
      <c r="C838" s="122">
        <v>0.69834996612229894</v>
      </c>
      <c r="D838" s="122">
        <v>0.5467840898641716</v>
      </c>
      <c r="E838" s="122">
        <v>0.19426440146366586</v>
      </c>
      <c r="F838" s="122">
        <v>0.46060735373669703</v>
      </c>
      <c r="G838" s="122">
        <v>0.67632170229984379</v>
      </c>
      <c r="H838" s="122">
        <v>0.8475297243782618</v>
      </c>
      <c r="I838" s="122">
        <v>0.27264705492150565</v>
      </c>
      <c r="J838" s="122">
        <v>0.83998516199366358</v>
      </c>
      <c r="K838" s="100">
        <v>0.30240792698397656</v>
      </c>
      <c r="L838" s="101"/>
      <c r="M838" s="102">
        <v>837</v>
      </c>
      <c r="N838" s="125">
        <v>-1.0613684432954864</v>
      </c>
      <c r="O838" s="125">
        <v>0.51966072182845413</v>
      </c>
      <c r="P838" s="125">
        <v>0.11754041396420728</v>
      </c>
      <c r="Q838" s="125">
        <v>-0.86228845734736104</v>
      </c>
      <c r="R838" s="125">
        <v>-9.8903729804109275E-2</v>
      </c>
      <c r="S838" s="125">
        <v>0.45743752824591866</v>
      </c>
      <c r="T838" s="125">
        <v>1.0258961210480178</v>
      </c>
      <c r="U838" s="122">
        <v>-0.60482676189798812</v>
      </c>
      <c r="V838" s="122">
        <v>0.99439690153913318</v>
      </c>
      <c r="W838" s="94">
        <v>-0.51748755532602864</v>
      </c>
      <c r="X838" s="56"/>
      <c r="Y838" s="95">
        <v>837</v>
      </c>
      <c r="Z838" s="122">
        <f>(幕後結果!$AB$2+幕後結果!$AB$4*幕後結果_最佳化!$N1839)*12/3</f>
        <v>-1.3660327369535838</v>
      </c>
      <c r="AA838" s="122">
        <f>(幕後結果!$AC$2+幕後結果!$AC$4*幕後結果_最佳化!$O1839)*12/3</f>
        <v>-0.75400538649844984</v>
      </c>
      <c r="AB838" s="122">
        <f>(幕後結果!$AD$2+幕後結果!$AD$4*幕後結果_最佳化!$P1839)*12/3</f>
        <v>0.29726853557194982</v>
      </c>
      <c r="AC838" s="122">
        <f>(幕後結果!$AE$2+幕後結果!$AE$4*幕後結果_最佳化!$Q1839)*12/3</f>
        <v>0.31697072406125315</v>
      </c>
      <c r="AD838" s="122">
        <f>(幕後結果!$AF$2+幕後結果!$AF$4*幕後結果_最佳化!$R1839)*12/3</f>
        <v>-0.1088271888960215</v>
      </c>
      <c r="AE838" s="122">
        <f>(幕後結果!$AG$2+幕後結果!$AG$4*幕後結果_最佳化!$S1839)*12/3</f>
        <v>0.10975730129646516</v>
      </c>
      <c r="AF838" s="122">
        <f>(幕後結果!$AH$2+幕後結果!$AH$4*幕後結果_最佳化!$T1839)*12/3</f>
        <v>1.9287571238972205</v>
      </c>
      <c r="AG838" s="122">
        <f>(幕後結果!$AI$2+幕後結果!$AI$4*幕後結果_最佳化!$U1839)*12/3</f>
        <v>-2.0814931977333622</v>
      </c>
      <c r="AH838" s="122">
        <f>(幕後結果!$AJ$2+幕後結果!$AJ$4*幕後結果_最佳化!$V1839)*12/3</f>
        <v>0.87652134747783783</v>
      </c>
      <c r="AI838" s="96">
        <f>(幕後結果!$AK$2+幕後結果!$AK$4*幕後結果_最佳化!$W1839)*12/3</f>
        <v>-0.78924821181696159</v>
      </c>
      <c r="AJ838" s="56"/>
      <c r="AK838" s="56"/>
      <c r="AL838" s="56"/>
      <c r="AM838" s="104">
        <v>837</v>
      </c>
      <c r="AN838" s="122">
        <f t="shared" si="170"/>
        <v>0.17290904633259055</v>
      </c>
      <c r="AO838" s="122">
        <f t="shared" si="171"/>
        <v>0.20132721663262906</v>
      </c>
      <c r="AP838" s="122">
        <f t="shared" si="172"/>
        <v>6.5386507267947813E-2</v>
      </c>
      <c r="AQ838" s="122">
        <f t="shared" si="173"/>
        <v>2.2455968609632237E-2</v>
      </c>
      <c r="AR838" s="122">
        <f t="shared" si="174"/>
        <v>5.3557631540720442E-2</v>
      </c>
      <c r="AS838" s="122">
        <f t="shared" si="175"/>
        <v>4.6528739882406335E-2</v>
      </c>
      <c r="AT838" s="122">
        <f t="shared" si="176"/>
        <v>4.2283478066225906E-2</v>
      </c>
      <c r="AU838" s="122">
        <f t="shared" si="177"/>
        <v>9.2019550620607155E-2</v>
      </c>
      <c r="AV838" s="122">
        <f t="shared" si="178"/>
        <v>9.7006608430077801E-2</v>
      </c>
      <c r="AW838" s="122">
        <f t="shared" si="179"/>
        <v>0.20652525261716259</v>
      </c>
      <c r="AX838" s="122">
        <f t="shared" si="180"/>
        <v>0.99999999999999989</v>
      </c>
      <c r="AY838" s="122">
        <f>SUMPRODUCT(AN838:AW838,幕後結果_最佳化!$Z$1005:$AI$1005)</f>
        <v>-0.35590593342871091</v>
      </c>
      <c r="AZ838" s="122">
        <f>(SUMPRODUCT(AN838:AW838,MMULT(AN838:AW838,幕後結果!$AB$9:$AK$18)))*252</f>
        <v>5.8140231289117758E-2</v>
      </c>
      <c r="BA838" s="122">
        <f t="shared" si="181"/>
        <v>0.24112285517784862</v>
      </c>
      <c r="BB838" s="98">
        <f t="shared" si="182"/>
        <v>-1.6539532643413566</v>
      </c>
      <c r="BC838" s="56"/>
      <c r="BD838" s="56"/>
    </row>
    <row r="839" spans="1:56">
      <c r="A839" s="91">
        <v>838</v>
      </c>
      <c r="B839" s="122">
        <v>0.2364069416611887</v>
      </c>
      <c r="C839" s="122">
        <v>0.58808219567590059</v>
      </c>
      <c r="D839" s="122">
        <v>0.37648216837400716</v>
      </c>
      <c r="E839" s="122">
        <v>0.60884016084967918</v>
      </c>
      <c r="F839" s="122">
        <v>0.65724294182100884</v>
      </c>
      <c r="G839" s="122">
        <v>0.24099196997938677</v>
      </c>
      <c r="H839" s="122">
        <v>0.95430427516062566</v>
      </c>
      <c r="I839" s="122">
        <v>0.34786606041423185</v>
      </c>
      <c r="J839" s="122">
        <v>0.51373523931462195</v>
      </c>
      <c r="K839" s="100">
        <v>0.90844694507003654</v>
      </c>
      <c r="L839" s="101"/>
      <c r="M839" s="102">
        <v>838</v>
      </c>
      <c r="N839" s="125">
        <v>-0.7179082132765493</v>
      </c>
      <c r="O839" s="125">
        <v>0.22261442497742009</v>
      </c>
      <c r="P839" s="125">
        <v>-0.31473306520195865</v>
      </c>
      <c r="Q839" s="125">
        <v>0.27629736669636895</v>
      </c>
      <c r="R839" s="125">
        <v>0.40495020124994274</v>
      </c>
      <c r="S839" s="125">
        <v>-0.70311523267760967</v>
      </c>
      <c r="T839" s="125">
        <v>1.6881030469138671</v>
      </c>
      <c r="U839" s="122">
        <v>-0.39108809400371791</v>
      </c>
      <c r="V839" s="122">
        <v>3.443594390127791E-2</v>
      </c>
      <c r="W839" s="94">
        <v>1.3312519895313566</v>
      </c>
      <c r="X839" s="56"/>
      <c r="Y839" s="95">
        <v>838</v>
      </c>
      <c r="Z839" s="122">
        <f>(幕後結果!$AB$2+幕後結果!$AB$4*幕後結果_最佳化!$N1840)*12/3</f>
        <v>-0.93960955205878127</v>
      </c>
      <c r="AA839" s="122">
        <f>(幕後結果!$AC$2+幕後結果!$AC$4*幕後結果_最佳化!$O1840)*12/3</f>
        <v>-1.1335152790536487</v>
      </c>
      <c r="AB839" s="122">
        <f>(幕後結果!$AD$2+幕後結果!$AD$4*幕後結果_最佳化!$P1840)*12/3</f>
        <v>-3.7823864187630507E-3</v>
      </c>
      <c r="AC839" s="122">
        <f>(幕後結果!$AE$2+幕後結果!$AE$4*幕後結果_最佳化!$Q1840)*12/3</f>
        <v>1.0097793096895868</v>
      </c>
      <c r="AD839" s="122">
        <f>(幕後結果!$AF$2+幕後結果!$AF$4*幕後結果_最佳化!$R1840)*12/3</f>
        <v>0.23679950332227276</v>
      </c>
      <c r="AE839" s="122">
        <f>(幕後結果!$AG$2+幕後結果!$AG$4*幕後結果_最佳化!$S1840)*12/3</f>
        <v>-0.14364765220822873</v>
      </c>
      <c r="AF839" s="122">
        <f>(幕後結果!$AH$2+幕後結果!$AH$4*幕後結果_最佳化!$T1840)*12/3</f>
        <v>2.6428406853051865</v>
      </c>
      <c r="AG839" s="122">
        <f>(幕後結果!$AI$2+幕後結果!$AI$4*幕後結果_最佳化!$U1840)*12/3</f>
        <v>-1.6244343799891319</v>
      </c>
      <c r="AH839" s="122">
        <f>(幕後結果!$AJ$2+幕後結果!$AJ$4*幕後結果_最佳化!$V1840)*12/3</f>
        <v>0.37622640646203892</v>
      </c>
      <c r="AI839" s="96">
        <f>(幕後結果!$AK$2+幕後結果!$AK$4*幕後結果_最佳化!$W1840)*12/3</f>
        <v>0.1430011076866084</v>
      </c>
      <c r="AJ839" s="56"/>
      <c r="AK839" s="56"/>
      <c r="AL839" s="56"/>
      <c r="AM839" s="104">
        <v>838</v>
      </c>
      <c r="AN839" s="122">
        <f t="shared" si="170"/>
        <v>9.4282315691821814E-2</v>
      </c>
      <c r="AO839" s="122">
        <f t="shared" si="171"/>
        <v>5.1353410990890941E-2</v>
      </c>
      <c r="AP839" s="122">
        <f t="shared" si="172"/>
        <v>7.6791970290007311E-2</v>
      </c>
      <c r="AQ839" s="122">
        <f t="shared" si="173"/>
        <v>0.19407832787965931</v>
      </c>
      <c r="AR839" s="122">
        <f t="shared" si="174"/>
        <v>0.12336294672428358</v>
      </c>
      <c r="AS839" s="122">
        <f t="shared" si="175"/>
        <v>7.6049538947079262E-2</v>
      </c>
      <c r="AT839" s="122">
        <f t="shared" si="176"/>
        <v>9.2874128699372283E-3</v>
      </c>
      <c r="AU839" s="122">
        <f t="shared" si="177"/>
        <v>0.17572674255671847</v>
      </c>
      <c r="AV839" s="122">
        <f t="shared" si="178"/>
        <v>6.8563168793635748E-2</v>
      </c>
      <c r="AW839" s="122">
        <f t="shared" si="179"/>
        <v>0.13050416525596634</v>
      </c>
      <c r="AX839" s="122">
        <f t="shared" si="180"/>
        <v>0.99999999999999989</v>
      </c>
      <c r="AY839" s="122">
        <f>SUMPRODUCT(AN839:AW839,幕後結果_最佳化!$Z$1005:$AI$1005)</f>
        <v>-5.2382029070935886E-2</v>
      </c>
      <c r="AZ839" s="122">
        <f>(SUMPRODUCT(AN839:AW839,MMULT(AN839:AW839,幕後結果!$AB$9:$AK$18)))*252</f>
        <v>4.5618593102575378E-2</v>
      </c>
      <c r="BA839" s="122">
        <f t="shared" si="181"/>
        <v>0.21358509569390693</v>
      </c>
      <c r="BB839" s="98">
        <f t="shared" si="182"/>
        <v>-0.44610804307940316</v>
      </c>
      <c r="BC839" s="56"/>
      <c r="BD839" s="56"/>
    </row>
    <row r="840" spans="1:56">
      <c r="A840" s="91">
        <v>839</v>
      </c>
      <c r="B840" s="122">
        <v>0.20286251464766525</v>
      </c>
      <c r="C840" s="122">
        <v>0.4444891674403868</v>
      </c>
      <c r="D840" s="122">
        <v>0.77739356783823022</v>
      </c>
      <c r="E840" s="122">
        <v>0.65642459183187585</v>
      </c>
      <c r="F840" s="122">
        <v>9.9078619875952789E-2</v>
      </c>
      <c r="G840" s="122">
        <v>0.15869708097773527</v>
      </c>
      <c r="H840" s="122">
        <v>0.15562686747646892</v>
      </c>
      <c r="I840" s="122">
        <v>0.48920592797693252</v>
      </c>
      <c r="J840" s="122">
        <v>0.91563093707610732</v>
      </c>
      <c r="K840" s="100">
        <v>0.14901006698084518</v>
      </c>
      <c r="L840" s="101"/>
      <c r="M840" s="102">
        <v>839</v>
      </c>
      <c r="N840" s="125">
        <v>-0.83144014322658</v>
      </c>
      <c r="O840" s="125">
        <v>-0.13959709641797613</v>
      </c>
      <c r="P840" s="125">
        <v>0.7634201538586205</v>
      </c>
      <c r="Q840" s="125">
        <v>0.40272462502465889</v>
      </c>
      <c r="R840" s="125">
        <v>-1.2868194105857962</v>
      </c>
      <c r="S840" s="125">
        <v>-0.9998271549920934</v>
      </c>
      <c r="T840" s="125">
        <v>-1.0125948203126547</v>
      </c>
      <c r="U840" s="122">
        <v>-2.7060028197687682E-2</v>
      </c>
      <c r="V840" s="122">
        <v>1.3762697782847932</v>
      </c>
      <c r="W840" s="94">
        <v>-1.0406885177563652</v>
      </c>
      <c r="X840" s="56"/>
      <c r="Y840" s="95">
        <v>839</v>
      </c>
      <c r="Z840" s="122">
        <f>(幕後結果!$AB$2+幕後結果!$AB$4*幕後結果_最佳化!$N1841)*12/3</f>
        <v>-1.0805651647475529</v>
      </c>
      <c r="AA840" s="122">
        <f>(幕後結果!$AC$2+幕後結果!$AC$4*幕後結果_最佳化!$O1841)*12/3</f>
        <v>-1.6425334009039811</v>
      </c>
      <c r="AB840" s="122">
        <f>(幕後結果!$AD$2+幕後結果!$AD$4*幕後結果_最佳化!$P1841)*12/3</f>
        <v>0.85885784191636783</v>
      </c>
      <c r="AC840" s="122">
        <f>(幕後結果!$AE$2+幕後結果!$AE$4*幕後結果_最佳化!$Q1841)*12/3</f>
        <v>1.2861859329886505</v>
      </c>
      <c r="AD840" s="122">
        <f>(幕後結果!$AF$2+幕後結果!$AF$4*幕後結果_最佳化!$R1841)*12/3</f>
        <v>-0.82114433791275199</v>
      </c>
      <c r="AE840" s="122">
        <f>(幕後結果!$AG$2+幕後結果!$AG$4*幕後結果_最佳化!$S1841)*12/3</f>
        <v>-0.37353482888347517</v>
      </c>
      <c r="AF840" s="122">
        <f>(幕後結果!$AH$2+幕後結果!$AH$4*幕後結果_最佳化!$T1841)*12/3</f>
        <v>-0.17687183434938292</v>
      </c>
      <c r="AG840" s="122">
        <f>(幕後結果!$AI$2+幕後結果!$AI$4*幕後結果_最佳化!$U1841)*12/3</f>
        <v>-1.5775187571640592</v>
      </c>
      <c r="AH840" s="122">
        <f>(幕後結果!$AJ$2+幕後結果!$AJ$4*幕後結果_最佳化!$V1841)*12/3</f>
        <v>0.65772658643251447</v>
      </c>
      <c r="AI840" s="96">
        <f>(幕後結果!$AK$2+幕後結果!$AK$4*幕後結果_最佳化!$W1841)*12/3</f>
        <v>-1.3876969744289991</v>
      </c>
      <c r="AJ840" s="56"/>
      <c r="AK840" s="56"/>
      <c r="AL840" s="56"/>
      <c r="AM840" s="104">
        <v>839</v>
      </c>
      <c r="AN840" s="122">
        <f t="shared" si="170"/>
        <v>5.7011617020798766E-2</v>
      </c>
      <c r="AO840" s="122">
        <f t="shared" si="171"/>
        <v>0.18722205555496849</v>
      </c>
      <c r="AP840" s="122">
        <f t="shared" si="172"/>
        <v>0.13142533824124902</v>
      </c>
      <c r="AQ840" s="122">
        <f t="shared" si="173"/>
        <v>3.6080869562423512E-2</v>
      </c>
      <c r="AR840" s="122">
        <f t="shared" si="174"/>
        <v>0.10980178235581348</v>
      </c>
      <c r="AS840" s="122">
        <f t="shared" si="175"/>
        <v>0.18191558785447209</v>
      </c>
      <c r="AT840" s="122">
        <f t="shared" si="176"/>
        <v>0.13918900709050233</v>
      </c>
      <c r="AU840" s="122">
        <f t="shared" si="177"/>
        <v>2.8788797576237632E-2</v>
      </c>
      <c r="AV840" s="122">
        <f t="shared" si="178"/>
        <v>2.9145728158876651E-2</v>
      </c>
      <c r="AW840" s="122">
        <f t="shared" si="179"/>
        <v>9.9419216584657813E-2</v>
      </c>
      <c r="AX840" s="122">
        <f t="shared" si="180"/>
        <v>0.99999999999999978</v>
      </c>
      <c r="AY840" s="122">
        <f>SUMPRODUCT(AN840:AW840,幕後結果_最佳化!$Z$1005:$AI$1005)</f>
        <v>-4.6175497326367838E-2</v>
      </c>
      <c r="AZ840" s="122">
        <f>(SUMPRODUCT(AN840:AW840,MMULT(AN840:AW840,幕後結果!$AB$9:$AK$18)))*252</f>
        <v>5.1226076023201804E-2</v>
      </c>
      <c r="BA840" s="122">
        <f t="shared" si="181"/>
        <v>0.22633178306018314</v>
      </c>
      <c r="BB840" s="98">
        <f t="shared" si="182"/>
        <v>-0.39356159405452157</v>
      </c>
      <c r="BC840" s="56"/>
      <c r="BD840" s="56"/>
    </row>
    <row r="841" spans="1:56">
      <c r="A841" s="91">
        <v>840</v>
      </c>
      <c r="B841" s="122">
        <v>0.74618070152187665</v>
      </c>
      <c r="C841" s="122">
        <v>0.65960501697920915</v>
      </c>
      <c r="D841" s="122">
        <v>0.47038817713183012</v>
      </c>
      <c r="E841" s="122">
        <v>0.67316241743530436</v>
      </c>
      <c r="F841" s="122">
        <v>0.10123313891770591</v>
      </c>
      <c r="G841" s="122">
        <v>0.11092072121011132</v>
      </c>
      <c r="H841" s="122">
        <v>6.0939609763875469E-2</v>
      </c>
      <c r="I841" s="122">
        <v>0.24613518190097028</v>
      </c>
      <c r="J841" s="122">
        <v>0.94722173259980003</v>
      </c>
      <c r="K841" s="100">
        <v>0.56200666235329133</v>
      </c>
      <c r="L841" s="101"/>
      <c r="M841" s="102">
        <v>840</v>
      </c>
      <c r="N841" s="125">
        <v>0.66251910186983054</v>
      </c>
      <c r="O841" s="125">
        <v>0.41138538877896713</v>
      </c>
      <c r="P841" s="125">
        <v>-7.4294121759187176E-2</v>
      </c>
      <c r="Q841" s="125">
        <v>0.44866246544447103</v>
      </c>
      <c r="R841" s="125">
        <v>-1.2745564568018275</v>
      </c>
      <c r="S841" s="125">
        <v>-1.2216462187815924</v>
      </c>
      <c r="T841" s="125">
        <v>-1.5469337590075112</v>
      </c>
      <c r="U841" s="122">
        <v>-0.68670227382405225</v>
      </c>
      <c r="V841" s="122">
        <v>1.6184923469547305</v>
      </c>
      <c r="W841" s="94">
        <v>0.1560587973844334</v>
      </c>
      <c r="X841" s="56"/>
      <c r="Y841" s="95">
        <v>840</v>
      </c>
      <c r="Z841" s="122">
        <f>(幕後結果!$AB$2+幕後結果!$AB$4*幕後結果_最佳化!$N1842)*12/3</f>
        <v>0.77426052893442365</v>
      </c>
      <c r="AA841" s="122">
        <f>(幕後結果!$AC$2+幕後結果!$AC$4*幕後結果_最佳化!$O1842)*12/3</f>
        <v>-0.75343659521710238</v>
      </c>
      <c r="AB841" s="122">
        <f>(幕後結果!$AD$2+幕後結果!$AD$4*幕後結果_最佳化!$P1842)*12/3</f>
        <v>0.63935556091437462</v>
      </c>
      <c r="AC841" s="122">
        <f>(幕後結果!$AE$2+幕後結果!$AE$4*幕後結果_最佳化!$Q1842)*12/3</f>
        <v>1.3063376604076462</v>
      </c>
      <c r="AD841" s="122">
        <f>(幕後結果!$AF$2+幕後結果!$AF$4*幕後結果_最佳化!$R1842)*12/3</f>
        <v>-0.88727016244954549</v>
      </c>
      <c r="AE841" s="122">
        <f>(幕後結果!$AG$2+幕後結果!$AG$4*幕後結果_最佳化!$S1842)*12/3</f>
        <v>-0.20363017829946328</v>
      </c>
      <c r="AF841" s="122">
        <f>(幕後結果!$AH$2+幕後結果!$AH$4*幕後結果_最佳化!$T1842)*12/3</f>
        <v>-0.39141924457619792</v>
      </c>
      <c r="AG841" s="122">
        <f>(幕後結果!$AI$2+幕後結果!$AI$4*幕後結果_最佳化!$U1842)*12/3</f>
        <v>-1.6154370208753612</v>
      </c>
      <c r="AH841" s="122">
        <f>(幕後結果!$AJ$2+幕後結果!$AJ$4*幕後結果_最佳化!$V1842)*12/3</f>
        <v>1.0242000210770517</v>
      </c>
      <c r="AI841" s="96">
        <f>(幕後結果!$AK$2+幕後結果!$AK$4*幕後結果_最佳化!$W1842)*12/3</f>
        <v>-0.50287511125716144</v>
      </c>
      <c r="AJ841" s="56"/>
      <c r="AK841" s="56"/>
      <c r="AL841" s="56"/>
      <c r="AM841" s="104">
        <v>840</v>
      </c>
      <c r="AN841" s="122">
        <f t="shared" si="170"/>
        <v>6.0004664195070029E-2</v>
      </c>
      <c r="AO841" s="122">
        <f t="shared" si="171"/>
        <v>0.13610549992096388</v>
      </c>
      <c r="AP841" s="122">
        <f t="shared" si="172"/>
        <v>0.16253467154932813</v>
      </c>
      <c r="AQ841" s="122">
        <f t="shared" si="173"/>
        <v>5.7962196038675098E-3</v>
      </c>
      <c r="AR841" s="122">
        <f t="shared" si="174"/>
        <v>6.5833929734155403E-2</v>
      </c>
      <c r="AS841" s="122">
        <f t="shared" si="175"/>
        <v>0.12009626393769678</v>
      </c>
      <c r="AT841" s="122">
        <f t="shared" si="176"/>
        <v>2.4990307707627109E-2</v>
      </c>
      <c r="AU841" s="122">
        <f t="shared" si="177"/>
        <v>0.18300442292210922</v>
      </c>
      <c r="AV841" s="122">
        <f t="shared" si="178"/>
        <v>0.15008495444403278</v>
      </c>
      <c r="AW841" s="122">
        <f t="shared" si="179"/>
        <v>9.1549065985149128E-2</v>
      </c>
      <c r="AX841" s="122">
        <f t="shared" si="180"/>
        <v>0.99999999999999989</v>
      </c>
      <c r="AY841" s="122">
        <f>SUMPRODUCT(AN841:AW841,幕後結果_最佳化!$Z$1005:$AI$1005)</f>
        <v>-0.24248705604916987</v>
      </c>
      <c r="AZ841" s="122">
        <f>(SUMPRODUCT(AN841:AW841,MMULT(AN841:AW841,幕後結果!$AB$9:$AK$18)))*252</f>
        <v>5.4834243483536077E-2</v>
      </c>
      <c r="BA841" s="122">
        <f t="shared" si="181"/>
        <v>0.23416712724790403</v>
      </c>
      <c r="BB841" s="98">
        <f t="shared" si="182"/>
        <v>-1.2187323618102945</v>
      </c>
      <c r="BC841" s="56"/>
      <c r="BD841" s="56"/>
    </row>
    <row r="842" spans="1:56">
      <c r="A842" s="91">
        <v>841</v>
      </c>
      <c r="B842" s="122">
        <v>0.75635675971530092</v>
      </c>
      <c r="C842" s="122">
        <v>6.5267599580143276E-2</v>
      </c>
      <c r="D842" s="122">
        <v>0.27116928282124575</v>
      </c>
      <c r="E842" s="122">
        <v>0.56926505155552665</v>
      </c>
      <c r="F842" s="122">
        <v>0.58522669072797018</v>
      </c>
      <c r="G842" s="122">
        <v>0.79505998279757173</v>
      </c>
      <c r="H842" s="122">
        <v>1.9382647898291694E-2</v>
      </c>
      <c r="I842" s="122">
        <v>0.20065997650630529</v>
      </c>
      <c r="J842" s="122">
        <v>7.7816364351483536E-2</v>
      </c>
      <c r="K842" s="100">
        <v>0.14475414064645276</v>
      </c>
      <c r="L842" s="101"/>
      <c r="M842" s="102">
        <v>841</v>
      </c>
      <c r="N842" s="125">
        <v>0.69463115811942411</v>
      </c>
      <c r="O842" s="125">
        <v>-1.5119947459301397</v>
      </c>
      <c r="P842" s="125">
        <v>-0.60928044630476574</v>
      </c>
      <c r="Q842" s="125">
        <v>0.17450335172109274</v>
      </c>
      <c r="R842" s="125">
        <v>0.21528308258672096</v>
      </c>
      <c r="S842" s="125">
        <v>0.82410476237134256</v>
      </c>
      <c r="T842" s="125">
        <v>-2.0666696189696916</v>
      </c>
      <c r="U842" s="122">
        <v>-0.83926618730211999</v>
      </c>
      <c r="V842" s="122">
        <v>-1.419913968778004</v>
      </c>
      <c r="W842" s="94">
        <v>-1.0592009306916366</v>
      </c>
      <c r="X842" s="56"/>
      <c r="Y842" s="95">
        <v>841</v>
      </c>
      <c r="Z842" s="122">
        <f>(幕後結果!$AB$2+幕後結果!$AB$4*幕後結果_最佳化!$N1843)*12/3</f>
        <v>0.81412926511595396</v>
      </c>
      <c r="AA842" s="122">
        <f>(幕後結果!$AC$2+幕後結果!$AC$4*幕後結果_最佳化!$O1843)*12/3</f>
        <v>-3.401204630201216</v>
      </c>
      <c r="AB842" s="122">
        <f>(幕後結果!$AD$2+幕後結果!$AD$4*幕後結果_最佳化!$P1843)*12/3</f>
        <v>-9.5892820079301333E-3</v>
      </c>
      <c r="AC842" s="122">
        <f>(幕後結果!$AE$2+幕後結果!$AE$4*幕後結果_最佳化!$Q1843)*12/3</f>
        <v>0.65053550684066708</v>
      </c>
      <c r="AD842" s="122">
        <f>(幕後結果!$AF$2+幕後結果!$AF$4*幕後結果_最佳化!$R1843)*12/3</f>
        <v>-0.1726768412500482</v>
      </c>
      <c r="AE842" s="122">
        <f>(幕後結果!$AG$2+幕後結果!$AG$4*幕後結果_最佳化!$S1843)*12/3</f>
        <v>0.69607370425344472</v>
      </c>
      <c r="AF842" s="122">
        <f>(幕後結果!$AH$2+幕後結果!$AH$4*幕後結果_最佳化!$T1843)*12/3</f>
        <v>-0.6140285086885886</v>
      </c>
      <c r="AG842" s="122">
        <f>(幕後結果!$AI$2+幕後結果!$AI$4*幕後結果_最佳化!$U1843)*12/3</f>
        <v>-1.325546431240689</v>
      </c>
      <c r="AH842" s="122">
        <f>(幕後結果!$AJ$2+幕後結果!$AJ$4*幕後結果_最佳化!$V1843)*12/3</f>
        <v>-1.7520819705280612</v>
      </c>
      <c r="AI842" s="96">
        <f>(幕後結果!$AK$2+幕後結果!$AK$4*幕後結果_最佳化!$W1843)*12/3</f>
        <v>-1.0575610097165813</v>
      </c>
      <c r="AJ842" s="56"/>
      <c r="AK842" s="56"/>
      <c r="AL842" s="56"/>
      <c r="AM842" s="104">
        <v>841</v>
      </c>
      <c r="AN842" s="122">
        <f t="shared" si="170"/>
        <v>0.13915182975580292</v>
      </c>
      <c r="AO842" s="122">
        <f t="shared" si="171"/>
        <v>2.0566884320357855E-2</v>
      </c>
      <c r="AP842" s="122">
        <f t="shared" si="172"/>
        <v>2.1957603537341649E-2</v>
      </c>
      <c r="AQ842" s="122">
        <f t="shared" si="173"/>
        <v>0.19257538478476938</v>
      </c>
      <c r="AR842" s="122">
        <f t="shared" si="174"/>
        <v>0.20215746650152805</v>
      </c>
      <c r="AS842" s="122">
        <f t="shared" si="175"/>
        <v>4.9445258952222218E-3</v>
      </c>
      <c r="AT842" s="122">
        <f t="shared" si="176"/>
        <v>9.0709564825587452E-2</v>
      </c>
      <c r="AU842" s="122">
        <f t="shared" si="177"/>
        <v>0.13453955481008456</v>
      </c>
      <c r="AV842" s="122">
        <f t="shared" si="178"/>
        <v>0.15452779068572114</v>
      </c>
      <c r="AW842" s="122">
        <f t="shared" si="179"/>
        <v>3.8869394883584742E-2</v>
      </c>
      <c r="AX842" s="122">
        <f t="shared" si="180"/>
        <v>1</v>
      </c>
      <c r="AY842" s="122">
        <f>SUMPRODUCT(AN842:AW842,幕後結果_最佳化!$Z$1005:$AI$1005)</f>
        <v>0.11130216310517473</v>
      </c>
      <c r="AZ842" s="122">
        <f>(SUMPRODUCT(AN842:AW842,MMULT(AN842:AW842,幕後結果!$AB$9:$AK$18)))*252</f>
        <v>4.2809920056621376E-2</v>
      </c>
      <c r="BA842" s="122">
        <f t="shared" si="181"/>
        <v>0.20690558246848095</v>
      </c>
      <c r="BB842" s="98">
        <f t="shared" si="182"/>
        <v>0.33059602495546386</v>
      </c>
      <c r="BC842" s="56"/>
      <c r="BD842" s="56"/>
    </row>
    <row r="843" spans="1:56">
      <c r="A843" s="91">
        <v>842</v>
      </c>
      <c r="B843" s="122">
        <v>0.60584857707436379</v>
      </c>
      <c r="C843" s="122">
        <v>0.44756596250746683</v>
      </c>
      <c r="D843" s="122">
        <v>0.76014594455996143</v>
      </c>
      <c r="E843" s="122">
        <v>0.41796502272169489</v>
      </c>
      <c r="F843" s="122">
        <v>0.55726102669374722</v>
      </c>
      <c r="G843" s="122">
        <v>6.6301779656835702E-2</v>
      </c>
      <c r="H843" s="122">
        <v>0.29878032418801603</v>
      </c>
      <c r="I843" s="122">
        <v>0.98261427965080461</v>
      </c>
      <c r="J843" s="122">
        <v>0.96470517544235501</v>
      </c>
      <c r="K843" s="100">
        <v>0.94789759756509651</v>
      </c>
      <c r="L843" s="101"/>
      <c r="M843" s="102">
        <v>842</v>
      </c>
      <c r="N843" s="125">
        <v>0.26851510979205107</v>
      </c>
      <c r="O843" s="125">
        <v>-0.13181335240751652</v>
      </c>
      <c r="P843" s="125">
        <v>0.70677210724062434</v>
      </c>
      <c r="Q843" s="125">
        <v>-0.20710219814471459</v>
      </c>
      <c r="R843" s="125">
        <v>0.1440285226776899</v>
      </c>
      <c r="S843" s="125">
        <v>-1.5039138153268925</v>
      </c>
      <c r="T843" s="125">
        <v>-0.52791166444905913</v>
      </c>
      <c r="U843" s="122">
        <v>2.1110101354314352</v>
      </c>
      <c r="V843" s="122">
        <v>1.808108284160086</v>
      </c>
      <c r="W843" s="94">
        <v>1.6248017649603668</v>
      </c>
      <c r="X843" s="56"/>
      <c r="Y843" s="95">
        <v>842</v>
      </c>
      <c r="Z843" s="122">
        <f>(幕後結果!$AB$2+幕後結果!$AB$4*幕後結果_最佳化!$N1844)*12/3</f>
        <v>0.28508471619531933</v>
      </c>
      <c r="AA843" s="122">
        <f>(幕後結果!$AC$2+幕後結果!$AC$4*幕後結果_最佳化!$O1844)*12/3</f>
        <v>-1.5362371407276127</v>
      </c>
      <c r="AB843" s="122">
        <f>(幕後結果!$AD$2+幕後結果!$AD$4*幕後結果_最佳化!$P1844)*12/3</f>
        <v>1.1418799211019484</v>
      </c>
      <c r="AC843" s="122">
        <f>(幕後結果!$AE$2+幕後結果!$AE$4*幕後結果_最佳化!$Q1844)*12/3</f>
        <v>0.89747896458030507</v>
      </c>
      <c r="AD843" s="122">
        <f>(幕後結果!$AF$2+幕後結果!$AF$4*幕後結果_最佳化!$R1844)*12/3</f>
        <v>4.3672405778206136E-2</v>
      </c>
      <c r="AE843" s="122">
        <f>(幕後結果!$AG$2+幕後結果!$AG$4*幕後結果_最佳化!$S1844)*12/3</f>
        <v>-0.71199748142658359</v>
      </c>
      <c r="AF843" s="122">
        <f>(幕後結果!$AH$2+幕後結果!$AH$4*幕後結果_最佳化!$T1844)*12/3</f>
        <v>0.92599061444388975</v>
      </c>
      <c r="AG843" s="122">
        <f>(幕後結果!$AI$2+幕後結果!$AI$4*幕後結果_最佳化!$U1844)*12/3</f>
        <v>1.6811060560604609</v>
      </c>
      <c r="AH843" s="122">
        <f>(幕後結果!$AJ$2+幕後結果!$AJ$4*幕後結果_最佳化!$V1844)*12/3</f>
        <v>1.6165868478825842</v>
      </c>
      <c r="AI843" s="96">
        <f>(幕後結果!$AK$2+幕後結果!$AK$4*幕後結果_最佳化!$W1844)*12/3</f>
        <v>0.34562817067909896</v>
      </c>
      <c r="AJ843" s="56"/>
      <c r="AK843" s="56"/>
      <c r="AL843" s="56"/>
      <c r="AM843" s="104">
        <v>842</v>
      </c>
      <c r="AN843" s="122">
        <f t="shared" si="170"/>
        <v>2.4271915947064671E-2</v>
      </c>
      <c r="AO843" s="122">
        <f t="shared" si="171"/>
        <v>0.16029895519164492</v>
      </c>
      <c r="AP843" s="122">
        <f t="shared" si="172"/>
        <v>0.15596282244464293</v>
      </c>
      <c r="AQ843" s="122">
        <f t="shared" si="173"/>
        <v>5.7539417607915817E-2</v>
      </c>
      <c r="AR843" s="122">
        <f t="shared" si="174"/>
        <v>0.12269031478330925</v>
      </c>
      <c r="AS843" s="122">
        <f t="shared" si="175"/>
        <v>2.7149762200070378E-3</v>
      </c>
      <c r="AT843" s="122">
        <f t="shared" si="176"/>
        <v>8.4833538448660581E-2</v>
      </c>
      <c r="AU843" s="122">
        <f t="shared" si="177"/>
        <v>0.12948708425880573</v>
      </c>
      <c r="AV843" s="122">
        <f t="shared" si="178"/>
        <v>0.12046130293770183</v>
      </c>
      <c r="AW843" s="122">
        <f t="shared" si="179"/>
        <v>0.14173967216024722</v>
      </c>
      <c r="AX843" s="122">
        <f t="shared" si="180"/>
        <v>1</v>
      </c>
      <c r="AY843" s="122">
        <f>SUMPRODUCT(AN843:AW843,幕後結果_最佳化!$Z$1005:$AI$1005)</f>
        <v>-0.18861883909129717</v>
      </c>
      <c r="AZ843" s="122">
        <f>(SUMPRODUCT(AN843:AW843,MMULT(AN843:AW843,幕後結果!$AB$9:$AK$18)))*252</f>
        <v>4.5562195363002468E-2</v>
      </c>
      <c r="BA843" s="122">
        <f t="shared" si="181"/>
        <v>0.21345302846997152</v>
      </c>
      <c r="BB843" s="98">
        <f t="shared" si="182"/>
        <v>-1.0846360004860138</v>
      </c>
      <c r="BC843" s="56"/>
      <c r="BD843" s="56"/>
    </row>
    <row r="844" spans="1:56">
      <c r="A844" s="91">
        <v>843</v>
      </c>
      <c r="B844" s="122">
        <v>0.54425965231309159</v>
      </c>
      <c r="C844" s="122">
        <v>0.25719471558954554</v>
      </c>
      <c r="D844" s="122">
        <v>0.55872534160703524</v>
      </c>
      <c r="E844" s="122">
        <v>0.17203575886867295</v>
      </c>
      <c r="F844" s="122">
        <v>0.60971834945987813</v>
      </c>
      <c r="G844" s="122">
        <v>0.57410277430005352</v>
      </c>
      <c r="H844" s="122">
        <v>0.7559255846466626</v>
      </c>
      <c r="I844" s="122">
        <v>0.99827538311071695</v>
      </c>
      <c r="J844" s="122">
        <v>0.61780084840458493</v>
      </c>
      <c r="K844" s="100">
        <v>0.33940901649461774</v>
      </c>
      <c r="L844" s="101"/>
      <c r="M844" s="102">
        <v>843</v>
      </c>
      <c r="N844" s="125">
        <v>0.11117106599351295</v>
      </c>
      <c r="O844" s="125">
        <v>-0.65201820060631477</v>
      </c>
      <c r="P844" s="125">
        <v>0.14773828412723372</v>
      </c>
      <c r="Q844" s="125">
        <v>-0.94615111110112615</v>
      </c>
      <c r="R844" s="125">
        <v>0.27858503171203947</v>
      </c>
      <c r="S844" s="125">
        <v>0.18682932793534357</v>
      </c>
      <c r="T844" s="125">
        <v>0.69325612697143335</v>
      </c>
      <c r="U844" s="122">
        <v>2.9245782227994934</v>
      </c>
      <c r="V844" s="122">
        <v>0.29971008780826008</v>
      </c>
      <c r="W844" s="94">
        <v>-0.41407656765014295</v>
      </c>
      <c r="X844" s="56"/>
      <c r="Y844" s="95">
        <v>843</v>
      </c>
      <c r="Z844" s="122">
        <f>(幕後結果!$AB$2+幕後結果!$AB$4*幕後結果_最佳化!$N1845)*12/3</f>
        <v>8.9734156169488835E-2</v>
      </c>
      <c r="AA844" s="122">
        <f>(幕後結果!$AC$2+幕後結果!$AC$4*幕後結果_最佳化!$O1845)*12/3</f>
        <v>-2.2667882077491712</v>
      </c>
      <c r="AB844" s="122">
        <f>(幕後結果!$AD$2+幕後結果!$AD$4*幕後結果_最佳化!$P1845)*12/3</f>
        <v>0.55756370432163604</v>
      </c>
      <c r="AC844" s="122">
        <f>(幕後結果!$AE$2+幕後結果!$AE$4*幕後結果_最佳化!$Q1845)*12/3</f>
        <v>0.13038952304084372</v>
      </c>
      <c r="AD844" s="122">
        <f>(幕後結果!$AF$2+幕後結果!$AF$4*幕後結果_最佳化!$R1845)*12/3</f>
        <v>-3.2722996852068295E-2</v>
      </c>
      <c r="AE844" s="122">
        <f>(幕後結果!$AG$2+幕後結果!$AG$4*幕後結果_最佳化!$S1845)*12/3</f>
        <v>-0.14324505783579383</v>
      </c>
      <c r="AF844" s="122">
        <f>(幕後結果!$AH$2+幕後結果!$AH$4*幕後結果_最佳化!$T1845)*12/3</f>
        <v>2.0072679685677945</v>
      </c>
      <c r="AG844" s="122">
        <f>(幕後結果!$AI$2+幕後結果!$AI$4*幕後結果_最佳化!$U1845)*12/3</f>
        <v>2.6940050682863479</v>
      </c>
      <c r="AH844" s="122">
        <f>(幕後結果!$AJ$2+幕後結果!$AJ$4*幕後結果_最佳化!$V1845)*12/3</f>
        <v>0.63139524281562032</v>
      </c>
      <c r="AI844" s="96">
        <f>(幕後結果!$AK$2+幕後結果!$AK$4*幕後結果_最佳化!$W1845)*12/3</f>
        <v>-0.52739333346748185</v>
      </c>
      <c r="AJ844" s="56"/>
      <c r="AK844" s="56"/>
      <c r="AL844" s="56"/>
      <c r="AM844" s="104">
        <v>843</v>
      </c>
      <c r="AN844" s="122">
        <f t="shared" si="170"/>
        <v>5.8396619030410941E-2</v>
      </c>
      <c r="AO844" s="122">
        <f t="shared" si="171"/>
        <v>0.13907499689379826</v>
      </c>
      <c r="AP844" s="122">
        <f t="shared" si="172"/>
        <v>9.7518099897006869E-2</v>
      </c>
      <c r="AQ844" s="122">
        <f t="shared" si="173"/>
        <v>0.13895808440430468</v>
      </c>
      <c r="AR844" s="122">
        <f t="shared" si="174"/>
        <v>6.9877389740356136E-2</v>
      </c>
      <c r="AS844" s="122">
        <f t="shared" si="175"/>
        <v>0.12099063476592638</v>
      </c>
      <c r="AT844" s="122">
        <f t="shared" si="176"/>
        <v>0.11573865560820297</v>
      </c>
      <c r="AU844" s="122">
        <f t="shared" si="177"/>
        <v>6.3372036421964761E-2</v>
      </c>
      <c r="AV844" s="122">
        <f t="shared" si="178"/>
        <v>8.7585824170891668E-2</v>
      </c>
      <c r="AW844" s="122">
        <f t="shared" si="179"/>
        <v>0.10848765906713724</v>
      </c>
      <c r="AX844" s="122">
        <f t="shared" si="180"/>
        <v>0.99999999999999989</v>
      </c>
      <c r="AY844" s="122">
        <f>SUMPRODUCT(AN844:AW844,幕後結果_最佳化!$Z$1005:$AI$1005)</f>
        <v>2.9393526343106068E-2</v>
      </c>
      <c r="AZ844" s="122">
        <f>(SUMPRODUCT(AN844:AW844,MMULT(AN844:AW844,幕後結果!$AB$9:$AK$18)))*252</f>
        <v>4.5396714531690224E-2</v>
      </c>
      <c r="BA844" s="122">
        <f t="shared" si="181"/>
        <v>0.21306504765373935</v>
      </c>
      <c r="BB844" s="98">
        <f t="shared" si="182"/>
        <v>-6.3391315495556322E-2</v>
      </c>
      <c r="BC844" s="56"/>
      <c r="BD844" s="56"/>
    </row>
    <row r="845" spans="1:56">
      <c r="A845" s="91">
        <v>844</v>
      </c>
      <c r="B845" s="122">
        <v>0.16260729965464593</v>
      </c>
      <c r="C845" s="122">
        <v>2.9662521957156907E-2</v>
      </c>
      <c r="D845" s="122">
        <v>0.27683764213718565</v>
      </c>
      <c r="E845" s="122">
        <v>9.2301823527345395E-3</v>
      </c>
      <c r="F845" s="122">
        <v>0.22185780683312917</v>
      </c>
      <c r="G845" s="122">
        <v>0.64546316894393896</v>
      </c>
      <c r="H845" s="122">
        <v>0.28467764561924969</v>
      </c>
      <c r="I845" s="122">
        <v>0.90350047511366127</v>
      </c>
      <c r="J845" s="122">
        <v>0.18153099339924483</v>
      </c>
      <c r="K845" s="100">
        <v>0.64424474024570166</v>
      </c>
      <c r="L845" s="101"/>
      <c r="M845" s="102">
        <v>844</v>
      </c>
      <c r="N845" s="125">
        <v>-0.98379849534327146</v>
      </c>
      <c r="O845" s="125">
        <v>-1.8857767600963105</v>
      </c>
      <c r="P845" s="125">
        <v>-0.59226181107404019</v>
      </c>
      <c r="Q845" s="125">
        <v>-2.3562525011431599</v>
      </c>
      <c r="R845" s="125">
        <v>-0.76593393357541051</v>
      </c>
      <c r="S845" s="125">
        <v>0.37310047910278238</v>
      </c>
      <c r="T845" s="125">
        <v>-0.56900125060652884</v>
      </c>
      <c r="U845" s="122">
        <v>1.3017582214559786</v>
      </c>
      <c r="V845" s="122">
        <v>-0.9095460022455224</v>
      </c>
      <c r="W845" s="94">
        <v>0.36982817659614758</v>
      </c>
      <c r="X845" s="56"/>
      <c r="Y845" s="95">
        <v>844</v>
      </c>
      <c r="Z845" s="122">
        <f>(幕後結果!$AB$2+幕後結果!$AB$4*幕後結果_最佳化!$N1846)*12/3</f>
        <v>-1.2697257372870321</v>
      </c>
      <c r="AA845" s="122">
        <f>(幕後結果!$AC$2+幕後結果!$AC$4*幕後結果_最佳化!$O1846)*12/3</f>
        <v>-4.0621339890165551</v>
      </c>
      <c r="AB845" s="122">
        <f>(幕後結果!$AD$2+幕後結果!$AD$4*幕後結果_最佳化!$P1846)*12/3</f>
        <v>-0.53832626446828946</v>
      </c>
      <c r="AC845" s="122">
        <f>(幕後結果!$AE$2+幕後結果!$AE$4*幕後結果_最佳化!$Q1846)*12/3</f>
        <v>-1.3452880046179778</v>
      </c>
      <c r="AD845" s="122">
        <f>(幕後結果!$AF$2+幕後結果!$AF$4*幕後結果_最佳化!$R1846)*12/3</f>
        <v>-1.0179227485971114</v>
      </c>
      <c r="AE845" s="122">
        <f>(幕後結果!$AG$2+幕後結果!$AG$4*幕後結果_最佳化!$S1846)*12/3</f>
        <v>-1.5734973225935425</v>
      </c>
      <c r="AF845" s="122">
        <f>(幕後結果!$AH$2+幕後結果!$AH$4*幕後結果_最佳化!$T1846)*12/3</f>
        <v>0.43563571984515104</v>
      </c>
      <c r="AG845" s="122">
        <f>(幕後結果!$AI$2+幕後結果!$AI$4*幕後結果_最佳化!$U1846)*12/3</f>
        <v>0.178990615484101</v>
      </c>
      <c r="AH845" s="122">
        <f>(幕後結果!$AJ$2+幕後結果!$AJ$4*幕後結果_最佳化!$V1846)*12/3</f>
        <v>-1.4530002944857305</v>
      </c>
      <c r="AI845" s="96">
        <f>(幕後結果!$AK$2+幕後結果!$AK$4*幕後結果_最佳化!$W1846)*12/3</f>
        <v>-1.0447332665754461</v>
      </c>
      <c r="AJ845" s="56"/>
      <c r="AK845" s="56"/>
      <c r="AL845" s="56"/>
      <c r="AM845" s="104">
        <v>844</v>
      </c>
      <c r="AN845" s="122">
        <f t="shared" si="170"/>
        <v>7.5467841766339833E-2</v>
      </c>
      <c r="AO845" s="122">
        <f t="shared" si="171"/>
        <v>0.15434734105552758</v>
      </c>
      <c r="AP845" s="122">
        <f t="shared" si="172"/>
        <v>0.17323704568784229</v>
      </c>
      <c r="AQ845" s="122">
        <f t="shared" si="173"/>
        <v>1.2078398442244247E-2</v>
      </c>
      <c r="AR845" s="122">
        <f t="shared" si="174"/>
        <v>6.0854664769750537E-2</v>
      </c>
      <c r="AS845" s="122">
        <f t="shared" si="175"/>
        <v>1.0426219081584618E-2</v>
      </c>
      <c r="AT845" s="122">
        <f t="shared" si="176"/>
        <v>0.17660228177493326</v>
      </c>
      <c r="AU845" s="122">
        <f t="shared" si="177"/>
        <v>0.16250423141982773</v>
      </c>
      <c r="AV845" s="122">
        <f t="shared" si="178"/>
        <v>7.1801653506765858E-2</v>
      </c>
      <c r="AW845" s="122">
        <f t="shared" si="179"/>
        <v>0.10268032249518418</v>
      </c>
      <c r="AX845" s="122">
        <f t="shared" si="180"/>
        <v>1</v>
      </c>
      <c r="AY845" s="122">
        <f>SUMPRODUCT(AN845:AW845,幕後結果_最佳化!$Z$1005:$AI$1005)</f>
        <v>-0.11498897433341618</v>
      </c>
      <c r="AZ845" s="122">
        <f>(SUMPRODUCT(AN845:AW845,MMULT(AN845:AW845,幕後結果!$AB$9:$AK$18)))*252</f>
        <v>5.2544863979393487E-2</v>
      </c>
      <c r="BA845" s="122">
        <f t="shared" si="181"/>
        <v>0.22922666507060971</v>
      </c>
      <c r="BB845" s="98">
        <f t="shared" si="182"/>
        <v>-0.68878973693911627</v>
      </c>
      <c r="BC845" s="56"/>
      <c r="BD845" s="56"/>
    </row>
    <row r="846" spans="1:56">
      <c r="A846" s="91">
        <v>845</v>
      </c>
      <c r="B846" s="122">
        <v>2.6101326158705973E-2</v>
      </c>
      <c r="C846" s="122">
        <v>0.19715148491553669</v>
      </c>
      <c r="D846" s="122">
        <v>0.58645728009304077</v>
      </c>
      <c r="E846" s="122">
        <v>0.40537794913235481</v>
      </c>
      <c r="F846" s="122">
        <v>0.12255132305245242</v>
      </c>
      <c r="G846" s="122">
        <v>0.8309720901129718</v>
      </c>
      <c r="H846" s="122">
        <v>0.8906598893094404</v>
      </c>
      <c r="I846" s="122">
        <v>0.29875801243006483</v>
      </c>
      <c r="J846" s="122">
        <v>0.59949710201737094</v>
      </c>
      <c r="K846" s="100">
        <v>0.95884709301456028</v>
      </c>
      <c r="L846" s="101"/>
      <c r="M846" s="102">
        <v>845</v>
      </c>
      <c r="N846" s="125">
        <v>-1.9414587983690965</v>
      </c>
      <c r="O846" s="125">
        <v>-0.85183987780004422</v>
      </c>
      <c r="P846" s="125">
        <v>0.21844110725300786</v>
      </c>
      <c r="Q846" s="125">
        <v>-0.23945098633066736</v>
      </c>
      <c r="R846" s="125">
        <v>-1.1623270422534715</v>
      </c>
      <c r="S846" s="125">
        <v>0.95801376056140408</v>
      </c>
      <c r="T846" s="125">
        <v>1.2300450874588742</v>
      </c>
      <c r="U846" s="122">
        <v>-0.52797595512862217</v>
      </c>
      <c r="V846" s="122">
        <v>0.25204562795111551</v>
      </c>
      <c r="W846" s="94">
        <v>1.7374611032402225</v>
      </c>
      <c r="X846" s="56"/>
      <c r="Y846" s="95">
        <v>845</v>
      </c>
      <c r="Z846" s="122">
        <f>(幕後結果!$AB$2+幕後結果!$AB$4*幕後結果_最佳化!$N1847)*12/3</f>
        <v>-2.4587092665913652</v>
      </c>
      <c r="AA846" s="122">
        <f>(幕後結果!$AC$2+幕後結果!$AC$4*幕後結果_最佳化!$O1847)*12/3</f>
        <v>-2.720499948606482</v>
      </c>
      <c r="AB846" s="122">
        <f>(幕後結果!$AD$2+幕後結果!$AD$4*幕後結果_最佳化!$P1847)*12/3</f>
        <v>-1.9719480548076096E-2</v>
      </c>
      <c r="AC846" s="122">
        <f>(幕後結果!$AE$2+幕後結果!$AE$4*幕後結果_最佳化!$Q1847)*12/3</f>
        <v>0.502684798971613</v>
      </c>
      <c r="AD846" s="122">
        <f>(幕後結果!$AF$2+幕後結果!$AF$4*幕後結果_最佳化!$R1847)*12/3</f>
        <v>-0.87945775066469256</v>
      </c>
      <c r="AE846" s="122">
        <f>(幕後結果!$AG$2+幕後結果!$AG$4*幕後結果_最佳化!$S1847)*12/3</f>
        <v>0.1927284170887974</v>
      </c>
      <c r="AF846" s="122">
        <f>(幕後結果!$AH$2+幕後結果!$AH$4*幕後結果_最佳化!$T1847)*12/3</f>
        <v>1.6100004504384942</v>
      </c>
      <c r="AG846" s="122">
        <f>(幕後結果!$AI$2+幕後結果!$AI$4*幕後結果_最佳化!$U1847)*12/3</f>
        <v>-2.5365866465241318</v>
      </c>
      <c r="AH846" s="122">
        <f>(幕後結果!$AJ$2+幕後結果!$AJ$4*幕後結果_最佳化!$V1847)*12/3</f>
        <v>-0.26224058975708719</v>
      </c>
      <c r="AI846" s="96">
        <f>(幕後結果!$AK$2+幕後結果!$AK$4*幕後結果_最佳化!$W1847)*12/3</f>
        <v>-0.3022861917078512</v>
      </c>
      <c r="AJ846" s="56"/>
      <c r="AK846" s="56"/>
      <c r="AL846" s="56"/>
      <c r="AM846" s="104">
        <v>845</v>
      </c>
      <c r="AN846" s="122">
        <f t="shared" si="170"/>
        <v>0.11255225075096388</v>
      </c>
      <c r="AO846" s="122">
        <f t="shared" si="171"/>
        <v>2.2049085363398665E-2</v>
      </c>
      <c r="AP846" s="122">
        <f t="shared" si="172"/>
        <v>2.0696931873744401E-2</v>
      </c>
      <c r="AQ846" s="122">
        <f t="shared" si="173"/>
        <v>5.1443102385821796E-2</v>
      </c>
      <c r="AR846" s="122">
        <f t="shared" si="174"/>
        <v>9.7773436386337564E-2</v>
      </c>
      <c r="AS846" s="122">
        <f t="shared" si="175"/>
        <v>5.3904817068874192E-2</v>
      </c>
      <c r="AT846" s="122">
        <f t="shared" si="176"/>
        <v>0.14673782533064025</v>
      </c>
      <c r="AU846" s="122">
        <f t="shared" si="177"/>
        <v>0.18149342724204268</v>
      </c>
      <c r="AV846" s="122">
        <f t="shared" si="178"/>
        <v>0.1306557288516203</v>
      </c>
      <c r="AW846" s="122">
        <f t="shared" si="179"/>
        <v>0.18269339474655619</v>
      </c>
      <c r="AX846" s="122">
        <f t="shared" si="180"/>
        <v>0.99999999999999989</v>
      </c>
      <c r="AY846" s="122">
        <f>SUMPRODUCT(AN846:AW846,幕後結果_最佳化!$Z$1005:$AI$1005)</f>
        <v>-2.1120316054447558E-2</v>
      </c>
      <c r="AZ846" s="122">
        <f>(SUMPRODUCT(AN846:AW846,MMULT(AN846:AW846,幕後結果!$AB$9:$AK$18)))*252</f>
        <v>4.891918666864109E-2</v>
      </c>
      <c r="BA846" s="122">
        <f t="shared" si="181"/>
        <v>0.22117682217773427</v>
      </c>
      <c r="BB846" s="98">
        <f t="shared" si="182"/>
        <v>-0.28945309650484902</v>
      </c>
      <c r="BC846" s="56"/>
      <c r="BD846" s="56"/>
    </row>
    <row r="847" spans="1:56">
      <c r="A847" s="91">
        <v>846</v>
      </c>
      <c r="B847" s="122">
        <v>0.4523793403382137</v>
      </c>
      <c r="C847" s="122">
        <v>8.5573239494223241E-2</v>
      </c>
      <c r="D847" s="122">
        <v>0.36005976220049174</v>
      </c>
      <c r="E847" s="122">
        <v>0.56807288869990424</v>
      </c>
      <c r="F847" s="122">
        <v>0.18925562980370869</v>
      </c>
      <c r="G847" s="122">
        <v>0.82964980458516013</v>
      </c>
      <c r="H847" s="122">
        <v>2.3343665564637073E-2</v>
      </c>
      <c r="I847" s="122">
        <v>0.97183908774808692</v>
      </c>
      <c r="J847" s="122">
        <v>0.49800495659583999</v>
      </c>
      <c r="K847" s="100">
        <v>0.80410952577564654</v>
      </c>
      <c r="L847" s="101"/>
      <c r="M847" s="102">
        <v>846</v>
      </c>
      <c r="N847" s="125">
        <v>-0.11965218285982691</v>
      </c>
      <c r="O847" s="125">
        <v>-1.3685292300508163</v>
      </c>
      <c r="P847" s="125">
        <v>-0.35829905610575935</v>
      </c>
      <c r="Q847" s="125">
        <v>0.17146999364208548</v>
      </c>
      <c r="R847" s="125">
        <v>-0.8806426628015257</v>
      </c>
      <c r="S847" s="125">
        <v>0.95278228682100863</v>
      </c>
      <c r="T847" s="125">
        <v>-1.9891256923861929</v>
      </c>
      <c r="U847" s="122">
        <v>1.9085371643657552</v>
      </c>
      <c r="V847" s="122">
        <v>-5.0008530499036563E-3</v>
      </c>
      <c r="W847" s="94">
        <v>0.85639207196741496</v>
      </c>
      <c r="X847" s="56"/>
      <c r="Y847" s="95">
        <v>846</v>
      </c>
      <c r="Z847" s="122">
        <f>(幕後結果!$AB$2+幕後結果!$AB$4*幕後結果_最佳化!$N1848)*12/3</f>
        <v>-0.19684454005504867</v>
      </c>
      <c r="AA847" s="122">
        <f>(幕後結果!$AC$2+幕後結果!$AC$4*幕後結果_最佳化!$O1848)*12/3</f>
        <v>-3.2742477548399997</v>
      </c>
      <c r="AB847" s="122">
        <f>(幕後結果!$AD$2+幕後結果!$AD$4*幕後結果_最佳化!$P1848)*12/3</f>
        <v>-2.2928766674935153E-2</v>
      </c>
      <c r="AC847" s="122">
        <f>(幕後結果!$AE$2+幕後結果!$AE$4*幕後結果_最佳化!$Q1848)*12/3</f>
        <v>0.68382203656500451</v>
      </c>
      <c r="AD847" s="122">
        <f>(幕後結果!$AF$2+幕後結果!$AF$4*幕後結果_最佳化!$R1848)*12/3</f>
        <v>-0.8386013122783319</v>
      </c>
      <c r="AE847" s="122">
        <f>(幕後結果!$AG$2+幕後結果!$AG$4*幕後結果_最佳化!$S1848)*12/3</f>
        <v>0.59130862380217231</v>
      </c>
      <c r="AF847" s="122">
        <f>(幕後結果!$AH$2+幕後結果!$AH$4*幕後結果_最佳化!$T1848)*12/3</f>
        <v>-0.96525507105956498</v>
      </c>
      <c r="AG847" s="122">
        <f>(幕後結果!$AI$2+幕後結果!$AI$4*幕後結果_最佳化!$U1848)*12/3</f>
        <v>1.2403894809742693</v>
      </c>
      <c r="AH847" s="122">
        <f>(幕後結果!$AJ$2+幕後結果!$AJ$4*幕後結果_最佳化!$V1848)*12/3</f>
        <v>-0.62479506831137377</v>
      </c>
      <c r="AI847" s="96">
        <f>(幕後結果!$AK$2+幕後結果!$AK$4*幕後結果_最佳化!$W1848)*12/3</f>
        <v>-0.40390428589765709</v>
      </c>
      <c r="AJ847" s="56"/>
      <c r="AK847" s="56"/>
      <c r="AL847" s="56"/>
      <c r="AM847" s="104">
        <v>846</v>
      </c>
      <c r="AN847" s="122">
        <f t="shared" si="170"/>
        <v>3.3244350371366777E-2</v>
      </c>
      <c r="AO847" s="122">
        <f t="shared" si="171"/>
        <v>0.19873220889969356</v>
      </c>
      <c r="AP847" s="122">
        <f t="shared" si="172"/>
        <v>9.0284320340377144E-2</v>
      </c>
      <c r="AQ847" s="122">
        <f t="shared" si="173"/>
        <v>0.12296391870524462</v>
      </c>
      <c r="AR847" s="122">
        <f t="shared" si="174"/>
        <v>3.5130093711168757E-2</v>
      </c>
      <c r="AS847" s="122">
        <f t="shared" si="175"/>
        <v>0.16010196109727393</v>
      </c>
      <c r="AT847" s="122">
        <f t="shared" si="176"/>
        <v>8.3264713413621655E-2</v>
      </c>
      <c r="AU847" s="122">
        <f t="shared" si="177"/>
        <v>0.16385927425693975</v>
      </c>
      <c r="AV847" s="122">
        <f t="shared" si="178"/>
        <v>2.1587397686179743E-2</v>
      </c>
      <c r="AW847" s="122">
        <f t="shared" si="179"/>
        <v>9.0831761518134227E-2</v>
      </c>
      <c r="AX847" s="122">
        <f t="shared" si="180"/>
        <v>1</v>
      </c>
      <c r="AY847" s="122">
        <f>SUMPRODUCT(AN847:AW847,幕後結果_最佳化!$Z$1005:$AI$1005)</f>
        <v>-0.17344623481018706</v>
      </c>
      <c r="AZ847" s="122">
        <f>(SUMPRODUCT(AN847:AW847,MMULT(AN847:AW847,幕後結果!$AB$9:$AK$18)))*252</f>
        <v>5.524204021497315E-2</v>
      </c>
      <c r="BA847" s="122">
        <f t="shared" si="181"/>
        <v>0.23503625298020123</v>
      </c>
      <c r="BB847" s="98">
        <f t="shared" si="182"/>
        <v>-0.92048027513615716</v>
      </c>
      <c r="BC847" s="56"/>
      <c r="BD847" s="56"/>
    </row>
    <row r="848" spans="1:56">
      <c r="A848" s="91">
        <v>847</v>
      </c>
      <c r="B848" s="122">
        <v>0.99186768163823236</v>
      </c>
      <c r="C848" s="122">
        <v>0.90319853603333544</v>
      </c>
      <c r="D848" s="122">
        <v>0.43734508836766839</v>
      </c>
      <c r="E848" s="122">
        <v>0.62884867519093768</v>
      </c>
      <c r="F848" s="122">
        <v>0.26451506945067815</v>
      </c>
      <c r="G848" s="122">
        <v>0.93041649406162152</v>
      </c>
      <c r="H848" s="122">
        <v>0.61412016943522141</v>
      </c>
      <c r="I848" s="122">
        <v>0.43099886076293004</v>
      </c>
      <c r="J848" s="122">
        <v>7.1418558041568714E-2</v>
      </c>
      <c r="K848" s="100">
        <v>0.73746534887166315</v>
      </c>
      <c r="L848" s="101"/>
      <c r="M848" s="102">
        <v>847</v>
      </c>
      <c r="N848" s="125">
        <v>2.402922438448067</v>
      </c>
      <c r="O848" s="125">
        <v>1.2999942849654982</v>
      </c>
      <c r="P848" s="125">
        <v>-0.15770383713813907</v>
      </c>
      <c r="Q848" s="125">
        <v>0.32880557410309197</v>
      </c>
      <c r="R848" s="125">
        <v>-0.62948721084463355</v>
      </c>
      <c r="S848" s="125">
        <v>1.478900117786669</v>
      </c>
      <c r="T848" s="125">
        <v>0.29007395414942405</v>
      </c>
      <c r="U848" s="122">
        <v>-0.17383171161752259</v>
      </c>
      <c r="V848" s="122">
        <v>-1.4653072254532877</v>
      </c>
      <c r="W848" s="94">
        <v>0.6355507137323575</v>
      </c>
      <c r="X848" s="56"/>
      <c r="Y848" s="95">
        <v>847</v>
      </c>
      <c r="Z848" s="122">
        <f>(幕後結果!$AB$2+幕後結果!$AB$4*幕後結果_最佳化!$N1849)*12/3</f>
        <v>2.9350589822060389</v>
      </c>
      <c r="AA848" s="122">
        <f>(幕後結果!$AC$2+幕後結果!$AC$4*幕後結果_最佳化!$O1849)*12/3</f>
        <v>0.62234634020166779</v>
      </c>
      <c r="AB848" s="122">
        <f>(幕後結果!$AD$2+幕後結果!$AD$4*幕後結果_最佳化!$P1849)*12/3</f>
        <v>1.1815550113598809</v>
      </c>
      <c r="AC848" s="122">
        <f>(幕後結果!$AE$2+幕後結果!$AE$4*幕後結果_最佳化!$Q1849)*12/3</f>
        <v>1.4571775122837558</v>
      </c>
      <c r="AD848" s="122">
        <f>(幕後結果!$AF$2+幕後結果!$AF$4*幕後結果_最佳化!$R1849)*12/3</f>
        <v>-0.44058531341270274</v>
      </c>
      <c r="AE848" s="122">
        <f>(幕後結果!$AG$2+幕後結果!$AG$4*幕後結果_最佳化!$S1849)*12/3</f>
        <v>2.3473647881098176</v>
      </c>
      <c r="AF848" s="122">
        <f>(幕後結果!$AH$2+幕後結果!$AH$4*幕後結果_最佳化!$T1849)*12/3</f>
        <v>1.7277389707651321</v>
      </c>
      <c r="AG848" s="122">
        <f>(幕後結果!$AI$2+幕後結果!$AI$4*幕後結果_最佳化!$U1849)*12/3</f>
        <v>6.8138459085951952E-2</v>
      </c>
      <c r="AH848" s="122">
        <f>(幕後結果!$AJ$2+幕後結果!$AJ$4*幕後結果_最佳化!$V1849)*12/3</f>
        <v>-3.2111059838786982E-2</v>
      </c>
      <c r="AI848" s="96">
        <f>(幕後結果!$AK$2+幕後結果!$AK$4*幕後結果_最佳化!$W1849)*12/3</f>
        <v>0.54098825969832243</v>
      </c>
      <c r="AJ848" s="56"/>
      <c r="AK848" s="56"/>
      <c r="AL848" s="56"/>
      <c r="AM848" s="104">
        <v>847</v>
      </c>
      <c r="AN848" s="122">
        <f t="shared" si="170"/>
        <v>1.5622940258679824E-2</v>
      </c>
      <c r="AO848" s="122">
        <f t="shared" si="171"/>
        <v>0.11297339612890347</v>
      </c>
      <c r="AP848" s="122">
        <f t="shared" si="172"/>
        <v>5.7742938598919512E-2</v>
      </c>
      <c r="AQ848" s="122">
        <f t="shared" si="173"/>
        <v>0.12006169663596071</v>
      </c>
      <c r="AR848" s="122">
        <f t="shared" si="174"/>
        <v>8.7669695221071677E-3</v>
      </c>
      <c r="AS848" s="122">
        <f t="shared" si="175"/>
        <v>4.5657312413803337E-2</v>
      </c>
      <c r="AT848" s="122">
        <f t="shared" si="176"/>
        <v>0.16338972752430453</v>
      </c>
      <c r="AU848" s="122">
        <f t="shared" si="177"/>
        <v>0.17324058930225261</v>
      </c>
      <c r="AV848" s="122">
        <f t="shared" si="178"/>
        <v>0.12387240330763792</v>
      </c>
      <c r="AW848" s="122">
        <f t="shared" si="179"/>
        <v>0.17867202630743084</v>
      </c>
      <c r="AX848" s="122">
        <f t="shared" si="180"/>
        <v>1</v>
      </c>
      <c r="AY848" s="122">
        <f>SUMPRODUCT(AN848:AW848,幕後結果_最佳化!$Z$1005:$AI$1005)</f>
        <v>-3.8923918740452826E-2</v>
      </c>
      <c r="AZ848" s="122">
        <f>(SUMPRODUCT(AN848:AW848,MMULT(AN848:AW848,幕後結果!$AB$9:$AK$18)))*252</f>
        <v>4.5783221545202236E-2</v>
      </c>
      <c r="BA848" s="122">
        <f t="shared" si="181"/>
        <v>0.2139701417142173</v>
      </c>
      <c r="BB848" s="98">
        <f t="shared" si="182"/>
        <v>-0.38240811584701595</v>
      </c>
      <c r="BC848" s="56"/>
      <c r="BD848" s="56"/>
    </row>
    <row r="849" spans="1:56">
      <c r="A849" s="91">
        <v>848</v>
      </c>
      <c r="B849" s="122">
        <v>0.22215584099083685</v>
      </c>
      <c r="C849" s="122">
        <v>0.12514555057805743</v>
      </c>
      <c r="D849" s="122">
        <v>2.6529615079156521E-2</v>
      </c>
      <c r="E849" s="122">
        <v>0.12587025225005499</v>
      </c>
      <c r="F849" s="122">
        <v>0.53155199366248618</v>
      </c>
      <c r="G849" s="122">
        <v>0.31162374967906814</v>
      </c>
      <c r="H849" s="122">
        <v>0.45217596562618989</v>
      </c>
      <c r="I849" s="122">
        <v>0.64803233183266418</v>
      </c>
      <c r="J849" s="122">
        <v>0.58637315846841553</v>
      </c>
      <c r="K849" s="100">
        <v>0.75703639334703388</v>
      </c>
      <c r="L849" s="101"/>
      <c r="M849" s="102">
        <v>848</v>
      </c>
      <c r="N849" s="125">
        <v>-0.76493259726679863</v>
      </c>
      <c r="O849" s="125">
        <v>-1.1496426087735745</v>
      </c>
      <c r="P849" s="125">
        <v>-1.9344385531696371</v>
      </c>
      <c r="Q849" s="125">
        <v>-1.1461320828791031</v>
      </c>
      <c r="R849" s="125">
        <v>7.9171752011952548E-2</v>
      </c>
      <c r="S849" s="125">
        <v>-0.49125302551196059</v>
      </c>
      <c r="T849" s="125">
        <v>-0.1201656457546719</v>
      </c>
      <c r="U849" s="122">
        <v>0.38001357771474936</v>
      </c>
      <c r="V849" s="122">
        <v>0.21822515941723958</v>
      </c>
      <c r="W849" s="94">
        <v>0.69680120274785273</v>
      </c>
      <c r="X849" s="56"/>
      <c r="Y849" s="95">
        <v>848</v>
      </c>
      <c r="Z849" s="122">
        <f>(幕後結果!$AB$2+幕後結果!$AB$4*幕後結果_最佳化!$N1850)*12/3</f>
        <v>-0.99799269466522711</v>
      </c>
      <c r="AA849" s="122">
        <f>(幕後結果!$AC$2+幕後結果!$AC$4*幕後結果_最佳化!$O1850)*12/3</f>
        <v>-3.0286712642120484</v>
      </c>
      <c r="AB849" s="122">
        <f>(幕後結果!$AD$2+幕後結果!$AD$4*幕後結果_最佳化!$P1850)*12/3</f>
        <v>-1.559894520881441</v>
      </c>
      <c r="AC849" s="122">
        <f>(幕後結果!$AE$2+幕後結果!$AE$4*幕後結果_最佳化!$Q1850)*12/3</f>
        <v>-0.64376059360258986</v>
      </c>
      <c r="AD849" s="122">
        <f>(幕後結果!$AF$2+幕後結果!$AF$4*幕後結果_最佳化!$R1850)*12/3</f>
        <v>-0.40697204613640253</v>
      </c>
      <c r="AE849" s="122">
        <f>(幕後結果!$AG$2+幕後結果!$AG$4*幕後結果_最佳化!$S1850)*12/3</f>
        <v>-1.4669249842006653</v>
      </c>
      <c r="AF849" s="122">
        <f>(幕後結果!$AH$2+幕後結果!$AH$4*幕後結果_最佳化!$T1850)*12/3</f>
        <v>0.90256195906412184</v>
      </c>
      <c r="AG849" s="122">
        <f>(幕後結果!$AI$2+幕後結果!$AI$4*幕後結果_最佳化!$U1850)*12/3</f>
        <v>-0.71569007260781003</v>
      </c>
      <c r="AH849" s="122">
        <f>(幕後結果!$AJ$2+幕後結果!$AJ$4*幕後結果_最佳化!$V1850)*12/3</f>
        <v>-0.45614800816149703</v>
      </c>
      <c r="AI849" s="96">
        <f>(幕後結果!$AK$2+幕後結果!$AK$4*幕後結果_最佳化!$W1850)*12/3</f>
        <v>-0.5578217929565622</v>
      </c>
      <c r="AJ849" s="56"/>
      <c r="AK849" s="56"/>
      <c r="AL849" s="56"/>
      <c r="AM849" s="104">
        <v>848</v>
      </c>
      <c r="AN849" s="122">
        <f t="shared" si="170"/>
        <v>3.9737367017005136E-2</v>
      </c>
      <c r="AO849" s="122">
        <f t="shared" si="171"/>
        <v>0.19203986305942336</v>
      </c>
      <c r="AP849" s="122">
        <f t="shared" si="172"/>
        <v>0.18164393729328121</v>
      </c>
      <c r="AQ849" s="122">
        <f t="shared" si="173"/>
        <v>7.4403845735529295E-3</v>
      </c>
      <c r="AR849" s="122">
        <f t="shared" si="174"/>
        <v>0.16887274084128728</v>
      </c>
      <c r="AS849" s="122">
        <f t="shared" si="175"/>
        <v>9.4169376735904545E-2</v>
      </c>
      <c r="AT849" s="122">
        <f t="shared" si="176"/>
        <v>0.11609253476828268</v>
      </c>
      <c r="AU849" s="122">
        <f t="shared" si="177"/>
        <v>1.9920294830680703E-2</v>
      </c>
      <c r="AV849" s="122">
        <f t="shared" si="178"/>
        <v>9.5926384155123987E-2</v>
      </c>
      <c r="AW849" s="122">
        <f t="shared" si="179"/>
        <v>8.4157116725458142E-2</v>
      </c>
      <c r="AX849" s="122">
        <f t="shared" si="180"/>
        <v>1</v>
      </c>
      <c r="AY849" s="122">
        <f>SUMPRODUCT(AN849:AW849,幕後結果_最佳化!$Z$1005:$AI$1005)</f>
        <v>-9.6817986675241288E-2</v>
      </c>
      <c r="AZ849" s="122">
        <f>(SUMPRODUCT(AN849:AW849,MMULT(AN849:AW849,幕後結果!$AB$9:$AK$18)))*252</f>
        <v>4.9823733781980344E-2</v>
      </c>
      <c r="BA849" s="122">
        <f t="shared" si="181"/>
        <v>0.22321230652000429</v>
      </c>
      <c r="BB849" s="98">
        <f t="shared" si="182"/>
        <v>-0.62594213040274183</v>
      </c>
      <c r="BC849" s="56"/>
      <c r="BD849" s="56"/>
    </row>
    <row r="850" spans="1:56">
      <c r="A850" s="91">
        <v>849</v>
      </c>
      <c r="B850" s="122">
        <v>0.51686544431677395</v>
      </c>
      <c r="C850" s="122">
        <v>0.74454002996647128</v>
      </c>
      <c r="D850" s="122">
        <v>0.14472484073479008</v>
      </c>
      <c r="E850" s="122">
        <v>0.50811678262667903</v>
      </c>
      <c r="F850" s="122">
        <v>0.45236874545169226</v>
      </c>
      <c r="G850" s="122">
        <v>0.8350142483031231</v>
      </c>
      <c r="H850" s="122">
        <v>5.030549284343544E-2</v>
      </c>
      <c r="I850" s="122">
        <v>0.91791576884306392</v>
      </c>
      <c r="J850" s="122">
        <v>0.29847470659716979</v>
      </c>
      <c r="K850" s="100">
        <v>0.3456973191099082</v>
      </c>
      <c r="L850" s="101"/>
      <c r="M850" s="102">
        <v>849</v>
      </c>
      <c r="N850" s="125">
        <v>4.2287999970289966E-2</v>
      </c>
      <c r="O850" s="125">
        <v>0.65740592937460229</v>
      </c>
      <c r="P850" s="125">
        <v>-1.0593296384642146</v>
      </c>
      <c r="Q850" s="125">
        <v>2.0347160721539807E-2</v>
      </c>
      <c r="R850" s="125">
        <v>-0.11967893113353779</v>
      </c>
      <c r="S850" s="125">
        <v>0.9741712775719451</v>
      </c>
      <c r="T850" s="125">
        <v>-1.6418987658370887</v>
      </c>
      <c r="U850" s="122">
        <v>1.3911878774158317</v>
      </c>
      <c r="V850" s="122">
        <v>-0.5287924825454472</v>
      </c>
      <c r="W850" s="94">
        <v>-0.39696314533801208</v>
      </c>
      <c r="X850" s="56"/>
      <c r="Y850" s="95">
        <v>849</v>
      </c>
      <c r="Z850" s="122">
        <f>(幕後結果!$AB$2+幕後結果!$AB$4*幕後結果_最佳化!$N1851)*12/3</f>
        <v>4.2123582095848142E-3</v>
      </c>
      <c r="AA850" s="122">
        <f>(幕後結果!$AC$2+幕後結果!$AC$4*幕後結果_最佳化!$O1851)*12/3</f>
        <v>-0.46829117358892586</v>
      </c>
      <c r="AB850" s="122">
        <f>(幕後結果!$AD$2+幕後結果!$AD$4*幕後結果_最佳化!$P1851)*12/3</f>
        <v>-0.37544621714172227</v>
      </c>
      <c r="AC850" s="122">
        <f>(幕後結果!$AE$2+幕後結果!$AE$4*幕後結果_最佳化!$Q1851)*12/3</f>
        <v>0.76915692768325028</v>
      </c>
      <c r="AD850" s="122">
        <f>(幕後結果!$AF$2+幕後結果!$AF$4*幕後結果_最佳化!$R1851)*12/3</f>
        <v>-0.19107275917149324</v>
      </c>
      <c r="AE850" s="122">
        <f>(幕後結果!$AG$2+幕後結果!$AG$4*幕後結果_最佳化!$S1851)*12/3</f>
        <v>1.0241115688766946</v>
      </c>
      <c r="AF850" s="122">
        <f>(幕後結果!$AH$2+幕後結果!$AH$4*幕後結果_最佳化!$T1851)*12/3</f>
        <v>-0.49132362572110888</v>
      </c>
      <c r="AG850" s="122">
        <f>(幕後結果!$AI$2+幕後結果!$AI$4*幕後結果_最佳化!$U1851)*12/3</f>
        <v>0.76200988784175772</v>
      </c>
      <c r="AH850" s="122">
        <f>(幕後結果!$AJ$2+幕後結果!$AJ$4*幕後結果_最佳化!$V1851)*12/3</f>
        <v>-0.31492195989390698</v>
      </c>
      <c r="AI850" s="96">
        <f>(幕後結果!$AK$2+幕後結果!$AK$4*幕後結果_最佳化!$W1851)*12/3</f>
        <v>-0.54830054195661038</v>
      </c>
      <c r="AJ850" s="56"/>
      <c r="AK850" s="56"/>
      <c r="AL850" s="56"/>
      <c r="AM850" s="104">
        <v>849</v>
      </c>
      <c r="AN850" s="122">
        <f t="shared" si="170"/>
        <v>0.11728092899651206</v>
      </c>
      <c r="AO850" s="122">
        <f t="shared" si="171"/>
        <v>0.14029833586554291</v>
      </c>
      <c r="AP850" s="122">
        <f t="shared" si="172"/>
        <v>5.3038149842177716E-2</v>
      </c>
      <c r="AQ850" s="122">
        <f t="shared" si="173"/>
        <v>0.11272583376065387</v>
      </c>
      <c r="AR850" s="122">
        <f t="shared" si="174"/>
        <v>0.13852091254373827</v>
      </c>
      <c r="AS850" s="122">
        <f t="shared" si="175"/>
        <v>8.8117984488792753E-2</v>
      </c>
      <c r="AT850" s="122">
        <f t="shared" si="176"/>
        <v>3.7475655984236071E-2</v>
      </c>
      <c r="AU850" s="122">
        <f t="shared" si="177"/>
        <v>6.3702813368595596E-2</v>
      </c>
      <c r="AV850" s="122">
        <f t="shared" si="178"/>
        <v>0.11204694602325208</v>
      </c>
      <c r="AW850" s="122">
        <f t="shared" si="179"/>
        <v>0.13679243912649872</v>
      </c>
      <c r="AX850" s="122">
        <f t="shared" si="180"/>
        <v>1</v>
      </c>
      <c r="AY850" s="122">
        <f>SUMPRODUCT(AN850:AW850,幕後結果_最佳化!$Z$1005:$AI$1005)</f>
        <v>-0.1361445419005044</v>
      </c>
      <c r="AZ850" s="122">
        <f>(SUMPRODUCT(AN850:AW850,MMULT(AN850:AW850,幕後結果!$AB$9:$AK$18)))*252</f>
        <v>4.581825607307774E-2</v>
      </c>
      <c r="BA850" s="122">
        <f t="shared" si="181"/>
        <v>0.21405199385447859</v>
      </c>
      <c r="BB850" s="98">
        <f t="shared" si="182"/>
        <v>-0.83645351148761682</v>
      </c>
      <c r="BC850" s="56"/>
      <c r="BD850" s="56"/>
    </row>
    <row r="851" spans="1:56">
      <c r="A851" s="91">
        <v>850</v>
      </c>
      <c r="B851" s="122">
        <v>3.4145236704324011E-2</v>
      </c>
      <c r="C851" s="122">
        <v>0.84956100282913805</v>
      </c>
      <c r="D851" s="122">
        <v>0.58255018058574537</v>
      </c>
      <c r="E851" s="122">
        <v>0.75480295723728097</v>
      </c>
      <c r="F851" s="122">
        <v>0.16449924566190632</v>
      </c>
      <c r="G851" s="122">
        <v>0.1766759601071004</v>
      </c>
      <c r="H851" s="122">
        <v>0.93826660808144946</v>
      </c>
      <c r="I851" s="122">
        <v>0.49096512311424689</v>
      </c>
      <c r="J851" s="122">
        <v>0.83320353647210621</v>
      </c>
      <c r="K851" s="100">
        <v>0.81617672966709898</v>
      </c>
      <c r="L851" s="101"/>
      <c r="M851" s="102">
        <v>850</v>
      </c>
      <c r="N851" s="125">
        <v>-1.8230852949539258</v>
      </c>
      <c r="O851" s="125">
        <v>1.034552398093042</v>
      </c>
      <c r="P851" s="125">
        <v>0.20842179653682819</v>
      </c>
      <c r="Q851" s="125">
        <v>0.68968216263072535</v>
      </c>
      <c r="R851" s="125">
        <v>-0.97613313851383876</v>
      </c>
      <c r="S851" s="125">
        <v>-0.92810728668167364</v>
      </c>
      <c r="T851" s="125">
        <v>1.5403839807527149</v>
      </c>
      <c r="U851" s="122">
        <v>-2.264901411770644E-2</v>
      </c>
      <c r="V851" s="122">
        <v>0.96690219938856881</v>
      </c>
      <c r="W851" s="94">
        <v>0.90089050397226578</v>
      </c>
      <c r="X851" s="56"/>
      <c r="Y851" s="95">
        <v>850</v>
      </c>
      <c r="Z851" s="122">
        <f>(幕後結果!$AB$2+幕後結果!$AB$4*幕後結果_最佳化!$N1852)*12/3</f>
        <v>-2.3117425964453928</v>
      </c>
      <c r="AA851" s="122">
        <f>(幕後結果!$AC$2+幕後結果!$AC$4*幕後結果_最佳化!$O1852)*12/3</f>
        <v>-0.11062893156145459</v>
      </c>
      <c r="AB851" s="122">
        <f>(幕後結果!$AD$2+幕後結果!$AD$4*幕後結果_最佳化!$P1852)*12/3</f>
        <v>0.19884699330080377</v>
      </c>
      <c r="AC851" s="122">
        <f>(幕後結果!$AE$2+幕後結果!$AE$4*幕後結果_最佳化!$Q1852)*12/3</f>
        <v>1.5075293345391509</v>
      </c>
      <c r="AD851" s="122">
        <f>(幕後結果!$AF$2+幕後結果!$AF$4*幕後結果_最佳化!$R1852)*12/3</f>
        <v>-0.47522459896501457</v>
      </c>
      <c r="AE851" s="122">
        <f>(幕後結果!$AG$2+幕後結果!$AG$4*幕後結果_最佳化!$S1852)*12/3</f>
        <v>-0.14445677025493142</v>
      </c>
      <c r="AF851" s="122">
        <f>(幕後結果!$AH$2+幕後結果!$AH$4*幕後結果_最佳化!$T1852)*12/3</f>
        <v>1.9425794085896237</v>
      </c>
      <c r="AG851" s="122">
        <f>(幕後結果!$AI$2+幕後結果!$AI$4*幕後結果_最佳化!$U1852)*12/3</f>
        <v>-2.0597025014040193</v>
      </c>
      <c r="AH851" s="122">
        <f>(幕後結果!$AJ$2+幕後結果!$AJ$4*幕後結果_最佳化!$V1852)*12/3</f>
        <v>1.0291925892519078</v>
      </c>
      <c r="AI851" s="96">
        <f>(幕後結果!$AK$2+幕後結果!$AK$4*幕後結果_最佳化!$W1852)*12/3</f>
        <v>-0.38375952858572132</v>
      </c>
      <c r="AJ851" s="56"/>
      <c r="AK851" s="56"/>
      <c r="AL851" s="56"/>
      <c r="AM851" s="104">
        <v>850</v>
      </c>
      <c r="AN851" s="122">
        <f t="shared" si="170"/>
        <v>1.5965822482464771E-2</v>
      </c>
      <c r="AO851" s="122">
        <f t="shared" si="171"/>
        <v>0.16619916885381067</v>
      </c>
      <c r="AP851" s="122">
        <f t="shared" si="172"/>
        <v>0.14815642985088542</v>
      </c>
      <c r="AQ851" s="122">
        <f t="shared" si="173"/>
        <v>0.15936268297894884</v>
      </c>
      <c r="AR851" s="122">
        <f t="shared" si="174"/>
        <v>0.11012619535285494</v>
      </c>
      <c r="AS851" s="122">
        <f t="shared" si="175"/>
        <v>6.5362139940715644E-2</v>
      </c>
      <c r="AT851" s="122">
        <f t="shared" si="176"/>
        <v>9.4504881910408248E-2</v>
      </c>
      <c r="AU851" s="122">
        <f t="shared" si="177"/>
        <v>3.4820268909684961E-2</v>
      </c>
      <c r="AV851" s="122">
        <f t="shared" si="178"/>
        <v>0.14429201989088422</v>
      </c>
      <c r="AW851" s="122">
        <f t="shared" si="179"/>
        <v>6.1210389829342404E-2</v>
      </c>
      <c r="AX851" s="122">
        <f t="shared" si="180"/>
        <v>1.0000000000000002</v>
      </c>
      <c r="AY851" s="122">
        <f>SUMPRODUCT(AN851:AW851,幕後結果_最佳化!$Z$1005:$AI$1005)</f>
        <v>3.352699004797173E-2</v>
      </c>
      <c r="AZ851" s="122">
        <f>(SUMPRODUCT(AN851:AW851,MMULT(AN851:AW851,幕後結果!$AB$9:$AK$18)))*252</f>
        <v>4.7363933097989371E-2</v>
      </c>
      <c r="BA851" s="122">
        <f t="shared" si="181"/>
        <v>0.21763256442451201</v>
      </c>
      <c r="BB851" s="98">
        <f t="shared" si="182"/>
        <v>-4.3068049015612231E-2</v>
      </c>
      <c r="BC851" s="56"/>
      <c r="BD851" s="56"/>
    </row>
    <row r="852" spans="1:56">
      <c r="A852" s="91">
        <v>851</v>
      </c>
      <c r="B852" s="122">
        <v>0.34269209309138504</v>
      </c>
      <c r="C852" s="122">
        <v>0.72636538510601123</v>
      </c>
      <c r="D852" s="122">
        <v>0.49736634232042665</v>
      </c>
      <c r="E852" s="122">
        <v>0.17837021500512651</v>
      </c>
      <c r="F852" s="122">
        <v>0.88135303050343605</v>
      </c>
      <c r="G852" s="122">
        <v>0.98263693887898995</v>
      </c>
      <c r="H852" s="122">
        <v>0.70568296303251365</v>
      </c>
      <c r="I852" s="122">
        <v>0.46035019381027342</v>
      </c>
      <c r="J852" s="122">
        <v>8.532588371541916E-3</v>
      </c>
      <c r="K852" s="100">
        <v>0.71559724112997136</v>
      </c>
      <c r="L852" s="101"/>
      <c r="M852" s="102">
        <v>851</v>
      </c>
      <c r="N852" s="125">
        <v>-0.40512696545562216</v>
      </c>
      <c r="O852" s="125">
        <v>0.60185714940016088</v>
      </c>
      <c r="P852" s="125">
        <v>-6.6016487569230649E-3</v>
      </c>
      <c r="Q852" s="125">
        <v>-0.92159392203771673</v>
      </c>
      <c r="R852" s="125">
        <v>1.1817776481167659</v>
      </c>
      <c r="S852" s="125">
        <v>2.1115376858549313</v>
      </c>
      <c r="T852" s="125">
        <v>0.5408164925723663</v>
      </c>
      <c r="U852" s="122">
        <v>-9.9551515408524596E-2</v>
      </c>
      <c r="V852" s="122">
        <v>-2.3853004721987792</v>
      </c>
      <c r="W852" s="94">
        <v>0.56981155467403488</v>
      </c>
      <c r="X852" s="56"/>
      <c r="Y852" s="95">
        <v>851</v>
      </c>
      <c r="Z852" s="122">
        <f>(幕後結果!$AB$2+幕後結果!$AB$4*幕後結果_最佳化!$N1853)*12/3</f>
        <v>-0.55127586968799758</v>
      </c>
      <c r="AA852" s="122">
        <f>(幕後結果!$AC$2+幕後結果!$AC$4*幕後結果_最佳化!$O1853)*12/3</f>
        <v>-0.58371512570713557</v>
      </c>
      <c r="AB852" s="122">
        <f>(幕後結果!$AD$2+幕後結果!$AD$4*幕後結果_最佳化!$P1853)*12/3</f>
        <v>0.39576401859467314</v>
      </c>
      <c r="AC852" s="122">
        <f>(幕後結果!$AE$2+幕後結果!$AE$4*幕後結果_最佳化!$Q1853)*12/3</f>
        <v>0.29801098760342759</v>
      </c>
      <c r="AD852" s="122">
        <f>(幕後結果!$AF$2+幕後結果!$AF$4*幕後結果_最佳化!$R1853)*12/3</f>
        <v>0.71937095090099845</v>
      </c>
      <c r="AE852" s="122">
        <f>(幕後結果!$AG$2+幕後結果!$AG$4*幕後結果_最佳化!$S1853)*12/3</f>
        <v>1.5466553424475389</v>
      </c>
      <c r="AF852" s="122">
        <f>(幕後結果!$AH$2+幕後結果!$AH$4*幕後結果_最佳化!$T1853)*12/3</f>
        <v>1.8443474799368191</v>
      </c>
      <c r="AG852" s="122">
        <f>(幕後結果!$AI$2+幕後結果!$AI$4*幕後結果_最佳化!$U1853)*12/3</f>
        <v>-0.87859733155209552</v>
      </c>
      <c r="AH852" s="122">
        <f>(幕後結果!$AJ$2+幕後結果!$AJ$4*幕後結果_最佳化!$V1853)*12/3</f>
        <v>-1.2510260875433106</v>
      </c>
      <c r="AI852" s="96">
        <f>(幕後結果!$AK$2+幕後結果!$AK$4*幕後結果_最佳化!$W1853)*12/3</f>
        <v>4.9688533339434904E-2</v>
      </c>
      <c r="AJ852" s="56"/>
      <c r="AK852" s="56"/>
      <c r="AL852" s="56"/>
      <c r="AM852" s="104">
        <v>851</v>
      </c>
      <c r="AN852" s="122">
        <f t="shared" si="170"/>
        <v>0.16980198524368276</v>
      </c>
      <c r="AO852" s="122">
        <f t="shared" si="171"/>
        <v>0.13514014885676259</v>
      </c>
      <c r="AP852" s="122">
        <f t="shared" si="172"/>
        <v>0.14182434604396313</v>
      </c>
      <c r="AQ852" s="122">
        <f t="shared" si="173"/>
        <v>0.12999129629162567</v>
      </c>
      <c r="AR852" s="122">
        <f t="shared" si="174"/>
        <v>4.4505140658914012E-2</v>
      </c>
      <c r="AS852" s="122">
        <f t="shared" si="175"/>
        <v>5.2285165337068978E-2</v>
      </c>
      <c r="AT852" s="122">
        <f t="shared" si="176"/>
        <v>0.13589998670272416</v>
      </c>
      <c r="AU852" s="122">
        <f t="shared" si="177"/>
        <v>0.14583962023764691</v>
      </c>
      <c r="AV852" s="122">
        <f t="shared" si="178"/>
        <v>4.2907065473609701E-2</v>
      </c>
      <c r="AW852" s="122">
        <f t="shared" si="179"/>
        <v>1.8052451540019562E-3</v>
      </c>
      <c r="AX852" s="122">
        <f t="shared" si="180"/>
        <v>0.99999999999999967</v>
      </c>
      <c r="AY852" s="122">
        <f>SUMPRODUCT(AN852:AW852,幕後結果_最佳化!$Z$1005:$AI$1005)</f>
        <v>1.5540936334292653E-2</v>
      </c>
      <c r="AZ852" s="122">
        <f>(SUMPRODUCT(AN852:AW852,MMULT(AN852:AW852,幕後結果!$AB$9:$AK$18)))*252</f>
        <v>5.5676401628304541E-2</v>
      </c>
      <c r="BA852" s="122">
        <f t="shared" si="181"/>
        <v>0.23595847437272632</v>
      </c>
      <c r="BB852" s="98">
        <f t="shared" si="182"/>
        <v>-0.11594863773568156</v>
      </c>
      <c r="BC852" s="56"/>
      <c r="BD852" s="56"/>
    </row>
    <row r="853" spans="1:56">
      <c r="A853" s="91">
        <v>852</v>
      </c>
      <c r="B853" s="122">
        <v>0.87044887897955592</v>
      </c>
      <c r="C853" s="122">
        <v>0.54533917196012438</v>
      </c>
      <c r="D853" s="122">
        <v>7.8868148344419797E-2</v>
      </c>
      <c r="E853" s="122">
        <v>0.2196282732312107</v>
      </c>
      <c r="F853" s="122">
        <v>3.3728250872454346E-2</v>
      </c>
      <c r="G853" s="122">
        <v>0.74517917579957826</v>
      </c>
      <c r="H853" s="122">
        <v>5.8052421954087441E-2</v>
      </c>
      <c r="I853" s="122">
        <v>0.95506756301570217</v>
      </c>
      <c r="J853" s="122">
        <v>0.83529134563497243</v>
      </c>
      <c r="K853" s="100">
        <v>0.37102843878017144</v>
      </c>
      <c r="L853" s="101"/>
      <c r="M853" s="102">
        <v>852</v>
      </c>
      <c r="N853" s="125">
        <v>1.1285155771431803</v>
      </c>
      <c r="O853" s="125">
        <v>0.11389420920739853</v>
      </c>
      <c r="P853" s="125">
        <v>-1.4127260239238419</v>
      </c>
      <c r="Q853" s="125">
        <v>-0.77344926020545135</v>
      </c>
      <c r="R853" s="125">
        <v>-1.8286203515214814</v>
      </c>
      <c r="S853" s="125">
        <v>0.65939578451250125</v>
      </c>
      <c r="T853" s="125">
        <v>-1.5713350498177163</v>
      </c>
      <c r="U853" s="122">
        <v>1.6961109307366706</v>
      </c>
      <c r="V853" s="122">
        <v>0.97528822686648453</v>
      </c>
      <c r="W853" s="94">
        <v>-0.32913073037101903</v>
      </c>
      <c r="X853" s="56"/>
      <c r="Y853" s="95">
        <v>852</v>
      </c>
      <c r="Z853" s="122">
        <f>(幕後結果!$AB$2+幕後結果!$AB$4*幕後結果_最佳化!$N1854)*12/3</f>
        <v>1.3528186377578459</v>
      </c>
      <c r="AA853" s="122">
        <f>(幕後結果!$AC$2+幕後結果!$AC$4*幕後結果_最佳化!$O1854)*12/3</f>
        <v>-1.1229129978996126</v>
      </c>
      <c r="AB853" s="122">
        <f>(幕後結果!$AD$2+幕後結果!$AD$4*幕後結果_最佳化!$P1854)*12/3</f>
        <v>-0.40951864014724054</v>
      </c>
      <c r="AC853" s="122">
        <f>(幕後結果!$AE$2+幕後結果!$AE$4*幕後結果_最佳化!$Q1854)*12/3</f>
        <v>8.0883929574738778E-2</v>
      </c>
      <c r="AD853" s="122">
        <f>(幕後結果!$AF$2+幕後結果!$AF$4*幕後結果_最佳化!$R1854)*12/3</f>
        <v>-1.5421439382699866</v>
      </c>
      <c r="AE853" s="122">
        <f>(幕後結果!$AG$2+幕後結果!$AG$4*幕後結果_最佳化!$S1854)*12/3</f>
        <v>0.21677560098538948</v>
      </c>
      <c r="AF853" s="122">
        <f>(幕後結果!$AH$2+幕後結果!$AH$4*幕後結果_最佳化!$T1854)*12/3</f>
        <v>-0.49952810153022442</v>
      </c>
      <c r="AG853" s="122">
        <f>(幕後結果!$AI$2+幕後結果!$AI$4*幕後結果_最佳化!$U1854)*12/3</f>
        <v>1.4061530368185078</v>
      </c>
      <c r="AH853" s="122">
        <f>(幕後結果!$AJ$2+幕後結果!$AJ$4*幕後結果_最佳化!$V1854)*12/3</f>
        <v>0.60722409763373131</v>
      </c>
      <c r="AI853" s="96">
        <f>(幕後結果!$AK$2+幕後結果!$AK$4*幕後結果_最佳化!$W1854)*12/3</f>
        <v>-0.64688887519141791</v>
      </c>
      <c r="AJ853" s="56"/>
      <c r="AK853" s="56"/>
      <c r="AL853" s="56"/>
      <c r="AM853" s="104">
        <v>852</v>
      </c>
      <c r="AN853" s="122">
        <f t="shared" si="170"/>
        <v>0.14946147602816465</v>
      </c>
      <c r="AO853" s="122">
        <f t="shared" si="171"/>
        <v>0.17702736992172674</v>
      </c>
      <c r="AP853" s="122">
        <f t="shared" si="172"/>
        <v>3.2245820073028685E-3</v>
      </c>
      <c r="AQ853" s="122">
        <f t="shared" si="173"/>
        <v>0.14096629184049222</v>
      </c>
      <c r="AR853" s="122">
        <f t="shared" si="174"/>
        <v>0.17679356864615528</v>
      </c>
      <c r="AS853" s="122">
        <f t="shared" si="175"/>
        <v>0.12445201842320087</v>
      </c>
      <c r="AT853" s="122">
        <f t="shared" si="176"/>
        <v>6.1363265074796799E-3</v>
      </c>
      <c r="AU853" s="122">
        <f t="shared" si="177"/>
        <v>6.7015767445318397E-2</v>
      </c>
      <c r="AV853" s="122">
        <f t="shared" si="178"/>
        <v>0.14774111919411395</v>
      </c>
      <c r="AW853" s="122">
        <f t="shared" si="179"/>
        <v>7.1814799860452907E-3</v>
      </c>
      <c r="AX853" s="122">
        <f t="shared" si="180"/>
        <v>0.99999999999999967</v>
      </c>
      <c r="AY853" s="122">
        <f>SUMPRODUCT(AN853:AW853,幕後結果_最佳化!$Z$1005:$AI$1005)</f>
        <v>-0.15941007788089886</v>
      </c>
      <c r="AZ853" s="122">
        <f>(SUMPRODUCT(AN853:AW853,MMULT(AN853:AW853,幕後結果!$AB$9:$AK$18)))*252</f>
        <v>5.49000924381546E-2</v>
      </c>
      <c r="BA853" s="122">
        <f t="shared" si="181"/>
        <v>0.23430768753533163</v>
      </c>
      <c r="BB853" s="98">
        <f t="shared" si="182"/>
        <v>-0.86343764478658946</v>
      </c>
      <c r="BC853" s="56"/>
      <c r="BD853" s="56"/>
    </row>
    <row r="854" spans="1:56">
      <c r="A854" s="91">
        <v>853</v>
      </c>
      <c r="B854" s="122">
        <v>0.24973419295010046</v>
      </c>
      <c r="C854" s="122">
        <v>0.52250331218142421</v>
      </c>
      <c r="D854" s="122">
        <v>0.1202670596505242</v>
      </c>
      <c r="E854" s="122">
        <v>0.6230033067521743</v>
      </c>
      <c r="F854" s="122">
        <v>0.2611857302760574</v>
      </c>
      <c r="G854" s="122">
        <v>0.58231499650082741</v>
      </c>
      <c r="H854" s="122">
        <v>0.70106603757158292</v>
      </c>
      <c r="I854" s="122">
        <v>0.95269803254806429</v>
      </c>
      <c r="J854" s="122">
        <v>0.42829414421846002</v>
      </c>
      <c r="K854" s="100">
        <v>0.65270045388107611</v>
      </c>
      <c r="L854" s="101"/>
      <c r="M854" s="102">
        <v>853</v>
      </c>
      <c r="N854" s="125">
        <v>-0.67532644526394037</v>
      </c>
      <c r="O854" s="125">
        <v>5.643738480099058E-2</v>
      </c>
      <c r="P854" s="125">
        <v>-1.1736528096486019</v>
      </c>
      <c r="Q854" s="125">
        <v>0.31337814483286081</v>
      </c>
      <c r="R854" s="125">
        <v>-0.63969414827704252</v>
      </c>
      <c r="S854" s="125">
        <v>0.20781937092980074</v>
      </c>
      <c r="T854" s="125">
        <v>0.52746901956241909</v>
      </c>
      <c r="U854" s="122">
        <v>1.6715964012375109</v>
      </c>
      <c r="V854" s="122">
        <v>-0.18071881663020481</v>
      </c>
      <c r="W854" s="94">
        <v>0.3926214529725402</v>
      </c>
      <c r="X854" s="56"/>
      <c r="Y854" s="95">
        <v>853</v>
      </c>
      <c r="Z854" s="122">
        <f>(幕後結果!$AB$2+幕後結果!$AB$4*幕後結果_最佳化!$N1855)*12/3</f>
        <v>-0.88674214108258997</v>
      </c>
      <c r="AA854" s="122">
        <f>(幕後結果!$AC$2+幕後結果!$AC$4*幕後結果_最佳化!$O1855)*12/3</f>
        <v>-1.3588196392755008</v>
      </c>
      <c r="AB854" s="122">
        <f>(幕後結果!$AD$2+幕後結果!$AD$4*幕後結果_最佳化!$P1855)*12/3</f>
        <v>-0.7516128522652622</v>
      </c>
      <c r="AC854" s="122">
        <f>(幕後結果!$AE$2+幕後結果!$AE$4*幕後結果_最佳化!$Q1855)*12/3</f>
        <v>0.80797265941996577</v>
      </c>
      <c r="AD854" s="122">
        <f>(幕後結果!$AF$2+幕後結果!$AF$4*幕後結果_最佳化!$R1855)*12/3</f>
        <v>-0.56610418552263175</v>
      </c>
      <c r="AE854" s="122">
        <f>(幕後結果!$AG$2+幕後結果!$AG$4*幕後結果_最佳化!$S1855)*12/3</f>
        <v>0.24716128710886634</v>
      </c>
      <c r="AF854" s="122">
        <f>(幕後結果!$AH$2+幕後結果!$AH$4*幕後結果_最佳化!$T1855)*12/3</f>
        <v>1.2323024431914538</v>
      </c>
      <c r="AG854" s="122">
        <f>(幕後結果!$AI$2+幕後結果!$AI$4*幕後結果_最佳化!$U1855)*12/3</f>
        <v>0.64298343869351871</v>
      </c>
      <c r="AH854" s="122">
        <f>(幕後結果!$AJ$2+幕後結果!$AJ$4*幕後結果_最佳化!$V1855)*12/3</f>
        <v>6.000801494061736E-3</v>
      </c>
      <c r="AI854" s="96">
        <f>(幕後結果!$AK$2+幕後結果!$AK$4*幕後結果_最佳化!$W1855)*12/3</f>
        <v>-0.42308741492141527</v>
      </c>
      <c r="AJ854" s="56"/>
      <c r="AK854" s="56"/>
      <c r="AL854" s="56"/>
      <c r="AM854" s="104">
        <v>853</v>
      </c>
      <c r="AN854" s="122">
        <f t="shared" si="170"/>
        <v>0.16964636539628725</v>
      </c>
      <c r="AO854" s="122">
        <f t="shared" si="171"/>
        <v>0.17181083294063765</v>
      </c>
      <c r="AP854" s="122">
        <f t="shared" si="172"/>
        <v>0.13405269984041504</v>
      </c>
      <c r="AQ854" s="122">
        <f t="shared" si="173"/>
        <v>0.13322731106895214</v>
      </c>
      <c r="AR854" s="122">
        <f t="shared" si="174"/>
        <v>0.13698374517176837</v>
      </c>
      <c r="AS854" s="122">
        <f t="shared" si="175"/>
        <v>8.4503059776635067E-2</v>
      </c>
      <c r="AT854" s="122">
        <f t="shared" si="176"/>
        <v>9.3894683959029682E-2</v>
      </c>
      <c r="AU854" s="122">
        <f t="shared" si="177"/>
        <v>4.4485167224536597E-2</v>
      </c>
      <c r="AV854" s="122">
        <f t="shared" si="178"/>
        <v>6.1159771185943521E-3</v>
      </c>
      <c r="AW854" s="122">
        <f t="shared" si="179"/>
        <v>2.5280157503143982E-2</v>
      </c>
      <c r="AX854" s="122">
        <f t="shared" si="180"/>
        <v>1</v>
      </c>
      <c r="AY854" s="122">
        <f>SUMPRODUCT(AN854:AW854,幕後結果_最佳化!$Z$1005:$AI$1005)</f>
        <v>-1.8383854927587269E-2</v>
      </c>
      <c r="AZ854" s="122">
        <f>(SUMPRODUCT(AN854:AW854,MMULT(AN854:AW854,幕後結果!$AB$9:$AK$18)))*252</f>
        <v>5.1639074335450258E-2</v>
      </c>
      <c r="BA854" s="122">
        <f t="shared" si="181"/>
        <v>0.22724232514091705</v>
      </c>
      <c r="BB854" s="98">
        <f t="shared" si="182"/>
        <v>-0.26968503728160698</v>
      </c>
      <c r="BC854" s="56"/>
      <c r="BD854" s="56"/>
    </row>
    <row r="855" spans="1:56">
      <c r="A855" s="91">
        <v>854</v>
      </c>
      <c r="B855" s="122">
        <v>8.0228642901635894E-2</v>
      </c>
      <c r="C855" s="122">
        <v>6.7493389213462152E-2</v>
      </c>
      <c r="D855" s="122">
        <v>0.76024251638962625</v>
      </c>
      <c r="E855" s="122">
        <v>0.14379862406910138</v>
      </c>
      <c r="F855" s="122">
        <v>0.86609253412028075</v>
      </c>
      <c r="G855" s="122">
        <v>0.3535789694501128</v>
      </c>
      <c r="H855" s="122">
        <v>0.40317145281480848</v>
      </c>
      <c r="I855" s="122">
        <v>0.92056753120611545</v>
      </c>
      <c r="J855" s="122">
        <v>0.93725918826460797</v>
      </c>
      <c r="K855" s="100">
        <v>1.7247874420950993E-2</v>
      </c>
      <c r="L855" s="101"/>
      <c r="M855" s="102">
        <v>854</v>
      </c>
      <c r="N855" s="125">
        <v>-1.4035352577475002</v>
      </c>
      <c r="O855" s="125">
        <v>-1.494722887771196</v>
      </c>
      <c r="P855" s="125">
        <v>0.70708289146534753</v>
      </c>
      <c r="Q855" s="125">
        <v>-1.0634073784482101</v>
      </c>
      <c r="R855" s="125">
        <v>1.1081085665072596</v>
      </c>
      <c r="S855" s="125">
        <v>-0.37567578941246837</v>
      </c>
      <c r="T855" s="125">
        <v>-0.24514662104289076</v>
      </c>
      <c r="U855" s="122">
        <v>1.4088993304103399</v>
      </c>
      <c r="V855" s="122">
        <v>1.5321654036221075</v>
      </c>
      <c r="W855" s="94">
        <v>-2.1142285814360156</v>
      </c>
      <c r="X855" s="56"/>
      <c r="Y855" s="95">
        <v>854</v>
      </c>
      <c r="Z855" s="122">
        <f>(幕後結果!$AB$2+幕後結果!$AB$4*幕後結果_最佳化!$N1856)*12/3</f>
        <v>-1.7908500812379333</v>
      </c>
      <c r="AA855" s="122">
        <f>(幕後結果!$AC$2+幕後結果!$AC$4*幕後結果_最佳化!$O1856)*12/3</f>
        <v>-3.5597020938414303</v>
      </c>
      <c r="AB855" s="122">
        <f>(幕後結果!$AD$2+幕後結果!$AD$4*幕後結果_最佳化!$P1856)*12/3</f>
        <v>0.50013576799958048</v>
      </c>
      <c r="AC855" s="122">
        <f>(幕後結果!$AE$2+幕後結果!$AE$4*幕後結果_最佳化!$Q1856)*12/3</f>
        <v>-5.8811968036001527E-2</v>
      </c>
      <c r="AD855" s="122">
        <f>(幕後結果!$AF$2+幕後結果!$AF$4*幕後結果_最佳化!$R1856)*12/3</f>
        <v>0.53529830962664138</v>
      </c>
      <c r="AE855" s="122">
        <f>(幕後結果!$AG$2+幕後結果!$AG$4*幕後結果_最佳化!$S1856)*12/3</f>
        <v>-0.97352517759826585</v>
      </c>
      <c r="AF855" s="122">
        <f>(幕後結果!$AH$2+幕後結果!$AH$4*幕後結果_最佳化!$T1856)*12/3</f>
        <v>1.0710722318517221</v>
      </c>
      <c r="AG855" s="122">
        <f>(幕後結果!$AI$2+幕後結果!$AI$4*幕後結果_最佳化!$U1856)*12/3</f>
        <v>0.32463964746198748</v>
      </c>
      <c r="AH855" s="122">
        <f>(幕後結果!$AJ$2+幕後結果!$AJ$4*幕後結果_最佳化!$V1856)*12/3</f>
        <v>0.6863626979805949</v>
      </c>
      <c r="AI855" s="96">
        <f>(幕後結果!$AK$2+幕後結果!$AK$4*幕後結果_最佳化!$W1856)*12/3</f>
        <v>-1.6922821771929444</v>
      </c>
      <c r="AJ855" s="56"/>
      <c r="AK855" s="56"/>
      <c r="AL855" s="56"/>
      <c r="AM855" s="104">
        <v>854</v>
      </c>
      <c r="AN855" s="122">
        <f t="shared" si="170"/>
        <v>1.4985998937749562E-2</v>
      </c>
      <c r="AO855" s="122">
        <f t="shared" si="171"/>
        <v>8.5354554819619344E-2</v>
      </c>
      <c r="AP855" s="122">
        <f t="shared" si="172"/>
        <v>2.5496114094019008E-2</v>
      </c>
      <c r="AQ855" s="122">
        <f t="shared" si="173"/>
        <v>0.14027432421624503</v>
      </c>
      <c r="AR855" s="122">
        <f t="shared" si="174"/>
        <v>1.0211238807976534E-3</v>
      </c>
      <c r="AS855" s="122">
        <f t="shared" si="175"/>
        <v>0.19465643907671754</v>
      </c>
      <c r="AT855" s="122">
        <f t="shared" si="176"/>
        <v>0.24949491501998047</v>
      </c>
      <c r="AU855" s="122">
        <f t="shared" si="177"/>
        <v>8.680289870019392E-2</v>
      </c>
      <c r="AV855" s="122">
        <f t="shared" si="178"/>
        <v>6.2728627573092305E-2</v>
      </c>
      <c r="AW855" s="122">
        <f t="shared" si="179"/>
        <v>0.13918500368158518</v>
      </c>
      <c r="AX855" s="122">
        <f t="shared" si="180"/>
        <v>1</v>
      </c>
      <c r="AY855" s="122">
        <f>SUMPRODUCT(AN855:AW855,幕後結果_最佳化!$Z$1005:$AI$1005)</f>
        <v>0.23539801986184655</v>
      </c>
      <c r="AZ855" s="122">
        <f>(SUMPRODUCT(AN855:AW855,MMULT(AN855:AW855,幕後結果!$AB$9:$AK$18)))*252</f>
        <v>4.706883849205238E-2</v>
      </c>
      <c r="BA855" s="122">
        <f t="shared" si="181"/>
        <v>0.2169535399389749</v>
      </c>
      <c r="BB855" s="98">
        <f t="shared" si="182"/>
        <v>0.88727761674685168</v>
      </c>
      <c r="BC855" s="56"/>
      <c r="BD855" s="56"/>
    </row>
    <row r="856" spans="1:56">
      <c r="A856" s="91">
        <v>855</v>
      </c>
      <c r="B856" s="122">
        <v>0.38822275358801295</v>
      </c>
      <c r="C856" s="122">
        <v>0.85581751120327221</v>
      </c>
      <c r="D856" s="122">
        <v>0.23492599798364311</v>
      </c>
      <c r="E856" s="122">
        <v>0.75976975098031474</v>
      </c>
      <c r="F856" s="122">
        <v>0.79812506309104658</v>
      </c>
      <c r="G856" s="122">
        <v>0.2187859562290444</v>
      </c>
      <c r="H856" s="122">
        <v>0.80202278986626307</v>
      </c>
      <c r="I856" s="122">
        <v>0.87461647923370989</v>
      </c>
      <c r="J856" s="122">
        <v>0.93165182832325844</v>
      </c>
      <c r="K856" s="100">
        <v>0.24290938018731301</v>
      </c>
      <c r="L856" s="101"/>
      <c r="M856" s="102">
        <v>855</v>
      </c>
      <c r="N856" s="125">
        <v>-0.28395416400839257</v>
      </c>
      <c r="O856" s="125">
        <v>1.0617152422950853</v>
      </c>
      <c r="P856" s="125">
        <v>-0.72271988543961563</v>
      </c>
      <c r="Q856" s="125">
        <v>0.70556210389366203</v>
      </c>
      <c r="R856" s="125">
        <v>0.83494287325186212</v>
      </c>
      <c r="S856" s="125">
        <v>-0.77629993330132008</v>
      </c>
      <c r="T856" s="125">
        <v>0.84886858671003396</v>
      </c>
      <c r="U856" s="122">
        <v>1.1484882969412777</v>
      </c>
      <c r="V856" s="122">
        <v>1.488206880244868</v>
      </c>
      <c r="W856" s="94">
        <v>-0.69697448710940846</v>
      </c>
      <c r="X856" s="56"/>
      <c r="Y856" s="95">
        <v>855</v>
      </c>
      <c r="Z856" s="122">
        <f>(幕後結果!$AB$2+幕後結果!$AB$4*幕後結果_最佳化!$N1857)*12/3</f>
        <v>-0.40083372995931854</v>
      </c>
      <c r="AA856" s="122">
        <f>(幕後結果!$AC$2+幕後結果!$AC$4*幕後結果_最佳化!$O1857)*12/3</f>
        <v>6.0530970495041414E-2</v>
      </c>
      <c r="AB856" s="122">
        <f>(幕後結果!$AD$2+幕後結果!$AD$4*幕後結果_最佳化!$P1857)*12/3</f>
        <v>-0.14115496851429432</v>
      </c>
      <c r="AC856" s="122">
        <f>(幕後結果!$AE$2+幕後結果!$AE$4*幕後結果_最佳化!$Q1857)*12/3</f>
        <v>1.3959173689309061</v>
      </c>
      <c r="AD856" s="122">
        <f>(幕後結果!$AF$2+幕後結果!$AF$4*幕後結果_最佳化!$R1857)*12/3</f>
        <v>0.59757205947387271</v>
      </c>
      <c r="AE856" s="122">
        <f>(幕後結果!$AG$2+幕後結果!$AG$4*幕後結果_最佳化!$S1857)*12/3</f>
        <v>0.31435442865085023</v>
      </c>
      <c r="AF856" s="122">
        <f>(幕後結果!$AH$2+幕後結果!$AH$4*幕後結果_最佳化!$T1857)*12/3</f>
        <v>1.98699630956843</v>
      </c>
      <c r="AG856" s="122">
        <f>(幕後結果!$AI$2+幕後結果!$AI$4*幕後結果_最佳化!$U1857)*12/3</f>
        <v>0.38504535024682096</v>
      </c>
      <c r="AH856" s="122">
        <f>(幕後結果!$AJ$2+幕後結果!$AJ$4*幕後結果_最佳化!$V1857)*12/3</f>
        <v>1.7466246581427052</v>
      </c>
      <c r="AI856" s="96">
        <f>(幕後結果!$AK$2+幕後結果!$AK$4*幕後結果_最佳化!$W1857)*12/3</f>
        <v>-0.39082154334823072</v>
      </c>
      <c r="AJ856" s="56"/>
      <c r="AK856" s="56"/>
      <c r="AL856" s="56"/>
      <c r="AM856" s="104">
        <v>855</v>
      </c>
      <c r="AN856" s="122">
        <f t="shared" si="170"/>
        <v>6.0766899194726005E-2</v>
      </c>
      <c r="AO856" s="122">
        <f t="shared" si="171"/>
        <v>8.7474029251067287E-2</v>
      </c>
      <c r="AP856" s="122">
        <f t="shared" si="172"/>
        <v>2.4187280284667888E-2</v>
      </c>
      <c r="AQ856" s="122">
        <f t="shared" si="173"/>
        <v>0.13165313751531751</v>
      </c>
      <c r="AR856" s="122">
        <f t="shared" si="174"/>
        <v>3.1525822618734677E-2</v>
      </c>
      <c r="AS856" s="122">
        <f t="shared" si="175"/>
        <v>0.15948589014590439</v>
      </c>
      <c r="AT856" s="122">
        <f t="shared" si="176"/>
        <v>0.14931181271529814</v>
      </c>
      <c r="AU856" s="122">
        <f t="shared" si="177"/>
        <v>4.5551220264282419E-2</v>
      </c>
      <c r="AV856" s="122">
        <f t="shared" si="178"/>
        <v>0.18774755468423643</v>
      </c>
      <c r="AW856" s="122">
        <f t="shared" si="179"/>
        <v>0.12229635332576538</v>
      </c>
      <c r="AX856" s="122">
        <f t="shared" si="180"/>
        <v>1</v>
      </c>
      <c r="AY856" s="122">
        <f>SUMPRODUCT(AN856:AW856,幕後結果_最佳化!$Z$1005:$AI$1005)</f>
        <v>0.1424472469347364</v>
      </c>
      <c r="AZ856" s="122">
        <f>(SUMPRODUCT(AN856:AW856,MMULT(AN856:AW856,幕後結果!$AB$9:$AK$18)))*252</f>
        <v>4.6324728803516797E-2</v>
      </c>
      <c r="BA856" s="122">
        <f t="shared" si="181"/>
        <v>0.21523180249098134</v>
      </c>
      <c r="BB856" s="98">
        <f t="shared" si="182"/>
        <v>0.46251179325094227</v>
      </c>
      <c r="BC856" s="56"/>
      <c r="BD856" s="56"/>
    </row>
    <row r="857" spans="1:56">
      <c r="A857" s="91">
        <v>856</v>
      </c>
      <c r="B857" s="122">
        <v>0.9716461211808145</v>
      </c>
      <c r="C857" s="122">
        <v>2.0634224322741312E-2</v>
      </c>
      <c r="D857" s="122">
        <v>0.37789929877841089</v>
      </c>
      <c r="E857" s="122">
        <v>0.22293563422008322</v>
      </c>
      <c r="F857" s="122">
        <v>0.81076945095494724</v>
      </c>
      <c r="G857" s="122">
        <v>0.94390711110985226</v>
      </c>
      <c r="H857" s="122">
        <v>0.77088479343584915</v>
      </c>
      <c r="I857" s="122">
        <v>1.8680116007019354E-3</v>
      </c>
      <c r="J857" s="122">
        <v>0.95163462722662784</v>
      </c>
      <c r="K857" s="100">
        <v>0.58392567447162125</v>
      </c>
      <c r="L857" s="101"/>
      <c r="M857" s="102">
        <v>856</v>
      </c>
      <c r="N857" s="125">
        <v>1.9055565986213296</v>
      </c>
      <c r="O857" s="125">
        <v>-2.0408227478135523</v>
      </c>
      <c r="P857" s="125">
        <v>-0.31100266249791247</v>
      </c>
      <c r="Q857" s="125">
        <v>-0.76231626535537644</v>
      </c>
      <c r="R857" s="125">
        <v>0.88073531438516961</v>
      </c>
      <c r="S857" s="125">
        <v>1.5884448710702292</v>
      </c>
      <c r="T857" s="125">
        <v>0.74176387237287489</v>
      </c>
      <c r="U857" s="122">
        <v>-2.8996308925546836</v>
      </c>
      <c r="V857" s="122">
        <v>1.6609138732954676</v>
      </c>
      <c r="W857" s="94">
        <v>0.21194665607757887</v>
      </c>
      <c r="X857" s="56"/>
      <c r="Y857" s="95">
        <v>856</v>
      </c>
      <c r="Z857" s="122">
        <f>(幕後結果!$AB$2+幕後結果!$AB$4*幕後結果_最佳化!$N1858)*12/3</f>
        <v>2.3175542263712754</v>
      </c>
      <c r="AA857" s="122">
        <f>(幕後結果!$AC$2+幕後結果!$AC$4*幕後結果_最佳化!$O1858)*12/3</f>
        <v>-4.0247568368150271</v>
      </c>
      <c r="AB857" s="122">
        <f>(幕後結果!$AD$2+幕後結果!$AD$4*幕後結果_最佳化!$P1858)*12/3</f>
        <v>0.55970049657539989</v>
      </c>
      <c r="AC857" s="122">
        <f>(幕後結果!$AE$2+幕後結果!$AE$4*幕後結果_最佳化!$Q1858)*12/3</f>
        <v>2.2141025915354273E-2</v>
      </c>
      <c r="AD857" s="122">
        <f>(幕後結果!$AF$2+幕後結果!$AF$4*幕後結果_最佳化!$R1858)*12/3</f>
        <v>0.12147187024139805</v>
      </c>
      <c r="AE857" s="122">
        <f>(幕後結果!$AG$2+幕後結果!$AG$4*幕後結果_最佳化!$S1858)*12/3</f>
        <v>0.97936808565524081</v>
      </c>
      <c r="AF857" s="122">
        <f>(幕後結果!$AH$2+幕後結果!$AH$4*幕後結果_最佳化!$T1858)*12/3</f>
        <v>2.4942315225267961</v>
      </c>
      <c r="AG857" s="122">
        <f>(幕後結果!$AI$2+幕後結果!$AI$4*幕後結果_最佳化!$U1858)*12/3</f>
        <v>-2.8702186392161022</v>
      </c>
      <c r="AH857" s="122">
        <f>(幕後結果!$AJ$2+幕後結果!$AJ$4*幕後結果_最佳化!$V1858)*12/3</f>
        <v>0.80564761631899751</v>
      </c>
      <c r="AI857" s="96">
        <f>(幕後結果!$AK$2+幕後結果!$AK$4*幕後結果_最佳化!$W1858)*12/3</f>
        <v>7.5763416466765043E-2</v>
      </c>
      <c r="AJ857" s="56"/>
      <c r="AK857" s="56"/>
      <c r="AL857" s="56"/>
      <c r="AM857" s="104">
        <v>856</v>
      </c>
      <c r="AN857" s="122">
        <f t="shared" si="170"/>
        <v>2.6346826018034619E-2</v>
      </c>
      <c r="AO857" s="122">
        <f t="shared" si="171"/>
        <v>0.14160025401782564</v>
      </c>
      <c r="AP857" s="122">
        <f t="shared" si="172"/>
        <v>0.12208246993656735</v>
      </c>
      <c r="AQ857" s="122">
        <f t="shared" si="173"/>
        <v>9.1310716845351608E-2</v>
      </c>
      <c r="AR857" s="122">
        <f t="shared" si="174"/>
        <v>0.13024393942324047</v>
      </c>
      <c r="AS857" s="122">
        <f t="shared" si="175"/>
        <v>0.15915032978673083</v>
      </c>
      <c r="AT857" s="122">
        <f t="shared" si="176"/>
        <v>3.6503344543978252E-3</v>
      </c>
      <c r="AU857" s="122">
        <f t="shared" si="177"/>
        <v>0.17878103347518559</v>
      </c>
      <c r="AV857" s="122">
        <f t="shared" si="178"/>
        <v>2.2403583392282878E-2</v>
      </c>
      <c r="AW857" s="122">
        <f t="shared" si="179"/>
        <v>0.12443051265038306</v>
      </c>
      <c r="AX857" s="122">
        <f t="shared" si="180"/>
        <v>0.99999999999999978</v>
      </c>
      <c r="AY857" s="122">
        <f>SUMPRODUCT(AN857:AW857,幕後結果_最佳化!$Z$1005:$AI$1005)</f>
        <v>-0.23298158378017686</v>
      </c>
      <c r="AZ857" s="122">
        <f>(SUMPRODUCT(AN857:AW857,MMULT(AN857:AW857,幕後結果!$AB$9:$AK$18)))*252</f>
        <v>5.0689736586643504E-2</v>
      </c>
      <c r="BA857" s="122">
        <f t="shared" si="181"/>
        <v>0.22514381312095499</v>
      </c>
      <c r="BB857" s="98">
        <f t="shared" si="182"/>
        <v>-1.2253571615221945</v>
      </c>
      <c r="BC857" s="56"/>
      <c r="BD857" s="56"/>
    </row>
    <row r="858" spans="1:56">
      <c r="A858" s="91">
        <v>857</v>
      </c>
      <c r="B858" s="122">
        <v>0.25223290939665999</v>
      </c>
      <c r="C858" s="122">
        <v>0.8974603004684365</v>
      </c>
      <c r="D858" s="122">
        <v>0.31084873035072769</v>
      </c>
      <c r="E858" s="122">
        <v>0.86515254240565254</v>
      </c>
      <c r="F858" s="122">
        <v>0.3854905006588103</v>
      </c>
      <c r="G858" s="122">
        <v>6.2008077895251645E-2</v>
      </c>
      <c r="H858" s="122">
        <v>0.38077681813483677</v>
      </c>
      <c r="I858" s="122">
        <v>0.89112017176236158</v>
      </c>
      <c r="J858" s="122">
        <v>0.2375813497903454</v>
      </c>
      <c r="K858" s="100">
        <v>0.91754883158678813</v>
      </c>
      <c r="L858" s="101"/>
      <c r="M858" s="102">
        <v>857</v>
      </c>
      <c r="N858" s="125">
        <v>-0.66747962694978691</v>
      </c>
      <c r="O858" s="125">
        <v>1.267212271510878</v>
      </c>
      <c r="P858" s="125">
        <v>-0.4934460363360556</v>
      </c>
      <c r="Q858" s="125">
        <v>1.1037654054016586</v>
      </c>
      <c r="R858" s="125">
        <v>-0.29109194363581731</v>
      </c>
      <c r="S858" s="125">
        <v>-1.5381327666365643</v>
      </c>
      <c r="T858" s="125">
        <v>-0.30344122029403814</v>
      </c>
      <c r="U858" s="122">
        <v>1.2325072596399906</v>
      </c>
      <c r="V858" s="122">
        <v>-0.71410428001417758</v>
      </c>
      <c r="W858" s="94">
        <v>1.3887711955899129</v>
      </c>
      <c r="X858" s="56"/>
      <c r="Y858" s="95">
        <v>857</v>
      </c>
      <c r="Z858" s="122">
        <f>(幕後結果!$AB$2+幕後結果!$AB$4*幕後結果_最佳化!$N1859)*12/3</f>
        <v>-0.87699992069035515</v>
      </c>
      <c r="AA858" s="122">
        <f>(幕後結果!$AC$2+幕後結果!$AC$4*幕後結果_最佳化!$O1859)*12/3</f>
        <v>0.31039822505215819</v>
      </c>
      <c r="AB858" s="122">
        <f>(幕後結果!$AD$2+幕後結果!$AD$4*幕後結果_最佳化!$P1859)*12/3</f>
        <v>-3.7255693166301951E-2</v>
      </c>
      <c r="AC858" s="122">
        <f>(幕後結果!$AE$2+幕後結果!$AE$4*幕後結果_最佳化!$Q1859)*12/3</f>
        <v>1.7514357781679708</v>
      </c>
      <c r="AD858" s="122">
        <f>(幕後結果!$AF$2+幕後結果!$AF$4*幕後結果_最佳化!$R1859)*12/3</f>
        <v>-6.7080013817468184E-2</v>
      </c>
      <c r="AE858" s="122">
        <f>(幕後結果!$AG$2+幕後結果!$AG$4*幕後結果_最佳化!$S1859)*12/3</f>
        <v>-0.11824903496147549</v>
      </c>
      <c r="AF858" s="122">
        <f>(幕後結果!$AH$2+幕後結果!$AH$4*幕後結果_最佳化!$T1859)*12/3</f>
        <v>0.58886013116794456</v>
      </c>
      <c r="AG858" s="122">
        <f>(幕後結果!$AI$2+幕後結果!$AI$4*幕後結果_最佳化!$U1859)*12/3</f>
        <v>3.1517676158935859E-2</v>
      </c>
      <c r="AH858" s="122">
        <f>(幕後結果!$AJ$2+幕後結果!$AJ$4*幕後結果_最佳化!$V1859)*12/3</f>
        <v>-4.6626949032747667E-2</v>
      </c>
      <c r="AI858" s="96">
        <f>(幕後結果!$AK$2+幕後結果!$AK$4*幕後結果_最佳化!$W1859)*12/3</f>
        <v>7.8823809349194029E-2</v>
      </c>
      <c r="AJ858" s="56"/>
      <c r="AK858" s="56"/>
      <c r="AL858" s="56"/>
      <c r="AM858" s="104">
        <v>857</v>
      </c>
      <c r="AN858" s="122">
        <f t="shared" si="170"/>
        <v>8.007888826850466E-3</v>
      </c>
      <c r="AO858" s="122">
        <f t="shared" si="171"/>
        <v>0.1493174626282848</v>
      </c>
      <c r="AP858" s="122">
        <f t="shared" si="172"/>
        <v>0.19779938913304826</v>
      </c>
      <c r="AQ858" s="122">
        <f t="shared" si="173"/>
        <v>4.2501705588319436E-2</v>
      </c>
      <c r="AR858" s="122">
        <f t="shared" si="174"/>
        <v>5.1685476807888223E-2</v>
      </c>
      <c r="AS858" s="122">
        <f t="shared" si="175"/>
        <v>0.1506891724243305</v>
      </c>
      <c r="AT858" s="122">
        <f t="shared" si="176"/>
        <v>3.2354140054534797E-2</v>
      </c>
      <c r="AU858" s="122">
        <f t="shared" si="177"/>
        <v>9.5269473921187536E-2</v>
      </c>
      <c r="AV858" s="122">
        <f t="shared" si="178"/>
        <v>0.13879773507816742</v>
      </c>
      <c r="AW858" s="122">
        <f t="shared" si="179"/>
        <v>0.13357755553738854</v>
      </c>
      <c r="AX858" s="122">
        <f t="shared" si="180"/>
        <v>1</v>
      </c>
      <c r="AY858" s="122">
        <f>SUMPRODUCT(AN858:AW858,幕後結果_最佳化!$Z$1005:$AI$1005)</f>
        <v>-0.14108928698959089</v>
      </c>
      <c r="AZ858" s="122">
        <f>(SUMPRODUCT(AN858:AW858,MMULT(AN858:AW858,幕後結果!$AB$9:$AK$18)))*252</f>
        <v>5.0996680054269321E-2</v>
      </c>
      <c r="BA858" s="122">
        <f t="shared" si="181"/>
        <v>0.22582444520970116</v>
      </c>
      <c r="BB858" s="98">
        <f t="shared" si="182"/>
        <v>-0.81474477583123461</v>
      </c>
      <c r="BC858" s="56"/>
      <c r="BD858" s="56"/>
    </row>
    <row r="859" spans="1:56">
      <c r="A859" s="91">
        <v>858</v>
      </c>
      <c r="B859" s="122">
        <v>0.74283203990778257</v>
      </c>
      <c r="C859" s="122">
        <v>0.79894745443074267</v>
      </c>
      <c r="D859" s="122">
        <v>0.76313306618851517</v>
      </c>
      <c r="E859" s="122">
        <v>0.60812005209289577</v>
      </c>
      <c r="F859" s="122">
        <v>0.9063674826929462</v>
      </c>
      <c r="G859" s="122">
        <v>0.90961507295769972</v>
      </c>
      <c r="H859" s="122">
        <v>0.2457381235106606</v>
      </c>
      <c r="I859" s="122">
        <v>0.53607807197687052</v>
      </c>
      <c r="J859" s="122">
        <v>0.31963676111827488</v>
      </c>
      <c r="K859" s="100">
        <v>0.17312206056480939</v>
      </c>
      <c r="L859" s="101"/>
      <c r="M859" s="102">
        <v>858</v>
      </c>
      <c r="N859" s="125">
        <v>0.65210115320996354</v>
      </c>
      <c r="O859" s="125">
        <v>0.83786755762318876</v>
      </c>
      <c r="P859" s="125">
        <v>0.71641705401470657</v>
      </c>
      <c r="Q859" s="125">
        <v>0.27442257567465184</v>
      </c>
      <c r="R859" s="125">
        <v>1.3187131327545079</v>
      </c>
      <c r="S859" s="125">
        <v>1.338388412959584</v>
      </c>
      <c r="T859" s="125">
        <v>-0.68796273746784642</v>
      </c>
      <c r="U859" s="122">
        <v>9.0557936886101628E-2</v>
      </c>
      <c r="V859" s="122">
        <v>-0.46871477821695295</v>
      </c>
      <c r="W859" s="94">
        <v>-0.94189945121239405</v>
      </c>
      <c r="X859" s="56"/>
      <c r="Y859" s="95">
        <v>858</v>
      </c>
      <c r="Z859" s="122">
        <f>(幕後結果!$AB$2+幕後結果!$AB$4*幕後結果_最佳化!$N1860)*12/3</f>
        <v>0.76132612064102068</v>
      </c>
      <c r="AA859" s="122">
        <f>(幕後結果!$AC$2+幕後結果!$AC$4*幕後結果_最佳化!$O1860)*12/3</f>
        <v>-0.16661822841463669</v>
      </c>
      <c r="AB859" s="122">
        <f>(幕後結果!$AD$2+幕後結果!$AD$4*幕後結果_最佳化!$P1860)*12/3</f>
        <v>1.3642460676129877</v>
      </c>
      <c r="AC859" s="122">
        <f>(幕後結果!$AE$2+幕後結果!$AE$4*幕後結果_最佳化!$Q1860)*12/3</f>
        <v>1.4395584253655251</v>
      </c>
      <c r="AD859" s="122">
        <f>(幕後結果!$AF$2+幕後結果!$AF$4*幕後結果_最佳化!$R1860)*12/3</f>
        <v>0.96652079352944076</v>
      </c>
      <c r="AE859" s="122">
        <f>(幕後結果!$AG$2+幕後結果!$AG$4*幕後結果_最佳化!$S1860)*12/3</f>
        <v>2.0744178737128203</v>
      </c>
      <c r="AF859" s="122">
        <f>(幕後結果!$AH$2+幕後結果!$AH$4*幕後結果_最佳化!$T1860)*12/3</f>
        <v>0.95270035919550644</v>
      </c>
      <c r="AG859" s="122">
        <f>(幕後結果!$AI$2+幕後結果!$AI$4*幕後結果_最佳化!$U1860)*12/3</f>
        <v>-0.18279277383449699</v>
      </c>
      <c r="AH859" s="122">
        <f>(幕後結果!$AJ$2+幕後結果!$AJ$4*幕後結果_最佳化!$V1860)*12/3</f>
        <v>0.2610510804266894</v>
      </c>
      <c r="AI859" s="96">
        <f>(幕後結果!$AK$2+幕後結果!$AK$4*幕後結果_最佳化!$W1860)*12/3</f>
        <v>-0.28738237046237169</v>
      </c>
      <c r="AJ859" s="56"/>
      <c r="AK859" s="56"/>
      <c r="AL859" s="56"/>
      <c r="AM859" s="104">
        <v>858</v>
      </c>
      <c r="AN859" s="122">
        <f t="shared" si="170"/>
        <v>8.8321453652527457E-2</v>
      </c>
      <c r="AO859" s="122">
        <f t="shared" si="171"/>
        <v>1.9076089514792813E-2</v>
      </c>
      <c r="AP859" s="122">
        <f t="shared" si="172"/>
        <v>6.5504302259824551E-2</v>
      </c>
      <c r="AQ859" s="122">
        <f t="shared" si="173"/>
        <v>0.13951843514408893</v>
      </c>
      <c r="AR859" s="122">
        <f t="shared" si="174"/>
        <v>0.14602762829888291</v>
      </c>
      <c r="AS859" s="122">
        <f t="shared" si="175"/>
        <v>4.7275541078339756E-2</v>
      </c>
      <c r="AT859" s="122">
        <f t="shared" si="176"/>
        <v>0.12931887003484008</v>
      </c>
      <c r="AU859" s="122">
        <f t="shared" si="177"/>
        <v>0.16277843336233652</v>
      </c>
      <c r="AV859" s="122">
        <f t="shared" si="178"/>
        <v>0.11155795323459669</v>
      </c>
      <c r="AW859" s="122">
        <f t="shared" si="179"/>
        <v>9.0621293419770169E-2</v>
      </c>
      <c r="AX859" s="122">
        <f t="shared" si="180"/>
        <v>1</v>
      </c>
      <c r="AY859" s="122">
        <f>SUMPRODUCT(AN859:AW859,幕後結果_最佳化!$Z$1005:$AI$1005)</f>
        <v>0.10438924625190335</v>
      </c>
      <c r="AZ859" s="122">
        <f>(SUMPRODUCT(AN859:AW859,MMULT(AN859:AW859,幕後結果!$AB$9:$AK$18)))*252</f>
        <v>4.2703111923986216E-2</v>
      </c>
      <c r="BA859" s="122">
        <f t="shared" si="181"/>
        <v>0.20664731288837562</v>
      </c>
      <c r="BB859" s="98">
        <f t="shared" si="182"/>
        <v>0.29755647626116438</v>
      </c>
      <c r="BC859" s="56"/>
      <c r="BD859" s="56"/>
    </row>
    <row r="860" spans="1:56">
      <c r="A860" s="91">
        <v>859</v>
      </c>
      <c r="B860" s="122">
        <v>0.64142104186870008</v>
      </c>
      <c r="C860" s="122">
        <v>0.8696088431026967</v>
      </c>
      <c r="D860" s="122">
        <v>0.17293909104617966</v>
      </c>
      <c r="E860" s="122">
        <v>0.48257451478615065</v>
      </c>
      <c r="F860" s="122">
        <v>0.46517622811261372</v>
      </c>
      <c r="G860" s="122">
        <v>0.10996983139142369</v>
      </c>
      <c r="H860" s="122">
        <v>0.86955185699825921</v>
      </c>
      <c r="I860" s="122">
        <v>0.89883279010943773</v>
      </c>
      <c r="J860" s="122">
        <v>0.11649011319817038</v>
      </c>
      <c r="K860" s="100">
        <v>0.21092597199518281</v>
      </c>
      <c r="L860" s="101"/>
      <c r="M860" s="102">
        <v>859</v>
      </c>
      <c r="N860" s="125">
        <v>0.36225977267393711</v>
      </c>
      <c r="O860" s="125">
        <v>1.1245440036455725</v>
      </c>
      <c r="P860" s="125">
        <v>-0.94261437944018112</v>
      </c>
      <c r="Q860" s="125">
        <v>-4.3693112289160688E-2</v>
      </c>
      <c r="R860" s="125">
        <v>-8.7401400471381452E-2</v>
      </c>
      <c r="S860" s="125">
        <v>-1.226688576794581</v>
      </c>
      <c r="T860" s="125">
        <v>1.1242752233023288</v>
      </c>
      <c r="U860" s="122">
        <v>1.2749288691767855</v>
      </c>
      <c r="V860" s="122">
        <v>-1.1927169976555978</v>
      </c>
      <c r="W860" s="94">
        <v>-0.8032124616317704</v>
      </c>
      <c r="X860" s="56"/>
      <c r="Y860" s="95">
        <v>859</v>
      </c>
      <c r="Z860" s="122">
        <f>(幕後結果!$AB$2+幕後結果!$AB$4*幕後結果_最佳化!$N1861)*12/3</f>
        <v>0.40147343960233317</v>
      </c>
      <c r="AA860" s="122">
        <f>(幕後結果!$AC$2+幕後結果!$AC$4*幕後結果_最佳化!$O1861)*12/3</f>
        <v>0.20325993114075569</v>
      </c>
      <c r="AB860" s="122">
        <f>(幕後結果!$AD$2+幕後結果!$AD$4*幕後結果_最佳化!$P1861)*12/3</f>
        <v>-0.13056303497572608</v>
      </c>
      <c r="AC860" s="122">
        <f>(幕後結果!$AE$2+幕後結果!$AE$4*幕後結果_最佳化!$Q1861)*12/3</f>
        <v>0.85011720508243027</v>
      </c>
      <c r="AD860" s="122">
        <f>(幕後結果!$AF$2+幕後結果!$AF$4*幕後結果_最佳化!$R1861)*12/3</f>
        <v>-0.1242706709735429</v>
      </c>
      <c r="AE860" s="122">
        <f>(幕後結果!$AG$2+幕後結果!$AG$4*幕後結果_最佳化!$S1861)*12/3</f>
        <v>-0.40374766047027744</v>
      </c>
      <c r="AF860" s="122">
        <f>(幕後結果!$AH$2+幕後結果!$AH$4*幕後結果_最佳化!$T1861)*12/3</f>
        <v>2.2542038351227087</v>
      </c>
      <c r="AG860" s="122">
        <f>(幕後結果!$AI$2+幕後結果!$AI$4*幕後結果_最佳化!$U1861)*12/3</f>
        <v>0.6958364124233144</v>
      </c>
      <c r="AH860" s="122">
        <f>(幕後結果!$AJ$2+幕後結果!$AJ$4*幕後結果_最佳化!$V1861)*12/3</f>
        <v>-5.6920931397355656E-4</v>
      </c>
      <c r="AI860" s="96">
        <f>(幕後結果!$AK$2+幕後結果!$AK$4*幕後結果_最佳化!$W1861)*12/3</f>
        <v>-0.62637176359329039</v>
      </c>
      <c r="AJ860" s="56"/>
      <c r="AK860" s="56"/>
      <c r="AL860" s="56"/>
      <c r="AM860" s="104">
        <v>859</v>
      </c>
      <c r="AN860" s="122">
        <f t="shared" si="170"/>
        <v>8.834123632044176E-2</v>
      </c>
      <c r="AO860" s="122">
        <f t="shared" si="171"/>
        <v>2.9232463646052347E-2</v>
      </c>
      <c r="AP860" s="122">
        <f t="shared" si="172"/>
        <v>0.13652523894012725</v>
      </c>
      <c r="AQ860" s="122">
        <f t="shared" si="173"/>
        <v>0.15418449634201417</v>
      </c>
      <c r="AR860" s="122">
        <f t="shared" si="174"/>
        <v>0.16394335271843499</v>
      </c>
      <c r="AS860" s="122">
        <f t="shared" si="175"/>
        <v>9.2863540520256221E-2</v>
      </c>
      <c r="AT860" s="122">
        <f t="shared" si="176"/>
        <v>6.5042364438318095E-2</v>
      </c>
      <c r="AU860" s="122">
        <f t="shared" si="177"/>
        <v>6.2511120970109718E-2</v>
      </c>
      <c r="AV860" s="122">
        <f t="shared" si="178"/>
        <v>0.12042830904287298</v>
      </c>
      <c r="AW860" s="122">
        <f t="shared" si="179"/>
        <v>8.6927877061372436E-2</v>
      </c>
      <c r="AX860" s="122">
        <f t="shared" si="180"/>
        <v>0.99999999999999989</v>
      </c>
      <c r="AY860" s="122">
        <f>SUMPRODUCT(AN860:AW860,幕後結果_最佳化!$Z$1005:$AI$1005)</f>
        <v>0.1514969052229668</v>
      </c>
      <c r="AZ860" s="122">
        <f>(SUMPRODUCT(AN860:AW860,MMULT(AN860:AW860,幕後結果!$AB$9:$AK$18)))*252</f>
        <v>4.0131223833930738E-2</v>
      </c>
      <c r="BA860" s="122">
        <f t="shared" si="181"/>
        <v>0.20032779096753087</v>
      </c>
      <c r="BB860" s="98">
        <f t="shared" si="182"/>
        <v>0.54209605516275172</v>
      </c>
      <c r="BC860" s="56"/>
      <c r="BD860" s="56"/>
    </row>
    <row r="861" spans="1:56">
      <c r="A861" s="91">
        <v>860</v>
      </c>
      <c r="B861" s="122">
        <v>0.12226233542709131</v>
      </c>
      <c r="C861" s="122">
        <v>0.37880975946050466</v>
      </c>
      <c r="D861" s="122">
        <v>0.65651016823810693</v>
      </c>
      <c r="E861" s="122">
        <v>0.6910971847945262</v>
      </c>
      <c r="F861" s="122">
        <v>0.73086710436616675</v>
      </c>
      <c r="G861" s="122">
        <v>0.91919167460917661</v>
      </c>
      <c r="H861" s="122">
        <v>0.22136598264168938</v>
      </c>
      <c r="I861" s="122">
        <v>9.4531405147808556E-2</v>
      </c>
      <c r="J861" s="122">
        <v>0.39301040714675417</v>
      </c>
      <c r="K861" s="100">
        <v>0.89891416961767345</v>
      </c>
      <c r="L861" s="101"/>
      <c r="M861" s="102">
        <v>860</v>
      </c>
      <c r="N861" s="125">
        <v>-1.1637516512017436</v>
      </c>
      <c r="O861" s="125">
        <v>-0.30860828351193764</v>
      </c>
      <c r="P861" s="125">
        <v>0.40295726418042993</v>
      </c>
      <c r="Q861" s="125">
        <v>0.49896274411562236</v>
      </c>
      <c r="R861" s="125">
        <v>0.6154375626791827</v>
      </c>
      <c r="S861" s="125">
        <v>1.399655015317069</v>
      </c>
      <c r="T861" s="125">
        <v>-0.76758804808793057</v>
      </c>
      <c r="U861" s="122">
        <v>-1.3133566126023166</v>
      </c>
      <c r="V861" s="122">
        <v>-0.2714813858091828</v>
      </c>
      <c r="W861" s="94">
        <v>1.2753888004417933</v>
      </c>
      <c r="X861" s="56"/>
      <c r="Y861" s="95">
        <v>860</v>
      </c>
      <c r="Z861" s="122">
        <f>(幕後結果!$AB$2+幕後結果!$AB$4*幕後結果_最佳化!$N1862)*12/3</f>
        <v>-1.4931466493641292</v>
      </c>
      <c r="AA861" s="122">
        <f>(幕後結果!$AC$2+幕後結果!$AC$4*幕後結果_最佳化!$O1862)*12/3</f>
        <v>-1.9043160521983102</v>
      </c>
      <c r="AB861" s="122">
        <f>(幕後結果!$AD$2+幕後結果!$AD$4*幕後結果_最佳化!$P1862)*12/3</f>
        <v>0.42946519214695184</v>
      </c>
      <c r="AC861" s="122">
        <f>(幕後結果!$AE$2+幕後結果!$AE$4*幕後結果_最佳化!$Q1862)*12/3</f>
        <v>1.2219616756858029</v>
      </c>
      <c r="AD861" s="122">
        <f>(幕後結果!$AF$2+幕後結果!$AF$4*幕後結果_最佳化!$R1862)*12/3</f>
        <v>0.42535632552791736</v>
      </c>
      <c r="AE861" s="122">
        <f>(幕後結果!$AG$2+幕後結果!$AG$4*幕後結果_最佳化!$S1862)*12/3</f>
        <v>1.434568122577949</v>
      </c>
      <c r="AF861" s="122">
        <f>(幕後結果!$AH$2+幕後結果!$AH$4*幕後結果_最佳化!$T1862)*12/3</f>
        <v>0.26505215006391847</v>
      </c>
      <c r="AG861" s="122">
        <f>(幕後結果!$AI$2+幕後結果!$AI$4*幕後結果_最佳化!$U1862)*12/3</f>
        <v>-2.7847655875418567</v>
      </c>
      <c r="AH861" s="122">
        <f>(幕後結果!$AJ$2+幕後結果!$AJ$4*幕後結果_最佳化!$V1862)*12/3</f>
        <v>-0.59229826298069443</v>
      </c>
      <c r="AI861" s="96">
        <f>(幕後結果!$AK$2+幕後結果!$AK$4*幕後結果_最佳化!$W1862)*12/3</f>
        <v>-2.4053170701331894E-2</v>
      </c>
      <c r="AJ861" s="56"/>
      <c r="AK861" s="56"/>
      <c r="AL861" s="56"/>
      <c r="AM861" s="104">
        <v>860</v>
      </c>
      <c r="AN861" s="122">
        <f t="shared" si="170"/>
        <v>1.8591797398625327E-3</v>
      </c>
      <c r="AO861" s="122">
        <f t="shared" si="171"/>
        <v>4.9350559470121416E-2</v>
      </c>
      <c r="AP861" s="122">
        <f t="shared" si="172"/>
        <v>1.9961332555125545E-2</v>
      </c>
      <c r="AQ861" s="122">
        <f t="shared" si="173"/>
        <v>0.15102013429459488</v>
      </c>
      <c r="AR861" s="122">
        <f t="shared" si="174"/>
        <v>0.12269492691047</v>
      </c>
      <c r="AS861" s="122">
        <f t="shared" si="175"/>
        <v>5.716937740272509E-2</v>
      </c>
      <c r="AT861" s="122">
        <f t="shared" si="176"/>
        <v>0.23448707106136332</v>
      </c>
      <c r="AU861" s="122">
        <f t="shared" si="177"/>
        <v>0.22958400494066292</v>
      </c>
      <c r="AV861" s="122">
        <f t="shared" si="178"/>
        <v>4.5301504954347462E-2</v>
      </c>
      <c r="AW861" s="122">
        <f t="shared" si="179"/>
        <v>8.8571908670726784E-2</v>
      </c>
      <c r="AX861" s="122">
        <f t="shared" si="180"/>
        <v>1</v>
      </c>
      <c r="AY861" s="122">
        <f>SUMPRODUCT(AN861:AW861,幕後結果_最佳化!$Z$1005:$AI$1005)</f>
        <v>0.12776851904976319</v>
      </c>
      <c r="AZ861" s="122">
        <f>(SUMPRODUCT(AN861:AW861,MMULT(AN861:AW861,幕後結果!$AB$9:$AK$18)))*252</f>
        <v>4.6765421219239434E-2</v>
      </c>
      <c r="BA861" s="122">
        <f t="shared" si="181"/>
        <v>0.21625314152455552</v>
      </c>
      <c r="BB861" s="98">
        <f t="shared" si="182"/>
        <v>0.39244987819114013</v>
      </c>
      <c r="BC861" s="56"/>
      <c r="BD861" s="56"/>
    </row>
    <row r="862" spans="1:56">
      <c r="A862" s="91">
        <v>861</v>
      </c>
      <c r="B862" s="122">
        <v>0.18254777814063461</v>
      </c>
      <c r="C862" s="122">
        <v>0.23446307600266514</v>
      </c>
      <c r="D862" s="122">
        <v>0.1000133460150372</v>
      </c>
      <c r="E862" s="122">
        <v>0.56888706909007825</v>
      </c>
      <c r="F862" s="122">
        <v>0.58988100474360361</v>
      </c>
      <c r="G862" s="122">
        <v>0.28286521105912232</v>
      </c>
      <c r="H862" s="122">
        <v>0.21337901445449159</v>
      </c>
      <c r="I862" s="122">
        <v>0.56958140639824806</v>
      </c>
      <c r="J862" s="122">
        <v>0.83039037788761849</v>
      </c>
      <c r="K862" s="100">
        <v>0.62547519224616077</v>
      </c>
      <c r="L862" s="101"/>
      <c r="M862" s="102">
        <v>861</v>
      </c>
      <c r="N862" s="125">
        <v>-0.90569831186863148</v>
      </c>
      <c r="O862" s="125">
        <v>-0.72422737975717066</v>
      </c>
      <c r="P862" s="125">
        <v>-1.2814755228574046</v>
      </c>
      <c r="Q862" s="125">
        <v>0.17354143461938273</v>
      </c>
      <c r="R862" s="125">
        <v>0.22723888770142456</v>
      </c>
      <c r="S862" s="125">
        <v>-0.57435082542453619</v>
      </c>
      <c r="T862" s="125">
        <v>-0.79475156784947054</v>
      </c>
      <c r="U862" s="122">
        <v>0.17530855849750906</v>
      </c>
      <c r="V862" s="122">
        <v>0.95570905940209683</v>
      </c>
      <c r="W862" s="94">
        <v>0.31989277438841845</v>
      </c>
      <c r="X862" s="56"/>
      <c r="Y862" s="95">
        <v>861</v>
      </c>
      <c r="Z862" s="122">
        <f>(幕後結果!$AB$2+幕後結果!$AB$4*幕後結果_最佳化!$N1863)*12/3</f>
        <v>-1.1727604234971702</v>
      </c>
      <c r="AA862" s="122">
        <f>(幕後結果!$AC$2+幕後結果!$AC$4*幕後結果_最佳化!$O1863)*12/3</f>
        <v>-2.4546484935587047</v>
      </c>
      <c r="AB862" s="122">
        <f>(幕後結果!$AD$2+幕後結果!$AD$4*幕後結果_最佳化!$P1863)*12/3</f>
        <v>-0.99365301792610683</v>
      </c>
      <c r="AC862" s="122">
        <f>(幕後結果!$AE$2+幕後結果!$AE$4*幕後結果_最佳化!$Q1863)*12/3</f>
        <v>0.53235587312287214</v>
      </c>
      <c r="AD862" s="122">
        <f>(幕後結果!$AF$2+幕後結果!$AF$4*幕後結果_最佳化!$R1863)*12/3</f>
        <v>-8.210497635362185E-2</v>
      </c>
      <c r="AE862" s="122">
        <f>(幕後結果!$AG$2+幕後結果!$AG$4*幕後結果_最佳化!$S1863)*12/3</f>
        <v>-0.58590111470436035</v>
      </c>
      <c r="AF862" s="122">
        <f>(幕後結果!$AH$2+幕後結果!$AH$4*幕後結果_最佳化!$T1863)*12/3</f>
        <v>0.20251060678271848</v>
      </c>
      <c r="AG862" s="122">
        <f>(幕後結果!$AI$2+幕後結果!$AI$4*幕後結果_最佳化!$U1863)*12/3</f>
        <v>-1.0569579599271275</v>
      </c>
      <c r="AH862" s="122">
        <f>(幕後結果!$AJ$2+幕後結果!$AJ$4*幕後結果_最佳化!$V1863)*12/3</f>
        <v>0.12424797121570437</v>
      </c>
      <c r="AI862" s="96">
        <f>(幕後結果!$AK$2+幕後結果!$AK$4*幕後結果_最佳化!$W1863)*12/3</f>
        <v>-0.60715068986921983</v>
      </c>
      <c r="AJ862" s="56"/>
      <c r="AK862" s="56"/>
      <c r="AL862" s="56"/>
      <c r="AM862" s="104">
        <v>861</v>
      </c>
      <c r="AN862" s="122">
        <f t="shared" si="170"/>
        <v>0.13834140213354251</v>
      </c>
      <c r="AO862" s="122">
        <f t="shared" si="171"/>
        <v>7.9381914172380469E-2</v>
      </c>
      <c r="AP862" s="122">
        <f t="shared" si="172"/>
        <v>2.0399190962151866E-2</v>
      </c>
      <c r="AQ862" s="122">
        <f t="shared" si="173"/>
        <v>0.26079846058167827</v>
      </c>
      <c r="AR862" s="122">
        <f t="shared" si="174"/>
        <v>8.3964905970835613E-2</v>
      </c>
      <c r="AS862" s="122">
        <f t="shared" si="175"/>
        <v>4.4011428948286288E-2</v>
      </c>
      <c r="AT862" s="122">
        <f t="shared" si="176"/>
        <v>0.14996115108927652</v>
      </c>
      <c r="AU862" s="122">
        <f t="shared" si="177"/>
        <v>9.8589753575957159E-2</v>
      </c>
      <c r="AV862" s="122">
        <f t="shared" si="178"/>
        <v>5.3479819626145321E-2</v>
      </c>
      <c r="AW862" s="122">
        <f t="shared" si="179"/>
        <v>7.1071972939745945E-2</v>
      </c>
      <c r="AX862" s="122">
        <f t="shared" si="180"/>
        <v>1</v>
      </c>
      <c r="AY862" s="122">
        <f>SUMPRODUCT(AN862:AW862,幕後結果_最佳化!$Z$1005:$AI$1005)</f>
        <v>0.18149405093662874</v>
      </c>
      <c r="AZ862" s="122">
        <f>(SUMPRODUCT(AN862:AW862,MMULT(AN862:AW862,幕後結果!$AB$9:$AK$18)))*252</f>
        <v>4.4044669398096682E-2</v>
      </c>
      <c r="BA862" s="122">
        <f t="shared" si="181"/>
        <v>0.20986821912356496</v>
      </c>
      <c r="BB862" s="98">
        <f t="shared" si="182"/>
        <v>0.66038608187277825</v>
      </c>
      <c r="BC862" s="56"/>
      <c r="BD862" s="56"/>
    </row>
    <row r="863" spans="1:56">
      <c r="A863" s="91">
        <v>862</v>
      </c>
      <c r="B863" s="122">
        <v>3.268703488167346E-2</v>
      </c>
      <c r="C863" s="122">
        <v>0.62021552784959</v>
      </c>
      <c r="D863" s="122">
        <v>0.28973141349091569</v>
      </c>
      <c r="E863" s="122">
        <v>0.4284495570423088</v>
      </c>
      <c r="F863" s="122">
        <v>0.52789559161221478</v>
      </c>
      <c r="G863" s="122">
        <v>0.74879866708182741</v>
      </c>
      <c r="H863" s="122">
        <v>0.82114980619124167</v>
      </c>
      <c r="I863" s="122">
        <v>0.78181988922388412</v>
      </c>
      <c r="J863" s="122">
        <v>0.2339304300791345</v>
      </c>
      <c r="K863" s="100">
        <v>0.6250947846995687</v>
      </c>
      <c r="L863" s="101"/>
      <c r="M863" s="102">
        <v>862</v>
      </c>
      <c r="N863" s="125">
        <v>-1.8426914726512194</v>
      </c>
      <c r="O863" s="125">
        <v>0.30604689019428927</v>
      </c>
      <c r="P863" s="125">
        <v>-0.55416953309484984</v>
      </c>
      <c r="Q863" s="125">
        <v>-0.1803228549728591</v>
      </c>
      <c r="R863" s="125">
        <v>6.9980956760231958E-2</v>
      </c>
      <c r="S863" s="125">
        <v>0.67071412023611232</v>
      </c>
      <c r="T863" s="125">
        <v>0.91975579650940098</v>
      </c>
      <c r="U863" s="122">
        <v>0.7783542164202305</v>
      </c>
      <c r="V863" s="122">
        <v>-0.72596396742377811</v>
      </c>
      <c r="W863" s="94">
        <v>0.31888933670898217</v>
      </c>
      <c r="X863" s="56"/>
      <c r="Y863" s="95">
        <v>862</v>
      </c>
      <c r="Z863" s="122">
        <f>(幕後結果!$AB$2+幕後結果!$AB$4*幕後結果_最佳化!$N1864)*12/3</f>
        <v>-2.3360846541468985</v>
      </c>
      <c r="AA863" s="122">
        <f>(幕後結果!$AC$2+幕後結果!$AC$4*幕後結果_最佳化!$O1864)*12/3</f>
        <v>-1.1162661338877595</v>
      </c>
      <c r="AB863" s="122">
        <f>(幕後結果!$AD$2+幕後結果!$AD$4*幕後結果_最佳化!$P1864)*12/3</f>
        <v>-0.54141085878380923</v>
      </c>
      <c r="AC863" s="122">
        <f>(幕後結果!$AE$2+幕後結果!$AE$4*幕後結果_最佳化!$Q1864)*12/3</f>
        <v>0.56965372639010736</v>
      </c>
      <c r="AD863" s="122">
        <f>(幕後結果!$AF$2+幕後結果!$AF$4*幕後結果_最佳化!$R1864)*12/3</f>
        <v>2.6081453494345569E-3</v>
      </c>
      <c r="AE863" s="122">
        <f>(幕後結果!$AG$2+幕後結果!$AG$4*幕後結果_最佳化!$S1864)*12/3</f>
        <v>0.31205412543234157</v>
      </c>
      <c r="AF863" s="122">
        <f>(幕後結果!$AH$2+幕後結果!$AH$4*幕後結果_最佳化!$T1864)*12/3</f>
        <v>1.5643446945763702</v>
      </c>
      <c r="AG863" s="122">
        <f>(幕後結果!$AI$2+幕後結果!$AI$4*幕後結果_最佳化!$U1864)*12/3</f>
        <v>-0.84325141658265201</v>
      </c>
      <c r="AH863" s="122">
        <f>(幕後結果!$AJ$2+幕後結果!$AJ$4*幕後結果_最佳化!$V1864)*12/3</f>
        <v>-0.43336582716343192</v>
      </c>
      <c r="AI863" s="96">
        <f>(幕後結果!$AK$2+幕後結果!$AK$4*幕後結果_最佳化!$W1864)*12/3</f>
        <v>-0.57954765231142313</v>
      </c>
      <c r="AJ863" s="56"/>
      <c r="AK863" s="56"/>
      <c r="AL863" s="56"/>
      <c r="AM863" s="104">
        <v>862</v>
      </c>
      <c r="AN863" s="122">
        <f t="shared" si="170"/>
        <v>0.13632694006867535</v>
      </c>
      <c r="AO863" s="122">
        <f t="shared" si="171"/>
        <v>3.6447069344398488E-2</v>
      </c>
      <c r="AP863" s="122">
        <f t="shared" si="172"/>
        <v>5.5785921462233573E-2</v>
      </c>
      <c r="AQ863" s="122">
        <f t="shared" si="173"/>
        <v>3.5798327039192168E-2</v>
      </c>
      <c r="AR863" s="122">
        <f t="shared" si="174"/>
        <v>0.22027862998062972</v>
      </c>
      <c r="AS863" s="122">
        <f t="shared" si="175"/>
        <v>0.14841377078493986</v>
      </c>
      <c r="AT863" s="122">
        <f t="shared" si="176"/>
        <v>0.19204897396399562</v>
      </c>
      <c r="AU863" s="122">
        <f t="shared" si="177"/>
        <v>0.11881550480864637</v>
      </c>
      <c r="AV863" s="122">
        <f t="shared" si="178"/>
        <v>4.5352280223692344E-2</v>
      </c>
      <c r="AW863" s="122">
        <f t="shared" si="179"/>
        <v>1.0732582323596557E-2</v>
      </c>
      <c r="AX863" s="122">
        <f t="shared" si="180"/>
        <v>0.99999999999999989</v>
      </c>
      <c r="AY863" s="122">
        <f>SUMPRODUCT(AN863:AW863,幕後結果_最佳化!$Z$1005:$AI$1005)</f>
        <v>0.1443571823761646</v>
      </c>
      <c r="AZ863" s="122">
        <f>(SUMPRODUCT(AN863:AW863,MMULT(AN863:AW863,幕後結果!$AB$9:$AK$18)))*252</f>
        <v>4.7430936084174133E-2</v>
      </c>
      <c r="BA863" s="122">
        <f t="shared" si="181"/>
        <v>0.21778644605248998</v>
      </c>
      <c r="BB863" s="98">
        <f t="shared" si="182"/>
        <v>0.46585627441531335</v>
      </c>
      <c r="BC863" s="56"/>
      <c r="BD863" s="56"/>
    </row>
    <row r="864" spans="1:56">
      <c r="A864" s="91">
        <v>863</v>
      </c>
      <c r="B864" s="122">
        <v>0.14586480520235034</v>
      </c>
      <c r="C864" s="122">
        <v>0.85375733117236807</v>
      </c>
      <c r="D864" s="122">
        <v>0.69424088313059196</v>
      </c>
      <c r="E864" s="122">
        <v>0.42328907580773634</v>
      </c>
      <c r="F864" s="122">
        <v>6.0033774510755089E-2</v>
      </c>
      <c r="G864" s="122">
        <v>0.58996223718395502</v>
      </c>
      <c r="H864" s="122">
        <v>9.3166714556625285E-2</v>
      </c>
      <c r="I864" s="122">
        <v>0.9875602404521211</v>
      </c>
      <c r="J864" s="122">
        <v>0.67209235862375505</v>
      </c>
      <c r="K864" s="100">
        <v>0.71713200935715427</v>
      </c>
      <c r="L864" s="101"/>
      <c r="M864" s="102">
        <v>863</v>
      </c>
      <c r="N864" s="125">
        <v>-1.054334911575993</v>
      </c>
      <c r="O864" s="125">
        <v>1.0526851046587586</v>
      </c>
      <c r="P864" s="125">
        <v>0.50790747290843219</v>
      </c>
      <c r="Q864" s="125">
        <v>-0.19348627795280907</v>
      </c>
      <c r="R864" s="125">
        <v>-1.5544901306223853</v>
      </c>
      <c r="S864" s="125">
        <v>0.22744783785342243</v>
      </c>
      <c r="T864" s="125">
        <v>-1.3215038216217245</v>
      </c>
      <c r="U864" s="122">
        <v>2.2432682871321683</v>
      </c>
      <c r="V864" s="122">
        <v>0.44569817540525841</v>
      </c>
      <c r="W864" s="94">
        <v>0.57434260865784115</v>
      </c>
      <c r="X864" s="56"/>
      <c r="Y864" s="95">
        <v>863</v>
      </c>
      <c r="Z864" s="122">
        <f>(幕後結果!$AB$2+幕後結果!$AB$4*幕後結果_最佳化!$N1865)*12/3</f>
        <v>-1.3573002528557321</v>
      </c>
      <c r="AA864" s="122">
        <f>(幕後結果!$AC$2+幕後結果!$AC$4*幕後結果_最佳化!$O1865)*12/3</f>
        <v>-1.8847805782480131E-2</v>
      </c>
      <c r="AB864" s="122">
        <f>(幕後結果!$AD$2+幕後結果!$AD$4*幕後結果_最佳化!$P1865)*12/3</f>
        <v>0.69155988905540289</v>
      </c>
      <c r="AC864" s="122">
        <f>(幕後結果!$AE$2+幕後結果!$AE$4*幕後結果_最佳化!$Q1865)*12/3</f>
        <v>0.9866242778490153</v>
      </c>
      <c r="AD864" s="122">
        <f>(幕後結果!$AF$2+幕後結果!$AF$4*幕後結果_最佳化!$R1865)*12/3</f>
        <v>-0.93596068633769613</v>
      </c>
      <c r="AE864" s="122">
        <f>(幕後結果!$AG$2+幕後結果!$AG$4*幕後結果_最佳化!$S1865)*12/3</f>
        <v>0.3793685052725897</v>
      </c>
      <c r="AF864" s="122">
        <f>(幕後結果!$AH$2+幕後結果!$AH$4*幕後結果_最佳化!$T1865)*12/3</f>
        <v>-0.60012960536030269</v>
      </c>
      <c r="AG864" s="122">
        <f>(幕後結果!$AI$2+幕後結果!$AI$4*幕後結果_最佳化!$U1865)*12/3</f>
        <v>0.88568635426077902</v>
      </c>
      <c r="AH864" s="122">
        <f>(幕後結果!$AJ$2+幕後結果!$AJ$4*幕後結果_最佳化!$V1865)*12/3</f>
        <v>0.4812400724317365</v>
      </c>
      <c r="AI864" s="96">
        <f>(幕後結果!$AK$2+幕後結果!$AK$4*幕後結果_最佳化!$W1865)*12/3</f>
        <v>-0.53926165127267223</v>
      </c>
      <c r="AJ864" s="56"/>
      <c r="AK864" s="56"/>
      <c r="AL864" s="56"/>
      <c r="AM864" s="104">
        <v>863</v>
      </c>
      <c r="AN864" s="122">
        <f t="shared" si="170"/>
        <v>4.7591587479475395E-2</v>
      </c>
      <c r="AO864" s="122">
        <f t="shared" si="171"/>
        <v>0.1813681377848595</v>
      </c>
      <c r="AP864" s="122">
        <f t="shared" si="172"/>
        <v>4.3316428799748556E-2</v>
      </c>
      <c r="AQ864" s="122">
        <f t="shared" si="173"/>
        <v>5.0054688949463515E-2</v>
      </c>
      <c r="AR864" s="122">
        <f t="shared" si="174"/>
        <v>0.10549950793488796</v>
      </c>
      <c r="AS864" s="122">
        <f t="shared" si="175"/>
        <v>0.1742973808956492</v>
      </c>
      <c r="AT864" s="122">
        <f t="shared" si="176"/>
        <v>0.12425397986877762</v>
      </c>
      <c r="AU864" s="122">
        <f t="shared" si="177"/>
        <v>0.17423033194234983</v>
      </c>
      <c r="AV864" s="122">
        <f t="shared" si="178"/>
        <v>8.3584928210354029E-2</v>
      </c>
      <c r="AW864" s="122">
        <f t="shared" si="179"/>
        <v>1.5803028134434474E-2</v>
      </c>
      <c r="AX864" s="122">
        <f t="shared" si="180"/>
        <v>1</v>
      </c>
      <c r="AY864" s="122">
        <f>SUMPRODUCT(AN864:AW864,幕後結果_最佳化!$Z$1005:$AI$1005)</f>
        <v>-0.1545614886445289</v>
      </c>
      <c r="AZ864" s="122">
        <f>(SUMPRODUCT(AN864:AW864,MMULT(AN864:AW864,幕後結果!$AB$9:$AK$18)))*252</f>
        <v>5.4800187035670703E-2</v>
      </c>
      <c r="BA864" s="122">
        <f t="shared" si="181"/>
        <v>0.23409439770244547</v>
      </c>
      <c r="BB864" s="98">
        <f t="shared" si="182"/>
        <v>-0.84351223516044915</v>
      </c>
      <c r="BC864" s="56"/>
      <c r="BD864" s="56"/>
    </row>
    <row r="865" spans="1:56">
      <c r="A865" s="91">
        <v>864</v>
      </c>
      <c r="B865" s="122">
        <v>0.92451864014052898</v>
      </c>
      <c r="C865" s="122">
        <v>0.29329183258661495</v>
      </c>
      <c r="D865" s="122">
        <v>0.25011444477819067</v>
      </c>
      <c r="E865" s="122">
        <v>0.15319011953941475</v>
      </c>
      <c r="F865" s="122">
        <v>0.21499343021962503</v>
      </c>
      <c r="G865" s="122">
        <v>0.49330715290220262</v>
      </c>
      <c r="H865" s="122">
        <v>0.15201976764198744</v>
      </c>
      <c r="I865" s="122">
        <v>7.333771376328535E-2</v>
      </c>
      <c r="J865" s="122">
        <v>0.96935103950382895</v>
      </c>
      <c r="K865" s="100">
        <v>0.40231326697266367</v>
      </c>
      <c r="L865" s="101"/>
      <c r="M865" s="102">
        <v>864</v>
      </c>
      <c r="N865" s="125">
        <v>1.4361392557785631</v>
      </c>
      <c r="O865" s="125">
        <v>-0.54379337951500961</v>
      </c>
      <c r="P865" s="125">
        <v>-0.67412965164656646</v>
      </c>
      <c r="Q865" s="125">
        <v>-1.0228469000776548</v>
      </c>
      <c r="R865" s="125">
        <v>-0.78921413745858404</v>
      </c>
      <c r="S865" s="125">
        <v>-1.6777266808121975E-2</v>
      </c>
      <c r="T865" s="125">
        <v>-1.0278093115845695</v>
      </c>
      <c r="U865" s="122">
        <v>-1.4513751427840258</v>
      </c>
      <c r="V865" s="122">
        <v>1.8713403508102244</v>
      </c>
      <c r="W865" s="94">
        <v>-0.24736399803153328</v>
      </c>
      <c r="X865" s="56"/>
      <c r="Y865" s="95">
        <v>864</v>
      </c>
      <c r="Z865" s="122">
        <f>(幕後結果!$AB$2+幕後結果!$AB$4*幕後結果_最佳化!$N1866)*12/3</f>
        <v>1.7347489380593466</v>
      </c>
      <c r="AA865" s="122">
        <f>(幕後結果!$AC$2+幕後結果!$AC$4*幕後結果_最佳化!$O1866)*12/3</f>
        <v>-2.0025265528110667</v>
      </c>
      <c r="AB865" s="122">
        <f>(幕後結果!$AD$2+幕後結果!$AD$4*幕後結果_最佳化!$P1866)*12/3</f>
        <v>0.25591805695376757</v>
      </c>
      <c r="AC865" s="122">
        <f>(幕後結果!$AE$2+幕後結果!$AE$4*幕後結果_最佳化!$Q1866)*12/3</f>
        <v>-2.1325029904062376E-2</v>
      </c>
      <c r="AD865" s="122">
        <f>(幕後結果!$AF$2+幕後結果!$AF$4*幕後結果_最佳化!$R1866)*12/3</f>
        <v>-0.87608060731785609</v>
      </c>
      <c r="AE865" s="122">
        <f>(幕後結果!$AG$2+幕後結果!$AG$4*幕後結果_最佳化!$S1866)*12/3</f>
        <v>-0.27988673422062815</v>
      </c>
      <c r="AF865" s="122">
        <f>(幕後結果!$AH$2+幕後結果!$AH$4*幕後結果_最佳化!$T1866)*12/3</f>
        <v>0.42735717344890717</v>
      </c>
      <c r="AG865" s="122">
        <f>(幕後結果!$AI$2+幕後結果!$AI$4*幕後結果_最佳化!$U1866)*12/3</f>
        <v>-1.8826596409003153</v>
      </c>
      <c r="AH865" s="122">
        <f>(幕後結果!$AJ$2+幕後結果!$AJ$4*幕後結果_最佳化!$V1866)*12/3</f>
        <v>0.98365747353556543</v>
      </c>
      <c r="AI865" s="96">
        <f>(幕後結果!$AK$2+幕後結果!$AK$4*幕後結果_最佳化!$W1866)*12/3</f>
        <v>-0.53159107344063605</v>
      </c>
      <c r="AJ865" s="56"/>
      <c r="AK865" s="56"/>
      <c r="AL865" s="56"/>
      <c r="AM865" s="104">
        <v>864</v>
      </c>
      <c r="AN865" s="122">
        <f t="shared" si="170"/>
        <v>4.1218800772895355E-3</v>
      </c>
      <c r="AO865" s="122">
        <f t="shared" si="171"/>
        <v>0.18634380878616214</v>
      </c>
      <c r="AP865" s="122">
        <f t="shared" si="172"/>
        <v>9.9439911958146374E-2</v>
      </c>
      <c r="AQ865" s="122">
        <f t="shared" si="173"/>
        <v>2.0379372634400542E-2</v>
      </c>
      <c r="AR865" s="122">
        <f t="shared" si="174"/>
        <v>0.12854968402259931</v>
      </c>
      <c r="AS865" s="122">
        <f t="shared" si="175"/>
        <v>0.16379696430760946</v>
      </c>
      <c r="AT865" s="122">
        <f t="shared" si="176"/>
        <v>0.14564707449662354</v>
      </c>
      <c r="AU865" s="122">
        <f t="shared" si="177"/>
        <v>7.6623672772733714E-2</v>
      </c>
      <c r="AV865" s="122">
        <f t="shared" si="178"/>
        <v>8.850947924810669E-2</v>
      </c>
      <c r="AW865" s="122">
        <f t="shared" si="179"/>
        <v>8.658815169632865E-2</v>
      </c>
      <c r="AX865" s="122">
        <f t="shared" si="180"/>
        <v>0.99999999999999989</v>
      </c>
      <c r="AY865" s="122">
        <f>SUMPRODUCT(AN865:AW865,幕後結果_最佳化!$Z$1005:$AI$1005)</f>
        <v>-9.381959588753469E-2</v>
      </c>
      <c r="AZ865" s="122">
        <f>(SUMPRODUCT(AN865:AW865,MMULT(AN865:AW865,幕後結果!$AB$9:$AK$18)))*252</f>
        <v>4.9674356022355287E-2</v>
      </c>
      <c r="BA865" s="122">
        <f t="shared" si="181"/>
        <v>0.2228774461948882</v>
      </c>
      <c r="BB865" s="98">
        <f t="shared" si="182"/>
        <v>-0.61342947984061391</v>
      </c>
      <c r="BC865" s="56"/>
      <c r="BD865" s="56"/>
    </row>
    <row r="866" spans="1:56">
      <c r="A866" s="91">
        <v>865</v>
      </c>
      <c r="B866" s="122">
        <v>0.97372526369400103</v>
      </c>
      <c r="C866" s="122">
        <v>0.3170298260864377</v>
      </c>
      <c r="D866" s="122">
        <v>0.97033958003210952</v>
      </c>
      <c r="E866" s="122">
        <v>0.59157079857555539</v>
      </c>
      <c r="F866" s="122">
        <v>0.92361733364519405</v>
      </c>
      <c r="G866" s="122">
        <v>0.59262737368999763</v>
      </c>
      <c r="H866" s="122">
        <v>0.32921590121814304</v>
      </c>
      <c r="I866" s="122">
        <v>0.11592844317137341</v>
      </c>
      <c r="J866" s="122">
        <v>0.88276932976857303</v>
      </c>
      <c r="K866" s="100">
        <v>0.18440453846843163</v>
      </c>
      <c r="L866" s="101"/>
      <c r="M866" s="102">
        <v>865</v>
      </c>
      <c r="N866" s="125">
        <v>1.9386048494030859</v>
      </c>
      <c r="O866" s="125">
        <v>-0.47602066994242942</v>
      </c>
      <c r="P866" s="125">
        <v>1.8858079448433236</v>
      </c>
      <c r="Q866" s="125">
        <v>0.23158751841522174</v>
      </c>
      <c r="R866" s="125">
        <v>1.4298316853991333</v>
      </c>
      <c r="S866" s="125">
        <v>0.23430880261387321</v>
      </c>
      <c r="T866" s="125">
        <v>-0.44207932838441061</v>
      </c>
      <c r="U866" s="122">
        <v>-1.1955892556821996</v>
      </c>
      <c r="V866" s="122">
        <v>1.1889449241725607</v>
      </c>
      <c r="W866" s="94">
        <v>-0.89870638164224648</v>
      </c>
      <c r="X866" s="56"/>
      <c r="Y866" s="95">
        <v>865</v>
      </c>
      <c r="Z866" s="122">
        <f>(幕後結果!$AB$2+幕後結果!$AB$4*幕後結果_最佳化!$N1867)*12/3</f>
        <v>2.3585852952457755</v>
      </c>
      <c r="AA866" s="122">
        <f>(幕後結果!$AC$2+幕後結果!$AC$4*幕後結果_最佳化!$O1867)*12/3</f>
        <v>-1.8654740563523198</v>
      </c>
      <c r="AB866" s="122">
        <f>(幕後結果!$AD$2+幕後結果!$AD$4*幕後結果_最佳化!$P1867)*12/3</f>
        <v>2.6309005603895588</v>
      </c>
      <c r="AC866" s="122">
        <f>(幕後結果!$AE$2+幕後結果!$AE$4*幕後結果_最佳化!$Q1867)*12/3</f>
        <v>1.5334617551417022</v>
      </c>
      <c r="AD866" s="122">
        <f>(幕後結果!$AF$2+幕後結果!$AF$4*幕後結果_最佳化!$R1867)*12/3</f>
        <v>0.9576363309677115</v>
      </c>
      <c r="AE866" s="122">
        <f>(幕後結果!$AG$2+幕後結果!$AG$4*幕後結果_最佳化!$S1867)*12/3</f>
        <v>1.4081521399274208</v>
      </c>
      <c r="AF866" s="122">
        <f>(幕後結果!$AH$2+幕後結果!$AH$4*幕後結果_最佳化!$T1867)*12/3</f>
        <v>1.6536811809291061</v>
      </c>
      <c r="AG866" s="122">
        <f>(幕後結果!$AI$2+幕後結果!$AI$4*幕後結果_最佳化!$U1867)*12/3</f>
        <v>-0.98017500827443893</v>
      </c>
      <c r="AH866" s="122">
        <f>(幕後結果!$AJ$2+幕後結果!$AJ$4*幕後結果_最佳化!$V1867)*12/3</f>
        <v>1.2790294513021505</v>
      </c>
      <c r="AI866" s="96">
        <f>(幕後結果!$AK$2+幕後結果!$AK$4*幕後結果_最佳化!$W1867)*12/3</f>
        <v>-0.16103572009352768</v>
      </c>
      <c r="AJ866" s="56"/>
      <c r="AK866" s="56"/>
      <c r="AL866" s="56"/>
      <c r="AM866" s="104">
        <v>865</v>
      </c>
      <c r="AN866" s="122">
        <f t="shared" si="170"/>
        <v>0.12787246588288728</v>
      </c>
      <c r="AO866" s="122">
        <f t="shared" si="171"/>
        <v>0.1074351909628635</v>
      </c>
      <c r="AP866" s="122">
        <f t="shared" si="172"/>
        <v>0.15091422921263645</v>
      </c>
      <c r="AQ866" s="122">
        <f t="shared" si="173"/>
        <v>0.17638994754524145</v>
      </c>
      <c r="AR866" s="122">
        <f t="shared" si="174"/>
        <v>4.9169389083575425E-2</v>
      </c>
      <c r="AS866" s="122">
        <f t="shared" si="175"/>
        <v>9.8709765635420499E-2</v>
      </c>
      <c r="AT866" s="122">
        <f t="shared" si="176"/>
        <v>9.4597277607575258E-3</v>
      </c>
      <c r="AU866" s="122">
        <f t="shared" si="177"/>
        <v>0.1791611045730539</v>
      </c>
      <c r="AV866" s="122">
        <f t="shared" si="178"/>
        <v>6.0869809589715849E-2</v>
      </c>
      <c r="AW866" s="122">
        <f t="shared" si="179"/>
        <v>4.001836975384801E-2</v>
      </c>
      <c r="AX866" s="122">
        <f t="shared" si="180"/>
        <v>1</v>
      </c>
      <c r="AY866" s="122">
        <f>SUMPRODUCT(AN866:AW866,幕後結果_最佳化!$Z$1005:$AI$1005)</f>
        <v>-7.1781299686008174E-2</v>
      </c>
      <c r="AZ866" s="122">
        <f>(SUMPRODUCT(AN866:AW866,MMULT(AN866:AW866,幕後結果!$AB$9:$AK$18)))*252</f>
        <v>5.5892745168220535E-2</v>
      </c>
      <c r="BA866" s="122">
        <f t="shared" si="181"/>
        <v>0.23641646551841633</v>
      </c>
      <c r="BB866" s="98">
        <f t="shared" si="182"/>
        <v>-0.48508169443500437</v>
      </c>
      <c r="BC866" s="56"/>
      <c r="BD866" s="56"/>
    </row>
    <row r="867" spans="1:56">
      <c r="A867" s="91">
        <v>866</v>
      </c>
      <c r="B867" s="122">
        <v>0.30000708457738923</v>
      </c>
      <c r="C867" s="122">
        <v>0.23064948844793887</v>
      </c>
      <c r="D867" s="122">
        <v>0.24667334768919447</v>
      </c>
      <c r="E867" s="122">
        <v>0.8689655942261254</v>
      </c>
      <c r="F867" s="122">
        <v>0.23999896593573733</v>
      </c>
      <c r="G867" s="122">
        <v>0.5830191373473701</v>
      </c>
      <c r="H867" s="122">
        <v>0.77215084469255912</v>
      </c>
      <c r="I867" s="122">
        <v>0.49413400582051459</v>
      </c>
      <c r="J867" s="122">
        <v>0.24818787094259931</v>
      </c>
      <c r="K867" s="100">
        <v>0.13214302001204414</v>
      </c>
      <c r="L867" s="101"/>
      <c r="M867" s="102">
        <v>866</v>
      </c>
      <c r="N867" s="125">
        <v>-0.5243801368379456</v>
      </c>
      <c r="O867" s="125">
        <v>-0.73670958468693648</v>
      </c>
      <c r="P867" s="125">
        <v>-0.68499560336748366</v>
      </c>
      <c r="Q867" s="125">
        <v>1.1215147618483021</v>
      </c>
      <c r="R867" s="125">
        <v>-0.70630588916573889</v>
      </c>
      <c r="S867" s="125">
        <v>0.20962325846856086</v>
      </c>
      <c r="T867" s="125">
        <v>0.74594885609563799</v>
      </c>
      <c r="U867" s="122">
        <v>-1.4704396747622101E-2</v>
      </c>
      <c r="V867" s="122">
        <v>-0.68020330196492251</v>
      </c>
      <c r="W867" s="94">
        <v>-1.1163179985771936</v>
      </c>
      <c r="X867" s="56"/>
      <c r="Y867" s="95">
        <v>866</v>
      </c>
      <c r="Z867" s="122">
        <f>(幕後結果!$AB$2+幕後結果!$AB$4*幕後結果_最佳化!$N1868)*12/3</f>
        <v>-0.6993346919477168</v>
      </c>
      <c r="AA867" s="122">
        <f>(幕後結果!$AC$2+幕後結果!$AC$4*幕後結果_最佳化!$O1868)*12/3</f>
        <v>-2.4387190244912684</v>
      </c>
      <c r="AB867" s="122">
        <f>(幕後結果!$AD$2+幕後結果!$AD$4*幕後結果_最佳化!$P1868)*12/3</f>
        <v>-0.36355595304930399</v>
      </c>
      <c r="AC867" s="122">
        <f>(幕後結果!$AE$2+幕後結果!$AE$4*幕後結果_最佳化!$Q1868)*12/3</f>
        <v>1.380948363115704</v>
      </c>
      <c r="AD867" s="122">
        <f>(幕後結果!$AF$2+幕後結果!$AF$4*幕後結果_最佳化!$R1868)*12/3</f>
        <v>-0.58921111110500246</v>
      </c>
      <c r="AE867" s="122">
        <f>(幕後結果!$AG$2+幕後結果!$AG$4*幕後結果_最佳化!$S1868)*12/3</f>
        <v>0.60557809571804011</v>
      </c>
      <c r="AF867" s="122">
        <f>(幕後結果!$AH$2+幕後結果!$AH$4*幕後結果_最佳化!$T1868)*12/3</f>
        <v>1.4186804282628025</v>
      </c>
      <c r="AG867" s="122">
        <f>(幕後結果!$AI$2+幕後結果!$AI$4*幕後結果_最佳化!$U1868)*12/3</f>
        <v>-1.2099248336621478</v>
      </c>
      <c r="AH867" s="122">
        <f>(幕後結果!$AJ$2+幕後結果!$AJ$4*幕後結果_最佳化!$V1868)*12/3</f>
        <v>-0.6441586441242424</v>
      </c>
      <c r="AI867" s="96">
        <f>(幕後結果!$AK$2+幕後結果!$AK$4*幕後結果_最佳化!$W1868)*12/3</f>
        <v>-1.1845622709351482</v>
      </c>
      <c r="AJ867" s="56"/>
      <c r="AK867" s="56"/>
      <c r="AL867" s="56"/>
      <c r="AM867" s="104">
        <v>866</v>
      </c>
      <c r="AN867" s="122">
        <f t="shared" si="170"/>
        <v>3.8807180605543189E-2</v>
      </c>
      <c r="AO867" s="122">
        <f t="shared" si="171"/>
        <v>0.12455198562308041</v>
      </c>
      <c r="AP867" s="122">
        <f t="shared" si="172"/>
        <v>0.13098518962862254</v>
      </c>
      <c r="AQ867" s="122">
        <f t="shared" si="173"/>
        <v>0.1607533541957302</v>
      </c>
      <c r="AR867" s="122">
        <f t="shared" si="174"/>
        <v>7.4231221595929417E-2</v>
      </c>
      <c r="AS867" s="122">
        <f t="shared" si="175"/>
        <v>0.10890366776849908</v>
      </c>
      <c r="AT867" s="122">
        <f t="shared" si="176"/>
        <v>5.7013540246448099E-2</v>
      </c>
      <c r="AU867" s="122">
        <f t="shared" si="177"/>
        <v>0.16664049272176837</v>
      </c>
      <c r="AV867" s="122">
        <f t="shared" si="178"/>
        <v>0.12938547949143228</v>
      </c>
      <c r="AW867" s="122">
        <f t="shared" si="179"/>
        <v>8.7278881229465623E-3</v>
      </c>
      <c r="AX867" s="122">
        <f t="shared" si="180"/>
        <v>1.0000000000000004</v>
      </c>
      <c r="AY867" s="122">
        <f>SUMPRODUCT(AN867:AW867,幕後結果_最佳化!$Z$1005:$AI$1005)</f>
        <v>-2.3995719877655673E-2</v>
      </c>
      <c r="AZ867" s="122">
        <f>(SUMPRODUCT(AN867:AW867,MMULT(AN867:AW867,幕後結果!$AB$9:$AK$18)))*252</f>
        <v>5.0268772341669869E-2</v>
      </c>
      <c r="BA867" s="122">
        <f t="shared" si="181"/>
        <v>0.2242069854881196</v>
      </c>
      <c r="BB867" s="98">
        <f t="shared" si="182"/>
        <v>-0.29836590386342082</v>
      </c>
      <c r="BC867" s="56"/>
      <c r="BD867" s="56"/>
    </row>
    <row r="868" spans="1:56">
      <c r="A868" s="91">
        <v>867</v>
      </c>
      <c r="B868" s="122">
        <v>0.15158834282083888</v>
      </c>
      <c r="C868" s="122">
        <v>0.52466323851155328</v>
      </c>
      <c r="D868" s="122">
        <v>0.9310760828649407</v>
      </c>
      <c r="E868" s="122">
        <v>0.778068860166506</v>
      </c>
      <c r="F868" s="122">
        <v>0.38591133474899686</v>
      </c>
      <c r="G868" s="122">
        <v>0.84560961409952062</v>
      </c>
      <c r="H868" s="122">
        <v>0.84539204962377013</v>
      </c>
      <c r="I868" s="122">
        <v>0.72120780570606668</v>
      </c>
      <c r="J868" s="122">
        <v>0.2380884924908937</v>
      </c>
      <c r="K868" s="100">
        <v>0.4669310632711956</v>
      </c>
      <c r="L868" s="101"/>
      <c r="M868" s="102">
        <v>867</v>
      </c>
      <c r="N868" s="125">
        <v>-1.0296449939837735</v>
      </c>
      <c r="O868" s="125">
        <v>6.1861003139448832E-2</v>
      </c>
      <c r="P868" s="125">
        <v>1.4838533342241647</v>
      </c>
      <c r="Q868" s="125">
        <v>0.76568747787328206</v>
      </c>
      <c r="R868" s="125">
        <v>-0.28999159262365304</v>
      </c>
      <c r="S868" s="125">
        <v>1.017783675077365</v>
      </c>
      <c r="T868" s="125">
        <v>1.0168686878934001</v>
      </c>
      <c r="U868" s="122">
        <v>0.58643327531972655</v>
      </c>
      <c r="V868" s="122">
        <v>-0.71246482617625451</v>
      </c>
      <c r="W868" s="94">
        <v>-8.2986685478787917E-2</v>
      </c>
      <c r="X868" s="56"/>
      <c r="Y868" s="95">
        <v>867</v>
      </c>
      <c r="Z868" s="122">
        <f>(幕後結果!$AB$2+幕後結果!$AB$4*幕後結果_最佳化!$N1869)*12/3</f>
        <v>-1.3266464758700123</v>
      </c>
      <c r="AA868" s="122">
        <f>(幕後結果!$AC$2+幕後結果!$AC$4*幕後結果_最佳化!$O1869)*12/3</f>
        <v>-1.3821304909091776</v>
      </c>
      <c r="AB868" s="122">
        <f>(幕後結果!$AD$2+幕後結果!$AD$4*幕後結果_最佳化!$P1869)*12/3</f>
        <v>1.4434791006051499</v>
      </c>
      <c r="AC868" s="122">
        <f>(幕後結果!$AE$2+幕後結果!$AE$4*幕後結果_最佳化!$Q1869)*12/3</f>
        <v>1.7422740473596068</v>
      </c>
      <c r="AD868" s="122">
        <f>(幕後結果!$AF$2+幕後結果!$AF$4*幕後結果_最佳化!$R1869)*12/3</f>
        <v>-2.0778484245277631E-2</v>
      </c>
      <c r="AE868" s="122">
        <f>(幕後結果!$AG$2+幕後結果!$AG$4*幕後結果_最佳化!$S1869)*12/3</f>
        <v>1.5382821233564064</v>
      </c>
      <c r="AF868" s="122">
        <f>(幕後結果!$AH$2+幕後結果!$AH$4*幕後結果_最佳化!$T1869)*12/3</f>
        <v>1.8095414218113344</v>
      </c>
      <c r="AG868" s="122">
        <f>(幕後結果!$AI$2+幕後結果!$AI$4*幕後結果_最佳化!$U1869)*12/3</f>
        <v>-0.71169353866319929</v>
      </c>
      <c r="AH868" s="122">
        <f>(幕後結果!$AJ$2+幕後結果!$AJ$4*幕後結果_最佳化!$V1869)*12/3</f>
        <v>-0.12834344493285699</v>
      </c>
      <c r="AI868" s="96">
        <f>(幕後結果!$AK$2+幕後結果!$AK$4*幕後結果_最佳化!$W1869)*12/3</f>
        <v>-0.56217699617587691</v>
      </c>
      <c r="AJ868" s="56"/>
      <c r="AK868" s="56"/>
      <c r="AL868" s="56"/>
      <c r="AM868" s="104">
        <v>867</v>
      </c>
      <c r="AN868" s="122">
        <f t="shared" si="170"/>
        <v>4.5241786441138094E-3</v>
      </c>
      <c r="AO868" s="122">
        <f t="shared" si="171"/>
        <v>0.11181478126101689</v>
      </c>
      <c r="AP868" s="122">
        <f t="shared" si="172"/>
        <v>0.14276736785328095</v>
      </c>
      <c r="AQ868" s="122">
        <f t="shared" si="173"/>
        <v>8.5315475609989783E-2</v>
      </c>
      <c r="AR868" s="122">
        <f t="shared" si="174"/>
        <v>0.18323709366669097</v>
      </c>
      <c r="AS868" s="122">
        <f t="shared" si="175"/>
        <v>0.14411878723535523</v>
      </c>
      <c r="AT868" s="122">
        <f t="shared" si="176"/>
        <v>0.14167510612117099</v>
      </c>
      <c r="AU868" s="122">
        <f t="shared" si="177"/>
        <v>0.11444849131401671</v>
      </c>
      <c r="AV868" s="122">
        <f t="shared" si="178"/>
        <v>6.3038376720141467E-2</v>
      </c>
      <c r="AW868" s="122">
        <f t="shared" si="179"/>
        <v>9.0603415742232102E-3</v>
      </c>
      <c r="AX868" s="122">
        <f t="shared" si="180"/>
        <v>0.99999999999999989</v>
      </c>
      <c r="AY868" s="122">
        <f>SUMPRODUCT(AN868:AW868,幕後結果_最佳化!$Z$1005:$AI$1005)</f>
        <v>7.2023128564944791E-2</v>
      </c>
      <c r="AZ868" s="122">
        <f>(SUMPRODUCT(AN868:AW868,MMULT(AN868:AW868,幕後結果!$AB$9:$AK$18)))*252</f>
        <v>4.4102660162709188E-2</v>
      </c>
      <c r="BA868" s="122">
        <f t="shared" si="181"/>
        <v>0.21000633362522472</v>
      </c>
      <c r="BB868" s="98">
        <f t="shared" si="182"/>
        <v>0.13867738206847441</v>
      </c>
      <c r="BC868" s="56"/>
      <c r="BD868" s="56"/>
    </row>
    <row r="869" spans="1:56">
      <c r="A869" s="91">
        <v>868</v>
      </c>
      <c r="B869" s="122">
        <v>9.6910262087428034E-2</v>
      </c>
      <c r="C869" s="122">
        <v>9.7367054286940924E-3</v>
      </c>
      <c r="D869" s="122">
        <v>0.35493155466730664</v>
      </c>
      <c r="E869" s="122">
        <v>0.56732785669342456</v>
      </c>
      <c r="F869" s="122">
        <v>0.31471594509239531</v>
      </c>
      <c r="G869" s="122">
        <v>0.44171481243158617</v>
      </c>
      <c r="H869" s="122">
        <v>1.0432353262858962E-2</v>
      </c>
      <c r="I869" s="122">
        <v>0.49475354143821826</v>
      </c>
      <c r="J869" s="122">
        <v>0.68913968225442424</v>
      </c>
      <c r="K869" s="100">
        <v>8.3079287870441609E-2</v>
      </c>
      <c r="L869" s="101"/>
      <c r="M869" s="102">
        <v>868</v>
      </c>
      <c r="N869" s="125">
        <v>-1.2993596736507078</v>
      </c>
      <c r="O869" s="125">
        <v>-2.3363422561893112</v>
      </c>
      <c r="P869" s="125">
        <v>-0.37203994423033077</v>
      </c>
      <c r="Q869" s="125">
        <v>0.16957512493880625</v>
      </c>
      <c r="R869" s="125">
        <v>-0.48252662359839243</v>
      </c>
      <c r="S869" s="125">
        <v>-0.14662296661735888</v>
      </c>
      <c r="T869" s="125">
        <v>-2.3104237309994975</v>
      </c>
      <c r="U869" s="122">
        <v>-1.315130046373701E-2</v>
      </c>
      <c r="V869" s="122">
        <v>0.49341323094736755</v>
      </c>
      <c r="W869" s="94">
        <v>-1.38465306945543</v>
      </c>
      <c r="X869" s="56"/>
      <c r="Y869" s="95">
        <v>868</v>
      </c>
      <c r="Z869" s="122">
        <f>(幕後結果!$AB$2+幕後結果!$AB$4*幕後結果_最佳化!$N1870)*12/3</f>
        <v>-1.6615108434566588</v>
      </c>
      <c r="AA869" s="122">
        <f>(幕後結果!$AC$2+幕後結果!$AC$4*幕後結果_最佳化!$O1870)*12/3</f>
        <v>-4.7104636575972396</v>
      </c>
      <c r="AB869" s="122">
        <f>(幕後結果!$AD$2+幕後結果!$AD$4*幕後結果_最佳化!$P1870)*12/3</f>
        <v>-0.48842872892233657</v>
      </c>
      <c r="AC869" s="122">
        <f>(幕後結果!$AE$2+幕後結果!$AE$4*幕後結果_最佳化!$Q1870)*12/3</f>
        <v>0.44148486101699413</v>
      </c>
      <c r="AD869" s="122">
        <f>(幕後結果!$AF$2+幕後結果!$AF$4*幕後結果_最佳化!$R1870)*12/3</f>
        <v>-0.63345602684465685</v>
      </c>
      <c r="AE869" s="122">
        <f>(幕後結果!$AG$2+幕後結果!$AG$4*幕後結果_最佳化!$S1870)*12/3</f>
        <v>-0.67587467171589066</v>
      </c>
      <c r="AF869" s="122">
        <f>(幕後結果!$AH$2+幕後結果!$AH$4*幕後結果_最佳化!$T1870)*12/3</f>
        <v>-1.3842179304370583</v>
      </c>
      <c r="AG869" s="122">
        <f>(幕後結果!$AI$2+幕後結果!$AI$4*幕後結果_最佳化!$U1870)*12/3</f>
        <v>-1.5111615787975452</v>
      </c>
      <c r="AH869" s="122">
        <f>(幕後結果!$AJ$2+幕後結果!$AJ$4*幕後結果_最佳化!$V1870)*12/3</f>
        <v>-1.0676784461006348</v>
      </c>
      <c r="AI869" s="96">
        <f>(幕後結果!$AK$2+幕後結果!$AK$4*幕後結果_最佳化!$W1870)*12/3</f>
        <v>-1.8744736690598858</v>
      </c>
      <c r="AJ869" s="56"/>
      <c r="AK869" s="56"/>
      <c r="AL869" s="56"/>
      <c r="AM869" s="104">
        <v>868</v>
      </c>
      <c r="AN869" s="122">
        <f t="shared" si="170"/>
        <v>0.13399821880747276</v>
      </c>
      <c r="AO869" s="122">
        <f t="shared" si="171"/>
        <v>0.16726667514699298</v>
      </c>
      <c r="AP869" s="122">
        <f t="shared" si="172"/>
        <v>7.0588594263196899E-2</v>
      </c>
      <c r="AQ869" s="122">
        <f t="shared" si="173"/>
        <v>9.8910285111854027E-2</v>
      </c>
      <c r="AR869" s="122">
        <f t="shared" si="174"/>
        <v>0.1385591235473192</v>
      </c>
      <c r="AS869" s="122">
        <f t="shared" si="175"/>
        <v>7.7878476649531056E-2</v>
      </c>
      <c r="AT869" s="122">
        <f t="shared" si="176"/>
        <v>2.6294700281413431E-2</v>
      </c>
      <c r="AU869" s="122">
        <f t="shared" si="177"/>
        <v>0.19814605833385926</v>
      </c>
      <c r="AV869" s="122">
        <f t="shared" si="178"/>
        <v>7.3812256419763522E-2</v>
      </c>
      <c r="AW869" s="122">
        <f t="shared" si="179"/>
        <v>1.454561143859655E-2</v>
      </c>
      <c r="AX869" s="122">
        <f t="shared" si="180"/>
        <v>0.99999999999999967</v>
      </c>
      <c r="AY869" s="122">
        <f>SUMPRODUCT(AN869:AW869,幕後結果_最佳化!$Z$1005:$AI$1005)</f>
        <v>-0.25658518350702514</v>
      </c>
      <c r="AZ869" s="122">
        <f>(SUMPRODUCT(AN869:AW869,MMULT(AN869:AW869,幕後結果!$AB$9:$AK$18)))*252</f>
        <v>5.6574349041573879E-2</v>
      </c>
      <c r="BA869" s="122">
        <f t="shared" si="181"/>
        <v>0.23785362944797347</v>
      </c>
      <c r="BB869" s="98">
        <f t="shared" si="182"/>
        <v>-1.2591154661044706</v>
      </c>
      <c r="BC869" s="56"/>
      <c r="BD869" s="56"/>
    </row>
    <row r="870" spans="1:56">
      <c r="A870" s="91">
        <v>869</v>
      </c>
      <c r="B870" s="122">
        <v>3.6927823050492137E-4</v>
      </c>
      <c r="C870" s="122">
        <v>0.63946721650161442</v>
      </c>
      <c r="D870" s="122">
        <v>0.16191801322861199</v>
      </c>
      <c r="E870" s="122">
        <v>0.89193401694333652</v>
      </c>
      <c r="F870" s="122">
        <v>0.8496535429316876</v>
      </c>
      <c r="G870" s="122">
        <v>0.93135949570618082</v>
      </c>
      <c r="H870" s="122">
        <v>8.7282960952248523E-3</v>
      </c>
      <c r="I870" s="122">
        <v>0.44485754211604966</v>
      </c>
      <c r="J870" s="122">
        <v>0.40622145992738989</v>
      </c>
      <c r="K870" s="100">
        <v>9.9781503284648521E-2</v>
      </c>
      <c r="L870" s="101"/>
      <c r="M870" s="102">
        <v>869</v>
      </c>
      <c r="N870" s="125">
        <v>-3.3748510750740897</v>
      </c>
      <c r="O870" s="125">
        <v>0.35703504941715103</v>
      </c>
      <c r="P870" s="125">
        <v>-0.9866055947087744</v>
      </c>
      <c r="Q870" s="125">
        <v>1.236879111212472</v>
      </c>
      <c r="R870" s="125">
        <v>1.0349486043490947</v>
      </c>
      <c r="S870" s="125">
        <v>1.4859928637710271</v>
      </c>
      <c r="T870" s="125">
        <v>-2.3769470838989886</v>
      </c>
      <c r="U870" s="122">
        <v>-0.13866473750962269</v>
      </c>
      <c r="V870" s="122">
        <v>-0.23727569047574346</v>
      </c>
      <c r="W870" s="94">
        <v>-1.2827975675175622</v>
      </c>
      <c r="X870" s="56"/>
      <c r="Y870" s="95">
        <v>869</v>
      </c>
      <c r="Z870" s="122">
        <f>(幕後結果!$AB$2+幕後結果!$AB$4*幕後結果_最佳化!$N1871)*12/3</f>
        <v>-4.2383380166287541</v>
      </c>
      <c r="AA870" s="122">
        <f>(幕後結果!$AC$2+幕後結果!$AC$4*幕後結果_最佳化!$O1871)*12/3</f>
        <v>-1.1791225320803027</v>
      </c>
      <c r="AB870" s="122">
        <f>(幕後結果!$AD$2+幕後結果!$AD$4*幕後結果_最佳化!$P1871)*12/3</f>
        <v>-1.3721556499572269</v>
      </c>
      <c r="AC870" s="122">
        <f>(幕後結果!$AE$2+幕後結果!$AE$4*幕後結果_最佳化!$Q1871)*12/3</f>
        <v>1.4129610986090586</v>
      </c>
      <c r="AD870" s="122">
        <f>(幕後結果!$AF$2+幕後結果!$AF$4*幕後結果_最佳化!$R1871)*12/3</f>
        <v>0.79168640795523715</v>
      </c>
      <c r="AE870" s="122">
        <f>(幕後結果!$AG$2+幕後結果!$AG$4*幕後結果_最佳化!$S1871)*12/3</f>
        <v>1.388584897677327</v>
      </c>
      <c r="AF870" s="122">
        <f>(幕後結果!$AH$2+幕後結果!$AH$4*幕後結果_最佳化!$T1871)*12/3</f>
        <v>-1.8200496302429243</v>
      </c>
      <c r="AG870" s="122">
        <f>(幕後結果!$AI$2+幕後結果!$AI$4*幕後結果_最佳化!$U1871)*12/3</f>
        <v>-2.5326046681061425</v>
      </c>
      <c r="AH870" s="122">
        <f>(幕後結果!$AJ$2+幕後結果!$AJ$4*幕後結果_最佳化!$V1871)*12/3</f>
        <v>-1.0683829961870459</v>
      </c>
      <c r="AI870" s="96">
        <f>(幕後結果!$AK$2+幕後結果!$AK$4*幕後結果_最佳化!$W1871)*12/3</f>
        <v>-1.5233769559380246</v>
      </c>
      <c r="AJ870" s="56"/>
      <c r="AK870" s="56"/>
      <c r="AL870" s="56"/>
      <c r="AM870" s="104">
        <v>869</v>
      </c>
      <c r="AN870" s="122">
        <f t="shared" si="170"/>
        <v>0.23166271113606771</v>
      </c>
      <c r="AO870" s="122">
        <f t="shared" si="171"/>
        <v>0.1499194103810155</v>
      </c>
      <c r="AP870" s="122">
        <f t="shared" si="172"/>
        <v>7.3812745180412309E-2</v>
      </c>
      <c r="AQ870" s="122">
        <f t="shared" si="173"/>
        <v>2.625971304664225E-2</v>
      </c>
      <c r="AR870" s="122">
        <f t="shared" si="174"/>
        <v>0.17041873336795688</v>
      </c>
      <c r="AS870" s="122">
        <f t="shared" si="175"/>
        <v>3.3617196551776187E-3</v>
      </c>
      <c r="AT870" s="122">
        <f t="shared" si="176"/>
        <v>5.1653553853701996E-2</v>
      </c>
      <c r="AU870" s="122">
        <f t="shared" si="177"/>
        <v>0.21180383779287176</v>
      </c>
      <c r="AV870" s="122">
        <f t="shared" si="178"/>
        <v>5.4293624549530501E-3</v>
      </c>
      <c r="AW870" s="122">
        <f t="shared" si="179"/>
        <v>7.5678213131200919E-2</v>
      </c>
      <c r="AX870" s="122">
        <f t="shared" si="180"/>
        <v>0.99999999999999989</v>
      </c>
      <c r="AY870" s="122">
        <f>SUMPRODUCT(AN870:AW870,幕後結果_最佳化!$Z$1005:$AI$1005)</f>
        <v>-0.34213861642954341</v>
      </c>
      <c r="AZ870" s="122">
        <f>(SUMPRODUCT(AN870:AW870,MMULT(AN870:AW870,幕後結果!$AB$9:$AK$18)))*252</f>
        <v>6.3977496232850151E-2</v>
      </c>
      <c r="BA870" s="122">
        <f t="shared" si="181"/>
        <v>0.25293773192793945</v>
      </c>
      <c r="BB870" s="98">
        <f t="shared" si="182"/>
        <v>-1.5222664230231919</v>
      </c>
      <c r="BC870" s="56"/>
      <c r="BD870" s="56"/>
    </row>
    <row r="871" spans="1:56">
      <c r="A871" s="91">
        <v>870</v>
      </c>
      <c r="B871" s="122">
        <v>8.8122853592722983E-2</v>
      </c>
      <c r="C871" s="122">
        <v>0.68257952829723845</v>
      </c>
      <c r="D871" s="122">
        <v>0.26753274924279724</v>
      </c>
      <c r="E871" s="122">
        <v>0.49198159806865505</v>
      </c>
      <c r="F871" s="122">
        <v>0.83619676480086191</v>
      </c>
      <c r="G871" s="122">
        <v>0.87805435898082562</v>
      </c>
      <c r="H871" s="122">
        <v>0.12658109594560396</v>
      </c>
      <c r="I871" s="122">
        <v>0.5590845998618057</v>
      </c>
      <c r="J871" s="122">
        <v>0.8278380906461571</v>
      </c>
      <c r="K871" s="100">
        <v>0.22085743688527715</v>
      </c>
      <c r="L871" s="101"/>
      <c r="M871" s="102">
        <v>870</v>
      </c>
      <c r="N871" s="125">
        <v>-1.3524052615210198</v>
      </c>
      <c r="O871" s="125">
        <v>0.47492428195658454</v>
      </c>
      <c r="P871" s="125">
        <v>-0.62029209483169356</v>
      </c>
      <c r="Q871" s="125">
        <v>-2.010050645224706E-2</v>
      </c>
      <c r="R871" s="125">
        <v>0.97894638726805527</v>
      </c>
      <c r="S871" s="125">
        <v>1.1653155622634213</v>
      </c>
      <c r="T871" s="125">
        <v>-1.1427023545426955</v>
      </c>
      <c r="U871" s="122">
        <v>0.14864875392630622</v>
      </c>
      <c r="V871" s="122">
        <v>0.94565649542069108</v>
      </c>
      <c r="W871" s="94">
        <v>-0.76930061239694225</v>
      </c>
      <c r="X871" s="56"/>
      <c r="Y871" s="95">
        <v>870</v>
      </c>
      <c r="Z871" s="122">
        <f>(幕後結果!$AB$2+幕後結果!$AB$4*幕後結果_最佳化!$N1872)*12/3</f>
        <v>-1.727369614130132</v>
      </c>
      <c r="AA871" s="122">
        <f>(幕後結果!$AC$2+幕後結果!$AC$4*幕後結果_最佳化!$O1872)*12/3</f>
        <v>-0.84094221858373652</v>
      </c>
      <c r="AB871" s="122">
        <f>(幕後結果!$AD$2+幕後結果!$AD$4*幕後結果_最佳化!$P1872)*12/3</f>
        <v>-0.4338525104799078</v>
      </c>
      <c r="AC871" s="122">
        <f>(幕後結果!$AE$2+幕後結果!$AE$4*幕後結果_最佳化!$Q1872)*12/3</f>
        <v>0.72867558917135444</v>
      </c>
      <c r="AD871" s="122">
        <f>(幕後結果!$AF$2+幕後結果!$AF$4*幕後結果_最佳化!$R1872)*12/3</f>
        <v>0.62057854574080762</v>
      </c>
      <c r="AE871" s="122">
        <f>(幕後結果!$AG$2+幕後結果!$AG$4*幕後結果_最佳化!$S1872)*12/3</f>
        <v>0.98543316200003195</v>
      </c>
      <c r="AF871" s="122">
        <f>(幕後結果!$AH$2+幕後結果!$AH$4*幕後結果_最佳化!$T1872)*12/3</f>
        <v>-6.6335846908349039E-2</v>
      </c>
      <c r="AG871" s="122">
        <f>(幕後結果!$AI$2+幕後結果!$AI$4*幕後結果_最佳化!$U1872)*12/3</f>
        <v>-1.1726708432245336</v>
      </c>
      <c r="AH871" s="122">
        <f>(幕後結果!$AJ$2+幕後結果!$AJ$4*幕後結果_最佳化!$V1872)*12/3</f>
        <v>0.45979268591414307</v>
      </c>
      <c r="AI871" s="96">
        <f>(幕後結果!$AK$2+幕後結果!$AK$4*幕後結果_最佳化!$W1872)*12/3</f>
        <v>-0.78980405758845063</v>
      </c>
      <c r="AJ871" s="56"/>
      <c r="AK871" s="56"/>
      <c r="AL871" s="56"/>
      <c r="AM871" s="104">
        <v>870</v>
      </c>
      <c r="AN871" s="122">
        <f t="shared" si="170"/>
        <v>0.10076427729198269</v>
      </c>
      <c r="AO871" s="122">
        <f t="shared" si="171"/>
        <v>0.11595260671512406</v>
      </c>
      <c r="AP871" s="122">
        <f t="shared" si="172"/>
        <v>0.11400044502608968</v>
      </c>
      <c r="AQ871" s="122">
        <f t="shared" si="173"/>
        <v>0.14298064750529069</v>
      </c>
      <c r="AR871" s="122">
        <f t="shared" si="174"/>
        <v>0.14308385295782713</v>
      </c>
      <c r="AS871" s="122">
        <f t="shared" si="175"/>
        <v>2.2650458620932429E-2</v>
      </c>
      <c r="AT871" s="122">
        <f t="shared" si="176"/>
        <v>9.5239218243057228E-2</v>
      </c>
      <c r="AU871" s="122">
        <f t="shared" si="177"/>
        <v>0.14400404577148393</v>
      </c>
      <c r="AV871" s="122">
        <f t="shared" si="178"/>
        <v>7.1501195539929646E-2</v>
      </c>
      <c r="AW871" s="122">
        <f t="shared" si="179"/>
        <v>4.9823252328282483E-2</v>
      </c>
      <c r="AX871" s="122">
        <f t="shared" si="180"/>
        <v>0.99999999999999989</v>
      </c>
      <c r="AY871" s="122">
        <f>SUMPRODUCT(AN871:AW871,幕後結果_最佳化!$Z$1005:$AI$1005)</f>
        <v>-3.4014292221210114E-2</v>
      </c>
      <c r="AZ871" s="122">
        <f>(SUMPRODUCT(AN871:AW871,MMULT(AN871:AW871,幕後結果!$AB$9:$AK$18)))*252</f>
        <v>4.4621694487886554E-2</v>
      </c>
      <c r="BA871" s="122">
        <f t="shared" si="181"/>
        <v>0.21123847776360857</v>
      </c>
      <c r="BB871" s="98">
        <f t="shared" si="182"/>
        <v>-0.36411118388801722</v>
      </c>
      <c r="BC871" s="56"/>
      <c r="BD871" s="56"/>
    </row>
    <row r="872" spans="1:56">
      <c r="A872" s="91">
        <v>871</v>
      </c>
      <c r="B872" s="122">
        <v>0.71297937096928732</v>
      </c>
      <c r="C872" s="122">
        <v>0.28254727263683188</v>
      </c>
      <c r="D872" s="122">
        <v>0.29295862644686133</v>
      </c>
      <c r="E872" s="122">
        <v>0.54105879828682557</v>
      </c>
      <c r="F872" s="122">
        <v>0.74389388646384313</v>
      </c>
      <c r="G872" s="122">
        <v>0.33086757871218775</v>
      </c>
      <c r="H872" s="122">
        <v>0.27931341300165791</v>
      </c>
      <c r="I872" s="122">
        <v>0.78533232101997563</v>
      </c>
      <c r="J872" s="122">
        <v>0.65033410254311796</v>
      </c>
      <c r="K872" s="100">
        <v>0.92139093243775516</v>
      </c>
      <c r="L872" s="101"/>
      <c r="M872" s="102">
        <v>871</v>
      </c>
      <c r="N872" s="125">
        <v>0.56210973201796155</v>
      </c>
      <c r="O872" s="125">
        <v>-0.57529094380687351</v>
      </c>
      <c r="P872" s="125">
        <v>-0.54476194779879639</v>
      </c>
      <c r="Q872" s="125">
        <v>0.10310151400538596</v>
      </c>
      <c r="R872" s="125">
        <v>0.65539693077646533</v>
      </c>
      <c r="S872" s="125">
        <v>-0.43751878275770051</v>
      </c>
      <c r="T872" s="125">
        <v>-0.5848823517645767</v>
      </c>
      <c r="U872" s="122">
        <v>0.79032950843210847</v>
      </c>
      <c r="V872" s="122">
        <v>0.38622263044845506</v>
      </c>
      <c r="W872" s="94">
        <v>1.4144898171194471</v>
      </c>
      <c r="X872" s="56"/>
      <c r="Y872" s="95">
        <v>871</v>
      </c>
      <c r="Z872" s="122">
        <f>(幕後結果!$AB$2+幕後結果!$AB$4*幕後結果_最佳化!$N1873)*12/3</f>
        <v>0.6495972359436939</v>
      </c>
      <c r="AA872" s="122">
        <f>(幕後結果!$AC$2+幕後結果!$AC$4*幕後結果_最佳化!$O1873)*12/3</f>
        <v>-2.1218726130816825</v>
      </c>
      <c r="AB872" s="122">
        <f>(幕後結果!$AD$2+幕後結果!$AD$4*幕後結果_最佳化!$P1873)*12/3</f>
        <v>0.1015032820003518</v>
      </c>
      <c r="AC872" s="122">
        <f>(幕後結果!$AE$2+幕後結果!$AE$4*幕後結果_最佳化!$Q1873)*12/3</f>
        <v>0.76814631924482546</v>
      </c>
      <c r="AD872" s="122">
        <f>(幕後結果!$AF$2+幕後結果!$AF$4*幕後結果_最佳化!$R1873)*12/3</f>
        <v>0.2316956593468549</v>
      </c>
      <c r="AE872" s="122">
        <f>(幕後結果!$AG$2+幕後結果!$AG$4*幕後結果_最佳化!$S1873)*12/3</f>
        <v>3.9349186034978723E-3</v>
      </c>
      <c r="AF872" s="122">
        <f>(幕後結果!$AH$2+幕後結果!$AH$4*幕後結果_最佳化!$T1873)*12/3</f>
        <v>0.88562975137725053</v>
      </c>
      <c r="AG872" s="122">
        <f>(幕後結果!$AI$2+幕後結果!$AI$4*幕後結果_最佳化!$U1873)*12/3</f>
        <v>0.46826135053504969</v>
      </c>
      <c r="AH872" s="122">
        <f>(幕後結果!$AJ$2+幕後結果!$AJ$4*幕後結果_最佳化!$V1873)*12/3</f>
        <v>0.29462307719109693</v>
      </c>
      <c r="AI872" s="96">
        <f>(幕後結果!$AK$2+幕後結果!$AK$4*幕後結果_最佳化!$W1873)*12/3</f>
        <v>0.33423468086795477</v>
      </c>
      <c r="AJ872" s="56"/>
      <c r="AK872" s="56"/>
      <c r="AL872" s="56"/>
      <c r="AM872" s="104">
        <v>871</v>
      </c>
      <c r="AN872" s="122">
        <f t="shared" si="170"/>
        <v>0.16029290606747162</v>
      </c>
      <c r="AO872" s="122">
        <f t="shared" si="171"/>
        <v>0.19652492827481835</v>
      </c>
      <c r="AP872" s="122">
        <f t="shared" si="172"/>
        <v>9.1275279133634105E-2</v>
      </c>
      <c r="AQ872" s="122">
        <f t="shared" si="173"/>
        <v>0.16305578914633342</v>
      </c>
      <c r="AR872" s="122">
        <f t="shared" si="174"/>
        <v>3.9689911772979401E-3</v>
      </c>
      <c r="AS872" s="122">
        <f t="shared" si="175"/>
        <v>9.0337427508884641E-2</v>
      </c>
      <c r="AT872" s="122">
        <f t="shared" si="176"/>
        <v>0.10982348839951966</v>
      </c>
      <c r="AU872" s="122">
        <f t="shared" si="177"/>
        <v>3.1915674613698729E-2</v>
      </c>
      <c r="AV872" s="122">
        <f t="shared" si="178"/>
        <v>0.12668474395252402</v>
      </c>
      <c r="AW872" s="122">
        <f t="shared" si="179"/>
        <v>2.6120771725817435E-2</v>
      </c>
      <c r="AX872" s="122">
        <f t="shared" si="180"/>
        <v>0.99999999999999989</v>
      </c>
      <c r="AY872" s="122">
        <f>SUMPRODUCT(AN872:AW872,幕後結果_最佳化!$Z$1005:$AI$1005)</f>
        <v>1.0081324882741098E-2</v>
      </c>
      <c r="AZ872" s="122">
        <f>(SUMPRODUCT(AN872:AW872,MMULT(AN872:AW872,幕後結果!$AB$9:$AK$18)))*252</f>
        <v>5.9143701737661071E-2</v>
      </c>
      <c r="BA872" s="122">
        <f t="shared" si="181"/>
        <v>0.24319478147703144</v>
      </c>
      <c r="BB872" s="98">
        <f t="shared" si="182"/>
        <v>-0.1349481058677999</v>
      </c>
      <c r="BC872" s="56"/>
      <c r="BD872" s="56"/>
    </row>
    <row r="873" spans="1:56">
      <c r="A873" s="91">
        <v>872</v>
      </c>
      <c r="B873" s="122">
        <v>0.33888243294444531</v>
      </c>
      <c r="C873" s="122">
        <v>0.17287920653565769</v>
      </c>
      <c r="D873" s="122">
        <v>0.76371731501500406</v>
      </c>
      <c r="E873" s="122">
        <v>0.59654590682218078</v>
      </c>
      <c r="F873" s="122">
        <v>0.96634922721486705</v>
      </c>
      <c r="G873" s="122">
        <v>0.12727486358793638</v>
      </c>
      <c r="H873" s="122">
        <v>0.58646607533919237</v>
      </c>
      <c r="I873" s="122">
        <v>0.46177515931751123</v>
      </c>
      <c r="J873" s="122">
        <v>0.36065641590873398</v>
      </c>
      <c r="K873" s="100">
        <v>0.16613926652123179</v>
      </c>
      <c r="L873" s="101"/>
      <c r="M873" s="102">
        <v>872</v>
      </c>
      <c r="N873" s="125">
        <v>-0.41551509673917231</v>
      </c>
      <c r="O873" s="125">
        <v>-0.94284847459750842</v>
      </c>
      <c r="P873" s="125">
        <v>0.71831129073171096</v>
      </c>
      <c r="Q873" s="125">
        <v>0.24441660036475382</v>
      </c>
      <c r="R873" s="125">
        <v>1.8296549884895006</v>
      </c>
      <c r="S873" s="125">
        <v>-1.1393679276908129</v>
      </c>
      <c r="T873" s="125">
        <v>0.21846368603518337</v>
      </c>
      <c r="U873" s="122">
        <v>-9.5962546707529475E-2</v>
      </c>
      <c r="V873" s="122">
        <v>-0.35670477319727745</v>
      </c>
      <c r="W873" s="94">
        <v>-0.96953458505168866</v>
      </c>
      <c r="X873" s="56"/>
      <c r="Y873" s="95">
        <v>872</v>
      </c>
      <c r="Z873" s="122">
        <f>(幕後結果!$AB$2+幕後結果!$AB$4*幕後結果_最佳化!$N1874)*12/3</f>
        <v>-0.56417325820600017</v>
      </c>
      <c r="AA873" s="122">
        <f>(幕後結果!$AC$2+幕後結果!$AC$4*幕後結果_最佳化!$O1874)*12/3</f>
        <v>-2.7133347009898707</v>
      </c>
      <c r="AB873" s="122">
        <f>(幕後結果!$AD$2+幕後結果!$AD$4*幕後結果_最佳化!$P1874)*12/3</f>
        <v>0.86348280222244345</v>
      </c>
      <c r="AC873" s="122">
        <f>(幕後結果!$AE$2+幕後結果!$AE$4*幕後結果_最佳化!$Q1874)*12/3</f>
        <v>1.0465470748256853</v>
      </c>
      <c r="AD873" s="122">
        <f>(幕後結果!$AF$2+幕後結果!$AF$4*幕後結果_最佳化!$R1874)*12/3</f>
        <v>1.153091511096578</v>
      </c>
      <c r="AE873" s="122">
        <f>(幕後結果!$AG$2+幕後結果!$AG$4*幕後結果_最佳化!$S1874)*12/3</f>
        <v>-0.38525446377052197</v>
      </c>
      <c r="AF873" s="122">
        <f>(幕後結果!$AH$2+幕後結果!$AH$4*幕後結果_最佳化!$T1874)*12/3</f>
        <v>1.7914610620599845</v>
      </c>
      <c r="AG873" s="122">
        <f>(幕後結果!$AI$2+幕後結果!$AI$4*幕後結果_最佳化!$U1874)*12/3</f>
        <v>-0.86796433804562811</v>
      </c>
      <c r="AH873" s="122">
        <f>(幕後結果!$AJ$2+幕後結果!$AJ$4*幕後結果_最佳化!$V1874)*12/3</f>
        <v>-0.22382159320297323</v>
      </c>
      <c r="AI873" s="96">
        <f>(幕後結果!$AK$2+幕後結果!$AK$4*幕後結果_最佳化!$W1874)*12/3</f>
        <v>-0.83338601637217502</v>
      </c>
      <c r="AJ873" s="56"/>
      <c r="AK873" s="56"/>
      <c r="AL873" s="56"/>
      <c r="AM873" s="104">
        <v>872</v>
      </c>
      <c r="AN873" s="122">
        <f t="shared" si="170"/>
        <v>0.17767171421185668</v>
      </c>
      <c r="AO873" s="122">
        <f t="shared" si="171"/>
        <v>0.12669786650007342</v>
      </c>
      <c r="AP873" s="122">
        <f t="shared" si="172"/>
        <v>0.15436611911780415</v>
      </c>
      <c r="AQ873" s="122">
        <f t="shared" si="173"/>
        <v>0.1123105658699637</v>
      </c>
      <c r="AR873" s="122">
        <f t="shared" si="174"/>
        <v>4.8829087757025977E-2</v>
      </c>
      <c r="AS873" s="122">
        <f t="shared" si="175"/>
        <v>6.1234557024971176E-3</v>
      </c>
      <c r="AT873" s="122">
        <f t="shared" si="176"/>
        <v>7.5160695886322682E-2</v>
      </c>
      <c r="AU873" s="122">
        <f t="shared" si="177"/>
        <v>0.17631276521039779</v>
      </c>
      <c r="AV873" s="122">
        <f t="shared" si="178"/>
        <v>4.5947303830930425E-3</v>
      </c>
      <c r="AW873" s="122">
        <f t="shared" si="179"/>
        <v>0.11793299936096541</v>
      </c>
      <c r="AX873" s="122">
        <f t="shared" si="180"/>
        <v>1</v>
      </c>
      <c r="AY873" s="122">
        <f>SUMPRODUCT(AN873:AW873,幕後結果_最佳化!$Z$1005:$AI$1005)</f>
        <v>-0.14777809396987199</v>
      </c>
      <c r="AZ873" s="122">
        <f>(SUMPRODUCT(AN873:AW873,MMULT(AN873:AW873,幕後結果!$AB$9:$AK$18)))*252</f>
        <v>5.6102386408096602E-2</v>
      </c>
      <c r="BA873" s="122">
        <f t="shared" si="181"/>
        <v>0.23685942330440771</v>
      </c>
      <c r="BB873" s="98">
        <f t="shared" si="182"/>
        <v>-0.80502642162062399</v>
      </c>
      <c r="BC873" s="56"/>
      <c r="BD873" s="56"/>
    </row>
    <row r="874" spans="1:56">
      <c r="A874" s="91">
        <v>873</v>
      </c>
      <c r="B874" s="122">
        <v>0.72463348453272158</v>
      </c>
      <c r="C874" s="122">
        <v>0.59954304867046404</v>
      </c>
      <c r="D874" s="122">
        <v>4.9544061918579185E-2</v>
      </c>
      <c r="E874" s="122">
        <v>0.16927168507968826</v>
      </c>
      <c r="F874" s="122">
        <v>0.25622833673513989</v>
      </c>
      <c r="G874" s="122">
        <v>0.8980470206496185</v>
      </c>
      <c r="H874" s="122">
        <v>0.41602169967567271</v>
      </c>
      <c r="I874" s="122">
        <v>7.8104802026844666E-2</v>
      </c>
      <c r="J874" s="122">
        <v>0.67832458592547429</v>
      </c>
      <c r="K874" s="100">
        <v>0.91753210989976575</v>
      </c>
      <c r="L874" s="101"/>
      <c r="M874" s="102">
        <v>873</v>
      </c>
      <c r="N874" s="125">
        <v>0.59666205553758711</v>
      </c>
      <c r="O874" s="125">
        <v>0.25216451787144867</v>
      </c>
      <c r="P874" s="125">
        <v>-1.6492905543034746</v>
      </c>
      <c r="Q874" s="125">
        <v>-0.95704732235188628</v>
      </c>
      <c r="R874" s="125">
        <v>-0.65501721023599491</v>
      </c>
      <c r="S874" s="125">
        <v>1.270501753332387</v>
      </c>
      <c r="T874" s="125">
        <v>-0.21208156784917809</v>
      </c>
      <c r="U874" s="122">
        <v>-1.4179354750636761</v>
      </c>
      <c r="V874" s="122">
        <v>0.46301888846252975</v>
      </c>
      <c r="W874" s="94">
        <v>1.3886612581569022</v>
      </c>
      <c r="X874" s="56"/>
      <c r="Y874" s="95">
        <v>873</v>
      </c>
      <c r="Z874" s="122">
        <f>(幕後結果!$AB$2+幕後結果!$AB$4*幕後結果_最佳化!$N1875)*12/3</f>
        <v>0.69249568692284225</v>
      </c>
      <c r="AA874" s="122">
        <f>(幕後結果!$AC$2+幕後結果!$AC$4*幕後結果_最佳化!$O1875)*12/3</f>
        <v>-0.97857656127043902</v>
      </c>
      <c r="AB874" s="122">
        <f>(幕後結果!$AD$2+幕後結果!$AD$4*幕後結果_最佳化!$P1875)*12/3</f>
        <v>-0.7605114043500526</v>
      </c>
      <c r="AC874" s="122">
        <f>(幕後結果!$AE$2+幕後結果!$AE$4*幕後結果_最佳化!$Q1875)*12/3</f>
        <v>-0.11577564628690751</v>
      </c>
      <c r="AD874" s="122">
        <f>(幕後結果!$AF$2+幕後結果!$AF$4*幕後結果_最佳化!$R1875)*12/3</f>
        <v>-0.75548520947146047</v>
      </c>
      <c r="AE874" s="122">
        <f>(幕後結果!$AG$2+幕後結果!$AG$4*幕後結果_最佳化!$S1875)*12/3</f>
        <v>0.5544232408375912</v>
      </c>
      <c r="AF874" s="122">
        <f>(幕後結果!$AH$2+幕後結果!$AH$4*幕後結果_最佳化!$T1875)*12/3</f>
        <v>0.8741859415008979</v>
      </c>
      <c r="AG874" s="122">
        <f>(幕後結果!$AI$2+幕後結果!$AI$4*幕後結果_最佳化!$U1875)*12/3</f>
        <v>-2.2175857555780443</v>
      </c>
      <c r="AH874" s="122">
        <f>(幕後結果!$AJ$2+幕後結果!$AJ$4*幕後結果_最佳化!$V1875)*12/3</f>
        <v>0.16345245751798199</v>
      </c>
      <c r="AI874" s="96">
        <f>(幕後結果!$AK$2+幕後結果!$AK$4*幕後結果_最佳化!$W1875)*12/3</f>
        <v>0.21816910577741014</v>
      </c>
      <c r="AJ874" s="56"/>
      <c r="AK874" s="56"/>
      <c r="AL874" s="56"/>
      <c r="AM874" s="104">
        <v>873</v>
      </c>
      <c r="AN874" s="122">
        <f t="shared" si="170"/>
        <v>4.7762595201802177E-2</v>
      </c>
      <c r="AO874" s="122">
        <f t="shared" si="171"/>
        <v>0.14403833374100988</v>
      </c>
      <c r="AP874" s="122">
        <f t="shared" si="172"/>
        <v>0.13588915290809342</v>
      </c>
      <c r="AQ874" s="122">
        <f t="shared" si="173"/>
        <v>0.13850917817599254</v>
      </c>
      <c r="AR874" s="122">
        <f t="shared" si="174"/>
        <v>0.12276617853147788</v>
      </c>
      <c r="AS874" s="122">
        <f t="shared" si="175"/>
        <v>4.2535518845115985E-2</v>
      </c>
      <c r="AT874" s="122">
        <f t="shared" si="176"/>
        <v>1.6937386901331224E-2</v>
      </c>
      <c r="AU874" s="122">
        <f t="shared" si="177"/>
        <v>0.14788955658815098</v>
      </c>
      <c r="AV874" s="122">
        <f t="shared" si="178"/>
        <v>0.11686328221928576</v>
      </c>
      <c r="AW874" s="122">
        <f t="shared" si="179"/>
        <v>8.680881688774035E-2</v>
      </c>
      <c r="AX874" s="122">
        <f t="shared" si="180"/>
        <v>1.0000000000000002</v>
      </c>
      <c r="AY874" s="122">
        <f>SUMPRODUCT(AN874:AW874,幕後結果_最佳化!$Z$1005:$AI$1005)</f>
        <v>-0.16319839363049965</v>
      </c>
      <c r="AZ874" s="122">
        <f>(SUMPRODUCT(AN874:AW874,MMULT(AN874:AW874,幕後結果!$AB$9:$AK$18)))*252</f>
        <v>4.694806170926729E-2</v>
      </c>
      <c r="BA874" s="122">
        <f t="shared" si="181"/>
        <v>0.21667501404007636</v>
      </c>
      <c r="BB874" s="98">
        <f t="shared" si="182"/>
        <v>-0.95118670947624606</v>
      </c>
      <c r="BC874" s="56"/>
      <c r="BD874" s="56"/>
    </row>
    <row r="875" spans="1:56">
      <c r="A875" s="91">
        <v>874</v>
      </c>
      <c r="B875" s="122">
        <v>0.58229618849397613</v>
      </c>
      <c r="C875" s="122">
        <v>0.90346638305286309</v>
      </c>
      <c r="D875" s="122">
        <v>0.8964361807101664</v>
      </c>
      <c r="E875" s="122">
        <v>0.52260457932632098</v>
      </c>
      <c r="F875" s="122">
        <v>0.52561220793340135</v>
      </c>
      <c r="G875" s="122">
        <v>7.7487171580968184E-2</v>
      </c>
      <c r="H875" s="122">
        <v>0.21921753420395751</v>
      </c>
      <c r="I875" s="122">
        <v>0.20893535301038035</v>
      </c>
      <c r="J875" s="122">
        <v>0.88584803673399803</v>
      </c>
      <c r="K875" s="100">
        <v>0.15476845249974946</v>
      </c>
      <c r="L875" s="101"/>
      <c r="M875" s="102">
        <v>874</v>
      </c>
      <c r="N875" s="125">
        <v>0.20777119735409452</v>
      </c>
      <c r="O875" s="125">
        <v>1.3015588518255665</v>
      </c>
      <c r="P875" s="125">
        <v>1.2615031144974704</v>
      </c>
      <c r="Q875" s="125">
        <v>5.6691630299962159E-2</v>
      </c>
      <c r="R875" s="125">
        <v>6.424445045072083E-2</v>
      </c>
      <c r="S875" s="125">
        <v>-1.4221788288483572</v>
      </c>
      <c r="T875" s="125">
        <v>-0.77483854728190582</v>
      </c>
      <c r="U875" s="122">
        <v>-0.81012087794525356</v>
      </c>
      <c r="V875" s="122">
        <v>1.2047393850696753</v>
      </c>
      <c r="W875" s="94">
        <v>-1.0161942269242281</v>
      </c>
      <c r="X875" s="56"/>
      <c r="Y875" s="95">
        <v>874</v>
      </c>
      <c r="Z875" s="122">
        <f>(幕後結果!$AB$2+幕後結果!$AB$4*幕後結果_最佳化!$N1876)*12/3</f>
        <v>0.20966808759952457</v>
      </c>
      <c r="AA875" s="122">
        <f>(幕後結果!$AC$2+幕後結果!$AC$4*幕後結果_最佳化!$O1876)*12/3</f>
        <v>0.43377654996224524</v>
      </c>
      <c r="AB875" s="122">
        <f>(幕後結果!$AD$2+幕後結果!$AD$4*幕後結果_最佳化!$P1876)*12/3</f>
        <v>1.7495317181729853</v>
      </c>
      <c r="AC875" s="122">
        <f>(幕後結果!$AE$2+幕後結果!$AE$4*幕後結果_最佳化!$Q1876)*12/3</f>
        <v>1.4639306520635038</v>
      </c>
      <c r="AD875" s="122">
        <f>(幕後結果!$AF$2+幕後結果!$AF$4*幕後結果_最佳化!$R1876)*12/3</f>
        <v>0.2257253660399858</v>
      </c>
      <c r="AE875" s="122">
        <f>(幕後結果!$AG$2+幕後結果!$AG$4*幕後結果_最佳化!$S1876)*12/3</f>
        <v>-5.6408924311604602E-2</v>
      </c>
      <c r="AF875" s="122">
        <f>(幕後結果!$AH$2+幕後結果!$AH$4*幕後結果_最佳化!$T1876)*12/3</f>
        <v>0.6674568704722047</v>
      </c>
      <c r="AG875" s="122">
        <f>(幕後結果!$AI$2+幕後結果!$AI$4*幕後結果_最佳化!$U1876)*12/3</f>
        <v>-1.8114545592389089</v>
      </c>
      <c r="AH875" s="122">
        <f>(幕後結果!$AJ$2+幕後結果!$AJ$4*幕後結果_最佳化!$V1876)*12/3</f>
        <v>1.3231512832912955</v>
      </c>
      <c r="AI875" s="96">
        <f>(幕後結果!$AK$2+幕後結果!$AK$4*幕後結果_最佳化!$W1876)*12/3</f>
        <v>-0.77013779628380374</v>
      </c>
      <c r="AJ875" s="56"/>
      <c r="AK875" s="56"/>
      <c r="AL875" s="56"/>
      <c r="AM875" s="104">
        <v>874</v>
      </c>
      <c r="AN875" s="122">
        <f t="shared" si="170"/>
        <v>9.5037202349537275E-2</v>
      </c>
      <c r="AO875" s="122">
        <f t="shared" si="171"/>
        <v>5.216788738105109E-2</v>
      </c>
      <c r="AP875" s="122">
        <f t="shared" si="172"/>
        <v>4.3100441391775123E-2</v>
      </c>
      <c r="AQ875" s="122">
        <f t="shared" si="173"/>
        <v>5.4398043906213653E-2</v>
      </c>
      <c r="AR875" s="122">
        <f t="shared" si="174"/>
        <v>2.8729215024879341E-2</v>
      </c>
      <c r="AS875" s="122">
        <f t="shared" si="175"/>
        <v>0.15832160452156163</v>
      </c>
      <c r="AT875" s="122">
        <f t="shared" si="176"/>
        <v>0.20939732997989449</v>
      </c>
      <c r="AU875" s="122">
        <f t="shared" si="177"/>
        <v>0.20193985982320609</v>
      </c>
      <c r="AV875" s="122">
        <f t="shared" si="178"/>
        <v>4.6252227241166254E-2</v>
      </c>
      <c r="AW875" s="122">
        <f t="shared" si="179"/>
        <v>0.11065618838071485</v>
      </c>
      <c r="AX875" s="122">
        <f t="shared" si="180"/>
        <v>0.99999999999999989</v>
      </c>
      <c r="AY875" s="122">
        <f>SUMPRODUCT(AN875:AW875,幕後結果_最佳化!$Z$1005:$AI$1005)</f>
        <v>6.7875317141876765E-2</v>
      </c>
      <c r="AZ875" s="122">
        <f>(SUMPRODUCT(AN875:AW875,MMULT(AN875:AW875,幕後結果!$AB$9:$AK$18)))*252</f>
        <v>5.4036843499826674E-2</v>
      </c>
      <c r="BA875" s="122">
        <f t="shared" si="181"/>
        <v>0.23245826184463023</v>
      </c>
      <c r="BB875" s="98">
        <f t="shared" si="182"/>
        <v>0.10744000640669719</v>
      </c>
      <c r="BC875" s="56"/>
      <c r="BD875" s="56"/>
    </row>
    <row r="876" spans="1:56">
      <c r="A876" s="91">
        <v>875</v>
      </c>
      <c r="B876" s="122">
        <v>0.52372993603299722</v>
      </c>
      <c r="C876" s="122">
        <v>3.8148635561572775E-2</v>
      </c>
      <c r="D876" s="122">
        <v>0.21820822837501863</v>
      </c>
      <c r="E876" s="122">
        <v>0.3692464473939141</v>
      </c>
      <c r="F876" s="122">
        <v>0.48291619093629512</v>
      </c>
      <c r="G876" s="122">
        <v>0.82296847933267636</v>
      </c>
      <c r="H876" s="122">
        <v>1.8293225146081893E-2</v>
      </c>
      <c r="I876" s="122">
        <v>0.20507159354515103</v>
      </c>
      <c r="J876" s="122">
        <v>0.90488525074095194</v>
      </c>
      <c r="K876" s="100">
        <v>0.13721820463134815</v>
      </c>
      <c r="L876" s="101"/>
      <c r="M876" s="102">
        <v>875</v>
      </c>
      <c r="N876" s="125">
        <v>5.9517247972025372E-2</v>
      </c>
      <c r="O876" s="125">
        <v>-1.7725863747081771</v>
      </c>
      <c r="P876" s="125">
        <v>-0.778258803431364</v>
      </c>
      <c r="Q876" s="125">
        <v>-0.33384980984567125</v>
      </c>
      <c r="R876" s="125">
        <v>-4.2835855226041629E-2</v>
      </c>
      <c r="S876" s="125">
        <v>0.92673711667825376</v>
      </c>
      <c r="T876" s="125">
        <v>-2.0903491150974625</v>
      </c>
      <c r="U876" s="122">
        <v>-0.82364167797744114</v>
      </c>
      <c r="V876" s="122">
        <v>1.3099004984381311</v>
      </c>
      <c r="W876" s="94">
        <v>-1.092902958337767</v>
      </c>
      <c r="X876" s="56"/>
      <c r="Y876" s="95">
        <v>875</v>
      </c>
      <c r="Z876" s="122">
        <f>(幕後結果!$AB$2+幕後結果!$AB$4*幕後結果_最佳化!$N1877)*12/3</f>
        <v>2.5603337904198484E-2</v>
      </c>
      <c r="AA876" s="122">
        <f>(幕後結果!$AC$2+幕後結果!$AC$4*幕後結果_最佳化!$O1877)*12/3</f>
        <v>-3.8155008179332732</v>
      </c>
      <c r="AB876" s="122">
        <f>(幕後結果!$AD$2+幕後結果!$AD$4*幕後結果_最佳化!$P1877)*12/3</f>
        <v>-0.37366646006439996</v>
      </c>
      <c r="AC876" s="122">
        <f>(幕後結果!$AE$2+幕後結果!$AE$4*幕後結果_最佳化!$Q1877)*12/3</f>
        <v>0.15914778422856013</v>
      </c>
      <c r="AD876" s="122">
        <f>(幕後結果!$AF$2+幕後結果!$AF$4*幕後結果_最佳化!$R1877)*12/3</f>
        <v>-0.40922194007636836</v>
      </c>
      <c r="AE876" s="122">
        <f>(幕後結果!$AG$2+幕後結果!$AG$4*幕後結果_最佳化!$S1877)*12/3</f>
        <v>0.23214933720735068</v>
      </c>
      <c r="AF876" s="122">
        <f>(幕後結果!$AH$2+幕後結果!$AH$4*幕後結果_最佳化!$T1877)*12/3</f>
        <v>-0.80533650547374569</v>
      </c>
      <c r="AG876" s="122">
        <f>(幕後結果!$AI$2+幕後結果!$AI$4*幕後結果_最佳化!$U1877)*12/3</f>
        <v>-1.6463986829636632</v>
      </c>
      <c r="AH876" s="122">
        <f>(幕後結果!$AJ$2+幕後結果!$AJ$4*幕後結果_最佳化!$V1877)*12/3</f>
        <v>-0.13923504556480326</v>
      </c>
      <c r="AI876" s="96">
        <f>(幕後結果!$AK$2+幕後結果!$AK$4*幕後結果_最佳化!$W1877)*12/3</f>
        <v>-1.2074165533279819</v>
      </c>
      <c r="AJ876" s="56"/>
      <c r="AK876" s="56"/>
      <c r="AL876" s="56"/>
      <c r="AM876" s="104">
        <v>875</v>
      </c>
      <c r="AN876" s="122">
        <f t="shared" si="170"/>
        <v>0.13386185324612052</v>
      </c>
      <c r="AO876" s="122">
        <f t="shared" si="171"/>
        <v>4.127070825156659E-2</v>
      </c>
      <c r="AP876" s="122">
        <f t="shared" si="172"/>
        <v>1.1548038955287327E-2</v>
      </c>
      <c r="AQ876" s="122">
        <f t="shared" si="173"/>
        <v>0.13407443921759835</v>
      </c>
      <c r="AR876" s="122">
        <f t="shared" si="174"/>
        <v>0.18011259312014302</v>
      </c>
      <c r="AS876" s="122">
        <f t="shared" si="175"/>
        <v>0.18964458987289023</v>
      </c>
      <c r="AT876" s="122">
        <f t="shared" si="176"/>
        <v>2.5247182227692744E-3</v>
      </c>
      <c r="AU876" s="122">
        <f t="shared" si="177"/>
        <v>9.1185278786227036E-2</v>
      </c>
      <c r="AV876" s="122">
        <f t="shared" si="178"/>
        <v>0.17933477037289838</v>
      </c>
      <c r="AW876" s="122">
        <f t="shared" si="179"/>
        <v>3.6443009954499235E-2</v>
      </c>
      <c r="AX876" s="122">
        <f t="shared" si="180"/>
        <v>0.99999999999999989</v>
      </c>
      <c r="AY876" s="122">
        <f>SUMPRODUCT(AN876:AW876,幕後結果_最佳化!$Z$1005:$AI$1005)</f>
        <v>2.460184090282513E-2</v>
      </c>
      <c r="AZ876" s="122">
        <f>(SUMPRODUCT(AN876:AW876,MMULT(AN876:AW876,幕後結果!$AB$9:$AK$18)))*252</f>
        <v>4.8925090891558373E-2</v>
      </c>
      <c r="BA876" s="122">
        <f t="shared" si="181"/>
        <v>0.22119016906625477</v>
      </c>
      <c r="BB876" s="98">
        <f t="shared" si="182"/>
        <v>-8.2725914874154663E-2</v>
      </c>
      <c r="BC876" s="56"/>
      <c r="BD876" s="56"/>
    </row>
    <row r="877" spans="1:56">
      <c r="A877" s="91">
        <v>876</v>
      </c>
      <c r="B877" s="122">
        <v>0.10546489729069086</v>
      </c>
      <c r="C877" s="122">
        <v>0.86773934263087305</v>
      </c>
      <c r="D877" s="122">
        <v>0.55298911726096578</v>
      </c>
      <c r="E877" s="122">
        <v>0.14756495153655957</v>
      </c>
      <c r="F877" s="122">
        <v>0.45611364906194707</v>
      </c>
      <c r="G877" s="122">
        <v>0.75563042491665922</v>
      </c>
      <c r="H877" s="122">
        <v>0.27183747068736297</v>
      </c>
      <c r="I877" s="122">
        <v>0.35702674433969195</v>
      </c>
      <c r="J877" s="122">
        <v>8.548713197739688E-2</v>
      </c>
      <c r="K877" s="100">
        <v>0.83386244290413924</v>
      </c>
      <c r="L877" s="101"/>
      <c r="M877" s="102">
        <v>876</v>
      </c>
      <c r="N877" s="125">
        <v>-1.2510128354211174</v>
      </c>
      <c r="O877" s="125">
        <v>1.1157683267909093</v>
      </c>
      <c r="P877" s="125">
        <v>0.1332170014452855</v>
      </c>
      <c r="Q877" s="125">
        <v>-1.0469342519509492</v>
      </c>
      <c r="R877" s="125">
        <v>-0.11022958710912643</v>
      </c>
      <c r="S877" s="125">
        <v>0.69231560844309825</v>
      </c>
      <c r="T877" s="125">
        <v>-0.60726518142734098</v>
      </c>
      <c r="U877" s="122">
        <v>-0.3664176000051238</v>
      </c>
      <c r="V877" s="122">
        <v>-1.3690800171155086</v>
      </c>
      <c r="W877" s="94">
        <v>0.9695414408707248</v>
      </c>
      <c r="X877" s="56"/>
      <c r="Y877" s="95">
        <v>876</v>
      </c>
      <c r="Z877" s="122">
        <f>(幕後結果!$AB$2+幕後結果!$AB$4*幕後結果_最佳化!$N1878)*12/3</f>
        <v>-1.6014858072644946</v>
      </c>
      <c r="AA877" s="122">
        <f>(幕後結果!$AC$2+幕後結果!$AC$4*幕後結果_最佳化!$O1878)*12/3</f>
        <v>5.0997098913161842E-2</v>
      </c>
      <c r="AB877" s="122">
        <f>(幕後結果!$AD$2+幕後結果!$AD$4*幕後結果_最佳化!$P1878)*12/3</f>
        <v>0.31426978197560329</v>
      </c>
      <c r="AC877" s="122">
        <f>(幕後結果!$AE$2+幕後結果!$AE$4*幕後結果_最佳化!$Q1878)*12/3</f>
        <v>0.27861454112763961</v>
      </c>
      <c r="AD877" s="122">
        <f>(幕後結果!$AF$2+幕後結果!$AF$4*幕後結果_最佳化!$R1878)*12/3</f>
        <v>-5.7473370280617185E-2</v>
      </c>
      <c r="AE877" s="122">
        <f>(幕後結果!$AG$2+幕後結果!$AG$4*幕後結果_最佳化!$S1878)*12/3</f>
        <v>0.29417090970195098</v>
      </c>
      <c r="AF877" s="122">
        <f>(幕後結果!$AH$2+幕後結果!$AH$4*幕後結果_最佳化!$T1878)*12/3</f>
        <v>0.37783989791236811</v>
      </c>
      <c r="AG877" s="122">
        <f>(幕後結果!$AI$2+幕後結果!$AI$4*幕後結果_最佳化!$U1878)*12/3</f>
        <v>-1.9364214191464579</v>
      </c>
      <c r="AH877" s="122">
        <f>(幕後結果!$AJ$2+幕後結果!$AJ$4*幕後結果_最佳化!$V1878)*12/3</f>
        <v>-0.89415520903227375</v>
      </c>
      <c r="AI877" s="96">
        <f>(幕後結果!$AK$2+幕後結果!$AK$4*幕後結果_最佳化!$W1878)*12/3</f>
        <v>-0.28066009915827311</v>
      </c>
      <c r="AJ877" s="56"/>
      <c r="AK877" s="56"/>
      <c r="AL877" s="56"/>
      <c r="AM877" s="104">
        <v>876</v>
      </c>
      <c r="AN877" s="122">
        <f t="shared" si="170"/>
        <v>0.10199982590045942</v>
      </c>
      <c r="AO877" s="122">
        <f t="shared" si="171"/>
        <v>9.33279304200198E-2</v>
      </c>
      <c r="AP877" s="122">
        <f t="shared" si="172"/>
        <v>8.1314168719965607E-3</v>
      </c>
      <c r="AQ877" s="122">
        <f t="shared" si="173"/>
        <v>0.12533222699446409</v>
      </c>
      <c r="AR877" s="122">
        <f t="shared" si="174"/>
        <v>3.5126858038021611E-2</v>
      </c>
      <c r="AS877" s="122">
        <f t="shared" si="175"/>
        <v>0.13844455206131023</v>
      </c>
      <c r="AT877" s="122">
        <f t="shared" si="176"/>
        <v>0.1058531445002196</v>
      </c>
      <c r="AU877" s="122">
        <f t="shared" si="177"/>
        <v>0.15003909534581647</v>
      </c>
      <c r="AV877" s="122">
        <f t="shared" si="178"/>
        <v>9.9928224812110972E-2</v>
      </c>
      <c r="AW877" s="122">
        <f t="shared" si="179"/>
        <v>0.14181672505558129</v>
      </c>
      <c r="AX877" s="122">
        <f t="shared" si="180"/>
        <v>1</v>
      </c>
      <c r="AY877" s="122">
        <f>SUMPRODUCT(AN877:AW877,幕後結果_最佳化!$Z$1005:$AI$1005)</f>
        <v>-4.0216696308779651E-2</v>
      </c>
      <c r="AZ877" s="122">
        <f>(SUMPRODUCT(AN877:AW877,MMULT(AN877:AW877,幕後結果!$AB$9:$AK$18)))*252</f>
        <v>4.9038150646593615E-2</v>
      </c>
      <c r="BA877" s="122">
        <f t="shared" si="181"/>
        <v>0.22144559297171307</v>
      </c>
      <c r="BB877" s="98">
        <f t="shared" si="182"/>
        <v>-0.37533687256262888</v>
      </c>
      <c r="BC877" s="56"/>
      <c r="BD877" s="56"/>
    </row>
    <row r="878" spans="1:56">
      <c r="A878" s="91">
        <v>877</v>
      </c>
      <c r="B878" s="122">
        <v>0.94203552639205324</v>
      </c>
      <c r="C878" s="122">
        <v>0.20821306802962813</v>
      </c>
      <c r="D878" s="122">
        <v>0.8372991147991744</v>
      </c>
      <c r="E878" s="122">
        <v>0.97064773747548228</v>
      </c>
      <c r="F878" s="122">
        <v>0.38838050802034707</v>
      </c>
      <c r="G878" s="122">
        <v>0.10650096055017988</v>
      </c>
      <c r="H878" s="122">
        <v>0.41917123958206903</v>
      </c>
      <c r="I878" s="122">
        <v>0.76897333094440046</v>
      </c>
      <c r="J878" s="122">
        <v>0.85374331195867748</v>
      </c>
      <c r="K878" s="100">
        <v>0.89131573706545297</v>
      </c>
      <c r="L878" s="101"/>
      <c r="M878" s="102">
        <v>877</v>
      </c>
      <c r="N878" s="125">
        <v>1.5720931615504683</v>
      </c>
      <c r="O878" s="125">
        <v>-0.81263713137285487</v>
      </c>
      <c r="P878" s="125">
        <v>0.98341796837118789</v>
      </c>
      <c r="Q878" s="125">
        <v>1.8903996885496506</v>
      </c>
      <c r="R878" s="125">
        <v>-0.28354248880617988</v>
      </c>
      <c r="S878" s="125">
        <v>-1.2453532736669315</v>
      </c>
      <c r="T878" s="125">
        <v>-0.20401410161813127</v>
      </c>
      <c r="U878" s="122">
        <v>0.73546994409508226</v>
      </c>
      <c r="V878" s="122">
        <v>1.0526239498740033</v>
      </c>
      <c r="W878" s="94">
        <v>1.2335556551110909</v>
      </c>
      <c r="X878" s="56"/>
      <c r="Y878" s="95">
        <v>877</v>
      </c>
      <c r="Z878" s="122">
        <f>(幕後結果!$AB$2+幕後結果!$AB$4*幕後結果_最佳化!$N1879)*12/3</f>
        <v>1.90354256372875</v>
      </c>
      <c r="AA878" s="122">
        <f>(幕後結果!$AC$2+幕後結果!$AC$4*幕後結果_最佳化!$O1879)*12/3</f>
        <v>-2.3612004839039193</v>
      </c>
      <c r="AB878" s="122">
        <f>(幕後結果!$AD$2+幕後結果!$AD$4*幕後結果_最佳化!$P1879)*12/3</f>
        <v>1.7049054439734181</v>
      </c>
      <c r="AC878" s="122">
        <f>(幕後結果!$AE$2+幕後結果!$AE$4*幕後結果_最佳化!$Q1879)*12/3</f>
        <v>2.4435544212165352</v>
      </c>
      <c r="AD878" s="122">
        <f>(幕後結果!$AF$2+幕後結果!$AF$4*幕後結果_最佳化!$R1879)*12/3</f>
        <v>-0.16754827826528951</v>
      </c>
      <c r="AE878" s="122">
        <f>(幕後結果!$AG$2+幕後結果!$AG$4*幕後結果_最佳化!$S1879)*12/3</f>
        <v>0.74419932389536358</v>
      </c>
      <c r="AF878" s="122">
        <f>(幕後結果!$AH$2+幕後結果!$AH$4*幕後結果_最佳化!$T1879)*12/3</f>
        <v>1.2350658616478283</v>
      </c>
      <c r="AG878" s="122">
        <f>(幕後結果!$AI$2+幕後結果!$AI$4*幕後結果_最佳化!$U1879)*12/3</f>
        <v>0.69720884820288143</v>
      </c>
      <c r="AH878" s="122">
        <f>(幕後結果!$AJ$2+幕後結果!$AJ$4*幕後結果_最佳化!$V1879)*12/3</f>
        <v>1.087321411310008</v>
      </c>
      <c r="AI878" s="96">
        <f>(幕後結果!$AK$2+幕後結果!$AK$4*幕後結果_最佳化!$W1879)*12/3</f>
        <v>0.39900250595539249</v>
      </c>
      <c r="AJ878" s="56"/>
      <c r="AK878" s="56"/>
      <c r="AL878" s="56"/>
      <c r="AM878" s="104">
        <v>877</v>
      </c>
      <c r="AN878" s="122">
        <f t="shared" si="170"/>
        <v>5.5239227683114712E-2</v>
      </c>
      <c r="AO878" s="122">
        <f t="shared" si="171"/>
        <v>0.12264723163603883</v>
      </c>
      <c r="AP878" s="122">
        <f t="shared" si="172"/>
        <v>3.8057679553849234E-2</v>
      </c>
      <c r="AQ878" s="122">
        <f t="shared" si="173"/>
        <v>6.8232585976417542E-2</v>
      </c>
      <c r="AR878" s="122">
        <f t="shared" si="174"/>
        <v>9.3905246396392722E-2</v>
      </c>
      <c r="AS878" s="122">
        <f t="shared" si="175"/>
        <v>4.7550898157164338E-2</v>
      </c>
      <c r="AT878" s="122">
        <f t="shared" si="176"/>
        <v>0.21166444247229754</v>
      </c>
      <c r="AU878" s="122">
        <f t="shared" si="177"/>
        <v>0.11049425424589822</v>
      </c>
      <c r="AV878" s="122">
        <f t="shared" si="178"/>
        <v>7.3199170472840552E-2</v>
      </c>
      <c r="AW878" s="122">
        <f t="shared" si="179"/>
        <v>0.17900926340598625</v>
      </c>
      <c r="AX878" s="122">
        <f t="shared" si="180"/>
        <v>0.99999999999999989</v>
      </c>
      <c r="AY878" s="122">
        <f>SUMPRODUCT(AN878:AW878,幕後結果_最佳化!$Z$1005:$AI$1005)</f>
        <v>-1.4785037535176682E-2</v>
      </c>
      <c r="AZ878" s="122">
        <f>(SUMPRODUCT(AN878:AW878,MMULT(AN878:AW878,幕後結果!$AB$9:$AK$18)))*252</f>
        <v>4.3762395523467779E-2</v>
      </c>
      <c r="BA878" s="122">
        <f t="shared" si="181"/>
        <v>0.20919463550356107</v>
      </c>
      <c r="BB878" s="98">
        <f t="shared" si="182"/>
        <v>-0.27574816818949799</v>
      </c>
      <c r="BC878" s="56"/>
      <c r="BD878" s="56"/>
    </row>
    <row r="879" spans="1:56">
      <c r="A879" s="91">
        <v>878</v>
      </c>
      <c r="B879" s="122">
        <v>0.96360128357828323</v>
      </c>
      <c r="C879" s="122">
        <v>2.4878996142551291E-2</v>
      </c>
      <c r="D879" s="122">
        <v>0.95769123649907684</v>
      </c>
      <c r="E879" s="122">
        <v>0.38688174496346273</v>
      </c>
      <c r="F879" s="122">
        <v>0.21841020740512129</v>
      </c>
      <c r="G879" s="122">
        <v>0.92405959434879348</v>
      </c>
      <c r="H879" s="122">
        <v>0.55100496243729391</v>
      </c>
      <c r="I879" s="122">
        <v>0.63749074315393339</v>
      </c>
      <c r="J879" s="122">
        <v>0.58002386896014757</v>
      </c>
      <c r="K879" s="100">
        <v>0.49176547209607246</v>
      </c>
      <c r="L879" s="101"/>
      <c r="M879" s="102">
        <v>878</v>
      </c>
      <c r="N879" s="125">
        <v>1.7940985977238428</v>
      </c>
      <c r="O879" s="125">
        <v>-1.9620385841736143</v>
      </c>
      <c r="P879" s="125">
        <v>1.7245005098193578</v>
      </c>
      <c r="Q879" s="125">
        <v>-0.28745560529047048</v>
      </c>
      <c r="R879" s="125">
        <v>-0.77757362503311833</v>
      </c>
      <c r="S879" s="125">
        <v>1.432919613962008</v>
      </c>
      <c r="T879" s="125">
        <v>0.1282007897153129</v>
      </c>
      <c r="U879" s="122">
        <v>0.35175966048005824</v>
      </c>
      <c r="V879" s="122">
        <v>0.20195454201633764</v>
      </c>
      <c r="W879" s="94">
        <v>-2.0642366355654834E-2</v>
      </c>
      <c r="X879" s="56"/>
      <c r="Y879" s="95">
        <v>878</v>
      </c>
      <c r="Z879" s="122">
        <f>(幕後結果!$AB$2+幕後結果!$AB$4*幕後結果_最佳化!$N1880)*12/3</f>
        <v>2.1791735011208044</v>
      </c>
      <c r="AA879" s="122">
        <f>(幕後結果!$AC$2+幕後結果!$AC$4*幕後結果_最佳化!$O1880)*12/3</f>
        <v>-3.925870550397569</v>
      </c>
      <c r="AB879" s="122">
        <f>(幕後結果!$AD$2+幕後結果!$AD$4*幕後結果_最佳化!$P1880)*12/3</f>
        <v>2.2967676852216421</v>
      </c>
      <c r="AC879" s="122">
        <f>(幕後結果!$AE$2+幕後結果!$AE$4*幕後結果_最佳化!$Q1880)*12/3</f>
        <v>0.85332517446585487</v>
      </c>
      <c r="AD879" s="122">
        <f>(幕後結果!$AF$2+幕後結果!$AF$4*幕後結果_最佳化!$R1880)*12/3</f>
        <v>-0.74355600930460664</v>
      </c>
      <c r="AE879" s="122">
        <f>(幕後結果!$AG$2+幕後結果!$AG$4*幕後結果_最佳化!$S1880)*12/3</f>
        <v>1.3385180115858688</v>
      </c>
      <c r="AF879" s="122">
        <f>(幕後結果!$AH$2+幕後結果!$AH$4*幕後結果_最佳化!$T1880)*12/3</f>
        <v>1.6413515228055209</v>
      </c>
      <c r="AG879" s="122">
        <f>(幕後結果!$AI$2+幕後結果!$AI$4*幕後結果_最佳化!$U1880)*12/3</f>
        <v>0.50301949522243472</v>
      </c>
      <c r="AH879" s="122">
        <f>(幕後結果!$AJ$2+幕後結果!$AJ$4*幕後結果_最佳化!$V1880)*12/3</f>
        <v>0.16072935424180723</v>
      </c>
      <c r="AI879" s="96">
        <f>(幕後結果!$AK$2+幕後結果!$AK$4*幕後結果_最佳化!$W1880)*12/3</f>
        <v>-0.29855036130456791</v>
      </c>
      <c r="AJ879" s="56"/>
      <c r="AK879" s="56"/>
      <c r="AL879" s="56"/>
      <c r="AM879" s="104">
        <v>878</v>
      </c>
      <c r="AN879" s="122">
        <f t="shared" si="170"/>
        <v>0.15328017880377984</v>
      </c>
      <c r="AO879" s="122">
        <f t="shared" si="171"/>
        <v>5.167857753701076E-3</v>
      </c>
      <c r="AP879" s="122">
        <f t="shared" si="172"/>
        <v>8.6687705482370273E-2</v>
      </c>
      <c r="AQ879" s="122">
        <f t="shared" si="173"/>
        <v>4.7105492475558739E-3</v>
      </c>
      <c r="AR879" s="122">
        <f t="shared" si="174"/>
        <v>0.16817051673870279</v>
      </c>
      <c r="AS879" s="122">
        <f t="shared" si="175"/>
        <v>0.11945758655368835</v>
      </c>
      <c r="AT879" s="122">
        <f t="shared" si="176"/>
        <v>0.11646602590961935</v>
      </c>
      <c r="AU879" s="122">
        <f t="shared" si="177"/>
        <v>0.15891454011289288</v>
      </c>
      <c r="AV879" s="122">
        <f t="shared" si="178"/>
        <v>6.7333563870575153E-2</v>
      </c>
      <c r="AW879" s="122">
        <f t="shared" si="179"/>
        <v>0.11981147552711455</v>
      </c>
      <c r="AX879" s="122">
        <f t="shared" si="180"/>
        <v>1</v>
      </c>
      <c r="AY879" s="122">
        <f>SUMPRODUCT(AN879:AW879,幕後結果_最佳化!$Z$1005:$AI$1005)</f>
        <v>4.5658672107971865E-3</v>
      </c>
      <c r="AZ879" s="122">
        <f>(SUMPRODUCT(AN879:AW879,MMULT(AN879:AW879,幕後結果!$AB$9:$AK$18)))*252</f>
        <v>5.0263358342106518E-2</v>
      </c>
      <c r="BA879" s="122">
        <f t="shared" si="181"/>
        <v>0.22419491149913845</v>
      </c>
      <c r="BB879" s="98">
        <f t="shared" si="182"/>
        <v>-0.17098573974258166</v>
      </c>
      <c r="BC879" s="56"/>
      <c r="BD879" s="56"/>
    </row>
    <row r="880" spans="1:56">
      <c r="A880" s="91">
        <v>879</v>
      </c>
      <c r="B880" s="122">
        <v>8.6976978132268901E-2</v>
      </c>
      <c r="C880" s="122">
        <v>0.5922189301704428</v>
      </c>
      <c r="D880" s="122">
        <v>0.22519657763947287</v>
      </c>
      <c r="E880" s="122">
        <v>0.87805987538310792</v>
      </c>
      <c r="F880" s="122">
        <v>0.19607508068568213</v>
      </c>
      <c r="G880" s="122">
        <v>0.92982479713598765</v>
      </c>
      <c r="H880" s="122">
        <v>0.8637163394084546</v>
      </c>
      <c r="I880" s="122">
        <v>0.95466250468256453</v>
      </c>
      <c r="J880" s="122">
        <v>0.6081567799081371</v>
      </c>
      <c r="K880" s="100">
        <v>0.83427645806575401</v>
      </c>
      <c r="L880" s="101"/>
      <c r="M880" s="102">
        <v>879</v>
      </c>
      <c r="N880" s="125">
        <v>-1.3596081545529199</v>
      </c>
      <c r="O880" s="125">
        <v>0.23325662270270328</v>
      </c>
      <c r="P880" s="125">
        <v>-0.75475973858987089</v>
      </c>
      <c r="Q880" s="125">
        <v>1.1653428288082768</v>
      </c>
      <c r="R880" s="125">
        <v>-0.85572454300794243</v>
      </c>
      <c r="S880" s="125">
        <v>1.4744874074720749</v>
      </c>
      <c r="T880" s="125">
        <v>1.0971694591305474</v>
      </c>
      <c r="U880" s="122">
        <v>1.6918478332696838</v>
      </c>
      <c r="V880" s="122">
        <v>0.27451817252784849</v>
      </c>
      <c r="W880" s="94">
        <v>0.9712032337925236</v>
      </c>
      <c r="X880" s="56"/>
      <c r="Y880" s="95">
        <v>879</v>
      </c>
      <c r="Z880" s="122">
        <f>(幕後結果!$AB$2+幕後結果!$AB$4*幕後結果_最佳化!$N1881)*12/3</f>
        <v>-1.7363123688326201</v>
      </c>
      <c r="AA880" s="122">
        <f>(幕後結果!$AC$2+幕後結果!$AC$4*幕後結果_最佳化!$O1881)*12/3</f>
        <v>-1.1746037011995734</v>
      </c>
      <c r="AB880" s="122">
        <f>(幕後結果!$AD$2+幕後結果!$AD$4*幕後結果_最佳化!$P1881)*12/3</f>
        <v>-0.57700841243154588</v>
      </c>
      <c r="AC880" s="122">
        <f>(幕後結果!$AE$2+幕後結果!$AE$4*幕後結果_最佳化!$Q1881)*12/3</f>
        <v>1.5143617889983918</v>
      </c>
      <c r="AD880" s="122">
        <f>(幕後結果!$AF$2+幕後結果!$AF$4*幕後結果_最佳化!$R1881)*12/3</f>
        <v>-0.55420510339669582</v>
      </c>
      <c r="AE880" s="122">
        <f>(幕後結果!$AG$2+幕後結果!$AG$4*幕後結果_最佳化!$S1881)*12/3</f>
        <v>1.5967485596684703</v>
      </c>
      <c r="AF880" s="122">
        <f>(幕後結果!$AH$2+幕後結果!$AH$4*幕後結果_最佳化!$T1881)*12/3</f>
        <v>1.4446048572810781</v>
      </c>
      <c r="AG880" s="122">
        <f>(幕後結果!$AI$2+幕後結果!$AI$4*幕後結果_最佳化!$U1881)*12/3</f>
        <v>0.31884614296799296</v>
      </c>
      <c r="AH880" s="122">
        <f>(幕後結果!$AJ$2+幕後結果!$AJ$4*幕後結果_最佳化!$V1881)*12/3</f>
        <v>0.39641494097848101</v>
      </c>
      <c r="AI880" s="96">
        <f>(幕後結果!$AK$2+幕後結果!$AK$4*幕後結果_最佳化!$W1881)*12/3</f>
        <v>-0.1268249853797988</v>
      </c>
      <c r="AJ880" s="56"/>
      <c r="AK880" s="56"/>
      <c r="AL880" s="56"/>
      <c r="AM880" s="104">
        <v>879</v>
      </c>
      <c r="AN880" s="122">
        <f t="shared" si="170"/>
        <v>1.3395554045248547E-2</v>
      </c>
      <c r="AO880" s="122">
        <f t="shared" si="171"/>
        <v>0.12139759169071052</v>
      </c>
      <c r="AP880" s="122">
        <f t="shared" si="172"/>
        <v>0.14099814212758224</v>
      </c>
      <c r="AQ880" s="122">
        <f t="shared" si="173"/>
        <v>0.13230658679121604</v>
      </c>
      <c r="AR880" s="122">
        <f t="shared" si="174"/>
        <v>6.5868030369487032E-2</v>
      </c>
      <c r="AS880" s="122">
        <f t="shared" si="175"/>
        <v>5.6603488627438312E-3</v>
      </c>
      <c r="AT880" s="122">
        <f t="shared" si="176"/>
        <v>6.3493453398500321E-2</v>
      </c>
      <c r="AU880" s="122">
        <f t="shared" si="177"/>
        <v>0.18156612299979125</v>
      </c>
      <c r="AV880" s="122">
        <f t="shared" si="178"/>
        <v>0.10921282072796371</v>
      </c>
      <c r="AW880" s="122">
        <f t="shared" si="179"/>
        <v>0.1661013489867566</v>
      </c>
      <c r="AX880" s="122">
        <f t="shared" si="180"/>
        <v>1</v>
      </c>
      <c r="AY880" s="122">
        <f>SUMPRODUCT(AN880:AW880,幕後結果_最佳化!$Z$1005:$AI$1005)</f>
        <v>-0.14492461594552264</v>
      </c>
      <c r="AZ880" s="122">
        <f>(SUMPRODUCT(AN880:AW880,MMULT(AN880:AW880,幕後結果!$AB$9:$AK$18)))*252</f>
        <v>4.4713034283049499E-2</v>
      </c>
      <c r="BA880" s="122">
        <f t="shared" si="181"/>
        <v>0.21145456789355369</v>
      </c>
      <c r="BB880" s="98">
        <f t="shared" si="182"/>
        <v>-0.88825045406478809</v>
      </c>
      <c r="BC880" s="56"/>
      <c r="BD880" s="56"/>
    </row>
    <row r="881" spans="1:56">
      <c r="A881" s="91">
        <v>880</v>
      </c>
      <c r="B881" s="122">
        <v>0.20850923433659196</v>
      </c>
      <c r="C881" s="122">
        <v>0.43899966930250511</v>
      </c>
      <c r="D881" s="122">
        <v>0.52088834000871542</v>
      </c>
      <c r="E881" s="122">
        <v>0.96411116669072028</v>
      </c>
      <c r="F881" s="122">
        <v>0.93103224903293702</v>
      </c>
      <c r="G881" s="122">
        <v>0.13397519993141915</v>
      </c>
      <c r="H881" s="122">
        <v>0.98920735078410882</v>
      </c>
      <c r="I881" s="122">
        <v>0.7058235098746295</v>
      </c>
      <c r="J881" s="122">
        <v>0.25985316531311797</v>
      </c>
      <c r="K881" s="100">
        <v>0.98536653156219467</v>
      </c>
      <c r="L881" s="101"/>
      <c r="M881" s="102">
        <v>880</v>
      </c>
      <c r="N881" s="125">
        <v>-0.81160474331423338</v>
      </c>
      <c r="O881" s="125">
        <v>-0.15350589913800122</v>
      </c>
      <c r="P881" s="125">
        <v>5.2383250468183262E-2</v>
      </c>
      <c r="Q881" s="125">
        <v>1.8005257169631848</v>
      </c>
      <c r="R881" s="125">
        <v>1.483523031434216</v>
      </c>
      <c r="S881" s="125">
        <v>-1.1077949076068947</v>
      </c>
      <c r="T881" s="125">
        <v>2.2975871372384016</v>
      </c>
      <c r="U881" s="122">
        <v>0.54122431461356102</v>
      </c>
      <c r="V881" s="122">
        <v>-0.64379815454825073</v>
      </c>
      <c r="W881" s="94">
        <v>2.1798721902351494</v>
      </c>
      <c r="X881" s="56"/>
      <c r="Y881" s="95">
        <v>880</v>
      </c>
      <c r="Z881" s="122">
        <f>(幕後結果!$AB$2+幕後結果!$AB$4*幕後結果_最佳化!$N1882)*12/3</f>
        <v>-1.0559385161139729</v>
      </c>
      <c r="AA881" s="122">
        <f>(幕後結果!$AC$2+幕後結果!$AC$4*幕後結果_最佳化!$O1882)*12/3</f>
        <v>-1.6599773452052371</v>
      </c>
      <c r="AB881" s="122">
        <f>(幕後結果!$AD$2+幕後結果!$AD$4*幕後結果_最佳化!$P1882)*12/3</f>
        <v>0.24770013483652012</v>
      </c>
      <c r="AC881" s="122">
        <f>(幕後結果!$AE$2+幕後結果!$AE$4*幕後結果_最佳化!$Q1882)*12/3</f>
        <v>2.1309633947659599</v>
      </c>
      <c r="AD881" s="122">
        <f>(幕後結果!$AF$2+幕後結果!$AF$4*幕後結果_最佳化!$R1882)*12/3</f>
        <v>1.0867937070288594</v>
      </c>
      <c r="AE881" s="122">
        <f>(幕後結果!$AG$2+幕後結果!$AG$4*幕後結果_最佳化!$S1882)*12/3</f>
        <v>0.45711563044443931</v>
      </c>
      <c r="AF881" s="122">
        <f>(幕後結果!$AH$2+幕後結果!$AH$4*幕後結果_最佳化!$T1882)*12/3</f>
        <v>3.3310149450899331</v>
      </c>
      <c r="AG881" s="122">
        <f>(幕後結果!$AI$2+幕後結果!$AI$4*幕後結果_最佳化!$U1882)*12/3</f>
        <v>-0.43687062046467035</v>
      </c>
      <c r="AH881" s="122">
        <f>(幕後結果!$AJ$2+幕後結果!$AJ$4*幕後結果_最佳化!$V1882)*12/3</f>
        <v>0.17242555550780306</v>
      </c>
      <c r="AI881" s="96">
        <f>(幕後結果!$AK$2+幕後結果!$AK$4*幕後結果_最佳化!$W1882)*12/3</f>
        <v>0.7460425594169382</v>
      </c>
      <c r="AJ881" s="56"/>
      <c r="AK881" s="56"/>
      <c r="AL881" s="56"/>
      <c r="AM881" s="104">
        <v>880</v>
      </c>
      <c r="AN881" s="122">
        <f t="shared" si="170"/>
        <v>0.1323517972458523</v>
      </c>
      <c r="AO881" s="122">
        <f t="shared" si="171"/>
        <v>0.14642484613219264</v>
      </c>
      <c r="AP881" s="122">
        <f t="shared" si="172"/>
        <v>0.1431070654112262</v>
      </c>
      <c r="AQ881" s="122">
        <f t="shared" si="173"/>
        <v>0.11928372226924887</v>
      </c>
      <c r="AR881" s="122">
        <f t="shared" si="174"/>
        <v>0.13477284694614677</v>
      </c>
      <c r="AS881" s="122">
        <f t="shared" si="175"/>
        <v>0.15450357033326598</v>
      </c>
      <c r="AT881" s="122">
        <f t="shared" si="176"/>
        <v>6.8757190147896829E-2</v>
      </c>
      <c r="AU881" s="122">
        <f t="shared" si="177"/>
        <v>4.9732281976127668E-2</v>
      </c>
      <c r="AV881" s="122">
        <f t="shared" si="178"/>
        <v>1.4729286975975675E-2</v>
      </c>
      <c r="AW881" s="122">
        <f t="shared" si="179"/>
        <v>3.6337392562067111E-2</v>
      </c>
      <c r="AX881" s="122">
        <f t="shared" si="180"/>
        <v>1</v>
      </c>
      <c r="AY881" s="122">
        <f>SUMPRODUCT(AN881:AW881,幕後結果_最佳化!$Z$1005:$AI$1005)</f>
        <v>-1.324541043286484E-3</v>
      </c>
      <c r="AZ881" s="122">
        <f>(SUMPRODUCT(AN881:AW881,MMULT(AN881:AW881,幕後結果!$AB$9:$AK$18)))*252</f>
        <v>5.0956340910824884E-2</v>
      </c>
      <c r="BA881" s="122">
        <f t="shared" si="181"/>
        <v>0.22573511226839499</v>
      </c>
      <c r="BB881" s="98">
        <f t="shared" si="182"/>
        <v>-0.19591343410813422</v>
      </c>
      <c r="BC881" s="56"/>
      <c r="BD881" s="56"/>
    </row>
    <row r="882" spans="1:56">
      <c r="A882" s="91">
        <v>881</v>
      </c>
      <c r="B882" s="122">
        <v>0.98516901388740652</v>
      </c>
      <c r="C882" s="122">
        <v>0.62994296043427411</v>
      </c>
      <c r="D882" s="122">
        <v>4.3155237125982016E-2</v>
      </c>
      <c r="E882" s="122">
        <v>0.98095896247519798</v>
      </c>
      <c r="F882" s="122">
        <v>0.53495322804397261</v>
      </c>
      <c r="G882" s="122">
        <v>0.3306740568662061</v>
      </c>
      <c r="H882" s="122">
        <v>0.60467566815163609</v>
      </c>
      <c r="I882" s="122">
        <v>0.11582852384391562</v>
      </c>
      <c r="J882" s="122">
        <v>0.9067596583814701</v>
      </c>
      <c r="K882" s="100">
        <v>0.35397893205196795</v>
      </c>
      <c r="L882" s="101"/>
      <c r="M882" s="102">
        <v>881</v>
      </c>
      <c r="N882" s="125">
        <v>2.1745750963284372</v>
      </c>
      <c r="O882" s="125">
        <v>0.33170227966217403</v>
      </c>
      <c r="P882" s="125">
        <v>-1.7151895822609431</v>
      </c>
      <c r="Q882" s="125">
        <v>2.0739702375950557</v>
      </c>
      <c r="R882" s="125">
        <v>8.7727145369254411E-2</v>
      </c>
      <c r="S882" s="125">
        <v>-0.43805265529481369</v>
      </c>
      <c r="T882" s="125">
        <v>0.26546838214957885</v>
      </c>
      <c r="U882" s="122">
        <v>-1.1961012556700221</v>
      </c>
      <c r="V882" s="122">
        <v>1.3210620268498792</v>
      </c>
      <c r="W882" s="94">
        <v>-0.37460014644666023</v>
      </c>
      <c r="X882" s="56"/>
      <c r="Y882" s="95">
        <v>881</v>
      </c>
      <c r="Z882" s="122">
        <f>(幕後結果!$AB$2+幕後結果!$AB$4*幕後結果_最佳化!$N1883)*12/3</f>
        <v>2.6515542489693935</v>
      </c>
      <c r="AA882" s="122">
        <f>(幕後結果!$AC$2+幕後結果!$AC$4*幕後結果_最佳化!$O1883)*12/3</f>
        <v>-0.73187063409630382</v>
      </c>
      <c r="AB882" s="122">
        <f>(幕後結果!$AD$2+幕後結果!$AD$4*幕後結果_最佳化!$P1883)*12/3</f>
        <v>-0.3342606853756076</v>
      </c>
      <c r="AC882" s="122">
        <f>(幕後結果!$AE$2+幕後結果!$AE$4*幕後結果_最佳化!$Q1883)*12/3</f>
        <v>2.174392977522805</v>
      </c>
      <c r="AD882" s="122">
        <f>(幕後結果!$AF$2+幕後結果!$AF$4*幕後結果_最佳化!$R1883)*12/3</f>
        <v>-6.2295883531314933E-2</v>
      </c>
      <c r="AE882" s="122">
        <f>(幕後結果!$AG$2+幕後結果!$AG$4*幕後結果_最佳化!$S1883)*12/3</f>
        <v>1.3947041617575477</v>
      </c>
      <c r="AF882" s="122">
        <f>(幕後結果!$AH$2+幕後結果!$AH$4*幕後結果_最佳化!$T1883)*12/3</f>
        <v>1.6179046204622562</v>
      </c>
      <c r="AG882" s="122">
        <f>(幕後結果!$AI$2+幕後結果!$AI$4*幕後結果_最佳化!$U1883)*12/3</f>
        <v>-1.1645489179637505</v>
      </c>
      <c r="AH882" s="122">
        <f>(幕後結果!$AJ$2+幕後結果!$AJ$4*幕後結果_最佳化!$V1883)*12/3</f>
        <v>1.3562997433386752</v>
      </c>
      <c r="AI882" s="96">
        <f>(幕後結果!$AK$2+幕後結果!$AK$4*幕後結果_最佳化!$W1883)*12/3</f>
        <v>6.8193205907416454E-2</v>
      </c>
      <c r="AJ882" s="56"/>
      <c r="AK882" s="56"/>
      <c r="AL882" s="56"/>
      <c r="AM882" s="104">
        <v>881</v>
      </c>
      <c r="AN882" s="122">
        <f t="shared" si="170"/>
        <v>0.11920783238026005</v>
      </c>
      <c r="AO882" s="122">
        <f t="shared" si="171"/>
        <v>5.2567325630791049E-2</v>
      </c>
      <c r="AP882" s="122">
        <f t="shared" si="172"/>
        <v>0.13108573809380744</v>
      </c>
      <c r="AQ882" s="122">
        <f t="shared" si="173"/>
        <v>0.10812263132358141</v>
      </c>
      <c r="AR882" s="122">
        <f t="shared" si="174"/>
        <v>0.13710962383927014</v>
      </c>
      <c r="AS882" s="122">
        <f t="shared" si="175"/>
        <v>6.5819484880531007E-2</v>
      </c>
      <c r="AT882" s="122">
        <f t="shared" si="176"/>
        <v>0.12160797507112872</v>
      </c>
      <c r="AU882" s="122">
        <f t="shared" si="177"/>
        <v>9.171433216897254E-2</v>
      </c>
      <c r="AV882" s="122">
        <f t="shared" si="178"/>
        <v>5.9531082931694075E-2</v>
      </c>
      <c r="AW882" s="122">
        <f t="shared" si="179"/>
        <v>0.11323397367996364</v>
      </c>
      <c r="AX882" s="122">
        <f t="shared" si="180"/>
        <v>1</v>
      </c>
      <c r="AY882" s="122">
        <f>SUMPRODUCT(AN882:AW882,幕後結果_最佳化!$Z$1005:$AI$1005)</f>
        <v>9.2298335560725989E-2</v>
      </c>
      <c r="AZ882" s="122">
        <f>(SUMPRODUCT(AN882:AW882,MMULT(AN882:AW882,幕後結果!$AB$9:$AK$18)))*252</f>
        <v>4.1863514958968499E-2</v>
      </c>
      <c r="BA882" s="122">
        <f t="shared" si="181"/>
        <v>0.20460575495075523</v>
      </c>
      <c r="BB882" s="98">
        <f t="shared" si="182"/>
        <v>0.24143179927962066</v>
      </c>
      <c r="BC882" s="56"/>
      <c r="BD882" s="56"/>
    </row>
    <row r="883" spans="1:56">
      <c r="A883" s="91">
        <v>882</v>
      </c>
      <c r="B883" s="122">
        <v>1.5150370245403222E-2</v>
      </c>
      <c r="C883" s="122">
        <v>7.9654977725387877E-2</v>
      </c>
      <c r="D883" s="122">
        <v>6.9509913491190733E-2</v>
      </c>
      <c r="E883" s="122">
        <v>0.17919700725022025</v>
      </c>
      <c r="F883" s="122">
        <v>0.51612066534816892</v>
      </c>
      <c r="G883" s="122">
        <v>0.4284736269006133</v>
      </c>
      <c r="H883" s="122">
        <v>0.6835275561073868</v>
      </c>
      <c r="I883" s="122">
        <v>0.65115041109224792</v>
      </c>
      <c r="J883" s="122">
        <v>0.88012825190467825</v>
      </c>
      <c r="K883" s="100">
        <v>0.97222032773826972</v>
      </c>
      <c r="L883" s="101"/>
      <c r="M883" s="102">
        <v>882</v>
      </c>
      <c r="N883" s="125">
        <v>-2.166136726068784</v>
      </c>
      <c r="O883" s="125">
        <v>-1.407396139044147</v>
      </c>
      <c r="P883" s="125">
        <v>-1.479450966972361</v>
      </c>
      <c r="Q883" s="125">
        <v>-0.91842957231980049</v>
      </c>
      <c r="R883" s="125">
        <v>4.0419518684855979E-2</v>
      </c>
      <c r="S883" s="125">
        <v>-0.18026153218384844</v>
      </c>
      <c r="T883" s="125">
        <v>0.4775860133284075</v>
      </c>
      <c r="U883" s="122">
        <v>0.38842820120697347</v>
      </c>
      <c r="V883" s="122">
        <v>1.1756281634656043</v>
      </c>
      <c r="W883" s="94">
        <v>1.9144761435875419</v>
      </c>
      <c r="X883" s="56"/>
      <c r="Y883" s="95">
        <v>882</v>
      </c>
      <c r="Z883" s="122">
        <f>(幕後結果!$AB$2+幕後結果!$AB$4*幕後結果_最佳化!$N1884)*12/3</f>
        <v>-2.7376582368985898</v>
      </c>
      <c r="AA883" s="122">
        <f>(幕後結果!$AC$2+幕後結果!$AC$4*幕後結果_最佳化!$O1884)*12/3</f>
        <v>-3.5056181503710331</v>
      </c>
      <c r="AB883" s="122">
        <f>(幕後結果!$AD$2+幕後結果!$AD$4*幕後結果_最佳化!$P1884)*12/3</f>
        <v>-1.6140948619185493</v>
      </c>
      <c r="AC883" s="122">
        <f>(幕後結果!$AE$2+幕後結果!$AE$4*幕後結果_最佳化!$Q1884)*12/3</f>
        <v>-0.49944347557820801</v>
      </c>
      <c r="AD883" s="122">
        <f>(幕後結果!$AF$2+幕後結果!$AF$4*幕後結果_最佳化!$R1884)*12/3</f>
        <v>-0.34446514443267184</v>
      </c>
      <c r="AE883" s="122">
        <f>(幕後結果!$AG$2+幕後結果!$AG$4*幕後結果_最佳化!$S1884)*12/3</f>
        <v>-1.3990889597596128</v>
      </c>
      <c r="AF883" s="122">
        <f>(幕後結果!$AH$2+幕後結果!$AH$4*幕後結果_最佳化!$T1884)*12/3</f>
        <v>1.1278548523363334</v>
      </c>
      <c r="AG883" s="122">
        <f>(幕後結果!$AI$2+幕後結果!$AI$4*幕後結果_最佳化!$U1884)*12/3</f>
        <v>-1.3987513085699661</v>
      </c>
      <c r="AH883" s="122">
        <f>(幕後結果!$AJ$2+幕後結果!$AJ$4*幕後結果_最佳化!$V1884)*12/3</f>
        <v>1.3925211311730953E-2</v>
      </c>
      <c r="AI883" s="96">
        <f>(幕後結果!$AK$2+幕後結果!$AK$4*幕後結果_最佳化!$W1884)*12/3</f>
        <v>-0.25848221662948279</v>
      </c>
      <c r="AJ883" s="56"/>
      <c r="AK883" s="56"/>
      <c r="AL883" s="56"/>
      <c r="AM883" s="104">
        <v>882</v>
      </c>
      <c r="AN883" s="122">
        <f t="shared" si="170"/>
        <v>3.3336252488350315E-2</v>
      </c>
      <c r="AO883" s="122">
        <f t="shared" si="171"/>
        <v>7.0990131549999849E-2</v>
      </c>
      <c r="AP883" s="122">
        <f t="shared" si="172"/>
        <v>1.3840843201140958E-2</v>
      </c>
      <c r="AQ883" s="122">
        <f t="shared" si="173"/>
        <v>0.18195677756083023</v>
      </c>
      <c r="AR883" s="122">
        <f t="shared" si="174"/>
        <v>9.3988852243143475E-2</v>
      </c>
      <c r="AS883" s="122">
        <f t="shared" si="175"/>
        <v>7.8487883148349702E-2</v>
      </c>
      <c r="AT883" s="122">
        <f t="shared" si="176"/>
        <v>7.9066134550866432E-2</v>
      </c>
      <c r="AU883" s="122">
        <f t="shared" si="177"/>
        <v>0.14559202991546885</v>
      </c>
      <c r="AV883" s="122">
        <f t="shared" si="178"/>
        <v>0.19042950251301957</v>
      </c>
      <c r="AW883" s="122">
        <f t="shared" si="179"/>
        <v>0.11231159282883062</v>
      </c>
      <c r="AX883" s="122">
        <f t="shared" si="180"/>
        <v>1</v>
      </c>
      <c r="AY883" s="122">
        <f>SUMPRODUCT(AN883:AW883,幕後結果_最佳化!$Z$1005:$AI$1005)</f>
        <v>1.7771166077045215E-2</v>
      </c>
      <c r="AZ883" s="122">
        <f>(SUMPRODUCT(AN883:AW883,MMULT(AN883:AW883,幕後結果!$AB$9:$AK$18)))*252</f>
        <v>4.3140164648129198E-2</v>
      </c>
      <c r="BA883" s="122">
        <f t="shared" si="181"/>
        <v>0.20770210554572913</v>
      </c>
      <c r="BB883" s="98">
        <f t="shared" si="182"/>
        <v>-0.12098497440326741</v>
      </c>
      <c r="BC883" s="56"/>
      <c r="BD883" s="56"/>
    </row>
    <row r="884" spans="1:56">
      <c r="A884" s="91">
        <v>883</v>
      </c>
      <c r="B884" s="122">
        <v>0.74969211632985844</v>
      </c>
      <c r="C884" s="122">
        <v>0.19269250886424283</v>
      </c>
      <c r="D884" s="122">
        <v>0.58760217362603862</v>
      </c>
      <c r="E884" s="122">
        <v>6.2891210238322781E-3</v>
      </c>
      <c r="F884" s="122">
        <v>0.29035814434439366</v>
      </c>
      <c r="G884" s="122">
        <v>0.10129017480942948</v>
      </c>
      <c r="H884" s="122">
        <v>0.34855792077128078</v>
      </c>
      <c r="I884" s="122">
        <v>0.59620937087109271</v>
      </c>
      <c r="J884" s="122">
        <v>0.83858412438846419</v>
      </c>
      <c r="K884" s="100">
        <v>0.86619520479831347</v>
      </c>
      <c r="L884" s="101"/>
      <c r="M884" s="102">
        <v>883</v>
      </c>
      <c r="N884" s="125">
        <v>0.67352119811014011</v>
      </c>
      <c r="O884" s="125">
        <v>-0.8680170155500454</v>
      </c>
      <c r="P884" s="125">
        <v>0.22138117016223363</v>
      </c>
      <c r="Q884" s="125">
        <v>-2.4954924824427178</v>
      </c>
      <c r="R884" s="125">
        <v>-0.55233874667812877</v>
      </c>
      <c r="S884" s="125">
        <v>-1.2742344215081585</v>
      </c>
      <c r="T884" s="125">
        <v>-0.38921671243313444</v>
      </c>
      <c r="U884" s="122">
        <v>0.24354754470780315</v>
      </c>
      <c r="V884" s="122">
        <v>0.9886554403591894</v>
      </c>
      <c r="W884" s="94">
        <v>1.1085842158737518</v>
      </c>
      <c r="X884" s="56"/>
      <c r="Y884" s="95">
        <v>883</v>
      </c>
      <c r="Z884" s="122">
        <f>(幕後結果!$AB$2+幕後結果!$AB$4*幕後結果_最佳化!$N1885)*12/3</f>
        <v>0.78792018588816548</v>
      </c>
      <c r="AA884" s="122">
        <f>(幕後結果!$AC$2+幕後結果!$AC$4*幕後結果_最佳化!$O1885)*12/3</f>
        <v>-2.5155904943412399</v>
      </c>
      <c r="AB884" s="122">
        <f>(幕後結果!$AD$2+幕後結果!$AD$4*幕後結果_最佳化!$P1885)*12/3</f>
        <v>0.76876575639474032</v>
      </c>
      <c r="AC884" s="122">
        <f>(幕後結果!$AE$2+幕後結果!$AE$4*幕後結果_最佳化!$Q1885)*12/3</f>
        <v>-0.97963749245932019</v>
      </c>
      <c r="AD884" s="122">
        <f>(幕後結果!$AF$2+幕後結果!$AF$4*幕後結果_最佳化!$R1885)*12/3</f>
        <v>-0.75844704014548103</v>
      </c>
      <c r="AE884" s="122">
        <f>(幕後結果!$AG$2+幕後結果!$AG$4*幕後結果_最佳化!$S1885)*12/3</f>
        <v>-2.0659766747994195</v>
      </c>
      <c r="AF884" s="122">
        <f>(幕後結果!$AH$2+幕後結果!$AH$4*幕後結果_最佳化!$T1885)*12/3</f>
        <v>1.1700488451386095</v>
      </c>
      <c r="AG884" s="122">
        <f>(幕後結果!$AI$2+幕後結果!$AI$4*幕後結果_最佳化!$U1885)*12/3</f>
        <v>-0.29155682999023069</v>
      </c>
      <c r="AH884" s="122">
        <f>(幕後結果!$AJ$2+幕後結果!$AJ$4*幕後結果_最佳化!$V1885)*12/3</f>
        <v>0.53354459497077233</v>
      </c>
      <c r="AI884" s="96">
        <f>(幕後結果!$AK$2+幕後結果!$AK$4*幕後結果_最佳化!$W1885)*12/3</f>
        <v>-0.23099592516525722</v>
      </c>
      <c r="AJ884" s="56"/>
      <c r="AK884" s="56"/>
      <c r="AL884" s="56"/>
      <c r="AM884" s="104">
        <v>883</v>
      </c>
      <c r="AN884" s="122">
        <f t="shared" si="170"/>
        <v>0.1095832797876293</v>
      </c>
      <c r="AO884" s="122">
        <f t="shared" si="171"/>
        <v>0.21184805829043815</v>
      </c>
      <c r="AP884" s="122">
        <f t="shared" si="172"/>
        <v>4.1843398180491355E-2</v>
      </c>
      <c r="AQ884" s="122">
        <f t="shared" si="173"/>
        <v>0.20164665797118866</v>
      </c>
      <c r="AR884" s="122">
        <f t="shared" si="174"/>
        <v>5.2042104899979128E-3</v>
      </c>
      <c r="AS884" s="122">
        <f t="shared" si="175"/>
        <v>3.700396941634327E-2</v>
      </c>
      <c r="AT884" s="122">
        <f t="shared" si="176"/>
        <v>0.11371343457740272</v>
      </c>
      <c r="AU884" s="122">
        <f t="shared" si="177"/>
        <v>0.18492668211665256</v>
      </c>
      <c r="AV884" s="122">
        <f t="shared" si="178"/>
        <v>4.7528923773519263E-2</v>
      </c>
      <c r="AW884" s="122">
        <f t="shared" si="179"/>
        <v>4.6701385396336788E-2</v>
      </c>
      <c r="AX884" s="122">
        <f t="shared" si="180"/>
        <v>1</v>
      </c>
      <c r="AY884" s="122">
        <f>SUMPRODUCT(AN884:AW884,幕後結果_最佳化!$Z$1005:$AI$1005)</f>
        <v>-0.14726390431702679</v>
      </c>
      <c r="AZ884" s="122">
        <f>(SUMPRODUCT(AN884:AW884,MMULT(AN884:AW884,幕後結果!$AB$9:$AK$18)))*252</f>
        <v>5.812911815083921E-2</v>
      </c>
      <c r="BA884" s="122">
        <f t="shared" si="181"/>
        <v>0.24109980952053697</v>
      </c>
      <c r="BB884" s="98">
        <f t="shared" si="182"/>
        <v>-0.78873519101983591</v>
      </c>
      <c r="BC884" s="56"/>
      <c r="BD884" s="56"/>
    </row>
    <row r="885" spans="1:56">
      <c r="A885" s="91">
        <v>884</v>
      </c>
      <c r="B885" s="122">
        <v>0.1175508078745533</v>
      </c>
      <c r="C885" s="122">
        <v>0.410243535895638</v>
      </c>
      <c r="D885" s="122">
        <v>0.67624435357914714</v>
      </c>
      <c r="E885" s="122">
        <v>0.13363235115419281</v>
      </c>
      <c r="F885" s="122">
        <v>0.5731629531305813</v>
      </c>
      <c r="G885" s="122">
        <v>0.7829871789418017</v>
      </c>
      <c r="H885" s="122">
        <v>0.88651651713358071</v>
      </c>
      <c r="I885" s="122">
        <v>0.58216302404800135</v>
      </c>
      <c r="J885" s="122">
        <v>0.35593390711703865</v>
      </c>
      <c r="K885" s="100">
        <v>0.74734423680467055</v>
      </c>
      <c r="L885" s="101"/>
      <c r="M885" s="102">
        <v>884</v>
      </c>
      <c r="N885" s="125">
        <v>-1.1873195089105633</v>
      </c>
      <c r="O885" s="125">
        <v>-0.22691855729197941</v>
      </c>
      <c r="P885" s="125">
        <v>0.45722227012061623</v>
      </c>
      <c r="Q885" s="125">
        <v>-1.1093836739101561</v>
      </c>
      <c r="R885" s="125">
        <v>0.18443260460602015</v>
      </c>
      <c r="S885" s="125">
        <v>0.78232152119312515</v>
      </c>
      <c r="T885" s="125">
        <v>1.208208779133185</v>
      </c>
      <c r="U885" s="122">
        <v>0.207430132599217</v>
      </c>
      <c r="V885" s="122">
        <v>-0.36934872153268905</v>
      </c>
      <c r="W885" s="94">
        <v>0.66615579210079501</v>
      </c>
      <c r="X885" s="56"/>
      <c r="Y885" s="95">
        <v>884</v>
      </c>
      <c r="Z885" s="122">
        <f>(幕後結果!$AB$2+幕後結果!$AB$4*幕後結果_最佳化!$N1886)*12/3</f>
        <v>-1.522407332456283</v>
      </c>
      <c r="AA885" s="122">
        <f>(幕後結果!$AC$2+幕後結果!$AC$4*幕後結果_最佳化!$O1886)*12/3</f>
        <v>-1.793789347076759</v>
      </c>
      <c r="AB885" s="122">
        <f>(幕後結果!$AD$2+幕後結果!$AD$4*幕後結果_最佳化!$P1886)*12/3</f>
        <v>0.47765432076118447</v>
      </c>
      <c r="AC885" s="122">
        <f>(幕後結果!$AE$2+幕後結果!$AE$4*幕後結果_最佳化!$Q1886)*12/3</f>
        <v>8.1186080498354629E-2</v>
      </c>
      <c r="AD885" s="122">
        <f>(幕後結果!$AF$2+幕後結果!$AF$4*幕後結果_最佳化!$R1886)*12/3</f>
        <v>1.700513290071598E-2</v>
      </c>
      <c r="AE885" s="122">
        <f>(幕後結果!$AG$2+幕後結果!$AG$4*幕後結果_最佳化!$S1886)*12/3</f>
        <v>8.2069905198024012E-2</v>
      </c>
      <c r="AF885" s="122">
        <f>(幕後結果!$AH$2+幕後結果!$AH$4*幕後結果_最佳化!$T1886)*12/3</f>
        <v>2.1755065306373513</v>
      </c>
      <c r="AG885" s="122">
        <f>(幕後結果!$AI$2+幕後結果!$AI$4*幕後結果_最佳化!$U1886)*12/3</f>
        <v>-1.1037137529834786</v>
      </c>
      <c r="AH885" s="122">
        <f>(幕後結果!$AJ$2+幕後結果!$AJ$4*幕後結果_最佳化!$V1886)*12/3</f>
        <v>-0.14351014098716008</v>
      </c>
      <c r="AI885" s="96">
        <f>(幕後結果!$AK$2+幕後結果!$AK$4*幕後結果_最佳化!$W1886)*12/3</f>
        <v>-0.35016212740008351</v>
      </c>
      <c r="AJ885" s="56"/>
      <c r="AK885" s="56"/>
      <c r="AL885" s="56"/>
      <c r="AM885" s="104">
        <v>884</v>
      </c>
      <c r="AN885" s="122">
        <f t="shared" si="170"/>
        <v>3.1217854657775414E-2</v>
      </c>
      <c r="AO885" s="122">
        <f t="shared" si="171"/>
        <v>5.1968972664202903E-2</v>
      </c>
      <c r="AP885" s="122">
        <f t="shared" si="172"/>
        <v>0.17771646996883586</v>
      </c>
      <c r="AQ885" s="122">
        <f t="shared" si="173"/>
        <v>3.5877558505344152E-2</v>
      </c>
      <c r="AR885" s="122">
        <f t="shared" si="174"/>
        <v>8.6625286638995505E-2</v>
      </c>
      <c r="AS885" s="122">
        <f t="shared" si="175"/>
        <v>4.2821006549227388E-2</v>
      </c>
      <c r="AT885" s="122">
        <f t="shared" si="176"/>
        <v>0.11622564103634772</v>
      </c>
      <c r="AU885" s="122">
        <f t="shared" si="177"/>
        <v>0.14697786206410457</v>
      </c>
      <c r="AV885" s="122">
        <f t="shared" si="178"/>
        <v>0.13462779063344077</v>
      </c>
      <c r="AW885" s="122">
        <f t="shared" si="179"/>
        <v>0.17594155728172553</v>
      </c>
      <c r="AX885" s="122">
        <f t="shared" si="180"/>
        <v>0.99999999999999978</v>
      </c>
      <c r="AY885" s="122">
        <f>SUMPRODUCT(AN885:AW885,幕後結果_最佳化!$Z$1005:$AI$1005)</f>
        <v>-1.5621295187591665E-2</v>
      </c>
      <c r="AZ885" s="122">
        <f>(SUMPRODUCT(AN885:AW885,MMULT(AN885:AW885,幕後結果!$AB$9:$AK$18)))*252</f>
        <v>4.3033997892080865E-2</v>
      </c>
      <c r="BA885" s="122">
        <f t="shared" si="181"/>
        <v>0.20744637353321188</v>
      </c>
      <c r="BB885" s="98">
        <f t="shared" si="182"/>
        <v>-0.28210324524290847</v>
      </c>
      <c r="BC885" s="56"/>
      <c r="BD885" s="56"/>
    </row>
    <row r="886" spans="1:56">
      <c r="A886" s="91">
        <v>885</v>
      </c>
      <c r="B886" s="122">
        <v>5.9637465522518918E-2</v>
      </c>
      <c r="C886" s="122">
        <v>0.47435780725544596</v>
      </c>
      <c r="D886" s="122">
        <v>3.0214364158178464E-2</v>
      </c>
      <c r="E886" s="122">
        <v>0.94720732796991047</v>
      </c>
      <c r="F886" s="122">
        <v>1.893101504056327E-2</v>
      </c>
      <c r="G886" s="122">
        <v>0.76741590201793519</v>
      </c>
      <c r="H886" s="122">
        <v>0.58483016147790257</v>
      </c>
      <c r="I886" s="122">
        <v>0.48993716941918208</v>
      </c>
      <c r="J886" s="122">
        <v>6.2085194972077984E-2</v>
      </c>
      <c r="K886" s="100">
        <v>0.81209325286987477</v>
      </c>
      <c r="L886" s="101"/>
      <c r="M886" s="102">
        <v>885</v>
      </c>
      <c r="N886" s="125">
        <v>-1.5578241857748001</v>
      </c>
      <c r="O886" s="125">
        <v>-6.4319766675997911E-2</v>
      </c>
      <c r="P886" s="125">
        <v>-1.8776524296969066</v>
      </c>
      <c r="Q886" s="125">
        <v>1.6183585747092704</v>
      </c>
      <c r="R886" s="125">
        <v>-2.0763452604626447</v>
      </c>
      <c r="S886" s="125">
        <v>0.73036321688847128</v>
      </c>
      <c r="T886" s="125">
        <v>0.2142659401635344</v>
      </c>
      <c r="U886" s="122">
        <v>-2.5226450976851996E-2</v>
      </c>
      <c r="V886" s="122">
        <v>-1.5375021459693867</v>
      </c>
      <c r="W886" s="94">
        <v>0.88563639254974202</v>
      </c>
      <c r="X886" s="56"/>
      <c r="Y886" s="95">
        <v>885</v>
      </c>
      <c r="Z886" s="122">
        <f>(幕後結果!$AB$2+幕後結果!$AB$4*幕後結果_最佳化!$N1887)*12/3</f>
        <v>-1.9824075610654479</v>
      </c>
      <c r="AA886" s="122">
        <f>(幕後結果!$AC$2+幕後結果!$AC$4*幕後結果_最佳化!$O1887)*12/3</f>
        <v>-1.6019076818223865</v>
      </c>
      <c r="AB886" s="122">
        <f>(幕後結果!$AD$2+幕後結果!$AD$4*幕後結果_最佳化!$P1887)*12/3</f>
        <v>-1.639294283893727</v>
      </c>
      <c r="AC886" s="122">
        <f>(幕後結果!$AE$2+幕後結果!$AE$4*幕後結果_最佳化!$Q1887)*12/3</f>
        <v>1.5148652823706741</v>
      </c>
      <c r="AD886" s="122">
        <f>(幕後結果!$AF$2+幕後結果!$AF$4*幕後結果_最佳化!$R1887)*12/3</f>
        <v>-1.4717728090935589</v>
      </c>
      <c r="AE886" s="122">
        <f>(幕後結果!$AG$2+幕後結果!$AG$4*幕後結果_最佳化!$S1887)*12/3</f>
        <v>0.85824096406906125</v>
      </c>
      <c r="AF886" s="122">
        <f>(幕後結果!$AH$2+幕後結果!$AH$4*幕後結果_最佳化!$T1887)*12/3</f>
        <v>0.20905551669216194</v>
      </c>
      <c r="AG886" s="122">
        <f>(幕後結果!$AI$2+幕後結果!$AI$4*幕後結果_最佳化!$U1887)*12/3</f>
        <v>-1.9965370019687481</v>
      </c>
      <c r="AH886" s="122">
        <f>(幕後結果!$AJ$2+幕後結果!$AJ$4*幕後結果_最佳化!$V1887)*12/3</f>
        <v>-1.5645187627633554</v>
      </c>
      <c r="AI886" s="96">
        <f>(幕後結果!$AK$2+幕後結果!$AK$4*幕後結果_最佳化!$W1887)*12/3</f>
        <v>-0.69747942844601207</v>
      </c>
      <c r="AJ886" s="56"/>
      <c r="AK886" s="56"/>
      <c r="AL886" s="56"/>
      <c r="AM886" s="104">
        <v>885</v>
      </c>
      <c r="AN886" s="122">
        <f t="shared" si="170"/>
        <v>3.3533430430392093E-2</v>
      </c>
      <c r="AO886" s="122">
        <f t="shared" si="171"/>
        <v>0.12360831678885462</v>
      </c>
      <c r="AP886" s="122">
        <f t="shared" si="172"/>
        <v>5.3317650375844586E-2</v>
      </c>
      <c r="AQ886" s="122">
        <f t="shared" si="173"/>
        <v>5.4002520533267089E-2</v>
      </c>
      <c r="AR886" s="122">
        <f t="shared" si="174"/>
        <v>0.11715097204217204</v>
      </c>
      <c r="AS886" s="122">
        <f t="shared" si="175"/>
        <v>2.5468783728267375E-2</v>
      </c>
      <c r="AT886" s="122">
        <f t="shared" si="176"/>
        <v>4.8724022426635996E-2</v>
      </c>
      <c r="AU886" s="122">
        <f t="shared" si="177"/>
        <v>0.20091676796268404</v>
      </c>
      <c r="AV886" s="122">
        <f t="shared" si="178"/>
        <v>0.16249680647171555</v>
      </c>
      <c r="AW886" s="122">
        <f t="shared" si="179"/>
        <v>0.18078072924016661</v>
      </c>
      <c r="AX886" s="122">
        <f t="shared" si="180"/>
        <v>1</v>
      </c>
      <c r="AY886" s="122">
        <f>SUMPRODUCT(AN886:AW886,幕後結果_最佳化!$Z$1005:$AI$1005)</f>
        <v>-0.28428835247276768</v>
      </c>
      <c r="AZ886" s="122">
        <f>(SUMPRODUCT(AN886:AW886,MMULT(AN886:AW886,幕後結果!$AB$9:$AK$18)))*252</f>
        <v>4.8242952541352954E-2</v>
      </c>
      <c r="BA886" s="122">
        <f t="shared" si="181"/>
        <v>0.21964278395010603</v>
      </c>
      <c r="BB886" s="98">
        <f t="shared" si="182"/>
        <v>-1.4896385239184169</v>
      </c>
      <c r="BC886" s="56"/>
      <c r="BD886" s="56"/>
    </row>
    <row r="887" spans="1:56">
      <c r="A887" s="91">
        <v>886</v>
      </c>
      <c r="B887" s="122">
        <v>0.4625859032391364</v>
      </c>
      <c r="C887" s="122">
        <v>0.95118475465465924</v>
      </c>
      <c r="D887" s="122">
        <v>1.6168622395398069E-2</v>
      </c>
      <c r="E887" s="122">
        <v>5.5180619934867225E-2</v>
      </c>
      <c r="F887" s="122">
        <v>0.92836676588531608</v>
      </c>
      <c r="G887" s="122">
        <v>0.67501471335400454</v>
      </c>
      <c r="H887" s="122">
        <v>0.2088107047697878</v>
      </c>
      <c r="I887" s="122">
        <v>0.12608231772763423</v>
      </c>
      <c r="J887" s="122">
        <v>3.3059731757269617E-2</v>
      </c>
      <c r="K887" s="100">
        <v>0.6041019607219642</v>
      </c>
      <c r="L887" s="101"/>
      <c r="M887" s="102">
        <v>886</v>
      </c>
      <c r="N887" s="125">
        <v>-9.3921132818380368E-2</v>
      </c>
      <c r="O887" s="125">
        <v>1.6564511463388001</v>
      </c>
      <c r="P887" s="125">
        <v>-2.1402168656376066</v>
      </c>
      <c r="Q887" s="125">
        <v>-1.5965715723866636</v>
      </c>
      <c r="R887" s="125">
        <v>1.4637346350954625</v>
      </c>
      <c r="S887" s="125">
        <v>0.45380307067852343</v>
      </c>
      <c r="T887" s="125">
        <v>-0.81055475357204265</v>
      </c>
      <c r="U887" s="122">
        <v>-1.145107484543114</v>
      </c>
      <c r="V887" s="122">
        <v>-1.8376129207267755</v>
      </c>
      <c r="W887" s="94">
        <v>0.26397902851696281</v>
      </c>
      <c r="X887" s="56"/>
      <c r="Y887" s="95">
        <v>886</v>
      </c>
      <c r="Z887" s="122">
        <f>(幕後結果!$AB$2+幕後結果!$AB$4*幕後結果_最佳化!$N1888)*12/3</f>
        <v>-0.16489814466377961</v>
      </c>
      <c r="AA887" s="122">
        <f>(幕後結果!$AC$2+幕後結果!$AC$4*幕後結果_最佳化!$O1888)*12/3</f>
        <v>0.89663145293125679</v>
      </c>
      <c r="AB887" s="122">
        <f>(幕後結果!$AD$2+幕後結果!$AD$4*幕後結果_最佳化!$P1888)*12/3</f>
        <v>-1.2509914135000857</v>
      </c>
      <c r="AC887" s="122">
        <f>(幕後結果!$AE$2+幕後結果!$AE$4*幕後結果_最佳化!$Q1888)*12/3</f>
        <v>-0.49341783406295647</v>
      </c>
      <c r="AD887" s="122">
        <f>(幕後結果!$AF$2+幕後結果!$AF$4*幕後結果_最佳化!$R1888)*12/3</f>
        <v>0.74945848041767038</v>
      </c>
      <c r="AE887" s="122">
        <f>(幕後結果!$AG$2+幕後結果!$AG$4*幕後結果_最佳化!$S1888)*12/3</f>
        <v>-6.3700546597679542E-2</v>
      </c>
      <c r="AF887" s="122">
        <f>(幕後結果!$AH$2+幕後結果!$AH$4*幕後結果_最佳化!$T1888)*12/3</f>
        <v>0.69637366081845886</v>
      </c>
      <c r="AG887" s="122">
        <f>(幕後結果!$AI$2+幕後結果!$AI$4*幕後結果_最佳化!$U1888)*12/3</f>
        <v>-1.9961242003690858</v>
      </c>
      <c r="AH887" s="122">
        <f>(幕後結果!$AJ$2+幕後結果!$AJ$4*幕後結果_最佳化!$V1888)*12/3</f>
        <v>-1.078499191494988</v>
      </c>
      <c r="AI887" s="96">
        <f>(幕後結果!$AK$2+幕後結果!$AK$4*幕後結果_最佳化!$W1888)*12/3</f>
        <v>-0.10724809147135395</v>
      </c>
      <c r="AJ887" s="56"/>
      <c r="AK887" s="56"/>
      <c r="AL887" s="56"/>
      <c r="AM887" s="104">
        <v>886</v>
      </c>
      <c r="AN887" s="122">
        <f t="shared" si="170"/>
        <v>5.9429493568828096E-2</v>
      </c>
      <c r="AO887" s="122">
        <f t="shared" si="171"/>
        <v>0.12626574507460903</v>
      </c>
      <c r="AP887" s="122">
        <f t="shared" si="172"/>
        <v>0.19591366894233878</v>
      </c>
      <c r="AQ887" s="122">
        <f t="shared" si="173"/>
        <v>0.17208164915833463</v>
      </c>
      <c r="AR887" s="122">
        <f t="shared" si="174"/>
        <v>3.1999653948872268E-2</v>
      </c>
      <c r="AS887" s="122">
        <f t="shared" si="175"/>
        <v>6.5205180054441092E-2</v>
      </c>
      <c r="AT887" s="122">
        <f t="shared" si="176"/>
        <v>0.16257040312042356</v>
      </c>
      <c r="AU887" s="122">
        <f t="shared" si="177"/>
        <v>3.0073724238721899E-2</v>
      </c>
      <c r="AV887" s="122">
        <f t="shared" si="178"/>
        <v>1.0545733945593435E-2</v>
      </c>
      <c r="AW887" s="122">
        <f t="shared" si="179"/>
        <v>0.14591474794783721</v>
      </c>
      <c r="AX887" s="122">
        <f t="shared" si="180"/>
        <v>1</v>
      </c>
      <c r="AY887" s="122">
        <f>SUMPRODUCT(AN887:AW887,幕後結果_最佳化!$Z$1005:$AI$1005)</f>
        <v>0.15873829892823993</v>
      </c>
      <c r="AZ887" s="122">
        <f>(SUMPRODUCT(AN887:AW887,MMULT(AN887:AW887,幕後結果!$AB$9:$AK$18)))*252</f>
        <v>4.4954347993057343E-2</v>
      </c>
      <c r="BA887" s="122">
        <f t="shared" si="181"/>
        <v>0.21202440423936425</v>
      </c>
      <c r="BB887" s="98">
        <f t="shared" si="182"/>
        <v>0.54634417836856497</v>
      </c>
      <c r="BC887" s="56"/>
      <c r="BD887" s="56"/>
    </row>
    <row r="888" spans="1:56">
      <c r="A888" s="91">
        <v>887</v>
      </c>
      <c r="B888" s="122">
        <v>0.54625618443474377</v>
      </c>
      <c r="C888" s="122">
        <v>0.13435988882321359</v>
      </c>
      <c r="D888" s="122">
        <v>0.84822049423481216</v>
      </c>
      <c r="E888" s="122">
        <v>0.10324315025673458</v>
      </c>
      <c r="F888" s="122">
        <v>0.78927699425441822</v>
      </c>
      <c r="G888" s="122">
        <v>0.53169825194060549</v>
      </c>
      <c r="H888" s="122">
        <v>0.97937754993401116</v>
      </c>
      <c r="I888" s="122">
        <v>0.92161988385169047</v>
      </c>
      <c r="J888" s="122">
        <v>0.31246102535572007</v>
      </c>
      <c r="K888" s="100">
        <v>4.2065347161257982E-2</v>
      </c>
      <c r="L888" s="101"/>
      <c r="M888" s="102">
        <v>887</v>
      </c>
      <c r="N888" s="125">
        <v>0.11620808264562134</v>
      </c>
      <c r="O888" s="125">
        <v>-1.106015576046228</v>
      </c>
      <c r="P888" s="125">
        <v>1.0288311812943767</v>
      </c>
      <c r="Q888" s="125">
        <v>-1.2632863206060616</v>
      </c>
      <c r="R888" s="125">
        <v>0.80391509527360994</v>
      </c>
      <c r="S888" s="125">
        <v>7.9539523314478361E-2</v>
      </c>
      <c r="T888" s="125">
        <v>2.0410596327478623</v>
      </c>
      <c r="U888" s="122">
        <v>1.4160521637716683</v>
      </c>
      <c r="V888" s="122">
        <v>-0.48888650438500469</v>
      </c>
      <c r="W888" s="94">
        <v>-1.7272058849672829</v>
      </c>
      <c r="X888" s="56"/>
      <c r="Y888" s="95">
        <v>887</v>
      </c>
      <c r="Z888" s="122">
        <f>(幕後結果!$AB$2+幕後結果!$AB$4*幕後結果_最佳化!$N1889)*12/3</f>
        <v>9.598786619303884E-2</v>
      </c>
      <c r="AA888" s="122">
        <f>(幕後結果!$AC$2+幕後結果!$AC$4*幕後結果_最佳化!$O1889)*12/3</f>
        <v>-2.891992058536152</v>
      </c>
      <c r="AB888" s="122">
        <f>(幕後結果!$AD$2+幕後結果!$AD$4*幕後結果_最佳化!$P1889)*12/3</f>
        <v>1.2759489767180185</v>
      </c>
      <c r="AC888" s="122">
        <f>(幕後結果!$AE$2+幕後結果!$AE$4*幕後結果_最佳化!$Q1889)*12/3</f>
        <v>2.9872018916424659E-2</v>
      </c>
      <c r="AD888" s="122">
        <f>(幕後結果!$AF$2+幕後結果!$AF$4*幕後結果_最佳化!$R1889)*12/3</f>
        <v>0.32981238690242443</v>
      </c>
      <c r="AE888" s="122">
        <f>(幕後結果!$AG$2+幕後結果!$AG$4*幕後結果_最佳化!$S1889)*12/3</f>
        <v>-0.29801118371893021</v>
      </c>
      <c r="AF888" s="122">
        <f>(幕後結果!$AH$2+幕後結果!$AH$4*幕後結果_最佳化!$T1889)*12/3</f>
        <v>3.4816907513327577</v>
      </c>
      <c r="AG888" s="122">
        <f>(幕後結果!$AI$2+幕後結果!$AI$4*幕後結果_最佳化!$U1889)*12/3</f>
        <v>1.077087108183963</v>
      </c>
      <c r="AH888" s="122">
        <f>(幕後結果!$AJ$2+幕後結果!$AJ$4*幕後結果_最佳化!$V1889)*12/3</f>
        <v>0.16791020462946507</v>
      </c>
      <c r="AI888" s="96">
        <f>(幕後結果!$AK$2+幕後結果!$AK$4*幕後結果_最佳化!$W1889)*12/3</f>
        <v>-1.0965627256311716</v>
      </c>
      <c r="AJ888" s="56"/>
      <c r="AK888" s="56"/>
      <c r="AL888" s="56"/>
      <c r="AM888" s="104">
        <v>887</v>
      </c>
      <c r="AN888" s="122">
        <f t="shared" si="170"/>
        <v>0.25381637236742333</v>
      </c>
      <c r="AO888" s="122">
        <f t="shared" si="171"/>
        <v>8.9238985401881091E-3</v>
      </c>
      <c r="AP888" s="122">
        <f t="shared" si="172"/>
        <v>8.0352052963878415E-3</v>
      </c>
      <c r="AQ888" s="122">
        <f t="shared" si="173"/>
        <v>0.15703281703802272</v>
      </c>
      <c r="AR888" s="122">
        <f t="shared" si="174"/>
        <v>5.4525458254786753E-2</v>
      </c>
      <c r="AS888" s="122">
        <f t="shared" si="175"/>
        <v>7.6338330357658371E-2</v>
      </c>
      <c r="AT888" s="122">
        <f t="shared" si="176"/>
        <v>0.19066506038636435</v>
      </c>
      <c r="AU888" s="122">
        <f t="shared" si="177"/>
        <v>7.210657052304055E-2</v>
      </c>
      <c r="AV888" s="122">
        <f t="shared" si="178"/>
        <v>0.12293299809003123</v>
      </c>
      <c r="AW888" s="122">
        <f t="shared" si="179"/>
        <v>5.5623289146096877E-2</v>
      </c>
      <c r="AX888" s="122">
        <f t="shared" si="180"/>
        <v>1.0000000000000002</v>
      </c>
      <c r="AY888" s="122">
        <f>SUMPRODUCT(AN888:AW888,幕後結果_最佳化!$Z$1005:$AI$1005)</f>
        <v>0.27661264034241173</v>
      </c>
      <c r="AZ888" s="122">
        <f>(SUMPRODUCT(AN888:AW888,MMULT(AN888:AW888,幕後結果!$AB$9:$AK$18)))*252</f>
        <v>5.6694374040270334E-2</v>
      </c>
      <c r="BA888" s="122">
        <f t="shared" si="181"/>
        <v>0.23810580429773301</v>
      </c>
      <c r="BB888" s="98">
        <f t="shared" si="182"/>
        <v>0.98154953018353153</v>
      </c>
      <c r="BC888" s="56"/>
      <c r="BD888" s="56"/>
    </row>
    <row r="889" spans="1:56">
      <c r="A889" s="91">
        <v>888</v>
      </c>
      <c r="B889" s="122">
        <v>0.14091352517723843</v>
      </c>
      <c r="C889" s="122">
        <v>0.97541217906702804</v>
      </c>
      <c r="D889" s="122">
        <v>0.70823094387220609</v>
      </c>
      <c r="E889" s="122">
        <v>0.92060562020219439</v>
      </c>
      <c r="F889" s="122">
        <v>0.93826059756551938</v>
      </c>
      <c r="G889" s="122">
        <v>0.84635353211651698</v>
      </c>
      <c r="H889" s="122">
        <v>0.28494604779211197</v>
      </c>
      <c r="I889" s="122">
        <v>0.75627303937886814</v>
      </c>
      <c r="J889" s="122">
        <v>0.3466295835134281</v>
      </c>
      <c r="K889" s="100">
        <v>0.92973699064236004</v>
      </c>
      <c r="L889" s="101"/>
      <c r="M889" s="102">
        <v>888</v>
      </c>
      <c r="N889" s="125">
        <v>-1.076224085673094</v>
      </c>
      <c r="O889" s="125">
        <v>1.9670656573517915</v>
      </c>
      <c r="P889" s="125">
        <v>0.54822398890835833</v>
      </c>
      <c r="Q889" s="125">
        <v>1.4091569654774165</v>
      </c>
      <c r="R889" s="125">
        <v>1.5403346374264628</v>
      </c>
      <c r="S889" s="125">
        <v>1.0209187482712494</v>
      </c>
      <c r="T889" s="125">
        <v>-0.56821042193259863</v>
      </c>
      <c r="U889" s="122">
        <v>0.69436406859001365</v>
      </c>
      <c r="V889" s="122">
        <v>-0.39443600332664974</v>
      </c>
      <c r="W889" s="94">
        <v>1.4738350128637121</v>
      </c>
      <c r="X889" s="56"/>
      <c r="Y889" s="95">
        <v>888</v>
      </c>
      <c r="Z889" s="122">
        <f>(幕後結果!$AB$2+幕後結果!$AB$4*幕後結果_最佳化!$N1890)*12/3</f>
        <v>-1.3844767656435095</v>
      </c>
      <c r="AA889" s="122">
        <f>(幕後結果!$AC$2+幕後結果!$AC$4*幕後結果_最佳化!$O1890)*12/3</f>
        <v>1.2393334370129077</v>
      </c>
      <c r="AB889" s="122">
        <f>(幕後結果!$AD$2+幕後結果!$AD$4*幕後結果_最佳化!$P1890)*12/3</f>
        <v>0.81274793909997722</v>
      </c>
      <c r="AC889" s="122">
        <f>(幕後結果!$AE$2+幕後結果!$AE$4*幕後結果_最佳化!$Q1890)*12/3</f>
        <v>2.3151970924425265</v>
      </c>
      <c r="AD889" s="122">
        <f>(幕後結果!$AF$2+幕後結果!$AF$4*幕後結果_最佳化!$R1890)*12/3</f>
        <v>1.3839000900755074</v>
      </c>
      <c r="AE889" s="122">
        <f>(幕後結果!$AG$2+幕後結果!$AG$4*幕後結果_最佳化!$S1890)*12/3</f>
        <v>2.3809554284337699</v>
      </c>
      <c r="AF889" s="122">
        <f>(幕後結果!$AH$2+幕後結果!$AH$4*幕後結果_最佳化!$T1890)*12/3</f>
        <v>0.60026980350207404</v>
      </c>
      <c r="AG889" s="122">
        <f>(幕後結果!$AI$2+幕後結果!$AI$4*幕後結果_最佳化!$U1890)*12/3</f>
        <v>-0.41826093094351147</v>
      </c>
      <c r="AH889" s="122">
        <f>(幕後結果!$AJ$2+幕後結果!$AJ$4*幕後結果_最佳化!$V1890)*12/3</f>
        <v>0.46012492344668293</v>
      </c>
      <c r="AI889" s="96">
        <f>(幕後結果!$AK$2+幕後結果!$AK$4*幕後結果_最佳化!$W1890)*12/3</f>
        <v>0.65527097136845192</v>
      </c>
      <c r="AJ889" s="56"/>
      <c r="AK889" s="56"/>
      <c r="AL889" s="56"/>
      <c r="AM889" s="104">
        <v>888</v>
      </c>
      <c r="AN889" s="122">
        <f t="shared" si="170"/>
        <v>2.2481208319265367E-2</v>
      </c>
      <c r="AO889" s="122">
        <f t="shared" si="171"/>
        <v>1.1372270120408165E-2</v>
      </c>
      <c r="AP889" s="122">
        <f t="shared" si="172"/>
        <v>0.1467082563156912</v>
      </c>
      <c r="AQ889" s="122">
        <f t="shared" si="173"/>
        <v>0.16207402810652469</v>
      </c>
      <c r="AR889" s="122">
        <f t="shared" si="174"/>
        <v>5.4046488474225635E-2</v>
      </c>
      <c r="AS889" s="122">
        <f t="shared" si="175"/>
        <v>0.18577629581695182</v>
      </c>
      <c r="AT889" s="122">
        <f t="shared" si="176"/>
        <v>0.13078570557273372</v>
      </c>
      <c r="AU889" s="122">
        <f t="shared" si="177"/>
        <v>2.6610650311088741E-2</v>
      </c>
      <c r="AV889" s="122">
        <f t="shared" si="178"/>
        <v>7.1272747319885005E-2</v>
      </c>
      <c r="AW889" s="122">
        <f t="shared" si="179"/>
        <v>0.18887234964322566</v>
      </c>
      <c r="AX889" s="122">
        <f t="shared" si="180"/>
        <v>1.0000000000000002</v>
      </c>
      <c r="AY889" s="122">
        <f>SUMPRODUCT(AN889:AW889,幕後結果_最佳化!$Z$1005:$AI$1005)</f>
        <v>0.29076577095319411</v>
      </c>
      <c r="AZ889" s="122">
        <f>(SUMPRODUCT(AN889:AW889,MMULT(AN889:AW889,幕後結果!$AB$9:$AK$18)))*252</f>
        <v>4.2382524763263985E-2</v>
      </c>
      <c r="BA889" s="122">
        <f t="shared" si="181"/>
        <v>0.20587016482060722</v>
      </c>
      <c r="BB889" s="98">
        <f t="shared" si="182"/>
        <v>1.2039907344960907</v>
      </c>
      <c r="BC889" s="56"/>
      <c r="BD889" s="56"/>
    </row>
    <row r="890" spans="1:56">
      <c r="A890" s="91">
        <v>889</v>
      </c>
      <c r="B890" s="122">
        <v>0.86645999773946958</v>
      </c>
      <c r="C890" s="122">
        <v>0.53167557152327638</v>
      </c>
      <c r="D890" s="122">
        <v>0.60207958717346632</v>
      </c>
      <c r="E890" s="122">
        <v>0.87425538535223879</v>
      </c>
      <c r="F890" s="122">
        <v>0.95816560727044453</v>
      </c>
      <c r="G890" s="122">
        <v>4.0390734762998148E-2</v>
      </c>
      <c r="H890" s="122">
        <v>6.3424445900424065E-2</v>
      </c>
      <c r="I890" s="122">
        <v>0.84425957744291047</v>
      </c>
      <c r="J890" s="122">
        <v>0.1007066937670229</v>
      </c>
      <c r="K890" s="100">
        <v>0.93981009727971476</v>
      </c>
      <c r="L890" s="101"/>
      <c r="M890" s="102">
        <v>889</v>
      </c>
      <c r="N890" s="125">
        <v>1.1098120990384537</v>
      </c>
      <c r="O890" s="125">
        <v>7.9482491947579323E-2</v>
      </c>
      <c r="P890" s="125">
        <v>0.25873355769888007</v>
      </c>
      <c r="Q890" s="125">
        <v>1.1467396713095011</v>
      </c>
      <c r="R890" s="125">
        <v>1.7297844961200251</v>
      </c>
      <c r="S890" s="125">
        <v>-1.7461696925107466</v>
      </c>
      <c r="T890" s="125">
        <v>-1.5266466838594885</v>
      </c>
      <c r="U890" s="122">
        <v>1.0121196562530999</v>
      </c>
      <c r="V890" s="122">
        <v>-1.2775351259366046</v>
      </c>
      <c r="W890" s="94">
        <v>1.5531813924237938</v>
      </c>
      <c r="X890" s="56"/>
      <c r="Y890" s="95">
        <v>889</v>
      </c>
      <c r="Z890" s="122">
        <f>(幕後結果!$AB$2+幕後結果!$AB$4*幕後結果_最佳化!$N1891)*12/3</f>
        <v>1.3295973270937611</v>
      </c>
      <c r="AA890" s="122">
        <f>(幕後結果!$AC$2+幕後結果!$AC$4*幕後結果_最佳化!$O1891)*12/3</f>
        <v>-1.1719599069262636</v>
      </c>
      <c r="AB890" s="122">
        <f>(幕後結果!$AD$2+幕後結果!$AD$4*幕後結果_最佳化!$P1891)*12/3</f>
        <v>1.0287458885481238</v>
      </c>
      <c r="AC890" s="122">
        <f>(幕後結果!$AE$2+幕後結果!$AE$4*幕後結果_最佳化!$Q1891)*12/3</f>
        <v>1.8602737673670748</v>
      </c>
      <c r="AD890" s="122">
        <f>(幕後結果!$AF$2+幕後結果!$AF$4*幕後結果_最佳化!$R1891)*12/3</f>
        <v>1.1700666685167522</v>
      </c>
      <c r="AE890" s="122">
        <f>(幕後結果!$AG$2+幕後結果!$AG$4*幕後結果_最佳化!$S1891)*12/3</f>
        <v>0.16252676695570142</v>
      </c>
      <c r="AF890" s="122">
        <f>(幕後結果!$AH$2+幕後結果!$AH$4*幕後結果_最佳化!$T1891)*12/3</f>
        <v>0.39841514622350155</v>
      </c>
      <c r="AG890" s="122">
        <f>(幕後結果!$AI$2+幕後結果!$AI$4*幕後結果_最佳化!$U1891)*12/3</f>
        <v>1.058958035793172</v>
      </c>
      <c r="AH890" s="122">
        <f>(幕後結果!$AJ$2+幕後結果!$AJ$4*幕後結果_最佳化!$V1891)*12/3</f>
        <v>-0.47522671178473752</v>
      </c>
      <c r="AI890" s="96">
        <f>(幕後結果!$AK$2+幕後結果!$AK$4*幕後結果_最佳化!$W1891)*12/3</f>
        <v>0.65095118919107819</v>
      </c>
      <c r="AJ890" s="56"/>
      <c r="AK890" s="56"/>
      <c r="AL890" s="56"/>
      <c r="AM890" s="104">
        <v>889</v>
      </c>
      <c r="AN890" s="122">
        <f t="shared" si="170"/>
        <v>0.14293414365648799</v>
      </c>
      <c r="AO890" s="122">
        <f t="shared" si="171"/>
        <v>7.7010029015368658E-2</v>
      </c>
      <c r="AP890" s="122">
        <f t="shared" si="172"/>
        <v>0.10777537565951491</v>
      </c>
      <c r="AQ890" s="122">
        <f t="shared" si="173"/>
        <v>9.9122232737457169E-2</v>
      </c>
      <c r="AR890" s="122">
        <f t="shared" si="174"/>
        <v>0.13583547236680837</v>
      </c>
      <c r="AS890" s="122">
        <f t="shared" si="175"/>
        <v>3.2119810864355169E-2</v>
      </c>
      <c r="AT890" s="122">
        <f t="shared" si="176"/>
        <v>0.11196397924343544</v>
      </c>
      <c r="AU890" s="122">
        <f t="shared" si="177"/>
        <v>0.15231231483511595</v>
      </c>
      <c r="AV890" s="122">
        <f t="shared" si="178"/>
        <v>9.741096643376837E-2</v>
      </c>
      <c r="AW890" s="122">
        <f t="shared" si="179"/>
        <v>4.3515675187688077E-2</v>
      </c>
      <c r="AX890" s="122">
        <f t="shared" si="180"/>
        <v>1.0000000000000002</v>
      </c>
      <c r="AY890" s="122">
        <f>SUMPRODUCT(AN890:AW890,幕後結果_最佳化!$Z$1005:$AI$1005)</f>
        <v>1.1665270816098201E-3</v>
      </c>
      <c r="AZ890" s="122">
        <f>(SUMPRODUCT(AN890:AW890,MMULT(AN890:AW890,幕後結果!$AB$9:$AK$18)))*252</f>
        <v>4.7767800071016726E-2</v>
      </c>
      <c r="BA890" s="122">
        <f t="shared" si="181"/>
        <v>0.21855845916142602</v>
      </c>
      <c r="BB890" s="98">
        <f t="shared" si="182"/>
        <v>-0.1909487881572503</v>
      </c>
      <c r="BC890" s="56"/>
      <c r="BD890" s="56"/>
    </row>
    <row r="891" spans="1:56">
      <c r="A891" s="91">
        <v>890</v>
      </c>
      <c r="B891" s="122">
        <v>0.31753333707052112</v>
      </c>
      <c r="C891" s="122">
        <v>0.15310808139125998</v>
      </c>
      <c r="D891" s="122">
        <v>0.98989839406560387</v>
      </c>
      <c r="E891" s="122">
        <v>0.33186250662207284</v>
      </c>
      <c r="F891" s="122">
        <v>0.22925503985853268</v>
      </c>
      <c r="G891" s="122">
        <v>0.18007797317526397</v>
      </c>
      <c r="H891" s="122">
        <v>0.15202375019476611</v>
      </c>
      <c r="I891" s="122">
        <v>0.47925668464309368</v>
      </c>
      <c r="J891" s="122">
        <v>0.84005391883852476</v>
      </c>
      <c r="K891" s="100">
        <v>0.15247051831823177</v>
      </c>
      <c r="L891" s="101"/>
      <c r="M891" s="102">
        <v>890</v>
      </c>
      <c r="N891" s="125">
        <v>-0.47460761976527438</v>
      </c>
      <c r="O891" s="125">
        <v>-1.0231939290526093</v>
      </c>
      <c r="P891" s="125">
        <v>2.3225523718141048</v>
      </c>
      <c r="Q891" s="125">
        <v>-0.43477601904078356</v>
      </c>
      <c r="R891" s="125">
        <v>-0.74130244475136908</v>
      </c>
      <c r="S891" s="125">
        <v>-0.91506797439534227</v>
      </c>
      <c r="T891" s="125">
        <v>-1.0277923822339401</v>
      </c>
      <c r="U891" s="122">
        <v>-5.2019231941454074E-2</v>
      </c>
      <c r="V891" s="122">
        <v>0.99467951156549217</v>
      </c>
      <c r="W891" s="94">
        <v>-1.0258950913909339</v>
      </c>
      <c r="X891" s="56"/>
      <c r="Y891" s="95">
        <v>890</v>
      </c>
      <c r="Z891" s="122">
        <f>(幕後結果!$AB$2+幕後結果!$AB$4*幕後結果_最佳化!$N1892)*12/3</f>
        <v>-0.63753960362209261</v>
      </c>
      <c r="AA891" s="122">
        <f>(幕後結果!$AC$2+幕後結果!$AC$4*幕後結果_最佳化!$O1892)*12/3</f>
        <v>-2.8291908548610554</v>
      </c>
      <c r="AB891" s="122">
        <f>(幕後結果!$AD$2+幕後結果!$AD$4*幕後結果_最佳化!$P1892)*12/3</f>
        <v>2.2267101238898874</v>
      </c>
      <c r="AC891" s="122">
        <f>(幕後結果!$AE$2+幕後結果!$AE$4*幕後結果_最佳化!$Q1892)*12/3</f>
        <v>0.9147864095563184</v>
      </c>
      <c r="AD891" s="122">
        <f>(幕後結果!$AF$2+幕後結果!$AF$4*幕後結果_最佳化!$R1892)*12/3</f>
        <v>-0.48305716732168386</v>
      </c>
      <c r="AE891" s="122">
        <f>(幕後結果!$AG$2+幕後結果!$AG$4*幕後結果_最佳化!$S1892)*12/3</f>
        <v>-0.58326431732821782</v>
      </c>
      <c r="AF891" s="122">
        <f>(幕後結果!$AH$2+幕後結果!$AH$4*幕後結果_最佳化!$T1892)*12/3</f>
        <v>0.22170187359610194</v>
      </c>
      <c r="AG891" s="122">
        <f>(幕後結果!$AI$2+幕後結果!$AI$4*幕後結果_最佳化!$U1892)*12/3</f>
        <v>-1.2780880188321242</v>
      </c>
      <c r="AH891" s="122">
        <f>(幕後結果!$AJ$2+幕後結果!$AJ$4*幕後結果_最佳化!$V1892)*12/3</f>
        <v>0.37193802187958536</v>
      </c>
      <c r="AI891" s="96">
        <f>(幕後結果!$AK$2+幕後結果!$AK$4*幕後結果_最佳化!$W1892)*12/3</f>
        <v>-1.3681191573085119</v>
      </c>
      <c r="AJ891" s="56"/>
      <c r="AK891" s="56"/>
      <c r="AL891" s="56"/>
      <c r="AM891" s="104">
        <v>890</v>
      </c>
      <c r="AN891" s="122">
        <f t="shared" si="170"/>
        <v>5.9889952498818677E-2</v>
      </c>
      <c r="AO891" s="122">
        <f t="shared" si="171"/>
        <v>9.3320653310806398E-2</v>
      </c>
      <c r="AP891" s="122">
        <f t="shared" si="172"/>
        <v>0.13146605487500679</v>
      </c>
      <c r="AQ891" s="122">
        <f t="shared" si="173"/>
        <v>0.15797748930143554</v>
      </c>
      <c r="AR891" s="122">
        <f t="shared" si="174"/>
        <v>6.5709220674571078E-2</v>
      </c>
      <c r="AS891" s="122">
        <f t="shared" si="175"/>
        <v>4.3733266219094444E-2</v>
      </c>
      <c r="AT891" s="122">
        <f t="shared" si="176"/>
        <v>0.1572686719659398</v>
      </c>
      <c r="AU891" s="122">
        <f t="shared" si="177"/>
        <v>0.17670098455140135</v>
      </c>
      <c r="AV891" s="122">
        <f t="shared" si="178"/>
        <v>1.5322367406893351E-2</v>
      </c>
      <c r="AW891" s="122">
        <f t="shared" si="179"/>
        <v>9.861133919603271E-2</v>
      </c>
      <c r="AX891" s="122">
        <f t="shared" si="180"/>
        <v>1.0000000000000002</v>
      </c>
      <c r="AY891" s="122">
        <f>SUMPRODUCT(AN891:AW891,幕後結果_最佳化!$Z$1005:$AI$1005)</f>
        <v>5.5787900278379904E-2</v>
      </c>
      <c r="AZ891" s="122">
        <f>(SUMPRODUCT(AN891:AW891,MMULT(AN891:AW891,幕後結果!$AB$9:$AK$18)))*252</f>
        <v>4.4958382107269733E-2</v>
      </c>
      <c r="BA891" s="122">
        <f t="shared" si="181"/>
        <v>0.21203391735113922</v>
      </c>
      <c r="BB891" s="98">
        <f t="shared" si="182"/>
        <v>6.0782258043352889E-2</v>
      </c>
      <c r="BC891" s="56"/>
      <c r="BD891" s="56"/>
    </row>
    <row r="892" spans="1:56">
      <c r="A892" s="91">
        <v>891</v>
      </c>
      <c r="B892" s="122">
        <v>0.6154691000848973</v>
      </c>
      <c r="C892" s="122">
        <v>9.6007995194329787E-2</v>
      </c>
      <c r="D892" s="122">
        <v>0.37096649987245023</v>
      </c>
      <c r="E892" s="122">
        <v>0.55427363649408856</v>
      </c>
      <c r="F892" s="122">
        <v>0.96428151780491844</v>
      </c>
      <c r="G892" s="122">
        <v>0.20567650474441934</v>
      </c>
      <c r="H892" s="122">
        <v>0.60059407717935231</v>
      </c>
      <c r="I892" s="122">
        <v>0.7015711091746557</v>
      </c>
      <c r="J892" s="122">
        <v>0.53707782062103027</v>
      </c>
      <c r="K892" s="100">
        <v>0.45628079308701164</v>
      </c>
      <c r="L892" s="101"/>
      <c r="M892" s="102">
        <v>891</v>
      </c>
      <c r="N892" s="125">
        <v>0.29360232385558915</v>
      </c>
      <c r="O892" s="125">
        <v>-1.304638446151047</v>
      </c>
      <c r="P892" s="125">
        <v>-0.32929463382662549</v>
      </c>
      <c r="Q892" s="125">
        <v>0.13646622026992544</v>
      </c>
      <c r="R892" s="125">
        <v>1.8026896764669273</v>
      </c>
      <c r="S892" s="125">
        <v>-0.82151495448796708</v>
      </c>
      <c r="T892" s="125">
        <v>0.25488509885127325</v>
      </c>
      <c r="U892" s="122">
        <v>0.52892456317911052</v>
      </c>
      <c r="V892" s="122">
        <v>9.3074521115137296E-2</v>
      </c>
      <c r="W892" s="94">
        <v>-0.10980807585450705</v>
      </c>
      <c r="X892" s="56"/>
      <c r="Y892" s="95">
        <v>891</v>
      </c>
      <c r="Z892" s="122">
        <f>(幕後結果!$AB$2+幕後結果!$AB$4*幕後結果_最佳化!$N1893)*12/3</f>
        <v>0.31623175677268622</v>
      </c>
      <c r="AA892" s="122">
        <f>(幕後結果!$AC$2+幕後結果!$AC$4*幕後結果_最佳化!$O1893)*12/3</f>
        <v>-3.1502959469237148</v>
      </c>
      <c r="AB892" s="122">
        <f>(幕後結果!$AD$2+幕後結果!$AD$4*幕後結果_最佳化!$P1893)*12/3</f>
        <v>0.13314093597541782</v>
      </c>
      <c r="AC892" s="122">
        <f>(幕後結果!$AE$2+幕後結果!$AE$4*幕後結果_最佳化!$Q1893)*12/3</f>
        <v>0.70094637869334697</v>
      </c>
      <c r="AD892" s="122">
        <f>(幕後結果!$AF$2+幕後結果!$AF$4*幕後結果_最佳化!$R1893)*12/3</f>
        <v>0.95717677957531289</v>
      </c>
      <c r="AE892" s="122">
        <f>(幕後結果!$AG$2+幕後結果!$AG$4*幕後結果_最佳化!$S1893)*12/3</f>
        <v>-0.35107310236203243</v>
      </c>
      <c r="AF892" s="122">
        <f>(幕後結果!$AH$2+幕後結果!$AH$4*幕後結果_最佳化!$T1893)*12/3</f>
        <v>1.8987330942950527</v>
      </c>
      <c r="AG892" s="122">
        <f>(幕後結果!$AI$2+幕後結果!$AI$4*幕後結果_最佳化!$U1893)*12/3</f>
        <v>0.25040891745500837</v>
      </c>
      <c r="AH892" s="122">
        <f>(幕後結果!$AJ$2+幕後結果!$AJ$4*幕後結果_最佳化!$V1893)*12/3</f>
        <v>6.4932089053857805E-2</v>
      </c>
      <c r="AI892" s="96">
        <f>(幕後結果!$AK$2+幕後結果!$AK$4*幕後結果_最佳化!$W1893)*12/3</f>
        <v>-0.29284167774165165</v>
      </c>
      <c r="AJ892" s="56"/>
      <c r="AK892" s="56"/>
      <c r="AL892" s="56"/>
      <c r="AM892" s="104">
        <v>891</v>
      </c>
      <c r="AN892" s="122">
        <f t="shared" si="170"/>
        <v>0.18794125113382762</v>
      </c>
      <c r="AO892" s="122">
        <f t="shared" si="171"/>
        <v>0.12037014752262556</v>
      </c>
      <c r="AP892" s="122">
        <f t="shared" si="172"/>
        <v>1.1955845231484295E-2</v>
      </c>
      <c r="AQ892" s="122">
        <f t="shared" si="173"/>
        <v>2.936809521346528E-2</v>
      </c>
      <c r="AR892" s="122">
        <f t="shared" si="174"/>
        <v>9.4655281318270834E-2</v>
      </c>
      <c r="AS892" s="122">
        <f t="shared" si="175"/>
        <v>0.17796408990800391</v>
      </c>
      <c r="AT892" s="122">
        <f t="shared" si="176"/>
        <v>3.9002942194270626E-2</v>
      </c>
      <c r="AU892" s="122">
        <f t="shared" si="177"/>
        <v>0.11509383665775756</v>
      </c>
      <c r="AV892" s="122">
        <f t="shared" si="178"/>
        <v>0.18583488549174734</v>
      </c>
      <c r="AW892" s="122">
        <f t="shared" si="179"/>
        <v>3.7813625328546957E-2</v>
      </c>
      <c r="AX892" s="122">
        <f t="shared" si="180"/>
        <v>0.99999999999999989</v>
      </c>
      <c r="AY892" s="122">
        <f>SUMPRODUCT(AN892:AW892,幕後結果_最佳化!$Z$1005:$AI$1005)</f>
        <v>-0.15647904931924372</v>
      </c>
      <c r="AZ892" s="122">
        <f>(SUMPRODUCT(AN892:AW892,MMULT(AN892:AW892,幕後結果!$AB$9:$AK$18)))*252</f>
        <v>5.9374658890328953E-2</v>
      </c>
      <c r="BA892" s="122">
        <f t="shared" si="181"/>
        <v>0.24366915867694244</v>
      </c>
      <c r="BB892" s="98">
        <f t="shared" si="182"/>
        <v>-0.81823670423379791</v>
      </c>
      <c r="BC892" s="56"/>
      <c r="BD892" s="56"/>
    </row>
    <row r="893" spans="1:56">
      <c r="A893" s="91">
        <v>892</v>
      </c>
      <c r="B893" s="122">
        <v>0.81594413935201082</v>
      </c>
      <c r="C893" s="122">
        <v>0.95106853471871755</v>
      </c>
      <c r="D893" s="122">
        <v>0.17876273821758426</v>
      </c>
      <c r="E893" s="122">
        <v>0.90118633337879128</v>
      </c>
      <c r="F893" s="122">
        <v>8.7576100801807666E-2</v>
      </c>
      <c r="G893" s="122">
        <v>0.85286207942225967</v>
      </c>
      <c r="H893" s="122">
        <v>0.73867849625161086</v>
      </c>
      <c r="I893" s="122">
        <v>0.88727656780246877</v>
      </c>
      <c r="J893" s="122">
        <v>0.87962402099465398</v>
      </c>
      <c r="K893" s="100">
        <v>0.61092296024649562</v>
      </c>
      <c r="L893" s="101"/>
      <c r="M893" s="102">
        <v>892</v>
      </c>
      <c r="N893" s="125">
        <v>0.90001602768109612</v>
      </c>
      <c r="O893" s="125">
        <v>1.6553035926086967</v>
      </c>
      <c r="P893" s="125">
        <v>-0.92009048457857889</v>
      </c>
      <c r="Q893" s="125">
        <v>1.2883408667983074</v>
      </c>
      <c r="R893" s="125">
        <v>-1.3558333374452307</v>
      </c>
      <c r="S893" s="125">
        <v>1.0487876969420336</v>
      </c>
      <c r="T893" s="125">
        <v>0.63927660125643582</v>
      </c>
      <c r="U893" s="122">
        <v>1.2121711713540453</v>
      </c>
      <c r="V893" s="122">
        <v>1.1731093487004656</v>
      </c>
      <c r="W893" s="94">
        <v>0.28172539628726706</v>
      </c>
      <c r="X893" s="56"/>
      <c r="Y893" s="95">
        <v>892</v>
      </c>
      <c r="Z893" s="122">
        <f>(幕後結果!$AB$2+幕後結果!$AB$4*幕後結果_最佳化!$N1894)*12/3</f>
        <v>1.0691249314347673</v>
      </c>
      <c r="AA893" s="122">
        <f>(幕後結果!$AC$2+幕後結果!$AC$4*幕後結果_最佳化!$O1894)*12/3</f>
        <v>0.98140834369467067</v>
      </c>
      <c r="AB893" s="122">
        <f>(幕後結果!$AD$2+幕後結果!$AD$4*幕後結果_最佳化!$P1894)*12/3</f>
        <v>0.10480982119064691</v>
      </c>
      <c r="AC893" s="122">
        <f>(幕後結果!$AE$2+幕後結果!$AE$4*幕後結果_最佳化!$Q1894)*12/3</f>
        <v>1.9452217819821411</v>
      </c>
      <c r="AD893" s="122">
        <f>(幕後結果!$AF$2+幕後結果!$AF$4*幕後結果_最佳化!$R1894)*12/3</f>
        <v>-0.82679309453554717</v>
      </c>
      <c r="AE893" s="122">
        <f>(幕後結果!$AG$2+幕後結果!$AG$4*幕後結果_最佳化!$S1894)*12/3</f>
        <v>2.1218963802319699</v>
      </c>
      <c r="AF893" s="122">
        <f>(幕後結果!$AH$2+幕後結果!$AH$4*幕後結果_最佳化!$T1894)*12/3</f>
        <v>1.4048671153486165</v>
      </c>
      <c r="AG893" s="122">
        <f>(幕後結果!$AI$2+幕後結果!$AI$4*幕後結果_最佳化!$U1894)*12/3</f>
        <v>0.73178123246586901</v>
      </c>
      <c r="AH893" s="122">
        <f>(幕後結果!$AJ$2+幕後結果!$AJ$4*幕後結果_最佳化!$V1894)*12/3</f>
        <v>1.7141628829121958</v>
      </c>
      <c r="AI893" s="96">
        <f>(幕後結果!$AK$2+幕後結果!$AK$4*幕後結果_最佳化!$W1894)*12/3</f>
        <v>0.15482161662215693</v>
      </c>
      <c r="AJ893" s="56"/>
      <c r="AK893" s="56"/>
      <c r="AL893" s="56"/>
      <c r="AM893" s="104">
        <v>892</v>
      </c>
      <c r="AN893" s="122">
        <f t="shared" si="170"/>
        <v>4.4233845785028002E-2</v>
      </c>
      <c r="AO893" s="122">
        <f t="shared" si="171"/>
        <v>8.6501001039492903E-2</v>
      </c>
      <c r="AP893" s="122">
        <f t="shared" si="172"/>
        <v>4.8817650116823402E-2</v>
      </c>
      <c r="AQ893" s="122">
        <f t="shared" si="173"/>
        <v>0.14215656297867593</v>
      </c>
      <c r="AR893" s="122">
        <f t="shared" si="174"/>
        <v>0.1610271030996509</v>
      </c>
      <c r="AS893" s="122">
        <f t="shared" si="175"/>
        <v>4.8595050144369607E-2</v>
      </c>
      <c r="AT893" s="122">
        <f t="shared" si="176"/>
        <v>0.16569867605595284</v>
      </c>
      <c r="AU893" s="122">
        <f t="shared" si="177"/>
        <v>7.1680893610947968E-2</v>
      </c>
      <c r="AV893" s="122">
        <f t="shared" si="178"/>
        <v>0.12062000880494246</v>
      </c>
      <c r="AW893" s="122">
        <f t="shared" si="179"/>
        <v>0.11066920836411605</v>
      </c>
      <c r="AX893" s="122">
        <f t="shared" si="180"/>
        <v>1</v>
      </c>
      <c r="AY893" s="122">
        <f>SUMPRODUCT(AN893:AW893,幕後結果_最佳化!$Z$1005:$AI$1005)</f>
        <v>0.11205850847741738</v>
      </c>
      <c r="AZ893" s="122">
        <f>(SUMPRODUCT(AN893:AW893,MMULT(AN893:AW893,幕後結果!$AB$9:$AK$18)))*252</f>
        <v>3.8659366082625365E-2</v>
      </c>
      <c r="BA893" s="122">
        <f t="shared" si="181"/>
        <v>0.19661985170024254</v>
      </c>
      <c r="BB893" s="98">
        <f t="shared" si="182"/>
        <v>0.35173716122445881</v>
      </c>
      <c r="BC893" s="56"/>
      <c r="BD893" s="56"/>
    </row>
    <row r="894" spans="1:56">
      <c r="A894" s="91">
        <v>893</v>
      </c>
      <c r="B894" s="122">
        <v>0.66993079667498079</v>
      </c>
      <c r="C894" s="122">
        <v>0.4986410781398698</v>
      </c>
      <c r="D894" s="122">
        <v>0.68778275753924856</v>
      </c>
      <c r="E894" s="122">
        <v>0.85573108677953469</v>
      </c>
      <c r="F894" s="122">
        <v>0.4364395511449124</v>
      </c>
      <c r="G894" s="122">
        <v>0.60150608276629991</v>
      </c>
      <c r="H894" s="122">
        <v>0.972849817234682</v>
      </c>
      <c r="I894" s="122">
        <v>0.5191651684771641</v>
      </c>
      <c r="J894" s="122">
        <v>0.23429892589402135</v>
      </c>
      <c r="K894" s="100">
        <v>0.98548269325566862</v>
      </c>
      <c r="L894" s="101"/>
      <c r="M894" s="102">
        <v>893</v>
      </c>
      <c r="N894" s="125">
        <v>0.43972208280164582</v>
      </c>
      <c r="O894" s="125">
        <v>-3.4063185448608238E-3</v>
      </c>
      <c r="P894" s="125">
        <v>0.48957526242338462</v>
      </c>
      <c r="Q894" s="125">
        <v>1.0613346889074016</v>
      </c>
      <c r="R894" s="125">
        <v>-0.16000250328269144</v>
      </c>
      <c r="S894" s="125">
        <v>0.25724734882386052</v>
      </c>
      <c r="T894" s="125">
        <v>1.9244327271716031</v>
      </c>
      <c r="U894" s="122">
        <v>4.8058446197748288E-2</v>
      </c>
      <c r="V894" s="122">
        <v>-0.7247623259890007</v>
      </c>
      <c r="W894" s="94">
        <v>2.1830162480914526</v>
      </c>
      <c r="X894" s="56"/>
      <c r="Y894" s="95">
        <v>893</v>
      </c>
      <c r="Z894" s="122">
        <f>(幕後結果!$AB$2+幕後結果!$AB$4*幕後結果_最佳化!$N1895)*12/3</f>
        <v>0.49764680148514923</v>
      </c>
      <c r="AA894" s="122">
        <f>(幕後結果!$AC$2+幕後結果!$AC$4*幕後結果_最佳化!$O1895)*12/3</f>
        <v>-1.344407553156193</v>
      </c>
      <c r="AB894" s="122">
        <f>(幕後結果!$AD$2+幕後結果!$AD$4*幕後結果_最佳化!$P1895)*12/3</f>
        <v>1.0184052273669906</v>
      </c>
      <c r="AC894" s="122">
        <f>(幕後結果!$AE$2+幕後結果!$AE$4*幕後結果_最佳化!$Q1895)*12/3</f>
        <v>1.7985046184664704</v>
      </c>
      <c r="AD894" s="122">
        <f>(幕後結果!$AF$2+幕後結果!$AF$4*幕後結果_最佳化!$R1895)*12/3</f>
        <v>-6.8985292928494465E-2</v>
      </c>
      <c r="AE894" s="122">
        <f>(幕後結果!$AG$2+幕後結果!$AG$4*幕後結果_最佳化!$S1895)*12/3</f>
        <v>1.2714769739015808</v>
      </c>
      <c r="AF894" s="122">
        <f>(幕後結果!$AH$2+幕後結果!$AH$4*幕後結果_最佳化!$T1895)*12/3</f>
        <v>2.9409818392179425</v>
      </c>
      <c r="AG894" s="122">
        <f>(幕後結果!$AI$2+幕後結果!$AI$4*幕後結果_最佳化!$U1895)*12/3</f>
        <v>-0.5858555317431704</v>
      </c>
      <c r="AH894" s="122">
        <f>(幕後結果!$AJ$2+幕後結果!$AJ$4*幕後結果_最佳化!$V1895)*12/3</f>
        <v>0.16060358407618514</v>
      </c>
      <c r="AI894" s="96">
        <f>(幕後結果!$AK$2+幕後結果!$AK$4*幕後結果_最佳化!$W1895)*12/3</f>
        <v>0.78278307593634588</v>
      </c>
      <c r="AJ894" s="56"/>
      <c r="AK894" s="56"/>
      <c r="AL894" s="56"/>
      <c r="AM894" s="104">
        <v>893</v>
      </c>
      <c r="AN894" s="122">
        <f t="shared" si="170"/>
        <v>0.15573187906140501</v>
      </c>
      <c r="AO894" s="122">
        <f t="shared" si="171"/>
        <v>0.14858659241322039</v>
      </c>
      <c r="AP894" s="122">
        <f t="shared" si="172"/>
        <v>0.17655734481549659</v>
      </c>
      <c r="AQ894" s="122">
        <f t="shared" si="173"/>
        <v>0.13976993684747552</v>
      </c>
      <c r="AR894" s="122">
        <f t="shared" si="174"/>
        <v>6.1920927032308795E-2</v>
      </c>
      <c r="AS894" s="122">
        <f t="shared" si="175"/>
        <v>3.9800346409810582E-2</v>
      </c>
      <c r="AT894" s="122">
        <f t="shared" si="176"/>
        <v>4.1225230913715161E-2</v>
      </c>
      <c r="AU894" s="122">
        <f t="shared" si="177"/>
        <v>6.7006764265140267E-2</v>
      </c>
      <c r="AV894" s="122">
        <f t="shared" si="178"/>
        <v>0.14941072385140688</v>
      </c>
      <c r="AW894" s="122">
        <f t="shared" si="179"/>
        <v>1.9990254390020726E-2</v>
      </c>
      <c r="AX894" s="122">
        <f t="shared" si="180"/>
        <v>0.99999999999999989</v>
      </c>
      <c r="AY894" s="122">
        <f>SUMPRODUCT(AN894:AW894,幕後結果_最佳化!$Z$1005:$AI$1005)</f>
        <v>-3.074878796752541E-2</v>
      </c>
      <c r="AZ894" s="122">
        <f>(SUMPRODUCT(AN894:AW894,MMULT(AN894:AW894,幕後結果!$AB$9:$AK$18)))*252</f>
        <v>5.4507242214798392E-2</v>
      </c>
      <c r="BA894" s="122">
        <f t="shared" si="181"/>
        <v>0.2334678612032037</v>
      </c>
      <c r="BB894" s="98">
        <f t="shared" si="182"/>
        <v>-0.3154557873103726</v>
      </c>
      <c r="BC894" s="56"/>
      <c r="BD894" s="56"/>
    </row>
    <row r="895" spans="1:56">
      <c r="A895" s="91">
        <v>894</v>
      </c>
      <c r="B895" s="122">
        <v>0.93074226727159037</v>
      </c>
      <c r="C895" s="122">
        <v>0.59994218996650162</v>
      </c>
      <c r="D895" s="122">
        <v>0.70076270551239839</v>
      </c>
      <c r="E895" s="122">
        <v>0.69589584254961223</v>
      </c>
      <c r="F895" s="122">
        <v>0.56499070608394009</v>
      </c>
      <c r="G895" s="122">
        <v>0.41069601810662393</v>
      </c>
      <c r="H895" s="122">
        <v>0.47051318600841574</v>
      </c>
      <c r="I895" s="122">
        <v>0.68635260324611513</v>
      </c>
      <c r="J895" s="122">
        <v>0.59228089908789072</v>
      </c>
      <c r="K895" s="100">
        <v>0.79648329684753127</v>
      </c>
      <c r="L895" s="101"/>
      <c r="M895" s="102">
        <v>894</v>
      </c>
      <c r="N895" s="125">
        <v>1.4813419864386312</v>
      </c>
      <c r="O895" s="125">
        <v>0.25319747182948882</v>
      </c>
      <c r="P895" s="125">
        <v>0.52659539725399407</v>
      </c>
      <c r="Q895" s="125">
        <v>0.51263264260774499</v>
      </c>
      <c r="R895" s="125">
        <v>0.16363487580109293</v>
      </c>
      <c r="S895" s="125">
        <v>-0.2257549255601744</v>
      </c>
      <c r="T895" s="125">
        <v>-7.3979908654432422E-2</v>
      </c>
      <c r="U895" s="122">
        <v>0.48553795855094967</v>
      </c>
      <c r="V895" s="122">
        <v>0.23341624245002432</v>
      </c>
      <c r="W895" s="94">
        <v>0.8291254812989195</v>
      </c>
      <c r="X895" s="56"/>
      <c r="Y895" s="95">
        <v>894</v>
      </c>
      <c r="Z895" s="122">
        <f>(幕後結果!$AB$2+幕後結果!$AB$4*幕後結果_最佳化!$N1896)*12/3</f>
        <v>1.7908704062507159</v>
      </c>
      <c r="AA895" s="122">
        <f>(幕後結果!$AC$2+幕後結果!$AC$4*幕後結果_最佳化!$O1896)*12/3</f>
        <v>-0.90028759434458971</v>
      </c>
      <c r="AB895" s="122">
        <f>(幕後結果!$AD$2+幕後結果!$AD$4*幕後結果_最佳化!$P1896)*12/3</f>
        <v>1.3902406587105745</v>
      </c>
      <c r="AC895" s="122">
        <f>(幕後結果!$AE$2+幕後結果!$AE$4*幕後結果_最佳化!$Q1896)*12/3</f>
        <v>1.5157807430275156</v>
      </c>
      <c r="AD895" s="122">
        <f>(幕後結果!$AF$2+幕後結果!$AF$4*幕後結果_最佳化!$R1896)*12/3</f>
        <v>9.4937512849209524E-2</v>
      </c>
      <c r="AE895" s="122">
        <f>(幕後結果!$AG$2+幕後結果!$AG$4*幕後結果_最佳化!$S1896)*12/3</f>
        <v>0.9430696290201569</v>
      </c>
      <c r="AF895" s="122">
        <f>(幕後結果!$AH$2+幕後結果!$AH$4*幕後結果_最佳化!$T1896)*12/3</f>
        <v>1.481865964697936</v>
      </c>
      <c r="AG895" s="122">
        <f>(幕後結果!$AI$2+幕後結果!$AI$4*幕後結果_最佳化!$U1896)*12/3</f>
        <v>0.45884301521127191</v>
      </c>
      <c r="AH895" s="122">
        <f>(幕後結果!$AJ$2+幕後結果!$AJ$4*幕後結果_最佳化!$V1896)*12/3</f>
        <v>0.78610792851380895</v>
      </c>
      <c r="AI895" s="96">
        <f>(幕後結果!$AK$2+幕後結果!$AK$4*幕後結果_最佳化!$W1896)*12/3</f>
        <v>0.37535056105068582</v>
      </c>
      <c r="AJ895" s="56"/>
      <c r="AK895" s="56"/>
      <c r="AL895" s="56"/>
      <c r="AM895" s="104">
        <v>894</v>
      </c>
      <c r="AN895" s="122">
        <f t="shared" si="170"/>
        <v>9.5739788187788315E-3</v>
      </c>
      <c r="AO895" s="122">
        <f t="shared" si="171"/>
        <v>3.758093027214298E-2</v>
      </c>
      <c r="AP895" s="122">
        <f t="shared" si="172"/>
        <v>0.10908012590397415</v>
      </c>
      <c r="AQ895" s="122">
        <f t="shared" si="173"/>
        <v>0.11438438960887995</v>
      </c>
      <c r="AR895" s="122">
        <f t="shared" si="174"/>
        <v>0.20468477451170913</v>
      </c>
      <c r="AS895" s="122">
        <f t="shared" si="175"/>
        <v>0.22722305739383911</v>
      </c>
      <c r="AT895" s="122">
        <f t="shared" si="176"/>
        <v>0.13679741853051838</v>
      </c>
      <c r="AU895" s="122">
        <f t="shared" si="177"/>
        <v>7.0707126506502779E-2</v>
      </c>
      <c r="AV895" s="122">
        <f t="shared" si="178"/>
        <v>5.4293003349244751E-2</v>
      </c>
      <c r="AW895" s="122">
        <f t="shared" si="179"/>
        <v>3.5675195104409953E-2</v>
      </c>
      <c r="AX895" s="122">
        <f t="shared" si="180"/>
        <v>1</v>
      </c>
      <c r="AY895" s="122">
        <f>SUMPRODUCT(AN895:AW895,幕後結果_最佳化!$Z$1005:$AI$1005)</f>
        <v>0.23284534061094697</v>
      </c>
      <c r="AZ895" s="122">
        <f>(SUMPRODUCT(AN895:AW895,MMULT(AN895:AW895,幕後結果!$AB$9:$AK$18)))*252</f>
        <v>4.3697907505724318E-2</v>
      </c>
      <c r="BA895" s="122">
        <f t="shared" si="181"/>
        <v>0.20904044466496027</v>
      </c>
      <c r="BB895" s="98">
        <f t="shared" si="182"/>
        <v>0.90865354269305165</v>
      </c>
      <c r="BC895" s="56"/>
      <c r="BD895" s="56"/>
    </row>
    <row r="896" spans="1:56">
      <c r="A896" s="91">
        <v>895</v>
      </c>
      <c r="B896" s="122">
        <v>0.46044113531152653</v>
      </c>
      <c r="C896" s="122">
        <v>0.56411082371047483</v>
      </c>
      <c r="D896" s="122">
        <v>0.92334866535912163</v>
      </c>
      <c r="E896" s="122">
        <v>0.96667999783471448</v>
      </c>
      <c r="F896" s="122">
        <v>0.68089134833397114</v>
      </c>
      <c r="G896" s="122">
        <v>0.71049968723133983</v>
      </c>
      <c r="H896" s="122">
        <v>0.38377740866647403</v>
      </c>
      <c r="I896" s="122">
        <v>0.45556307667069373</v>
      </c>
      <c r="J896" s="122">
        <v>0.62764572035927491</v>
      </c>
      <c r="K896" s="100">
        <v>0.79322488693267235</v>
      </c>
      <c r="L896" s="101"/>
      <c r="M896" s="102">
        <v>895</v>
      </c>
      <c r="N896" s="125">
        <v>-9.9322429094992476E-2</v>
      </c>
      <c r="O896" s="125">
        <v>0.16140001789551842</v>
      </c>
      <c r="P896" s="125">
        <v>1.427962441545132</v>
      </c>
      <c r="Q896" s="125">
        <v>1.8340942532884896</v>
      </c>
      <c r="R896" s="125">
        <v>0.47019276415006445</v>
      </c>
      <c r="S896" s="125">
        <v>0.55484508592756376</v>
      </c>
      <c r="T896" s="125">
        <v>-0.29557480461063246</v>
      </c>
      <c r="U896" s="122">
        <v>-0.11161818404152613</v>
      </c>
      <c r="V896" s="122">
        <v>0.3256243863915893</v>
      </c>
      <c r="W896" s="94">
        <v>0.81766197947058028</v>
      </c>
      <c r="X896" s="56"/>
      <c r="Y896" s="95">
        <v>895</v>
      </c>
      <c r="Z896" s="122">
        <f>(幕後結果!$AB$2+幕後結果!$AB$4*幕後結果_最佳化!$N1897)*12/3</f>
        <v>-0.17160412619970997</v>
      </c>
      <c r="AA896" s="122">
        <f>(幕後結果!$AC$2+幕後結果!$AC$4*幕後結果_最佳化!$O1897)*12/3</f>
        <v>-1.164127324760966</v>
      </c>
      <c r="AB896" s="122">
        <f>(幕後結果!$AD$2+幕後結果!$AD$4*幕後結果_最佳化!$P1897)*12/3</f>
        <v>1.6853857818455846</v>
      </c>
      <c r="AC896" s="122">
        <f>(幕後結果!$AE$2+幕後結果!$AE$4*幕後結果_最佳化!$Q1897)*12/3</f>
        <v>2.5764946348527085</v>
      </c>
      <c r="AD896" s="122">
        <f>(幕後結果!$AF$2+幕後結果!$AF$4*幕後結果_最佳化!$R1897)*12/3</f>
        <v>0.54908262430344934</v>
      </c>
      <c r="AE896" s="122">
        <f>(幕後結果!$AG$2+幕後結果!$AG$4*幕後結果_最佳化!$S1897)*12/3</f>
        <v>2.0767370165345733</v>
      </c>
      <c r="AF896" s="122">
        <f>(幕後結果!$AH$2+幕後結果!$AH$4*幕後結果_最佳化!$T1897)*12/3</f>
        <v>0.89320564993566409</v>
      </c>
      <c r="AG896" s="122">
        <f>(幕後結果!$AI$2+幕後結果!$AI$4*幕後結果_最佳化!$U1897)*12/3</f>
        <v>-0.97112492731578148</v>
      </c>
      <c r="AH896" s="122">
        <f>(幕後結果!$AJ$2+幕後結果!$AJ$4*幕後結果_最佳化!$V1897)*12/3</f>
        <v>0.55204633221882959</v>
      </c>
      <c r="AI896" s="96">
        <f>(幕後結果!$AK$2+幕後結果!$AK$4*幕後結果_最佳化!$W1897)*12/3</f>
        <v>0.17415391949185702</v>
      </c>
      <c r="AJ896" s="56"/>
      <c r="AK896" s="56"/>
      <c r="AL896" s="56"/>
      <c r="AM896" s="104">
        <v>895</v>
      </c>
      <c r="AN896" s="122">
        <f t="shared" si="170"/>
        <v>0.14056066578573947</v>
      </c>
      <c r="AO896" s="122">
        <f t="shared" si="171"/>
        <v>0.14521645110715717</v>
      </c>
      <c r="AP896" s="122">
        <f t="shared" si="172"/>
        <v>6.1025031375597741E-2</v>
      </c>
      <c r="AQ896" s="122">
        <f t="shared" si="173"/>
        <v>0.10107340573300269</v>
      </c>
      <c r="AR896" s="122">
        <f t="shared" si="174"/>
        <v>8.1224572481434096E-2</v>
      </c>
      <c r="AS896" s="122">
        <f t="shared" si="175"/>
        <v>0.14709545024101736</v>
      </c>
      <c r="AT896" s="122">
        <f t="shared" si="176"/>
        <v>5.1999646750729052E-2</v>
      </c>
      <c r="AU896" s="122">
        <f t="shared" si="177"/>
        <v>4.1322017477049881E-2</v>
      </c>
      <c r="AV896" s="122">
        <f t="shared" si="178"/>
        <v>9.3257814486929241E-2</v>
      </c>
      <c r="AW896" s="122">
        <f t="shared" si="179"/>
        <v>0.13722494456134324</v>
      </c>
      <c r="AX896" s="122">
        <f t="shared" si="180"/>
        <v>1</v>
      </c>
      <c r="AY896" s="122">
        <f>SUMPRODUCT(AN896:AW896,幕後結果_最佳化!$Z$1005:$AI$1005)</f>
        <v>-9.4521185272550309E-2</v>
      </c>
      <c r="AZ896" s="122">
        <f>(SUMPRODUCT(AN896:AW896,MMULT(AN896:AW896,幕後結果!$AB$9:$AK$18)))*252</f>
        <v>5.0644232373741258E-2</v>
      </c>
      <c r="BA896" s="122">
        <f t="shared" si="181"/>
        <v>0.22504273454999887</v>
      </c>
      <c r="BB896" s="98">
        <f t="shared" si="182"/>
        <v>-0.61064484284436549</v>
      </c>
      <c r="BC896" s="56"/>
      <c r="BD896" s="56"/>
    </row>
    <row r="897" spans="1:56">
      <c r="A897" s="91">
        <v>896</v>
      </c>
      <c r="B897" s="122">
        <v>0.22285363996969765</v>
      </c>
      <c r="C897" s="122">
        <v>0.14285445265773844</v>
      </c>
      <c r="D897" s="122">
        <v>0.27278490711265913</v>
      </c>
      <c r="E897" s="122">
        <v>0.95897697764158019</v>
      </c>
      <c r="F897" s="122">
        <v>0.85702575859434127</v>
      </c>
      <c r="G897" s="122">
        <v>1.3395239860844788E-2</v>
      </c>
      <c r="H897" s="122">
        <v>0.93823165192060887</v>
      </c>
      <c r="I897" s="122">
        <v>0.76678787468742415</v>
      </c>
      <c r="J897" s="122">
        <v>0.17628354835725268</v>
      </c>
      <c r="K897" s="100">
        <v>0.83915468145302974</v>
      </c>
      <c r="L897" s="101"/>
      <c r="M897" s="102">
        <v>896</v>
      </c>
      <c r="N897" s="125">
        <v>-0.76259112359711967</v>
      </c>
      <c r="O897" s="125">
        <v>-1.0675824462142878</v>
      </c>
      <c r="P897" s="125">
        <v>-0.60441191777461201</v>
      </c>
      <c r="Q897" s="125">
        <v>1.7389358652512366</v>
      </c>
      <c r="R897" s="125">
        <v>1.0670517174093919</v>
      </c>
      <c r="S897" s="125">
        <v>-2.2145570947751754</v>
      </c>
      <c r="T897" s="125">
        <v>1.5400970606789617</v>
      </c>
      <c r="U897" s="122">
        <v>0.72830933270759735</v>
      </c>
      <c r="V897" s="122">
        <v>-0.92962149003928818</v>
      </c>
      <c r="W897" s="94">
        <v>0.99098964400325218</v>
      </c>
      <c r="X897" s="56"/>
      <c r="Y897" s="95">
        <v>896</v>
      </c>
      <c r="Z897" s="122">
        <f>(幕後結果!$AB$2+幕後結果!$AB$4*幕後結果_最佳化!$N1898)*12/3</f>
        <v>-0.99508563710133746</v>
      </c>
      <c r="AA897" s="122">
        <f>(幕後結果!$AC$2+幕後結果!$AC$4*幕後結果_最佳化!$O1898)*12/3</f>
        <v>-2.9153829366322128</v>
      </c>
      <c r="AB897" s="122">
        <f>(幕後結果!$AD$2+幕後結果!$AD$4*幕後結果_最佳化!$P1898)*12/3</f>
        <v>-0.39912450179980069</v>
      </c>
      <c r="AC897" s="122">
        <f>(幕後結果!$AE$2+幕後結果!$AE$4*幕後結果_最佳化!$Q1898)*12/3</f>
        <v>1.7762322391367984</v>
      </c>
      <c r="AD897" s="122">
        <f>(幕後結果!$AF$2+幕後結果!$AF$4*幕後結果_最佳化!$R1898)*12/3</f>
        <v>0.63538095045367537</v>
      </c>
      <c r="AE897" s="122">
        <f>(幕後結果!$AG$2+幕後結果!$AG$4*幕後結果_最佳化!$S1898)*12/3</f>
        <v>-0.77097404103919942</v>
      </c>
      <c r="AF897" s="122">
        <f>(幕後結果!$AH$2+幕後結果!$AH$4*幕後結果_最佳化!$T1898)*12/3</f>
        <v>2.5591076708735621</v>
      </c>
      <c r="AG897" s="122">
        <f>(幕後結果!$AI$2+幕後結果!$AI$4*幕後結果_最佳化!$U1898)*12/3</f>
        <v>-0.27257805343178565</v>
      </c>
      <c r="AH897" s="122">
        <f>(幕後結果!$AJ$2+幕後結果!$AJ$4*幕後結果_最佳化!$V1898)*12/3</f>
        <v>-0.53437934113661811</v>
      </c>
      <c r="AI897" s="96">
        <f>(幕後結果!$AK$2+幕後結果!$AK$4*幕後結果_最佳化!$W1898)*12/3</f>
        <v>-0.11775808630343326</v>
      </c>
      <c r="AJ897" s="56"/>
      <c r="AK897" s="56"/>
      <c r="AL897" s="56"/>
      <c r="AM897" s="104">
        <v>896</v>
      </c>
      <c r="AN897" s="122">
        <f t="shared" si="170"/>
        <v>0.13633193769122012</v>
      </c>
      <c r="AO897" s="122">
        <f t="shared" si="171"/>
        <v>3.8605136127977169E-2</v>
      </c>
      <c r="AP897" s="122">
        <f t="shared" si="172"/>
        <v>5.4995462896359273E-2</v>
      </c>
      <c r="AQ897" s="122">
        <f t="shared" si="173"/>
        <v>3.1897540234066046E-2</v>
      </c>
      <c r="AR897" s="122">
        <f t="shared" si="174"/>
        <v>6.3090546319526944E-2</v>
      </c>
      <c r="AS897" s="122">
        <f t="shared" si="175"/>
        <v>0.19897381835644815</v>
      </c>
      <c r="AT897" s="122">
        <f t="shared" si="176"/>
        <v>1.6005061808476089E-2</v>
      </c>
      <c r="AU897" s="122">
        <f t="shared" si="177"/>
        <v>0.16526964990127871</v>
      </c>
      <c r="AV897" s="122">
        <f t="shared" si="178"/>
        <v>7.7498482991112283E-2</v>
      </c>
      <c r="AW897" s="122">
        <f t="shared" si="179"/>
        <v>0.21733236367353517</v>
      </c>
      <c r="AX897" s="122">
        <f t="shared" si="180"/>
        <v>0.99999999999999989</v>
      </c>
      <c r="AY897" s="122">
        <f>SUMPRODUCT(AN897:AW897,幕後結果_最佳化!$Z$1005:$AI$1005)</f>
        <v>-0.15977664315256343</v>
      </c>
      <c r="AZ897" s="122">
        <f>(SUMPRODUCT(AN897:AW897,MMULT(AN897:AW897,幕後結果!$AB$9:$AK$18)))*252</f>
        <v>5.4258363454514499E-2</v>
      </c>
      <c r="BA897" s="122">
        <f t="shared" si="181"/>
        <v>0.23293424706237273</v>
      </c>
      <c r="BB897" s="98">
        <f t="shared" si="182"/>
        <v>-0.87010238171758725</v>
      </c>
      <c r="BC897" s="56"/>
      <c r="BD897" s="56"/>
    </row>
    <row r="898" spans="1:56">
      <c r="A898" s="91">
        <v>897</v>
      </c>
      <c r="B898" s="122">
        <v>0.60814967225599381</v>
      </c>
      <c r="C898" s="122">
        <v>0.15187174010920157</v>
      </c>
      <c r="D898" s="122">
        <v>0.10158685017111346</v>
      </c>
      <c r="E898" s="122">
        <v>0.75250754293692101</v>
      </c>
      <c r="F898" s="122">
        <v>0.22842910183703657</v>
      </c>
      <c r="G898" s="122">
        <v>0.5218992901235171</v>
      </c>
      <c r="H898" s="122">
        <v>0.35847833003382235</v>
      </c>
      <c r="I898" s="122">
        <v>0.75838890237958401</v>
      </c>
      <c r="J898" s="122">
        <v>0.25390111955838668</v>
      </c>
      <c r="K898" s="100">
        <v>0.13013730518298017</v>
      </c>
      <c r="L898" s="101"/>
      <c r="M898" s="102">
        <v>897</v>
      </c>
      <c r="N898" s="125">
        <v>0.27449967220695026</v>
      </c>
      <c r="O898" s="125">
        <v>-1.0284387678283411</v>
      </c>
      <c r="P898" s="125">
        <v>-1.2725614643315122</v>
      </c>
      <c r="Q898" s="125">
        <v>0.68240180595725375</v>
      </c>
      <c r="R898" s="125">
        <v>-0.74403020203405812</v>
      </c>
      <c r="S898" s="125">
        <v>5.4920977146705206E-2</v>
      </c>
      <c r="T898" s="125">
        <v>-0.36252912894268502</v>
      </c>
      <c r="U898" s="122">
        <v>0.70112951041843941</v>
      </c>
      <c r="V898" s="122">
        <v>-0.66226369581956201</v>
      </c>
      <c r="W898" s="94">
        <v>-1.1257423074891584</v>
      </c>
      <c r="X898" s="56"/>
      <c r="Y898" s="95">
        <v>897</v>
      </c>
      <c r="Z898" s="122">
        <f>(幕後結果!$AB$2+幕後結果!$AB$4*幕後結果_最佳化!$N1899)*12/3</f>
        <v>0.29251485203673055</v>
      </c>
      <c r="AA898" s="122">
        <f>(幕後結果!$AC$2+幕後結果!$AC$4*幕後結果_最佳化!$O1899)*12/3</f>
        <v>-2.7713323828791538</v>
      </c>
      <c r="AB898" s="122">
        <f>(幕後結果!$AD$2+幕後結果!$AD$4*幕後結果_最佳化!$P1899)*12/3</f>
        <v>-0.66137783133752592</v>
      </c>
      <c r="AC898" s="122">
        <f>(幕後結果!$AE$2+幕後結果!$AE$4*幕後結果_最佳化!$Q1899)*12/3</f>
        <v>0.92112149882383987</v>
      </c>
      <c r="AD898" s="122">
        <f>(幕後結果!$AF$2+幕後結果!$AF$4*幕後結果_最佳化!$R1899)*12/3</f>
        <v>-0.7708951524571509</v>
      </c>
      <c r="AE898" s="122">
        <f>(幕後結果!$AG$2+幕後結果!$AG$4*幕後結果_最佳化!$S1899)*12/3</f>
        <v>0.23364199740529998</v>
      </c>
      <c r="AF898" s="122">
        <f>(幕後結果!$AH$2+幕後結果!$AH$4*幕後結果_最佳化!$T1899)*12/3</f>
        <v>0.5747347722504762</v>
      </c>
      <c r="AG898" s="122">
        <f>(幕後結果!$AI$2+幕後結果!$AI$4*幕後結果_最佳化!$U1899)*12/3</f>
        <v>2.4332819342264944E-2</v>
      </c>
      <c r="AH898" s="122">
        <f>(幕後結果!$AJ$2+幕後結果!$AJ$4*幕後結果_最佳化!$V1899)*12/3</f>
        <v>-0.78125174153807964</v>
      </c>
      <c r="AI898" s="96">
        <f>(幕後結果!$AK$2+幕後結果!$AK$4*幕後結果_最佳化!$W1899)*12/3</f>
        <v>-1.1403313708884388</v>
      </c>
      <c r="AJ898" s="56"/>
      <c r="AK898" s="56"/>
      <c r="AL898" s="56"/>
      <c r="AM898" s="104">
        <v>897</v>
      </c>
      <c r="AN898" s="122">
        <f t="shared" si="170"/>
        <v>0.16940477496000306</v>
      </c>
      <c r="AO898" s="122">
        <f t="shared" si="171"/>
        <v>4.4686162904091893E-2</v>
      </c>
      <c r="AP898" s="122">
        <f t="shared" si="172"/>
        <v>9.4003922712677837E-2</v>
      </c>
      <c r="AQ898" s="122">
        <f t="shared" si="173"/>
        <v>1.6363535424670988E-2</v>
      </c>
      <c r="AR898" s="122">
        <f t="shared" si="174"/>
        <v>0.1289872025505984</v>
      </c>
      <c r="AS898" s="122">
        <f t="shared" si="175"/>
        <v>0.14140186812406072</v>
      </c>
      <c r="AT898" s="122">
        <f t="shared" si="176"/>
        <v>6.9813812452344484E-2</v>
      </c>
      <c r="AU898" s="122">
        <f t="shared" si="177"/>
        <v>0.21579118586741436</v>
      </c>
      <c r="AV898" s="122">
        <f t="shared" si="178"/>
        <v>1.1909084993983734E-2</v>
      </c>
      <c r="AW898" s="122">
        <f t="shared" si="179"/>
        <v>0.10763845001015446</v>
      </c>
      <c r="AX898" s="122">
        <f t="shared" si="180"/>
        <v>1</v>
      </c>
      <c r="AY898" s="122">
        <f>SUMPRODUCT(AN898:AW898,幕後結果_最佳化!$Z$1005:$AI$1005)</f>
        <v>-0.1308045114135159</v>
      </c>
      <c r="AZ898" s="122">
        <f>(SUMPRODUCT(AN898:AW898,MMULT(AN898:AW898,幕後結果!$AB$9:$AK$18)))*252</f>
        <v>5.8127680057058595E-2</v>
      </c>
      <c r="BA898" s="122">
        <f t="shared" si="181"/>
        <v>0.24109682714017328</v>
      </c>
      <c r="BB898" s="98">
        <f t="shared" si="182"/>
        <v>-0.72047614012159689</v>
      </c>
      <c r="BC898" s="56"/>
      <c r="BD898" s="56"/>
    </row>
    <row r="899" spans="1:56">
      <c r="A899" s="91">
        <v>898</v>
      </c>
      <c r="B899" s="122">
        <v>8.0462631405094021E-2</v>
      </c>
      <c r="C899" s="122">
        <v>0.70003352364601357</v>
      </c>
      <c r="D899" s="122">
        <v>0.42355468819586162</v>
      </c>
      <c r="E899" s="122">
        <v>0.28162221868502346</v>
      </c>
      <c r="F899" s="122">
        <v>8.4992043333447231E-3</v>
      </c>
      <c r="G899" s="122">
        <v>0.6830513341423301</v>
      </c>
      <c r="H899" s="122">
        <v>0.80433502297996728</v>
      </c>
      <c r="I899" s="122">
        <v>0.36059961956393027</v>
      </c>
      <c r="J899" s="122">
        <v>0.41926815276993534</v>
      </c>
      <c r="K899" s="100">
        <v>0.15381196276673381</v>
      </c>
      <c r="L899" s="101"/>
      <c r="M899" s="102">
        <v>898</v>
      </c>
      <c r="N899" s="125">
        <v>-1.4019664591152874</v>
      </c>
      <c r="O899" s="125">
        <v>0.52449693262674413</v>
      </c>
      <c r="P899" s="125">
        <v>-0.19280795092461353</v>
      </c>
      <c r="Q899" s="125">
        <v>-0.57802915246007358</v>
      </c>
      <c r="R899" s="125">
        <v>-2.3867421529008785</v>
      </c>
      <c r="S899" s="125">
        <v>0.47624852641998716</v>
      </c>
      <c r="T899" s="125">
        <v>0.85720797820484207</v>
      </c>
      <c r="U899" s="122">
        <v>-0.35685649623162941</v>
      </c>
      <c r="V899" s="122">
        <v>-0.20376607409336872</v>
      </c>
      <c r="W899" s="94">
        <v>-1.0202204404862636</v>
      </c>
      <c r="X899" s="56"/>
      <c r="Y899" s="95">
        <v>898</v>
      </c>
      <c r="Z899" s="122">
        <f>(幕後結果!$AB$2+幕後結果!$AB$4*幕後結果_最佳化!$N1900)*12/3</f>
        <v>-1.7889023386734741</v>
      </c>
      <c r="AA899" s="122">
        <f>(幕後結果!$AC$2+幕後結果!$AC$4*幕後結果_最佳化!$O1900)*12/3</f>
        <v>-0.77693361904787572</v>
      </c>
      <c r="AB899" s="122">
        <f>(幕後結果!$AD$2+幕後結果!$AD$4*幕後結果_最佳化!$P1900)*12/3</f>
        <v>-7.3566660079321555E-2</v>
      </c>
      <c r="AC899" s="122">
        <f>(幕後結果!$AE$2+幕後結果!$AE$4*幕後結果_最佳化!$Q1900)*12/3</f>
        <v>0.4304908011788573</v>
      </c>
      <c r="AD899" s="122">
        <f>(幕後結果!$AF$2+幕後結果!$AF$4*幕後結果_最佳化!$R1900)*12/3</f>
        <v>-1.640488585137619</v>
      </c>
      <c r="AE899" s="122">
        <f>(幕後結果!$AG$2+幕後結果!$AG$4*幕後結果_最佳化!$S1900)*12/3</f>
        <v>-7.152634180938533E-2</v>
      </c>
      <c r="AF899" s="122">
        <f>(幕後結果!$AH$2+幕後結果!$AH$4*幕後結果_最佳化!$T1900)*12/3</f>
        <v>1.1203409074516384</v>
      </c>
      <c r="AG899" s="122">
        <f>(幕後結果!$AI$2+幕後結果!$AI$4*幕後結果_最佳化!$U1900)*12/3</f>
        <v>-2.3606712219696981</v>
      </c>
      <c r="AH899" s="122">
        <f>(幕後結果!$AJ$2+幕後結果!$AJ$4*幕後結果_最佳化!$V1900)*12/3</f>
        <v>-0.23625025583247536</v>
      </c>
      <c r="AI899" s="96">
        <f>(幕後結果!$AK$2+幕後結果!$AK$4*幕後結果_最佳化!$W1900)*12/3</f>
        <v>-1.5387889046574996</v>
      </c>
      <c r="AJ899" s="56"/>
      <c r="AK899" s="56"/>
      <c r="AL899" s="56"/>
      <c r="AM899" s="104">
        <v>898</v>
      </c>
      <c r="AN899" s="122">
        <f t="shared" si="170"/>
        <v>0.17174607309673079</v>
      </c>
      <c r="AO899" s="122">
        <f t="shared" si="171"/>
        <v>0.16564002550884444</v>
      </c>
      <c r="AP899" s="122">
        <f t="shared" si="172"/>
        <v>7.5501493007409434E-3</v>
      </c>
      <c r="AQ899" s="122">
        <f t="shared" si="173"/>
        <v>5.7810344859753997E-2</v>
      </c>
      <c r="AR899" s="122">
        <f t="shared" si="174"/>
        <v>0.19584252495623611</v>
      </c>
      <c r="AS899" s="122">
        <f t="shared" si="175"/>
        <v>5.1357895663752595E-2</v>
      </c>
      <c r="AT899" s="122">
        <f t="shared" si="176"/>
        <v>2.2300472304748044E-3</v>
      </c>
      <c r="AU899" s="122">
        <f t="shared" si="177"/>
        <v>0.15317269173674719</v>
      </c>
      <c r="AV899" s="122">
        <f t="shared" si="178"/>
        <v>1.8434285668658904E-2</v>
      </c>
      <c r="AW899" s="122">
        <f t="shared" si="179"/>
        <v>0.17621596197806025</v>
      </c>
      <c r="AX899" s="122">
        <f t="shared" si="180"/>
        <v>1</v>
      </c>
      <c r="AY899" s="122">
        <f>SUMPRODUCT(AN899:AW899,幕後結果_最佳化!$Z$1005:$AI$1005)</f>
        <v>-0.39956006544601125</v>
      </c>
      <c r="AZ899" s="122">
        <f>(SUMPRODUCT(AN899:AW899,MMULT(AN899:AW899,幕後結果!$AB$9:$AK$18)))*252</f>
        <v>5.3510506833878507E-2</v>
      </c>
      <c r="BA899" s="122">
        <f t="shared" si="181"/>
        <v>0.23132338151142118</v>
      </c>
      <c r="BB899" s="98">
        <f t="shared" si="182"/>
        <v>-1.9127338644068956</v>
      </c>
      <c r="BC899" s="56"/>
      <c r="BD899" s="56"/>
    </row>
    <row r="900" spans="1:56">
      <c r="A900" s="91">
        <v>899</v>
      </c>
      <c r="B900" s="122">
        <v>0.65967294306137392</v>
      </c>
      <c r="C900" s="122">
        <v>0.92285163189594499</v>
      </c>
      <c r="D900" s="122">
        <v>0.89077564285871635</v>
      </c>
      <c r="E900" s="122">
        <v>0.89905738570830573</v>
      </c>
      <c r="F900" s="122">
        <v>0.86645046423615502</v>
      </c>
      <c r="G900" s="122">
        <v>0.36704498040014921</v>
      </c>
      <c r="H900" s="122">
        <v>0.88747916527489457</v>
      </c>
      <c r="I900" s="122">
        <v>0.43716763213232346</v>
      </c>
      <c r="J900" s="122">
        <v>0.99603980218064847</v>
      </c>
      <c r="K900" s="100">
        <v>0.23297141473917438</v>
      </c>
      <c r="L900" s="101"/>
      <c r="M900" s="102">
        <v>899</v>
      </c>
      <c r="N900" s="125">
        <v>0.41157069611287017</v>
      </c>
      <c r="O900" s="125">
        <v>1.4245174539924497</v>
      </c>
      <c r="P900" s="125">
        <v>1.2306635816346345</v>
      </c>
      <c r="Q900" s="125">
        <v>1.27619886835122</v>
      </c>
      <c r="R900" s="125">
        <v>1.1097678617664088</v>
      </c>
      <c r="S900" s="125">
        <v>-0.3396900431089323</v>
      </c>
      <c r="T900" s="125">
        <v>1.2132305960964382</v>
      </c>
      <c r="U900" s="122">
        <v>-0.15815423590944358</v>
      </c>
      <c r="V900" s="122">
        <v>2.6554445390313171</v>
      </c>
      <c r="W900" s="94">
        <v>-0.72909618273777577</v>
      </c>
      <c r="X900" s="56"/>
      <c r="Y900" s="95">
        <v>899</v>
      </c>
      <c r="Z900" s="122">
        <f>(幕後結果!$AB$2+幕後結果!$AB$4*幕後結果_最佳化!$N1901)*12/3</f>
        <v>0.46269543616878933</v>
      </c>
      <c r="AA900" s="122">
        <f>(幕後結果!$AC$2+幕後結果!$AC$4*幕後結果_最佳化!$O1901)*12/3</f>
        <v>0.62092960531856956</v>
      </c>
      <c r="AB900" s="122">
        <f>(幕後結果!$AD$2+幕後結果!$AD$4*幕後結果_最佳化!$P1901)*12/3</f>
        <v>1.7966951566012088</v>
      </c>
      <c r="AC900" s="122">
        <f>(幕後結果!$AE$2+幕後結果!$AE$4*幕後結果_最佳化!$Q1901)*12/3</f>
        <v>2.3744048653675902</v>
      </c>
      <c r="AD900" s="122">
        <f>(幕後結果!$AF$2+幕後結果!$AF$4*幕後結果_最佳化!$R1901)*12/3</f>
        <v>1.0329241476515767</v>
      </c>
      <c r="AE900" s="122">
        <f>(幕後結果!$AG$2+幕後結果!$AG$4*幕後結果_最佳化!$S1901)*12/3</f>
        <v>1.5764816018801291</v>
      </c>
      <c r="AF900" s="122">
        <f>(幕後結果!$AH$2+幕後結果!$AH$4*幕後結果_最佳化!$T1901)*12/3</f>
        <v>2.6183500339116321</v>
      </c>
      <c r="AG900" s="122">
        <f>(幕後結果!$AI$2+幕後結果!$AI$4*幕後結果_最佳化!$U1901)*12/3</f>
        <v>-0.73837870986199816</v>
      </c>
      <c r="AH900" s="122">
        <f>(幕後結果!$AJ$2+幕後結果!$AJ$4*幕後結果_最佳化!$V1901)*12/3</f>
        <v>2.9733171289567473</v>
      </c>
      <c r="AI900" s="96">
        <f>(幕後結果!$AK$2+幕後結果!$AK$4*幕後結果_最佳化!$W1901)*12/3</f>
        <v>-2.7350349314931688E-2</v>
      </c>
      <c r="AJ900" s="56"/>
      <c r="AK900" s="56"/>
      <c r="AL900" s="56"/>
      <c r="AM900" s="104">
        <v>899</v>
      </c>
      <c r="AN900" s="122">
        <f t="shared" ref="AN900:AN963" si="183">B1901/SUM($B1901:$K1901)</f>
        <v>0.14322086908117843</v>
      </c>
      <c r="AO900" s="122">
        <f t="shared" ref="AO900:AO963" si="184">C1901/SUM($B1901:$K1901)</f>
        <v>9.9999501951946346E-2</v>
      </c>
      <c r="AP900" s="122">
        <f t="shared" ref="AP900:AP963" si="185">D1901/SUM($B1901:$K1901)</f>
        <v>9.9157376744993364E-2</v>
      </c>
      <c r="AQ900" s="122">
        <f t="shared" ref="AQ900:AQ963" si="186">E1901/SUM($B1901:$K1901)</f>
        <v>3.3624989853076791E-2</v>
      </c>
      <c r="AR900" s="122">
        <f t="shared" ref="AR900:AR963" si="187">F1901/SUM($B1901:$K1901)</f>
        <v>0.12637073781130578</v>
      </c>
      <c r="AS900" s="122">
        <f t="shared" ref="AS900:AS963" si="188">G1901/SUM($B1901:$K1901)</f>
        <v>0.14707174744558704</v>
      </c>
      <c r="AT900" s="122">
        <f t="shared" ref="AT900:AT963" si="189">H1901/SUM($B1901:$K1901)</f>
        <v>0.11724888478073781</v>
      </c>
      <c r="AU900" s="122">
        <f t="shared" ref="AU900:AU963" si="190">I1901/SUM($B1901:$K1901)</f>
        <v>0.14842870924212156</v>
      </c>
      <c r="AV900" s="122">
        <f t="shared" ref="AV900:AV963" si="191">J1901/SUM($B1901:$K1901)</f>
        <v>1.6938199593495663E-2</v>
      </c>
      <c r="AW900" s="122">
        <f t="shared" ref="AW900:AW963" si="192">K1901/SUM($B1901:$K1901)</f>
        <v>6.7938983495557326E-2</v>
      </c>
      <c r="AX900" s="122">
        <f t="shared" ref="AX900:AX963" si="193">SUM(AN900:AW900)</f>
        <v>1</v>
      </c>
      <c r="AY900" s="122">
        <f>SUMPRODUCT(AN900:AW900,幕後結果_最佳化!$Z$1005:$AI$1005)</f>
        <v>-6.320074660675512E-2</v>
      </c>
      <c r="AZ900" s="122">
        <f>(SUMPRODUCT(AN900:AW900,MMULT(AN900:AW900,幕後結果!$AB$9:$AK$18)))*252</f>
        <v>5.1038922556254321E-2</v>
      </c>
      <c r="BA900" s="122">
        <f t="shared" ref="BA900:BA963" si="194">AZ900^0.5</f>
        <v>0.22591795536489417</v>
      </c>
      <c r="BB900" s="98">
        <f t="shared" ref="BB900:BB963" si="195">(AY900-$BC$2)/$BA900</f>
        <v>-0.469642824251774</v>
      </c>
      <c r="BC900" s="56"/>
      <c r="BD900" s="56"/>
    </row>
    <row r="901" spans="1:56">
      <c r="A901" s="91">
        <v>900</v>
      </c>
      <c r="B901" s="122">
        <v>0.74731498724013767</v>
      </c>
      <c r="C901" s="122">
        <v>0.51396423626520371</v>
      </c>
      <c r="D901" s="122">
        <v>0.71439577936344256</v>
      </c>
      <c r="E901" s="122">
        <v>0.67255133134359557</v>
      </c>
      <c r="F901" s="122">
        <v>0.51800298614190687</v>
      </c>
      <c r="G901" s="122">
        <v>0.46279677612249603</v>
      </c>
      <c r="H901" s="122">
        <v>0.583517160099287</v>
      </c>
      <c r="I901" s="122">
        <v>0.71331390785682847</v>
      </c>
      <c r="J901" s="122">
        <v>0.21652290013673792</v>
      </c>
      <c r="K901" s="100">
        <v>0.21853471153567172</v>
      </c>
      <c r="L901" s="101"/>
      <c r="M901" s="102">
        <v>900</v>
      </c>
      <c r="N901" s="125">
        <v>0.66606426322511714</v>
      </c>
      <c r="O901" s="125">
        <v>3.5010300285313913E-2</v>
      </c>
      <c r="P901" s="125">
        <v>0.56627266240640928</v>
      </c>
      <c r="Q901" s="125">
        <v>0.44696914612007071</v>
      </c>
      <c r="R901" s="125">
        <v>4.514212125843535E-2</v>
      </c>
      <c r="S901" s="125">
        <v>-9.3390229600072858E-2</v>
      </c>
      <c r="T901" s="125">
        <v>0.21089951857255229</v>
      </c>
      <c r="U901" s="122">
        <v>0.56309207999453614</v>
      </c>
      <c r="V901" s="122">
        <v>-0.78399030296733241</v>
      </c>
      <c r="W901" s="94">
        <v>-0.77715144844347706</v>
      </c>
      <c r="X901" s="56"/>
      <c r="Y901" s="95">
        <v>900</v>
      </c>
      <c r="Z901" s="122">
        <f>(幕後結果!$AB$2+幕後結果!$AB$4*幕後結果_最佳化!$N1902)*12/3</f>
        <v>0.77866202542210716</v>
      </c>
      <c r="AA901" s="122">
        <f>(幕後結果!$AC$2+幕後結果!$AC$4*幕後結果_最佳化!$O1902)*12/3</f>
        <v>-1.2718008937331133</v>
      </c>
      <c r="AB901" s="122">
        <f>(幕後結果!$AD$2+幕後結果!$AD$4*幕後結果_最佳化!$P1902)*12/3</f>
        <v>1.1568927238514557</v>
      </c>
      <c r="AC901" s="122">
        <f>(幕後結果!$AE$2+幕後結果!$AE$4*幕後結果_最佳化!$Q1902)*12/3</f>
        <v>1.3912046302498953</v>
      </c>
      <c r="AD901" s="122">
        <f>(幕後結果!$AF$2+幕後結果!$AF$4*幕後結果_最佳化!$R1902)*12/3</f>
        <v>2.0937331667884918E-2</v>
      </c>
      <c r="AE901" s="122">
        <f>(幕後結果!$AG$2+幕後結果!$AG$4*幕後結果_最佳化!$S1902)*12/3</f>
        <v>0.76943721374469287</v>
      </c>
      <c r="AF901" s="122">
        <f>(幕後結果!$AH$2+幕後結果!$AH$4*幕後結果_最佳化!$T1902)*12/3</f>
        <v>1.53758774030642</v>
      </c>
      <c r="AG901" s="122">
        <f>(幕後結果!$AI$2+幕後結果!$AI$4*幕後結果_最佳化!$U1902)*12/3</f>
        <v>0.13444625692770129</v>
      </c>
      <c r="AH901" s="122">
        <f>(幕後結果!$AJ$2+幕後結果!$AJ$4*幕後結果_最佳化!$V1902)*12/3</f>
        <v>-8.7217393785482711E-2</v>
      </c>
      <c r="AI901" s="96">
        <f>(幕後結果!$AK$2+幕後結果!$AK$4*幕後結果_最佳化!$W1902)*12/3</f>
        <v>-0.59382590822564996</v>
      </c>
      <c r="AJ901" s="56"/>
      <c r="AK901" s="56"/>
      <c r="AL901" s="56"/>
      <c r="AM901" s="104">
        <v>900</v>
      </c>
      <c r="AN901" s="122">
        <f t="shared" si="183"/>
        <v>0.13537515763541025</v>
      </c>
      <c r="AO901" s="122">
        <f t="shared" si="184"/>
        <v>0.10178170039551766</v>
      </c>
      <c r="AP901" s="122">
        <f t="shared" si="185"/>
        <v>0.10954205876549429</v>
      </c>
      <c r="AQ901" s="122">
        <f t="shared" si="186"/>
        <v>8.1162830987144052E-2</v>
      </c>
      <c r="AR901" s="122">
        <f t="shared" si="187"/>
        <v>5.4949219194115162E-2</v>
      </c>
      <c r="AS901" s="122">
        <f t="shared" si="188"/>
        <v>0.17382791971647074</v>
      </c>
      <c r="AT901" s="122">
        <f t="shared" si="189"/>
        <v>0.15848215016156383</v>
      </c>
      <c r="AU901" s="122">
        <f t="shared" si="190"/>
        <v>8.485931696790211E-2</v>
      </c>
      <c r="AV901" s="122">
        <f t="shared" si="191"/>
        <v>2.6014887535178048E-2</v>
      </c>
      <c r="AW901" s="122">
        <f t="shared" si="192"/>
        <v>7.4004758641203969E-2</v>
      </c>
      <c r="AX901" s="122">
        <f t="shared" si="193"/>
        <v>1.0000000000000002</v>
      </c>
      <c r="AY901" s="122">
        <f>SUMPRODUCT(AN901:AW901,幕後結果_最佳化!$Z$1005:$AI$1005)</f>
        <v>9.2681097559997011E-2</v>
      </c>
      <c r="AZ901" s="122">
        <f>(SUMPRODUCT(AN901:AW901,MMULT(AN901:AW901,幕後結果!$AB$9:$AK$18)))*252</f>
        <v>5.044688609393063E-2</v>
      </c>
      <c r="BA901" s="122">
        <f t="shared" si="194"/>
        <v>0.22460384256270111</v>
      </c>
      <c r="BB901" s="98">
        <f t="shared" si="195"/>
        <v>0.22163956320604783</v>
      </c>
      <c r="BC901" s="56"/>
      <c r="BD901" s="56"/>
    </row>
    <row r="902" spans="1:56">
      <c r="A902" s="91">
        <v>901</v>
      </c>
      <c r="B902" s="122">
        <v>0.22127075403903151</v>
      </c>
      <c r="C902" s="122">
        <v>1.3364411789691832E-2</v>
      </c>
      <c r="D902" s="122">
        <v>0.68384390905707049</v>
      </c>
      <c r="E902" s="122">
        <v>0.95253506387756848</v>
      </c>
      <c r="F902" s="122">
        <v>0.91728921454224666</v>
      </c>
      <c r="G902" s="122">
        <v>0.42286732605487365</v>
      </c>
      <c r="H902" s="122">
        <v>0.91393850160340184</v>
      </c>
      <c r="I902" s="122">
        <v>0.672456622342813</v>
      </c>
      <c r="J902" s="122">
        <v>7.7428179528582497E-2</v>
      </c>
      <c r="K902" s="100">
        <v>0.2847664710504243</v>
      </c>
      <c r="L902" s="101"/>
      <c r="M902" s="102">
        <v>901</v>
      </c>
      <c r="N902" s="125">
        <v>-0.76790856582321698</v>
      </c>
      <c r="O902" s="125">
        <v>-2.2154553824759029</v>
      </c>
      <c r="P902" s="125">
        <v>0.47847497458603971</v>
      </c>
      <c r="Q902" s="125">
        <v>1.6699468884359951</v>
      </c>
      <c r="R902" s="125">
        <v>1.3870662214347502</v>
      </c>
      <c r="S902" s="125">
        <v>-0.19456353524676179</v>
      </c>
      <c r="T902" s="125">
        <v>1.3654139023823935</v>
      </c>
      <c r="U902" s="122">
        <v>0.44670682230697789</v>
      </c>
      <c r="V902" s="122">
        <v>-1.4225854682265107</v>
      </c>
      <c r="W902" s="94">
        <v>-0.56873949316448102</v>
      </c>
      <c r="X902" s="56"/>
      <c r="Y902" s="95">
        <v>901</v>
      </c>
      <c r="Z902" s="122">
        <f>(幕後結果!$AB$2+幕後結果!$AB$4*幕後結果_最佳化!$N1903)*12/3</f>
        <v>-1.0016875096075706</v>
      </c>
      <c r="AA902" s="122">
        <f>(幕後結果!$AC$2+幕後結果!$AC$4*幕後結果_最佳化!$O1903)*12/3</f>
        <v>-4.4976975609182901</v>
      </c>
      <c r="AB902" s="122">
        <f>(幕後結果!$AD$2+幕後結果!$AD$4*幕後結果_最佳化!$P1903)*12/3</f>
        <v>0.42041154059034075</v>
      </c>
      <c r="AC902" s="122">
        <f>(幕後結果!$AE$2+幕後結果!$AE$4*幕後結果_最佳化!$Q1903)*12/3</f>
        <v>1.7825554038788081</v>
      </c>
      <c r="AD902" s="122">
        <f>(幕後結果!$AF$2+幕後結果!$AF$4*幕後結果_最佳化!$R1903)*12/3</f>
        <v>0.82420338232462209</v>
      </c>
      <c r="AE902" s="122">
        <f>(幕後結果!$AG$2+幕後結果!$AG$4*幕後結果_最佳化!$S1903)*12/3</f>
        <v>0.5994639737428733</v>
      </c>
      <c r="AF902" s="122">
        <f>(幕後結果!$AH$2+幕後結果!$AH$4*幕後結果_最佳化!$T1903)*12/3</f>
        <v>2.4801107359751562</v>
      </c>
      <c r="AG902" s="122">
        <f>(幕後結果!$AI$2+幕後結果!$AI$4*幕後結果_最佳化!$U1903)*12/3</f>
        <v>-0.40039496146172776</v>
      </c>
      <c r="AH902" s="122">
        <f>(幕後結果!$AJ$2+幕後結果!$AJ$4*幕後結果_最佳化!$V1903)*12/3</f>
        <v>-1.1794363720694558</v>
      </c>
      <c r="AI902" s="96">
        <f>(幕後結果!$AK$2+幕後結果!$AK$4*幕後結果_最佳化!$W1903)*12/3</f>
        <v>-0.78560829949012623</v>
      </c>
      <c r="AJ902" s="56"/>
      <c r="AK902" s="56"/>
      <c r="AL902" s="56"/>
      <c r="AM902" s="104">
        <v>901</v>
      </c>
      <c r="AN902" s="122">
        <f t="shared" si="183"/>
        <v>8.059567147407859E-2</v>
      </c>
      <c r="AO902" s="122">
        <f t="shared" si="184"/>
        <v>7.0215855286907519E-2</v>
      </c>
      <c r="AP902" s="122">
        <f t="shared" si="185"/>
        <v>0.10404936606886074</v>
      </c>
      <c r="AQ902" s="122">
        <f t="shared" si="186"/>
        <v>5.6812706701447488E-2</v>
      </c>
      <c r="AR902" s="122">
        <f t="shared" si="187"/>
        <v>6.5141874320150062E-2</v>
      </c>
      <c r="AS902" s="122">
        <f t="shared" si="188"/>
        <v>0.11192345995538841</v>
      </c>
      <c r="AT902" s="122">
        <f t="shared" si="189"/>
        <v>0.19228872956812199</v>
      </c>
      <c r="AU902" s="122">
        <f t="shared" si="190"/>
        <v>0.18438559030002385</v>
      </c>
      <c r="AV902" s="122">
        <f t="shared" si="191"/>
        <v>0.10437666270106598</v>
      </c>
      <c r="AW902" s="122">
        <f t="shared" si="192"/>
        <v>3.0210083623955421E-2</v>
      </c>
      <c r="AX902" s="122">
        <f t="shared" si="193"/>
        <v>1</v>
      </c>
      <c r="AY902" s="122">
        <f>SUMPRODUCT(AN902:AW902,幕後結果_最佳化!$Z$1005:$AI$1005)</f>
        <v>8.5546643123861441E-2</v>
      </c>
      <c r="AZ902" s="122">
        <f>(SUMPRODUCT(AN902:AW902,MMULT(AN902:AW902,幕後結果!$AB$9:$AK$18)))*252</f>
        <v>5.1078916929030917E-2</v>
      </c>
      <c r="BA902" s="122">
        <f t="shared" si="194"/>
        <v>0.2260064532906769</v>
      </c>
      <c r="BB902" s="98">
        <f t="shared" si="195"/>
        <v>0.18869657261074624</v>
      </c>
      <c r="BC902" s="56"/>
      <c r="BD902" s="56"/>
    </row>
    <row r="903" spans="1:56">
      <c r="A903" s="91">
        <v>902</v>
      </c>
      <c r="B903" s="122">
        <v>0.92227179459998609</v>
      </c>
      <c r="C903" s="122">
        <v>0.22287246520783999</v>
      </c>
      <c r="D903" s="122">
        <v>0.27600343931813009</v>
      </c>
      <c r="E903" s="122">
        <v>0.37989523776473377</v>
      </c>
      <c r="F903" s="122">
        <v>0.7665676348023891</v>
      </c>
      <c r="G903" s="122">
        <v>0.52388591098178683</v>
      </c>
      <c r="H903" s="122">
        <v>0.67303392116098504</v>
      </c>
      <c r="I903" s="122">
        <v>0.81238448367861604</v>
      </c>
      <c r="J903" s="122">
        <v>0.82378501784628755</v>
      </c>
      <c r="K903" s="100">
        <v>0.47912673741356104</v>
      </c>
      <c r="L903" s="101"/>
      <c r="M903" s="102">
        <v>902</v>
      </c>
      <c r="N903" s="125">
        <v>1.4205197918378891</v>
      </c>
      <c r="O903" s="125">
        <v>-0.76252801320146379</v>
      </c>
      <c r="P903" s="125">
        <v>-0.59475555773428479</v>
      </c>
      <c r="Q903" s="125">
        <v>-0.3057559427169011</v>
      </c>
      <c r="R903" s="125">
        <v>0.72758979339374286</v>
      </c>
      <c r="S903" s="125">
        <v>5.9908916846696143E-2</v>
      </c>
      <c r="T903" s="125">
        <v>0.44830629565013985</v>
      </c>
      <c r="U903" s="122">
        <v>0.88671746563951626</v>
      </c>
      <c r="V903" s="122">
        <v>0.9298862859638467</v>
      </c>
      <c r="W903" s="94">
        <v>-5.2345405124348134E-2</v>
      </c>
      <c r="X903" s="56"/>
      <c r="Y903" s="95">
        <v>902</v>
      </c>
      <c r="Z903" s="122">
        <f>(幕後結果!$AB$2+幕後結果!$AB$4*幕後結果_最佳化!$N1904)*12/3</f>
        <v>1.7153565864046456</v>
      </c>
      <c r="AA903" s="122">
        <f>(幕後結果!$AC$2+幕後結果!$AC$4*幕後結果_最佳化!$O1904)*12/3</f>
        <v>-2.3053159281258151</v>
      </c>
      <c r="AB903" s="122">
        <f>(幕後結果!$AD$2+幕後結果!$AD$4*幕後結果_最佳化!$P1904)*12/3</f>
        <v>0.29773169002311572</v>
      </c>
      <c r="AC903" s="122">
        <f>(幕後結果!$AE$2+幕後結果!$AE$4*幕後結果_最佳化!$Q1904)*12/3</f>
        <v>0.47861087346907266</v>
      </c>
      <c r="AD903" s="122">
        <f>(幕後結果!$AF$2+幕後結果!$AF$4*幕後結果_最佳化!$R1904)*12/3</f>
        <v>0.18791467360534328</v>
      </c>
      <c r="AE903" s="122">
        <f>(幕後結果!$AG$2+幕後結果!$AG$4*幕後結果_最佳化!$S1904)*12/3</f>
        <v>0.27403502270365721</v>
      </c>
      <c r="AF903" s="122">
        <f>(幕後結果!$AH$2+幕後結果!$AH$4*幕後結果_最佳化!$T1904)*12/3</f>
        <v>2.068097489082847</v>
      </c>
      <c r="AG903" s="122">
        <f>(幕後結果!$AI$2+幕後結果!$AI$4*幕後結果_最佳化!$U1904)*12/3</f>
        <v>1.0774085701659211</v>
      </c>
      <c r="AH903" s="122">
        <f>(幕後結果!$AJ$2+幕後結果!$AJ$4*幕後結果_最佳化!$V1904)*12/3</f>
        <v>0.97641698411677036</v>
      </c>
      <c r="AI903" s="96">
        <f>(幕後結果!$AK$2+幕後結果!$AK$4*幕後結果_最佳化!$W1904)*12/3</f>
        <v>-3.0872515440784121E-2</v>
      </c>
      <c r="AJ903" s="56"/>
      <c r="AK903" s="56"/>
      <c r="AL903" s="56"/>
      <c r="AM903" s="104">
        <v>902</v>
      </c>
      <c r="AN903" s="122">
        <f t="shared" si="183"/>
        <v>0.15128143133298669</v>
      </c>
      <c r="AO903" s="122">
        <f t="shared" si="184"/>
        <v>9.0149877537893885E-2</v>
      </c>
      <c r="AP903" s="122">
        <f t="shared" si="185"/>
        <v>0.1243760585606097</v>
      </c>
      <c r="AQ903" s="122">
        <f t="shared" si="186"/>
        <v>8.359746635323112E-2</v>
      </c>
      <c r="AR903" s="122">
        <f t="shared" si="187"/>
        <v>0.11611867037206709</v>
      </c>
      <c r="AS903" s="122">
        <f t="shared" si="188"/>
        <v>3.5273242779146771E-2</v>
      </c>
      <c r="AT903" s="122">
        <f t="shared" si="189"/>
        <v>0.14203184124879348</v>
      </c>
      <c r="AU903" s="122">
        <f t="shared" si="190"/>
        <v>2.3945796930842513E-2</v>
      </c>
      <c r="AV903" s="122">
        <f t="shared" si="191"/>
        <v>0.13409774414897926</v>
      </c>
      <c r="AW903" s="122">
        <f t="shared" si="192"/>
        <v>9.9127870735449486E-2</v>
      </c>
      <c r="AX903" s="122">
        <f t="shared" si="193"/>
        <v>1</v>
      </c>
      <c r="AY903" s="122">
        <f>SUMPRODUCT(AN903:AW903,幕後結果_最佳化!$Z$1005:$AI$1005)</f>
        <v>9.5243228382190653E-2</v>
      </c>
      <c r="AZ903" s="122">
        <f>(SUMPRODUCT(AN903:AW903,MMULT(AN903:AW903,幕後結果!$AB$9:$AK$18)))*252</f>
        <v>4.5273046393676325E-2</v>
      </c>
      <c r="BA903" s="122">
        <f t="shared" si="194"/>
        <v>0.2127746375714839</v>
      </c>
      <c r="BB903" s="98">
        <f t="shared" si="195"/>
        <v>0.24600313730815493</v>
      </c>
      <c r="BC903" s="56"/>
      <c r="BD903" s="56"/>
    </row>
    <row r="904" spans="1:56">
      <c r="A904" s="91">
        <v>903</v>
      </c>
      <c r="B904" s="122">
        <v>0.43941057407190431</v>
      </c>
      <c r="C904" s="122">
        <v>0.56141760206317959</v>
      </c>
      <c r="D904" s="122">
        <v>0.47580624274178196</v>
      </c>
      <c r="E904" s="122">
        <v>0.29733349778050489</v>
      </c>
      <c r="F904" s="122">
        <v>0.67234875622407375</v>
      </c>
      <c r="G904" s="122">
        <v>0.77911711774346992</v>
      </c>
      <c r="H904" s="122">
        <v>0.60514544778097723</v>
      </c>
      <c r="I904" s="122">
        <v>0.5338026095833972</v>
      </c>
      <c r="J904" s="122">
        <v>0.57818630641656377</v>
      </c>
      <c r="K904" s="100">
        <v>0.55809310354037689</v>
      </c>
      <c r="L904" s="101"/>
      <c r="M904" s="102">
        <v>903</v>
      </c>
      <c r="N904" s="125">
        <v>-0.15246378970202251</v>
      </c>
      <c r="O904" s="125">
        <v>0.15456432574766832</v>
      </c>
      <c r="P904" s="125">
        <v>-6.0681977016089829E-2</v>
      </c>
      <c r="Q904" s="125">
        <v>-0.53208518816305117</v>
      </c>
      <c r="R904" s="125">
        <v>0.44640809350810323</v>
      </c>
      <c r="S904" s="125">
        <v>0.76921486968249286</v>
      </c>
      <c r="T904" s="125">
        <v>0.26668837606914292</v>
      </c>
      <c r="U904" s="122">
        <v>8.4832216440450692E-2</v>
      </c>
      <c r="V904" s="122">
        <v>0.19725577322639809</v>
      </c>
      <c r="W904" s="94">
        <v>0.14613629725578514</v>
      </c>
      <c r="X904" s="56"/>
      <c r="Y904" s="95">
        <v>903</v>
      </c>
      <c r="Z904" s="122">
        <f>(幕後結果!$AB$2+幕後結果!$AB$4*幕後結果_最佳化!$N1905)*12/3</f>
        <v>-0.23758180355246639</v>
      </c>
      <c r="AA904" s="122">
        <f>(幕後結果!$AC$2+幕後結果!$AC$4*幕後結果_最佳化!$O1905)*12/3</f>
        <v>-1.178164598087625</v>
      </c>
      <c r="AB904" s="122">
        <f>(幕後結果!$AD$2+幕後結果!$AD$4*幕後結果_最佳化!$P1905)*12/3</f>
        <v>0.3796016153620741</v>
      </c>
      <c r="AC904" s="122">
        <f>(幕後結果!$AE$2+幕後結果!$AE$4*幕後結果_最佳化!$Q1905)*12/3</f>
        <v>0.50537331756661696</v>
      </c>
      <c r="AD904" s="122">
        <f>(幕後結果!$AF$2+幕後結果!$AF$4*幕後結果_最佳化!$R1905)*12/3</f>
        <v>0.19304749597416285</v>
      </c>
      <c r="AE904" s="122">
        <f>(幕後結果!$AG$2+幕後結果!$AG$4*幕後結果_最佳化!$S1905)*12/3</f>
        <v>0.6390188541220192</v>
      </c>
      <c r="AF904" s="122">
        <f>(幕後結果!$AH$2+幕後結果!$AH$4*幕後結果_最佳化!$T1905)*12/3</f>
        <v>1.5019288865191323</v>
      </c>
      <c r="AG904" s="122">
        <f>(幕後結果!$AI$2+幕後結果!$AI$4*幕後結果_最佳化!$U1905)*12/3</f>
        <v>-0.71005876615885055</v>
      </c>
      <c r="AH904" s="122">
        <f>(幕後結果!$AJ$2+幕後結果!$AJ$4*幕後結果_最佳化!$V1905)*12/3</f>
        <v>0.3529911183167847</v>
      </c>
      <c r="AI904" s="96">
        <f>(幕後結果!$AK$2+幕後結果!$AK$4*幕後結果_最佳化!$W1905)*12/3</f>
        <v>-0.25247128806149705</v>
      </c>
      <c r="AJ904" s="56"/>
      <c r="AK904" s="56"/>
      <c r="AL904" s="56"/>
      <c r="AM904" s="104">
        <v>903</v>
      </c>
      <c r="AN904" s="122">
        <f t="shared" si="183"/>
        <v>8.777588075325525E-2</v>
      </c>
      <c r="AO904" s="122">
        <f t="shared" si="184"/>
        <v>7.6361446175227013E-2</v>
      </c>
      <c r="AP904" s="122">
        <f t="shared" si="185"/>
        <v>2.5458598486424011E-2</v>
      </c>
      <c r="AQ904" s="122">
        <f t="shared" si="186"/>
        <v>0.1150481687169812</v>
      </c>
      <c r="AR904" s="122">
        <f t="shared" si="187"/>
        <v>2.7621914068295176E-2</v>
      </c>
      <c r="AS904" s="122">
        <f t="shared" si="188"/>
        <v>4.0061647362880953E-2</v>
      </c>
      <c r="AT904" s="122">
        <f t="shared" si="189"/>
        <v>0.18636070866912494</v>
      </c>
      <c r="AU904" s="122">
        <f t="shared" si="190"/>
        <v>0.2058761514534968</v>
      </c>
      <c r="AV904" s="122">
        <f t="shared" si="191"/>
        <v>0.10642169626672922</v>
      </c>
      <c r="AW904" s="122">
        <f t="shared" si="192"/>
        <v>0.12901378804758548</v>
      </c>
      <c r="AX904" s="122">
        <f t="shared" si="193"/>
        <v>1</v>
      </c>
      <c r="AY904" s="122">
        <f>SUMPRODUCT(AN904:AW904,幕後結果_最佳化!$Z$1005:$AI$1005)</f>
        <v>8.0581900656777686E-3</v>
      </c>
      <c r="AZ904" s="122">
        <f>(SUMPRODUCT(AN904:AW904,MMULT(AN904:AW904,幕後結果!$AB$9:$AK$18)))*252</f>
        <v>5.0890631285998314E-2</v>
      </c>
      <c r="BA904" s="122">
        <f t="shared" si="194"/>
        <v>0.22558951945070124</v>
      </c>
      <c r="BB904" s="98">
        <f t="shared" si="195"/>
        <v>-0.15444782195183637</v>
      </c>
      <c r="BC904" s="56"/>
      <c r="BD904" s="56"/>
    </row>
    <row r="905" spans="1:56">
      <c r="A905" s="91">
        <v>904</v>
      </c>
      <c r="B905" s="122">
        <v>0.20919267553292165</v>
      </c>
      <c r="C905" s="122">
        <v>6.6026578218039145E-3</v>
      </c>
      <c r="D905" s="122">
        <v>0.69502466519161366</v>
      </c>
      <c r="E905" s="122">
        <v>0.38880001272691422</v>
      </c>
      <c r="F905" s="122">
        <v>0.32621512937370323</v>
      </c>
      <c r="G905" s="122">
        <v>0.32798106218700607</v>
      </c>
      <c r="H905" s="122">
        <v>0.22173409423604018</v>
      </c>
      <c r="I905" s="122">
        <v>2.9492444776213267E-2</v>
      </c>
      <c r="J905" s="122">
        <v>0.36808570257737316</v>
      </c>
      <c r="K905" s="100">
        <v>0.43777634022318335</v>
      </c>
      <c r="L905" s="101"/>
      <c r="M905" s="102">
        <v>904</v>
      </c>
      <c r="N905" s="125">
        <v>-0.80922567164007875</v>
      </c>
      <c r="O905" s="125">
        <v>-2.47818364768293</v>
      </c>
      <c r="P905" s="125">
        <v>0.51014387412708295</v>
      </c>
      <c r="Q905" s="125">
        <v>-0.28244798491028511</v>
      </c>
      <c r="R905" s="125">
        <v>-0.45038860662792418</v>
      </c>
      <c r="S905" s="125">
        <v>-0.44549492797627605</v>
      </c>
      <c r="T905" s="125">
        <v>-0.76634980923890783</v>
      </c>
      <c r="U905" s="122">
        <v>-1.8883059459277998</v>
      </c>
      <c r="V905" s="122">
        <v>-0.33692769761913677</v>
      </c>
      <c r="W905" s="94">
        <v>-0.15660941699146674</v>
      </c>
      <c r="X905" s="56"/>
      <c r="Y905" s="95">
        <v>904</v>
      </c>
      <c r="Z905" s="122">
        <f>(幕後結果!$AB$2+幕後結果!$AB$4*幕後結果_最佳化!$N1906)*12/3</f>
        <v>-1.0529847787327045</v>
      </c>
      <c r="AA905" s="122">
        <f>(幕後結果!$AC$2+幕後結果!$AC$4*幕後結果_最佳化!$O1906)*12/3</f>
        <v>-4.8633461103332776</v>
      </c>
      <c r="AB905" s="122">
        <f>(幕後結果!$AD$2+幕後結果!$AD$4*幕後結果_最佳化!$P1906)*12/3</f>
        <v>0.40870724150080201</v>
      </c>
      <c r="AC905" s="122">
        <f>(幕後結果!$AE$2+幕後結果!$AE$4*幕後結果_最佳化!$Q1906)*12/3</f>
        <v>0.32631521925990747</v>
      </c>
      <c r="AD905" s="122">
        <f>(幕後結果!$AF$2+幕後結果!$AF$4*幕後結果_最佳化!$R1906)*12/3</f>
        <v>-0.59802146210120233</v>
      </c>
      <c r="AE905" s="122">
        <f>(幕後結果!$AG$2+幕後結果!$AG$4*幕後結果_最佳化!$S1906)*12/3</f>
        <v>-0.90894137556730425</v>
      </c>
      <c r="AF905" s="122">
        <f>(幕後結果!$AH$2+幕後結果!$AH$4*幕後結果_最佳化!$T1906)*12/3</f>
        <v>0.2888556657880893</v>
      </c>
      <c r="AG905" s="122">
        <f>(幕後結果!$AI$2+幕後結果!$AI$4*幕後結果_最佳化!$U1906)*12/3</f>
        <v>-3.4085720209108774</v>
      </c>
      <c r="AH905" s="122">
        <f>(幕後結果!$AJ$2+幕後結果!$AJ$4*幕後結果_最佳化!$V1906)*12/3</f>
        <v>-1.4121373896646754</v>
      </c>
      <c r="AI905" s="96">
        <f>(幕後結果!$AK$2+幕後結果!$AK$4*幕後結果_最佳化!$W1906)*12/3</f>
        <v>-1.2744806045298553</v>
      </c>
      <c r="AJ905" s="56"/>
      <c r="AK905" s="56"/>
      <c r="AL905" s="56"/>
      <c r="AM905" s="104">
        <v>904</v>
      </c>
      <c r="AN905" s="122">
        <f t="shared" si="183"/>
        <v>0.10444540132826581</v>
      </c>
      <c r="AO905" s="122">
        <f t="shared" si="184"/>
        <v>4.562338916348066E-2</v>
      </c>
      <c r="AP905" s="122">
        <f t="shared" si="185"/>
        <v>8.291221614544321E-2</v>
      </c>
      <c r="AQ905" s="122">
        <f t="shared" si="186"/>
        <v>0.14264127625635797</v>
      </c>
      <c r="AR905" s="122">
        <f t="shared" si="187"/>
        <v>0.17481708498016554</v>
      </c>
      <c r="AS905" s="122">
        <f t="shared" si="188"/>
        <v>2.6944454352662423E-2</v>
      </c>
      <c r="AT905" s="122">
        <f t="shared" si="189"/>
        <v>0.12383615418581301</v>
      </c>
      <c r="AU905" s="122">
        <f t="shared" si="190"/>
        <v>0.16493811568031538</v>
      </c>
      <c r="AV905" s="122">
        <f t="shared" si="191"/>
        <v>4.1613228795739698E-2</v>
      </c>
      <c r="AW905" s="122">
        <f t="shared" si="192"/>
        <v>9.2228679111756251E-2</v>
      </c>
      <c r="AX905" s="122">
        <f t="shared" si="193"/>
        <v>1</v>
      </c>
      <c r="AY905" s="122">
        <f>SUMPRODUCT(AN905:AW905,幕後結果_最佳化!$Z$1005:$AI$1005)</f>
        <v>4.8828657146793013E-2</v>
      </c>
      <c r="AZ905" s="122">
        <f>(SUMPRODUCT(AN905:AW905,MMULT(AN905:AW905,幕後結果!$AB$9:$AK$18)))*252</f>
        <v>4.2601542416214937E-2</v>
      </c>
      <c r="BA905" s="122">
        <f t="shared" si="194"/>
        <v>0.20640141088717134</v>
      </c>
      <c r="BB905" s="98">
        <f t="shared" si="195"/>
        <v>2.8723917735397134E-2</v>
      </c>
      <c r="BC905" s="56"/>
      <c r="BD905" s="56"/>
    </row>
    <row r="906" spans="1:56">
      <c r="A906" s="91">
        <v>905</v>
      </c>
      <c r="B906" s="122">
        <v>0.26942890619551152</v>
      </c>
      <c r="C906" s="122">
        <v>6.816832915836013E-3</v>
      </c>
      <c r="D906" s="122">
        <v>0.35793027130815802</v>
      </c>
      <c r="E906" s="122">
        <v>0.53539572542696945</v>
      </c>
      <c r="F906" s="122">
        <v>0.54432087596740364</v>
      </c>
      <c r="G906" s="122">
        <v>0.59965128539029333</v>
      </c>
      <c r="H906" s="122">
        <v>0.62283290039470907</v>
      </c>
      <c r="I906" s="122">
        <v>0.96463206850570193</v>
      </c>
      <c r="J906" s="122">
        <v>0.71013729555212213</v>
      </c>
      <c r="K906" s="100">
        <v>0.32270191620125144</v>
      </c>
      <c r="L906" s="101"/>
      <c r="M906" s="102">
        <v>905</v>
      </c>
      <c r="N906" s="125">
        <v>-0.61454111526674449</v>
      </c>
      <c r="O906" s="125">
        <v>-2.4667732588201035</v>
      </c>
      <c r="P906" s="125">
        <v>-0.36399660760531899</v>
      </c>
      <c r="Q906" s="125">
        <v>8.8840652797977537E-2</v>
      </c>
      <c r="R906" s="125">
        <v>0.11132548353575819</v>
      </c>
      <c r="S906" s="125">
        <v>0.25244460143796138</v>
      </c>
      <c r="T906" s="125">
        <v>0.31292953339120566</v>
      </c>
      <c r="U906" s="122">
        <v>1.8071694481319496</v>
      </c>
      <c r="V906" s="122">
        <v>0.55378585646561262</v>
      </c>
      <c r="W906" s="94">
        <v>-0.4601565828737364</v>
      </c>
      <c r="X906" s="56"/>
      <c r="Y906" s="95">
        <v>905</v>
      </c>
      <c r="Z906" s="122">
        <f>(幕後結果!$AB$2+幕後結果!$AB$4*幕後結果_最佳化!$N1907)*12/3</f>
        <v>-0.81127409049968369</v>
      </c>
      <c r="AA906" s="122">
        <f>(幕後結果!$AC$2+幕後結果!$AC$4*幕後結果_最佳化!$O1907)*12/3</f>
        <v>-4.8307065803083349</v>
      </c>
      <c r="AB906" s="122">
        <f>(幕後結果!$AD$2+幕後結果!$AD$4*幕後結果_最佳化!$P1907)*12/3</f>
        <v>-0.28845647154435661</v>
      </c>
      <c r="AC906" s="122">
        <f>(幕後結果!$AE$2+幕後結果!$AE$4*幕後結果_最佳化!$Q1907)*12/3</f>
        <v>0.40305939256831791</v>
      </c>
      <c r="AD906" s="122">
        <f>(幕後結果!$AF$2+幕後結果!$AF$4*幕後結果_最佳化!$R1907)*12/3</f>
        <v>-0.28058432296572106</v>
      </c>
      <c r="AE906" s="122">
        <f>(幕後結果!$AG$2+幕後結果!$AG$4*幕後結果_最佳化!$S1907)*12/3</f>
        <v>-0.25754313162210141</v>
      </c>
      <c r="AF906" s="122">
        <f>(幕後結果!$AH$2+幕後結果!$AH$4*幕後結果_最佳化!$T1907)*12/3</f>
        <v>1.3232210645134739</v>
      </c>
      <c r="AG906" s="122">
        <f>(幕後結果!$AI$2+幕後結果!$AI$4*幕後結果_最佳化!$U1907)*12/3</f>
        <v>1.0865557529516801</v>
      </c>
      <c r="AH906" s="122">
        <f>(幕後結果!$AJ$2+幕後結果!$AJ$4*幕後結果_最佳化!$V1907)*12/3</f>
        <v>-0.16413193320276875</v>
      </c>
      <c r="AI906" s="96">
        <f>(幕後結果!$AK$2+幕後結果!$AK$4*幕後結果_最佳化!$W1907)*12/3</f>
        <v>-0.97140579117225467</v>
      </c>
      <c r="AJ906" s="56"/>
      <c r="AK906" s="56"/>
      <c r="AL906" s="56"/>
      <c r="AM906" s="104">
        <v>905</v>
      </c>
      <c r="AN906" s="122">
        <f t="shared" si="183"/>
        <v>0.13148460894693381</v>
      </c>
      <c r="AO906" s="122">
        <f t="shared" si="184"/>
        <v>4.2807195189471028E-2</v>
      </c>
      <c r="AP906" s="122">
        <f t="shared" si="185"/>
        <v>0.10221007330449343</v>
      </c>
      <c r="AQ906" s="122">
        <f t="shared" si="186"/>
        <v>6.1017455046754057E-2</v>
      </c>
      <c r="AR906" s="122">
        <f t="shared" si="187"/>
        <v>0.15944461168573826</v>
      </c>
      <c r="AS906" s="122">
        <f t="shared" si="188"/>
        <v>0.13043629338481794</v>
      </c>
      <c r="AT906" s="122">
        <f t="shared" si="189"/>
        <v>1.8912010961104592E-2</v>
      </c>
      <c r="AU906" s="122">
        <f t="shared" si="190"/>
        <v>0.13825671144971505</v>
      </c>
      <c r="AV906" s="122">
        <f t="shared" si="191"/>
        <v>9.0198744812403142E-2</v>
      </c>
      <c r="AW906" s="122">
        <f t="shared" si="192"/>
        <v>0.12523229521856874</v>
      </c>
      <c r="AX906" s="122">
        <f t="shared" si="193"/>
        <v>1</v>
      </c>
      <c r="AY906" s="122">
        <f>SUMPRODUCT(AN906:AW906,幕後結果_最佳化!$Z$1005:$AI$1005)</f>
        <v>-8.6930180443074948E-2</v>
      </c>
      <c r="AZ906" s="122">
        <f>(SUMPRODUCT(AN906:AW906,MMULT(AN906:AW906,幕後結果!$AB$9:$AK$18)))*252</f>
        <v>4.6946043200918372E-2</v>
      </c>
      <c r="BA906" s="122">
        <f t="shared" si="194"/>
        <v>0.21667035607327176</v>
      </c>
      <c r="BB906" s="98">
        <f t="shared" si="195"/>
        <v>-0.59920601413130126</v>
      </c>
      <c r="BC906" s="56"/>
      <c r="BD906" s="56"/>
    </row>
    <row r="907" spans="1:56">
      <c r="A907" s="91">
        <v>906</v>
      </c>
      <c r="B907" s="122">
        <v>7.5206227586194663E-2</v>
      </c>
      <c r="C907" s="122">
        <v>1.4507594423470938E-2</v>
      </c>
      <c r="D907" s="122">
        <v>0.2049225940926882</v>
      </c>
      <c r="E907" s="122">
        <v>0.73178943619960757</v>
      </c>
      <c r="F907" s="122">
        <v>0.77662669415644348</v>
      </c>
      <c r="G907" s="122">
        <v>9.2389997996248363E-2</v>
      </c>
      <c r="H907" s="122">
        <v>0.32052371536868396</v>
      </c>
      <c r="I907" s="122">
        <v>0.67463922698284362</v>
      </c>
      <c r="J907" s="122">
        <v>2.2059151827070078E-2</v>
      </c>
      <c r="K907" s="100">
        <v>0.60318146999998379</v>
      </c>
      <c r="L907" s="101"/>
      <c r="M907" s="102">
        <v>906</v>
      </c>
      <c r="N907" s="125">
        <v>-1.4380761278206096</v>
      </c>
      <c r="O907" s="125">
        <v>-2.1832801036356897</v>
      </c>
      <c r="P907" s="125">
        <v>-0.82416609644916272</v>
      </c>
      <c r="Q907" s="125">
        <v>0.61823395938891212</v>
      </c>
      <c r="R907" s="125">
        <v>0.76085009079123922</v>
      </c>
      <c r="S907" s="125">
        <v>-1.3261802607023965</v>
      </c>
      <c r="T907" s="125">
        <v>-0.46623481630839897</v>
      </c>
      <c r="U907" s="122">
        <v>0.45276003274168214</v>
      </c>
      <c r="V907" s="122">
        <v>-2.0129650749854857</v>
      </c>
      <c r="W907" s="94">
        <v>0.26159064130483445</v>
      </c>
      <c r="X907" s="56"/>
      <c r="Y907" s="95">
        <v>906</v>
      </c>
      <c r="Z907" s="122">
        <f>(幕後結果!$AB$2+幕後結果!$AB$4*幕後結果_最佳化!$N1908)*12/3</f>
        <v>-1.8337343121860135</v>
      </c>
      <c r="AA907" s="122">
        <f>(幕後結果!$AC$2+幕後結果!$AC$4*幕後結果_最佳化!$O1908)*12/3</f>
        <v>-4.5115852382551109</v>
      </c>
      <c r="AB907" s="122">
        <f>(幕後結果!$AD$2+幕後結果!$AD$4*幕後結果_最佳化!$P1908)*12/3</f>
        <v>-0.90617833067356612</v>
      </c>
      <c r="AC907" s="122">
        <f>(幕後結果!$AE$2+幕後結果!$AE$4*幕後結果_最佳化!$Q1908)*12/3</f>
        <v>0.67846918351542707</v>
      </c>
      <c r="AD907" s="122">
        <f>(幕後結果!$AF$2+幕後結果!$AF$4*幕後結果_最佳化!$R1908)*12/3</f>
        <v>0.21825143925157134</v>
      </c>
      <c r="AE907" s="122">
        <f>(幕後結果!$AG$2+幕後結果!$AG$4*幕後結果_最佳化!$S1908)*12/3</f>
        <v>-1.2417429489720555</v>
      </c>
      <c r="AF907" s="122">
        <f>(幕後結果!$AH$2+幕後結果!$AH$4*幕後結果_最佳化!$T1908)*12/3</f>
        <v>0.54394388043543074</v>
      </c>
      <c r="AG907" s="122">
        <f>(幕後結果!$AI$2+幕後結果!$AI$4*幕後結果_最佳化!$U1908)*12/3</f>
        <v>-0.88441017698478674</v>
      </c>
      <c r="AH907" s="122">
        <f>(幕後結果!$AJ$2+幕後結果!$AJ$4*幕後結果_最佳化!$V1908)*12/3</f>
        <v>-2.2803146851247167</v>
      </c>
      <c r="AI907" s="96">
        <f>(幕後結果!$AK$2+幕後結果!$AK$4*幕後結果_最佳化!$W1908)*12/3</f>
        <v>-0.98166648271328594</v>
      </c>
      <c r="AJ907" s="56"/>
      <c r="AK907" s="56"/>
      <c r="AL907" s="56"/>
      <c r="AM907" s="104">
        <v>906</v>
      </c>
      <c r="AN907" s="122">
        <f t="shared" si="183"/>
        <v>0.1014893958986353</v>
      </c>
      <c r="AO907" s="122">
        <f t="shared" si="184"/>
        <v>0.10202513744070488</v>
      </c>
      <c r="AP907" s="122">
        <f t="shared" si="185"/>
        <v>1.8951145141352935E-2</v>
      </c>
      <c r="AQ907" s="122">
        <f t="shared" si="186"/>
        <v>0.16916196294558933</v>
      </c>
      <c r="AR907" s="122">
        <f t="shared" si="187"/>
        <v>1.9952885696428155E-2</v>
      </c>
      <c r="AS907" s="122">
        <f t="shared" si="188"/>
        <v>0.11243179248498539</v>
      </c>
      <c r="AT907" s="122">
        <f t="shared" si="189"/>
        <v>0.11440532864209134</v>
      </c>
      <c r="AU907" s="122">
        <f t="shared" si="190"/>
        <v>7.1463521089857318E-2</v>
      </c>
      <c r="AV907" s="122">
        <f t="shared" si="191"/>
        <v>0.17342353985755368</v>
      </c>
      <c r="AW907" s="122">
        <f t="shared" si="192"/>
        <v>0.11669529080280155</v>
      </c>
      <c r="AX907" s="122">
        <f t="shared" si="193"/>
        <v>0.99999999999999978</v>
      </c>
      <c r="AY907" s="122">
        <f>SUMPRODUCT(AN907:AW907,幕後結果_最佳化!$Z$1005:$AI$1005)</f>
        <v>7.3375128675667686E-2</v>
      </c>
      <c r="AZ907" s="122">
        <f>(SUMPRODUCT(AN907:AW907,MMULT(AN907:AW907,幕後結果!$AB$9:$AK$18)))*252</f>
        <v>4.7425281291089819E-2</v>
      </c>
      <c r="BA907" s="122">
        <f t="shared" si="194"/>
        <v>0.21777346323895808</v>
      </c>
      <c r="BB907" s="98">
        <f t="shared" si="195"/>
        <v>0.13993958778268586</v>
      </c>
      <c r="BC907" s="56"/>
      <c r="BD907" s="56"/>
    </row>
    <row r="908" spans="1:56">
      <c r="A908" s="91">
        <v>907</v>
      </c>
      <c r="B908" s="122">
        <v>0.53380653628700747</v>
      </c>
      <c r="C908" s="122">
        <v>3.166842637507572E-2</v>
      </c>
      <c r="D908" s="122">
        <v>0.95535667711777927</v>
      </c>
      <c r="E908" s="122">
        <v>0.43599955542350965</v>
      </c>
      <c r="F908" s="122">
        <v>0.23989547095365382</v>
      </c>
      <c r="G908" s="122">
        <v>0.92556282017572133</v>
      </c>
      <c r="H908" s="122">
        <v>0.79635013703974922</v>
      </c>
      <c r="I908" s="122">
        <v>0.47010779397929614</v>
      </c>
      <c r="J908" s="122">
        <v>0.64051126243202194</v>
      </c>
      <c r="K908" s="100">
        <v>0.33058299905308908</v>
      </c>
      <c r="L908" s="101"/>
      <c r="M908" s="102">
        <v>907</v>
      </c>
      <c r="N908" s="125">
        <v>8.4842094711511384E-2</v>
      </c>
      <c r="O908" s="125">
        <v>-1.8568193995191968</v>
      </c>
      <c r="P908" s="125">
        <v>1.6991727149598796</v>
      </c>
      <c r="Q908" s="125">
        <v>-0.16111971745743725</v>
      </c>
      <c r="R908" s="125">
        <v>-0.70663884613756345</v>
      </c>
      <c r="S908" s="125">
        <v>1.4435188738708651</v>
      </c>
      <c r="T908" s="125">
        <v>0.82865487683127148</v>
      </c>
      <c r="U908" s="122">
        <v>-7.4998898923744214E-2</v>
      </c>
      <c r="V908" s="122">
        <v>0.35982571036810002</v>
      </c>
      <c r="W908" s="94">
        <v>-0.43830390147372011</v>
      </c>
      <c r="X908" s="56"/>
      <c r="Y908" s="95">
        <v>907</v>
      </c>
      <c r="Z908" s="122">
        <f>(幕後結果!$AB$2+幕後結果!$AB$4*幕後結果_最佳化!$N1909)*12/3</f>
        <v>5.7045411424701736E-2</v>
      </c>
      <c r="AA908" s="122">
        <f>(幕後結果!$AC$2+幕後結果!$AC$4*幕後結果_最佳化!$O1909)*12/3</f>
        <v>-3.9293797178687715</v>
      </c>
      <c r="AB908" s="122">
        <f>(幕後結果!$AD$2+幕後結果!$AD$4*幕後結果_最佳化!$P1909)*12/3</f>
        <v>1.7707261419262155</v>
      </c>
      <c r="AC908" s="122">
        <f>(幕後結果!$AE$2+幕後結果!$AE$4*幕後結果_最佳化!$Q1909)*12/3</f>
        <v>0.85536148500206677</v>
      </c>
      <c r="AD908" s="122">
        <f>(幕後結果!$AF$2+幕後結果!$AF$4*幕後結果_最佳化!$R1909)*12/3</f>
        <v>-0.61068888294663415</v>
      </c>
      <c r="AE908" s="122">
        <f>(幕後結果!$AG$2+幕後結果!$AG$4*幕後結果_最佳化!$S1909)*12/3</f>
        <v>1.0810855423820798</v>
      </c>
      <c r="AF908" s="122">
        <f>(幕後結果!$AH$2+幕後結果!$AH$4*幕後結果_最佳化!$T1909)*12/3</f>
        <v>1.8992830878678222</v>
      </c>
      <c r="AG908" s="122">
        <f>(幕後結果!$AI$2+幕後結果!$AI$4*幕後結果_最佳化!$U1909)*12/3</f>
        <v>-0.84671011634809867</v>
      </c>
      <c r="AH908" s="122">
        <f>(幕後結果!$AJ$2+幕後結果!$AJ$4*幕後結果_最佳化!$V1909)*12/3</f>
        <v>6.1918736297253564E-2</v>
      </c>
      <c r="AI908" s="96">
        <f>(幕後結果!$AK$2+幕後結果!$AK$4*幕後結果_最佳化!$W1909)*12/3</f>
        <v>-0.80525097599703388</v>
      </c>
      <c r="AJ908" s="56"/>
      <c r="AK908" s="56"/>
      <c r="AL908" s="56"/>
      <c r="AM908" s="104">
        <v>907</v>
      </c>
      <c r="AN908" s="122">
        <f t="shared" si="183"/>
        <v>0.16304549559933629</v>
      </c>
      <c r="AO908" s="122">
        <f t="shared" si="184"/>
        <v>0.12164239757599046</v>
      </c>
      <c r="AP908" s="122">
        <f t="shared" si="185"/>
        <v>0.1163629709758211</v>
      </c>
      <c r="AQ908" s="122">
        <f t="shared" si="186"/>
        <v>0.12712691107810958</v>
      </c>
      <c r="AR908" s="122">
        <f t="shared" si="187"/>
        <v>9.0476962990483148E-2</v>
      </c>
      <c r="AS908" s="122">
        <f t="shared" si="188"/>
        <v>5.8896889435195721E-2</v>
      </c>
      <c r="AT908" s="122">
        <f t="shared" si="189"/>
        <v>5.8317433162436106E-3</v>
      </c>
      <c r="AU908" s="122">
        <f t="shared" si="190"/>
        <v>7.8808923825446492E-2</v>
      </c>
      <c r="AV908" s="122">
        <f t="shared" si="191"/>
        <v>0.17697453472083949</v>
      </c>
      <c r="AW908" s="122">
        <f t="shared" si="192"/>
        <v>6.0833170482534116E-2</v>
      </c>
      <c r="AX908" s="122">
        <f t="shared" si="193"/>
        <v>0.99999999999999989</v>
      </c>
      <c r="AY908" s="122">
        <f>SUMPRODUCT(AN908:AW908,幕後結果_最佳化!$Z$1005:$AI$1005)</f>
        <v>-8.9341398393691943E-2</v>
      </c>
      <c r="AZ908" s="122">
        <f>(SUMPRODUCT(AN908:AW908,MMULT(AN908:AW908,幕後結果!$AB$9:$AK$18)))*252</f>
        <v>5.1932239938116527E-2</v>
      </c>
      <c r="BA908" s="122">
        <f t="shared" si="194"/>
        <v>0.22788646282330272</v>
      </c>
      <c r="BB908" s="98">
        <f t="shared" si="195"/>
        <v>-0.58029510290055497</v>
      </c>
      <c r="BC908" s="56"/>
      <c r="BD908" s="56"/>
    </row>
    <row r="909" spans="1:56">
      <c r="A909" s="91">
        <v>908</v>
      </c>
      <c r="B909" s="122">
        <v>0.51706262572955497</v>
      </c>
      <c r="C909" s="122">
        <v>0.11060756582719566</v>
      </c>
      <c r="D909" s="122">
        <v>0.53114672291237985</v>
      </c>
      <c r="E909" s="122">
        <v>0.81523441139687081</v>
      </c>
      <c r="F909" s="122">
        <v>0.45028194608203709</v>
      </c>
      <c r="G909" s="122">
        <v>0.47437805187087267</v>
      </c>
      <c r="H909" s="122">
        <v>0.96931550574582848</v>
      </c>
      <c r="I909" s="122">
        <v>0.63798649500181814</v>
      </c>
      <c r="J909" s="122">
        <v>0.32767310669336269</v>
      </c>
      <c r="K909" s="100">
        <v>0.725317950492121</v>
      </c>
      <c r="L909" s="101"/>
      <c r="M909" s="102">
        <v>908</v>
      </c>
      <c r="N909" s="125">
        <v>4.2782707804107999E-2</v>
      </c>
      <c r="O909" s="125">
        <v>-1.2233033783155278</v>
      </c>
      <c r="P909" s="125">
        <v>7.8152741027050512E-2</v>
      </c>
      <c r="Q909" s="125">
        <v>0.89735188722874681</v>
      </c>
      <c r="R909" s="125">
        <v>-0.12494904262887797</v>
      </c>
      <c r="S909" s="125">
        <v>-6.4268915956703324E-2</v>
      </c>
      <c r="T909" s="125">
        <v>1.8708275439676276</v>
      </c>
      <c r="U909" s="122">
        <v>0.35308194246906222</v>
      </c>
      <c r="V909" s="122">
        <v>-0.44634755031492379</v>
      </c>
      <c r="W909" s="94">
        <v>0.59871328131424306</v>
      </c>
      <c r="X909" s="56"/>
      <c r="Y909" s="95">
        <v>908</v>
      </c>
      <c r="Z909" s="122">
        <f>(幕後結果!$AB$2+幕後結果!$AB$4*幕後結果_最佳化!$N1910)*12/3</f>
        <v>4.8265629170045482E-3</v>
      </c>
      <c r="AA909" s="122">
        <f>(幕後結果!$AC$2+幕後結果!$AC$4*幕後結果_最佳化!$O1910)*12/3</f>
        <v>-3.0600027727035646</v>
      </c>
      <c r="AB909" s="122">
        <f>(幕後結果!$AD$2+幕後結果!$AD$4*幕後結果_最佳化!$P1910)*12/3</f>
        <v>0.41868676365283197</v>
      </c>
      <c r="AC909" s="122">
        <f>(幕後結果!$AE$2+幕後結果!$AE$4*幕後結果_最佳化!$Q1910)*12/3</f>
        <v>1.3478890255220166</v>
      </c>
      <c r="AD909" s="122">
        <f>(幕後結果!$AF$2+幕後結果!$AF$4*幕後結果_最佳化!$R1910)*12/3</f>
        <v>-0.21787981794800249</v>
      </c>
      <c r="AE909" s="122">
        <f>(幕後結果!$AG$2+幕後結果!$AG$4*幕後結果_最佳化!$S1910)*12/3</f>
        <v>0.47550818774107445</v>
      </c>
      <c r="AF909" s="122">
        <f>(幕後結果!$AH$2+幕後結果!$AH$4*幕後結果_最佳化!$T1910)*12/3</f>
        <v>2.817500356954175</v>
      </c>
      <c r="AG909" s="122">
        <f>(幕後結果!$AI$2+幕後結果!$AI$4*幕後結果_最佳化!$U1910)*12/3</f>
        <v>-0.37717204674251475</v>
      </c>
      <c r="AH909" s="122">
        <f>(幕後結果!$AJ$2+幕後結果!$AJ$4*幕後結果_最佳化!$V1910)*12/3</f>
        <v>-0.13566671622894311</v>
      </c>
      <c r="AI909" s="96">
        <f>(幕後結果!$AK$2+幕後結果!$AK$4*幕後結果_最佳化!$W1910)*12/3</f>
        <v>-0.19080708702616392</v>
      </c>
      <c r="AJ909" s="56"/>
      <c r="AK909" s="56"/>
      <c r="AL909" s="56"/>
      <c r="AM909" s="104">
        <v>908</v>
      </c>
      <c r="AN909" s="122">
        <f t="shared" si="183"/>
        <v>0.16998002829989986</v>
      </c>
      <c r="AO909" s="122">
        <f t="shared" si="184"/>
        <v>0.10399690320050284</v>
      </c>
      <c r="AP909" s="122">
        <f t="shared" si="185"/>
        <v>9.5362095085803233E-2</v>
      </c>
      <c r="AQ909" s="122">
        <f t="shared" si="186"/>
        <v>2.4158723894944657E-2</v>
      </c>
      <c r="AR909" s="122">
        <f t="shared" si="187"/>
        <v>3.1158446683452762E-2</v>
      </c>
      <c r="AS909" s="122">
        <f t="shared" si="188"/>
        <v>6.3271817760129398E-2</v>
      </c>
      <c r="AT909" s="122">
        <f t="shared" si="189"/>
        <v>0.15459407576575421</v>
      </c>
      <c r="AU909" s="122">
        <f t="shared" si="190"/>
        <v>9.5174505810530191E-2</v>
      </c>
      <c r="AV909" s="122">
        <f t="shared" si="191"/>
        <v>0.14284919929857468</v>
      </c>
      <c r="AW909" s="122">
        <f t="shared" si="192"/>
        <v>0.11945420420040824</v>
      </c>
      <c r="AX909" s="122">
        <f t="shared" si="193"/>
        <v>1</v>
      </c>
      <c r="AY909" s="122">
        <f>SUMPRODUCT(AN909:AW909,幕後結果_最佳化!$Z$1005:$AI$1005)</f>
        <v>-2.202918583838849E-2</v>
      </c>
      <c r="AZ909" s="122">
        <f>(SUMPRODUCT(AN909:AW909,MMULT(AN909:AW909,幕後結果!$AB$9:$AK$18)))*252</f>
        <v>5.3835658570823189E-2</v>
      </c>
      <c r="BA909" s="122">
        <f t="shared" si="194"/>
        <v>0.23202512486975024</v>
      </c>
      <c r="BB909" s="98">
        <f t="shared" si="195"/>
        <v>-0.27983687488515385</v>
      </c>
      <c r="BC909" s="56"/>
      <c r="BD909" s="56"/>
    </row>
    <row r="910" spans="1:56">
      <c r="A910" s="91">
        <v>909</v>
      </c>
      <c r="B910" s="122">
        <v>0.53578994882038078</v>
      </c>
      <c r="C910" s="122">
        <v>0.61322646859603802</v>
      </c>
      <c r="D910" s="122">
        <v>2.6218230691066768E-2</v>
      </c>
      <c r="E910" s="122">
        <v>0.83202904421822854</v>
      </c>
      <c r="F910" s="122">
        <v>0.76943906763436365</v>
      </c>
      <c r="G910" s="122">
        <v>0.56591778300630979</v>
      </c>
      <c r="H910" s="122">
        <v>0.9735894776399876</v>
      </c>
      <c r="I910" s="122">
        <v>4.660393200276447E-3</v>
      </c>
      <c r="J910" s="122">
        <v>0.56133722354737747</v>
      </c>
      <c r="K910" s="100">
        <v>0.62614395110585286</v>
      </c>
      <c r="L910" s="101"/>
      <c r="M910" s="102">
        <v>909</v>
      </c>
      <c r="N910" s="125">
        <v>8.9832775543577367E-2</v>
      </c>
      <c r="O910" s="125">
        <v>0.28773830951797957</v>
      </c>
      <c r="P910" s="125">
        <v>-1.9395330730149583</v>
      </c>
      <c r="Q910" s="125">
        <v>0.9622144111096198</v>
      </c>
      <c r="R910" s="125">
        <v>0.73700079693339349</v>
      </c>
      <c r="S910" s="125">
        <v>0.1659904903100618</v>
      </c>
      <c r="T910" s="125">
        <v>1.9363810821959393</v>
      </c>
      <c r="U910" s="122">
        <v>-2.6000585206296396</v>
      </c>
      <c r="V910" s="122">
        <v>0.15436042878689843</v>
      </c>
      <c r="W910" s="94">
        <v>0.32165760599399185</v>
      </c>
      <c r="X910" s="56"/>
      <c r="Y910" s="95">
        <v>909</v>
      </c>
      <c r="Z910" s="122">
        <f>(幕後結果!$AB$2+幕後結果!$AB$4*幕後結果_最佳化!$N1911)*12/3</f>
        <v>6.3241593192488024E-2</v>
      </c>
      <c r="AA910" s="122">
        <f>(幕後結果!$AC$2+幕後結果!$AC$4*幕後結果_最佳化!$O1911)*12/3</f>
        <v>-0.97358918143644202</v>
      </c>
      <c r="AB910" s="122">
        <f>(幕後結果!$AD$2+幕後結果!$AD$4*幕後結果_最佳化!$P1911)*12/3</f>
        <v>-1.1608798844578088</v>
      </c>
      <c r="AC910" s="122">
        <f>(幕後結果!$AE$2+幕後結果!$AE$4*幕後結果_最佳化!$Q1911)*12/3</f>
        <v>1.1835290342916465</v>
      </c>
      <c r="AD910" s="122">
        <f>(幕後結果!$AF$2+幕後結果!$AF$4*幕後結果_最佳化!$R1911)*12/3</f>
        <v>0.33532587602561109</v>
      </c>
      <c r="AE910" s="122">
        <f>(幕後結果!$AG$2+幕後結果!$AG$4*幕後結果_最佳化!$S1911)*12/3</f>
        <v>0.78930650983527662</v>
      </c>
      <c r="AF910" s="122">
        <f>(幕後結果!$AH$2+幕後結果!$AH$4*幕後結果_最佳化!$T1911)*12/3</f>
        <v>2.8995708350097877</v>
      </c>
      <c r="AG910" s="122">
        <f>(幕後結果!$AI$2+幕後結果!$AI$4*幕後結果_最佳化!$U1911)*12/3</f>
        <v>-3.667201258876768</v>
      </c>
      <c r="AH910" s="122">
        <f>(幕後結果!$AJ$2+幕後結果!$AJ$4*幕後結果_最佳化!$V1911)*12/3</f>
        <v>0.29089358152913813</v>
      </c>
      <c r="AI910" s="96">
        <f>(幕後結果!$AK$2+幕後結果!$AK$4*幕後結果_最佳化!$W1911)*12/3</f>
        <v>-8.438683992945839E-3</v>
      </c>
      <c r="AJ910" s="56"/>
      <c r="AK910" s="56"/>
      <c r="AL910" s="56"/>
      <c r="AM910" s="104">
        <v>909</v>
      </c>
      <c r="AN910" s="122">
        <f t="shared" si="183"/>
        <v>0.1832980674663417</v>
      </c>
      <c r="AO910" s="122">
        <f t="shared" si="184"/>
        <v>0.19202361874625426</v>
      </c>
      <c r="AP910" s="122">
        <f t="shared" si="185"/>
        <v>5.5530220244857403E-2</v>
      </c>
      <c r="AQ910" s="122">
        <f t="shared" si="186"/>
        <v>7.9169710364425262E-3</v>
      </c>
      <c r="AR910" s="122">
        <f t="shared" si="187"/>
        <v>0.18404370272348056</v>
      </c>
      <c r="AS910" s="122">
        <f t="shared" si="188"/>
        <v>0.17237597296068397</v>
      </c>
      <c r="AT910" s="122">
        <f t="shared" si="189"/>
        <v>0.10578897248654592</v>
      </c>
      <c r="AU910" s="122">
        <f t="shared" si="190"/>
        <v>5.6239588999766117E-2</v>
      </c>
      <c r="AV910" s="122">
        <f t="shared" si="191"/>
        <v>3.5496191456377203E-2</v>
      </c>
      <c r="AW910" s="122">
        <f t="shared" si="192"/>
        <v>7.2866938792504219E-3</v>
      </c>
      <c r="AX910" s="122">
        <f t="shared" si="193"/>
        <v>1.0000000000000002</v>
      </c>
      <c r="AY910" s="122">
        <f>SUMPRODUCT(AN910:AW910,幕後結果_最佳化!$Z$1005:$AI$1005)</f>
        <v>-0.14864664544991732</v>
      </c>
      <c r="AZ910" s="122">
        <f>(SUMPRODUCT(AN910:AW910,MMULT(AN910:AW910,幕後結果!$AB$9:$AK$18)))*252</f>
        <v>5.6921955602629554E-2</v>
      </c>
      <c r="BA910" s="122">
        <f t="shared" si="194"/>
        <v>0.23858322573607213</v>
      </c>
      <c r="BB910" s="98">
        <f t="shared" si="195"/>
        <v>-0.80285043032242309</v>
      </c>
      <c r="BC910" s="56"/>
      <c r="BD910" s="56"/>
    </row>
    <row r="911" spans="1:56">
      <c r="A911" s="91">
        <v>910</v>
      </c>
      <c r="B911" s="122">
        <v>0.96601681322913335</v>
      </c>
      <c r="C911" s="122">
        <v>0.93123317826113783</v>
      </c>
      <c r="D911" s="122">
        <v>8.4465360723254834E-2</v>
      </c>
      <c r="E911" s="122">
        <v>1.988962438149966E-2</v>
      </c>
      <c r="F911" s="122">
        <v>0.32111013438438274</v>
      </c>
      <c r="G911" s="122">
        <v>0.12079039743877718</v>
      </c>
      <c r="H911" s="122">
        <v>0.96387647040909297</v>
      </c>
      <c r="I911" s="122">
        <v>0.89740459554272678</v>
      </c>
      <c r="J911" s="122">
        <v>0.79090262058977268</v>
      </c>
      <c r="K911" s="100">
        <v>0.1586329798429118</v>
      </c>
      <c r="L911" s="101"/>
      <c r="M911" s="102">
        <v>910</v>
      </c>
      <c r="N911" s="125">
        <v>1.8252297010074945</v>
      </c>
      <c r="O911" s="125">
        <v>1.4850384331045474</v>
      </c>
      <c r="P911" s="125">
        <v>-1.3756477315457576</v>
      </c>
      <c r="Q911" s="125">
        <v>-2.0560338995145604</v>
      </c>
      <c r="R911" s="125">
        <v>-0.46459673791662637</v>
      </c>
      <c r="S911" s="125">
        <v>-1.1710447380578974</v>
      </c>
      <c r="T911" s="125">
        <v>1.7975581256725457</v>
      </c>
      <c r="U911" s="122">
        <v>1.2669006706249766</v>
      </c>
      <c r="V911" s="122">
        <v>0.80955712426126258</v>
      </c>
      <c r="W911" s="94">
        <v>-1.0000920570613667</v>
      </c>
      <c r="X911" s="56"/>
      <c r="Y911" s="95">
        <v>910</v>
      </c>
      <c r="Z911" s="122">
        <f>(幕後結果!$AB$2+幕後結果!$AB$4*幕後結果_最佳化!$N1912)*12/3</f>
        <v>2.2178243347581423</v>
      </c>
      <c r="AA911" s="122">
        <f>(幕後結果!$AC$2+幕後結果!$AC$4*幕後結果_最佳化!$O1912)*12/3</f>
        <v>0.82715779508849641</v>
      </c>
      <c r="AB911" s="122">
        <f>(幕後結果!$AD$2+幕後結果!$AD$4*幕後結果_最佳化!$P1912)*12/3</f>
        <v>-2.8313995630312894E-2</v>
      </c>
      <c r="AC911" s="122">
        <f>(幕後結果!$AE$2+幕後結果!$AE$4*幕後結果_最佳化!$Q1912)*12/3</f>
        <v>-0.56170583291709497</v>
      </c>
      <c r="AD911" s="122">
        <f>(幕後結果!$AF$2+幕後結果!$AF$4*幕後結果_最佳化!$R1912)*12/3</f>
        <v>-0.60375015200564408</v>
      </c>
      <c r="AE911" s="122">
        <f>(幕後結果!$AG$2+幕後結果!$AG$4*幕後結果_最佳化!$S1912)*12/3</f>
        <v>-1.184261957188699</v>
      </c>
      <c r="AF911" s="122">
        <f>(幕後結果!$AH$2+幕後結果!$AH$4*幕後結果_最佳化!$T1912)*12/3</f>
        <v>3.2819085566701798</v>
      </c>
      <c r="AG911" s="122">
        <f>(幕後結果!$AI$2+幕後結果!$AI$4*幕後結果_最佳化!$U1912)*12/3</f>
        <v>1.3942022020275315</v>
      </c>
      <c r="AH911" s="122">
        <f>(幕後結果!$AJ$2+幕後結果!$AJ$4*幕後結果_最佳化!$V1912)*12/3</f>
        <v>1.777052280482619</v>
      </c>
      <c r="AI911" s="96">
        <f>(幕後結果!$AK$2+幕後結果!$AK$4*幕後結果_最佳化!$W1912)*12/3</f>
        <v>-0.39553544500917176</v>
      </c>
      <c r="AJ911" s="56"/>
      <c r="AK911" s="56"/>
      <c r="AL911" s="56"/>
      <c r="AM911" s="104">
        <v>910</v>
      </c>
      <c r="AN911" s="122">
        <f t="shared" si="183"/>
        <v>0.18239408298789375</v>
      </c>
      <c r="AO911" s="122">
        <f t="shared" si="184"/>
        <v>4.0335656631457328E-2</v>
      </c>
      <c r="AP911" s="122">
        <f t="shared" si="185"/>
        <v>3.0019301926109417E-2</v>
      </c>
      <c r="AQ911" s="122">
        <f t="shared" si="186"/>
        <v>4.4681699172141584E-2</v>
      </c>
      <c r="AR911" s="122">
        <f t="shared" si="187"/>
        <v>0.1792686587882783</v>
      </c>
      <c r="AS911" s="122">
        <f t="shared" si="188"/>
        <v>2.7916469335051479E-2</v>
      </c>
      <c r="AT911" s="122">
        <f t="shared" si="189"/>
        <v>7.9242070400729281E-2</v>
      </c>
      <c r="AU911" s="122">
        <f t="shared" si="190"/>
        <v>0.14124816266302384</v>
      </c>
      <c r="AV911" s="122">
        <f t="shared" si="191"/>
        <v>0.17318683271461244</v>
      </c>
      <c r="AW911" s="122">
        <f t="shared" si="192"/>
        <v>0.10170706538070251</v>
      </c>
      <c r="AX911" s="122">
        <f t="shared" si="193"/>
        <v>1</v>
      </c>
      <c r="AY911" s="122">
        <f>SUMPRODUCT(AN911:AW911,幕後結果_最佳化!$Z$1005:$AI$1005)</f>
        <v>-7.8895463710241587E-2</v>
      </c>
      <c r="AZ911" s="122">
        <f>(SUMPRODUCT(AN911:AW911,MMULT(AN911:AW911,幕後結果!$AB$9:$AK$18)))*252</f>
        <v>5.0051497187216722E-2</v>
      </c>
      <c r="BA911" s="122">
        <f t="shared" si="194"/>
        <v>0.22372191932668717</v>
      </c>
      <c r="BB911" s="98">
        <f t="shared" si="195"/>
        <v>-0.54440559099795338</v>
      </c>
      <c r="BC911" s="56"/>
      <c r="BD911" s="56"/>
    </row>
    <row r="912" spans="1:56">
      <c r="A912" s="91">
        <v>911</v>
      </c>
      <c r="B912" s="122">
        <v>0.35145894782515574</v>
      </c>
      <c r="C912" s="122">
        <v>5.136933696268664E-2</v>
      </c>
      <c r="D912" s="122">
        <v>1.737150953311839E-2</v>
      </c>
      <c r="E912" s="122">
        <v>8.668426990213729E-2</v>
      </c>
      <c r="F912" s="122">
        <v>0.35920924876561844</v>
      </c>
      <c r="G912" s="122">
        <v>0.7871856383538407</v>
      </c>
      <c r="H912" s="122">
        <v>4.7020989798103097E-2</v>
      </c>
      <c r="I912" s="122">
        <v>0.15787979812185959</v>
      </c>
      <c r="J912" s="122">
        <v>0.88470576956445601</v>
      </c>
      <c r="K912" s="100">
        <v>0.73583286553142901</v>
      </c>
      <c r="L912" s="101"/>
      <c r="M912" s="102">
        <v>911</v>
      </c>
      <c r="N912" s="125">
        <v>-0.38138458766273314</v>
      </c>
      <c r="O912" s="125">
        <v>-1.6317191028753295</v>
      </c>
      <c r="P912" s="125">
        <v>-2.1113409218625945</v>
      </c>
      <c r="Q912" s="125">
        <v>-1.3614594498551125</v>
      </c>
      <c r="R912" s="125">
        <v>-0.36057323900362637</v>
      </c>
      <c r="S912" s="125">
        <v>0.79669407942370085</v>
      </c>
      <c r="T912" s="125">
        <v>-1.6744510876828489</v>
      </c>
      <c r="U912" s="122">
        <v>-1.0032099022654943</v>
      </c>
      <c r="V912" s="122">
        <v>1.1988443835654332</v>
      </c>
      <c r="W912" s="94">
        <v>0.63055081244968625</v>
      </c>
      <c r="X912" s="56"/>
      <c r="Y912" s="95">
        <v>911</v>
      </c>
      <c r="Z912" s="122">
        <f>(幕後結果!$AB$2+幕後結果!$AB$4*幕後結果_最佳化!$N1913)*12/3</f>
        <v>-0.52179851111620268</v>
      </c>
      <c r="AA912" s="122">
        <f>(幕後結果!$AC$2+幕後結果!$AC$4*幕後結果_最佳化!$O1913)*12/3</f>
        <v>-3.6596832327237094</v>
      </c>
      <c r="AB912" s="122">
        <f>(幕後結果!$AD$2+幕後結果!$AD$4*幕後結果_最佳化!$P1913)*12/3</f>
        <v>-1.6465268653551928</v>
      </c>
      <c r="AC912" s="122">
        <f>(幕後結果!$AE$2+幕後結果!$AE$4*幕後結果_最佳化!$Q1913)*12/3</f>
        <v>-0.90217347073488929</v>
      </c>
      <c r="AD912" s="122">
        <f>(幕後結果!$AF$2+幕後結果!$AF$4*幕後結果_最佳化!$R1913)*12/3</f>
        <v>-0.80550903958456688</v>
      </c>
      <c r="AE912" s="122">
        <f>(幕後結果!$AG$2+幕後結果!$AG$4*幕後結果_最佳化!$S1913)*12/3</f>
        <v>-0.7638300099223686</v>
      </c>
      <c r="AF912" s="122">
        <f>(幕後結果!$AH$2+幕後結果!$AH$4*幕後結果_最佳化!$T1913)*12/3</f>
        <v>-0.59234450968959473</v>
      </c>
      <c r="AG912" s="122">
        <f>(幕後結果!$AI$2+幕後結果!$AI$4*幕後結果_最佳化!$U1913)*12/3</f>
        <v>-2.1149225702973</v>
      </c>
      <c r="AH912" s="122">
        <f>(幕後結果!$AJ$2+幕後結果!$AJ$4*幕後結果_最佳化!$V1913)*12/3</f>
        <v>-0.39666082268887037</v>
      </c>
      <c r="AI912" s="96">
        <f>(幕後結果!$AK$2+幕後結果!$AK$4*幕後結果_最佳化!$W1913)*12/3</f>
        <v>-0.65353958029716774</v>
      </c>
      <c r="AJ912" s="56"/>
      <c r="AK912" s="56"/>
      <c r="AL912" s="56"/>
      <c r="AM912" s="104">
        <v>911</v>
      </c>
      <c r="AN912" s="122">
        <f t="shared" si="183"/>
        <v>9.2186408988916016E-2</v>
      </c>
      <c r="AO912" s="122">
        <f t="shared" si="184"/>
        <v>9.6841595832715288E-2</v>
      </c>
      <c r="AP912" s="122">
        <f t="shared" si="185"/>
        <v>0.11407520239137793</v>
      </c>
      <c r="AQ912" s="122">
        <f t="shared" si="186"/>
        <v>3.7513814053527971E-3</v>
      </c>
      <c r="AR912" s="122">
        <f t="shared" si="187"/>
        <v>0.19297535367013954</v>
      </c>
      <c r="AS912" s="122">
        <f t="shared" si="188"/>
        <v>5.8405475690977114E-2</v>
      </c>
      <c r="AT912" s="122">
        <f t="shared" si="189"/>
        <v>0.13816372392553944</v>
      </c>
      <c r="AU912" s="122">
        <f t="shared" si="190"/>
        <v>0.12438944419620716</v>
      </c>
      <c r="AV912" s="122">
        <f t="shared" si="191"/>
        <v>2.1555388558549517E-2</v>
      </c>
      <c r="AW912" s="122">
        <f t="shared" si="192"/>
        <v>0.15765602534022513</v>
      </c>
      <c r="AX912" s="122">
        <f t="shared" si="193"/>
        <v>0.99999999999999989</v>
      </c>
      <c r="AY912" s="122">
        <f>SUMPRODUCT(AN912:AW912,幕後結果_最佳化!$Z$1005:$AI$1005)</f>
        <v>-0.10397026122259485</v>
      </c>
      <c r="AZ912" s="122">
        <f>(SUMPRODUCT(AN912:AW912,MMULT(AN912:AW912,幕後結果!$AB$9:$AK$18)))*252</f>
        <v>4.3248345152384897E-2</v>
      </c>
      <c r="BA912" s="122">
        <f t="shared" si="194"/>
        <v>0.20796236474993474</v>
      </c>
      <c r="BB912" s="98">
        <f t="shared" si="195"/>
        <v>-0.70623481031868274</v>
      </c>
      <c r="BC912" s="56"/>
      <c r="BD912" s="56"/>
    </row>
    <row r="913" spans="1:56">
      <c r="A913" s="91">
        <v>912</v>
      </c>
      <c r="B913" s="122">
        <v>0.46637910130771942</v>
      </c>
      <c r="C913" s="122">
        <v>0.79538602507407208</v>
      </c>
      <c r="D913" s="122">
        <v>0.39052894723688159</v>
      </c>
      <c r="E913" s="122">
        <v>0.44244523202352393</v>
      </c>
      <c r="F913" s="122">
        <v>0.79032789508227719</v>
      </c>
      <c r="G913" s="122">
        <v>0.64761956777898111</v>
      </c>
      <c r="H913" s="122">
        <v>0.19796974207210005</v>
      </c>
      <c r="I913" s="122">
        <v>0.99432969720155762</v>
      </c>
      <c r="J913" s="122">
        <v>0.24302730017574659</v>
      </c>
      <c r="K913" s="100">
        <v>0.97393324838669071</v>
      </c>
      <c r="L913" s="101"/>
      <c r="M913" s="102">
        <v>912</v>
      </c>
      <c r="N913" s="125">
        <v>-8.4375101739976546E-2</v>
      </c>
      <c r="O913" s="125">
        <v>0.82525303410292261</v>
      </c>
      <c r="P913" s="125">
        <v>-0.2779406814424919</v>
      </c>
      <c r="Q913" s="125">
        <v>-0.14477253954201699</v>
      </c>
      <c r="R913" s="125">
        <v>0.80755949894754064</v>
      </c>
      <c r="S913" s="125">
        <v>0.37890169637798315</v>
      </c>
      <c r="T913" s="125">
        <v>-0.84889542620090164</v>
      </c>
      <c r="U913" s="122">
        <v>2.532024534206641</v>
      </c>
      <c r="V913" s="122">
        <v>-0.69659769247825598</v>
      </c>
      <c r="W913" s="94">
        <v>1.9420297140919285</v>
      </c>
      <c r="X913" s="56"/>
      <c r="Y913" s="95">
        <v>912</v>
      </c>
      <c r="Z913" s="122">
        <f>(幕後結果!$AB$2+幕後結果!$AB$4*幕後結果_最佳化!$N1914)*12/3</f>
        <v>-0.15304626598969476</v>
      </c>
      <c r="AA913" s="122">
        <f>(幕後結果!$AC$2+幕後結果!$AC$4*幕後結果_最佳化!$O1914)*12/3</f>
        <v>-0.24799075549981042</v>
      </c>
      <c r="AB913" s="122">
        <f>(幕後結果!$AD$2+幕後結果!$AD$4*幕後結果_最佳化!$P1914)*12/3</f>
        <v>0.28009274091998543</v>
      </c>
      <c r="AC913" s="122">
        <f>(幕後結果!$AE$2+幕後結果!$AE$4*幕後結果_最佳化!$Q1914)*12/3</f>
        <v>0.85511943987805461</v>
      </c>
      <c r="AD913" s="122">
        <f>(幕後結果!$AF$2+幕後結果!$AF$4*幕後結果_最佳化!$R1914)*12/3</f>
        <v>0.51810132057350633</v>
      </c>
      <c r="AE913" s="122">
        <f>(幕後結果!$AG$2+幕後結果!$AG$4*幕後結果_最佳化!$S1914)*12/3</f>
        <v>0.74980555235986512</v>
      </c>
      <c r="AF913" s="122">
        <f>(幕後結果!$AH$2+幕後結果!$AH$4*幕後結果_最佳化!$T1914)*12/3</f>
        <v>0.52604300899882905</v>
      </c>
      <c r="AG913" s="122">
        <f>(幕後結果!$AI$2+幕後結果!$AI$4*幕後結果_最佳化!$U1914)*12/3</f>
        <v>2.1392567707235979</v>
      </c>
      <c r="AH913" s="122">
        <f>(幕後結果!$AJ$2+幕後結果!$AJ$4*幕後結果_最佳化!$V1914)*12/3</f>
        <v>4.9959574744311785E-2</v>
      </c>
      <c r="AI913" s="96">
        <f>(幕後結果!$AK$2+幕後結果!$AK$4*幕後結果_最佳化!$W1914)*12/3</f>
        <v>0.67955252294283852</v>
      </c>
      <c r="AJ913" s="56"/>
      <c r="AK913" s="56"/>
      <c r="AL913" s="56"/>
      <c r="AM913" s="104">
        <v>912</v>
      </c>
      <c r="AN913" s="122">
        <f t="shared" si="183"/>
        <v>0.17752890316514852</v>
      </c>
      <c r="AO913" s="122">
        <f t="shared" si="184"/>
        <v>3.3512418921512299E-2</v>
      </c>
      <c r="AP913" s="122">
        <f t="shared" si="185"/>
        <v>0.17063827264019274</v>
      </c>
      <c r="AQ913" s="122">
        <f t="shared" si="186"/>
        <v>2.6589975780659515E-2</v>
      </c>
      <c r="AR913" s="122">
        <f t="shared" si="187"/>
        <v>0.18262130149171457</v>
      </c>
      <c r="AS913" s="122">
        <f t="shared" si="188"/>
        <v>2.2231999440337654E-2</v>
      </c>
      <c r="AT913" s="122">
        <f t="shared" si="189"/>
        <v>6.3896053835364328E-2</v>
      </c>
      <c r="AU913" s="122">
        <f t="shared" si="190"/>
        <v>6.1453482553851468E-2</v>
      </c>
      <c r="AV913" s="122">
        <f t="shared" si="191"/>
        <v>0.15754342119732381</v>
      </c>
      <c r="AW913" s="122">
        <f t="shared" si="192"/>
        <v>0.10398417097389494</v>
      </c>
      <c r="AX913" s="122">
        <f t="shared" si="193"/>
        <v>0.99999999999999967</v>
      </c>
      <c r="AY913" s="122">
        <f>SUMPRODUCT(AN913:AW913,幕後結果_最佳化!$Z$1005:$AI$1005)</f>
        <v>1.3603693661451546E-2</v>
      </c>
      <c r="AZ913" s="122">
        <f>(SUMPRODUCT(AN913:AW913,MMULT(AN913:AW913,幕後結果!$AB$9:$AK$18)))*252</f>
        <v>4.6950027340436372E-2</v>
      </c>
      <c r="BA913" s="122">
        <f t="shared" si="194"/>
        <v>0.21667954988977703</v>
      </c>
      <c r="BB913" s="98">
        <f t="shared" si="195"/>
        <v>-0.13520568209344733</v>
      </c>
      <c r="BC913" s="56"/>
      <c r="BD913" s="56"/>
    </row>
    <row r="914" spans="1:56">
      <c r="A914" s="91">
        <v>913</v>
      </c>
      <c r="B914" s="122">
        <v>0.85943401104138561</v>
      </c>
      <c r="C914" s="122">
        <v>0.89936406731591423</v>
      </c>
      <c r="D914" s="122">
        <v>0.73302312972327188</v>
      </c>
      <c r="E914" s="122">
        <v>0.1325245287877419</v>
      </c>
      <c r="F914" s="122">
        <v>0.21454531075163685</v>
      </c>
      <c r="G914" s="122">
        <v>0.57234302738272969</v>
      </c>
      <c r="H914" s="122">
        <v>0.43317034248687469</v>
      </c>
      <c r="I914" s="122">
        <v>8.6904962321924462E-2</v>
      </c>
      <c r="J914" s="122">
        <v>0.64807015933391221</v>
      </c>
      <c r="K914" s="100">
        <v>0.78239604516103634</v>
      </c>
      <c r="L914" s="101"/>
      <c r="M914" s="102">
        <v>913</v>
      </c>
      <c r="N914" s="125">
        <v>1.0777799306424609</v>
      </c>
      <c r="O914" s="125">
        <v>1.2779363628337188</v>
      </c>
      <c r="P914" s="125">
        <v>0.62198194439553622</v>
      </c>
      <c r="Q914" s="125">
        <v>-1.1145365869513089</v>
      </c>
      <c r="R914" s="125">
        <v>-0.7907487508678126</v>
      </c>
      <c r="S914" s="125">
        <v>0.18234250293269097</v>
      </c>
      <c r="T914" s="125">
        <v>-0.16830837573837004</v>
      </c>
      <c r="U914" s="122">
        <v>-1.3600632015685052</v>
      </c>
      <c r="V914" s="122">
        <v>0.38011549886163304</v>
      </c>
      <c r="W914" s="94">
        <v>0.78031088099463897</v>
      </c>
      <c r="X914" s="56"/>
      <c r="Y914" s="95">
        <v>913</v>
      </c>
      <c r="Z914" s="122">
        <f>(幕後結果!$AB$2+幕後結果!$AB$4*幕後結果_最佳化!$N1915)*12/3</f>
        <v>1.2898277757085754</v>
      </c>
      <c r="AA914" s="122">
        <f>(幕後結果!$AC$2+幕後結果!$AC$4*幕後結果_最佳化!$O1915)*12/3</f>
        <v>0.47681381035131132</v>
      </c>
      <c r="AB914" s="122">
        <f>(幕後結果!$AD$2+幕後結果!$AD$4*幕後結果_最佳化!$P1915)*12/3</f>
        <v>1.455372228683953</v>
      </c>
      <c r="AC914" s="122">
        <f>(幕後結果!$AE$2+幕後結果!$AE$4*幕後結果_最佳化!$Q1915)*12/3</f>
        <v>0.51158555114615334</v>
      </c>
      <c r="AD914" s="122">
        <f>(幕後結果!$AF$2+幕後結果!$AF$4*幕後結果_最佳化!$R1915)*12/3</f>
        <v>-0.54476192378339439</v>
      </c>
      <c r="AE914" s="122">
        <f>(幕後結果!$AG$2+幕後結果!$AG$4*幕後結果_最佳化!$S1915)*12/3</f>
        <v>0.44662463111051331</v>
      </c>
      <c r="AF914" s="122">
        <f>(幕後結果!$AH$2+幕後結果!$AH$4*幕後結果_最佳化!$T1915)*12/3</f>
        <v>1.2250936727340047</v>
      </c>
      <c r="AG914" s="122">
        <f>(幕後結果!$AI$2+幕後結果!$AI$4*幕後結果_最佳化!$U1915)*12/3</f>
        <v>-2.0431134030344458</v>
      </c>
      <c r="AH914" s="122">
        <f>(幕後結果!$AJ$2+幕後結果!$AJ$4*幕後結果_最佳化!$V1915)*12/3</f>
        <v>0.7882578863461015</v>
      </c>
      <c r="AI914" s="96">
        <f>(幕後結果!$AK$2+幕後結果!$AK$4*幕後結果_最佳化!$W1915)*12/3</f>
        <v>0.10061255267159147</v>
      </c>
      <c r="AJ914" s="56"/>
      <c r="AK914" s="56"/>
      <c r="AL914" s="56"/>
      <c r="AM914" s="104">
        <v>913</v>
      </c>
      <c r="AN914" s="122">
        <f t="shared" si="183"/>
        <v>0.18115211678045881</v>
      </c>
      <c r="AO914" s="122">
        <f t="shared" si="184"/>
        <v>0.11128398650952777</v>
      </c>
      <c r="AP914" s="122">
        <f t="shared" si="185"/>
        <v>5.7707393786662023E-2</v>
      </c>
      <c r="AQ914" s="122">
        <f t="shared" si="186"/>
        <v>4.0890806191051551E-2</v>
      </c>
      <c r="AR914" s="122">
        <f t="shared" si="187"/>
        <v>5.2391651646241863E-3</v>
      </c>
      <c r="AS914" s="122">
        <f t="shared" si="188"/>
        <v>0.1279104693959533</v>
      </c>
      <c r="AT914" s="122">
        <f t="shared" si="189"/>
        <v>0.18094967228052805</v>
      </c>
      <c r="AU914" s="122">
        <f t="shared" si="190"/>
        <v>0.12657722478582417</v>
      </c>
      <c r="AV914" s="122">
        <f t="shared" si="191"/>
        <v>2.5912983840489935E-2</v>
      </c>
      <c r="AW914" s="122">
        <f t="shared" si="192"/>
        <v>0.14237618126488033</v>
      </c>
      <c r="AX914" s="122">
        <f t="shared" si="193"/>
        <v>1</v>
      </c>
      <c r="AY914" s="122">
        <f>SUMPRODUCT(AN914:AW914,幕後結果_最佳化!$Z$1005:$AI$1005)</f>
        <v>-2.7018394294240251E-2</v>
      </c>
      <c r="AZ914" s="122">
        <f>(SUMPRODUCT(AN914:AW914,MMULT(AN914:AW914,幕後結果!$AB$9:$AK$18)))*252</f>
        <v>5.6801898075796699E-2</v>
      </c>
      <c r="BA914" s="122">
        <f t="shared" si="194"/>
        <v>0.23833148779755625</v>
      </c>
      <c r="BB914" s="98">
        <f t="shared" si="195"/>
        <v>-0.29336616382653724</v>
      </c>
      <c r="BC914" s="56"/>
      <c r="BD914" s="56"/>
    </row>
    <row r="915" spans="1:56">
      <c r="A915" s="91">
        <v>914</v>
      </c>
      <c r="B915" s="122">
        <v>5.3685966832877297E-2</v>
      </c>
      <c r="C915" s="122">
        <v>0.40366709544048196</v>
      </c>
      <c r="D915" s="122">
        <v>1.44670585269564E-2</v>
      </c>
      <c r="E915" s="122">
        <v>0.62103785642035914</v>
      </c>
      <c r="F915" s="122">
        <v>0.27149556464327707</v>
      </c>
      <c r="G915" s="122">
        <v>0.4282726362641105</v>
      </c>
      <c r="H915" s="122">
        <v>0.70598537444618792</v>
      </c>
      <c r="I915" s="122">
        <v>0.52487508366854096</v>
      </c>
      <c r="J915" s="122">
        <v>5.1924493056677345E-2</v>
      </c>
      <c r="K915" s="100">
        <v>0.28774753233652794</v>
      </c>
      <c r="L915" s="101"/>
      <c r="M915" s="102">
        <v>914</v>
      </c>
      <c r="N915" s="125">
        <v>-1.6101187539020152</v>
      </c>
      <c r="O915" s="125">
        <v>-0.2438665312763463</v>
      </c>
      <c r="P915" s="125">
        <v>-2.1843829904197243</v>
      </c>
      <c r="Q915" s="125">
        <v>0.30820770863088404</v>
      </c>
      <c r="R915" s="125">
        <v>-0.60829606667829428</v>
      </c>
      <c r="S915" s="125">
        <v>-0.18077361694658092</v>
      </c>
      <c r="T915" s="125">
        <v>0.54169410545871388</v>
      </c>
      <c r="U915" s="122">
        <v>6.2393045996669901E-2</v>
      </c>
      <c r="V915" s="122">
        <v>-1.6264734065855102</v>
      </c>
      <c r="W915" s="94">
        <v>-0.55997708977023108</v>
      </c>
      <c r="X915" s="56"/>
      <c r="Y915" s="95">
        <v>914</v>
      </c>
      <c r="Z915" s="122">
        <f>(幕後結果!$AB$2+幕後結果!$AB$4*幕後結果_最佳化!$N1916)*12/3</f>
        <v>-2.0473339028788096</v>
      </c>
      <c r="AA915" s="122">
        <f>(幕後結果!$AC$2+幕後結果!$AC$4*幕後結果_最佳化!$O1916)*12/3</f>
        <v>-1.8538798347864889</v>
      </c>
      <c r="AB915" s="122">
        <f>(幕後結果!$AD$2+幕後結果!$AD$4*幕後結果_最佳化!$P1916)*12/3</f>
        <v>-1.9388919288346358</v>
      </c>
      <c r="AC915" s="122">
        <f>(幕後結果!$AE$2+幕後結果!$AE$4*幕後結果_最佳化!$Q1916)*12/3</f>
        <v>0.45831578357922881</v>
      </c>
      <c r="AD915" s="122">
        <f>(幕後結果!$AF$2+幕後結果!$AF$4*幕後結果_最佳化!$R1916)*12/3</f>
        <v>-0.64082945403773817</v>
      </c>
      <c r="AE915" s="122">
        <f>(幕後結果!$AG$2+幕後結果!$AG$4*幕後結果_最佳化!$S1916)*12/3</f>
        <v>-0.49925884156885497</v>
      </c>
      <c r="AF915" s="122">
        <f>(幕後結果!$AH$2+幕後結果!$AH$4*幕後結果_最佳化!$T1916)*12/3</f>
        <v>0.98122581437282852</v>
      </c>
      <c r="AG915" s="122">
        <f>(幕後結果!$AI$2+幕後結果!$AI$4*幕後結果_最佳化!$U1916)*12/3</f>
        <v>-1.6783274445836003</v>
      </c>
      <c r="AH915" s="122">
        <f>(幕後結果!$AJ$2+幕後結果!$AJ$4*幕後結果_最佳化!$V1916)*12/3</f>
        <v>-1.5576936771440595</v>
      </c>
      <c r="AI915" s="96">
        <f>(幕後結果!$AK$2+幕後結果!$AK$4*幕後結果_最佳化!$W1916)*12/3</f>
        <v>-1.2497202388305664</v>
      </c>
      <c r="AJ915" s="56"/>
      <c r="AK915" s="56"/>
      <c r="AL915" s="56"/>
      <c r="AM915" s="104">
        <v>914</v>
      </c>
      <c r="AN915" s="122">
        <f t="shared" si="183"/>
        <v>0.14411130505802616</v>
      </c>
      <c r="AO915" s="122">
        <f t="shared" si="184"/>
        <v>1.8701037160103975E-2</v>
      </c>
      <c r="AP915" s="122">
        <f t="shared" si="185"/>
        <v>0.13104505515826775</v>
      </c>
      <c r="AQ915" s="122">
        <f t="shared" si="186"/>
        <v>0.12947199966397227</v>
      </c>
      <c r="AR915" s="122">
        <f t="shared" si="187"/>
        <v>5.9604758039744028E-2</v>
      </c>
      <c r="AS915" s="122">
        <f t="shared" si="188"/>
        <v>5.7389075047112006E-2</v>
      </c>
      <c r="AT915" s="122">
        <f t="shared" si="189"/>
        <v>0.23476721134266285</v>
      </c>
      <c r="AU915" s="122">
        <f t="shared" si="190"/>
        <v>0.18611948139151488</v>
      </c>
      <c r="AV915" s="122">
        <f t="shared" si="191"/>
        <v>1.9838898198058123E-2</v>
      </c>
      <c r="AW915" s="122">
        <f t="shared" si="192"/>
        <v>1.8951178940538087E-2</v>
      </c>
      <c r="AX915" s="122">
        <f t="shared" si="193"/>
        <v>1.0000000000000002</v>
      </c>
      <c r="AY915" s="122">
        <f>SUMPRODUCT(AN915:AW915,幕後結果_最佳化!$Z$1005:$AI$1005)</f>
        <v>0.25587687171023454</v>
      </c>
      <c r="AZ915" s="122">
        <f>(SUMPRODUCT(AN915:AW915,MMULT(AN915:AW915,幕後結果!$AB$9:$AK$18)))*252</f>
        <v>5.5621509550993292E-2</v>
      </c>
      <c r="BA915" s="122">
        <f t="shared" si="194"/>
        <v>0.23584212844823396</v>
      </c>
      <c r="BB915" s="98">
        <f t="shared" si="195"/>
        <v>0.90304846344270417</v>
      </c>
      <c r="BC915" s="56"/>
      <c r="BD915" s="56"/>
    </row>
    <row r="916" spans="1:56">
      <c r="A916" s="91">
        <v>915</v>
      </c>
      <c r="B916" s="122">
        <v>0.37249706434012353</v>
      </c>
      <c r="C916" s="122">
        <v>0.44010274815152095</v>
      </c>
      <c r="D916" s="122">
        <v>0.14841587400008782</v>
      </c>
      <c r="E916" s="122">
        <v>0.16291489863322939</v>
      </c>
      <c r="F916" s="122">
        <v>0.162488231445576</v>
      </c>
      <c r="G916" s="122">
        <v>9.3445158901799052E-2</v>
      </c>
      <c r="H916" s="122">
        <v>0.63203712209279383</v>
      </c>
      <c r="I916" s="122">
        <v>0.21843658546348466</v>
      </c>
      <c r="J916" s="122">
        <v>0.59826737284105969</v>
      </c>
      <c r="K916" s="100">
        <v>0.95840897280365733</v>
      </c>
      <c r="L916" s="101"/>
      <c r="M916" s="102">
        <v>915</v>
      </c>
      <c r="N916" s="125">
        <v>-0.32524701469542799</v>
      </c>
      <c r="O916" s="125">
        <v>-0.15070871738934877</v>
      </c>
      <c r="P916" s="125">
        <v>-1.0432516709570288</v>
      </c>
      <c r="Q916" s="125">
        <v>-0.9825483058415051</v>
      </c>
      <c r="R916" s="125">
        <v>-0.9842828430577909</v>
      </c>
      <c r="S916" s="125">
        <v>-1.3198343873473499</v>
      </c>
      <c r="T916" s="125">
        <v>0.3372535718388448</v>
      </c>
      <c r="U916" s="122">
        <v>-0.77748416905244999</v>
      </c>
      <c r="V916" s="122">
        <v>0.24886494220655986</v>
      </c>
      <c r="W916" s="94">
        <v>1.7325141811135407</v>
      </c>
      <c r="X916" s="56"/>
      <c r="Y916" s="95">
        <v>915</v>
      </c>
      <c r="Z916" s="122">
        <f>(幕後結果!$AB$2+幕後結果!$AB$4*幕後結果_最佳化!$N1917)*12/3</f>
        <v>-0.45210088511838986</v>
      </c>
      <c r="AA916" s="122">
        <f>(幕後結果!$AC$2+幕後結果!$AC$4*幕後結果_最佳化!$O1917)*12/3</f>
        <v>-1.6138653976440098</v>
      </c>
      <c r="AB916" s="122">
        <f>(幕後結果!$AD$2+幕後結果!$AD$4*幕後結果_最佳化!$P1917)*12/3</f>
        <v>-0.55429403691801815</v>
      </c>
      <c r="AC916" s="122">
        <f>(幕後結果!$AE$2+幕後結果!$AE$4*幕後結果_最佳化!$Q1917)*12/3</f>
        <v>-0.11602164337407816</v>
      </c>
      <c r="AD916" s="122">
        <f>(幕後結果!$AF$2+幕後結果!$AF$4*幕後結果_最佳化!$R1917)*12/3</f>
        <v>-0.92905135939912709</v>
      </c>
      <c r="AE916" s="122">
        <f>(幕後結果!$AG$2+幕後結果!$AG$4*幕後結果_最佳化!$S1917)*12/3</f>
        <v>-1.5695797359870651</v>
      </c>
      <c r="AF916" s="122">
        <f>(幕後結果!$AH$2+幕後結果!$AH$4*幕後結果_最佳化!$T1917)*12/3</f>
        <v>1.2645364494083164</v>
      </c>
      <c r="AG916" s="122">
        <f>(幕後結果!$AI$2+幕後結果!$AI$4*幕後結果_最佳化!$U1917)*12/3</f>
        <v>-2.1008657379409525</v>
      </c>
      <c r="AH916" s="122">
        <f>(幕後結果!$AJ$2+幕後結果!$AJ$4*幕後結果_最佳化!$V1917)*12/3</f>
        <v>-5.336113987092958E-2</v>
      </c>
      <c r="AI916" s="96">
        <f>(幕後結果!$AK$2+幕後結果!$AK$4*幕後結果_最佳化!$W1917)*12/3</f>
        <v>-0.10675720055901167</v>
      </c>
      <c r="AJ916" s="56"/>
      <c r="AK916" s="56"/>
      <c r="AL916" s="56"/>
      <c r="AM916" s="104">
        <v>915</v>
      </c>
      <c r="AN916" s="122">
        <f t="shared" si="183"/>
        <v>0.14688406503297075</v>
      </c>
      <c r="AO916" s="122">
        <f t="shared" si="184"/>
        <v>0.12550788652316788</v>
      </c>
      <c r="AP916" s="122">
        <f t="shared" si="185"/>
        <v>0.10166084477503481</v>
      </c>
      <c r="AQ916" s="122">
        <f t="shared" si="186"/>
        <v>7.0024108110651032E-2</v>
      </c>
      <c r="AR916" s="122">
        <f t="shared" si="187"/>
        <v>0.13817670188862713</v>
      </c>
      <c r="AS916" s="122">
        <f t="shared" si="188"/>
        <v>0.13341566003371863</v>
      </c>
      <c r="AT916" s="122">
        <f t="shared" si="189"/>
        <v>8.7432873998329053E-3</v>
      </c>
      <c r="AU916" s="122">
        <f t="shared" si="190"/>
        <v>9.1623437795319826E-2</v>
      </c>
      <c r="AV916" s="122">
        <f t="shared" si="191"/>
        <v>6.1972060666884689E-2</v>
      </c>
      <c r="AW916" s="122">
        <f t="shared" si="192"/>
        <v>0.12199194777379239</v>
      </c>
      <c r="AX916" s="122">
        <f t="shared" si="193"/>
        <v>0.99999999999999989</v>
      </c>
      <c r="AY916" s="122">
        <f>SUMPRODUCT(AN916:AW916,幕後結果_最佳化!$Z$1005:$AI$1005)</f>
        <v>-0.17397355620632401</v>
      </c>
      <c r="AZ916" s="122">
        <f>(SUMPRODUCT(AN916:AW916,MMULT(AN916:AW916,幕後結果!$AB$9:$AK$18)))*252</f>
        <v>4.9833648291999204E-2</v>
      </c>
      <c r="BA916" s="122">
        <f t="shared" si="194"/>
        <v>0.22323451411463954</v>
      </c>
      <c r="BB916" s="98">
        <f t="shared" si="195"/>
        <v>-0.97150549083530635</v>
      </c>
      <c r="BC916" s="56"/>
      <c r="BD916" s="56"/>
    </row>
    <row r="917" spans="1:56">
      <c r="A917" s="91">
        <v>916</v>
      </c>
      <c r="B917" s="122">
        <v>0.92989156366059933</v>
      </c>
      <c r="C917" s="122">
        <v>0.40478295830937494</v>
      </c>
      <c r="D917" s="122">
        <v>0.95952234921067636</v>
      </c>
      <c r="E917" s="122">
        <v>0.94152383556127717</v>
      </c>
      <c r="F917" s="122">
        <v>0.1292532802561015</v>
      </c>
      <c r="G917" s="122">
        <v>0.33760124601102692</v>
      </c>
      <c r="H917" s="122">
        <v>0.32589912904529861</v>
      </c>
      <c r="I917" s="122">
        <v>0.18811047767604649</v>
      </c>
      <c r="J917" s="122">
        <v>0.62790391478989838</v>
      </c>
      <c r="K917" s="100">
        <v>0.72573189131843896</v>
      </c>
      <c r="L917" s="101"/>
      <c r="M917" s="102">
        <v>916</v>
      </c>
      <c r="N917" s="125">
        <v>1.4749838972870875</v>
      </c>
      <c r="O917" s="125">
        <v>-0.24098606525876562</v>
      </c>
      <c r="P917" s="125">
        <v>1.7451698853792927</v>
      </c>
      <c r="Q917" s="125">
        <v>1.5676950010582333</v>
      </c>
      <c r="R917" s="125">
        <v>-1.1299280093056934</v>
      </c>
      <c r="S917" s="125">
        <v>-0.41901866418760664</v>
      </c>
      <c r="T917" s="125">
        <v>-0.45126542889484761</v>
      </c>
      <c r="U917" s="122">
        <v>-0.8848807426513674</v>
      </c>
      <c r="V917" s="122">
        <v>0.32630689712839966</v>
      </c>
      <c r="W917" s="94">
        <v>0.59995501313815114</v>
      </c>
      <c r="X917" s="56"/>
      <c r="Y917" s="95">
        <v>916</v>
      </c>
      <c r="Z917" s="122">
        <f>(幕後結果!$AB$2+幕後結果!$AB$4*幕後結果_最佳化!$N1918)*12/3</f>
        <v>1.7829765181411759</v>
      </c>
      <c r="AA917" s="122">
        <f>(幕後結果!$AC$2+幕後結果!$AC$4*幕後結果_最佳化!$O1918)*12/3</f>
        <v>-1.5818609711763107</v>
      </c>
      <c r="AB917" s="122">
        <f>(幕後結果!$AD$2+幕後結果!$AD$4*幕後結果_最佳化!$P1918)*12/3</f>
        <v>2.3933530666774594</v>
      </c>
      <c r="AC917" s="122">
        <f>(幕後結果!$AE$2+幕後結果!$AE$4*幕後結果_最佳化!$Q1918)*12/3</f>
        <v>2.4822425695333874</v>
      </c>
      <c r="AD917" s="122">
        <f>(幕後結果!$AF$2+幕後結果!$AF$4*幕後結果_最佳化!$R1918)*12/3</f>
        <v>-0.62299485518582098</v>
      </c>
      <c r="AE917" s="122">
        <f>(幕後結果!$AG$2+幕後結果!$AG$4*幕後結果_最佳化!$S1918)*12/3</f>
        <v>1.3539204556744833</v>
      </c>
      <c r="AF917" s="122">
        <f>(幕後結果!$AH$2+幕後結果!$AH$4*幕後結果_最佳化!$T1918)*12/3</f>
        <v>0.84062561693625459</v>
      </c>
      <c r="AG917" s="122">
        <f>(幕後結果!$AI$2+幕後結果!$AI$4*幕後結果_最佳化!$U1918)*12/3</f>
        <v>-1.3564568220048931</v>
      </c>
      <c r="AH917" s="122">
        <f>(幕後結果!$AJ$2+幕後結果!$AJ$4*幕後結果_最佳化!$V1918)*12/3</f>
        <v>0.51409686622015127</v>
      </c>
      <c r="AI917" s="96">
        <f>(幕後結果!$AK$2+幕後結果!$AK$4*幕後結果_最佳化!$W1918)*12/3</f>
        <v>-2.6171145248271743E-2</v>
      </c>
      <c r="AJ917" s="56"/>
      <c r="AK917" s="56"/>
      <c r="AL917" s="56"/>
      <c r="AM917" s="104">
        <v>916</v>
      </c>
      <c r="AN917" s="122">
        <f t="shared" si="183"/>
        <v>0.10819933409016401</v>
      </c>
      <c r="AO917" s="122">
        <f t="shared" si="184"/>
        <v>4.4382757829448255E-2</v>
      </c>
      <c r="AP917" s="122">
        <f t="shared" si="185"/>
        <v>2.6618106171277484E-2</v>
      </c>
      <c r="AQ917" s="122">
        <f t="shared" si="186"/>
        <v>0.11001001474192408</v>
      </c>
      <c r="AR917" s="122">
        <f t="shared" si="187"/>
        <v>0.14070060259509751</v>
      </c>
      <c r="AS917" s="122">
        <f t="shared" si="188"/>
        <v>1.9480717078685494E-3</v>
      </c>
      <c r="AT917" s="122">
        <f t="shared" si="189"/>
        <v>0.16938132939399009</v>
      </c>
      <c r="AU917" s="122">
        <f t="shared" si="190"/>
        <v>0.29150635961562138</v>
      </c>
      <c r="AV917" s="122">
        <f t="shared" si="191"/>
        <v>1.7335840727542587E-2</v>
      </c>
      <c r="AW917" s="122">
        <f t="shared" si="192"/>
        <v>8.9917583127065978E-2</v>
      </c>
      <c r="AX917" s="122">
        <f t="shared" si="193"/>
        <v>0.99999999999999978</v>
      </c>
      <c r="AY917" s="122">
        <f>SUMPRODUCT(AN917:AW917,幕後結果_最佳化!$Z$1005:$AI$1005)</f>
        <v>-5.4713290183005109E-2</v>
      </c>
      <c r="AZ917" s="122">
        <f>(SUMPRODUCT(AN917:AW917,MMULT(AN917:AW917,幕後結果!$AB$9:$AK$18)))*252</f>
        <v>5.8064086592417172E-2</v>
      </c>
      <c r="BA917" s="122">
        <f t="shared" si="194"/>
        <v>0.24096490738781273</v>
      </c>
      <c r="BB917" s="98">
        <f t="shared" si="195"/>
        <v>-0.40509338575971449</v>
      </c>
      <c r="BC917" s="56"/>
      <c r="BD917" s="56"/>
    </row>
    <row r="918" spans="1:56">
      <c r="A918" s="91">
        <v>917</v>
      </c>
      <c r="B918" s="122">
        <v>8.1302726217797217E-2</v>
      </c>
      <c r="C918" s="122">
        <v>0.66118187624835545</v>
      </c>
      <c r="D918" s="122">
        <v>0.5953704279833465</v>
      </c>
      <c r="E918" s="122">
        <v>0.66611047693141079</v>
      </c>
      <c r="F918" s="122">
        <v>5.6792678514740569E-2</v>
      </c>
      <c r="G918" s="122">
        <v>0.85809877316598282</v>
      </c>
      <c r="H918" s="122">
        <v>0.73447244271570455</v>
      </c>
      <c r="I918" s="122">
        <v>0.61443766520005494</v>
      </c>
      <c r="J918" s="122">
        <v>9.4295808673218184E-2</v>
      </c>
      <c r="K918" s="100">
        <v>0.35079904301007936</v>
      </c>
      <c r="L918" s="101"/>
      <c r="M918" s="102">
        <v>917</v>
      </c>
      <c r="N918" s="125">
        <v>-1.3963621983012933</v>
      </c>
      <c r="O918" s="125">
        <v>0.41569083645895533</v>
      </c>
      <c r="P918" s="125">
        <v>0.24138189450580777</v>
      </c>
      <c r="Q918" s="125">
        <v>0.42919812672204144</v>
      </c>
      <c r="R918" s="125">
        <v>-1.5822813469829669</v>
      </c>
      <c r="S918" s="125">
        <v>1.0718165152279833</v>
      </c>
      <c r="T918" s="125">
        <v>0.62639617993036711</v>
      </c>
      <c r="U918" s="122">
        <v>0.29090409465914385</v>
      </c>
      <c r="V918" s="122">
        <v>-1.3147568982659033</v>
      </c>
      <c r="W918" s="94">
        <v>-0.38316411148172735</v>
      </c>
      <c r="X918" s="56"/>
      <c r="Y918" s="95">
        <v>917</v>
      </c>
      <c r="Z918" s="122">
        <f>(幕後結果!$AB$2+幕後結果!$AB$4*幕後結果_最佳化!$N1919)*12/3</f>
        <v>-1.7819443664356036</v>
      </c>
      <c r="AA918" s="122">
        <f>(幕後結果!$AC$2+幕後結果!$AC$4*幕後結果_最佳化!$O1919)*12/3</f>
        <v>-0.92638942793361423</v>
      </c>
      <c r="AB918" s="122">
        <f>(幕後結果!$AD$2+幕後結果!$AD$4*幕後結果_最佳化!$P1919)*12/3</f>
        <v>0.2930550659999076</v>
      </c>
      <c r="AC918" s="122">
        <f>(幕後結果!$AE$2+幕後結果!$AE$4*幕後結果_最佳化!$Q1919)*12/3</f>
        <v>1.2447480061062377</v>
      </c>
      <c r="AD918" s="122">
        <f>(幕後結果!$AF$2+幕後結果!$AF$4*幕後結果_最佳化!$R1919)*12/3</f>
        <v>-0.98571573340340157</v>
      </c>
      <c r="AE918" s="122">
        <f>(幕後結果!$AG$2+幕後結果!$AG$4*幕後結果_最佳化!$S1919)*12/3</f>
        <v>1.0497383094772936</v>
      </c>
      <c r="AF918" s="122">
        <f>(幕後結果!$AH$2+幕後結果!$AH$4*幕後結果_最佳化!$T1919)*12/3</f>
        <v>1.0013644458474213</v>
      </c>
      <c r="AG918" s="122">
        <f>(幕後結果!$AI$2+幕後結果!$AI$4*幕後結果_最佳化!$U1919)*12/3</f>
        <v>-1.4637700247132972</v>
      </c>
      <c r="AH918" s="122">
        <f>(幕後結果!$AJ$2+幕後結果!$AJ$4*幕後結果_最佳化!$V1919)*12/3</f>
        <v>-0.86713893586727586</v>
      </c>
      <c r="AI918" s="96">
        <f>(幕後結果!$AK$2+幕後結果!$AK$4*幕後結果_最佳化!$W1919)*12/3</f>
        <v>-1.0525227064628033</v>
      </c>
      <c r="AJ918" s="56"/>
      <c r="AK918" s="56"/>
      <c r="AL918" s="56"/>
      <c r="AM918" s="104">
        <v>917</v>
      </c>
      <c r="AN918" s="122">
        <f t="shared" si="183"/>
        <v>5.0211803046433245E-2</v>
      </c>
      <c r="AO918" s="122">
        <f t="shared" si="184"/>
        <v>2.4789559046479292E-2</v>
      </c>
      <c r="AP918" s="122">
        <f t="shared" si="185"/>
        <v>1.249356365839167E-2</v>
      </c>
      <c r="AQ918" s="122">
        <f t="shared" si="186"/>
        <v>0.18934818774055881</v>
      </c>
      <c r="AR918" s="122">
        <f t="shared" si="187"/>
        <v>0.16649276544140362</v>
      </c>
      <c r="AS918" s="122">
        <f t="shared" si="188"/>
        <v>0.19255365055273918</v>
      </c>
      <c r="AT918" s="122">
        <f t="shared" si="189"/>
        <v>5.8260527966534366E-2</v>
      </c>
      <c r="AU918" s="122">
        <f t="shared" si="190"/>
        <v>0.10418021548246845</v>
      </c>
      <c r="AV918" s="122">
        <f t="shared" si="191"/>
        <v>5.9033413503449088E-2</v>
      </c>
      <c r="AW918" s="122">
        <f t="shared" si="192"/>
        <v>0.14263631356154227</v>
      </c>
      <c r="AX918" s="122">
        <f t="shared" si="193"/>
        <v>1</v>
      </c>
      <c r="AY918" s="122">
        <f>SUMPRODUCT(AN918:AW918,幕後結果_最佳化!$Z$1005:$AI$1005)</f>
        <v>0.10183206737786198</v>
      </c>
      <c r="AZ918" s="122">
        <f>(SUMPRODUCT(AN918:AW918,MMULT(AN918:AW918,幕後結果!$AB$9:$AK$18)))*252</f>
        <v>4.3088303805006452E-2</v>
      </c>
      <c r="BA918" s="122">
        <f t="shared" si="194"/>
        <v>0.20757722371446838</v>
      </c>
      <c r="BB918" s="98">
        <f t="shared" si="195"/>
        <v>0.28390430473685124</v>
      </c>
      <c r="BC918" s="56"/>
      <c r="BD918" s="56"/>
    </row>
    <row r="919" spans="1:56">
      <c r="A919" s="91">
        <v>918</v>
      </c>
      <c r="B919" s="122">
        <v>0.72860609036556045</v>
      </c>
      <c r="C919" s="122">
        <v>0.79299829727352078</v>
      </c>
      <c r="D919" s="122">
        <v>0.28362264181810315</v>
      </c>
      <c r="E919" s="122">
        <v>0.31271504727692934</v>
      </c>
      <c r="F919" s="122">
        <v>0.78120204850713115</v>
      </c>
      <c r="G919" s="122">
        <v>0.83933429958033412</v>
      </c>
      <c r="H919" s="122">
        <v>0.47467860613792223</v>
      </c>
      <c r="I919" s="122">
        <v>0.19054463321907988</v>
      </c>
      <c r="J919" s="122">
        <v>0.83013996109684518</v>
      </c>
      <c r="K919" s="100">
        <v>0.36556482688612402</v>
      </c>
      <c r="L919" s="101"/>
      <c r="M919" s="102">
        <v>918</v>
      </c>
      <c r="N919" s="125">
        <v>0.60860269265063227</v>
      </c>
      <c r="O919" s="125">
        <v>0.81686880705797937</v>
      </c>
      <c r="P919" s="125">
        <v>-0.5721132049975306</v>
      </c>
      <c r="Q919" s="125">
        <v>-0.48816906474766797</v>
      </c>
      <c r="R919" s="125">
        <v>0.77625929319404985</v>
      </c>
      <c r="S919" s="125">
        <v>0.99172559724162312</v>
      </c>
      <c r="T919" s="125">
        <v>-6.351399885596605E-2</v>
      </c>
      <c r="U919" s="122">
        <v>-0.87589104829378062</v>
      </c>
      <c r="V919" s="122">
        <v>0.95471848804372594</v>
      </c>
      <c r="W919" s="94">
        <v>-0.34362322814330593</v>
      </c>
      <c r="X919" s="56"/>
      <c r="Y919" s="95">
        <v>918</v>
      </c>
      <c r="Z919" s="122">
        <f>(幕後結果!$AB$2+幕後結果!$AB$4*幕後結果_最佳化!$N1920)*12/3</f>
        <v>0.70732058966962319</v>
      </c>
      <c r="AA919" s="122">
        <f>(幕後結果!$AC$2+幕後結果!$AC$4*幕後結果_最佳化!$O1920)*12/3</f>
        <v>-0.19933540503819436</v>
      </c>
      <c r="AB919" s="122">
        <f>(幕後結果!$AD$2+幕後結果!$AD$4*幕後結果_最佳化!$P1920)*12/3</f>
        <v>0.23321562199994331</v>
      </c>
      <c r="AC919" s="122">
        <f>(幕後結果!$AE$2+幕後結果!$AE$4*幕後結果_最佳化!$Q1920)*12/3</f>
        <v>0.57658300434230547</v>
      </c>
      <c r="AD919" s="122">
        <f>(幕後結果!$AF$2+幕後結果!$AF$4*幕後結果_最佳化!$R1920)*12/3</f>
        <v>0.41241720083683103</v>
      </c>
      <c r="AE919" s="122">
        <f>(幕後結果!$AG$2+幕後結果!$AG$4*幕後結果_最佳化!$S1920)*12/3</f>
        <v>1.0957445156996339</v>
      </c>
      <c r="AF919" s="122">
        <f>(幕後結果!$AH$2+幕後結果!$AH$4*幕後結果_最佳化!$T1920)*12/3</f>
        <v>1.3862018191605578</v>
      </c>
      <c r="AG919" s="122">
        <f>(幕後結果!$AI$2+幕後結果!$AI$4*幕後結果_最佳化!$U1920)*12/3</f>
        <v>-1.3992513475482715</v>
      </c>
      <c r="AH919" s="122">
        <f>(幕後結果!$AJ$2+幕後結果!$AJ$4*幕後結果_最佳化!$V1920)*12/3</f>
        <v>1.0302091377379241</v>
      </c>
      <c r="AI919" s="96">
        <f>(幕後結果!$AK$2+幕後結果!$AK$4*幕後結果_最佳化!$W1920)*12/3</f>
        <v>-0.15046551601467517</v>
      </c>
      <c r="AJ919" s="56"/>
      <c r="AK919" s="56"/>
      <c r="AL919" s="56"/>
      <c r="AM919" s="104">
        <v>918</v>
      </c>
      <c r="AN919" s="122">
        <f t="shared" si="183"/>
        <v>1.3212704938253257E-2</v>
      </c>
      <c r="AO919" s="122">
        <f t="shared" si="184"/>
        <v>0.17221777714528222</v>
      </c>
      <c r="AP919" s="122">
        <f t="shared" si="185"/>
        <v>5.3643142926939252E-2</v>
      </c>
      <c r="AQ919" s="122">
        <f t="shared" si="186"/>
        <v>0.1121084087613301</v>
      </c>
      <c r="AR919" s="122">
        <f t="shared" si="187"/>
        <v>0.1724954756834742</v>
      </c>
      <c r="AS919" s="122">
        <f t="shared" si="188"/>
        <v>9.6034708901410845E-2</v>
      </c>
      <c r="AT919" s="122">
        <f t="shared" si="189"/>
        <v>0.16213633206575612</v>
      </c>
      <c r="AU919" s="122">
        <f t="shared" si="190"/>
        <v>8.9106234224939476E-2</v>
      </c>
      <c r="AV919" s="122">
        <f t="shared" si="191"/>
        <v>6.2046320679295219E-2</v>
      </c>
      <c r="AW919" s="122">
        <f t="shared" si="192"/>
        <v>6.6998894673319181E-2</v>
      </c>
      <c r="AX919" s="122">
        <f t="shared" si="193"/>
        <v>0.99999999999999989</v>
      </c>
      <c r="AY919" s="122">
        <f>SUMPRODUCT(AN919:AW919,幕後結果_最佳化!$Z$1005:$AI$1005)</f>
        <v>-2.4897868032401585E-2</v>
      </c>
      <c r="AZ919" s="122">
        <f>(SUMPRODUCT(AN919:AW919,MMULT(AN919:AW919,幕後結果!$AB$9:$AK$18)))*252</f>
        <v>4.4935152427474014E-2</v>
      </c>
      <c r="BA919" s="122">
        <f t="shared" si="194"/>
        <v>0.21197913205661073</v>
      </c>
      <c r="BB919" s="98">
        <f t="shared" si="195"/>
        <v>-0.31983274662288752</v>
      </c>
      <c r="BC919" s="56"/>
      <c r="BD919" s="56"/>
    </row>
    <row r="920" spans="1:56">
      <c r="A920" s="91">
        <v>919</v>
      </c>
      <c r="B920" s="122">
        <v>0.64166772864840604</v>
      </c>
      <c r="C920" s="122">
        <v>0.63530761277083125</v>
      </c>
      <c r="D920" s="122">
        <v>0.24874911603349203</v>
      </c>
      <c r="E920" s="122">
        <v>0.58596038079269674</v>
      </c>
      <c r="F920" s="122">
        <v>2.5962393541581585E-2</v>
      </c>
      <c r="G920" s="122">
        <v>0.76083719265812233</v>
      </c>
      <c r="H920" s="122">
        <v>0.54499939045504897</v>
      </c>
      <c r="I920" s="122">
        <v>8.8956929671508922E-2</v>
      </c>
      <c r="J920" s="122">
        <v>0.68811024678315347</v>
      </c>
      <c r="K920" s="100">
        <v>0.20472286044915644</v>
      </c>
      <c r="L920" s="101"/>
      <c r="M920" s="102">
        <v>919</v>
      </c>
      <c r="N920" s="125">
        <v>0.36292013833958475</v>
      </c>
      <c r="O920" s="125">
        <v>0.34594403479242564</v>
      </c>
      <c r="P920" s="125">
        <v>-0.67843135834499735</v>
      </c>
      <c r="Q920" s="125">
        <v>0.21716566897462938</v>
      </c>
      <c r="R920" s="125">
        <v>-1.9437567869463186</v>
      </c>
      <c r="S920" s="125">
        <v>0.70899816642937674</v>
      </c>
      <c r="T920" s="125">
        <v>0.1130370029492913</v>
      </c>
      <c r="U920" s="122">
        <v>-1.3472061141467608</v>
      </c>
      <c r="V920" s="122">
        <v>0.49050088116869039</v>
      </c>
      <c r="W920" s="94">
        <v>-0.8248694347561335</v>
      </c>
      <c r="X920" s="56"/>
      <c r="Y920" s="95">
        <v>919</v>
      </c>
      <c r="Z920" s="122">
        <f>(幕後結果!$AB$2+幕後結果!$AB$4*幕後結果_最佳化!$N1921)*12/3</f>
        <v>0.40229331685660835</v>
      </c>
      <c r="AA920" s="122">
        <f>(幕後結果!$AC$2+幕後結果!$AC$4*幕後結果_最佳化!$O1921)*12/3</f>
        <v>-0.86965023154086352</v>
      </c>
      <c r="AB920" s="122">
        <f>(幕後結果!$AD$2+幕後結果!$AD$4*幕後結果_最佳化!$P1921)*12/3</f>
        <v>1.9325672757292134E-2</v>
      </c>
      <c r="AC920" s="122">
        <f>(幕後結果!$AE$2+幕後結果!$AE$4*幕後結果_最佳化!$Q1921)*12/3</f>
        <v>0.96688059816488259</v>
      </c>
      <c r="AD920" s="122">
        <f>(幕後結果!$AF$2+幕後結果!$AF$4*幕後結果_最佳化!$R1921)*12/3</f>
        <v>-1.411015439937777</v>
      </c>
      <c r="AE920" s="122">
        <f>(幕後結果!$AG$2+幕後結果!$AG$4*幕後結果_最佳化!$S1921)*12/3</f>
        <v>0.81983661094868865</v>
      </c>
      <c r="AF920" s="122">
        <f>(幕後結果!$AH$2+幕後結果!$AH$4*幕後結果_最佳化!$T1921)*12/3</f>
        <v>0.81176148567386874</v>
      </c>
      <c r="AG920" s="122">
        <f>(幕後結果!$AI$2+幕後結果!$AI$4*幕後結果_最佳化!$U1921)*12/3</f>
        <v>-2.5276268312225088</v>
      </c>
      <c r="AH920" s="122">
        <f>(幕後結果!$AJ$2+幕後結果!$AJ$4*幕後結果_最佳化!$V1921)*12/3</f>
        <v>0.27304492806207903</v>
      </c>
      <c r="AI920" s="96">
        <f>(幕後結果!$AK$2+幕後結果!$AK$4*幕後結果_最佳化!$W1921)*12/3</f>
        <v>-0.97562733435993876</v>
      </c>
      <c r="AJ920" s="56"/>
      <c r="AK920" s="56"/>
      <c r="AL920" s="56"/>
      <c r="AM920" s="104">
        <v>919</v>
      </c>
      <c r="AN920" s="122">
        <f t="shared" si="183"/>
        <v>7.1587341836916743E-2</v>
      </c>
      <c r="AO920" s="122">
        <f t="shared" si="184"/>
        <v>6.6872407803782646E-2</v>
      </c>
      <c r="AP920" s="122">
        <f t="shared" si="185"/>
        <v>0.1183757172647268</v>
      </c>
      <c r="AQ920" s="122">
        <f t="shared" si="186"/>
        <v>9.9507587767217229E-2</v>
      </c>
      <c r="AR920" s="122">
        <f t="shared" si="187"/>
        <v>6.6197091512100861E-2</v>
      </c>
      <c r="AS920" s="122">
        <f t="shared" si="188"/>
        <v>7.8499866011601832E-2</v>
      </c>
      <c r="AT920" s="122">
        <f t="shared" si="189"/>
        <v>5.7051750868542098E-2</v>
      </c>
      <c r="AU920" s="122">
        <f t="shared" si="190"/>
        <v>7.4343993447933104E-2</v>
      </c>
      <c r="AV920" s="122">
        <f t="shared" si="191"/>
        <v>0.1764975536902291</v>
      </c>
      <c r="AW920" s="122">
        <f t="shared" si="192"/>
        <v>0.19106668979694952</v>
      </c>
      <c r="AX920" s="122">
        <f t="shared" si="193"/>
        <v>0.99999999999999989</v>
      </c>
      <c r="AY920" s="122">
        <f>SUMPRODUCT(AN920:AW920,幕後結果_最佳化!$Z$1005:$AI$1005)</f>
        <v>-9.4847517249544711E-3</v>
      </c>
      <c r="AZ920" s="122">
        <f>(SUMPRODUCT(AN920:AW920,MMULT(AN920:AW920,幕後結果!$AB$9:$AK$18)))*252</f>
        <v>4.2037310420341117E-2</v>
      </c>
      <c r="BA920" s="122">
        <f t="shared" si="194"/>
        <v>0.20503002321694527</v>
      </c>
      <c r="BB920" s="98">
        <f t="shared" si="195"/>
        <v>-0.25549795538736975</v>
      </c>
      <c r="BC920" s="56"/>
      <c r="BD920" s="56"/>
    </row>
    <row r="921" spans="1:56">
      <c r="A921" s="91">
        <v>920</v>
      </c>
      <c r="B921" s="122">
        <v>0.25314819762006491</v>
      </c>
      <c r="C921" s="122">
        <v>0.51409447483654724</v>
      </c>
      <c r="D921" s="122">
        <v>0.27716077083319091</v>
      </c>
      <c r="E921" s="122">
        <v>0.31029448054303832</v>
      </c>
      <c r="F921" s="122">
        <v>0.37071614023834343</v>
      </c>
      <c r="G921" s="122">
        <v>0.96719499751469895</v>
      </c>
      <c r="H921" s="122">
        <v>8.9379377915128844E-2</v>
      </c>
      <c r="I921" s="122">
        <v>0.399518486672235</v>
      </c>
      <c r="J921" s="122">
        <v>0.59233409138764026</v>
      </c>
      <c r="K921" s="100">
        <v>0.84180810719075572</v>
      </c>
      <c r="L921" s="101"/>
      <c r="M921" s="102">
        <v>920</v>
      </c>
      <c r="N921" s="125">
        <v>-0.66461558995360925</v>
      </c>
      <c r="O921" s="125">
        <v>3.5336961980018643E-2</v>
      </c>
      <c r="P921" s="125">
        <v>-0.59129684723404041</v>
      </c>
      <c r="Q921" s="125">
        <v>-0.49501580919937505</v>
      </c>
      <c r="R921" s="125">
        <v>-0.32995722859707227</v>
      </c>
      <c r="S921" s="125">
        <v>1.8410788472941557</v>
      </c>
      <c r="T921" s="125">
        <v>-1.3445866533361868</v>
      </c>
      <c r="U921" s="122">
        <v>-0.2545936381329279</v>
      </c>
      <c r="V921" s="122">
        <v>0.23355326009908681</v>
      </c>
      <c r="W921" s="94">
        <v>1.001916784067503</v>
      </c>
      <c r="X921" s="56"/>
      <c r="Y921" s="95">
        <v>920</v>
      </c>
      <c r="Z921" s="122">
        <f>(幕後結果!$AB$2+幕後結果!$AB$4*幕後結果_最佳化!$N1922)*12/3</f>
        <v>-0.87344407442105254</v>
      </c>
      <c r="AA921" s="122">
        <f>(幕後結果!$AC$2+幕後結果!$AC$4*幕後結果_最佳化!$O1922)*12/3</f>
        <v>-1.386966947275001</v>
      </c>
      <c r="AB921" s="122">
        <f>(幕後結果!$AD$2+幕後結果!$AD$4*幕後結果_最佳化!$P1922)*12/3</f>
        <v>-0.24624155753655652</v>
      </c>
      <c r="AC921" s="122">
        <f>(幕後結果!$AE$2+幕後結果!$AE$4*幕後結果_最佳化!$Q1922)*12/3</f>
        <v>0.35603307744188428</v>
      </c>
      <c r="AD921" s="122">
        <f>(幕後結果!$AF$2+幕後結果!$AF$4*幕後結果_最佳化!$R1922)*12/3</f>
        <v>-0.37106868175095958</v>
      </c>
      <c r="AE921" s="122">
        <f>(幕後結果!$AG$2+幕後結果!$AG$4*幕後結果_最佳化!$S1922)*12/3</f>
        <v>1.1279524248606523</v>
      </c>
      <c r="AF921" s="122">
        <f>(幕後結果!$AH$2+幕後結果!$AH$4*幕後結果_最佳化!$T1922)*12/3</f>
        <v>-0.37231017935610788</v>
      </c>
      <c r="AG921" s="122">
        <f>(幕後結果!$AI$2+幕後結果!$AI$4*幕後結果_最佳化!$U1922)*12/3</f>
        <v>-1.4497472379588963</v>
      </c>
      <c r="AH921" s="122">
        <f>(幕後結果!$AJ$2+幕後結果!$AJ$4*幕後結果_最佳化!$V1922)*12/3</f>
        <v>-0.2463460988240688</v>
      </c>
      <c r="AI921" s="96">
        <f>(幕後結果!$AK$2+幕後結果!$AK$4*幕後結果_最佳化!$W1922)*12/3</f>
        <v>-0.17120297613795743</v>
      </c>
      <c r="AJ921" s="56"/>
      <c r="AK921" s="56"/>
      <c r="AL921" s="56"/>
      <c r="AM921" s="104">
        <v>920</v>
      </c>
      <c r="AN921" s="122">
        <f t="shared" si="183"/>
        <v>5.1515274401740044E-2</v>
      </c>
      <c r="AO921" s="122">
        <f t="shared" si="184"/>
        <v>3.4915047916069412E-2</v>
      </c>
      <c r="AP921" s="122">
        <f t="shared" si="185"/>
        <v>0.13826619877562571</v>
      </c>
      <c r="AQ921" s="122">
        <f t="shared" si="186"/>
        <v>7.4694944768328872E-2</v>
      </c>
      <c r="AR921" s="122">
        <f t="shared" si="187"/>
        <v>8.4846411653599157E-2</v>
      </c>
      <c r="AS921" s="122">
        <f t="shared" si="188"/>
        <v>0.10186689554881828</v>
      </c>
      <c r="AT921" s="122">
        <f t="shared" si="189"/>
        <v>0.15311872631686382</v>
      </c>
      <c r="AU921" s="122">
        <f t="shared" si="190"/>
        <v>0.1607176296255636</v>
      </c>
      <c r="AV921" s="122">
        <f t="shared" si="191"/>
        <v>2.7878388134718622E-2</v>
      </c>
      <c r="AW921" s="122">
        <f t="shared" si="192"/>
        <v>0.17218048285867263</v>
      </c>
      <c r="AX921" s="122">
        <f t="shared" si="193"/>
        <v>1.0000000000000002</v>
      </c>
      <c r="AY921" s="122">
        <f>SUMPRODUCT(AN921:AW921,幕後結果_最佳化!$Z$1005:$AI$1005)</f>
        <v>6.7177691594885208E-2</v>
      </c>
      <c r="AZ921" s="122">
        <f>(SUMPRODUCT(AN921:AW921,MMULT(AN921:AW921,幕後結果!$AB$9:$AK$18)))*252</f>
        <v>4.3386865897738484E-2</v>
      </c>
      <c r="BA921" s="122">
        <f t="shared" si="194"/>
        <v>0.2082951413205274</v>
      </c>
      <c r="BB921" s="98">
        <f t="shared" si="195"/>
        <v>0.11655428658091628</v>
      </c>
      <c r="BC921" s="56"/>
      <c r="BD921" s="56"/>
    </row>
    <row r="922" spans="1:56">
      <c r="A922" s="91">
        <v>921</v>
      </c>
      <c r="B922" s="122">
        <v>9.5831335258943495E-2</v>
      </c>
      <c r="C922" s="122">
        <v>0.85883102770124031</v>
      </c>
      <c r="D922" s="122">
        <v>0.47508890693924877</v>
      </c>
      <c r="E922" s="122">
        <v>0.87054281001244571</v>
      </c>
      <c r="F922" s="122">
        <v>0.85712703553426839</v>
      </c>
      <c r="G922" s="122">
        <v>0.36975990067387943</v>
      </c>
      <c r="H922" s="122">
        <v>0.74961745557618942</v>
      </c>
      <c r="I922" s="122">
        <v>0.67447022537360457</v>
      </c>
      <c r="J922" s="122">
        <v>0.4457454054123553</v>
      </c>
      <c r="K922" s="100">
        <v>7.3797903616202865E-2</v>
      </c>
      <c r="L922" s="101"/>
      <c r="M922" s="102">
        <v>921</v>
      </c>
      <c r="N922" s="125">
        <v>-1.3056762716978922</v>
      </c>
      <c r="O922" s="125">
        <v>1.0750821628881944</v>
      </c>
      <c r="P922" s="125">
        <v>-6.2483484274145226E-2</v>
      </c>
      <c r="Q922" s="125">
        <v>1.1289607774407089</v>
      </c>
      <c r="R922" s="125">
        <v>1.0675004092703595</v>
      </c>
      <c r="S922" s="125">
        <v>-0.33248932200156694</v>
      </c>
      <c r="T922" s="125">
        <v>0.67328642267819749</v>
      </c>
      <c r="U922" s="122">
        <v>0.45229073547941262</v>
      </c>
      <c r="V922" s="122">
        <v>-0.13641804292377754</v>
      </c>
      <c r="W922" s="94">
        <v>-1.4480759627211819</v>
      </c>
      <c r="X922" s="56"/>
      <c r="Y922" s="95">
        <v>921</v>
      </c>
      <c r="Z922" s="122">
        <f>(幕後結果!$AB$2+幕後結果!$AB$4*幕後結果_最佳化!$N1923)*12/3</f>
        <v>-1.6693532182691142</v>
      </c>
      <c r="AA922" s="122">
        <f>(幕後結果!$AC$2+幕後結果!$AC$4*幕後結果_最佳化!$O1923)*12/3</f>
        <v>-9.8208387862890323E-3</v>
      </c>
      <c r="AB922" s="122">
        <f>(幕後結果!$AD$2+幕後結果!$AD$4*幕後結果_最佳化!$P1923)*12/3</f>
        <v>0.12420798787891785</v>
      </c>
      <c r="AC922" s="122">
        <f>(幕後結果!$AE$2+幕後結果!$AE$4*幕後結果_最佳化!$Q1923)*12/3</f>
        <v>1.8000432379211542</v>
      </c>
      <c r="AD922" s="122">
        <f>(幕後結果!$AF$2+幕後結果!$AF$4*幕後結果_最佳化!$R1923)*12/3</f>
        <v>0.89400631077928627</v>
      </c>
      <c r="AE922" s="122">
        <f>(幕後結果!$AG$2+幕後結果!$AG$4*幕後結果_最佳化!$S1923)*12/3</f>
        <v>0.80187224675075497</v>
      </c>
      <c r="AF922" s="122">
        <f>(幕後結果!$AH$2+幕後結果!$AH$4*幕後結果_最佳化!$T1923)*12/3</f>
        <v>1.6347958331632233</v>
      </c>
      <c r="AG922" s="122">
        <f>(幕後結果!$AI$2+幕後結果!$AI$4*幕後結果_最佳化!$U1923)*12/3</f>
        <v>-0.89089938436006733</v>
      </c>
      <c r="AH922" s="122">
        <f>(幕後結果!$AJ$2+幕後結果!$AJ$4*幕後結果_最佳化!$V1923)*12/3</f>
        <v>0.41812589598933592</v>
      </c>
      <c r="AI922" s="96">
        <f>(幕後結果!$AK$2+幕後結果!$AK$4*幕後結果_最佳化!$W1923)*12/3</f>
        <v>-0.95116309985129588</v>
      </c>
      <c r="AJ922" s="56"/>
      <c r="AK922" s="56"/>
      <c r="AL922" s="56"/>
      <c r="AM922" s="104">
        <v>921</v>
      </c>
      <c r="AN922" s="122">
        <f t="shared" si="183"/>
        <v>5.3009101546945471E-2</v>
      </c>
      <c r="AO922" s="122">
        <f t="shared" si="184"/>
        <v>7.1380861187480438E-2</v>
      </c>
      <c r="AP922" s="122">
        <f t="shared" si="185"/>
        <v>8.0881393019563944E-2</v>
      </c>
      <c r="AQ922" s="122">
        <f t="shared" si="186"/>
        <v>0.17116455775939754</v>
      </c>
      <c r="AR922" s="122">
        <f t="shared" si="187"/>
        <v>7.5867776331313919E-2</v>
      </c>
      <c r="AS922" s="122">
        <f t="shared" si="188"/>
        <v>8.6512518254832901E-2</v>
      </c>
      <c r="AT922" s="122">
        <f t="shared" si="189"/>
        <v>0.15813614418005612</v>
      </c>
      <c r="AU922" s="122">
        <f t="shared" si="190"/>
        <v>9.9627070384770595E-3</v>
      </c>
      <c r="AV922" s="122">
        <f t="shared" si="191"/>
        <v>0.15072213471768739</v>
      </c>
      <c r="AW922" s="122">
        <f t="shared" si="192"/>
        <v>0.14236280596424522</v>
      </c>
      <c r="AX922" s="122">
        <f t="shared" si="193"/>
        <v>1</v>
      </c>
      <c r="AY922" s="122">
        <f>SUMPRODUCT(AN922:AW922,幕後結果_最佳化!$Z$1005:$AI$1005)</f>
        <v>0.22154720156265137</v>
      </c>
      <c r="AZ922" s="122">
        <f>(SUMPRODUCT(AN922:AW922,MMULT(AN922:AW922,幕後結果!$AB$9:$AK$18)))*252</f>
        <v>4.0695761635600222E-2</v>
      </c>
      <c r="BA922" s="122">
        <f t="shared" si="194"/>
        <v>0.20173190534865879</v>
      </c>
      <c r="BB922" s="98">
        <f t="shared" si="195"/>
        <v>0.88556741311638587</v>
      </c>
      <c r="BC922" s="56"/>
      <c r="BD922" s="56"/>
    </row>
    <row r="923" spans="1:56">
      <c r="A923" s="91">
        <v>922</v>
      </c>
      <c r="B923" s="122">
        <v>0.35617111316310779</v>
      </c>
      <c r="C923" s="122">
        <v>0.7290116603329404</v>
      </c>
      <c r="D923" s="122">
        <v>0.84135674740767419</v>
      </c>
      <c r="E923" s="122">
        <v>0.3601858860387297</v>
      </c>
      <c r="F923" s="122">
        <v>0.71811508023455217</v>
      </c>
      <c r="G923" s="122">
        <v>0.18928531670019999</v>
      </c>
      <c r="H923" s="122">
        <v>0.30392806335328526</v>
      </c>
      <c r="I923" s="122">
        <v>0.1025658727378338</v>
      </c>
      <c r="J923" s="122">
        <v>0.67583935145092822</v>
      </c>
      <c r="K923" s="100">
        <v>0.69272245153316581</v>
      </c>
      <c r="L923" s="101"/>
      <c r="M923" s="102">
        <v>922</v>
      </c>
      <c r="N923" s="125">
        <v>-0.36871223742378939</v>
      </c>
      <c r="O923" s="125">
        <v>0.60982659933207439</v>
      </c>
      <c r="P923" s="125">
        <v>1.0000495995405747</v>
      </c>
      <c r="Q923" s="125">
        <v>-0.35796197231477872</v>
      </c>
      <c r="R923" s="125">
        <v>0.57725110352698783</v>
      </c>
      <c r="S923" s="125">
        <v>-0.8805330053145789</v>
      </c>
      <c r="T923" s="125">
        <v>-0.51313609151043071</v>
      </c>
      <c r="U923" s="122">
        <v>-1.2670658491310076</v>
      </c>
      <c r="V923" s="122">
        <v>0.45609551233821122</v>
      </c>
      <c r="W923" s="94">
        <v>0.50358206712862397</v>
      </c>
      <c r="X923" s="56"/>
      <c r="Y923" s="95">
        <v>922</v>
      </c>
      <c r="Z923" s="122">
        <f>(幕後結果!$AB$2+幕後結果!$AB$4*幕後結果_最佳化!$N1924)*12/3</f>
        <v>-0.506065149647555</v>
      </c>
      <c r="AA923" s="122">
        <f>(幕後結果!$AC$2+幕後結果!$AC$4*幕後結果_最佳化!$O1924)*12/3</f>
        <v>-0.56956874617653586</v>
      </c>
      <c r="AB923" s="122">
        <f>(幕後結果!$AD$2+幕後結果!$AD$4*幕後結果_最佳化!$P1924)*12/3</f>
        <v>1.2792458393979802</v>
      </c>
      <c r="AC923" s="122">
        <f>(幕後結果!$AE$2+幕後結果!$AE$4*幕後結果_最佳化!$Q1924)*12/3</f>
        <v>0.94758425284087056</v>
      </c>
      <c r="AD923" s="122">
        <f>(幕後結果!$AF$2+幕後結果!$AF$4*幕後結果_最佳化!$R1924)*12/3</f>
        <v>0.45696850692439134</v>
      </c>
      <c r="AE923" s="122">
        <f>(幕後結果!$AG$2+幕後結果!$AG$4*幕後結果_最佳化!$S1924)*12/3</f>
        <v>-0.18880777273959815</v>
      </c>
      <c r="AF923" s="122">
        <f>(幕後結果!$AH$2+幕後結果!$AH$4*幕後結果_最佳化!$T1924)*12/3</f>
        <v>0.89685874471885774</v>
      </c>
      <c r="AG923" s="122">
        <f>(幕後結果!$AI$2+幕後結果!$AI$4*幕後結果_最佳化!$U1924)*12/3</f>
        <v>-2.4726082561030269</v>
      </c>
      <c r="AH923" s="122">
        <f>(幕後結果!$AJ$2+幕後結果!$AJ$4*幕後結果_最佳化!$V1924)*12/3</f>
        <v>0.47100703914013581</v>
      </c>
      <c r="AI923" s="96">
        <f>(幕後結果!$AK$2+幕後結果!$AK$4*幕後結果_最佳化!$W1924)*12/3</f>
        <v>-0.24511802603666247</v>
      </c>
      <c r="AJ923" s="56"/>
      <c r="AK923" s="56"/>
      <c r="AL923" s="56"/>
      <c r="AM923" s="104">
        <v>922</v>
      </c>
      <c r="AN923" s="122">
        <f t="shared" si="183"/>
        <v>8.4602596255328497E-2</v>
      </c>
      <c r="AO923" s="122">
        <f t="shared" si="184"/>
        <v>0.18178816614920501</v>
      </c>
      <c r="AP923" s="122">
        <f t="shared" si="185"/>
        <v>0.17319902412156374</v>
      </c>
      <c r="AQ923" s="122">
        <f t="shared" si="186"/>
        <v>1.7136035087010434E-2</v>
      </c>
      <c r="AR923" s="122">
        <f t="shared" si="187"/>
        <v>9.0012050685038203E-2</v>
      </c>
      <c r="AS923" s="122">
        <f t="shared" si="188"/>
        <v>8.2563700328955603E-2</v>
      </c>
      <c r="AT923" s="122">
        <f t="shared" si="189"/>
        <v>7.5079534661041017E-2</v>
      </c>
      <c r="AU923" s="122">
        <f t="shared" si="190"/>
        <v>0.19368033391595177</v>
      </c>
      <c r="AV923" s="122">
        <f t="shared" si="191"/>
        <v>3.0599356731005944E-2</v>
      </c>
      <c r="AW923" s="122">
        <f t="shared" si="192"/>
        <v>7.1339202064899743E-2</v>
      </c>
      <c r="AX923" s="122">
        <f t="shared" si="193"/>
        <v>1</v>
      </c>
      <c r="AY923" s="122">
        <f>SUMPRODUCT(AN923:AW923,幕後結果_最佳化!$Z$1005:$AI$1005)</f>
        <v>-0.26489335285181015</v>
      </c>
      <c r="AZ923" s="122">
        <f>(SUMPRODUCT(AN923:AW923,MMULT(AN923:AW923,幕後結果!$AB$9:$AK$18)))*252</f>
        <v>5.6000371591678984E-2</v>
      </c>
      <c r="BA923" s="122">
        <f t="shared" si="194"/>
        <v>0.23664397645340349</v>
      </c>
      <c r="BB923" s="98">
        <f t="shared" si="195"/>
        <v>-1.3006599933990559</v>
      </c>
      <c r="BC923" s="56"/>
      <c r="BD923" s="56"/>
    </row>
    <row r="924" spans="1:56">
      <c r="A924" s="91">
        <v>923</v>
      </c>
      <c r="B924" s="122">
        <v>0.14528018497584094</v>
      </c>
      <c r="C924" s="122">
        <v>0.22990934664437002</v>
      </c>
      <c r="D924" s="122">
        <v>0.20541587363691849</v>
      </c>
      <c r="E924" s="122">
        <v>0.9821107413534278</v>
      </c>
      <c r="F924" s="122">
        <v>0.89900085162531163</v>
      </c>
      <c r="G924" s="122">
        <v>0.10284605089032284</v>
      </c>
      <c r="H924" s="122">
        <v>0.56288581172144037</v>
      </c>
      <c r="I924" s="122">
        <v>5.3031712449389312E-2</v>
      </c>
      <c r="J924" s="122">
        <v>0.55690259971682465</v>
      </c>
      <c r="K924" s="100">
        <v>0.179586587106358</v>
      </c>
      <c r="L924" s="101"/>
      <c r="M924" s="102">
        <v>923</v>
      </c>
      <c r="N924" s="125">
        <v>-1.0568931173616325</v>
      </c>
      <c r="O924" s="125">
        <v>-0.73914542955312768</v>
      </c>
      <c r="P924" s="125">
        <v>-0.82243081519136318</v>
      </c>
      <c r="Q924" s="125">
        <v>2.0994356221118475</v>
      </c>
      <c r="R924" s="125">
        <v>1.2758789966747677</v>
      </c>
      <c r="S924" s="125">
        <v>-1.2655001301093936</v>
      </c>
      <c r="T924" s="125">
        <v>0.15828988716362832</v>
      </c>
      <c r="U924" s="122">
        <v>-1.6161428810073282</v>
      </c>
      <c r="V924" s="122">
        <v>0.14312077145687793</v>
      </c>
      <c r="W924" s="94">
        <v>-0.91694173200794726</v>
      </c>
      <c r="X924" s="56"/>
      <c r="Y924" s="95">
        <v>923</v>
      </c>
      <c r="Z924" s="122">
        <f>(幕後結果!$AB$2+幕後結果!$AB$4*幕後結果_最佳化!$N1925)*12/3</f>
        <v>-1.3604763942642102</v>
      </c>
      <c r="AA924" s="122">
        <f>(幕後結果!$AC$2+幕後結果!$AC$4*幕後結果_最佳化!$O1925)*12/3</f>
        <v>-2.4883432259426526</v>
      </c>
      <c r="AB924" s="122">
        <f>(幕後結果!$AD$2+幕後結果!$AD$4*幕後結果_最佳化!$P1925)*12/3</f>
        <v>-0.64319753312888828</v>
      </c>
      <c r="AC924" s="122">
        <f>(幕後結果!$AE$2+幕後結果!$AE$4*幕後結果_最佳化!$Q1925)*12/3</f>
        <v>2.0255522187895694</v>
      </c>
      <c r="AD924" s="122">
        <f>(幕後結果!$AF$2+幕後結果!$AF$4*幕後結果_最佳化!$R1925)*12/3</f>
        <v>0.83197140909670197</v>
      </c>
      <c r="AE924" s="122">
        <f>(幕後結果!$AG$2+幕後結果!$AG$4*幕後結果_最佳化!$S1925)*12/3</f>
        <v>0.12193585620266283</v>
      </c>
      <c r="AF924" s="122">
        <f>(幕後結果!$AH$2+幕後結果!$AH$4*幕後結果_最佳化!$T1925)*12/3</f>
        <v>1.1656949290845846</v>
      </c>
      <c r="AG924" s="122">
        <f>(幕後結果!$AI$2+幕後結果!$AI$4*幕後結果_最佳化!$U1925)*12/3</f>
        <v>-3.0803078836445716</v>
      </c>
      <c r="AH924" s="122">
        <f>(幕後結果!$AJ$2+幕後結果!$AJ$4*幕後結果_最佳化!$V1925)*12/3</f>
        <v>-0.29480890769975177</v>
      </c>
      <c r="AI924" s="96">
        <f>(幕後結果!$AK$2+幕後結果!$AK$4*幕後結果_最佳化!$W1925)*12/3</f>
        <v>-0.96962715582084014</v>
      </c>
      <c r="AJ924" s="56"/>
      <c r="AK924" s="56"/>
      <c r="AL924" s="56"/>
      <c r="AM924" s="104">
        <v>923</v>
      </c>
      <c r="AN924" s="122">
        <f t="shared" si="183"/>
        <v>0.17521562103569421</v>
      </c>
      <c r="AO924" s="122">
        <f t="shared" si="184"/>
        <v>5.8544481014971068E-2</v>
      </c>
      <c r="AP924" s="122">
        <f t="shared" si="185"/>
        <v>0.11366756191601093</v>
      </c>
      <c r="AQ924" s="122">
        <f t="shared" si="186"/>
        <v>2.2438690157945002E-2</v>
      </c>
      <c r="AR924" s="122">
        <f t="shared" si="187"/>
        <v>8.7746574426934044E-3</v>
      </c>
      <c r="AS924" s="122">
        <f t="shared" si="188"/>
        <v>2.3617876539964854E-2</v>
      </c>
      <c r="AT924" s="122">
        <f t="shared" si="189"/>
        <v>0.15476016166294249</v>
      </c>
      <c r="AU924" s="122">
        <f t="shared" si="190"/>
        <v>0.19619070632348992</v>
      </c>
      <c r="AV924" s="122">
        <f t="shared" si="191"/>
        <v>9.1699307984128745E-2</v>
      </c>
      <c r="AW924" s="122">
        <f t="shared" si="192"/>
        <v>0.15509093592215953</v>
      </c>
      <c r="AX924" s="122">
        <f t="shared" si="193"/>
        <v>1</v>
      </c>
      <c r="AY924" s="122">
        <f>SUMPRODUCT(AN924:AW924,幕後結果_最佳化!$Z$1005:$AI$1005)</f>
        <v>-6.2468013396215827E-2</v>
      </c>
      <c r="AZ924" s="122">
        <f>(SUMPRODUCT(AN924:AW924,MMULT(AN924:AW924,幕後結果!$AB$9:$AK$18)))*252</f>
        <v>6.0791312118035158E-2</v>
      </c>
      <c r="BA924" s="122">
        <f t="shared" si="194"/>
        <v>0.24655894248239132</v>
      </c>
      <c r="BB924" s="98">
        <f t="shared" si="195"/>
        <v>-0.4273542558844361</v>
      </c>
      <c r="BC924" s="56"/>
      <c r="BD924" s="56"/>
    </row>
    <row r="925" spans="1:56">
      <c r="A925" s="91">
        <v>924</v>
      </c>
      <c r="B925" s="122">
        <v>0.34563510454562496</v>
      </c>
      <c r="C925" s="122">
        <v>0.42535279245146684</v>
      </c>
      <c r="D925" s="122">
        <v>0.79797889243930897</v>
      </c>
      <c r="E925" s="122">
        <v>0.949844365924019</v>
      </c>
      <c r="F925" s="122">
        <v>0.81977099262733266</v>
      </c>
      <c r="G925" s="122">
        <v>0.99874846628241198</v>
      </c>
      <c r="H925" s="122">
        <v>0.91138320696228781</v>
      </c>
      <c r="I925" s="122">
        <v>0.53880125703444892</v>
      </c>
      <c r="J925" s="122">
        <v>0.51651886096736344</v>
      </c>
      <c r="K925" s="100">
        <v>0.73075247996427617</v>
      </c>
      <c r="L925" s="101"/>
      <c r="M925" s="102">
        <v>924</v>
      </c>
      <c r="N925" s="125">
        <v>-0.39713188398045607</v>
      </c>
      <c r="O925" s="125">
        <v>-0.18821822681159472</v>
      </c>
      <c r="P925" s="125">
        <v>0.83442379146515744</v>
      </c>
      <c r="Q925" s="125">
        <v>1.6433464728596052</v>
      </c>
      <c r="R925" s="125">
        <v>0.9144926946996994</v>
      </c>
      <c r="S925" s="125">
        <v>3.0229703778390764</v>
      </c>
      <c r="T925" s="125">
        <v>1.3493219256668751</v>
      </c>
      <c r="U925" s="122">
        <v>9.74141779134782E-2</v>
      </c>
      <c r="V925" s="122">
        <v>4.1418483089554453E-2</v>
      </c>
      <c r="W925" s="94">
        <v>0.61509037200453986</v>
      </c>
      <c r="X925" s="56"/>
      <c r="Y925" s="95">
        <v>924</v>
      </c>
      <c r="Z925" s="122">
        <f>(幕後結果!$AB$2+幕後結果!$AB$4*幕後結果_最佳化!$N1926)*12/3</f>
        <v>-0.54134957310936371</v>
      </c>
      <c r="AA925" s="122">
        <f>(幕後結果!$AC$2+幕後結果!$AC$4*幕後結果_最佳化!$O1926)*12/3</f>
        <v>-1.6718019592801892</v>
      </c>
      <c r="AB925" s="122">
        <f>(幕後結果!$AD$2+幕後結果!$AD$4*幕後結果_最佳化!$P1926)*12/3</f>
        <v>1.0462103261483937</v>
      </c>
      <c r="AC925" s="122">
        <f>(幕後結果!$AE$2+幕後結果!$AE$4*幕後結果_最佳化!$Q1926)*12/3</f>
        <v>2.2200225129286801</v>
      </c>
      <c r="AD925" s="122">
        <f>(幕後結果!$AF$2+幕後結果!$AF$4*幕後結果_最佳化!$R1926)*12/3</f>
        <v>0.74734574627552208</v>
      </c>
      <c r="AE925" s="122">
        <f>(幕後結果!$AG$2+幕後結果!$AG$4*幕後結果_最佳化!$S1926)*12/3</f>
        <v>3.5525153521509267</v>
      </c>
      <c r="AF925" s="122">
        <f>(幕後結果!$AH$2+幕後結果!$AH$4*幕後結果_最佳化!$T1926)*12/3</f>
        <v>2.3122398275233729</v>
      </c>
      <c r="AG925" s="122">
        <f>(幕後結果!$AI$2+幕後結果!$AI$4*幕後結果_最佳化!$U1926)*12/3</f>
        <v>-0.65254168714179372</v>
      </c>
      <c r="AH925" s="122">
        <f>(幕後結果!$AJ$2+幕後結果!$AJ$4*幕後結果_最佳化!$V1926)*12/3</f>
        <v>0.47990617097562605</v>
      </c>
      <c r="AI925" s="96">
        <f>(幕後結果!$AK$2+幕後結果!$AK$4*幕後結果_最佳化!$W1926)*12/3</f>
        <v>0.31743862792243899</v>
      </c>
      <c r="AJ925" s="56"/>
      <c r="AK925" s="56"/>
      <c r="AL925" s="56"/>
      <c r="AM925" s="104">
        <v>924</v>
      </c>
      <c r="AN925" s="122">
        <f t="shared" si="183"/>
        <v>5.3553601943587383E-3</v>
      </c>
      <c r="AO925" s="122">
        <f t="shared" si="184"/>
        <v>0.20214424604552086</v>
      </c>
      <c r="AP925" s="122">
        <f t="shared" si="185"/>
        <v>0.15881258798621481</v>
      </c>
      <c r="AQ925" s="122">
        <f t="shared" si="186"/>
        <v>7.1777095643234742E-2</v>
      </c>
      <c r="AR925" s="122">
        <f t="shared" si="187"/>
        <v>2.5469398852484785E-2</v>
      </c>
      <c r="AS925" s="122">
        <f t="shared" si="188"/>
        <v>7.945043643957167E-2</v>
      </c>
      <c r="AT925" s="122">
        <f t="shared" si="189"/>
        <v>8.1391798539338131E-2</v>
      </c>
      <c r="AU925" s="122">
        <f t="shared" si="190"/>
        <v>9.2001733583653364E-2</v>
      </c>
      <c r="AV925" s="122">
        <f t="shared" si="191"/>
        <v>7.060711923265682E-2</v>
      </c>
      <c r="AW925" s="122">
        <f t="shared" si="192"/>
        <v>0.21299022348296609</v>
      </c>
      <c r="AX925" s="122">
        <f t="shared" si="193"/>
        <v>1</v>
      </c>
      <c r="AY925" s="122">
        <f>SUMPRODUCT(AN925:AW925,幕後結果_最佳化!$Z$1005:$AI$1005)</f>
        <v>-0.21027024042099351</v>
      </c>
      <c r="AZ925" s="122">
        <f>(SUMPRODUCT(AN925:AW925,MMULT(AN925:AW925,幕後結果!$AB$9:$AK$18)))*252</f>
        <v>4.9853564973555781E-2</v>
      </c>
      <c r="BA925" s="122">
        <f t="shared" si="194"/>
        <v>0.22327911898239786</v>
      </c>
      <c r="BB925" s="98">
        <f t="shared" si="195"/>
        <v>-1.1338733401261409</v>
      </c>
      <c r="BC925" s="56"/>
      <c r="BD925" s="56"/>
    </row>
    <row r="926" spans="1:56">
      <c r="A926" s="91">
        <v>925</v>
      </c>
      <c r="B926" s="122">
        <v>9.9258096893734216E-2</v>
      </c>
      <c r="C926" s="122">
        <v>1.1422593229389211E-2</v>
      </c>
      <c r="D926" s="122">
        <v>4.9389984730497938E-2</v>
      </c>
      <c r="E926" s="122">
        <v>0.75896400773360084</v>
      </c>
      <c r="F926" s="122">
        <v>0.64468165964168089</v>
      </c>
      <c r="G926" s="122">
        <v>0.4065833656297555</v>
      </c>
      <c r="H926" s="122">
        <v>0.82083504626284709</v>
      </c>
      <c r="I926" s="122">
        <v>0.96701127783625385</v>
      </c>
      <c r="J926" s="122">
        <v>0.95453746263861827</v>
      </c>
      <c r="K926" s="100">
        <v>0.68588406265516344</v>
      </c>
      <c r="L926" s="101"/>
      <c r="M926" s="102">
        <v>925</v>
      </c>
      <c r="N926" s="125">
        <v>-1.2857904793831267</v>
      </c>
      <c r="O926" s="125">
        <v>-2.2760137533844533</v>
      </c>
      <c r="P926" s="125">
        <v>-1.650797310730763</v>
      </c>
      <c r="Q926" s="125">
        <v>0.70297394890908738</v>
      </c>
      <c r="R926" s="125">
        <v>0.37100114254861394</v>
      </c>
      <c r="S926" s="125">
        <v>-0.23634273119568791</v>
      </c>
      <c r="T926" s="125">
        <v>0.91855207807630113</v>
      </c>
      <c r="U926" s="122">
        <v>1.838576880785763</v>
      </c>
      <c r="V926" s="122">
        <v>1.6905379999474772</v>
      </c>
      <c r="W926" s="94">
        <v>0.48421699803909546</v>
      </c>
      <c r="X926" s="56"/>
      <c r="Y926" s="95">
        <v>925</v>
      </c>
      <c r="Z926" s="122">
        <f>(幕後結果!$AB$2+幕後結果!$AB$4*幕後結果_最佳化!$N1927)*12/3</f>
        <v>-1.644664004928311</v>
      </c>
      <c r="AA926" s="122">
        <f>(幕後結果!$AC$2+幕後結果!$AC$4*幕後結果_最佳化!$O1927)*12/3</f>
        <v>-4.6261476206672505</v>
      </c>
      <c r="AB926" s="122">
        <f>(幕後結果!$AD$2+幕後結果!$AD$4*幕後結果_最佳化!$P1927)*12/3</f>
        <v>-1.5855487142260971</v>
      </c>
      <c r="AC926" s="122">
        <f>(幕後結果!$AE$2+幕後結果!$AE$4*幕後結果_最佳化!$Q1927)*12/3</f>
        <v>0.53807635944708432</v>
      </c>
      <c r="AD926" s="122">
        <f>(幕後結果!$AF$2+幕後結果!$AF$4*幕後結果_最佳化!$R1927)*12/3</f>
        <v>-0.1333017255750617</v>
      </c>
      <c r="AE926" s="122">
        <f>(幕後結果!$AG$2+幕後結果!$AG$4*幕後結果_最佳化!$S1927)*12/3</f>
        <v>-0.5821059374292108</v>
      </c>
      <c r="AF926" s="122">
        <f>(幕後結果!$AH$2+幕後結果!$AH$4*幕後結果_最佳化!$T1927)*12/3</f>
        <v>1.6489978780733745</v>
      </c>
      <c r="AG926" s="122">
        <f>(幕後結果!$AI$2+幕後結果!$AI$4*幕後結果_最佳化!$U1927)*12/3</f>
        <v>0.79580398878946268</v>
      </c>
      <c r="AH926" s="122">
        <f>(幕後結果!$AJ$2+幕後結果!$AJ$4*幕後結果_最佳化!$V1927)*12/3</f>
        <v>0.56903520045575162</v>
      </c>
      <c r="AI926" s="96">
        <f>(幕後結果!$AK$2+幕後結果!$AK$4*幕後結果_最佳化!$W1927)*12/3</f>
        <v>-0.55932500435770216</v>
      </c>
      <c r="AJ926" s="56"/>
      <c r="AK926" s="56"/>
      <c r="AL926" s="56"/>
      <c r="AM926" s="104">
        <v>925</v>
      </c>
      <c r="AN926" s="122">
        <f t="shared" si="183"/>
        <v>1.0930428887975583E-2</v>
      </c>
      <c r="AO926" s="122">
        <f t="shared" si="184"/>
        <v>0.1538470461360156</v>
      </c>
      <c r="AP926" s="122">
        <f t="shared" si="185"/>
        <v>0.10334718967706846</v>
      </c>
      <c r="AQ926" s="122">
        <f t="shared" si="186"/>
        <v>0.1074783873799921</v>
      </c>
      <c r="AR926" s="122">
        <f t="shared" si="187"/>
        <v>0.24283220939640857</v>
      </c>
      <c r="AS926" s="122">
        <f t="shared" si="188"/>
        <v>0.13151890932365567</v>
      </c>
      <c r="AT926" s="122">
        <f t="shared" si="189"/>
        <v>2.484967317119462E-2</v>
      </c>
      <c r="AU926" s="122">
        <f t="shared" si="190"/>
        <v>3.0145808465097162E-2</v>
      </c>
      <c r="AV926" s="122">
        <f t="shared" si="191"/>
        <v>0.13394250776077155</v>
      </c>
      <c r="AW926" s="122">
        <f t="shared" si="192"/>
        <v>6.1107839801820593E-2</v>
      </c>
      <c r="AX926" s="122">
        <f t="shared" si="193"/>
        <v>0.99999999999999978</v>
      </c>
      <c r="AY926" s="122">
        <f>SUMPRODUCT(AN926:AW926,幕後結果_最佳化!$Z$1005:$AI$1005)</f>
        <v>-8.0505485843260879E-2</v>
      </c>
      <c r="AZ926" s="122">
        <f>(SUMPRODUCT(AN926:AW926,MMULT(AN926:AW926,幕後結果!$AB$9:$AK$18)))*252</f>
        <v>4.7521397733992457E-2</v>
      </c>
      <c r="BA926" s="122">
        <f t="shared" si="194"/>
        <v>0.21799403141827636</v>
      </c>
      <c r="BB926" s="98">
        <f t="shared" si="195"/>
        <v>-0.56609570932002462</v>
      </c>
      <c r="BC926" s="56"/>
      <c r="BD926" s="56"/>
    </row>
    <row r="927" spans="1:56">
      <c r="A927" s="91">
        <v>926</v>
      </c>
      <c r="B927" s="122">
        <v>0.12172876415410316</v>
      </c>
      <c r="C927" s="122">
        <v>0.24908604774462884</v>
      </c>
      <c r="D927" s="122">
        <v>0.48920976218733503</v>
      </c>
      <c r="E927" s="122">
        <v>0.66075645400346339</v>
      </c>
      <c r="F927" s="122">
        <v>0.49374294508967398</v>
      </c>
      <c r="G927" s="122">
        <v>0.73532853650910757</v>
      </c>
      <c r="H927" s="122">
        <v>0.20839149742624286</v>
      </c>
      <c r="I927" s="122">
        <v>9.6488007124693409E-2</v>
      </c>
      <c r="J927" s="122">
        <v>0.41810635595846102</v>
      </c>
      <c r="K927" s="100">
        <v>0.33793269564992778</v>
      </c>
      <c r="L927" s="101"/>
      <c r="M927" s="102">
        <v>926</v>
      </c>
      <c r="N927" s="125">
        <v>-1.1663881973194139</v>
      </c>
      <c r="O927" s="125">
        <v>-0.67736863186836471</v>
      </c>
      <c r="P927" s="125">
        <v>-2.7050413739306119E-2</v>
      </c>
      <c r="Q927" s="125">
        <v>0.41452851005855806</v>
      </c>
      <c r="R927" s="125">
        <v>-1.5684753835388174E-2</v>
      </c>
      <c r="S927" s="125">
        <v>0.62900936223630532</v>
      </c>
      <c r="T927" s="125">
        <v>-0.81201505158305176</v>
      </c>
      <c r="U927" s="122">
        <v>-1.3018255887703265</v>
      </c>
      <c r="V927" s="122">
        <v>-0.20674026221027281</v>
      </c>
      <c r="W927" s="94">
        <v>-0.41811178171492869</v>
      </c>
      <c r="X927" s="56"/>
      <c r="Y927" s="95">
        <v>926</v>
      </c>
      <c r="Z927" s="122">
        <f>(幕後結果!$AB$2+幕後結果!$AB$4*幕後結果_最佳化!$N1928)*12/3</f>
        <v>-1.4964200542429327</v>
      </c>
      <c r="AA927" s="122">
        <f>(幕後結果!$AC$2+幕後結果!$AC$4*幕後結果_最佳化!$O1928)*12/3</f>
        <v>-2.4127237815892606</v>
      </c>
      <c r="AB927" s="122">
        <f>(幕後結果!$AD$2+幕後結果!$AD$4*幕後結果_最佳化!$P1928)*12/3</f>
        <v>1.8854938489421769E-2</v>
      </c>
      <c r="AC927" s="122">
        <f>(幕後結果!$AE$2+幕後結果!$AE$4*幕後結果_最佳化!$Q1928)*12/3</f>
        <v>0.99540345522305895</v>
      </c>
      <c r="AD927" s="122">
        <f>(幕後結果!$AF$2+幕後結果!$AF$4*幕後結果_最佳化!$R1928)*12/3</f>
        <v>-8.8357773906146589E-2</v>
      </c>
      <c r="AE927" s="122">
        <f>(幕後結果!$AG$2+幕後結果!$AG$4*幕後結果_最佳化!$S1928)*12/3</f>
        <v>0.58940900476035551</v>
      </c>
      <c r="AF927" s="122">
        <f>(幕後結果!$AH$2+幕後結果!$AH$4*幕後結果_最佳化!$T1928)*12/3</f>
        <v>9.1604457237904446E-2</v>
      </c>
      <c r="AG927" s="122">
        <f>(幕後結果!$AI$2+幕後結果!$AI$4*幕後結果_最佳化!$U1928)*12/3</f>
        <v>-2.892686980640621</v>
      </c>
      <c r="AH927" s="122">
        <f>(幕後結果!$AJ$2+幕後結果!$AJ$4*幕後結果_最佳化!$V1928)*12/3</f>
        <v>-0.77038350118743493</v>
      </c>
      <c r="AI927" s="96">
        <f>(幕後結果!$AK$2+幕後結果!$AK$4*幕後結果_最佳化!$W1928)*12/3</f>
        <v>-1.0093506435341268</v>
      </c>
      <c r="AJ927" s="56"/>
      <c r="AK927" s="56"/>
      <c r="AL927" s="56"/>
      <c r="AM927" s="104">
        <v>926</v>
      </c>
      <c r="AN927" s="122">
        <f t="shared" si="183"/>
        <v>0.17808612023349163</v>
      </c>
      <c r="AO927" s="122">
        <f t="shared" si="184"/>
        <v>0.18611581535764929</v>
      </c>
      <c r="AP927" s="122">
        <f t="shared" si="185"/>
        <v>0.11142416639735718</v>
      </c>
      <c r="AQ927" s="122">
        <f t="shared" si="186"/>
        <v>7.4292730387969144E-2</v>
      </c>
      <c r="AR927" s="122">
        <f t="shared" si="187"/>
        <v>4.1721222969042085E-2</v>
      </c>
      <c r="AS927" s="122">
        <f t="shared" si="188"/>
        <v>0.1172400547702402</v>
      </c>
      <c r="AT927" s="122">
        <f t="shared" si="189"/>
        <v>7.4303045871301002E-3</v>
      </c>
      <c r="AU927" s="122">
        <f t="shared" si="190"/>
        <v>7.9474561640900568E-2</v>
      </c>
      <c r="AV927" s="122">
        <f t="shared" si="191"/>
        <v>2.4119060593886906E-2</v>
      </c>
      <c r="AW927" s="122">
        <f t="shared" si="192"/>
        <v>0.180095963062333</v>
      </c>
      <c r="AX927" s="122">
        <f t="shared" si="193"/>
        <v>1.0000000000000002</v>
      </c>
      <c r="AY927" s="122">
        <f>SUMPRODUCT(AN927:AW927,幕後結果_最佳化!$Z$1005:$AI$1005)</f>
        <v>-0.2738211726969525</v>
      </c>
      <c r="AZ927" s="122">
        <f>(SUMPRODUCT(AN927:AW927,MMULT(AN927:AW927,幕後結果!$AB$9:$AK$18)))*252</f>
        <v>5.8807847341468295E-2</v>
      </c>
      <c r="BA927" s="122">
        <f t="shared" si="194"/>
        <v>0.24250329346519872</v>
      </c>
      <c r="BB927" s="98">
        <f t="shared" si="195"/>
        <v>-1.3060489536914461</v>
      </c>
      <c r="BC927" s="56"/>
      <c r="BD927" s="56"/>
    </row>
    <row r="928" spans="1:56">
      <c r="A928" s="91">
        <v>927</v>
      </c>
      <c r="B928" s="122">
        <v>0.97825615681422717</v>
      </c>
      <c r="C928" s="122">
        <v>0.44867618617629379</v>
      </c>
      <c r="D928" s="122">
        <v>0.53278125320166203</v>
      </c>
      <c r="E928" s="122">
        <v>0.82362360207961149</v>
      </c>
      <c r="F928" s="122">
        <v>5.6518205817026601E-2</v>
      </c>
      <c r="G928" s="122">
        <v>8.7752458663352462E-2</v>
      </c>
      <c r="H928" s="122">
        <v>0.88905890323179859</v>
      </c>
      <c r="I928" s="122">
        <v>0.77936292245387162</v>
      </c>
      <c r="J928" s="122">
        <v>0.22613682342898045</v>
      </c>
      <c r="K928" s="100">
        <v>6.9194077260903875E-2</v>
      </c>
      <c r="L928" s="101"/>
      <c r="M928" s="102">
        <v>927</v>
      </c>
      <c r="N928" s="125">
        <v>2.018995508204092</v>
      </c>
      <c r="O928" s="125">
        <v>-0.12900666833906912</v>
      </c>
      <c r="P928" s="125">
        <v>8.2263104111376023E-2</v>
      </c>
      <c r="Q928" s="125">
        <v>0.92926301803402589</v>
      </c>
      <c r="R928" s="125">
        <v>-1.5846916426492541</v>
      </c>
      <c r="S928" s="125">
        <v>-1.3547258544839371</v>
      </c>
      <c r="T928" s="125">
        <v>1.2215385113552397</v>
      </c>
      <c r="U928" s="122">
        <v>0.77004338920793713</v>
      </c>
      <c r="V928" s="122">
        <v>-0.75162991708897664</v>
      </c>
      <c r="W928" s="94">
        <v>-1.4818201557978947</v>
      </c>
      <c r="X928" s="56"/>
      <c r="Y928" s="95">
        <v>927</v>
      </c>
      <c r="Z928" s="122">
        <f>(幕後結果!$AB$2+幕後結果!$AB$4*幕後結果_最佳化!$N1929)*12/3</f>
        <v>2.4583943495861464</v>
      </c>
      <c r="AA928" s="122">
        <f>(幕後結果!$AC$2+幕後結果!$AC$4*幕後結果_最佳化!$O1929)*12/3</f>
        <v>-1.3802787068838234</v>
      </c>
      <c r="AB928" s="122">
        <f>(幕後結果!$AD$2+幕後結果!$AD$4*幕後結果_最佳化!$P1929)*12/3</f>
        <v>1.1285857675686339</v>
      </c>
      <c r="AC928" s="122">
        <f>(幕後結果!$AE$2+幕後結果!$AE$4*幕後結果_最佳化!$Q1929)*12/3</f>
        <v>1.6790506531956362</v>
      </c>
      <c r="AD928" s="122">
        <f>(幕後結果!$AF$2+幕後結果!$AF$4*幕後結果_最佳化!$R1929)*12/3</f>
        <v>-1.1521224452659073</v>
      </c>
      <c r="AE928" s="122">
        <f>(幕後結果!$AG$2+幕後結果!$AG$4*幕後結果_最佳化!$S1929)*12/3</f>
        <v>0.11265347504052085</v>
      </c>
      <c r="AF928" s="122">
        <f>(幕後結果!$AH$2+幕後結果!$AH$4*幕後結果_最佳化!$T1929)*12/3</f>
        <v>2.3805964263978145</v>
      </c>
      <c r="AG928" s="122">
        <f>(幕後結果!$AI$2+幕後結果!$AI$4*幕後結果_最佳化!$U1929)*12/3</f>
        <v>0.73850087403431885</v>
      </c>
      <c r="AH928" s="122">
        <f>(幕後結果!$AJ$2+幕後結果!$AJ$4*幕後結果_最佳化!$V1929)*12/3</f>
        <v>0.20202582877932609</v>
      </c>
      <c r="AI928" s="96">
        <f>(幕後結果!$AK$2+幕後結果!$AK$4*幕後結果_最佳化!$W1929)*12/3</f>
        <v>-0.91516036556736768</v>
      </c>
      <c r="AJ928" s="56"/>
      <c r="AK928" s="56"/>
      <c r="AL928" s="56"/>
      <c r="AM928" s="104">
        <v>927</v>
      </c>
      <c r="AN928" s="122">
        <f t="shared" si="183"/>
        <v>0.11381249066699745</v>
      </c>
      <c r="AO928" s="122">
        <f t="shared" si="184"/>
        <v>0.11065791372153012</v>
      </c>
      <c r="AP928" s="122">
        <f t="shared" si="185"/>
        <v>6.977671200844468E-2</v>
      </c>
      <c r="AQ928" s="122">
        <f t="shared" si="186"/>
        <v>4.8361516226346948E-2</v>
      </c>
      <c r="AR928" s="122">
        <f t="shared" si="187"/>
        <v>0.14100722801776963</v>
      </c>
      <c r="AS928" s="122">
        <f t="shared" si="188"/>
        <v>3.2368462241011912E-2</v>
      </c>
      <c r="AT928" s="122">
        <f t="shared" si="189"/>
        <v>0.14042329116870009</v>
      </c>
      <c r="AU928" s="122">
        <f t="shared" si="190"/>
        <v>0.14867728307606021</v>
      </c>
      <c r="AV928" s="122">
        <f t="shared" si="191"/>
        <v>5.3158708544960256E-2</v>
      </c>
      <c r="AW928" s="122">
        <f t="shared" si="192"/>
        <v>0.14175639432817846</v>
      </c>
      <c r="AX928" s="122">
        <f t="shared" si="193"/>
        <v>0.99999999999999967</v>
      </c>
      <c r="AY928" s="122">
        <f>SUMPRODUCT(AN928:AW928,幕後結果_最佳化!$Z$1005:$AI$1005)</f>
        <v>-0.11550032012121975</v>
      </c>
      <c r="AZ928" s="122">
        <f>(SUMPRODUCT(AN928:AW928,MMULT(AN928:AW928,幕後結果!$AB$9:$AK$18)))*252</f>
        <v>4.5975713874841957E-2</v>
      </c>
      <c r="BA928" s="122">
        <f t="shared" si="194"/>
        <v>0.2144194810991808</v>
      </c>
      <c r="BB928" s="98">
        <f t="shared" si="195"/>
        <v>-0.73874033884053136</v>
      </c>
      <c r="BC928" s="56"/>
      <c r="BD928" s="56"/>
    </row>
    <row r="929" spans="1:56">
      <c r="A929" s="91">
        <v>928</v>
      </c>
      <c r="B929" s="122">
        <v>0.41959255317333377</v>
      </c>
      <c r="C929" s="122">
        <v>0.99022233813412841</v>
      </c>
      <c r="D929" s="122">
        <v>0.90850977221181117</v>
      </c>
      <c r="E929" s="122">
        <v>0.53322287034040028</v>
      </c>
      <c r="F929" s="122">
        <v>0.11790405069058951</v>
      </c>
      <c r="G929" s="122">
        <v>0.70524657105335842</v>
      </c>
      <c r="H929" s="122">
        <v>0.17355150999891378</v>
      </c>
      <c r="I929" s="122">
        <v>0.53527029487522437</v>
      </c>
      <c r="J929" s="122">
        <v>9.8369345101343431E-3</v>
      </c>
      <c r="K929" s="100">
        <v>0.37680952099977372</v>
      </c>
      <c r="L929" s="101"/>
      <c r="M929" s="102">
        <v>928</v>
      </c>
      <c r="N929" s="125">
        <v>-0.20293593527151882</v>
      </c>
      <c r="O929" s="125">
        <v>2.3347722091438499</v>
      </c>
      <c r="P929" s="125">
        <v>1.3316340947414211</v>
      </c>
      <c r="Q929" s="125">
        <v>8.3373876991275589E-2</v>
      </c>
      <c r="R929" s="125">
        <v>-1.1855296433310036</v>
      </c>
      <c r="S929" s="125">
        <v>0.53955079506399328</v>
      </c>
      <c r="T929" s="125">
        <v>-0.94022332460935709</v>
      </c>
      <c r="U929" s="122">
        <v>8.8525006242492169E-2</v>
      </c>
      <c r="V929" s="122">
        <v>-2.3325101607199898</v>
      </c>
      <c r="W929" s="94">
        <v>-0.31387096682040516</v>
      </c>
      <c r="X929" s="56"/>
      <c r="Y929" s="95">
        <v>928</v>
      </c>
      <c r="Z929" s="122">
        <f>(幕後結果!$AB$2+幕後結果!$AB$4*幕後結果_最佳化!$N1930)*12/3</f>
        <v>-0.30024551591599691</v>
      </c>
      <c r="AA929" s="122">
        <f>(幕後結果!$AC$2+幕後結果!$AC$4*幕後結果_最佳化!$O1930)*12/3</f>
        <v>1.821935586735161</v>
      </c>
      <c r="AB929" s="122">
        <f>(幕後結果!$AD$2+幕後結果!$AD$4*幕後結果_最佳化!$P1930)*12/3</f>
        <v>1.7915020919121922</v>
      </c>
      <c r="AC929" s="122">
        <f>(幕後結果!$AE$2+幕後結果!$AE$4*幕後結果_最佳化!$Q1930)*12/3</f>
        <v>1.65411899880805</v>
      </c>
      <c r="AD929" s="122">
        <f>(幕後結果!$AF$2+幕後結果!$AF$4*幕後結果_最佳化!$R1930)*12/3</f>
        <v>-0.47647704030021432</v>
      </c>
      <c r="AE929" s="122">
        <f>(幕後結果!$AG$2+幕後結果!$AG$4*幕後結果_最佳化!$S1930)*12/3</f>
        <v>1.4590192707128133</v>
      </c>
      <c r="AF929" s="122">
        <f>(幕後結果!$AH$2+幕後結果!$AH$4*幕後結果_最佳化!$T1930)*12/3</f>
        <v>4.2800996272200909E-2</v>
      </c>
      <c r="AG929" s="122">
        <f>(幕後結果!$AI$2+幕後結果!$AI$4*幕後結果_最佳化!$U1930)*12/3</f>
        <v>-1.1612091447604549</v>
      </c>
      <c r="AH929" s="122">
        <f>(幕後結果!$AJ$2+幕後結果!$AJ$4*幕後結果_最佳化!$V1930)*12/3</f>
        <v>-0.90054043525238259</v>
      </c>
      <c r="AI929" s="96">
        <f>(幕後結果!$AK$2+幕後結果!$AK$4*幕後結果_最佳化!$W1930)*12/3</f>
        <v>-0.61678945183997946</v>
      </c>
      <c r="AJ929" s="56"/>
      <c r="AK929" s="56"/>
      <c r="AL929" s="56"/>
      <c r="AM929" s="104">
        <v>928</v>
      </c>
      <c r="AN929" s="122">
        <f t="shared" si="183"/>
        <v>4.8666507789685155E-2</v>
      </c>
      <c r="AO929" s="122">
        <f t="shared" si="184"/>
        <v>9.8261073204039054E-2</v>
      </c>
      <c r="AP929" s="122">
        <f t="shared" si="185"/>
        <v>0.18318598540171313</v>
      </c>
      <c r="AQ929" s="122">
        <f t="shared" si="186"/>
        <v>4.4567181953055139E-2</v>
      </c>
      <c r="AR929" s="122">
        <f t="shared" si="187"/>
        <v>0.14587886140727147</v>
      </c>
      <c r="AS929" s="122">
        <f t="shared" si="188"/>
        <v>0.11632771912417235</v>
      </c>
      <c r="AT929" s="122">
        <f t="shared" si="189"/>
        <v>7.8629126431347854E-2</v>
      </c>
      <c r="AU929" s="122">
        <f t="shared" si="190"/>
        <v>6.3129027556306977E-2</v>
      </c>
      <c r="AV929" s="122">
        <f t="shared" si="191"/>
        <v>8.9938245681324802E-2</v>
      </c>
      <c r="AW929" s="122">
        <f t="shared" si="192"/>
        <v>0.13141627145108392</v>
      </c>
      <c r="AX929" s="122">
        <f t="shared" si="193"/>
        <v>0.99999999999999989</v>
      </c>
      <c r="AY929" s="122">
        <f>SUMPRODUCT(AN929:AW929,幕後結果_最佳化!$Z$1005:$AI$1005)</f>
        <v>-1.8636100249617281E-2</v>
      </c>
      <c r="AZ929" s="122">
        <f>(SUMPRODUCT(AN929:AW929,MMULT(AN929:AW929,幕後結果!$AB$9:$AK$18)))*252</f>
        <v>4.2391471214753465E-2</v>
      </c>
      <c r="BA929" s="122">
        <f t="shared" si="194"/>
        <v>0.20589189205685945</v>
      </c>
      <c r="BB929" s="98">
        <f t="shared" si="195"/>
        <v>-0.29887578201779491</v>
      </c>
      <c r="BC929" s="56"/>
      <c r="BD929" s="56"/>
    </row>
    <row r="930" spans="1:56">
      <c r="A930" s="91">
        <v>929</v>
      </c>
      <c r="B930" s="122">
        <v>0.55552710281365236</v>
      </c>
      <c r="C930" s="122">
        <v>0.17916549507329305</v>
      </c>
      <c r="D930" s="122">
        <v>0.85806542382417028</v>
      </c>
      <c r="E930" s="122">
        <v>0.26838927557300307</v>
      </c>
      <c r="F930" s="122">
        <v>0.82587501786962814</v>
      </c>
      <c r="G930" s="122">
        <v>0.2035538821877596</v>
      </c>
      <c r="H930" s="122">
        <v>0.45619742494461901</v>
      </c>
      <c r="I930" s="122">
        <v>0.82967459843478086</v>
      </c>
      <c r="J930" s="122">
        <v>9.4203837830954873E-2</v>
      </c>
      <c r="K930" s="100">
        <v>0.71951033951325982</v>
      </c>
      <c r="L930" s="101"/>
      <c r="M930" s="102">
        <v>929</v>
      </c>
      <c r="N930" s="125">
        <v>0.13963827933840589</v>
      </c>
      <c r="O930" s="125">
        <v>-0.91855000902192463</v>
      </c>
      <c r="P930" s="125">
        <v>1.0716680586762815</v>
      </c>
      <c r="Q930" s="125">
        <v>-0.61769175019971201</v>
      </c>
      <c r="R930" s="125">
        <v>0.93798919234798828</v>
      </c>
      <c r="S930" s="125">
        <v>-0.82899406717042978</v>
      </c>
      <c r="T930" s="125">
        <v>-0.11001831490962273</v>
      </c>
      <c r="U930" s="122">
        <v>0.9528801409429013</v>
      </c>
      <c r="V930" s="122">
        <v>-1.315304234233414</v>
      </c>
      <c r="W930" s="94">
        <v>0.58138749876905771</v>
      </c>
      <c r="X930" s="56"/>
      <c r="Y930" s="95">
        <v>929</v>
      </c>
      <c r="Z930" s="122">
        <f>(幕後結果!$AB$2+幕後結果!$AB$4*幕後結果_最佳化!$N1931)*12/3</f>
        <v>0.12507763619609852</v>
      </c>
      <c r="AA930" s="122">
        <f>(幕後結果!$AC$2+幕後結果!$AC$4*幕後結果_最佳化!$O1931)*12/3</f>
        <v>-2.6316151013724252</v>
      </c>
      <c r="AB930" s="122">
        <f>(幕後結果!$AD$2+幕後結果!$AD$4*幕後結果_最佳化!$P1931)*12/3</f>
        <v>1.3391399798295869</v>
      </c>
      <c r="AC930" s="122">
        <f>(幕後結果!$AE$2+幕後結果!$AE$4*幕後結果_最佳化!$Q1931)*12/3</f>
        <v>0.54195724251743438</v>
      </c>
      <c r="AD930" s="122">
        <f>(幕後結果!$AF$2+幕後結果!$AF$4*幕後結果_最佳化!$R1931)*12/3</f>
        <v>0.49749480876424301</v>
      </c>
      <c r="AE930" s="122">
        <f>(幕後結果!$AG$2+幕後結果!$AG$4*幕後結果_最佳化!$S1931)*12/3</f>
        <v>-0.53092526263752471</v>
      </c>
      <c r="AF930" s="122">
        <f>(幕後結果!$AH$2+幕後結果!$AH$4*幕後結果_最佳化!$T1931)*12/3</f>
        <v>1.5090049095532274</v>
      </c>
      <c r="AG930" s="122">
        <f>(幕後結果!$AI$2+幕後結果!$AI$4*幕後結果_最佳化!$U1931)*12/3</f>
        <v>0.49528735350116726</v>
      </c>
      <c r="AH930" s="122">
        <f>(幕後結果!$AJ$2+幕後結果!$AJ$4*幕後結果_最佳化!$V1931)*12/3</f>
        <v>-0.77065811364623327</v>
      </c>
      <c r="AI930" s="96">
        <f>(幕後結果!$AK$2+幕後結果!$AK$4*幕後結果_最佳化!$W1931)*12/3</f>
        <v>-0.22723356334016398</v>
      </c>
      <c r="AJ930" s="56"/>
      <c r="AK930" s="56"/>
      <c r="AL930" s="56"/>
      <c r="AM930" s="104">
        <v>929</v>
      </c>
      <c r="AN930" s="122">
        <f t="shared" si="183"/>
        <v>9.4885228609295311E-2</v>
      </c>
      <c r="AO930" s="122">
        <f t="shared" si="184"/>
        <v>0.1117087375853586</v>
      </c>
      <c r="AP930" s="122">
        <f t="shared" si="185"/>
        <v>8.9650328324744968E-2</v>
      </c>
      <c r="AQ930" s="122">
        <f t="shared" si="186"/>
        <v>0.12478914491613981</v>
      </c>
      <c r="AR930" s="122">
        <f t="shared" si="187"/>
        <v>0.17026306236372571</v>
      </c>
      <c r="AS930" s="122">
        <f t="shared" si="188"/>
        <v>3.0519858142355184E-2</v>
      </c>
      <c r="AT930" s="122">
        <f t="shared" si="189"/>
        <v>0.1522682170366873</v>
      </c>
      <c r="AU930" s="122">
        <f t="shared" si="190"/>
        <v>2.8634130760052671E-2</v>
      </c>
      <c r="AV930" s="122">
        <f t="shared" si="191"/>
        <v>8.7042051612510801E-2</v>
      </c>
      <c r="AW930" s="122">
        <f t="shared" si="192"/>
        <v>0.11023924064912963</v>
      </c>
      <c r="AX930" s="122">
        <f t="shared" si="193"/>
        <v>1</v>
      </c>
      <c r="AY930" s="122">
        <f>SUMPRODUCT(AN930:AW930,幕後結果_最佳化!$Z$1005:$AI$1005)</f>
        <v>8.1628994750437167E-2</v>
      </c>
      <c r="AZ930" s="122">
        <f>(SUMPRODUCT(AN930:AW930,MMULT(AN930:AW930,幕後結果!$AB$9:$AK$18)))*252</f>
        <v>4.0291249632542443E-2</v>
      </c>
      <c r="BA930" s="122">
        <f t="shared" si="194"/>
        <v>0.20072680347313471</v>
      </c>
      <c r="BB930" s="98">
        <f t="shared" si="195"/>
        <v>0.1929438125866467</v>
      </c>
      <c r="BC930" s="56"/>
      <c r="BD930" s="56"/>
    </row>
    <row r="931" spans="1:56">
      <c r="A931" s="91">
        <v>930</v>
      </c>
      <c r="B931" s="122">
        <v>0.77493478296489005</v>
      </c>
      <c r="C931" s="122">
        <v>0.65070045894969386</v>
      </c>
      <c r="D931" s="122">
        <v>0.20289147278464781</v>
      </c>
      <c r="E931" s="122">
        <v>2.1635095306346885E-2</v>
      </c>
      <c r="F931" s="122">
        <v>0.27570015584878638</v>
      </c>
      <c r="G931" s="122">
        <v>0.85947587131675562</v>
      </c>
      <c r="H931" s="122">
        <v>0.68533568932448241</v>
      </c>
      <c r="I931" s="122">
        <v>0.79489194182821965</v>
      </c>
      <c r="J931" s="122">
        <v>0.88842458055227302</v>
      </c>
      <c r="K931" s="100">
        <v>0.95095441018873883</v>
      </c>
      <c r="L931" s="101"/>
      <c r="M931" s="102">
        <v>930</v>
      </c>
      <c r="N931" s="125">
        <v>0.75519759068683079</v>
      </c>
      <c r="O931" s="125">
        <v>0.38721224982908942</v>
      </c>
      <c r="P931" s="125">
        <v>-0.83133758881613418</v>
      </c>
      <c r="Q931" s="125">
        <v>-2.0210924998101891</v>
      </c>
      <c r="R931" s="125">
        <v>-0.59566310308616977</v>
      </c>
      <c r="S931" s="125">
        <v>1.0779675061938041</v>
      </c>
      <c r="T931" s="125">
        <v>0.48267203660782348</v>
      </c>
      <c r="U931" s="122">
        <v>0.82351337157656113</v>
      </c>
      <c r="V931" s="122">
        <v>1.2181924741562615</v>
      </c>
      <c r="W931" s="94">
        <v>1.6541788461563167</v>
      </c>
      <c r="X931" s="56"/>
      <c r="Y931" s="95">
        <v>930</v>
      </c>
      <c r="Z931" s="122">
        <f>(幕後結果!$AB$2+幕後結果!$AB$4*幕後結果_最佳化!$N1932)*12/3</f>
        <v>0.88932554350802828</v>
      </c>
      <c r="AA931" s="122">
        <f>(幕後結果!$AC$2+幕後結果!$AC$4*幕後結果_最佳化!$O1932)*12/3</f>
        <v>-0.77869656624615358</v>
      </c>
      <c r="AB931" s="122">
        <f>(幕後結果!$AD$2+幕後結果!$AD$4*幕後結果_最佳化!$P1932)*12/3</f>
        <v>9.2551448840728634E-3</v>
      </c>
      <c r="AC931" s="122">
        <f>(幕後結果!$AE$2+幕後結果!$AE$4*幕後結果_最佳化!$Q1932)*12/3</f>
        <v>-0.66174007445312966</v>
      </c>
      <c r="AD931" s="122">
        <f>(幕後結果!$AF$2+幕後結果!$AF$4*幕後結果_最佳化!$R1932)*12/3</f>
        <v>-0.71569188389035732</v>
      </c>
      <c r="AE931" s="122">
        <f>(幕後結果!$AG$2+幕後結果!$AG$4*幕後結果_最佳化!$S1932)*12/3</f>
        <v>5.3137614497765828E-2</v>
      </c>
      <c r="AF931" s="122">
        <f>(幕後結果!$AH$2+幕後結果!$AH$4*幕後結果_最佳化!$T1932)*12/3</f>
        <v>1.7410599566447977</v>
      </c>
      <c r="AG931" s="122">
        <f>(幕後結果!$AI$2+幕後結果!$AI$4*幕後結果_最佳化!$U1932)*12/3</f>
        <v>0.46123705438023777</v>
      </c>
      <c r="AH931" s="122">
        <f>(幕後結果!$AJ$2+幕後結果!$AJ$4*幕後結果_最佳化!$V1932)*12/3</f>
        <v>1.221196502728022</v>
      </c>
      <c r="AI931" s="96">
        <f>(幕後結果!$AK$2+幕後結果!$AK$4*幕後結果_最佳化!$W1932)*12/3</f>
        <v>0.47487896783003897</v>
      </c>
      <c r="AJ931" s="56"/>
      <c r="AK931" s="56"/>
      <c r="AL931" s="56"/>
      <c r="AM931" s="104">
        <v>930</v>
      </c>
      <c r="AN931" s="122">
        <f t="shared" si="183"/>
        <v>3.2942222051441407E-2</v>
      </c>
      <c r="AO931" s="122">
        <f t="shared" si="184"/>
        <v>0.18483062757141913</v>
      </c>
      <c r="AP931" s="122">
        <f t="shared" si="185"/>
        <v>0.15335830062165506</v>
      </c>
      <c r="AQ931" s="122">
        <f t="shared" si="186"/>
        <v>5.2011811662200945E-2</v>
      </c>
      <c r="AR931" s="122">
        <f t="shared" si="187"/>
        <v>9.6149693697773916E-2</v>
      </c>
      <c r="AS931" s="122">
        <f t="shared" si="188"/>
        <v>5.3275652636363198E-2</v>
      </c>
      <c r="AT931" s="122">
        <f t="shared" si="189"/>
        <v>0.16895257925574658</v>
      </c>
      <c r="AU931" s="122">
        <f t="shared" si="190"/>
        <v>8.9399812533289699E-2</v>
      </c>
      <c r="AV931" s="122">
        <f t="shared" si="191"/>
        <v>2.4405820380800552E-2</v>
      </c>
      <c r="AW931" s="122">
        <f t="shared" si="192"/>
        <v>0.14467347958930968</v>
      </c>
      <c r="AX931" s="122">
        <f t="shared" si="193"/>
        <v>1.0000000000000002</v>
      </c>
      <c r="AY931" s="122">
        <f>SUMPRODUCT(AN931:AW931,幕後結果_最佳化!$Z$1005:$AI$1005)</f>
        <v>-9.2544177509284023E-2</v>
      </c>
      <c r="AZ931" s="122">
        <f>(SUMPRODUCT(AN931:AW931,MMULT(AN931:AW931,幕後結果!$AB$9:$AK$18)))*252</f>
        <v>4.6382290448122518E-2</v>
      </c>
      <c r="BA931" s="122">
        <f t="shared" si="194"/>
        <v>0.21536548109695416</v>
      </c>
      <c r="BB931" s="98">
        <f t="shared" si="195"/>
        <v>-0.62890383741816636</v>
      </c>
      <c r="BC931" s="56"/>
      <c r="BD931" s="56"/>
    </row>
    <row r="932" spans="1:56">
      <c r="A932" s="91">
        <v>931</v>
      </c>
      <c r="B932" s="122">
        <v>0.47915922723687565</v>
      </c>
      <c r="C932" s="122">
        <v>0.22797593040717601</v>
      </c>
      <c r="D932" s="122">
        <v>0.81589323063182451</v>
      </c>
      <c r="E932" s="122">
        <v>0.33089041028781963</v>
      </c>
      <c r="F932" s="122">
        <v>0.63138559806771544</v>
      </c>
      <c r="G932" s="122">
        <v>0.68213117854850114</v>
      </c>
      <c r="H932" s="122">
        <v>0.81028713426824495</v>
      </c>
      <c r="I932" s="122">
        <v>0.88793688309457375</v>
      </c>
      <c r="J932" s="122">
        <v>0.24895812047226928</v>
      </c>
      <c r="K932" s="100">
        <v>0.44972042447851135</v>
      </c>
      <c r="L932" s="101"/>
      <c r="M932" s="102">
        <v>931</v>
      </c>
      <c r="N932" s="125">
        <v>-5.2263853737736531E-2</v>
      </c>
      <c r="O932" s="125">
        <v>-0.74552920798142464</v>
      </c>
      <c r="P932" s="125">
        <v>0.89982471654252538</v>
      </c>
      <c r="Q932" s="125">
        <v>-0.4374558050653814</v>
      </c>
      <c r="R932" s="125">
        <v>0.33552537845421165</v>
      </c>
      <c r="S932" s="125">
        <v>0.47366664438801376</v>
      </c>
      <c r="T932" s="125">
        <v>0.87895489683837524</v>
      </c>
      <c r="U932" s="122">
        <v>1.2156291258909762</v>
      </c>
      <c r="V932" s="122">
        <v>-0.6777720409891429</v>
      </c>
      <c r="W932" s="94">
        <v>-0.12636772509420405</v>
      </c>
      <c r="X932" s="56"/>
      <c r="Y932" s="95">
        <v>931</v>
      </c>
      <c r="Z932" s="122">
        <f>(幕後結果!$AB$2+幕後結果!$AB$4*幕後結果_最佳化!$N1933)*12/3</f>
        <v>-0.11317853328798699</v>
      </c>
      <c r="AA932" s="122">
        <f>(幕後結果!$AC$2+幕後結果!$AC$4*幕後結果_最佳化!$O1933)*12/3</f>
        <v>-2.4098532505107877</v>
      </c>
      <c r="AB932" s="122">
        <f>(幕後結果!$AD$2+幕後結果!$AD$4*幕後結果_最佳化!$P1933)*12/3</f>
        <v>1.1501085547507077</v>
      </c>
      <c r="AC932" s="122">
        <f>(幕後結果!$AE$2+幕後結果!$AE$4*幕後結果_最佳化!$Q1933)*12/3</f>
        <v>0.65065223871263944</v>
      </c>
      <c r="AD932" s="122">
        <f>(幕後結果!$AF$2+幕後結果!$AF$4*幕後結果_最佳化!$R1933)*12/3</f>
        <v>0.11694821603071807</v>
      </c>
      <c r="AE932" s="122">
        <f>(幕後結果!$AG$2+幕後結果!$AG$4*幕後結果_最佳化!$S1933)*12/3</f>
        <v>0.43191893329252107</v>
      </c>
      <c r="AF932" s="122">
        <f>(幕後結果!$AH$2+幕後結果!$AH$4*幕後結果_最佳化!$T1933)*12/3</f>
        <v>2.1511685105744274</v>
      </c>
      <c r="AG932" s="122">
        <f>(幕後結果!$AI$2+幕後結果!$AI$4*幕後結果_最佳化!$U1933)*12/3</f>
        <v>0.65650467206282137</v>
      </c>
      <c r="AH932" s="122">
        <f>(幕後結果!$AJ$2+幕後結果!$AJ$4*幕後結果_最佳化!$V1933)*12/3</f>
        <v>-0.16512794036841016</v>
      </c>
      <c r="AI932" s="96">
        <f>(幕後結果!$AK$2+幕後結果!$AK$4*幕後結果_最佳化!$W1933)*12/3</f>
        <v>-0.46349315446070283</v>
      </c>
      <c r="AJ932" s="56"/>
      <c r="AK932" s="56"/>
      <c r="AL932" s="56"/>
      <c r="AM932" s="104">
        <v>931</v>
      </c>
      <c r="AN932" s="122">
        <f t="shared" si="183"/>
        <v>0.19431991801409992</v>
      </c>
      <c r="AO932" s="122">
        <f t="shared" si="184"/>
        <v>0.100867252630083</v>
      </c>
      <c r="AP932" s="122">
        <f t="shared" si="185"/>
        <v>0.10066270312749474</v>
      </c>
      <c r="AQ932" s="122">
        <f t="shared" si="186"/>
        <v>0.11980643483801547</v>
      </c>
      <c r="AR932" s="122">
        <f t="shared" si="187"/>
        <v>5.5133486893950638E-2</v>
      </c>
      <c r="AS932" s="122">
        <f t="shared" si="188"/>
        <v>3.2543329857188677E-2</v>
      </c>
      <c r="AT932" s="122">
        <f t="shared" si="189"/>
        <v>6.6258203138626959E-2</v>
      </c>
      <c r="AU932" s="122">
        <f t="shared" si="190"/>
        <v>0.2126459429641499</v>
      </c>
      <c r="AV932" s="122">
        <f t="shared" si="191"/>
        <v>3.9517499604837185E-2</v>
      </c>
      <c r="AW932" s="122">
        <f t="shared" si="192"/>
        <v>7.8245228931553445E-2</v>
      </c>
      <c r="AX932" s="122">
        <f t="shared" si="193"/>
        <v>1</v>
      </c>
      <c r="AY932" s="122">
        <f>SUMPRODUCT(AN932:AW932,幕後結果_最佳化!$Z$1005:$AI$1005)</f>
        <v>-0.13747731196669599</v>
      </c>
      <c r="AZ932" s="122">
        <f>(SUMPRODUCT(AN932:AW932,MMULT(AN932:AW932,幕後結果!$AB$9:$AK$18)))*252</f>
        <v>5.9786051761822841E-2</v>
      </c>
      <c r="BA932" s="122">
        <f t="shared" si="194"/>
        <v>0.24451186425575108</v>
      </c>
      <c r="BB932" s="98">
        <f t="shared" si="195"/>
        <v>-0.73770372049524546</v>
      </c>
      <c r="BC932" s="56"/>
      <c r="BD932" s="56"/>
    </row>
    <row r="933" spans="1:56">
      <c r="A933" s="91">
        <v>932</v>
      </c>
      <c r="B933" s="122">
        <v>0.94926230374361165</v>
      </c>
      <c r="C933" s="122">
        <v>0.46702560722967834</v>
      </c>
      <c r="D933" s="122">
        <v>0.44668941871893364</v>
      </c>
      <c r="E933" s="122">
        <v>0.79545799485789304</v>
      </c>
      <c r="F933" s="122">
        <v>0.45048234916367513</v>
      </c>
      <c r="G933" s="122">
        <v>0.11200702423368125</v>
      </c>
      <c r="H933" s="122">
        <v>0.45898673839836324</v>
      </c>
      <c r="I933" s="122">
        <v>0.60206899495976285</v>
      </c>
      <c r="J933" s="122">
        <v>0.78082057869893928</v>
      </c>
      <c r="K933" s="100">
        <v>0.82477848625135342</v>
      </c>
      <c r="L933" s="101"/>
      <c r="M933" s="102">
        <v>932</v>
      </c>
      <c r="N933" s="125">
        <v>1.6377426358703873</v>
      </c>
      <c r="O933" s="125">
        <v>-8.2748883818551472E-2</v>
      </c>
      <c r="P933" s="125">
        <v>-0.13403001827189273</v>
      </c>
      <c r="Q933" s="125">
        <v>0.82550664744619717</v>
      </c>
      <c r="R933" s="125">
        <v>-0.12444278594261565</v>
      </c>
      <c r="S933" s="125">
        <v>-1.2159235436639373</v>
      </c>
      <c r="T933" s="125">
        <v>-0.10298676285776288</v>
      </c>
      <c r="U933" s="122">
        <v>0.25870610331982896</v>
      </c>
      <c r="V933" s="122">
        <v>0.77496753649470462</v>
      </c>
      <c r="W933" s="94">
        <v>0.93373030693187453</v>
      </c>
      <c r="X933" s="56"/>
      <c r="Y933" s="95">
        <v>932</v>
      </c>
      <c r="Z933" s="122">
        <f>(幕後結果!$AB$2+幕後結果!$AB$4*幕後結果_最佳化!$N1934)*12/3</f>
        <v>1.9850496946260476</v>
      </c>
      <c r="AA933" s="122">
        <f>(幕後結果!$AC$2+幕後結果!$AC$4*幕後結果_最佳化!$O1934)*12/3</f>
        <v>-1.3496572902695043</v>
      </c>
      <c r="AB933" s="122">
        <f>(幕後結果!$AD$2+幕後結果!$AD$4*幕後結果_最佳化!$P1934)*12/3</f>
        <v>0.83115977039984446</v>
      </c>
      <c r="AC933" s="122">
        <f>(幕後結果!$AE$2+幕後結果!$AE$4*幕後結果_最佳化!$Q1934)*12/3</f>
        <v>1.5381174128100905</v>
      </c>
      <c r="AD933" s="122">
        <f>(幕後結果!$AF$2+幕後結果!$AF$4*幕後結果_最佳化!$R1934)*12/3</f>
        <v>-0.17996237283487529</v>
      </c>
      <c r="AE933" s="122">
        <f>(幕後結果!$AG$2+幕後結果!$AG$4*幕後結果_最佳化!$S1934)*12/3</f>
        <v>0.18980404243984159</v>
      </c>
      <c r="AF933" s="122">
        <f>(幕後結果!$AH$2+幕後結果!$AH$4*幕後結果_最佳化!$T1934)*12/3</f>
        <v>1.3898498752158384</v>
      </c>
      <c r="AG933" s="122">
        <f>(幕後結果!$AI$2+幕後結果!$AI$4*幕後結果_最佳化!$U1934)*12/3</f>
        <v>0.19796252717884433</v>
      </c>
      <c r="AH933" s="122">
        <f>(幕後結果!$AJ$2+幕後結果!$AJ$4*幕後結果_最佳化!$V1934)*12/3</f>
        <v>0.96871558699127647</v>
      </c>
      <c r="AI933" s="96">
        <f>(幕後結果!$AK$2+幕後結果!$AK$4*幕後結果_最佳化!$W1934)*12/3</f>
        <v>0.31090998951339271</v>
      </c>
      <c r="AJ933" s="56"/>
      <c r="AK933" s="56"/>
      <c r="AL933" s="56"/>
      <c r="AM933" s="104">
        <v>932</v>
      </c>
      <c r="AN933" s="122">
        <f t="shared" si="183"/>
        <v>0.13190029911690201</v>
      </c>
      <c r="AO933" s="122">
        <f t="shared" si="184"/>
        <v>0.14568603096206464</v>
      </c>
      <c r="AP933" s="122">
        <f t="shared" si="185"/>
        <v>8.9646595254647566E-3</v>
      </c>
      <c r="AQ933" s="122">
        <f t="shared" si="186"/>
        <v>5.5358921285074074E-2</v>
      </c>
      <c r="AR933" s="122">
        <f t="shared" si="187"/>
        <v>0.14660584067063948</v>
      </c>
      <c r="AS933" s="122">
        <f t="shared" si="188"/>
        <v>7.7226698845019037E-2</v>
      </c>
      <c r="AT933" s="122">
        <f t="shared" si="189"/>
        <v>6.870410466225485E-2</v>
      </c>
      <c r="AU933" s="122">
        <f t="shared" si="190"/>
        <v>0.12998103577631151</v>
      </c>
      <c r="AV933" s="122">
        <f t="shared" si="191"/>
        <v>9.1752239238417604E-2</v>
      </c>
      <c r="AW933" s="122">
        <f t="shared" si="192"/>
        <v>0.1438201699178519</v>
      </c>
      <c r="AX933" s="122">
        <f t="shared" si="193"/>
        <v>0.99999999999999978</v>
      </c>
      <c r="AY933" s="122">
        <f>SUMPRODUCT(AN933:AW933,幕後結果_最佳化!$Z$1005:$AI$1005)</f>
        <v>-0.2380658515438327</v>
      </c>
      <c r="AZ933" s="122">
        <f>(SUMPRODUCT(AN933:AW933,MMULT(AN933:AW933,幕後結果!$AB$9:$AK$18)))*252</f>
        <v>4.8920985128465447E-2</v>
      </c>
      <c r="BA933" s="122">
        <f t="shared" si="194"/>
        <v>0.22118088780106079</v>
      </c>
      <c r="BB933" s="98">
        <f t="shared" si="195"/>
        <v>-1.2702989590879341</v>
      </c>
      <c r="BC933" s="56"/>
      <c r="BD933" s="56"/>
    </row>
    <row r="934" spans="1:56">
      <c r="A934" s="91">
        <v>933</v>
      </c>
      <c r="B934" s="122">
        <v>0.26550919738480272</v>
      </c>
      <c r="C934" s="122">
        <v>0.66427505884102223</v>
      </c>
      <c r="D934" s="122">
        <v>0.6117220965228829</v>
      </c>
      <c r="E934" s="122">
        <v>0.34631507427237995</v>
      </c>
      <c r="F934" s="122">
        <v>0.45611369705651028</v>
      </c>
      <c r="G934" s="122">
        <v>0.90626377324661167</v>
      </c>
      <c r="H934" s="122">
        <v>0.80234020670318884</v>
      </c>
      <c r="I934" s="122">
        <v>0.54505980983430802</v>
      </c>
      <c r="J934" s="122">
        <v>0.62339610580539362</v>
      </c>
      <c r="K934" s="100">
        <v>0.83735790179558145</v>
      </c>
      <c r="L934" s="101"/>
      <c r="M934" s="102">
        <v>933</v>
      </c>
      <c r="N934" s="125">
        <v>-0.62645217765565742</v>
      </c>
      <c r="O934" s="125">
        <v>0.4241589688062804</v>
      </c>
      <c r="P934" s="125">
        <v>0.28381023965740815</v>
      </c>
      <c r="Q934" s="125">
        <v>-0.39528827903261177</v>
      </c>
      <c r="R934" s="125">
        <v>-0.11022946607148958</v>
      </c>
      <c r="S934" s="125">
        <v>1.3180931912201637</v>
      </c>
      <c r="T934" s="125">
        <v>0.85000989203938448</v>
      </c>
      <c r="U934" s="122">
        <v>0.11318942384363113</v>
      </c>
      <c r="V934" s="122">
        <v>0.31441246730092426</v>
      </c>
      <c r="W934" s="94">
        <v>0.98365698477818697</v>
      </c>
      <c r="X934" s="56"/>
      <c r="Y934" s="95">
        <v>933</v>
      </c>
      <c r="Z934" s="122">
        <f>(幕後結果!$AB$2+幕後結果!$AB$4*幕後結果_最佳化!$N1935)*12/3</f>
        <v>-0.82606227473598048</v>
      </c>
      <c r="AA934" s="122">
        <f>(幕後結果!$AC$2+幕後結果!$AC$4*幕後結果_最佳化!$O1935)*12/3</f>
        <v>-0.84782603507343224</v>
      </c>
      <c r="AB934" s="122">
        <f>(幕後結果!$AD$2+幕後結果!$AD$4*幕後結果_最佳化!$P1935)*12/3</f>
        <v>0.56253803901516564</v>
      </c>
      <c r="AC934" s="122">
        <f>(幕後結果!$AE$2+幕後結果!$AE$4*幕後結果_最佳化!$Q1935)*12/3</f>
        <v>0.70419524168616154</v>
      </c>
      <c r="AD934" s="122">
        <f>(幕後結果!$AF$2+幕後結果!$AF$4*幕後結果_最佳化!$R1935)*12/3</f>
        <v>-8.8655683785396344E-2</v>
      </c>
      <c r="AE934" s="122">
        <f>(幕後結果!$AG$2+幕後結果!$AG$4*幕後結果_最佳化!$S1935)*12/3</f>
        <v>1.0926327458707947</v>
      </c>
      <c r="AF934" s="122">
        <f>(幕後結果!$AH$2+幕後結果!$AH$4*幕後結果_最佳化!$T1935)*12/3</f>
        <v>1.7925024995574053</v>
      </c>
      <c r="AG934" s="122">
        <f>(幕後結果!$AI$2+幕後結果!$AI$4*幕後結果_最佳化!$U1935)*12/3</f>
        <v>-1.0005579840550693</v>
      </c>
      <c r="AH934" s="122">
        <f>(幕後結果!$AJ$2+幕後結果!$AJ$4*幕後結果_最佳化!$V1935)*12/3</f>
        <v>0.5351530042644429</v>
      </c>
      <c r="AI934" s="96">
        <f>(幕後結果!$AK$2+幕後結果!$AK$4*幕後結果_最佳化!$W1935)*12/3</f>
        <v>4.3593138175515522E-2</v>
      </c>
      <c r="AJ934" s="56"/>
      <c r="AK934" s="56"/>
      <c r="AL934" s="56"/>
      <c r="AM934" s="104">
        <v>933</v>
      </c>
      <c r="AN934" s="122">
        <f t="shared" si="183"/>
        <v>0.11490890241081186</v>
      </c>
      <c r="AO934" s="122">
        <f t="shared" si="184"/>
        <v>7.9748187318696373E-2</v>
      </c>
      <c r="AP934" s="122">
        <f t="shared" si="185"/>
        <v>0.10610887687481735</v>
      </c>
      <c r="AQ934" s="122">
        <f t="shared" si="186"/>
        <v>1.5306986528987623E-2</v>
      </c>
      <c r="AR934" s="122">
        <f t="shared" si="187"/>
        <v>0.13004141774920697</v>
      </c>
      <c r="AS934" s="122">
        <f t="shared" si="188"/>
        <v>9.8147619192729532E-2</v>
      </c>
      <c r="AT934" s="122">
        <f t="shared" si="189"/>
        <v>0.15264912198139274</v>
      </c>
      <c r="AU934" s="122">
        <f t="shared" si="190"/>
        <v>0.17143788712485841</v>
      </c>
      <c r="AV934" s="122">
        <f t="shared" si="191"/>
        <v>9.4008700488612026E-2</v>
      </c>
      <c r="AW934" s="122">
        <f t="shared" si="192"/>
        <v>3.7642300329887114E-2</v>
      </c>
      <c r="AX934" s="122">
        <f t="shared" si="193"/>
        <v>1</v>
      </c>
      <c r="AY934" s="122">
        <f>SUMPRODUCT(AN934:AW934,幕後結果_最佳化!$Z$1005:$AI$1005)</f>
        <v>-1.6745653305702244E-2</v>
      </c>
      <c r="AZ934" s="122">
        <f>(SUMPRODUCT(AN934:AW934,MMULT(AN934:AW934,幕後結果!$AB$9:$AK$18)))*252</f>
        <v>5.0549304861976584E-2</v>
      </c>
      <c r="BA934" s="122">
        <f t="shared" si="194"/>
        <v>0.22483172565716028</v>
      </c>
      <c r="BB934" s="98">
        <f t="shared" si="195"/>
        <v>-0.2652901992873295</v>
      </c>
      <c r="BC934" s="56"/>
      <c r="BD934" s="56"/>
    </row>
    <row r="935" spans="1:56">
      <c r="A935" s="91">
        <v>934</v>
      </c>
      <c r="B935" s="122">
        <v>3.1309638412616136E-2</v>
      </c>
      <c r="C935" s="122">
        <v>3.0105292291311869E-2</v>
      </c>
      <c r="D935" s="122">
        <v>0.53760908937647733</v>
      </c>
      <c r="E935" s="122">
        <v>0.35015405031750668</v>
      </c>
      <c r="F935" s="122">
        <v>0.80355480075926011</v>
      </c>
      <c r="G935" s="122">
        <v>0.37008645110142524</v>
      </c>
      <c r="H935" s="122">
        <v>0.97215619749798909</v>
      </c>
      <c r="I935" s="122">
        <v>0.62807515707748851</v>
      </c>
      <c r="J935" s="122">
        <v>0.5907140979084744</v>
      </c>
      <c r="K935" s="100">
        <v>0.4144722773629943</v>
      </c>
      <c r="L935" s="101"/>
      <c r="M935" s="102">
        <v>934</v>
      </c>
      <c r="N935" s="125">
        <v>-1.8618851772361611</v>
      </c>
      <c r="O935" s="125">
        <v>-1.8792483937162552</v>
      </c>
      <c r="P935" s="125">
        <v>9.4412078703039984E-2</v>
      </c>
      <c r="Q935" s="125">
        <v>-0.38490459601462435</v>
      </c>
      <c r="R935" s="125">
        <v>0.85438735756844286</v>
      </c>
      <c r="S935" s="125">
        <v>-0.331624387464864</v>
      </c>
      <c r="T935" s="125">
        <v>1.9134723886473275</v>
      </c>
      <c r="U935" s="122">
        <v>0.32675964254314488</v>
      </c>
      <c r="V935" s="122">
        <v>0.22938228432065924</v>
      </c>
      <c r="W935" s="94">
        <v>-0.21605541221478664</v>
      </c>
      <c r="X935" s="56"/>
      <c r="Y935" s="95">
        <v>934</v>
      </c>
      <c r="Z935" s="122">
        <f>(幕後結果!$AB$2+幕後結果!$AB$4*幕後結果_最佳化!$N1936)*12/3</f>
        <v>-2.359914605692059</v>
      </c>
      <c r="AA935" s="122">
        <f>(幕後結果!$AC$2+幕後結果!$AC$4*幕後結果_最佳化!$O1936)*12/3</f>
        <v>-4.1294300501603267</v>
      </c>
      <c r="AB935" s="122">
        <f>(幕後結果!$AD$2+幕後結果!$AD$4*幕後結果_最佳化!$P1936)*12/3</f>
        <v>-0.2075041795559639</v>
      </c>
      <c r="AC935" s="122">
        <f>(幕後結果!$AE$2+幕後結果!$AE$4*幕後結果_最佳化!$Q1936)*12/3</f>
        <v>0.1949436688514028</v>
      </c>
      <c r="AD935" s="122">
        <f>(幕後結果!$AF$2+幕後結果!$AF$4*幕後結果_最佳化!$R1936)*12/3</f>
        <v>0.33678691689007129</v>
      </c>
      <c r="AE935" s="122">
        <f>(幕後結果!$AG$2+幕後結果!$AG$4*幕後結果_最佳化!$S1936)*12/3</f>
        <v>-0.902060407345326</v>
      </c>
      <c r="AF935" s="122">
        <f>(幕後結果!$AH$2+幕後結果!$AH$4*幕後結果_最佳化!$T1936)*12/3</f>
        <v>2.7903199231854785</v>
      </c>
      <c r="AG935" s="122">
        <f>(幕後結果!$AI$2+幕後結果!$AI$4*幕後結果_最佳化!$U1936)*12/3</f>
        <v>-1.1658348658752775</v>
      </c>
      <c r="AH935" s="122">
        <f>(幕後結果!$AJ$2+幕後結果!$AJ$4*幕後結果_最佳化!$V1936)*12/3</f>
        <v>-0.19689121806805518</v>
      </c>
      <c r="AI935" s="96">
        <f>(幕後結果!$AK$2+幕後結果!$AK$4*幕後結果_最佳化!$W1936)*12/3</f>
        <v>-0.9716479431788313</v>
      </c>
      <c r="AJ935" s="56"/>
      <c r="AK935" s="56"/>
      <c r="AL935" s="56"/>
      <c r="AM935" s="104">
        <v>934</v>
      </c>
      <c r="AN935" s="122">
        <f t="shared" si="183"/>
        <v>0.14653209042663595</v>
      </c>
      <c r="AO935" s="122">
        <f t="shared" si="184"/>
        <v>8.6845774454794439E-2</v>
      </c>
      <c r="AP935" s="122">
        <f t="shared" si="185"/>
        <v>0.11556994962379152</v>
      </c>
      <c r="AQ935" s="122">
        <f t="shared" si="186"/>
        <v>2.9898481016414666E-2</v>
      </c>
      <c r="AR935" s="122">
        <f t="shared" si="187"/>
        <v>0.14975936478836055</v>
      </c>
      <c r="AS935" s="122">
        <f t="shared" si="188"/>
        <v>0.14792550389972364</v>
      </c>
      <c r="AT935" s="122">
        <f t="shared" si="189"/>
        <v>9.1437434579801843E-2</v>
      </c>
      <c r="AU935" s="122">
        <f t="shared" si="190"/>
        <v>4.5941138823463866E-2</v>
      </c>
      <c r="AV935" s="122">
        <f t="shared" si="191"/>
        <v>0.13654199367281189</v>
      </c>
      <c r="AW935" s="122">
        <f t="shared" si="192"/>
        <v>4.9548268714201545E-2</v>
      </c>
      <c r="AX935" s="122">
        <f t="shared" si="193"/>
        <v>0.99999999999999989</v>
      </c>
      <c r="AY935" s="122">
        <f>SUMPRODUCT(AN935:AW935,幕後結果_最佳化!$Z$1005:$AI$1005)</f>
        <v>2.914415172091191E-2</v>
      </c>
      <c r="AZ935" s="122">
        <f>(SUMPRODUCT(AN935:AW935,MMULT(AN935:AW935,幕後結果!$AB$9:$AK$18)))*252</f>
        <v>4.7713710647791556E-2</v>
      </c>
      <c r="BA935" s="122">
        <f t="shared" si="194"/>
        <v>0.21843468279508993</v>
      </c>
      <c r="BB935" s="98">
        <f t="shared" si="195"/>
        <v>-6.2974652665356401E-2</v>
      </c>
      <c r="BC935" s="56"/>
      <c r="BD935" s="56"/>
    </row>
    <row r="936" spans="1:56">
      <c r="A936" s="91">
        <v>935</v>
      </c>
      <c r="B936" s="122">
        <v>0.25601474873454522</v>
      </c>
      <c r="C936" s="122">
        <v>0.57789424704952874</v>
      </c>
      <c r="D936" s="122">
        <v>0.92810920165516175</v>
      </c>
      <c r="E936" s="122">
        <v>0.18205084238912339</v>
      </c>
      <c r="F936" s="122">
        <v>0.43424101068684773</v>
      </c>
      <c r="G936" s="122">
        <v>0.16759097783323629</v>
      </c>
      <c r="H936" s="122">
        <v>0.60551096076230215</v>
      </c>
      <c r="I936" s="122">
        <v>0.96321283137738645</v>
      </c>
      <c r="J936" s="122">
        <v>0.8868879859780241</v>
      </c>
      <c r="K936" s="100">
        <v>0.32035596182626125</v>
      </c>
      <c r="L936" s="101"/>
      <c r="M936" s="102">
        <v>935</v>
      </c>
      <c r="N936" s="125">
        <v>-0.65568084281103167</v>
      </c>
      <c r="O936" s="125">
        <v>0.19650936175261691</v>
      </c>
      <c r="P936" s="125">
        <v>1.4618526355074628</v>
      </c>
      <c r="Q936" s="125">
        <v>-0.9075771245061991</v>
      </c>
      <c r="R936" s="125">
        <v>-0.16558694558607065</v>
      </c>
      <c r="S936" s="125">
        <v>-0.96372871157910156</v>
      </c>
      <c r="T936" s="125">
        <v>0.26763786932779304</v>
      </c>
      <c r="U936" s="122">
        <v>1.7892513994231134</v>
      </c>
      <c r="V936" s="122">
        <v>1.2101429937102683</v>
      </c>
      <c r="W936" s="94">
        <v>-0.46670364207712206</v>
      </c>
      <c r="X936" s="56"/>
      <c r="Y936" s="95">
        <v>935</v>
      </c>
      <c r="Z936" s="122">
        <f>(幕後結果!$AB$2+幕後結果!$AB$4*幕後結果_最佳化!$N1937)*12/3</f>
        <v>-0.86235113556010334</v>
      </c>
      <c r="AA936" s="122">
        <f>(幕後結果!$AC$2+幕後結果!$AC$4*幕後結果_最佳化!$O1937)*12/3</f>
        <v>-1.164083330288094</v>
      </c>
      <c r="AB936" s="122">
        <f>(幕後結果!$AD$2+幕後結果!$AD$4*幕後結果_最佳化!$P1937)*12/3</f>
        <v>1.5507341153437411</v>
      </c>
      <c r="AC936" s="122">
        <f>(幕後結果!$AE$2+幕後結果!$AE$4*幕後結果_最佳化!$Q1937)*12/3</f>
        <v>0.56928609235470606</v>
      </c>
      <c r="AD936" s="122">
        <f>(幕後結果!$AF$2+幕後結果!$AF$4*幕後結果_最佳化!$R1937)*12/3</f>
        <v>-7.7820630531130114E-2</v>
      </c>
      <c r="AE936" s="122">
        <f>(幕後結果!$AG$2+幕後結果!$AG$4*幕後結果_最佳化!$S1937)*12/3</f>
        <v>-0.7068811552846106</v>
      </c>
      <c r="AF936" s="122">
        <f>(幕後結果!$AH$2+幕後結果!$AH$4*幕後結果_最佳化!$T1937)*12/3</f>
        <v>1.4802031072802266</v>
      </c>
      <c r="AG936" s="122">
        <f>(幕後結果!$AI$2+幕後結果!$AI$4*幕後結果_最佳化!$U1937)*12/3</f>
        <v>0.81045742157340295</v>
      </c>
      <c r="AH936" s="122">
        <f>(幕後結果!$AJ$2+幕後結果!$AJ$4*幕後結果_最佳化!$V1937)*12/3</f>
        <v>1.2822918309569535</v>
      </c>
      <c r="AI936" s="96">
        <f>(幕後結果!$AK$2+幕後結果!$AK$4*幕後結果_最佳化!$W1937)*12/3</f>
        <v>-0.78918921760123162</v>
      </c>
      <c r="AJ936" s="56"/>
      <c r="AK936" s="56"/>
      <c r="AL936" s="56"/>
      <c r="AM936" s="104">
        <v>935</v>
      </c>
      <c r="AN936" s="122">
        <f t="shared" si="183"/>
        <v>2.4196348039935461E-2</v>
      </c>
      <c r="AO936" s="122">
        <f t="shared" si="184"/>
        <v>6.5169866055683881E-2</v>
      </c>
      <c r="AP936" s="122">
        <f t="shared" si="185"/>
        <v>0.14009535416309499</v>
      </c>
      <c r="AQ936" s="122">
        <f t="shared" si="186"/>
        <v>0.10164091376968631</v>
      </c>
      <c r="AR936" s="122">
        <f t="shared" si="187"/>
        <v>0.25580241171572515</v>
      </c>
      <c r="AS936" s="122">
        <f t="shared" si="188"/>
        <v>3.7082007658295869E-2</v>
      </c>
      <c r="AT936" s="122">
        <f t="shared" si="189"/>
        <v>6.0301402886930866E-2</v>
      </c>
      <c r="AU936" s="122">
        <f t="shared" si="190"/>
        <v>2.0332319557215896E-2</v>
      </c>
      <c r="AV936" s="122">
        <f t="shared" si="191"/>
        <v>0.25832828755146975</v>
      </c>
      <c r="AW936" s="122">
        <f t="shared" si="192"/>
        <v>3.7051088601961761E-2</v>
      </c>
      <c r="AX936" s="122">
        <f t="shared" si="193"/>
        <v>0.99999999999999989</v>
      </c>
      <c r="AY936" s="122">
        <f>SUMPRODUCT(AN936:AW936,幕後結果_最佳化!$Z$1005:$AI$1005)</f>
        <v>9.7638121214852588E-2</v>
      </c>
      <c r="AZ936" s="122">
        <f>(SUMPRODUCT(AN936:AW936,MMULT(AN936:AW936,幕後結果!$AB$9:$AK$18)))*252</f>
        <v>4.1778581314242183E-2</v>
      </c>
      <c r="BA936" s="122">
        <f t="shared" si="194"/>
        <v>0.20439809518251922</v>
      </c>
      <c r="BB936" s="98">
        <f t="shared" si="195"/>
        <v>0.26780152313050504</v>
      </c>
      <c r="BC936" s="56"/>
      <c r="BD936" s="56"/>
    </row>
    <row r="937" spans="1:56">
      <c r="A937" s="91">
        <v>936</v>
      </c>
      <c r="B937" s="122">
        <v>0.13392118055199176</v>
      </c>
      <c r="C937" s="122">
        <v>0.47285402449023417</v>
      </c>
      <c r="D937" s="122">
        <v>0.2222331197855012</v>
      </c>
      <c r="E937" s="122">
        <v>0.39946856621066718</v>
      </c>
      <c r="F937" s="122">
        <v>0.83627597132079479</v>
      </c>
      <c r="G937" s="122">
        <v>0.82394647241470342</v>
      </c>
      <c r="H937" s="122">
        <v>0.60419489547994698</v>
      </c>
      <c r="I937" s="122">
        <v>0.24215707007262566</v>
      </c>
      <c r="J937" s="122">
        <v>0.8771530174788118</v>
      </c>
      <c r="K937" s="100">
        <v>3.2754894288443026E-2</v>
      </c>
      <c r="L937" s="101"/>
      <c r="M937" s="102">
        <v>936</v>
      </c>
      <c r="N937" s="125">
        <v>-1.1080450486001778</v>
      </c>
      <c r="O937" s="125">
        <v>-6.8097464159443608E-2</v>
      </c>
      <c r="P937" s="125">
        <v>-0.7646730808877098</v>
      </c>
      <c r="Q937" s="125">
        <v>-0.25472289413115767</v>
      </c>
      <c r="R937" s="125">
        <v>0.97926702827016543</v>
      </c>
      <c r="S937" s="125">
        <v>0.93051006528344238</v>
      </c>
      <c r="T937" s="125">
        <v>0.26422024880275469</v>
      </c>
      <c r="U937" s="122">
        <v>-0.69938070935022167</v>
      </c>
      <c r="V937" s="122">
        <v>1.1608719805836725</v>
      </c>
      <c r="W937" s="94">
        <v>-1.8417632447506165</v>
      </c>
      <c r="X937" s="56"/>
      <c r="Y937" s="95">
        <v>936</v>
      </c>
      <c r="Z937" s="122">
        <f>(幕後結果!$AB$2+幕後結果!$AB$4*幕後結果_最佳化!$N1938)*12/3</f>
        <v>-1.4239840947949467</v>
      </c>
      <c r="AA937" s="122">
        <f>(幕後結果!$AC$2+幕後結果!$AC$4*幕後結果_最佳化!$O1938)*12/3</f>
        <v>-1.5680345309492172</v>
      </c>
      <c r="AB937" s="122">
        <f>(幕後結果!$AD$2+幕後結果!$AD$4*幕後結果_最佳化!$P1938)*12/3</f>
        <v>-0.54043372030623915</v>
      </c>
      <c r="AC937" s="122">
        <f>(幕後結果!$AE$2+幕後結果!$AE$4*幕後結果_最佳化!$Q1938)*12/3</f>
        <v>0.44510169346668899</v>
      </c>
      <c r="AD937" s="122">
        <f>(幕後結果!$AF$2+幕後結果!$AF$4*幕後結果_最佳化!$R1938)*12/3</f>
        <v>0.51821022522031901</v>
      </c>
      <c r="AE937" s="122">
        <f>(幕後結果!$AG$2+幕後結果!$AG$4*幕後結果_最佳化!$S1938)*12/3</f>
        <v>0.57053456335791608</v>
      </c>
      <c r="AF937" s="122">
        <f>(幕後結果!$AH$2+幕後結果!$AH$4*幕後結果_最佳化!$T1938)*12/3</f>
        <v>1.3161517030644658</v>
      </c>
      <c r="AG937" s="122">
        <f>(幕後結果!$AI$2+幕後結果!$AI$4*幕後結果_最佳化!$U1938)*12/3</f>
        <v>-1.9913233587683987</v>
      </c>
      <c r="AH937" s="122">
        <f>(幕後結果!$AJ$2+幕後結果!$AJ$4*幕後結果_最佳化!$V1938)*12/3</f>
        <v>0.63909705824333674</v>
      </c>
      <c r="AI937" s="96">
        <f>(幕後結果!$AK$2+幕後結果!$AK$4*幕後結果_最佳化!$W1938)*12/3</f>
        <v>-1.2501859256030543</v>
      </c>
      <c r="AJ937" s="56"/>
      <c r="AK937" s="56"/>
      <c r="AL937" s="56"/>
      <c r="AM937" s="104">
        <v>936</v>
      </c>
      <c r="AN937" s="122">
        <f t="shared" si="183"/>
        <v>0.14056948532198008</v>
      </c>
      <c r="AO937" s="122">
        <f t="shared" si="184"/>
        <v>3.8100272836085046E-2</v>
      </c>
      <c r="AP937" s="122">
        <f t="shared" si="185"/>
        <v>5.3585671837506579E-2</v>
      </c>
      <c r="AQ937" s="122">
        <f t="shared" si="186"/>
        <v>2.7236261858509813E-2</v>
      </c>
      <c r="AR937" s="122">
        <f t="shared" si="187"/>
        <v>0.16138249412024178</v>
      </c>
      <c r="AS937" s="122">
        <f t="shared" si="188"/>
        <v>0.12725625251137279</v>
      </c>
      <c r="AT937" s="122">
        <f t="shared" si="189"/>
        <v>0.12508547399421246</v>
      </c>
      <c r="AU937" s="122">
        <f t="shared" si="190"/>
        <v>0.14199025294719225</v>
      </c>
      <c r="AV937" s="122">
        <f t="shared" si="191"/>
        <v>3.1348369368895602E-2</v>
      </c>
      <c r="AW937" s="122">
        <f t="shared" si="192"/>
        <v>0.15344546520400373</v>
      </c>
      <c r="AX937" s="122">
        <f t="shared" si="193"/>
        <v>1</v>
      </c>
      <c r="AY937" s="122">
        <f>SUMPRODUCT(AN937:AW937,幕後結果_最佳化!$Z$1005:$AI$1005)</f>
        <v>-2.7710645512053482E-2</v>
      </c>
      <c r="AZ937" s="122">
        <f>(SUMPRODUCT(AN937:AW937,MMULT(AN937:AW937,幕後結果!$AB$9:$AK$18)))*252</f>
        <v>4.7033744905819574E-2</v>
      </c>
      <c r="BA937" s="122">
        <f t="shared" si="194"/>
        <v>0.21687264674416545</v>
      </c>
      <c r="BB937" s="98">
        <f t="shared" si="195"/>
        <v>-0.32558575999374217</v>
      </c>
      <c r="BC937" s="56"/>
      <c r="BD937" s="56"/>
    </row>
    <row r="938" spans="1:56">
      <c r="A938" s="91">
        <v>937</v>
      </c>
      <c r="B938" s="122">
        <v>0.71611656789728961</v>
      </c>
      <c r="C938" s="122">
        <v>0.68396750903618342</v>
      </c>
      <c r="D938" s="122">
        <v>0.71596026182342309</v>
      </c>
      <c r="E938" s="122">
        <v>0.51414206332704482</v>
      </c>
      <c r="F938" s="122">
        <v>1.1923665138643402E-2</v>
      </c>
      <c r="G938" s="122">
        <v>0.90590484401354709</v>
      </c>
      <c r="H938" s="122">
        <v>0.84946564267719404</v>
      </c>
      <c r="I938" s="122">
        <v>0.619240643382581</v>
      </c>
      <c r="J938" s="122">
        <v>0.18840440780257084</v>
      </c>
      <c r="K938" s="100">
        <v>0.98317271329503986</v>
      </c>
      <c r="L938" s="101"/>
      <c r="M938" s="102">
        <v>937</v>
      </c>
      <c r="N938" s="125">
        <v>0.57134343500220663</v>
      </c>
      <c r="O938" s="125">
        <v>0.4788223969389962</v>
      </c>
      <c r="P938" s="125">
        <v>0.57088223141318406</v>
      </c>
      <c r="Q938" s="125">
        <v>3.5456323387786141E-2</v>
      </c>
      <c r="R938" s="125">
        <v>-2.259579996093712</v>
      </c>
      <c r="S938" s="125">
        <v>1.3159515289078108</v>
      </c>
      <c r="T938" s="125">
        <v>1.0341442877540079</v>
      </c>
      <c r="U938" s="122">
        <v>0.30348705232575668</v>
      </c>
      <c r="V938" s="122">
        <v>-0.88379142608717343</v>
      </c>
      <c r="W938" s="94">
        <v>2.1241862395268836</v>
      </c>
      <c r="X938" s="56"/>
      <c r="Y938" s="95">
        <v>937</v>
      </c>
      <c r="Z938" s="122">
        <f>(幕後結果!$AB$2+幕後結果!$AB$4*幕後結果_最佳化!$N1939)*12/3</f>
        <v>0.66106134354851731</v>
      </c>
      <c r="AA938" s="122">
        <f>(幕後結果!$AC$2+幕後結果!$AC$4*幕後結果_最佳化!$O1939)*12/3</f>
        <v>-0.66842528448516225</v>
      </c>
      <c r="AB938" s="122">
        <f>(幕後結果!$AD$2+幕後結果!$AD$4*幕後結果_最佳化!$P1939)*12/3</f>
        <v>1.1774318700782571</v>
      </c>
      <c r="AC938" s="122">
        <f>(幕後結果!$AE$2+幕後結果!$AE$4*幕後結果_最佳化!$Q1939)*12/3</f>
        <v>1.1650293769128497</v>
      </c>
      <c r="AD938" s="122">
        <f>(幕後結果!$AF$2+幕後結果!$AF$4*幕後結果_最佳化!$R1939)*12/3</f>
        <v>-1.5104546064709858</v>
      </c>
      <c r="AE938" s="122">
        <f>(幕後結果!$AG$2+幕後結果!$AG$4*幕後結果_最佳化!$S1939)*12/3</f>
        <v>1.4411546305987557</v>
      </c>
      <c r="AF938" s="122">
        <f>(幕後結果!$AH$2+幕後結果!$AH$4*幕後結果_最佳化!$T1939)*12/3</f>
        <v>1.7250522865667381</v>
      </c>
      <c r="AG938" s="122">
        <f>(幕後結果!$AI$2+幕後結果!$AI$4*幕後結果_最佳化!$U1939)*12/3</f>
        <v>-0.54712695227692865</v>
      </c>
      <c r="AH938" s="122">
        <f>(幕後結果!$AJ$2+幕後結果!$AJ$4*幕後結果_最佳化!$V1939)*12/3</f>
        <v>-0.11581892855245179</v>
      </c>
      <c r="AI938" s="96">
        <f>(幕後結果!$AK$2+幕後結果!$AK$4*幕後結果_最佳化!$W1939)*12/3</f>
        <v>0.44182943959591542</v>
      </c>
      <c r="AJ938" s="56"/>
      <c r="AK938" s="56"/>
      <c r="AL938" s="56"/>
      <c r="AM938" s="104">
        <v>937</v>
      </c>
      <c r="AN938" s="122">
        <f t="shared" si="183"/>
        <v>3.7297744457334699E-2</v>
      </c>
      <c r="AO938" s="122">
        <f t="shared" si="184"/>
        <v>3.0369446494980055E-2</v>
      </c>
      <c r="AP938" s="122">
        <f t="shared" si="185"/>
        <v>4.988631198893579E-2</v>
      </c>
      <c r="AQ938" s="122">
        <f t="shared" si="186"/>
        <v>0.16659429340661155</v>
      </c>
      <c r="AR938" s="122">
        <f t="shared" si="187"/>
        <v>1.1658474774988678E-2</v>
      </c>
      <c r="AS938" s="122">
        <f t="shared" si="188"/>
        <v>2.2664475367883536E-2</v>
      </c>
      <c r="AT938" s="122">
        <f t="shared" si="189"/>
        <v>0.26488531177418129</v>
      </c>
      <c r="AU938" s="122">
        <f t="shared" si="190"/>
        <v>0.33745660543846512</v>
      </c>
      <c r="AV938" s="122">
        <f t="shared" si="191"/>
        <v>6.0030444123785352E-2</v>
      </c>
      <c r="AW938" s="122">
        <f t="shared" si="192"/>
        <v>1.9156892172833808E-2</v>
      </c>
      <c r="AX938" s="122">
        <f t="shared" si="193"/>
        <v>0.99999999999999978</v>
      </c>
      <c r="AY938" s="122">
        <f>SUMPRODUCT(AN938:AW938,幕後結果_最佳化!$Z$1005:$AI$1005)</f>
        <v>0.15804594798530378</v>
      </c>
      <c r="AZ938" s="122">
        <f>(SUMPRODUCT(AN938:AW938,MMULT(AN938:AW938,幕後結果!$AB$9:$AK$18)))*252</f>
        <v>6.6077095896578411E-2</v>
      </c>
      <c r="BA938" s="122">
        <f t="shared" si="194"/>
        <v>0.25705465546567796</v>
      </c>
      <c r="BB938" s="98">
        <f t="shared" si="195"/>
        <v>0.44794344524399449</v>
      </c>
      <c r="BC938" s="56"/>
      <c r="BD938" s="56"/>
    </row>
    <row r="939" spans="1:56">
      <c r="A939" s="91">
        <v>938</v>
      </c>
      <c r="B939" s="122">
        <v>0.94935236817644819</v>
      </c>
      <c r="C939" s="122">
        <v>0.68752763116868865</v>
      </c>
      <c r="D939" s="122">
        <v>6.9919655002766756E-2</v>
      </c>
      <c r="E939" s="122">
        <v>0.50886872731017996</v>
      </c>
      <c r="F939" s="122">
        <v>0.28329193857150869</v>
      </c>
      <c r="G939" s="122">
        <v>0.93206876118364312</v>
      </c>
      <c r="H939" s="122">
        <v>0.50189845709741943</v>
      </c>
      <c r="I939" s="122">
        <v>0.11755817500292043</v>
      </c>
      <c r="J939" s="122">
        <v>0.18069639388769509</v>
      </c>
      <c r="K939" s="100">
        <v>2.1632836292027058E-2</v>
      </c>
      <c r="L939" s="101"/>
      <c r="M939" s="102">
        <v>938</v>
      </c>
      <c r="N939" s="125">
        <v>1.6386063757612261</v>
      </c>
      <c r="O939" s="125">
        <v>0.48885446139468636</v>
      </c>
      <c r="P939" s="125">
        <v>-1.4763896857188765</v>
      </c>
      <c r="Q939" s="125">
        <v>2.2232434011976672E-2</v>
      </c>
      <c r="R939" s="125">
        <v>-0.57308982364360939</v>
      </c>
      <c r="S939" s="125">
        <v>1.491377249750959</v>
      </c>
      <c r="T939" s="125">
        <v>4.7587441993107949E-3</v>
      </c>
      <c r="U939" s="122">
        <v>-1.1872821411561922</v>
      </c>
      <c r="V939" s="122">
        <v>-0.91271436322535404</v>
      </c>
      <c r="W939" s="94">
        <v>-2.0211361548472189</v>
      </c>
      <c r="X939" s="56"/>
      <c r="Y939" s="95">
        <v>938</v>
      </c>
      <c r="Z939" s="122">
        <f>(幕後結果!$AB$2+幕後結果!$AB$4*幕後結果_最佳化!$N1940)*12/3</f>
        <v>1.9861220712303254</v>
      </c>
      <c r="AA939" s="122">
        <f>(幕後結果!$AC$2+幕後結果!$AC$4*幕後結果_最佳化!$O1940)*12/3</f>
        <v>-0.56187114873208466</v>
      </c>
      <c r="AB939" s="122">
        <f>(幕後結果!$AD$2+幕後結果!$AD$4*幕後結果_最佳化!$P1940)*12/3</f>
        <v>-0.27293551661159976</v>
      </c>
      <c r="AC939" s="122">
        <f>(幕後結果!$AE$2+幕後結果!$AE$4*幕後結果_最佳化!$Q1940)*12/3</f>
        <v>0.73812809471011753</v>
      </c>
      <c r="AD939" s="122">
        <f>(幕後結果!$AF$2+幕後結果!$AF$4*幕後結果_最佳化!$R1940)*12/3</f>
        <v>-0.61616114210543371</v>
      </c>
      <c r="AE939" s="122">
        <f>(幕後結果!$AG$2+幕後結果!$AG$4*幕後結果_最佳化!$S1940)*12/3</f>
        <v>1.5778865246774882</v>
      </c>
      <c r="AF939" s="122">
        <f>(幕後結果!$AH$2+幕後結果!$AH$4*幕後結果_最佳化!$T1940)*12/3</f>
        <v>1.2365013967363747</v>
      </c>
      <c r="AG939" s="122">
        <f>(幕後結果!$AI$2+幕後結果!$AI$4*幕後結果_最佳化!$U1940)*12/3</f>
        <v>-1.4261374412474126</v>
      </c>
      <c r="AH939" s="122">
        <f>(幕後結果!$AJ$2+幕後結果!$AJ$4*幕後結果_最佳化!$V1940)*12/3</f>
        <v>-0.38367123390090913</v>
      </c>
      <c r="AI939" s="96">
        <f>(幕後結果!$AK$2+幕後結果!$AK$4*幕後結果_最佳化!$W1940)*12/3</f>
        <v>-0.97107554223897929</v>
      </c>
      <c r="AJ939" s="56"/>
      <c r="AK939" s="56"/>
      <c r="AL939" s="56"/>
      <c r="AM939" s="104">
        <v>938</v>
      </c>
      <c r="AN939" s="122">
        <f t="shared" si="183"/>
        <v>0.13127689730512493</v>
      </c>
      <c r="AO939" s="122">
        <f t="shared" si="184"/>
        <v>0.11034445097137573</v>
      </c>
      <c r="AP939" s="122">
        <f t="shared" si="185"/>
        <v>8.8499587529942456E-2</v>
      </c>
      <c r="AQ939" s="122">
        <f t="shared" si="186"/>
        <v>0.16325147326848666</v>
      </c>
      <c r="AR939" s="122">
        <f t="shared" si="187"/>
        <v>5.1207173311547248E-2</v>
      </c>
      <c r="AS939" s="122">
        <f t="shared" si="188"/>
        <v>0.14311393247311799</v>
      </c>
      <c r="AT939" s="122">
        <f t="shared" si="189"/>
        <v>0.12675130560015241</v>
      </c>
      <c r="AU939" s="122">
        <f t="shared" si="190"/>
        <v>6.8643238204005932E-2</v>
      </c>
      <c r="AV939" s="122">
        <f t="shared" si="191"/>
        <v>2.5385769063819622E-2</v>
      </c>
      <c r="AW939" s="122">
        <f t="shared" si="192"/>
        <v>9.1526172272427042E-2</v>
      </c>
      <c r="AX939" s="122">
        <f t="shared" si="193"/>
        <v>1</v>
      </c>
      <c r="AY939" s="122">
        <f>SUMPRODUCT(AN939:AW939,幕後結果_最佳化!$Z$1005:$AI$1005)</f>
        <v>0.10118006161633467</v>
      </c>
      <c r="AZ939" s="122">
        <f>(SUMPRODUCT(AN939:AW939,MMULT(AN939:AW939,幕後結果!$AB$9:$AK$18)))*252</f>
        <v>4.835038733210701E-2</v>
      </c>
      <c r="BA939" s="122">
        <f t="shared" si="194"/>
        <v>0.21988721502649264</v>
      </c>
      <c r="BB939" s="98">
        <f t="shared" si="195"/>
        <v>0.2650452488077259</v>
      </c>
      <c r="BC939" s="56"/>
      <c r="BD939" s="56"/>
    </row>
    <row r="940" spans="1:56">
      <c r="A940" s="91">
        <v>939</v>
      </c>
      <c r="B940" s="122">
        <v>0.28333680336041356</v>
      </c>
      <c r="C940" s="122">
        <v>0.23277528975510542</v>
      </c>
      <c r="D940" s="122">
        <v>0.50624575437494879</v>
      </c>
      <c r="E940" s="122">
        <v>0.40851220669070476</v>
      </c>
      <c r="F940" s="122">
        <v>0.6291180184239813</v>
      </c>
      <c r="G940" s="122">
        <v>0.72552219036367172</v>
      </c>
      <c r="H940" s="122">
        <v>0.35209383819723294</v>
      </c>
      <c r="I940" s="122">
        <v>0.40882345258451203</v>
      </c>
      <c r="J940" s="122">
        <v>0.48538209458162829</v>
      </c>
      <c r="K940" s="100">
        <v>0.1994349750309532</v>
      </c>
      <c r="L940" s="101"/>
      <c r="M940" s="102">
        <v>939</v>
      </c>
      <c r="N940" s="125">
        <v>-0.57295729884195756</v>
      </c>
      <c r="O940" s="125">
        <v>-0.72973762243697093</v>
      </c>
      <c r="P940" s="125">
        <v>1.5656424115678497E-2</v>
      </c>
      <c r="Q940" s="125">
        <v>-0.23137380536292548</v>
      </c>
      <c r="R940" s="125">
        <v>0.32951830139555477</v>
      </c>
      <c r="S940" s="125">
        <v>0.59932584070638806</v>
      </c>
      <c r="T940" s="125">
        <v>-0.37967365796308705</v>
      </c>
      <c r="U940" s="122">
        <v>-0.23057253684719911</v>
      </c>
      <c r="V940" s="122">
        <v>-3.6649858140224097E-2</v>
      </c>
      <c r="W940" s="94">
        <v>-0.84364117173585007</v>
      </c>
      <c r="X940" s="56"/>
      <c r="Y940" s="95">
        <v>939</v>
      </c>
      <c r="Z940" s="122">
        <f>(幕後結果!$AB$2+幕後結果!$AB$4*幕後結果_最佳化!$N1941)*12/3</f>
        <v>-0.75964568671342647</v>
      </c>
      <c r="AA940" s="122">
        <f>(幕後結果!$AC$2+幕後結果!$AC$4*幕後結果_最佳化!$O1941)*12/3</f>
        <v>-2.4333317823647374</v>
      </c>
      <c r="AB940" s="122">
        <f>(幕後結果!$AD$2+幕後結果!$AD$4*幕後結果_最佳化!$P1941)*12/3</f>
        <v>0.22924800794224584</v>
      </c>
      <c r="AC940" s="122">
        <f>(幕後結果!$AE$2+幕後結果!$AE$4*幕後結果_最佳化!$Q1941)*12/3</f>
        <v>0.56337904486596047</v>
      </c>
      <c r="AD940" s="122">
        <f>(幕後結果!$AF$2+幕後結果!$AF$4*幕後結果_最佳化!$R1941)*12/3</f>
        <v>6.5779454851001423E-2</v>
      </c>
      <c r="AE940" s="122">
        <f>(幕後結果!$AG$2+幕後結果!$AG$4*幕後結果_最佳化!$S1941)*12/3</f>
        <v>0.3663481729908693</v>
      </c>
      <c r="AF940" s="122">
        <f>(幕後結果!$AH$2+幕後結果!$AH$4*幕後結果_最佳化!$T1941)*12/3</f>
        <v>0.77353153029855326</v>
      </c>
      <c r="AG940" s="122">
        <f>(幕後結果!$AI$2+幕後結果!$AI$4*幕後結果_最佳化!$U1941)*12/3</f>
        <v>-1.2811386733501857</v>
      </c>
      <c r="AH940" s="122">
        <f>(幕後結果!$AJ$2+幕後結果!$AJ$4*幕後結果_最佳化!$V1941)*12/3</f>
        <v>-0.32844067765197649</v>
      </c>
      <c r="AI940" s="96">
        <f>(幕後結果!$AK$2+幕後結果!$AK$4*幕後結果_最佳化!$W1941)*12/3</f>
        <v>-0.98172405758186565</v>
      </c>
      <c r="AJ940" s="56"/>
      <c r="AK940" s="56"/>
      <c r="AL940" s="56"/>
      <c r="AM940" s="104">
        <v>939</v>
      </c>
      <c r="AN940" s="122">
        <f t="shared" si="183"/>
        <v>8.2033493659794746E-2</v>
      </c>
      <c r="AO940" s="122">
        <f t="shared" si="184"/>
        <v>0.17672852332522665</v>
      </c>
      <c r="AP940" s="122">
        <f t="shared" si="185"/>
        <v>6.0517247028458052E-2</v>
      </c>
      <c r="AQ940" s="122">
        <f t="shared" si="186"/>
        <v>3.5371539204219538E-2</v>
      </c>
      <c r="AR940" s="122">
        <f t="shared" si="187"/>
        <v>8.8007693862450581E-2</v>
      </c>
      <c r="AS940" s="122">
        <f t="shared" si="188"/>
        <v>0.12418159099422038</v>
      </c>
      <c r="AT940" s="122">
        <f t="shared" si="189"/>
        <v>0.13245255232458664</v>
      </c>
      <c r="AU940" s="122">
        <f t="shared" si="190"/>
        <v>2.4493793152629843E-2</v>
      </c>
      <c r="AV940" s="122">
        <f t="shared" si="191"/>
        <v>0.10293525501200772</v>
      </c>
      <c r="AW940" s="122">
        <f t="shared" si="192"/>
        <v>0.17327831143640596</v>
      </c>
      <c r="AX940" s="122">
        <f t="shared" si="193"/>
        <v>1.0000000000000002</v>
      </c>
      <c r="AY940" s="122">
        <f>SUMPRODUCT(AN940:AW940,幕後結果_最佳化!$Z$1005:$AI$1005)</f>
        <v>-0.10748405929396007</v>
      </c>
      <c r="AZ940" s="122">
        <f>(SUMPRODUCT(AN940:AW940,MMULT(AN940:AW940,幕後結果!$AB$9:$AK$18)))*252</f>
        <v>4.903771717892122E-2</v>
      </c>
      <c r="BA940" s="122">
        <f t="shared" si="194"/>
        <v>0.22144461424681616</v>
      </c>
      <c r="BB940" s="98">
        <f t="shared" si="195"/>
        <v>-0.67910461406095013</v>
      </c>
      <c r="BC940" s="56"/>
      <c r="BD940" s="56"/>
    </row>
    <row r="941" spans="1:56">
      <c r="A941" s="91">
        <v>940</v>
      </c>
      <c r="B941" s="122">
        <v>0.45509845922697978</v>
      </c>
      <c r="C941" s="122">
        <v>0.15593074160347986</v>
      </c>
      <c r="D941" s="122">
        <v>2.8129948490285939E-2</v>
      </c>
      <c r="E941" s="122">
        <v>0.14332710383371428</v>
      </c>
      <c r="F941" s="122">
        <v>0.76359902881455266</v>
      </c>
      <c r="G941" s="122">
        <v>0.26914016635254057</v>
      </c>
      <c r="H941" s="122">
        <v>0.34357290185681788</v>
      </c>
      <c r="I941" s="122">
        <v>0.52761404821689162</v>
      </c>
      <c r="J941" s="122">
        <v>0.27460277434937841</v>
      </c>
      <c r="K941" s="100">
        <v>0.749442488731906</v>
      </c>
      <c r="L941" s="101"/>
      <c r="M941" s="102">
        <v>940</v>
      </c>
      <c r="N941" s="125">
        <v>-0.11279016162497905</v>
      </c>
      <c r="O941" s="125">
        <v>-1.0113237902684606</v>
      </c>
      <c r="P941" s="125">
        <v>-1.9090170131570128</v>
      </c>
      <c r="Q941" s="125">
        <v>-1.0654900902645403</v>
      </c>
      <c r="R941" s="125">
        <v>0.71792757829370013</v>
      </c>
      <c r="S941" s="125">
        <v>-0.61541553789003178</v>
      </c>
      <c r="T941" s="125">
        <v>-0.40273143811314843</v>
      </c>
      <c r="U941" s="122">
        <v>6.9273519375645826E-2</v>
      </c>
      <c r="V941" s="122">
        <v>-0.5989510179114157</v>
      </c>
      <c r="W941" s="94">
        <v>0.67273637376579909</v>
      </c>
      <c r="X941" s="56"/>
      <c r="Y941" s="95">
        <v>940</v>
      </c>
      <c r="Z941" s="122">
        <f>(幕後結果!$AB$2+幕後結果!$AB$4*幕後結果_最佳化!$N1942)*12/3</f>
        <v>-0.18832499486747847</v>
      </c>
      <c r="AA941" s="122">
        <f>(幕後結果!$AC$2+幕後結果!$AC$4*幕後結果_最佳化!$O1942)*12/3</f>
        <v>-2.7813964014200914</v>
      </c>
      <c r="AB941" s="122">
        <f>(幕後結果!$AD$2+幕後結果!$AD$4*幕後結果_最佳化!$P1942)*12/3</f>
        <v>-1.3274196313692852</v>
      </c>
      <c r="AC941" s="122">
        <f>(幕後結果!$AE$2+幕後結果!$AE$4*幕後結果_最佳化!$Q1942)*12/3</f>
        <v>-0.51651278571765413</v>
      </c>
      <c r="AD941" s="122">
        <f>(幕後結果!$AF$2+幕後結果!$AF$4*幕後結果_最佳化!$R1942)*12/3</f>
        <v>2.1987895583227515E-2</v>
      </c>
      <c r="AE941" s="122">
        <f>(幕後結果!$AG$2+幕後結果!$AG$4*幕後結果_最佳化!$S1942)*12/3</f>
        <v>-1.2716229182270031</v>
      </c>
      <c r="AF941" s="122">
        <f>(幕後結果!$AH$2+幕後結果!$AH$4*幕後結果_最佳化!$T1942)*12/3</f>
        <v>0.93438302988929622</v>
      </c>
      <c r="AG941" s="122">
        <f>(幕後結果!$AI$2+幕後結果!$AI$4*幕後結果_最佳化!$U1942)*12/3</f>
        <v>-0.65101286063616182</v>
      </c>
      <c r="AH941" s="122">
        <f>(幕後結果!$AJ$2+幕後結果!$AJ$4*幕後結果_最佳化!$V1942)*12/3</f>
        <v>-0.87798566725408822</v>
      </c>
      <c r="AI941" s="96">
        <f>(幕後結果!$AK$2+幕後結果!$AK$4*幕後結果_最佳化!$W1942)*12/3</f>
        <v>-0.35270583093048025</v>
      </c>
      <c r="AJ941" s="56"/>
      <c r="AK941" s="56"/>
      <c r="AL941" s="56"/>
      <c r="AM941" s="104">
        <v>940</v>
      </c>
      <c r="AN941" s="122">
        <f t="shared" si="183"/>
        <v>0.20609642148264148</v>
      </c>
      <c r="AO941" s="122">
        <f t="shared" si="184"/>
        <v>3.1226284591630061E-2</v>
      </c>
      <c r="AP941" s="122">
        <f t="shared" si="185"/>
        <v>0.10179219281014058</v>
      </c>
      <c r="AQ941" s="122">
        <f t="shared" si="186"/>
        <v>3.6376498023036302E-2</v>
      </c>
      <c r="AR941" s="122">
        <f t="shared" si="187"/>
        <v>9.801438775084487E-3</v>
      </c>
      <c r="AS941" s="122">
        <f t="shared" si="188"/>
        <v>8.2715926770084131E-2</v>
      </c>
      <c r="AT941" s="122">
        <f t="shared" si="189"/>
        <v>1.1816537134949335E-2</v>
      </c>
      <c r="AU941" s="122">
        <f t="shared" si="190"/>
        <v>0.201545267598051</v>
      </c>
      <c r="AV941" s="122">
        <f t="shared" si="191"/>
        <v>0.11152123621181802</v>
      </c>
      <c r="AW941" s="122">
        <f t="shared" si="192"/>
        <v>0.20710819660256455</v>
      </c>
      <c r="AX941" s="122">
        <f t="shared" si="193"/>
        <v>1</v>
      </c>
      <c r="AY941" s="122">
        <f>SUMPRODUCT(AN941:AW941,幕後結果_最佳化!$Z$1005:$AI$1005)</f>
        <v>-0.19064072207643032</v>
      </c>
      <c r="AZ941" s="122">
        <f>(SUMPRODUCT(AN941:AW941,MMULT(AN941:AW941,幕後結果!$AB$9:$AK$18)))*252</f>
        <v>6.4245993504509144E-2</v>
      </c>
      <c r="BA941" s="122">
        <f t="shared" si="194"/>
        <v>0.25346793387825045</v>
      </c>
      <c r="BB941" s="98">
        <f t="shared" si="195"/>
        <v>-0.9213817247139755</v>
      </c>
      <c r="BC941" s="56"/>
      <c r="BD941" s="56"/>
    </row>
    <row r="942" spans="1:56">
      <c r="A942" s="91">
        <v>941</v>
      </c>
      <c r="B942" s="122">
        <v>0.31979656364705855</v>
      </c>
      <c r="C942" s="122">
        <v>0.68898920251464935</v>
      </c>
      <c r="D942" s="122">
        <v>0.75409296393129877</v>
      </c>
      <c r="E942" s="122">
        <v>0.73345625335849984</v>
      </c>
      <c r="F942" s="122">
        <v>0.25071853374220732</v>
      </c>
      <c r="G942" s="122">
        <v>0.33293459743496689</v>
      </c>
      <c r="H942" s="122">
        <v>0.14235593029255966</v>
      </c>
      <c r="I942" s="122">
        <v>0.13238685800732064</v>
      </c>
      <c r="J942" s="122">
        <v>0.7807858958196312</v>
      </c>
      <c r="K942" s="100">
        <v>1.9689641930993096E-2</v>
      </c>
      <c r="L942" s="101"/>
      <c r="M942" s="102">
        <v>941</v>
      </c>
      <c r="N942" s="125">
        <v>-0.46826775102266244</v>
      </c>
      <c r="O942" s="125">
        <v>0.49298725186881687</v>
      </c>
      <c r="P942" s="125">
        <v>0.68742639031797037</v>
      </c>
      <c r="Q942" s="125">
        <v>0.62329985467744542</v>
      </c>
      <c r="R942" s="125">
        <v>-0.67223034201376375</v>
      </c>
      <c r="S942" s="125">
        <v>-0.43182419265814059</v>
      </c>
      <c r="T942" s="125">
        <v>-1.0697944065563301</v>
      </c>
      <c r="U942" s="122">
        <v>-1.1151790168309623</v>
      </c>
      <c r="V942" s="122">
        <v>0.77485015531719792</v>
      </c>
      <c r="W942" s="94">
        <v>-2.0602014761996821</v>
      </c>
      <c r="X942" s="56"/>
      <c r="Y942" s="95">
        <v>941</v>
      </c>
      <c r="Z942" s="122">
        <f>(幕後結果!$AB$2+幕後結果!$AB$4*幕後結果_最佳化!$N1943)*12/3</f>
        <v>-0.62966833706849323</v>
      </c>
      <c r="AA942" s="122">
        <f>(幕後結果!$AC$2+幕後結果!$AC$4*幕後結果_最佳化!$O1943)*12/3</f>
        <v>-0.73923177594944323</v>
      </c>
      <c r="AB942" s="122">
        <f>(幕後結果!$AD$2+幕後結果!$AD$4*幕後結果_最佳化!$P1943)*12/3</f>
        <v>0.96668024104734218</v>
      </c>
      <c r="AC942" s="122">
        <f>(幕後結果!$AE$2+幕後結果!$AE$4*幕後結果_最佳化!$Q1943)*12/3</f>
        <v>1.5593068562800105</v>
      </c>
      <c r="AD942" s="122">
        <f>(幕後結果!$AF$2+幕後結果!$AF$4*幕後結果_最佳化!$R1943)*12/3</f>
        <v>-0.34126520489097362</v>
      </c>
      <c r="AE942" s="122">
        <f>(幕後結果!$AG$2+幕後結果!$AG$4*幕後結果_最佳化!$S1943)*12/3</f>
        <v>0.44837941086470262</v>
      </c>
      <c r="AF942" s="122">
        <f>(幕後結果!$AH$2+幕後結果!$AH$4*幕後結果_最佳化!$T1943)*12/3</f>
        <v>-6.4715577023453985E-2</v>
      </c>
      <c r="AG942" s="122">
        <f>(幕後結果!$AI$2+幕後結果!$AI$4*幕後結果_最佳化!$U1943)*12/3</f>
        <v>-2.5534348283412052</v>
      </c>
      <c r="AH942" s="122">
        <f>(幕後結果!$AJ$2+幕後結果!$AJ$4*幕後結果_最佳化!$V1943)*12/3</f>
        <v>0.42517517403793215</v>
      </c>
      <c r="AI942" s="96">
        <f>(幕後結果!$AK$2+幕後結果!$AK$4*幕後結果_最佳化!$W1943)*12/3</f>
        <v>-1.5693952744668487</v>
      </c>
      <c r="AJ942" s="56"/>
      <c r="AK942" s="56"/>
      <c r="AL942" s="56"/>
      <c r="AM942" s="104">
        <v>941</v>
      </c>
      <c r="AN942" s="122">
        <f t="shared" si="183"/>
        <v>3.0674260917096227E-2</v>
      </c>
      <c r="AO942" s="122">
        <f t="shared" si="184"/>
        <v>0.11972598518302568</v>
      </c>
      <c r="AP942" s="122">
        <f t="shared" si="185"/>
        <v>8.3405546873521558E-2</v>
      </c>
      <c r="AQ942" s="122">
        <f t="shared" si="186"/>
        <v>3.6743166897420028E-2</v>
      </c>
      <c r="AR942" s="122">
        <f t="shared" si="187"/>
        <v>0.17045390302563809</v>
      </c>
      <c r="AS942" s="122">
        <f t="shared" si="188"/>
        <v>2.3948469506904395E-3</v>
      </c>
      <c r="AT942" s="122">
        <f t="shared" si="189"/>
        <v>0.18278738241897213</v>
      </c>
      <c r="AU942" s="122">
        <f t="shared" si="190"/>
        <v>0.14182744657448434</v>
      </c>
      <c r="AV942" s="122">
        <f t="shared" si="191"/>
        <v>8.7113916895195681E-2</v>
      </c>
      <c r="AW942" s="122">
        <f t="shared" si="192"/>
        <v>0.14487354426395588</v>
      </c>
      <c r="AX942" s="122">
        <f t="shared" si="193"/>
        <v>1</v>
      </c>
      <c r="AY942" s="122">
        <f>SUMPRODUCT(AN942:AW942,幕後結果_最佳化!$Z$1005:$AI$1005)</f>
        <v>-8.2010378422712887E-2</v>
      </c>
      <c r="AZ942" s="122">
        <f>(SUMPRODUCT(AN942:AW942,MMULT(AN942:AW942,幕後結果!$AB$9:$AK$18)))*252</f>
        <v>4.3359968534939411E-2</v>
      </c>
      <c r="BA942" s="122">
        <f t="shared" si="194"/>
        <v>0.20823056580372493</v>
      </c>
      <c r="BB942" s="98">
        <f t="shared" si="195"/>
        <v>-0.59986572067643307</v>
      </c>
      <c r="BC942" s="56"/>
      <c r="BD942" s="56"/>
    </row>
    <row r="943" spans="1:56">
      <c r="A943" s="91">
        <v>942</v>
      </c>
      <c r="B943" s="122">
        <v>0.9059816334287798</v>
      </c>
      <c r="C943" s="122">
        <v>0.59447069668251951</v>
      </c>
      <c r="D943" s="122">
        <v>0.63249959544651135</v>
      </c>
      <c r="E943" s="122">
        <v>0.77914128348609846</v>
      </c>
      <c r="F943" s="122">
        <v>0.21774549659228692</v>
      </c>
      <c r="G943" s="122">
        <v>0.54783790288292433</v>
      </c>
      <c r="H943" s="122">
        <v>0.57113936552302036</v>
      </c>
      <c r="I943" s="122">
        <v>0.63702379558598854</v>
      </c>
      <c r="J943" s="122">
        <v>0.45770673717435573</v>
      </c>
      <c r="K943" s="100">
        <v>3.930777731185886E-2</v>
      </c>
      <c r="L943" s="101"/>
      <c r="M943" s="102">
        <v>942</v>
      </c>
      <c r="N943" s="125">
        <v>1.3164092091215032</v>
      </c>
      <c r="O943" s="125">
        <v>0.23906058202186151</v>
      </c>
      <c r="P943" s="125">
        <v>0.33848091203787117</v>
      </c>
      <c r="Q943" s="125">
        <v>0.76929630032512197</v>
      </c>
      <c r="R943" s="125">
        <v>-0.77982991902512988</v>
      </c>
      <c r="S943" s="125">
        <v>0.12020066092014997</v>
      </c>
      <c r="T943" s="125">
        <v>0.17927564570477142</v>
      </c>
      <c r="U943" s="122">
        <v>0.35051476825537675</v>
      </c>
      <c r="V943" s="122">
        <v>-0.10621285182059673</v>
      </c>
      <c r="W943" s="94">
        <v>-1.7587760478457843</v>
      </c>
      <c r="X943" s="56"/>
      <c r="Y943" s="95">
        <v>942</v>
      </c>
      <c r="Z943" s="122">
        <f>(幕後結果!$AB$2+幕後結果!$AB$4*幕後結果_最佳化!$N1944)*12/3</f>
        <v>1.5860980511130129</v>
      </c>
      <c r="AA943" s="122">
        <f>(幕後結果!$AC$2+幕後結果!$AC$4*幕後結果_最佳化!$O1944)*12/3</f>
        <v>-0.9340994559915039</v>
      </c>
      <c r="AB943" s="122">
        <f>(幕後結果!$AD$2+幕後結果!$AD$4*幕後結果_最佳化!$P1944)*12/3</f>
        <v>1.1762333626625687</v>
      </c>
      <c r="AC943" s="122">
        <f>(幕後結果!$AE$2+幕後結果!$AE$4*幕後結果_最佳化!$Q1944)*12/3</f>
        <v>1.6452854988078431</v>
      </c>
      <c r="AD943" s="122">
        <f>(幕後結果!$AF$2+幕後結果!$AF$4*幕後結果_最佳化!$R1944)*12/3</f>
        <v>-0.53178746003290978</v>
      </c>
      <c r="AE943" s="122">
        <f>(幕後結果!$AG$2+幕後結果!$AG$4*幕後結果_最佳化!$S1944)*12/3</f>
        <v>1.1713973599062348</v>
      </c>
      <c r="AF943" s="122">
        <f>(幕後結果!$AH$2+幕後結果!$AH$4*幕後結果_最佳化!$T1944)*12/3</f>
        <v>1.4079411902793033</v>
      </c>
      <c r="AG943" s="122">
        <f>(幕後結果!$AI$2+幕後結果!$AI$4*幕後結果_最佳化!$U1944)*12/3</f>
        <v>7.4984801636015064E-2</v>
      </c>
      <c r="AH943" s="122">
        <f>(幕後結果!$AJ$2+幕後結果!$AJ$4*幕後結果_最佳化!$V1944)*12/3</f>
        <v>0.45373628892387075</v>
      </c>
      <c r="AI943" s="96">
        <f>(幕後結果!$AK$2+幕後結果!$AK$4*幕後結果_最佳化!$W1944)*12/3</f>
        <v>-0.94645000831675874</v>
      </c>
      <c r="AJ943" s="56"/>
      <c r="AK943" s="56"/>
      <c r="AL943" s="56"/>
      <c r="AM943" s="104">
        <v>942</v>
      </c>
      <c r="AN943" s="122">
        <f t="shared" si="183"/>
        <v>0.1272821632127438</v>
      </c>
      <c r="AO943" s="122">
        <f t="shared" si="184"/>
        <v>0.15186212020359854</v>
      </c>
      <c r="AP943" s="122">
        <f t="shared" si="185"/>
        <v>5.9596215846864871E-2</v>
      </c>
      <c r="AQ943" s="122">
        <f t="shared" si="186"/>
        <v>9.7518418350017774E-2</v>
      </c>
      <c r="AR943" s="122">
        <f t="shared" si="187"/>
        <v>0.10834240681575556</v>
      </c>
      <c r="AS943" s="122">
        <f t="shared" si="188"/>
        <v>6.5200545864893544E-2</v>
      </c>
      <c r="AT943" s="122">
        <f t="shared" si="189"/>
        <v>1.8382354763175391E-2</v>
      </c>
      <c r="AU943" s="122">
        <f t="shared" si="190"/>
        <v>0.14092757320736901</v>
      </c>
      <c r="AV943" s="122">
        <f t="shared" si="191"/>
        <v>0.13440039393590991</v>
      </c>
      <c r="AW943" s="122">
        <f t="shared" si="192"/>
        <v>9.6487807799671602E-2</v>
      </c>
      <c r="AX943" s="122">
        <f t="shared" si="193"/>
        <v>1</v>
      </c>
      <c r="AY943" s="122">
        <f>SUMPRODUCT(AN943:AW943,幕後結果_最佳化!$Z$1005:$AI$1005)</f>
        <v>-0.23313831412128516</v>
      </c>
      <c r="AZ943" s="122">
        <f>(SUMPRODUCT(AN943:AW943,MMULT(AN943:AW943,幕後結果!$AB$9:$AK$18)))*252</f>
        <v>5.1672292573673576E-2</v>
      </c>
      <c r="BA943" s="122">
        <f t="shared" si="194"/>
        <v>0.22731540329171179</v>
      </c>
      <c r="BB943" s="98">
        <f t="shared" si="195"/>
        <v>-1.2143405599621759</v>
      </c>
      <c r="BC943" s="56"/>
      <c r="BD943" s="56"/>
    </row>
    <row r="944" spans="1:56">
      <c r="A944" s="91">
        <v>943</v>
      </c>
      <c r="B944" s="122">
        <v>0.97164259034744682</v>
      </c>
      <c r="C944" s="122">
        <v>0.51922989611222148</v>
      </c>
      <c r="D944" s="122">
        <v>0.48829117609423411</v>
      </c>
      <c r="E944" s="122">
        <v>0.19873858146515455</v>
      </c>
      <c r="F944" s="122">
        <v>2.1549628219634798E-2</v>
      </c>
      <c r="G944" s="122">
        <v>0.67396535846758621</v>
      </c>
      <c r="H944" s="122">
        <v>0.83242001417418043</v>
      </c>
      <c r="I944" s="122">
        <v>0.78964978234641681</v>
      </c>
      <c r="J944" s="122">
        <v>0.55318754283092963</v>
      </c>
      <c r="K944" s="100">
        <v>0.2783890674860674</v>
      </c>
      <c r="L944" s="101"/>
      <c r="M944" s="102">
        <v>943</v>
      </c>
      <c r="N944" s="125">
        <v>1.9055022187745743</v>
      </c>
      <c r="O944" s="125">
        <v>4.822088242618186E-2</v>
      </c>
      <c r="P944" s="125">
        <v>-2.9353883984911986E-2</v>
      </c>
      <c r="Q944" s="125">
        <v>-0.84613549247647168</v>
      </c>
      <c r="R944" s="125">
        <v>-2.0227468260413031</v>
      </c>
      <c r="S944" s="125">
        <v>0.45088937301813375</v>
      </c>
      <c r="T944" s="125">
        <v>0.96377255017361574</v>
      </c>
      <c r="U944" s="122">
        <v>0.80520665750904508</v>
      </c>
      <c r="V944" s="122">
        <v>0.1337188304598417</v>
      </c>
      <c r="W944" s="94">
        <v>-0.5876337759309882</v>
      </c>
      <c r="X944" s="56"/>
      <c r="Y944" s="95">
        <v>943</v>
      </c>
      <c r="Z944" s="122">
        <f>(幕後結果!$AB$2+幕後結果!$AB$4*幕後結果_最佳化!$N1945)*12/3</f>
        <v>2.3174867110509534</v>
      </c>
      <c r="AA944" s="122">
        <f>(幕後結果!$AC$2+幕後結果!$AC$4*幕後結果_最佳化!$O1945)*12/3</f>
        <v>-1.1459070899499881</v>
      </c>
      <c r="AB944" s="122">
        <f>(幕後結果!$AD$2+幕後結果!$AD$4*幕後結果_最佳化!$P1945)*12/3</f>
        <v>1.0157495867652666</v>
      </c>
      <c r="AC944" s="122">
        <f>(幕後結果!$AE$2+幕後結果!$AE$4*幕後結果_最佳化!$Q1945)*12/3</f>
        <v>0.38920595327281288</v>
      </c>
      <c r="AD944" s="122">
        <f>(幕後結果!$AF$2+幕後結果!$AF$4*幕後結果_最佳化!$R1945)*12/3</f>
        <v>-1.5812730774867763</v>
      </c>
      <c r="AE944" s="122">
        <f>(幕後結果!$AG$2+幕後結果!$AG$4*幕後結果_最佳化!$S1945)*12/3</f>
        <v>0.40988324237246448</v>
      </c>
      <c r="AF944" s="122">
        <f>(幕後結果!$AH$2+幕後結果!$AH$4*幕後結果_最佳化!$T1945)*12/3</f>
        <v>2.1001191425867116</v>
      </c>
      <c r="AG944" s="122">
        <f>(幕後結果!$AI$2+幕後結果!$AI$4*幕後結果_最佳化!$U1945)*12/3</f>
        <v>0.75049187755925661</v>
      </c>
      <c r="AH944" s="122">
        <f>(幕後結果!$AJ$2+幕後結果!$AJ$4*幕後結果_最佳化!$V1945)*12/3</f>
        <v>0.68924157620142579</v>
      </c>
      <c r="AI944" s="96">
        <f>(幕後結果!$AK$2+幕後結果!$AK$4*幕後結果_最佳化!$W1945)*12/3</f>
        <v>-0.5453725193720147</v>
      </c>
      <c r="AJ944" s="56"/>
      <c r="AK944" s="56"/>
      <c r="AL944" s="56"/>
      <c r="AM944" s="104">
        <v>943</v>
      </c>
      <c r="AN944" s="122">
        <f t="shared" si="183"/>
        <v>1.8463571539626671E-2</v>
      </c>
      <c r="AO944" s="122">
        <f t="shared" si="184"/>
        <v>0.10240772381756584</v>
      </c>
      <c r="AP944" s="122">
        <f t="shared" si="185"/>
        <v>2.4805371112028358E-2</v>
      </c>
      <c r="AQ944" s="122">
        <f t="shared" si="186"/>
        <v>0.14707731661683371</v>
      </c>
      <c r="AR944" s="122">
        <f t="shared" si="187"/>
        <v>0.14666833844452179</v>
      </c>
      <c r="AS944" s="122">
        <f t="shared" si="188"/>
        <v>0.12566078725318355</v>
      </c>
      <c r="AT944" s="122">
        <f t="shared" si="189"/>
        <v>0.12344581079581264</v>
      </c>
      <c r="AU944" s="122">
        <f t="shared" si="190"/>
        <v>0.1054135990694955</v>
      </c>
      <c r="AV944" s="122">
        <f t="shared" si="191"/>
        <v>6.0929093194513978E-2</v>
      </c>
      <c r="AW944" s="122">
        <f t="shared" si="192"/>
        <v>0.14512838815641804</v>
      </c>
      <c r="AX944" s="122">
        <f t="shared" si="193"/>
        <v>1</v>
      </c>
      <c r="AY944" s="122">
        <f>SUMPRODUCT(AN944:AW944,幕後結果_最佳化!$Z$1005:$AI$1005)</f>
        <v>1.460699716312433E-2</v>
      </c>
      <c r="AZ944" s="122">
        <f>(SUMPRODUCT(AN944:AW944,MMULT(AN944:AW944,幕後結果!$AB$9:$AK$18)))*252</f>
        <v>4.0608948171735361E-2</v>
      </c>
      <c r="BA944" s="122">
        <f t="shared" si="194"/>
        <v>0.20151662008810925</v>
      </c>
      <c r="BB944" s="98">
        <f t="shared" si="195"/>
        <v>-0.14040034427187745</v>
      </c>
      <c r="BC944" s="56"/>
      <c r="BD944" s="56"/>
    </row>
    <row r="945" spans="1:56">
      <c r="A945" s="91">
        <v>944</v>
      </c>
      <c r="B945" s="122">
        <v>0.11755196654625766</v>
      </c>
      <c r="C945" s="122">
        <v>0.31265320304223332</v>
      </c>
      <c r="D945" s="122">
        <v>0.24677718694536988</v>
      </c>
      <c r="E945" s="122">
        <v>7.6092450219358287E-2</v>
      </c>
      <c r="F945" s="122">
        <v>0.86425893887589678</v>
      </c>
      <c r="G945" s="122">
        <v>0.17754913645033898</v>
      </c>
      <c r="H945" s="122">
        <v>0.24215440186529968</v>
      </c>
      <c r="I945" s="122">
        <v>0.2392813205896045</v>
      </c>
      <c r="J945" s="122">
        <v>0.41308711334955306</v>
      </c>
      <c r="K945" s="100">
        <v>0.54712724697881354</v>
      </c>
      <c r="L945" s="101"/>
      <c r="M945" s="102">
        <v>944</v>
      </c>
      <c r="N945" s="125">
        <v>-1.1873136317536959</v>
      </c>
      <c r="O945" s="125">
        <v>-0.48834370961179902</v>
      </c>
      <c r="P945" s="125">
        <v>-0.6846665304300753</v>
      </c>
      <c r="Q945" s="125">
        <v>-1.4318564762407988</v>
      </c>
      <c r="R945" s="125">
        <v>1.0996557942059788</v>
      </c>
      <c r="S945" s="125">
        <v>-0.92474556309858469</v>
      </c>
      <c r="T945" s="125">
        <v>-0.69938925066577262</v>
      </c>
      <c r="U945" s="122">
        <v>-0.70861626324989646</v>
      </c>
      <c r="V945" s="122">
        <v>-0.21961086786704259</v>
      </c>
      <c r="W945" s="94">
        <v>0.11840658798828531</v>
      </c>
      <c r="X945" s="56"/>
      <c r="Y945" s="95">
        <v>944</v>
      </c>
      <c r="Z945" s="122">
        <f>(幕後結果!$AB$2+幕後結果!$AB$4*幕後結果_最佳化!$N1946)*12/3</f>
        <v>-1.5224000356698417</v>
      </c>
      <c r="AA945" s="122">
        <f>(幕後結果!$AC$2+幕後結果!$AC$4*幕後結果_最佳化!$O1946)*12/3</f>
        <v>-2.1540517614769157</v>
      </c>
      <c r="AB945" s="122">
        <f>(幕後結果!$AD$2+幕後結果!$AD$4*幕後結果_最佳化!$P1946)*12/3</f>
        <v>-0.53770877986850307</v>
      </c>
      <c r="AC945" s="122">
        <f>(幕後結果!$AE$2+幕後結果!$AE$4*幕後結果_最佳化!$Q1946)*12/3</f>
        <v>-0.46707485684544325</v>
      </c>
      <c r="AD945" s="122">
        <f>(幕後結果!$AF$2+幕後結果!$AF$4*幕後結果_最佳化!$R1946)*12/3</f>
        <v>0.46600565410452316</v>
      </c>
      <c r="AE945" s="122">
        <f>(幕後結果!$AG$2+幕後結果!$AG$4*幕後結果_最佳化!$S1946)*12/3</f>
        <v>-1.5300414644104114</v>
      </c>
      <c r="AF945" s="122">
        <f>(幕後結果!$AH$2+幕後結果!$AH$4*幕後結果_最佳化!$T1946)*12/3</f>
        <v>0.64277747779109751</v>
      </c>
      <c r="AG945" s="122">
        <f>(幕後結果!$AI$2+幕後結果!$AI$4*幕後結果_最佳化!$U1946)*12/3</f>
        <v>-2.0745050121163708</v>
      </c>
      <c r="AH945" s="122">
        <f>(幕後結果!$AJ$2+幕後結果!$AJ$4*幕後結果_最佳化!$V1946)*12/3</f>
        <v>-0.64833450867666464</v>
      </c>
      <c r="AI945" s="96">
        <f>(幕後結果!$AK$2+幕後結果!$AK$4*幕後結果_最佳化!$W1946)*12/3</f>
        <v>-0.76783224528910254</v>
      </c>
      <c r="AJ945" s="56"/>
      <c r="AK945" s="56"/>
      <c r="AL945" s="56"/>
      <c r="AM945" s="104">
        <v>944</v>
      </c>
      <c r="AN945" s="122">
        <f t="shared" si="183"/>
        <v>6.3591960756899282E-2</v>
      </c>
      <c r="AO945" s="122">
        <f t="shared" si="184"/>
        <v>0.20444603781740608</v>
      </c>
      <c r="AP945" s="122">
        <f t="shared" si="185"/>
        <v>6.5589637606522991E-2</v>
      </c>
      <c r="AQ945" s="122">
        <f t="shared" si="186"/>
        <v>8.6286106769055626E-2</v>
      </c>
      <c r="AR945" s="122">
        <f t="shared" si="187"/>
        <v>1.884091166791509E-2</v>
      </c>
      <c r="AS945" s="122">
        <f t="shared" si="188"/>
        <v>2.1913785369735279E-2</v>
      </c>
      <c r="AT945" s="122">
        <f t="shared" si="189"/>
        <v>0.19524555896261153</v>
      </c>
      <c r="AU945" s="122">
        <f t="shared" si="190"/>
        <v>6.4315831478672522E-2</v>
      </c>
      <c r="AV945" s="122">
        <f t="shared" si="191"/>
        <v>0.12690957053324564</v>
      </c>
      <c r="AW945" s="122">
        <f t="shared" si="192"/>
        <v>0.152860599037936</v>
      </c>
      <c r="AX945" s="122">
        <f t="shared" si="193"/>
        <v>1</v>
      </c>
      <c r="AY945" s="122">
        <f>SUMPRODUCT(AN945:AW945,幕後結果_最佳化!$Z$1005:$AI$1005)</f>
        <v>-7.4439499527196848E-2</v>
      </c>
      <c r="AZ945" s="122">
        <f>(SUMPRODUCT(AN945:AW945,MMULT(AN945:AW945,幕後結果!$AB$9:$AK$18)))*252</f>
        <v>5.2023862960912597E-2</v>
      </c>
      <c r="BA945" s="122">
        <f t="shared" si="194"/>
        <v>0.22808740202148955</v>
      </c>
      <c r="BB945" s="98">
        <f t="shared" si="195"/>
        <v>-0.51444971746463031</v>
      </c>
      <c r="BC945" s="56"/>
      <c r="BD945" s="56"/>
    </row>
    <row r="946" spans="1:56">
      <c r="A946" s="91">
        <v>945</v>
      </c>
      <c r="B946" s="122">
        <v>0.87275305679891124</v>
      </c>
      <c r="C946" s="122">
        <v>0.91776174283677303</v>
      </c>
      <c r="D946" s="122">
        <v>0.67170662395686342</v>
      </c>
      <c r="E946" s="122">
        <v>0.15788885496171545</v>
      </c>
      <c r="F946" s="122">
        <v>0.41111761899443611</v>
      </c>
      <c r="G946" s="122">
        <v>0.45477775794375086</v>
      </c>
      <c r="H946" s="122">
        <v>0.99735169385058842</v>
      </c>
      <c r="I946" s="122">
        <v>0.17000092908423281</v>
      </c>
      <c r="J946" s="122">
        <v>0.37216617821573639</v>
      </c>
      <c r="K946" s="100">
        <v>0.37210537989641335</v>
      </c>
      <c r="L946" s="101"/>
      <c r="M946" s="102">
        <v>945</v>
      </c>
      <c r="N946" s="125">
        <v>1.1395018756839832</v>
      </c>
      <c r="O946" s="125">
        <v>1.3901724594266831</v>
      </c>
      <c r="P946" s="125">
        <v>0.44463056947511953</v>
      </c>
      <c r="Q946" s="125">
        <v>-1.0031723529552172</v>
      </c>
      <c r="R946" s="125">
        <v>-0.22467098524534981</v>
      </c>
      <c r="S946" s="125">
        <v>-0.11359920714819235</v>
      </c>
      <c r="T946" s="125">
        <v>2.7884181910157078</v>
      </c>
      <c r="U946" s="122">
        <v>-0.95416158165987075</v>
      </c>
      <c r="V946" s="122">
        <v>-0.3261215983734248</v>
      </c>
      <c r="W946" s="94">
        <v>-0.32628232493405757</v>
      </c>
      <c r="X946" s="56"/>
      <c r="Y946" s="95">
        <v>945</v>
      </c>
      <c r="Z946" s="122">
        <f>(幕後結果!$AB$2+幕後結果!$AB$4*幕後結果_最佳化!$N1947)*12/3</f>
        <v>1.3664586810714952</v>
      </c>
      <c r="AA946" s="122">
        <f>(幕後結果!$AC$2+幕後結果!$AC$4*幕後結果_最佳化!$O1947)*12/3</f>
        <v>0.63684605232606128</v>
      </c>
      <c r="AB946" s="122">
        <f>(幕後結果!$AD$2+幕後結果!$AD$4*幕後結果_最佳化!$P1947)*12/3</f>
        <v>1.3317843272562295</v>
      </c>
      <c r="AC946" s="122">
        <f>(幕後結果!$AE$2+幕後結果!$AE$4*幕後結果_最佳化!$Q1947)*12/3</f>
        <v>0.57362934852201652</v>
      </c>
      <c r="AD946" s="122">
        <f>(幕後結果!$AF$2+幕後結果!$AF$4*幕後結果_最佳化!$R1947)*12/3</f>
        <v>-0.16206336473963981</v>
      </c>
      <c r="AE946" s="122">
        <f>(幕後結果!$AG$2+幕後結果!$AG$4*幕後結果_最佳化!$S1947)*12/3</f>
        <v>0.35650937539203453</v>
      </c>
      <c r="AF946" s="122">
        <f>(幕後結果!$AH$2+幕後結果!$AH$4*幕後結果_最佳化!$T1947)*12/3</f>
        <v>4.0878030428492513</v>
      </c>
      <c r="AG946" s="122">
        <f>(幕後結果!$AI$2+幕後結果!$AI$4*幕後結果_最佳化!$U1947)*12/3</f>
        <v>-1.4414177585491144</v>
      </c>
      <c r="AH946" s="122">
        <f>(幕後結果!$AJ$2+幕後結果!$AJ$4*幕後結果_最佳化!$V1947)*12/3</f>
        <v>1.0091364759799899</v>
      </c>
      <c r="AI946" s="96">
        <f>(幕後結果!$AK$2+幕後結果!$AK$4*幕後結果_最佳化!$W1947)*12/3</f>
        <v>-0.11679742522212128</v>
      </c>
      <c r="AJ946" s="56"/>
      <c r="AK946" s="56"/>
      <c r="AL946" s="56"/>
      <c r="AM946" s="104">
        <v>945</v>
      </c>
      <c r="AN946" s="122">
        <f t="shared" si="183"/>
        <v>2.2742794559380202E-2</v>
      </c>
      <c r="AO946" s="122">
        <f t="shared" si="184"/>
        <v>8.3766541645019954E-2</v>
      </c>
      <c r="AP946" s="122">
        <f t="shared" si="185"/>
        <v>0.18324953548702586</v>
      </c>
      <c r="AQ946" s="122">
        <f t="shared" si="186"/>
        <v>0.20613791828748562</v>
      </c>
      <c r="AR946" s="122">
        <f t="shared" si="187"/>
        <v>5.9767567805335514E-2</v>
      </c>
      <c r="AS946" s="122">
        <f t="shared" si="188"/>
        <v>1.3036390153429774E-2</v>
      </c>
      <c r="AT946" s="122">
        <f t="shared" si="189"/>
        <v>0.15607632993495477</v>
      </c>
      <c r="AU946" s="122">
        <f t="shared" si="190"/>
        <v>2.9663004580949278E-2</v>
      </c>
      <c r="AV946" s="122">
        <f t="shared" si="191"/>
        <v>8.2972378549036788E-2</v>
      </c>
      <c r="AW946" s="122">
        <f t="shared" si="192"/>
        <v>0.16258753899738204</v>
      </c>
      <c r="AX946" s="122">
        <f t="shared" si="193"/>
        <v>0.99999999999999978</v>
      </c>
      <c r="AY946" s="122">
        <f>SUMPRODUCT(AN946:AW946,幕後結果_最佳化!$Z$1005:$AI$1005)</f>
        <v>0.22094056149182084</v>
      </c>
      <c r="AZ946" s="122">
        <f>(SUMPRODUCT(AN946:AW946,MMULT(AN946:AW946,幕後結果!$AB$9:$AK$18)))*252</f>
        <v>3.9720094438536989E-2</v>
      </c>
      <c r="BA946" s="122">
        <f t="shared" si="194"/>
        <v>0.19929900762055236</v>
      </c>
      <c r="BB946" s="98">
        <f t="shared" si="195"/>
        <v>0.89333390877085694</v>
      </c>
      <c r="BC946" s="56"/>
      <c r="BD946" s="56"/>
    </row>
    <row r="947" spans="1:56">
      <c r="A947" s="91">
        <v>946</v>
      </c>
      <c r="B947" s="122">
        <v>0.53317100280983465</v>
      </c>
      <c r="C947" s="122">
        <v>0.35324260467126245</v>
      </c>
      <c r="D947" s="122">
        <v>0.75490589555097354</v>
      </c>
      <c r="E947" s="122">
        <v>1.5168227913668231E-2</v>
      </c>
      <c r="F947" s="122">
        <v>0.26025304687528927</v>
      </c>
      <c r="G947" s="122">
        <v>0.51413883297541507</v>
      </c>
      <c r="H947" s="122">
        <v>0.87416650075737201</v>
      </c>
      <c r="I947" s="122">
        <v>0.90887783758733454</v>
      </c>
      <c r="J947" s="122">
        <v>0.83101717548126053</v>
      </c>
      <c r="K947" s="100">
        <v>0.77109733678812842</v>
      </c>
      <c r="L947" s="101"/>
      <c r="M947" s="102">
        <v>946</v>
      </c>
      <c r="N947" s="125">
        <v>8.3243412423560162E-2</v>
      </c>
      <c r="O947" s="125">
        <v>-0.37658073156253463</v>
      </c>
      <c r="P947" s="125">
        <v>0.69000950678794715</v>
      </c>
      <c r="Q947" s="125">
        <v>-2.1656694409547832</v>
      </c>
      <c r="R947" s="125">
        <v>-0.64256547151407084</v>
      </c>
      <c r="S947" s="125">
        <v>3.5448221006859744E-2</v>
      </c>
      <c r="T947" s="125">
        <v>1.1463097780928941</v>
      </c>
      <c r="U947" s="122">
        <v>1.3338765290609111</v>
      </c>
      <c r="V947" s="122">
        <v>0.95819259798589307</v>
      </c>
      <c r="W947" s="94">
        <v>0.74246553425397599</v>
      </c>
      <c r="X947" s="56"/>
      <c r="Y947" s="95">
        <v>946</v>
      </c>
      <c r="Z947" s="122">
        <f>(幕後結果!$AB$2+幕後結果!$AB$4*幕後結果_最佳化!$N1948)*12/3</f>
        <v>5.5060566795600195E-2</v>
      </c>
      <c r="AA947" s="122">
        <f>(幕後結果!$AC$2+幕後結果!$AC$4*幕後結果_最佳化!$O1948)*12/3</f>
        <v>-1.8896417846199249</v>
      </c>
      <c r="AB947" s="122">
        <f>(幕後結果!$AD$2+幕後結果!$AD$4*幕後結果_最佳化!$P1948)*12/3</f>
        <v>1.0467043905326623</v>
      </c>
      <c r="AC947" s="122">
        <f>(幕後結果!$AE$2+幕後結果!$AE$4*幕後結果_最佳化!$Q1948)*12/3</f>
        <v>-0.58012120904450049</v>
      </c>
      <c r="AD947" s="122">
        <f>(幕後結果!$AF$2+幕後結果!$AF$4*幕後結果_最佳化!$R1948)*12/3</f>
        <v>-0.66951374637714023</v>
      </c>
      <c r="AE947" s="122">
        <f>(幕後結果!$AG$2+幕後結果!$AG$4*幕後結果_最佳化!$S1948)*12/3</f>
        <v>-0.85025644039855519</v>
      </c>
      <c r="AF947" s="122">
        <f>(幕後結果!$AH$2+幕後結果!$AH$4*幕後結果_最佳化!$T1948)*12/3</f>
        <v>2.3753859512689495</v>
      </c>
      <c r="AG947" s="122">
        <f>(幕後結果!$AI$2+幕後結果!$AI$4*幕後結果_最佳化!$U1948)*12/3</f>
        <v>0.69042348753197447</v>
      </c>
      <c r="AH947" s="122">
        <f>(幕後結果!$AJ$2+幕後結果!$AJ$4*幕後結果_最佳化!$V1948)*12/3</f>
        <v>1.0235347403897115</v>
      </c>
      <c r="AI947" s="96">
        <f>(幕後結果!$AK$2+幕後結果!$AK$4*幕後結果_最佳化!$W1948)*12/3</f>
        <v>-0.22515923275599312</v>
      </c>
      <c r="AJ947" s="56"/>
      <c r="AK947" s="56"/>
      <c r="AL947" s="56"/>
      <c r="AM947" s="104">
        <v>946</v>
      </c>
      <c r="AN947" s="122">
        <f t="shared" si="183"/>
        <v>0.22299314581468377</v>
      </c>
      <c r="AO947" s="122">
        <f t="shared" si="184"/>
        <v>0.17188020986922947</v>
      </c>
      <c r="AP947" s="122">
        <f t="shared" si="185"/>
        <v>7.8059127936446884E-2</v>
      </c>
      <c r="AQ947" s="122">
        <f t="shared" si="186"/>
        <v>4.7832261681645387E-2</v>
      </c>
      <c r="AR947" s="122">
        <f t="shared" si="187"/>
        <v>7.388546003880582E-2</v>
      </c>
      <c r="AS947" s="122">
        <f t="shared" si="188"/>
        <v>0.17851971629048405</v>
      </c>
      <c r="AT947" s="122">
        <f t="shared" si="189"/>
        <v>8.0709382480189301E-2</v>
      </c>
      <c r="AU947" s="122">
        <f t="shared" si="190"/>
        <v>2.2127157994815346E-2</v>
      </c>
      <c r="AV947" s="122">
        <f t="shared" si="191"/>
        <v>2.1268210323166024E-2</v>
      </c>
      <c r="AW947" s="122">
        <f t="shared" si="192"/>
        <v>0.10272532757053394</v>
      </c>
      <c r="AX947" s="122">
        <f t="shared" si="193"/>
        <v>1</v>
      </c>
      <c r="AY947" s="122">
        <f>SUMPRODUCT(AN947:AW947,幕後結果_最佳化!$Z$1005:$AI$1005)</f>
        <v>-0.11134627833554116</v>
      </c>
      <c r="AZ947" s="122">
        <f>(SUMPRODUCT(AN947:AW947,MMULT(AN947:AW947,幕後結果!$AB$9:$AK$18)))*252</f>
        <v>6.0516140525444788E-2</v>
      </c>
      <c r="BA947" s="122">
        <f t="shared" si="194"/>
        <v>0.24600028562065693</v>
      </c>
      <c r="BB947" s="98">
        <f t="shared" si="195"/>
        <v>-0.62701666360418618</v>
      </c>
      <c r="BC947" s="56"/>
      <c r="BD947" s="56"/>
    </row>
    <row r="948" spans="1:56">
      <c r="A948" s="91">
        <v>947</v>
      </c>
      <c r="B948" s="122">
        <v>3.4813257488933047E-2</v>
      </c>
      <c r="C948" s="122">
        <v>0.37516904353190461</v>
      </c>
      <c r="D948" s="122">
        <v>0.56493565501492937</v>
      </c>
      <c r="E948" s="122">
        <v>5.5007076680906986E-2</v>
      </c>
      <c r="F948" s="122">
        <v>0.73738746428140045</v>
      </c>
      <c r="G948" s="122">
        <v>0.30472393702600153</v>
      </c>
      <c r="H948" s="122">
        <v>0.94083844666339433</v>
      </c>
      <c r="I948" s="122">
        <v>0.42156680498955201</v>
      </c>
      <c r="J948" s="122">
        <v>0.79742416052003962</v>
      </c>
      <c r="K948" s="100">
        <v>0.99839244431077678</v>
      </c>
      <c r="L948" s="101"/>
      <c r="M948" s="102">
        <v>947</v>
      </c>
      <c r="N948" s="125">
        <v>-1.8143327333265433</v>
      </c>
      <c r="O948" s="125">
        <v>-0.3181936001107375</v>
      </c>
      <c r="P948" s="125">
        <v>0.1634950249420295</v>
      </c>
      <c r="Q948" s="125">
        <v>-1.5981295278448897</v>
      </c>
      <c r="R948" s="125">
        <v>0.63531181181061191</v>
      </c>
      <c r="S948" s="125">
        <v>-0.51086173916501965</v>
      </c>
      <c r="T948" s="125">
        <v>1.5618509464746828</v>
      </c>
      <c r="U948" s="122">
        <v>-0.19788682818511433</v>
      </c>
      <c r="V948" s="122">
        <v>0.83245586733365473</v>
      </c>
      <c r="W948" s="94">
        <v>2.9463857782677505</v>
      </c>
      <c r="X948" s="56"/>
      <c r="Y948" s="95">
        <v>947</v>
      </c>
      <c r="Z948" s="122">
        <f>(幕後結果!$AB$2+幕後結果!$AB$4*幕後結果_最佳化!$N1949)*12/3</f>
        <v>-2.3008758500831412</v>
      </c>
      <c r="AA948" s="122">
        <f>(幕後結果!$AC$2+幕後結果!$AC$4*幕後結果_最佳化!$O1949)*12/3</f>
        <v>-1.974051102806941</v>
      </c>
      <c r="AB948" s="122">
        <f>(幕後結果!$AD$2+幕後結果!$AD$4*幕後結果_最佳化!$P1949)*12/3</f>
        <v>2.518777634832764E-2</v>
      </c>
      <c r="AC948" s="122">
        <f>(幕後結果!$AE$2+幕後結果!$AE$4*幕後結果_最佳化!$Q1949)*12/3</f>
        <v>-0.39561297459493261</v>
      </c>
      <c r="AD948" s="122">
        <f>(幕後結果!$AF$2+幕後結果!$AF$4*幕後結果_最佳化!$R1949)*12/3</f>
        <v>0.26510106854198112</v>
      </c>
      <c r="AE948" s="122">
        <f>(幕後結果!$AG$2+幕後結果!$AG$4*幕後結果_最佳化!$S1949)*12/3</f>
        <v>-1.2980275505433236</v>
      </c>
      <c r="AF948" s="122">
        <f>(幕後結果!$AH$2+幕後結果!$AH$4*幕後結果_最佳化!$T1949)*12/3</f>
        <v>2.5455188682866874</v>
      </c>
      <c r="AG948" s="122">
        <f>(幕後結果!$AI$2+幕後結果!$AI$4*幕後結果_最佳化!$U1949)*12/3</f>
        <v>-1.8548368232165016</v>
      </c>
      <c r="AH948" s="122">
        <f>(幕後結果!$AJ$2+幕後結果!$AJ$4*幕後結果_最佳化!$V1949)*12/3</f>
        <v>0.55591004067062588</v>
      </c>
      <c r="AI948" s="96">
        <f>(幕後結果!$AK$2+幕後結果!$AK$4*幕後結果_最佳化!$W1949)*12/3</f>
        <v>0.51437999844669879</v>
      </c>
      <c r="AJ948" s="56"/>
      <c r="AK948" s="56"/>
      <c r="AL948" s="56"/>
      <c r="AM948" s="104">
        <v>947</v>
      </c>
      <c r="AN948" s="122">
        <f t="shared" si="183"/>
        <v>6.9875077057918025E-2</v>
      </c>
      <c r="AO948" s="122">
        <f t="shared" si="184"/>
        <v>0.18667981138125575</v>
      </c>
      <c r="AP948" s="122">
        <f t="shared" si="185"/>
        <v>3.9422527539294303E-2</v>
      </c>
      <c r="AQ948" s="122">
        <f t="shared" si="186"/>
        <v>2.4144353879857153E-2</v>
      </c>
      <c r="AR948" s="122">
        <f t="shared" si="187"/>
        <v>0.1168138149691002</v>
      </c>
      <c r="AS948" s="122">
        <f t="shared" si="188"/>
        <v>0.15771243978557217</v>
      </c>
      <c r="AT948" s="122">
        <f t="shared" si="189"/>
        <v>0.19281028004496015</v>
      </c>
      <c r="AU948" s="122">
        <f t="shared" si="190"/>
        <v>1.2571917649404091E-3</v>
      </c>
      <c r="AV948" s="122">
        <f t="shared" si="191"/>
        <v>0.15804362638354372</v>
      </c>
      <c r="AW948" s="122">
        <f t="shared" si="192"/>
        <v>5.324087719355812E-2</v>
      </c>
      <c r="AX948" s="122">
        <f t="shared" si="193"/>
        <v>1</v>
      </c>
      <c r="AY948" s="122">
        <f>SUMPRODUCT(AN948:AW948,幕後結果_最佳化!$Z$1005:$AI$1005)</f>
        <v>1.5633770766413868E-2</v>
      </c>
      <c r="AZ948" s="122">
        <f>(SUMPRODUCT(AN948:AW948,MMULT(AN948:AW948,幕後結果!$AB$9:$AK$18)))*252</f>
        <v>5.4176046555701574E-2</v>
      </c>
      <c r="BA948" s="122">
        <f t="shared" si="194"/>
        <v>0.23275748442467231</v>
      </c>
      <c r="BB948" s="98">
        <f t="shared" si="195"/>
        <v>-0.1171443715375363</v>
      </c>
      <c r="BC948" s="56"/>
      <c r="BD948" s="56"/>
    </row>
    <row r="949" spans="1:56">
      <c r="A949" s="91">
        <v>948</v>
      </c>
      <c r="B949" s="122">
        <v>0.31613059593929393</v>
      </c>
      <c r="C949" s="122">
        <v>0.18465031529930509</v>
      </c>
      <c r="D949" s="122">
        <v>0.18917943496947309</v>
      </c>
      <c r="E949" s="122">
        <v>0.1380393946461389</v>
      </c>
      <c r="F949" s="122">
        <v>0.1708721352109579</v>
      </c>
      <c r="G949" s="122">
        <v>0.78114742338298093</v>
      </c>
      <c r="H949" s="122">
        <v>0.17201171042927532</v>
      </c>
      <c r="I949" s="122">
        <v>0.63635075536843799</v>
      </c>
      <c r="J949" s="122">
        <v>0.28201927970148866</v>
      </c>
      <c r="K949" s="100">
        <v>0.54609055655236194</v>
      </c>
      <c r="L949" s="101"/>
      <c r="M949" s="102">
        <v>948</v>
      </c>
      <c r="N949" s="125">
        <v>-0.47854663276684617</v>
      </c>
      <c r="O949" s="125">
        <v>-0.89778416076662004</v>
      </c>
      <c r="P949" s="125">
        <v>-0.88092415983548955</v>
      </c>
      <c r="Q949" s="125">
        <v>-1.0891703094553962</v>
      </c>
      <c r="R949" s="125">
        <v>-0.95072445532063565</v>
      </c>
      <c r="S949" s="125">
        <v>0.77607423878509962</v>
      </c>
      <c r="T949" s="125">
        <v>-0.94624542741931372</v>
      </c>
      <c r="U949" s="122">
        <v>0.34872138332300584</v>
      </c>
      <c r="V949" s="122">
        <v>-0.5768533011075615</v>
      </c>
      <c r="W949" s="94">
        <v>0.11579011248857364</v>
      </c>
      <c r="X949" s="56"/>
      <c r="Y949" s="95">
        <v>948</v>
      </c>
      <c r="Z949" s="122">
        <f>(幕後結果!$AB$2+幕後結果!$AB$4*幕後結果_最佳化!$N1950)*12/3</f>
        <v>-0.64243008677753588</v>
      </c>
      <c r="AA949" s="122">
        <f>(幕後結果!$AC$2+幕後結果!$AC$4*幕後結果_最佳化!$O1950)*12/3</f>
        <v>-2.6567092897494708</v>
      </c>
      <c r="AB949" s="122">
        <f>(幕後結果!$AD$2+幕後結果!$AD$4*幕後結果_最佳化!$P1950)*12/3</f>
        <v>-0.53577468211960877</v>
      </c>
      <c r="AC949" s="122">
        <f>(幕後結果!$AE$2+幕後結果!$AE$4*幕後結果_最佳化!$Q1950)*12/3</f>
        <v>-0.29346555610584124</v>
      </c>
      <c r="AD949" s="122">
        <f>(幕後結果!$AF$2+幕後結果!$AF$4*幕後結果_最佳化!$R1950)*12/3</f>
        <v>-0.97578551207108577</v>
      </c>
      <c r="AE949" s="122">
        <f>(幕後結果!$AG$2+幕後結果!$AG$4*幕後結果_最佳化!$S1950)*12/3</f>
        <v>-0.29087745586195868</v>
      </c>
      <c r="AF949" s="122">
        <f>(幕後結果!$AH$2+幕後結果!$AH$4*幕後結果_最佳化!$T1950)*12/3</f>
        <v>-1.2616765303721023E-2</v>
      </c>
      <c r="AG949" s="122">
        <f>(幕後結果!$AI$2+幕後結果!$AI$4*幕後結果_最佳化!$U1950)*12/3</f>
        <v>-0.75019991213494952</v>
      </c>
      <c r="AH949" s="122">
        <f>(幕後結果!$AJ$2+幕後結果!$AJ$4*幕後結果_最佳化!$V1950)*12/3</f>
        <v>-1.0098695112717111</v>
      </c>
      <c r="AI949" s="96">
        <f>(幕後結果!$AK$2+幕後結果!$AK$4*幕後結果_最佳化!$W1950)*12/3</f>
        <v>-0.87376268142898683</v>
      </c>
      <c r="AJ949" s="56"/>
      <c r="AK949" s="56"/>
      <c r="AL949" s="56"/>
      <c r="AM949" s="104">
        <v>948</v>
      </c>
      <c r="AN949" s="122">
        <f t="shared" si="183"/>
        <v>4.3724727291162502E-2</v>
      </c>
      <c r="AO949" s="122">
        <f t="shared" si="184"/>
        <v>9.3893146284890858E-2</v>
      </c>
      <c r="AP949" s="122">
        <f t="shared" si="185"/>
        <v>0.18295678361298595</v>
      </c>
      <c r="AQ949" s="122">
        <f t="shared" si="186"/>
        <v>0.19070135411240799</v>
      </c>
      <c r="AR949" s="122">
        <f t="shared" si="187"/>
        <v>0.1925819215332786</v>
      </c>
      <c r="AS949" s="122">
        <f t="shared" si="188"/>
        <v>4.8610440610472011E-2</v>
      </c>
      <c r="AT949" s="122">
        <f t="shared" si="189"/>
        <v>4.3038395367576997E-2</v>
      </c>
      <c r="AU949" s="122">
        <f t="shared" si="190"/>
        <v>6.5741875533335534E-2</v>
      </c>
      <c r="AV949" s="122">
        <f t="shared" si="191"/>
        <v>2.6697728663418435E-2</v>
      </c>
      <c r="AW949" s="122">
        <f t="shared" si="192"/>
        <v>0.11205362699047129</v>
      </c>
      <c r="AX949" s="122">
        <f t="shared" si="193"/>
        <v>1.0000000000000002</v>
      </c>
      <c r="AY949" s="122">
        <f>SUMPRODUCT(AN949:AW949,幕後結果_最佳化!$Z$1005:$AI$1005)</f>
        <v>4.515555348165743E-2</v>
      </c>
      <c r="AZ949" s="122">
        <f>(SUMPRODUCT(AN949:AW949,MMULT(AN949:AW949,幕後結果!$AB$9:$AK$18)))*252</f>
        <v>4.0272793744378498E-2</v>
      </c>
      <c r="BA949" s="122">
        <f t="shared" si="194"/>
        <v>0.20068082555236436</v>
      </c>
      <c r="BB949" s="98">
        <f t="shared" si="195"/>
        <v>1.1239506691529332E-2</v>
      </c>
      <c r="BC949" s="56"/>
      <c r="BD949" s="56"/>
    </row>
    <row r="950" spans="1:56">
      <c r="A950" s="91">
        <v>949</v>
      </c>
      <c r="B950" s="122">
        <v>0.98455883618426232</v>
      </c>
      <c r="C950" s="122">
        <v>4.6642154357505961E-2</v>
      </c>
      <c r="D950" s="122">
        <v>0.13108650038834879</v>
      </c>
      <c r="E950" s="122">
        <v>0.46438386386136865</v>
      </c>
      <c r="F950" s="122">
        <v>0.44644301086055616</v>
      </c>
      <c r="G950" s="122">
        <v>6.6069873823920489E-2</v>
      </c>
      <c r="H950" s="122">
        <v>0.41596577119763145</v>
      </c>
      <c r="I950" s="122">
        <v>0.36940783849797709</v>
      </c>
      <c r="J950" s="122">
        <v>0.51860239831800103</v>
      </c>
      <c r="K950" s="100">
        <v>0.45710718604389111</v>
      </c>
      <c r="L950" s="101"/>
      <c r="M950" s="102">
        <v>949</v>
      </c>
      <c r="N950" s="125">
        <v>2.1585856422743404</v>
      </c>
      <c r="O950" s="125">
        <v>-1.6783217271670667</v>
      </c>
      <c r="P950" s="125">
        <v>-1.1212698837624857</v>
      </c>
      <c r="Q950" s="125">
        <v>-8.93953388222401E-2</v>
      </c>
      <c r="R950" s="125">
        <v>-0.13465327001031757</v>
      </c>
      <c r="S950" s="125">
        <v>-1.5057173518092233</v>
      </c>
      <c r="T950" s="125">
        <v>-0.21222495047089068</v>
      </c>
      <c r="U950" s="122">
        <v>-0.33342210828955732</v>
      </c>
      <c r="V950" s="122">
        <v>4.6646208084475629E-2</v>
      </c>
      <c r="W950" s="94">
        <v>-0.10772432644569008</v>
      </c>
      <c r="X950" s="56"/>
      <c r="Y950" s="95">
        <v>949</v>
      </c>
      <c r="Z950" s="122">
        <f>(幕後結果!$AB$2+幕後結果!$AB$4*幕後結果_最佳化!$N1951)*12/3</f>
        <v>2.6317025359425283</v>
      </c>
      <c r="AA950" s="122">
        <f>(幕後結果!$AC$2+幕後結果!$AC$4*幕後結果_最佳化!$O1951)*12/3</f>
        <v>-3.5032195468723017</v>
      </c>
      <c r="AB950" s="122">
        <f>(幕後結果!$AD$2+幕後結果!$AD$4*幕後結果_最佳化!$P1951)*12/3</f>
        <v>-2.8921808763996026E-2</v>
      </c>
      <c r="AC950" s="122">
        <f>(幕後結果!$AE$2+幕後結果!$AE$4*幕後結果_最佳化!$Q1951)*12/3</f>
        <v>0.39689469530983273</v>
      </c>
      <c r="AD950" s="122">
        <f>(幕後結果!$AF$2+幕後結果!$AF$4*幕後結果_最佳化!$R1951)*12/3</f>
        <v>-0.55416347023230395</v>
      </c>
      <c r="AE950" s="122">
        <f>(幕後結果!$AG$2+幕後結果!$AG$4*幕後結果_最佳化!$S1951)*12/3</f>
        <v>-1.008726343519575</v>
      </c>
      <c r="AF950" s="122">
        <f>(幕後結果!$AH$2+幕後結果!$AH$4*幕後結果_最佳化!$T1951)*12/3</f>
        <v>1.4444881177136475</v>
      </c>
      <c r="AG950" s="122">
        <f>(幕後結果!$AI$2+幕後結果!$AI$4*幕後結果_最佳化!$U1951)*12/3</f>
        <v>-0.13182801652766629</v>
      </c>
      <c r="AH950" s="122">
        <f>(幕後結果!$AJ$2+幕後結果!$AJ$4*幕後結果_最佳化!$V1951)*12/3</f>
        <v>-0.162580071985232</v>
      </c>
      <c r="AI950" s="96">
        <f>(幕後結果!$AK$2+幕後結果!$AK$4*幕後結果_最佳化!$W1951)*12/3</f>
        <v>-0.3952876304999558</v>
      </c>
      <c r="AJ950" s="56"/>
      <c r="AK950" s="56"/>
      <c r="AL950" s="56"/>
      <c r="AM950" s="104">
        <v>949</v>
      </c>
      <c r="AN950" s="122">
        <f t="shared" si="183"/>
        <v>0.15587954377806165</v>
      </c>
      <c r="AO950" s="122">
        <f t="shared" si="184"/>
        <v>0.1481220247389704</v>
      </c>
      <c r="AP950" s="122">
        <f t="shared" si="185"/>
        <v>0.15283082190600777</v>
      </c>
      <c r="AQ950" s="122">
        <f t="shared" si="186"/>
        <v>0.14163337516344068</v>
      </c>
      <c r="AR950" s="122">
        <f t="shared" si="187"/>
        <v>0.11110077647679523</v>
      </c>
      <c r="AS950" s="122">
        <f t="shared" si="188"/>
        <v>5.2812275997199246E-2</v>
      </c>
      <c r="AT950" s="122">
        <f t="shared" si="189"/>
        <v>1.6277948944737986E-2</v>
      </c>
      <c r="AU950" s="122">
        <f t="shared" si="190"/>
        <v>7.6838190872665982E-2</v>
      </c>
      <c r="AV950" s="122">
        <f t="shared" si="191"/>
        <v>0.10058016081213846</v>
      </c>
      <c r="AW950" s="122">
        <f t="shared" si="192"/>
        <v>4.3924881309982601E-2</v>
      </c>
      <c r="AX950" s="122">
        <f t="shared" si="193"/>
        <v>1</v>
      </c>
      <c r="AY950" s="122">
        <f>SUMPRODUCT(AN950:AW950,幕後結果_最佳化!$Z$1005:$AI$1005)</f>
        <v>-9.0853890651968139E-2</v>
      </c>
      <c r="AZ950" s="122">
        <f>(SUMPRODUCT(AN950:AW950,MMULT(AN950:AW950,幕後結果!$AB$9:$AK$18)))*252</f>
        <v>5.1693533079368005E-2</v>
      </c>
      <c r="BA950" s="122">
        <f t="shared" si="194"/>
        <v>0.22736211883110169</v>
      </c>
      <c r="BB950" s="98">
        <f t="shared" si="195"/>
        <v>-0.5882857326436538</v>
      </c>
      <c r="BC950" s="56"/>
      <c r="BD950" s="56"/>
    </row>
    <row r="951" spans="1:56">
      <c r="A951" s="91">
        <v>950</v>
      </c>
      <c r="B951" s="122">
        <v>0.56386613369762872</v>
      </c>
      <c r="C951" s="122">
        <v>0.58940261443953212</v>
      </c>
      <c r="D951" s="122">
        <v>0.58352461158633817</v>
      </c>
      <c r="E951" s="122">
        <v>0.76847808817979546</v>
      </c>
      <c r="F951" s="122">
        <v>0.13928239868861114</v>
      </c>
      <c r="G951" s="122">
        <v>0.59789399691778056</v>
      </c>
      <c r="H951" s="122">
        <v>0.68116982076017529</v>
      </c>
      <c r="I951" s="122">
        <v>0.1160537394410972</v>
      </c>
      <c r="J951" s="122">
        <v>0.98518916686964064</v>
      </c>
      <c r="K951" s="100">
        <v>0.18143816344059815</v>
      </c>
      <c r="L951" s="101"/>
      <c r="M951" s="102">
        <v>950</v>
      </c>
      <c r="N951" s="125">
        <v>0.16077866102209934</v>
      </c>
      <c r="O951" s="125">
        <v>0.2260085491163156</v>
      </c>
      <c r="P951" s="125">
        <v>0.21091861676066392</v>
      </c>
      <c r="Q951" s="125">
        <v>0.73384399482373919</v>
      </c>
      <c r="R951" s="125">
        <v>-1.0835490371307175</v>
      </c>
      <c r="S951" s="125">
        <v>0.24789970757951937</v>
      </c>
      <c r="T951" s="125">
        <v>0.47097252058717065</v>
      </c>
      <c r="U951" s="122">
        <v>-1.1949476634421692</v>
      </c>
      <c r="V951" s="122">
        <v>2.1751127764647857</v>
      </c>
      <c r="W951" s="94">
        <v>-0.90989795783187866</v>
      </c>
      <c r="X951" s="56"/>
      <c r="Y951" s="95">
        <v>950</v>
      </c>
      <c r="Z951" s="122">
        <f>(幕後結果!$AB$2+幕後結果!$AB$4*幕後結果_最佳化!$N1952)*12/3</f>
        <v>0.15132448546582408</v>
      </c>
      <c r="AA951" s="122">
        <f>(幕後結果!$AC$2+幕後結果!$AC$4*幕後結果_最佳化!$O1952)*12/3</f>
        <v>-1.0524931545887015</v>
      </c>
      <c r="AB951" s="122">
        <f>(幕後結果!$AD$2+幕後結果!$AD$4*幕後結果_最佳化!$P1952)*12/3</f>
        <v>0.71639177806877508</v>
      </c>
      <c r="AC951" s="122">
        <f>(幕後結果!$AE$2+幕後結果!$AE$4*幕後結果_最佳化!$Q1952)*12/3</f>
        <v>1.5184127903250826</v>
      </c>
      <c r="AD951" s="122">
        <f>(幕後結果!$AF$2+幕後結果!$AF$4*幕後結果_最佳化!$R1952)*12/3</f>
        <v>-0.70851203823098452</v>
      </c>
      <c r="AE951" s="122">
        <f>(幕後結果!$AG$2+幕後結果!$AG$4*幕後結果_最佳化!$S1952)*12/3</f>
        <v>0.9423440547825831</v>
      </c>
      <c r="AF951" s="122">
        <f>(幕後結果!$AH$2+幕後結果!$AH$4*幕後結果_最佳化!$T1952)*12/3</f>
        <v>1.3326346631226615</v>
      </c>
      <c r="AG951" s="122">
        <f>(幕後結果!$AI$2+幕後結果!$AI$4*幕後結果_最佳化!$U1952)*12/3</f>
        <v>-2.3353227021225251</v>
      </c>
      <c r="AH951" s="122">
        <f>(幕後結果!$AJ$2+幕後結果!$AJ$4*幕後結果_最佳化!$V1952)*12/3</f>
        <v>1.629464150408148</v>
      </c>
      <c r="AI951" s="96">
        <f>(幕後結果!$AK$2+幕後結果!$AK$4*幕後結果_最佳化!$W1952)*12/3</f>
        <v>-0.81681012316661994</v>
      </c>
      <c r="AJ951" s="56"/>
      <c r="AK951" s="56"/>
      <c r="AL951" s="56"/>
      <c r="AM951" s="104">
        <v>950</v>
      </c>
      <c r="AN951" s="122">
        <f t="shared" si="183"/>
        <v>7.5641912811915429E-2</v>
      </c>
      <c r="AO951" s="122">
        <f t="shared" si="184"/>
        <v>0.13278686969656692</v>
      </c>
      <c r="AP951" s="122">
        <f t="shared" si="185"/>
        <v>8.9321003526467962E-2</v>
      </c>
      <c r="AQ951" s="122">
        <f t="shared" si="186"/>
        <v>8.5448348470265723E-2</v>
      </c>
      <c r="AR951" s="122">
        <f t="shared" si="187"/>
        <v>1.0800636893217409E-2</v>
      </c>
      <c r="AS951" s="122">
        <f t="shared" si="188"/>
        <v>6.8648822346253677E-2</v>
      </c>
      <c r="AT951" s="122">
        <f t="shared" si="189"/>
        <v>0.12316484068719775</v>
      </c>
      <c r="AU951" s="122">
        <f t="shared" si="190"/>
        <v>0.18593494177091835</v>
      </c>
      <c r="AV951" s="122">
        <f t="shared" si="191"/>
        <v>0.11944240227263922</v>
      </c>
      <c r="AW951" s="122">
        <f t="shared" si="192"/>
        <v>0.10881022152455751</v>
      </c>
      <c r="AX951" s="122">
        <f t="shared" si="193"/>
        <v>1</v>
      </c>
      <c r="AY951" s="122">
        <f>SUMPRODUCT(AN951:AW951,幕後結果_最佳化!$Z$1005:$AI$1005)</f>
        <v>-0.10967954855321366</v>
      </c>
      <c r="AZ951" s="122">
        <f>(SUMPRODUCT(AN951:AW951,MMULT(AN951:AW951,幕後結果!$AB$9:$AK$18)))*252</f>
        <v>5.1990567292146378E-2</v>
      </c>
      <c r="BA951" s="122">
        <f t="shared" si="194"/>
        <v>0.22801440150162966</v>
      </c>
      <c r="BB951" s="98">
        <f t="shared" si="195"/>
        <v>-0.66916627874543766</v>
      </c>
      <c r="BC951" s="56"/>
      <c r="BD951" s="56"/>
    </row>
    <row r="952" spans="1:56">
      <c r="A952" s="91">
        <v>951</v>
      </c>
      <c r="B952" s="122">
        <v>0.7372258594879908</v>
      </c>
      <c r="C952" s="122">
        <v>0.76651724318676129</v>
      </c>
      <c r="D952" s="122">
        <v>0.80194716586467463</v>
      </c>
      <c r="E952" s="122">
        <v>0.6488292292275919</v>
      </c>
      <c r="F952" s="122">
        <v>0.82835207676494238</v>
      </c>
      <c r="G952" s="122">
        <v>0.99340018697289767</v>
      </c>
      <c r="H952" s="122">
        <v>0.68603319531934148</v>
      </c>
      <c r="I952" s="122">
        <v>0.79016077522914485</v>
      </c>
      <c r="J952" s="122">
        <v>0.89110331397222287</v>
      </c>
      <c r="K952" s="100">
        <v>4.7836433737498796E-2</v>
      </c>
      <c r="L952" s="101"/>
      <c r="M952" s="102">
        <v>951</v>
      </c>
      <c r="N952" s="125">
        <v>0.63481622353108547</v>
      </c>
      <c r="O952" s="125">
        <v>0.72742521336939459</v>
      </c>
      <c r="P952" s="125">
        <v>0.84859683580516732</v>
      </c>
      <c r="Q952" s="125">
        <v>0.38216154772569649</v>
      </c>
      <c r="R952" s="125">
        <v>0.94767320386516796</v>
      </c>
      <c r="S952" s="125">
        <v>2.4783373960120416</v>
      </c>
      <c r="T952" s="125">
        <v>0.48463735727004126</v>
      </c>
      <c r="U952" s="122">
        <v>0.80697923000509797</v>
      </c>
      <c r="V952" s="122">
        <v>1.2324169510280409</v>
      </c>
      <c r="W952" s="94">
        <v>-1.6662036086496808</v>
      </c>
      <c r="X952" s="56"/>
      <c r="Y952" s="95">
        <v>951</v>
      </c>
      <c r="Z952" s="122">
        <f>(幕後結果!$AB$2+幕後結果!$AB$4*幕後結果_最佳化!$N1953)*12/3</f>
        <v>0.73986600933805102</v>
      </c>
      <c r="AA952" s="122">
        <f>(幕後結果!$AC$2+幕後結果!$AC$4*幕後結果_最佳化!$O1953)*12/3</f>
        <v>-0.32031763549476566</v>
      </c>
      <c r="AB952" s="122">
        <f>(幕後結果!$AD$2+幕後結果!$AD$4*幕後結果_最佳化!$P1953)*12/3</f>
        <v>1.462283604617322</v>
      </c>
      <c r="AC952" s="122">
        <f>(幕後結果!$AE$2+幕後結果!$AE$4*幕後結果_最佳化!$Q1953)*12/3</f>
        <v>1.5287067287466305</v>
      </c>
      <c r="AD952" s="122">
        <f>(幕後結果!$AF$2+幕後結果!$AF$4*幕後結果_最佳化!$R1953)*12/3</f>
        <v>0.72730223392759752</v>
      </c>
      <c r="AE952" s="122">
        <f>(幕後結果!$AG$2+幕後結果!$AG$4*幕後結果_最佳化!$S1953)*12/3</f>
        <v>2.9215902242145826</v>
      </c>
      <c r="AF952" s="122">
        <f>(幕後結果!$AH$2+幕後結果!$AH$4*幕後結果_最佳化!$T1953)*12/3</f>
        <v>1.8974716220365091</v>
      </c>
      <c r="AG952" s="122">
        <f>(幕後結果!$AI$2+幕後結果!$AI$4*幕後結果_最佳化!$U1953)*12/3</f>
        <v>0.63764447815296088</v>
      </c>
      <c r="AH952" s="122">
        <f>(幕後結果!$AJ$2+幕後結果!$AJ$4*幕後結果_最佳化!$V1953)*12/3</f>
        <v>1.6826813115570083</v>
      </c>
      <c r="AI952" s="96">
        <f>(幕後結果!$AK$2+幕後結果!$AK$4*幕後結果_最佳化!$W1953)*12/3</f>
        <v>-0.42988161757483406</v>
      </c>
      <c r="AJ952" s="56"/>
      <c r="AK952" s="56"/>
      <c r="AL952" s="56"/>
      <c r="AM952" s="104">
        <v>951</v>
      </c>
      <c r="AN952" s="122">
        <f t="shared" si="183"/>
        <v>6.663498839197074E-2</v>
      </c>
      <c r="AO952" s="122">
        <f t="shared" si="184"/>
        <v>1.7723365303535823E-2</v>
      </c>
      <c r="AP952" s="122">
        <f t="shared" si="185"/>
        <v>9.3716875793258936E-2</v>
      </c>
      <c r="AQ952" s="122">
        <f t="shared" si="186"/>
        <v>0.15209636594368608</v>
      </c>
      <c r="AR952" s="122">
        <f t="shared" si="187"/>
        <v>0.13929761876120869</v>
      </c>
      <c r="AS952" s="122">
        <f t="shared" si="188"/>
        <v>0.1932898137163149</v>
      </c>
      <c r="AT952" s="122">
        <f t="shared" si="189"/>
        <v>5.1750306625941614E-2</v>
      </c>
      <c r="AU952" s="122">
        <f t="shared" si="190"/>
        <v>8.2524151507687812E-2</v>
      </c>
      <c r="AV952" s="122">
        <f t="shared" si="191"/>
        <v>8.6509818941423317E-2</v>
      </c>
      <c r="AW952" s="122">
        <f t="shared" si="192"/>
        <v>0.11645669501497211</v>
      </c>
      <c r="AX952" s="122">
        <f t="shared" si="193"/>
        <v>1</v>
      </c>
      <c r="AY952" s="122">
        <f>SUMPRODUCT(AN952:AW952,幕後結果_最佳化!$Z$1005:$AI$1005)</f>
        <v>0.13817966139149643</v>
      </c>
      <c r="AZ952" s="122">
        <f>(SUMPRODUCT(AN952:AW952,MMULT(AN952:AW952,幕後結果!$AB$9:$AK$18)))*252</f>
        <v>4.3458386579620714E-2</v>
      </c>
      <c r="BA952" s="122">
        <f t="shared" si="194"/>
        <v>0.20846675173662757</v>
      </c>
      <c r="BB952" s="98">
        <f t="shared" si="195"/>
        <v>0.45704967625662779</v>
      </c>
      <c r="BC952" s="56"/>
      <c r="BD952" s="56"/>
    </row>
    <row r="953" spans="1:56">
      <c r="A953" s="91">
        <v>952</v>
      </c>
      <c r="B953" s="122">
        <v>0.19009035984359168</v>
      </c>
      <c r="C953" s="122">
        <v>0.32850709082510421</v>
      </c>
      <c r="D953" s="122">
        <v>0.38214490370419374</v>
      </c>
      <c r="E953" s="122">
        <v>0.9116628367012185</v>
      </c>
      <c r="F953" s="122">
        <v>1.7505508813111081E-2</v>
      </c>
      <c r="G953" s="122">
        <v>2.8863002781314595E-2</v>
      </c>
      <c r="H953" s="122">
        <v>0.87252741266274247</v>
      </c>
      <c r="I953" s="122">
        <v>0.56345600731360257</v>
      </c>
      <c r="J953" s="122">
        <v>0.9602905043884411</v>
      </c>
      <c r="K953" s="100">
        <v>0.71295293377667512</v>
      </c>
      <c r="L953" s="101"/>
      <c r="M953" s="102">
        <v>952</v>
      </c>
      <c r="N953" s="125">
        <v>-0.87756336136803348</v>
      </c>
      <c r="O953" s="125">
        <v>-0.44403928476752635</v>
      </c>
      <c r="P953" s="125">
        <v>-0.29985231660971529</v>
      </c>
      <c r="Q953" s="125">
        <v>1.3510658907635817</v>
      </c>
      <c r="R953" s="125">
        <v>-2.1082309470269132</v>
      </c>
      <c r="S953" s="125">
        <v>-1.897772892583055</v>
      </c>
      <c r="T953" s="125">
        <v>1.1384199328450115</v>
      </c>
      <c r="U953" s="122">
        <v>0.15973734014904645</v>
      </c>
      <c r="V953" s="122">
        <v>1.754067211137434</v>
      </c>
      <c r="W953" s="94">
        <v>0.5620321238850563</v>
      </c>
      <c r="X953" s="56"/>
      <c r="Y953" s="95">
        <v>952</v>
      </c>
      <c r="Z953" s="122">
        <f>(幕後結果!$AB$2+幕後結果!$AB$4*幕後結果_最佳化!$N1954)*12/3</f>
        <v>-1.1378294645367655</v>
      </c>
      <c r="AA953" s="122">
        <f>(幕後結果!$AC$2+幕後結果!$AC$4*幕後結果_最佳化!$O1954)*12/3</f>
        <v>-2.0660843579344959</v>
      </c>
      <c r="AB953" s="122">
        <f>(幕後結果!$AD$2+幕後結果!$AD$4*幕後結果_最佳化!$P1954)*12/3</f>
        <v>-0.10669003068633054</v>
      </c>
      <c r="AC953" s="122">
        <f>(幕後結果!$AE$2+幕後結果!$AE$4*幕後結果_最佳化!$Q1954)*12/3</f>
        <v>1.6678027063918364</v>
      </c>
      <c r="AD953" s="122">
        <f>(幕後結果!$AF$2+幕後結果!$AF$4*幕後結果_最佳化!$R1954)*12/3</f>
        <v>-1.4298576098297751</v>
      </c>
      <c r="AE953" s="122">
        <f>(幕後結果!$AG$2+幕後結果!$AG$4*幕後結果_最佳化!$S1954)*12/3</f>
        <v>-0.87080429680482785</v>
      </c>
      <c r="AF953" s="122">
        <f>(幕後結果!$AH$2+幕後結果!$AH$4*幕後結果_最佳化!$T1954)*12/3</f>
        <v>1.4795945172112759</v>
      </c>
      <c r="AG953" s="122">
        <f>(幕後結果!$AI$2+幕後結果!$AI$4*幕後結果_最佳化!$U1954)*12/3</f>
        <v>-1.5412419936926653</v>
      </c>
      <c r="AH953" s="122">
        <f>(幕後結果!$AJ$2+幕後結果!$AJ$4*幕後結果_最佳化!$V1954)*12/3</f>
        <v>1.0994310934341383</v>
      </c>
      <c r="AI953" s="96">
        <f>(幕後結果!$AK$2+幕後結果!$AK$4*幕後結果_最佳化!$W1954)*12/3</f>
        <v>-0.7431990078076246</v>
      </c>
      <c r="AJ953" s="56"/>
      <c r="AK953" s="56"/>
      <c r="AL953" s="56"/>
      <c r="AM953" s="104">
        <v>952</v>
      </c>
      <c r="AN953" s="122">
        <f t="shared" si="183"/>
        <v>0.11852131121681105</v>
      </c>
      <c r="AO953" s="122">
        <f t="shared" si="184"/>
        <v>0.17896436572341462</v>
      </c>
      <c r="AP953" s="122">
        <f t="shared" si="185"/>
        <v>0.13466368859875341</v>
      </c>
      <c r="AQ953" s="122">
        <f t="shared" si="186"/>
        <v>2.5683729543011435E-3</v>
      </c>
      <c r="AR953" s="122">
        <f t="shared" si="187"/>
        <v>0.10524739580544225</v>
      </c>
      <c r="AS953" s="122">
        <f t="shared" si="188"/>
        <v>0.18674787599496318</v>
      </c>
      <c r="AT953" s="122">
        <f t="shared" si="189"/>
        <v>2.6281658083608876E-2</v>
      </c>
      <c r="AU953" s="122">
        <f t="shared" si="190"/>
        <v>3.3688834653288015E-2</v>
      </c>
      <c r="AV953" s="122">
        <f t="shared" si="191"/>
        <v>0.19168434470762619</v>
      </c>
      <c r="AW953" s="122">
        <f t="shared" si="192"/>
        <v>2.1632152261791261E-2</v>
      </c>
      <c r="AX953" s="122">
        <f t="shared" si="193"/>
        <v>0.99999999999999989</v>
      </c>
      <c r="AY953" s="122">
        <f>SUMPRODUCT(AN953:AW953,幕後結果_最佳化!$Z$1005:$AI$1005)</f>
        <v>-0.15011878903144907</v>
      </c>
      <c r="AZ953" s="122">
        <f>(SUMPRODUCT(AN953:AW953,MMULT(AN953:AW953,幕後結果!$AB$9:$AK$18)))*252</f>
        <v>5.9594423656919644E-2</v>
      </c>
      <c r="BA953" s="122">
        <f t="shared" si="194"/>
        <v>0.24411969125189317</v>
      </c>
      <c r="BB953" s="98">
        <f t="shared" si="195"/>
        <v>-0.79067275581748953</v>
      </c>
      <c r="BC953" s="56"/>
      <c r="BD953" s="56"/>
    </row>
    <row r="954" spans="1:56">
      <c r="A954" s="91">
        <v>953</v>
      </c>
      <c r="B954" s="122">
        <v>0.86492467630760106</v>
      </c>
      <c r="C954" s="122">
        <v>0.68006046143088805</v>
      </c>
      <c r="D954" s="122">
        <v>0.35082729773315591</v>
      </c>
      <c r="E954" s="122">
        <v>0.50858253230800932</v>
      </c>
      <c r="F954" s="122">
        <v>0.65679122912667487</v>
      </c>
      <c r="G954" s="122">
        <v>0.95691890464326734</v>
      </c>
      <c r="H954" s="122">
        <v>0.94031237162659997</v>
      </c>
      <c r="I954" s="122">
        <v>2.0277405283200656E-2</v>
      </c>
      <c r="J954" s="122">
        <v>0.40836069647130602</v>
      </c>
      <c r="K954" s="100">
        <v>0.30923864983635752</v>
      </c>
      <c r="L954" s="101"/>
      <c r="M954" s="102">
        <v>953</v>
      </c>
      <c r="N954" s="125">
        <v>1.1027156982007469</v>
      </c>
      <c r="O954" s="125">
        <v>0.46786787621306891</v>
      </c>
      <c r="P954" s="125">
        <v>-0.38308789391790021</v>
      </c>
      <c r="Q954" s="125">
        <v>2.1514877872810052E-2</v>
      </c>
      <c r="R954" s="125">
        <v>0.40372148074419562</v>
      </c>
      <c r="S954" s="125">
        <v>1.7159991897832465</v>
      </c>
      <c r="T954" s="125">
        <v>1.5574012197234737</v>
      </c>
      <c r="U954" s="122">
        <v>-2.0480529583607794</v>
      </c>
      <c r="V954" s="122">
        <v>-0.23176390558432958</v>
      </c>
      <c r="W954" s="94">
        <v>-0.49800956612602221</v>
      </c>
      <c r="X954" s="56"/>
      <c r="Y954" s="95">
        <v>953</v>
      </c>
      <c r="Z954" s="122">
        <f>(幕後結果!$AB$2+幕後結果!$AB$4*幕後結果_最佳化!$N1955)*12/3</f>
        <v>1.3207867878172392</v>
      </c>
      <c r="AA954" s="122">
        <f>(幕後結果!$AC$2+幕後結果!$AC$4*幕後結果_最佳化!$O1955)*12/3</f>
        <v>-0.6373530946574899</v>
      </c>
      <c r="AB954" s="122">
        <f>(幕後結果!$AD$2+幕後結果!$AD$4*幕後結果_最佳化!$P1955)*12/3</f>
        <v>0.51027250789222545</v>
      </c>
      <c r="AC954" s="122">
        <f>(幕後結果!$AE$2+幕後結果!$AE$4*幕後結果_最佳化!$Q1955)*12/3</f>
        <v>0.95978871712386071</v>
      </c>
      <c r="AD954" s="122">
        <f>(幕後結果!$AF$2+幕後結果!$AF$4*幕後結果_最佳化!$R1955)*12/3</f>
        <v>0.16528034903033448</v>
      </c>
      <c r="AE954" s="122">
        <f>(幕後結果!$AG$2+幕後結果!$AG$4*幕後結果_最佳化!$S1955)*12/3</f>
        <v>1.9190161413871145</v>
      </c>
      <c r="AF954" s="122">
        <f>(幕後結果!$AH$2+幕後結果!$AH$4*幕後結果_最佳化!$T1955)*12/3</f>
        <v>2.8469748434062736</v>
      </c>
      <c r="AG954" s="122">
        <f>(幕後結果!$AI$2+幕後結果!$AI$4*幕後結果_最佳化!$U1955)*12/3</f>
        <v>-2.5066615199354647</v>
      </c>
      <c r="AH954" s="122">
        <f>(幕後結果!$AJ$2+幕後結果!$AJ$4*幕後結果_最佳化!$V1955)*12/3</f>
        <v>0.37849358420452822</v>
      </c>
      <c r="AI954" s="96">
        <f>(幕後結果!$AK$2+幕後結果!$AK$4*幕後結果_最佳化!$W1955)*12/3</f>
        <v>-0.11996633124115491</v>
      </c>
      <c r="AJ954" s="56"/>
      <c r="AK954" s="56"/>
      <c r="AL954" s="56"/>
      <c r="AM954" s="104">
        <v>953</v>
      </c>
      <c r="AN954" s="122">
        <f t="shared" si="183"/>
        <v>0.13279995535192249</v>
      </c>
      <c r="AO954" s="122">
        <f t="shared" si="184"/>
        <v>0.1394687428192142</v>
      </c>
      <c r="AP954" s="122">
        <f t="shared" si="185"/>
        <v>0.12600392361347468</v>
      </c>
      <c r="AQ954" s="122">
        <f t="shared" si="186"/>
        <v>1.0466482216015843E-2</v>
      </c>
      <c r="AR954" s="122">
        <f t="shared" si="187"/>
        <v>5.8008821777464512E-2</v>
      </c>
      <c r="AS954" s="122">
        <f t="shared" si="188"/>
        <v>0.11349626599981007</v>
      </c>
      <c r="AT954" s="122">
        <f t="shared" si="189"/>
        <v>0.10726461991292825</v>
      </c>
      <c r="AU954" s="122">
        <f t="shared" si="190"/>
        <v>0.13009065648624227</v>
      </c>
      <c r="AV954" s="122">
        <f t="shared" si="191"/>
        <v>7.8392437925685635E-2</v>
      </c>
      <c r="AW954" s="122">
        <f t="shared" si="192"/>
        <v>0.10400809389724204</v>
      </c>
      <c r="AX954" s="122">
        <f t="shared" si="193"/>
        <v>1</v>
      </c>
      <c r="AY954" s="122">
        <f>SUMPRODUCT(AN954:AW954,幕後結果_最佳化!$Z$1005:$AI$1005)</f>
        <v>-0.13949883170322647</v>
      </c>
      <c r="AZ954" s="122">
        <f>(SUMPRODUCT(AN954:AW954,MMULT(AN954:AW954,幕後結果!$AB$9:$AK$18)))*252</f>
        <v>5.322252719801851E-2</v>
      </c>
      <c r="BA954" s="122">
        <f t="shared" si="194"/>
        <v>0.23070008061987865</v>
      </c>
      <c r="BB954" s="98">
        <f t="shared" si="195"/>
        <v>-0.79063185072640918</v>
      </c>
      <c r="BC954" s="56"/>
      <c r="BD954" s="56"/>
    </row>
    <row r="955" spans="1:56">
      <c r="A955" s="91">
        <v>954</v>
      </c>
      <c r="B955" s="122">
        <v>0.639170561267139</v>
      </c>
      <c r="C955" s="122">
        <v>0.36958035843072801</v>
      </c>
      <c r="D955" s="122">
        <v>0.72819216752856208</v>
      </c>
      <c r="E955" s="122">
        <v>0.28606851659333721</v>
      </c>
      <c r="F955" s="122">
        <v>0.94348916046549292</v>
      </c>
      <c r="G955" s="122">
        <v>0.36785019319436718</v>
      </c>
      <c r="H955" s="122">
        <v>0.76424184507650783</v>
      </c>
      <c r="I955" s="122">
        <v>0.30588949646892316</v>
      </c>
      <c r="J955" s="122">
        <v>7.7676732966988959E-2</v>
      </c>
      <c r="K955" s="100">
        <v>0.14694418073391868</v>
      </c>
      <c r="L955" s="101"/>
      <c r="M955" s="102">
        <v>954</v>
      </c>
      <c r="N955" s="125">
        <v>0.35624261890276748</v>
      </c>
      <c r="O955" s="125">
        <v>-0.3329649817281673</v>
      </c>
      <c r="P955" s="125">
        <v>0.60735451843017307</v>
      </c>
      <c r="Q955" s="125">
        <v>-0.56490698384750349</v>
      </c>
      <c r="R955" s="125">
        <v>1.5847564569883876</v>
      </c>
      <c r="S955" s="125">
        <v>-0.33755257457385068</v>
      </c>
      <c r="T955" s="125">
        <v>0.72001410706523616</v>
      </c>
      <c r="U955" s="122">
        <v>-0.50753570143962268</v>
      </c>
      <c r="V955" s="122">
        <v>-1.4208737485302139</v>
      </c>
      <c r="W955" s="94">
        <v>-1.0496297763045765</v>
      </c>
      <c r="X955" s="56"/>
      <c r="Y955" s="95">
        <v>954</v>
      </c>
      <c r="Z955" s="122">
        <f>(幕後結果!$AB$2+幕後結果!$AB$4*幕後結果_最佳化!$N1956)*12/3</f>
        <v>0.39400283994960933</v>
      </c>
      <c r="AA955" s="122">
        <f>(幕後結果!$AC$2+幕後結果!$AC$4*幕後結果_最佳化!$O1956)*12/3</f>
        <v>-1.8058165443625247</v>
      </c>
      <c r="AB955" s="122">
        <f>(幕後結果!$AD$2+幕後結果!$AD$4*幕後結果_最佳化!$P1956)*12/3</f>
        <v>1.0617816835435692</v>
      </c>
      <c r="AC955" s="122">
        <f>(幕後結果!$AE$2+幕後結果!$AE$4*幕後結果_最佳化!$Q1956)*12/3</f>
        <v>0.58500042930789908</v>
      </c>
      <c r="AD955" s="122">
        <f>(幕後結果!$AF$2+幕後結果!$AF$4*幕後結果_最佳化!$R1956)*12/3</f>
        <v>0.94777829239521394</v>
      </c>
      <c r="AE955" s="122">
        <f>(幕後結果!$AG$2+幕後結果!$AG$4*幕後結果_最佳化!$S1956)*12/3</f>
        <v>3.0764049306233776E-2</v>
      </c>
      <c r="AF955" s="122">
        <f>(幕後結果!$AH$2+幕後結果!$AH$4*幕後結果_最佳化!$T1956)*12/3</f>
        <v>2.4049316223849582</v>
      </c>
      <c r="AG955" s="122">
        <f>(幕後結果!$AI$2+幕後結果!$AI$4*幕後結果_最佳化!$U1956)*12/3</f>
        <v>-0.96674512935253132</v>
      </c>
      <c r="AH955" s="122">
        <f>(幕後結果!$AJ$2+幕後結果!$AJ$4*幕後結果_最佳化!$V1956)*12/3</f>
        <v>-0.61929007723383878</v>
      </c>
      <c r="AI955" s="96">
        <f>(幕後結果!$AK$2+幕後結果!$AK$4*幕後結果_最佳化!$W1956)*12/3</f>
        <v>-0.67184104183537308</v>
      </c>
      <c r="AJ955" s="56"/>
      <c r="AK955" s="56"/>
      <c r="AL955" s="56"/>
      <c r="AM955" s="104">
        <v>954</v>
      </c>
      <c r="AN955" s="122">
        <f t="shared" si="183"/>
        <v>0.14186530014974524</v>
      </c>
      <c r="AO955" s="122">
        <f t="shared" si="184"/>
        <v>0.11407512920859207</v>
      </c>
      <c r="AP955" s="122">
        <f t="shared" si="185"/>
        <v>0.13432147956966972</v>
      </c>
      <c r="AQ955" s="122">
        <f t="shared" si="186"/>
        <v>0.13404621835424424</v>
      </c>
      <c r="AR955" s="122">
        <f t="shared" si="187"/>
        <v>9.9727399318349327E-2</v>
      </c>
      <c r="AS955" s="122">
        <f t="shared" si="188"/>
        <v>0.11437316311667496</v>
      </c>
      <c r="AT955" s="122">
        <f t="shared" si="189"/>
        <v>4.8545689406215557E-2</v>
      </c>
      <c r="AU955" s="122">
        <f t="shared" si="190"/>
        <v>0.1298651574323372</v>
      </c>
      <c r="AV955" s="122">
        <f t="shared" si="191"/>
        <v>3.461567881393765E-2</v>
      </c>
      <c r="AW955" s="122">
        <f t="shared" si="192"/>
        <v>4.8564784630234087E-2</v>
      </c>
      <c r="AX955" s="122">
        <f t="shared" si="193"/>
        <v>1</v>
      </c>
      <c r="AY955" s="122">
        <f>SUMPRODUCT(AN955:AW955,幕後結果_最佳化!$Z$1005:$AI$1005)</f>
        <v>-4.6570020638349509E-2</v>
      </c>
      <c r="AZ955" s="122">
        <f>(SUMPRODUCT(AN955:AW955,MMULT(AN955:AW955,幕後結果!$AB$9:$AK$18)))*252</f>
        <v>5.1001793882710374E-2</v>
      </c>
      <c r="BA955" s="122">
        <f t="shared" si="194"/>
        <v>0.22583576750087744</v>
      </c>
      <c r="BB955" s="98">
        <f t="shared" si="195"/>
        <v>-0.396172942968398</v>
      </c>
      <c r="BC955" s="56"/>
      <c r="BD955" s="56"/>
    </row>
    <row r="956" spans="1:56">
      <c r="A956" s="91">
        <v>955</v>
      </c>
      <c r="B956" s="122">
        <v>0.72419082234860288</v>
      </c>
      <c r="C956" s="122">
        <v>0.12794997203879577</v>
      </c>
      <c r="D956" s="122">
        <v>0.13980570571209405</v>
      </c>
      <c r="E956" s="122">
        <v>0.85206019201301642</v>
      </c>
      <c r="F956" s="122">
        <v>0.19831504935850841</v>
      </c>
      <c r="G956" s="122">
        <v>3.4578795523178441E-2</v>
      </c>
      <c r="H956" s="122">
        <v>0.12322505189020894</v>
      </c>
      <c r="I956" s="122">
        <v>0.31080364671690908</v>
      </c>
      <c r="J956" s="122">
        <v>0.59382440991854724</v>
      </c>
      <c r="K956" s="100">
        <v>0.26805160463801836</v>
      </c>
      <c r="L956" s="101"/>
      <c r="M956" s="102">
        <v>955</v>
      </c>
      <c r="N956" s="125">
        <v>0.59533680983472825</v>
      </c>
      <c r="O956" s="125">
        <v>-1.1361352983665018</v>
      </c>
      <c r="P956" s="125">
        <v>-1.0811926845907143</v>
      </c>
      <c r="Q956" s="125">
        <v>1.0453102194350032</v>
      </c>
      <c r="R956" s="125">
        <v>-0.84765506401325696</v>
      </c>
      <c r="S956" s="125">
        <v>-1.8173888680820787</v>
      </c>
      <c r="T956" s="125">
        <v>-1.15901491926372</v>
      </c>
      <c r="U956" s="122">
        <v>-0.49357367889095322</v>
      </c>
      <c r="V956" s="122">
        <v>0.23739395340888017</v>
      </c>
      <c r="W956" s="94">
        <v>-0.61871639219039565</v>
      </c>
      <c r="X956" s="56"/>
      <c r="Y956" s="95">
        <v>955</v>
      </c>
      <c r="Z956" s="122">
        <f>(幕後結果!$AB$2+幕後結果!$AB$4*幕後結果_最佳化!$N1957)*12/3</f>
        <v>0.69085032759448539</v>
      </c>
      <c r="AA956" s="122">
        <f>(幕後結果!$AC$2+幕後結果!$AC$4*幕後結果_最佳化!$O1957)*12/3</f>
        <v>-2.8918700976590634</v>
      </c>
      <c r="AB956" s="122">
        <f>(幕後結果!$AD$2+幕後結果!$AD$4*幕後結果_最佳化!$P1957)*12/3</f>
        <v>-0.40997103100425236</v>
      </c>
      <c r="AC956" s="122">
        <f>(幕後結果!$AE$2+幕後結果!$AE$4*幕後結果_最佳化!$Q1957)*12/3</f>
        <v>1.2298751740192324</v>
      </c>
      <c r="AD956" s="122">
        <f>(幕後結果!$AF$2+幕後結果!$AF$4*幕後結果_最佳化!$R1957)*12/3</f>
        <v>-0.81597331104353676</v>
      </c>
      <c r="AE956" s="122">
        <f>(幕後結果!$AG$2+幕後結果!$AG$4*幕後結果_最佳化!$S1957)*12/3</f>
        <v>-0.86647645870018497</v>
      </c>
      <c r="AF956" s="122">
        <f>(幕後結果!$AH$2+幕後結果!$AH$4*幕後結果_最佳化!$T1957)*12/3</f>
        <v>-4.8209616610153549E-2</v>
      </c>
      <c r="AG956" s="122">
        <f>(幕後結果!$AI$2+幕後結果!$AI$4*幕後結果_最佳化!$U1957)*12/3</f>
        <v>-1.3030287390820794</v>
      </c>
      <c r="AH956" s="122">
        <f>(幕後結果!$AJ$2+幕後結果!$AJ$4*幕後結果_最佳化!$V1957)*12/3</f>
        <v>-0.39127170755476648</v>
      </c>
      <c r="AI956" s="96">
        <f>(幕後結果!$AK$2+幕後結果!$AK$4*幕後結果_最佳化!$W1957)*12/3</f>
        <v>-1.0435646134927363</v>
      </c>
      <c r="AJ956" s="56"/>
      <c r="AK956" s="56"/>
      <c r="AL956" s="56"/>
      <c r="AM956" s="104">
        <v>955</v>
      </c>
      <c r="AN956" s="122">
        <f t="shared" si="183"/>
        <v>3.5147635749591635E-2</v>
      </c>
      <c r="AO956" s="122">
        <f t="shared" si="184"/>
        <v>0.17493296457995319</v>
      </c>
      <c r="AP956" s="122">
        <f t="shared" si="185"/>
        <v>0.17621755609789552</v>
      </c>
      <c r="AQ956" s="122">
        <f t="shared" si="186"/>
        <v>0.10141017534201865</v>
      </c>
      <c r="AR956" s="122">
        <f t="shared" si="187"/>
        <v>4.8178664147772866E-2</v>
      </c>
      <c r="AS956" s="122">
        <f t="shared" si="188"/>
        <v>0.11189964569876956</v>
      </c>
      <c r="AT956" s="122">
        <f t="shared" si="189"/>
        <v>0.15961059887448001</v>
      </c>
      <c r="AU956" s="122">
        <f t="shared" si="190"/>
        <v>4.4204845868202558E-2</v>
      </c>
      <c r="AV956" s="122">
        <f t="shared" si="191"/>
        <v>0.12670379656472683</v>
      </c>
      <c r="AW956" s="122">
        <f t="shared" si="192"/>
        <v>2.1694117076589314E-2</v>
      </c>
      <c r="AX956" s="122">
        <f t="shared" si="193"/>
        <v>1.0000000000000002</v>
      </c>
      <c r="AY956" s="122">
        <f>SUMPRODUCT(AN956:AW956,幕後結果_最佳化!$Z$1005:$AI$1005)</f>
        <v>8.5729180890840251E-2</v>
      </c>
      <c r="AZ956" s="122">
        <f>(SUMPRODUCT(AN956:AW956,MMULT(AN956:AW956,幕後結果!$AB$9:$AK$18)))*252</f>
        <v>5.2045870153402098E-2</v>
      </c>
      <c r="BA956" s="122">
        <f t="shared" si="194"/>
        <v>0.22813563981412921</v>
      </c>
      <c r="BB956" s="98">
        <f t="shared" si="195"/>
        <v>0.18773559854889316</v>
      </c>
      <c r="BC956" s="56"/>
      <c r="BD956" s="56"/>
    </row>
    <row r="957" spans="1:56">
      <c r="A957" s="91">
        <v>956</v>
      </c>
      <c r="B957" s="122">
        <v>0.72920898715461968</v>
      </c>
      <c r="C957" s="122">
        <v>0.90705987181462344</v>
      </c>
      <c r="D957" s="122">
        <v>0.79150216609778301</v>
      </c>
      <c r="E957" s="122">
        <v>0.5881525364005582</v>
      </c>
      <c r="F957" s="122">
        <v>0.68011566586584227</v>
      </c>
      <c r="G957" s="122">
        <v>0.35238766702670854</v>
      </c>
      <c r="H957" s="122">
        <v>0.46689335015332012</v>
      </c>
      <c r="I957" s="122">
        <v>0.65292524469216717</v>
      </c>
      <c r="J957" s="122">
        <v>0.25050971040325787</v>
      </c>
      <c r="K957" s="100">
        <v>0.32376754061226798</v>
      </c>
      <c r="L957" s="101"/>
      <c r="M957" s="102">
        <v>956</v>
      </c>
      <c r="N957" s="125">
        <v>0.61042241172827483</v>
      </c>
      <c r="O957" s="125">
        <v>1.3228650605296994</v>
      </c>
      <c r="P957" s="125">
        <v>0.81164446738184159</v>
      </c>
      <c r="Q957" s="125">
        <v>0.22279517015436848</v>
      </c>
      <c r="R957" s="125">
        <v>0.46802226409069891</v>
      </c>
      <c r="S957" s="125">
        <v>-0.37888221183288245</v>
      </c>
      <c r="T957" s="125">
        <v>-8.3081544694626266E-2</v>
      </c>
      <c r="U957" s="122">
        <v>0.39323013994210132</v>
      </c>
      <c r="V957" s="122">
        <v>-0.67288662667314358</v>
      </c>
      <c r="W957" s="94">
        <v>-0.45718917098283085</v>
      </c>
      <c r="X957" s="56"/>
      <c r="Y957" s="95">
        <v>956</v>
      </c>
      <c r="Z957" s="122">
        <f>(幕後結果!$AB$2+幕後結果!$AB$4*幕後結果_最佳化!$N1958)*12/3</f>
        <v>0.70957986261269257</v>
      </c>
      <c r="AA957" s="122">
        <f>(幕後結果!$AC$2+幕後結果!$AC$4*幕後結果_最佳化!$O1958)*12/3</f>
        <v>0.49812243982585902</v>
      </c>
      <c r="AB957" s="122">
        <f>(幕後結果!$AD$2+幕後結果!$AD$4*幕後結果_最佳化!$P1958)*12/3</f>
        <v>1.483413567504946</v>
      </c>
      <c r="AC957" s="122">
        <f>(幕後結果!$AE$2+幕後結果!$AE$4*幕後結果_最佳化!$Q1958)*12/3</f>
        <v>1.5060029505678771</v>
      </c>
      <c r="AD957" s="122">
        <f>(幕後結果!$AF$2+幕後結果!$AF$4*幕後結果_最佳化!$R1958)*12/3</f>
        <v>0.45425243985234487</v>
      </c>
      <c r="AE957" s="122">
        <f>(幕後結果!$AG$2+幕後結果!$AG$4*幕後結果_最佳化!$S1958)*12/3</f>
        <v>0.84373768053309783</v>
      </c>
      <c r="AF957" s="122">
        <f>(幕後結果!$AH$2+幕後結果!$AH$4*幕後結果_最佳化!$T1958)*12/3</f>
        <v>1.3927703815644545</v>
      </c>
      <c r="AG957" s="122">
        <f>(幕後結果!$AI$2+幕後結果!$AI$4*幕後結果_最佳化!$U1958)*12/3</f>
        <v>-9.7728280157540426E-2</v>
      </c>
      <c r="AH957" s="122">
        <f>(幕後結果!$AJ$2+幕後結果!$AJ$4*幕後結果_最佳化!$V1958)*12/3</f>
        <v>0.37204722018683589</v>
      </c>
      <c r="AI957" s="96">
        <f>(幕後結果!$AK$2+幕後結果!$AK$4*幕後結果_最佳化!$W1958)*12/3</f>
        <v>-0.26778348255988471</v>
      </c>
      <c r="AJ957" s="56"/>
      <c r="AK957" s="56"/>
      <c r="AL957" s="56"/>
      <c r="AM957" s="104">
        <v>956</v>
      </c>
      <c r="AN957" s="122">
        <f t="shared" si="183"/>
        <v>8.6176528233371144E-2</v>
      </c>
      <c r="AO957" s="122">
        <f t="shared" si="184"/>
        <v>8.0788708412363575E-2</v>
      </c>
      <c r="AP957" s="122">
        <f t="shared" si="185"/>
        <v>2.5767118701361166E-2</v>
      </c>
      <c r="AQ957" s="122">
        <f t="shared" si="186"/>
        <v>2.5172931688735301E-2</v>
      </c>
      <c r="AR957" s="122">
        <f t="shared" si="187"/>
        <v>6.1631916071390659E-2</v>
      </c>
      <c r="AS957" s="122">
        <f t="shared" si="188"/>
        <v>7.5006384313966015E-2</v>
      </c>
      <c r="AT957" s="122">
        <f t="shared" si="189"/>
        <v>9.0451831769550545E-2</v>
      </c>
      <c r="AU957" s="122">
        <f t="shared" si="190"/>
        <v>0.1898580001252804</v>
      </c>
      <c r="AV957" s="122">
        <f t="shared" si="191"/>
        <v>0.12914853140912874</v>
      </c>
      <c r="AW957" s="122">
        <f t="shared" si="192"/>
        <v>0.23599804927485243</v>
      </c>
      <c r="AX957" s="122">
        <f t="shared" si="193"/>
        <v>1</v>
      </c>
      <c r="AY957" s="122">
        <f>SUMPRODUCT(AN957:AW957,幕後結果_最佳化!$Z$1005:$AI$1005)</f>
        <v>-0.21026947961442533</v>
      </c>
      <c r="AZ957" s="122">
        <f>(SUMPRODUCT(AN957:AW957,MMULT(AN957:AW957,幕後結果!$AB$9:$AK$18)))*252</f>
        <v>4.9678330322026766E-2</v>
      </c>
      <c r="BA957" s="122">
        <f t="shared" si="194"/>
        <v>0.22288636190226346</v>
      </c>
      <c r="BB957" s="98">
        <f t="shared" si="195"/>
        <v>-1.1358679708067607</v>
      </c>
      <c r="BC957" s="56"/>
      <c r="BD957" s="56"/>
    </row>
    <row r="958" spans="1:56">
      <c r="A958" s="91">
        <v>957</v>
      </c>
      <c r="B958" s="122">
        <v>0.5909893221954734</v>
      </c>
      <c r="C958" s="122">
        <v>5.211625814044929E-2</v>
      </c>
      <c r="D958" s="122">
        <v>0.97018192268558634</v>
      </c>
      <c r="E958" s="122">
        <v>0.54258510046030795</v>
      </c>
      <c r="F958" s="122">
        <v>0.96402911231340238</v>
      </c>
      <c r="G958" s="122">
        <v>1.2709464435411766E-2</v>
      </c>
      <c r="H958" s="122">
        <v>4.7838530021822256E-2</v>
      </c>
      <c r="I958" s="122">
        <v>0.66032846223293795</v>
      </c>
      <c r="J958" s="122">
        <v>0.55680879986553644</v>
      </c>
      <c r="K958" s="100">
        <v>0.39291903091835012</v>
      </c>
      <c r="L958" s="101"/>
      <c r="M958" s="102">
        <v>957</v>
      </c>
      <c r="N958" s="125">
        <v>0.23009061732325514</v>
      </c>
      <c r="O958" s="125">
        <v>-1.6246717667853783</v>
      </c>
      <c r="P958" s="125">
        <v>1.883474040623957</v>
      </c>
      <c r="Q958" s="125">
        <v>0.10694854700416932</v>
      </c>
      <c r="R958" s="125">
        <v>1.7994863870278903</v>
      </c>
      <c r="S958" s="125">
        <v>-2.2349759320367459</v>
      </c>
      <c r="T958" s="125">
        <v>-1.6661825522480029</v>
      </c>
      <c r="U958" s="122">
        <v>0.41335972811117855</v>
      </c>
      <c r="V958" s="122">
        <v>0.14288323369873909</v>
      </c>
      <c r="W958" s="94">
        <v>-0.27171903776537637</v>
      </c>
      <c r="X958" s="56"/>
      <c r="Y958" s="95">
        <v>957</v>
      </c>
      <c r="Z958" s="122">
        <f>(幕後結果!$AB$2+幕後結果!$AB$4*幕後結果_最佳化!$N1959)*12/3</f>
        <v>0.23737877232051641</v>
      </c>
      <c r="AA958" s="122">
        <f>(幕後結果!$AC$2+幕後結果!$AC$4*幕後結果_最佳化!$O1959)*12/3</f>
        <v>-3.5968434213646368</v>
      </c>
      <c r="AB958" s="122">
        <f>(幕後結果!$AD$2+幕後結果!$AD$4*幕後結果_最佳化!$P1959)*12/3</f>
        <v>1.9976451141837028</v>
      </c>
      <c r="AC958" s="122">
        <f>(幕後結果!$AE$2+幕後結果!$AE$4*幕後結果_最佳化!$Q1959)*12/3</f>
        <v>1.1420177387735317</v>
      </c>
      <c r="AD958" s="122">
        <f>(幕後結果!$AF$2+幕後結果!$AF$4*幕後結果_最佳化!$R1959)*12/3</f>
        <v>1.1349584815026752</v>
      </c>
      <c r="AE958" s="122">
        <f>(幕後結果!$AG$2+幕後結果!$AG$4*幕後結果_最佳化!$S1959)*12/3</f>
        <v>-1.0858995007009418</v>
      </c>
      <c r="AF958" s="122">
        <f>(幕後結果!$AH$2+幕後結果!$AH$4*幕後結果_最佳化!$T1959)*12/3</f>
        <v>0.34882078727518495</v>
      </c>
      <c r="AG958" s="122">
        <f>(幕後結果!$AI$2+幕後結果!$AI$4*幕後結果_最佳化!$U1959)*12/3</f>
        <v>5.217014105657225E-3</v>
      </c>
      <c r="AH958" s="122">
        <f>(幕後結果!$AJ$2+幕後結果!$AJ$4*幕後結果_最佳化!$V1959)*12/3</f>
        <v>-0.15051104386154263</v>
      </c>
      <c r="AI958" s="96">
        <f>(幕後結果!$AK$2+幕後結果!$AK$4*幕後結果_最佳化!$W1959)*12/3</f>
        <v>-0.63074458714168202</v>
      </c>
      <c r="AJ958" s="56"/>
      <c r="AK958" s="56"/>
      <c r="AL958" s="56"/>
      <c r="AM958" s="104">
        <v>957</v>
      </c>
      <c r="AN958" s="122">
        <f t="shared" si="183"/>
        <v>0.11077820025370333</v>
      </c>
      <c r="AO958" s="122">
        <f t="shared" si="184"/>
        <v>5.7024425266335131E-3</v>
      </c>
      <c r="AP958" s="122">
        <f t="shared" si="185"/>
        <v>7.7773867195630494E-2</v>
      </c>
      <c r="AQ958" s="122">
        <f t="shared" si="186"/>
        <v>0.21727018541013493</v>
      </c>
      <c r="AR958" s="122">
        <f t="shared" si="187"/>
        <v>3.026552084125746E-2</v>
      </c>
      <c r="AS958" s="122">
        <f t="shared" si="188"/>
        <v>0.16758278131988372</v>
      </c>
      <c r="AT958" s="122">
        <f t="shared" si="189"/>
        <v>0.20527785135426521</v>
      </c>
      <c r="AU958" s="122">
        <f t="shared" si="190"/>
        <v>0.15013670959599931</v>
      </c>
      <c r="AV958" s="122">
        <f t="shared" si="191"/>
        <v>2.8692070700867368E-2</v>
      </c>
      <c r="AW958" s="122">
        <f t="shared" si="192"/>
        <v>6.5203708016247745E-3</v>
      </c>
      <c r="AX958" s="122">
        <f t="shared" si="193"/>
        <v>1</v>
      </c>
      <c r="AY958" s="122">
        <f>SUMPRODUCT(AN958:AW958,幕後結果_最佳化!$Z$1005:$AI$1005)</f>
        <v>0.37058052237344874</v>
      </c>
      <c r="AZ958" s="122">
        <f>(SUMPRODUCT(AN958:AW958,MMULT(AN958:AW958,幕後結果!$AB$9:$AK$18)))*252</f>
        <v>5.254149935225929E-2</v>
      </c>
      <c r="BA958" s="122">
        <f t="shared" si="194"/>
        <v>0.2292193258699172</v>
      </c>
      <c r="BB958" s="98">
        <f t="shared" si="195"/>
        <v>1.4295501530242203</v>
      </c>
      <c r="BC958" s="56"/>
      <c r="BD958" s="56"/>
    </row>
    <row r="959" spans="1:56">
      <c r="A959" s="91">
        <v>958</v>
      </c>
      <c r="B959" s="122">
        <v>0.93391434026411657</v>
      </c>
      <c r="C959" s="122">
        <v>0.15424005011135944</v>
      </c>
      <c r="D959" s="122">
        <v>7.410560599810756E-2</v>
      </c>
      <c r="E959" s="122">
        <v>0.34569451199825219</v>
      </c>
      <c r="F959" s="122">
        <v>1.1778519083977868E-2</v>
      </c>
      <c r="G959" s="122">
        <v>1.9006915350735287E-2</v>
      </c>
      <c r="H959" s="122">
        <v>0.49393746084432144</v>
      </c>
      <c r="I959" s="122">
        <v>0.60262513230533532</v>
      </c>
      <c r="J959" s="122">
        <v>0.59678533777811138</v>
      </c>
      <c r="K959" s="100">
        <v>0.71571953256429954</v>
      </c>
      <c r="L959" s="101"/>
      <c r="M959" s="102">
        <v>958</v>
      </c>
      <c r="N959" s="125">
        <v>1.5055944290410723</v>
      </c>
      <c r="O959" s="125">
        <v>-1.0184164240491098</v>
      </c>
      <c r="P959" s="125">
        <v>-1.4458787539920903</v>
      </c>
      <c r="Q959" s="125">
        <v>-0.39697075855632286</v>
      </c>
      <c r="R959" s="125">
        <v>-2.264277733891876</v>
      </c>
      <c r="S959" s="125">
        <v>-2.0747055715590648</v>
      </c>
      <c r="T959" s="125">
        <v>-1.5197117011770711E-2</v>
      </c>
      <c r="U959" s="122">
        <v>0.26014784199740171</v>
      </c>
      <c r="V959" s="122">
        <v>0.24503500871425521</v>
      </c>
      <c r="W959" s="94">
        <v>0.57017216245858937</v>
      </c>
      <c r="X959" s="56"/>
      <c r="Y959" s="95">
        <v>958</v>
      </c>
      <c r="Z959" s="122">
        <f>(幕後結果!$AB$2+幕後結果!$AB$4*幕後結果_最佳化!$N1960)*12/3</f>
        <v>1.820981035989248</v>
      </c>
      <c r="AA959" s="122">
        <f>(幕後結果!$AC$2+幕後結果!$AC$4*幕後結果_最佳化!$O1960)*12/3</f>
        <v>-2.6505571035050082</v>
      </c>
      <c r="AB959" s="122">
        <f>(幕後結果!$AD$2+幕後結果!$AD$4*幕後結果_最佳化!$P1960)*12/3</f>
        <v>-0.4396608508238129</v>
      </c>
      <c r="AC959" s="122">
        <f>(幕後結果!$AE$2+幕後結果!$AE$4*幕後結果_最佳化!$Q1960)*12/3</f>
        <v>0.17261698737754005</v>
      </c>
      <c r="AD959" s="122">
        <f>(幕後結果!$AF$2+幕後結果!$AF$4*幕後結果_最佳化!$R1960)*12/3</f>
        <v>-1.9460001561737137</v>
      </c>
      <c r="AE959" s="122">
        <f>(幕後結果!$AG$2+幕後結果!$AG$4*幕後結果_最佳化!$S1960)*12/3</f>
        <v>-1.830111500111262</v>
      </c>
      <c r="AF959" s="122">
        <f>(幕後結果!$AH$2+幕後結果!$AH$4*幕後結果_最佳化!$T1960)*12/3</f>
        <v>1.0164280994015593</v>
      </c>
      <c r="AG959" s="122">
        <f>(幕後結果!$AI$2+幕後結果!$AI$4*幕後結果_最佳化!$U1960)*12/3</f>
        <v>-0.19173758606226166</v>
      </c>
      <c r="AH959" s="122">
        <f>(幕後結果!$AJ$2+幕後結果!$AJ$4*幕後結果_最佳化!$V1960)*12/3</f>
        <v>-5.4062215089775045E-2</v>
      </c>
      <c r="AI959" s="96">
        <f>(幕後結果!$AK$2+幕後結果!$AK$4*幕後結果_最佳化!$W1960)*12/3</f>
        <v>-0.56447812097982553</v>
      </c>
      <c r="AJ959" s="56"/>
      <c r="AK959" s="56"/>
      <c r="AL959" s="56"/>
      <c r="AM959" s="104">
        <v>958</v>
      </c>
      <c r="AN959" s="122">
        <f t="shared" si="183"/>
        <v>0.21317727302500991</v>
      </c>
      <c r="AO959" s="122">
        <f t="shared" si="184"/>
        <v>0.1706365889975652</v>
      </c>
      <c r="AP959" s="122">
        <f t="shared" si="185"/>
        <v>5.3494673210029556E-2</v>
      </c>
      <c r="AQ959" s="122">
        <f t="shared" si="186"/>
        <v>6.3177155061387047E-2</v>
      </c>
      <c r="AR959" s="122">
        <f t="shared" si="187"/>
        <v>6.6306322882416424E-3</v>
      </c>
      <c r="AS959" s="122">
        <f t="shared" si="188"/>
        <v>0.10632161073395838</v>
      </c>
      <c r="AT959" s="122">
        <f t="shared" si="189"/>
        <v>0.16519078662822098</v>
      </c>
      <c r="AU959" s="122">
        <f t="shared" si="190"/>
        <v>3.8175219590158849E-2</v>
      </c>
      <c r="AV959" s="122">
        <f t="shared" si="191"/>
        <v>8.4268264626938594E-2</v>
      </c>
      <c r="AW959" s="122">
        <f t="shared" si="192"/>
        <v>9.8927795838489777E-2</v>
      </c>
      <c r="AX959" s="122">
        <f t="shared" si="193"/>
        <v>1</v>
      </c>
      <c r="AY959" s="122">
        <f>SUMPRODUCT(AN959:AW959,幕後結果_最佳化!$Z$1005:$AI$1005)</f>
        <v>-2.8539627183388486E-2</v>
      </c>
      <c r="AZ959" s="122">
        <f>(SUMPRODUCT(AN959:AW959,MMULT(AN959:AW959,幕後結果!$AB$9:$AK$18)))*252</f>
        <v>5.9965104760017984E-2</v>
      </c>
      <c r="BA959" s="122">
        <f t="shared" si="194"/>
        <v>0.2448777343084054</v>
      </c>
      <c r="BB959" s="98">
        <f t="shared" si="195"/>
        <v>-0.29173590398143573</v>
      </c>
      <c r="BC959" s="56"/>
      <c r="BD959" s="56"/>
    </row>
    <row r="960" spans="1:56">
      <c r="A960" s="91">
        <v>959</v>
      </c>
      <c r="B960" s="122">
        <v>0.10435249725589868</v>
      </c>
      <c r="C960" s="122">
        <v>0.63344065865507981</v>
      </c>
      <c r="D960" s="122">
        <v>0.26670268809068109</v>
      </c>
      <c r="E960" s="122">
        <v>0.19585356793919928</v>
      </c>
      <c r="F960" s="122">
        <v>1.4655715434864991E-2</v>
      </c>
      <c r="G960" s="122">
        <v>0.54128672142233114</v>
      </c>
      <c r="H960" s="122">
        <v>0.82499084179593329</v>
      </c>
      <c r="I960" s="122">
        <v>0.54220163319326731</v>
      </c>
      <c r="J960" s="122">
        <v>5.3641429237551774E-2</v>
      </c>
      <c r="K960" s="100">
        <v>0.11532825643120104</v>
      </c>
      <c r="L960" s="101"/>
      <c r="M960" s="102">
        <v>959</v>
      </c>
      <c r="N960" s="125">
        <v>-1.2571343392799879</v>
      </c>
      <c r="O960" s="125">
        <v>0.34097994083376981</v>
      </c>
      <c r="P960" s="125">
        <v>-0.62281610138451082</v>
      </c>
      <c r="Q960" s="125">
        <v>-0.85652556926769829</v>
      </c>
      <c r="R960" s="125">
        <v>-2.1792724999583193</v>
      </c>
      <c r="S960" s="125">
        <v>0.10367589423963389</v>
      </c>
      <c r="T960" s="125">
        <v>0.93455376380243393</v>
      </c>
      <c r="U960" s="122">
        <v>0.10598187402624738</v>
      </c>
      <c r="V960" s="122">
        <v>-1.610526988526116</v>
      </c>
      <c r="W960" s="94">
        <v>-1.1986694209371207</v>
      </c>
      <c r="X960" s="56"/>
      <c r="Y960" s="95">
        <v>959</v>
      </c>
      <c r="Z960" s="122">
        <f>(幕後結果!$AB$2+幕後結果!$AB$4*幕後結果_最佳化!$N1961)*12/3</f>
        <v>-1.6090859628100185</v>
      </c>
      <c r="AA960" s="122">
        <f>(幕後結果!$AC$2+幕後結果!$AC$4*幕後結果_最佳化!$O1961)*12/3</f>
        <v>-1.0172496678014988</v>
      </c>
      <c r="AB960" s="122">
        <f>(幕後結果!$AD$2+幕後結果!$AD$4*幕後結果_最佳化!$P1961)*12/3</f>
        <v>-0.42094838122354955</v>
      </c>
      <c r="AC960" s="122">
        <f>(幕後結果!$AE$2+幕後結果!$AE$4*幕後結果_最佳化!$Q1961)*12/3</f>
        <v>0.10404304134879061</v>
      </c>
      <c r="AD960" s="122">
        <f>(幕後結果!$AF$2+幕後結果!$AF$4*幕後結果_最佳化!$R1961)*12/3</f>
        <v>-1.5916227306507269</v>
      </c>
      <c r="AE960" s="122">
        <f>(幕後結果!$AG$2+幕後結果!$AG$4*幕後結果_最佳化!$S1961)*12/3</f>
        <v>-0.57237972618421473</v>
      </c>
      <c r="AF960" s="122">
        <f>(幕後結果!$AH$2+幕後結果!$AH$4*幕後結果_最佳化!$T1961)*12/3</f>
        <v>1.2841580667848249</v>
      </c>
      <c r="AG960" s="122">
        <f>(幕後結果!$AI$2+幕後結果!$AI$4*幕後結果_最佳化!$U1961)*12/3</f>
        <v>-1.7177818232110968</v>
      </c>
      <c r="AH960" s="122">
        <f>(幕後結果!$AJ$2+幕後結果!$AJ$4*幕後結果_最佳化!$V1961)*12/3</f>
        <v>-1.2004726198610625</v>
      </c>
      <c r="AI960" s="96">
        <f>(幕後結果!$AK$2+幕後結果!$AK$4*幕後結果_最佳化!$W1961)*12/3</f>
        <v>-1.66456531206189</v>
      </c>
      <c r="AJ960" s="56"/>
      <c r="AK960" s="56"/>
      <c r="AL960" s="56"/>
      <c r="AM960" s="104">
        <v>959</v>
      </c>
      <c r="AN960" s="122">
        <f t="shared" si="183"/>
        <v>5.2042262662812366E-2</v>
      </c>
      <c r="AO960" s="122">
        <f t="shared" si="184"/>
        <v>0.21733953681943752</v>
      </c>
      <c r="AP960" s="122">
        <f t="shared" si="185"/>
        <v>0.10865007701248587</v>
      </c>
      <c r="AQ960" s="122">
        <f t="shared" si="186"/>
        <v>8.5884409850153387E-2</v>
      </c>
      <c r="AR960" s="122">
        <f t="shared" si="187"/>
        <v>5.9070630986352506E-2</v>
      </c>
      <c r="AS960" s="122">
        <f t="shared" si="188"/>
        <v>0.17958033539712528</v>
      </c>
      <c r="AT960" s="122">
        <f t="shared" si="189"/>
        <v>3.2875059281976288E-2</v>
      </c>
      <c r="AU960" s="122">
        <f t="shared" si="190"/>
        <v>4.448710068590022E-2</v>
      </c>
      <c r="AV960" s="122">
        <f t="shared" si="191"/>
        <v>9.0689849512395185E-2</v>
      </c>
      <c r="AW960" s="122">
        <f t="shared" si="192"/>
        <v>0.12938073779136144</v>
      </c>
      <c r="AX960" s="122">
        <f t="shared" si="193"/>
        <v>1</v>
      </c>
      <c r="AY960" s="122">
        <f>SUMPRODUCT(AN960:AW960,幕後結果_最佳化!$Z$1005:$AI$1005)</f>
        <v>-0.19532654632626448</v>
      </c>
      <c r="AZ960" s="122">
        <f>(SUMPRODUCT(AN960:AW960,MMULT(AN960:AW960,幕後結果!$AB$9:$AK$18)))*252</f>
        <v>5.7989456574280042E-2</v>
      </c>
      <c r="BA960" s="122">
        <f t="shared" si="194"/>
        <v>0.24081000098475985</v>
      </c>
      <c r="BB960" s="98">
        <f t="shared" si="195"/>
        <v>-0.9892718132638566</v>
      </c>
      <c r="BC960" s="56"/>
      <c r="BD960" s="56"/>
    </row>
    <row r="961" spans="1:56">
      <c r="A961" s="91">
        <v>960</v>
      </c>
      <c r="B961" s="122">
        <v>0.68203888947514235</v>
      </c>
      <c r="C961" s="122">
        <v>0.11668144889159948</v>
      </c>
      <c r="D961" s="122">
        <v>0.39494088953802353</v>
      </c>
      <c r="E961" s="122">
        <v>0.39634243594792995</v>
      </c>
      <c r="F961" s="122">
        <v>0.84385004499689553</v>
      </c>
      <c r="G961" s="122">
        <v>0.5699054902384324</v>
      </c>
      <c r="H961" s="122">
        <v>0.90044240259830088</v>
      </c>
      <c r="I961" s="122">
        <v>0.19798678800637171</v>
      </c>
      <c r="J961" s="122">
        <v>0.96760984606924505</v>
      </c>
      <c r="K961" s="100">
        <v>0.56900562837278601</v>
      </c>
      <c r="L961" s="101"/>
      <c r="M961" s="102">
        <v>960</v>
      </c>
      <c r="N961" s="125">
        <v>0.47340786315271788</v>
      </c>
      <c r="O961" s="125">
        <v>-1.1917407924381058</v>
      </c>
      <c r="P961" s="125">
        <v>-0.26646413270193137</v>
      </c>
      <c r="Q961" s="125">
        <v>-0.26282577016904196</v>
      </c>
      <c r="R961" s="125">
        <v>1.0104078885286658</v>
      </c>
      <c r="S961" s="125">
        <v>0.17613355550079204</v>
      </c>
      <c r="T961" s="125">
        <v>1.2840764853906352</v>
      </c>
      <c r="U961" s="122">
        <v>-0.84883416565759184</v>
      </c>
      <c r="V961" s="122">
        <v>1.8467711979491528</v>
      </c>
      <c r="W961" s="94">
        <v>0.17384313552664382</v>
      </c>
      <c r="X961" s="56"/>
      <c r="Y961" s="95">
        <v>960</v>
      </c>
      <c r="Z961" s="122">
        <f>(幕後結果!$AB$2+幕後結果!$AB$4*幕後結果_最佳化!$N1962)*12/3</f>
        <v>0.53946939544946027</v>
      </c>
      <c r="AA961" s="122">
        <f>(幕後結果!$AC$2+幕後結果!$AC$4*幕後結果_最佳化!$O1962)*12/3</f>
        <v>-2.9790923291963263</v>
      </c>
      <c r="AB961" s="122">
        <f>(幕後結果!$AD$2+幕後結果!$AD$4*幕後結果_最佳化!$P1962)*12/3</f>
        <v>0.25316914416920122</v>
      </c>
      <c r="AC961" s="122">
        <f>(幕後結果!$AE$2+幕後結果!$AE$4*幕後結果_最佳化!$Q1962)*12/3</f>
        <v>0.45645389446881729</v>
      </c>
      <c r="AD961" s="122">
        <f>(幕後結果!$AF$2+幕後結果!$AF$4*幕後結果_最佳化!$R1962)*12/3</f>
        <v>0.40276511901050355</v>
      </c>
      <c r="AE961" s="122">
        <f>(幕後結果!$AG$2+幕後結果!$AG$4*幕後結果_最佳化!$S1962)*12/3</f>
        <v>0.15851188677270206</v>
      </c>
      <c r="AF961" s="122">
        <f>(幕後結果!$AH$2+幕後結果!$AH$4*幕後結果_最佳化!$T1962)*12/3</f>
        <v>2.7085892546875372</v>
      </c>
      <c r="AG961" s="122">
        <f>(幕後結果!$AI$2+幕後結果!$AI$4*幕後結果_最佳化!$U1962)*12/3</f>
        <v>-1.3249398314299867</v>
      </c>
      <c r="AH961" s="122">
        <f>(幕後結果!$AJ$2+幕後結果!$AJ$4*幕後結果_最佳化!$V1962)*12/3</f>
        <v>1.3073903336419399</v>
      </c>
      <c r="AI961" s="96">
        <f>(幕後結果!$AK$2+幕後結果!$AK$4*幕後結果_最佳化!$W1962)*12/3</f>
        <v>-0.10450394766661114</v>
      </c>
      <c r="AJ961" s="56"/>
      <c r="AK961" s="56"/>
      <c r="AL961" s="56"/>
      <c r="AM961" s="104">
        <v>960</v>
      </c>
      <c r="AN961" s="122">
        <f t="shared" si="183"/>
        <v>0.19705994752808292</v>
      </c>
      <c r="AO961" s="122">
        <f t="shared" si="184"/>
        <v>0.14748834213780965</v>
      </c>
      <c r="AP961" s="122">
        <f t="shared" si="185"/>
        <v>0.11083612804367669</v>
      </c>
      <c r="AQ961" s="122">
        <f t="shared" si="186"/>
        <v>3.3973420537979103E-2</v>
      </c>
      <c r="AR961" s="122">
        <f t="shared" si="187"/>
        <v>3.555969601027506E-2</v>
      </c>
      <c r="AS961" s="122">
        <f t="shared" si="188"/>
        <v>0.13400527174008037</v>
      </c>
      <c r="AT961" s="122">
        <f t="shared" si="189"/>
        <v>0.12953131725943887</v>
      </c>
      <c r="AU961" s="122">
        <f t="shared" si="190"/>
        <v>2.5001025854614611E-2</v>
      </c>
      <c r="AV961" s="122">
        <f t="shared" si="191"/>
        <v>4.3547993187780791E-2</v>
      </c>
      <c r="AW961" s="122">
        <f t="shared" si="192"/>
        <v>0.14299685770026208</v>
      </c>
      <c r="AX961" s="122">
        <f t="shared" si="193"/>
        <v>1.0000000000000002</v>
      </c>
      <c r="AY961" s="122">
        <f>SUMPRODUCT(AN961:AW961,幕後結果_最佳化!$Z$1005:$AI$1005)</f>
        <v>-4.3688604080024535E-2</v>
      </c>
      <c r="AZ961" s="122">
        <f>(SUMPRODUCT(AN961:AW961,MMULT(AN961:AW961,幕後結果!$AB$9:$AK$18)))*252</f>
        <v>5.5940742337263379E-2</v>
      </c>
      <c r="BA961" s="122">
        <f t="shared" si="194"/>
        <v>0.23651795351994609</v>
      </c>
      <c r="BB961" s="98">
        <f t="shared" si="195"/>
        <v>-0.36609738411558818</v>
      </c>
      <c r="BC961" s="56"/>
      <c r="BD961" s="56"/>
    </row>
    <row r="962" spans="1:56">
      <c r="A962" s="91">
        <v>961</v>
      </c>
      <c r="B962" s="122">
        <v>0.61798807097126285</v>
      </c>
      <c r="C962" s="122">
        <v>0.51040099755456381</v>
      </c>
      <c r="D962" s="122">
        <v>0.94331728427664596</v>
      </c>
      <c r="E962" s="122">
        <v>0.40064598998626488</v>
      </c>
      <c r="F962" s="122">
        <v>0.76498166241920451</v>
      </c>
      <c r="G962" s="122">
        <v>0.42437402815334702</v>
      </c>
      <c r="H962" s="122">
        <v>0.60313005058170366</v>
      </c>
      <c r="I962" s="122">
        <v>0.21698291028348593</v>
      </c>
      <c r="J962" s="122">
        <v>0.79846656041890163</v>
      </c>
      <c r="K962" s="100">
        <v>0.68636732140641388</v>
      </c>
      <c r="L962" s="101"/>
      <c r="M962" s="102">
        <v>961</v>
      </c>
      <c r="N962" s="125">
        <v>0.30020097939804608</v>
      </c>
      <c r="O962" s="125">
        <v>2.607438880210897E-2</v>
      </c>
      <c r="P962" s="125">
        <v>1.5832458865516597</v>
      </c>
      <c r="Q962" s="125">
        <v>-0.2516753910025793</v>
      </c>
      <c r="R962" s="125">
        <v>0.72241938024915575</v>
      </c>
      <c r="S962" s="125">
        <v>-0.19071605907160394</v>
      </c>
      <c r="T962" s="125">
        <v>0.26145726802504432</v>
      </c>
      <c r="U962" s="122">
        <v>-0.78242334160746918</v>
      </c>
      <c r="V962" s="122">
        <v>0.83615647763055256</v>
      </c>
      <c r="W962" s="94">
        <v>0.48557946730271423</v>
      </c>
      <c r="X962" s="56"/>
      <c r="Y962" s="95">
        <v>961</v>
      </c>
      <c r="Z962" s="122">
        <f>(幕後結果!$AB$2+幕後結果!$AB$4*幕後結果_最佳化!$N1963)*12/3</f>
        <v>0.32442432018034212</v>
      </c>
      <c r="AA962" s="122">
        <f>(幕後結果!$AC$2+幕後結果!$AC$4*幕後結果_最佳化!$O1963)*12/3</f>
        <v>-1.3159032898300373</v>
      </c>
      <c r="AB962" s="122">
        <f>(幕後結果!$AD$2+幕後結果!$AD$4*幕後結果_最佳化!$P1963)*12/3</f>
        <v>1.9264373246477806</v>
      </c>
      <c r="AC962" s="122">
        <f>(幕後結果!$AE$2+幕後結果!$AE$4*幕後結果_最佳化!$Q1963)*12/3</f>
        <v>1.1009800902155575</v>
      </c>
      <c r="AD962" s="122">
        <f>(幕後結果!$AF$2+幕後結果!$AF$4*幕後結果_最佳化!$R1963)*12/3</f>
        <v>0.53031815336248045</v>
      </c>
      <c r="AE962" s="122">
        <f>(幕後結果!$AG$2+幕後結果!$AG$4*幕後結果_最佳化!$S1963)*12/3</f>
        <v>0.48717838515974771</v>
      </c>
      <c r="AF962" s="122">
        <f>(幕後結果!$AH$2+幕後結果!$AH$4*幕後結果_最佳化!$T1963)*12/3</f>
        <v>1.8072832920602915</v>
      </c>
      <c r="AG962" s="122">
        <f>(幕後結果!$AI$2+幕後結果!$AI$4*幕後結果_最佳化!$U1963)*12/3</f>
        <v>-1.4856887225747721</v>
      </c>
      <c r="AH962" s="122">
        <f>(幕後結果!$AJ$2+幕後結果!$AJ$4*幕後結果_最佳化!$V1963)*12/3</f>
        <v>0.95874725749315004</v>
      </c>
      <c r="AI962" s="96">
        <f>(幕後結果!$AK$2+幕後結果!$AK$4*幕後結果_最佳化!$W1963)*12/3</f>
        <v>-6.7645602753511613E-3</v>
      </c>
      <c r="AJ962" s="56"/>
      <c r="AK962" s="56"/>
      <c r="AL962" s="56"/>
      <c r="AM962" s="104">
        <v>961</v>
      </c>
      <c r="AN962" s="122">
        <f t="shared" si="183"/>
        <v>7.2647921174590735E-2</v>
      </c>
      <c r="AO962" s="122">
        <f t="shared" si="184"/>
        <v>8.1433634165075486E-2</v>
      </c>
      <c r="AP962" s="122">
        <f t="shared" si="185"/>
        <v>0.11259832378072986</v>
      </c>
      <c r="AQ962" s="122">
        <f t="shared" si="186"/>
        <v>0.14817511117087079</v>
      </c>
      <c r="AR962" s="122">
        <f t="shared" si="187"/>
        <v>1.2612349987326609E-2</v>
      </c>
      <c r="AS962" s="122">
        <f t="shared" si="188"/>
        <v>0.15192854705172718</v>
      </c>
      <c r="AT962" s="122">
        <f t="shared" si="189"/>
        <v>0.12616188054306712</v>
      </c>
      <c r="AU962" s="122">
        <f t="shared" si="190"/>
        <v>8.1351613791170771E-2</v>
      </c>
      <c r="AV962" s="122">
        <f t="shared" si="191"/>
        <v>6.3514565462929787E-2</v>
      </c>
      <c r="AW962" s="122">
        <f t="shared" si="192"/>
        <v>0.1495760528725118</v>
      </c>
      <c r="AX962" s="122">
        <f t="shared" si="193"/>
        <v>1</v>
      </c>
      <c r="AY962" s="122">
        <f>SUMPRODUCT(AN962:AW962,幕後結果_最佳化!$Z$1005:$AI$1005)</f>
        <v>0.11917562009793692</v>
      </c>
      <c r="AZ962" s="122">
        <f>(SUMPRODUCT(AN962:AW962,MMULT(AN962:AW962,幕後結果!$AB$9:$AK$18)))*252</f>
        <v>4.5384610177955191E-2</v>
      </c>
      <c r="BA962" s="122">
        <f t="shared" si="194"/>
        <v>0.2130366404587605</v>
      </c>
      <c r="BB962" s="98">
        <f t="shared" si="195"/>
        <v>0.35803991244737221</v>
      </c>
      <c r="BC962" s="56"/>
      <c r="BD962" s="56"/>
    </row>
    <row r="963" spans="1:56">
      <c r="A963" s="91">
        <v>962</v>
      </c>
      <c r="B963" s="122">
        <v>0.47311697640555517</v>
      </c>
      <c r="C963" s="122">
        <v>0.42316634554806676</v>
      </c>
      <c r="D963" s="122">
        <v>9.9242159485952275E-2</v>
      </c>
      <c r="E963" s="122">
        <v>0.78837516036896971</v>
      </c>
      <c r="F963" s="122">
        <v>0.60545219265513373</v>
      </c>
      <c r="G963" s="122">
        <v>0.86497137705571436</v>
      </c>
      <c r="H963" s="122">
        <v>0.590900486233358</v>
      </c>
      <c r="I963" s="122">
        <v>0.19671353233548428</v>
      </c>
      <c r="J963" s="122">
        <v>0.95254278022303973</v>
      </c>
      <c r="K963" s="100">
        <v>0.32337215419547372</v>
      </c>
      <c r="L963" s="101"/>
      <c r="M963" s="102">
        <v>962</v>
      </c>
      <c r="N963" s="125">
        <v>-6.7436826229796701E-2</v>
      </c>
      <c r="O963" s="125">
        <v>-0.19379973936987321</v>
      </c>
      <c r="P963" s="125">
        <v>-1.2858817925373296</v>
      </c>
      <c r="Q963" s="125">
        <v>0.80079613093432256</v>
      </c>
      <c r="R963" s="125">
        <v>0.26748519112862484</v>
      </c>
      <c r="S963" s="125">
        <v>1.1029307347994823</v>
      </c>
      <c r="T963" s="125">
        <v>0.22986197139777534</v>
      </c>
      <c r="U963" s="122">
        <v>-0.85341886297129665</v>
      </c>
      <c r="V963" s="122">
        <v>1.6700248882025457</v>
      </c>
      <c r="W963" s="94">
        <v>-0.4582897204286146</v>
      </c>
      <c r="X963" s="56"/>
      <c r="Y963" s="95">
        <v>962</v>
      </c>
      <c r="Z963" s="122">
        <f>(幕後結果!$AB$2+幕後結果!$AB$4*幕後結果_最佳化!$N1964)*12/3</f>
        <v>-0.13201654330745499</v>
      </c>
      <c r="AA963" s="122">
        <f>(幕後結果!$AC$2+幕後結果!$AC$4*幕後結果_最佳化!$O1964)*12/3</f>
        <v>-1.6508481112251072</v>
      </c>
      <c r="AB963" s="122">
        <f>(幕後結果!$AD$2+幕後結果!$AD$4*幕後結果_最佳化!$P1964)*12/3</f>
        <v>-0.6911274568675555</v>
      </c>
      <c r="AC963" s="122">
        <f>(幕後結果!$AE$2+幕後結果!$AE$4*幕後結果_最佳化!$Q1964)*12/3</f>
        <v>1.1278807581490815</v>
      </c>
      <c r="AD963" s="122">
        <f>(幕後結果!$AF$2+幕後結果!$AF$4*幕後結果_最佳化!$R1964)*12/3</f>
        <v>2.2795046567411228E-2</v>
      </c>
      <c r="AE963" s="122">
        <f>(幕後結果!$AG$2+幕後結果!$AG$4*幕後結果_最佳化!$S1964)*12/3</f>
        <v>1.3015159868385839</v>
      </c>
      <c r="AF963" s="122">
        <f>(幕後結果!$AH$2+幕後結果!$AH$4*幕後結果_最佳化!$T1964)*12/3</f>
        <v>1.208732391714322</v>
      </c>
      <c r="AG963" s="122">
        <f>(幕後結果!$AI$2+幕後結果!$AI$4*幕後結果_最佳化!$U1964)*12/3</f>
        <v>-1.7615659376860406</v>
      </c>
      <c r="AH963" s="122">
        <f>(幕後結果!$AJ$2+幕後結果!$AJ$4*幕後結果_最佳化!$V1964)*12/3</f>
        <v>1.0380762078989458</v>
      </c>
      <c r="AI963" s="96">
        <f>(幕後結果!$AK$2+幕後結果!$AK$4*幕後結果_最佳化!$W1964)*12/3</f>
        <v>-0.4522267219816905</v>
      </c>
      <c r="AJ963" s="56"/>
      <c r="AK963" s="56"/>
      <c r="AL963" s="56"/>
      <c r="AM963" s="104">
        <v>962</v>
      </c>
      <c r="AN963" s="122">
        <f t="shared" si="183"/>
        <v>8.4080551042714363E-2</v>
      </c>
      <c r="AO963" s="122">
        <f t="shared" si="184"/>
        <v>0.14476808089470533</v>
      </c>
      <c r="AP963" s="122">
        <f t="shared" si="185"/>
        <v>8.4943172539735323E-2</v>
      </c>
      <c r="AQ963" s="122">
        <f t="shared" si="186"/>
        <v>0.14218752095241413</v>
      </c>
      <c r="AR963" s="122">
        <f t="shared" si="187"/>
        <v>0.23124944385646137</v>
      </c>
      <c r="AS963" s="122">
        <f t="shared" si="188"/>
        <v>4.2362830765340096E-3</v>
      </c>
      <c r="AT963" s="122">
        <f t="shared" si="189"/>
        <v>6.2135999894959271E-2</v>
      </c>
      <c r="AU963" s="122">
        <f t="shared" si="190"/>
        <v>0.20667753028126776</v>
      </c>
      <c r="AV963" s="122">
        <f t="shared" si="191"/>
        <v>2.1109912192029016E-2</v>
      </c>
      <c r="AW963" s="122">
        <f t="shared" si="192"/>
        <v>1.861150526917944E-2</v>
      </c>
      <c r="AX963" s="122">
        <f t="shared" si="193"/>
        <v>1.0000000000000002</v>
      </c>
      <c r="AY963" s="122">
        <f>SUMPRODUCT(AN963:AW963,幕後結果_最佳化!$Z$1005:$AI$1005)</f>
        <v>-0.18188358816142314</v>
      </c>
      <c r="AZ963" s="122">
        <f>(SUMPRODUCT(AN963:AW963,MMULT(AN963:AW963,幕後結果!$AB$9:$AK$18)))*252</f>
        <v>4.7998829489405481E-2</v>
      </c>
      <c r="BA963" s="122">
        <f t="shared" si="194"/>
        <v>0.21908635167304577</v>
      </c>
      <c r="BB963" s="98">
        <f t="shared" si="195"/>
        <v>-1.026004524904772</v>
      </c>
      <c r="BC963" s="56"/>
      <c r="BD963" s="56"/>
    </row>
    <row r="964" spans="1:56">
      <c r="A964" s="91">
        <v>963</v>
      </c>
      <c r="B964" s="122">
        <v>0.79513938841960385</v>
      </c>
      <c r="C964" s="122">
        <v>0.43573992015345908</v>
      </c>
      <c r="D964" s="122">
        <v>0.64947911311723749</v>
      </c>
      <c r="E964" s="122">
        <v>0.20295601881879999</v>
      </c>
      <c r="F964" s="122">
        <v>0.16785935754806669</v>
      </c>
      <c r="G964" s="122">
        <v>0.46900284865347586</v>
      </c>
      <c r="H964" s="122">
        <v>0.70120449299496057</v>
      </c>
      <c r="I964" s="122">
        <v>0.90738681542301669</v>
      </c>
      <c r="J964" s="122">
        <v>0.77734141501960163</v>
      </c>
      <c r="K964" s="100">
        <v>0.15249960058801482</v>
      </c>
      <c r="L964" s="101"/>
      <c r="M964" s="102">
        <v>963</v>
      </c>
      <c r="N964" s="125">
        <v>0.82438431686361213</v>
      </c>
      <c r="O964" s="125">
        <v>-0.16177906405595355</v>
      </c>
      <c r="P964" s="125">
        <v>0.38391456095861204</v>
      </c>
      <c r="Q964" s="125">
        <v>-0.83110903234758804</v>
      </c>
      <c r="R964" s="125">
        <v>-0.96265892705530187</v>
      </c>
      <c r="S964" s="125">
        <v>-7.7776679499633419E-2</v>
      </c>
      <c r="T964" s="125">
        <v>0.52786791685238144</v>
      </c>
      <c r="U964" s="122">
        <v>1.3248335359002479</v>
      </c>
      <c r="V964" s="122">
        <v>0.76324521174244042</v>
      </c>
      <c r="W964" s="94">
        <v>-1.0257717156723947</v>
      </c>
      <c r="X964" s="56"/>
      <c r="Y964" s="95">
        <v>963</v>
      </c>
      <c r="Z964" s="122">
        <f>(幕後結果!$AB$2+幕後結果!$AB$4*幕後結果_最佳化!$N1965)*12/3</f>
        <v>0.97522435085210135</v>
      </c>
      <c r="AA964" s="122">
        <f>(幕後結果!$AC$2+幕後結果!$AC$4*幕後結果_最佳化!$O1965)*12/3</f>
        <v>-1.5292353396589571</v>
      </c>
      <c r="AB964" s="122">
        <f>(幕後結果!$AD$2+幕後結果!$AD$4*幕後結果_最佳化!$P1965)*12/3</f>
        <v>1.0266767200576514</v>
      </c>
      <c r="AC964" s="122">
        <f>(幕後結果!$AE$2+幕後結果!$AE$4*幕後結果_最佳化!$Q1965)*12/3</f>
        <v>0.39679383605183033</v>
      </c>
      <c r="AD964" s="122">
        <f>(幕後結果!$AF$2+幕後結果!$AF$4*幕後結果_最佳化!$R1965)*12/3</f>
        <v>-0.80848846747727376</v>
      </c>
      <c r="AE964" s="122">
        <f>(幕後結果!$AG$2+幕後結果!$AG$4*幕後結果_最佳化!$S1965)*12/3</f>
        <v>-7.2176677441026904E-2</v>
      </c>
      <c r="AF964" s="122">
        <f>(幕後結果!$AH$2+幕後結果!$AH$4*幕後結果_最佳化!$T1965)*12/3</f>
        <v>1.7486164465459826</v>
      </c>
      <c r="AG964" s="122">
        <f>(幕後結果!$AI$2+幕後結果!$AI$4*幕後結果_最佳化!$U1965)*12/3</f>
        <v>0.95935452033581781</v>
      </c>
      <c r="AH964" s="122">
        <f>(幕後結果!$AJ$2+幕後結果!$AJ$4*幕後結果_最佳化!$V1965)*12/3</f>
        <v>0.95691501576390248</v>
      </c>
      <c r="AI964" s="96">
        <f>(幕後結果!$AK$2+幕後結果!$AK$4*幕後結果_最佳化!$W1965)*12/3</f>
        <v>-0.84474933536401231</v>
      </c>
      <c r="AJ964" s="56"/>
      <c r="AK964" s="56"/>
      <c r="AL964" s="56"/>
      <c r="AM964" s="104">
        <v>963</v>
      </c>
      <c r="AN964" s="122">
        <f t="shared" ref="AN964:AN1001" si="196">B1965/SUM($B1965:$K1965)</f>
        <v>5.8722019520082457E-2</v>
      </c>
      <c r="AO964" s="122">
        <f t="shared" ref="AO964:AO1001" si="197">C1965/SUM($B1965:$K1965)</f>
        <v>6.6364828958236977E-2</v>
      </c>
      <c r="AP964" s="122">
        <f t="shared" ref="AP964:AP1001" si="198">D1965/SUM($B1965:$K1965)</f>
        <v>5.6436428180009802E-2</v>
      </c>
      <c r="AQ964" s="122">
        <f t="shared" ref="AQ964:AQ1001" si="199">E1965/SUM($B1965:$K1965)</f>
        <v>0.14178966953725364</v>
      </c>
      <c r="AR964" s="122">
        <f t="shared" ref="AR964:AR1001" si="200">F1965/SUM($B1965:$K1965)</f>
        <v>0.15908799813235636</v>
      </c>
      <c r="AS964" s="122">
        <f t="shared" ref="AS964:AS1001" si="201">G1965/SUM($B1965:$K1965)</f>
        <v>8.4915742740194089E-2</v>
      </c>
      <c r="AT964" s="122">
        <f t="shared" ref="AT964:AT1001" si="202">H1965/SUM($B1965:$K1965)</f>
        <v>0.14397078325718596</v>
      </c>
      <c r="AU964" s="122">
        <f t="shared" ref="AU964:AU1001" si="203">I1965/SUM($B1965:$K1965)</f>
        <v>0.12267550870995457</v>
      </c>
      <c r="AV964" s="122">
        <f t="shared" ref="AV964:AV1001" si="204">J1965/SUM($B1965:$K1965)</f>
        <v>0.1557911923988852</v>
      </c>
      <c r="AW964" s="122">
        <f t="shared" ref="AW964:AW1001" si="205">K1965/SUM($B1965:$K1965)</f>
        <v>1.0245828565840838E-2</v>
      </c>
      <c r="AX964" s="122">
        <f t="shared" ref="AX964:AX1001" si="206">SUM(AN964:AW964)</f>
        <v>0.99999999999999989</v>
      </c>
      <c r="AY964" s="122">
        <f>SUMPRODUCT(AN964:AW964,幕後結果_最佳化!$Z$1005:$AI$1005)</f>
        <v>0.1357066447047692</v>
      </c>
      <c r="AZ964" s="122">
        <f>(SUMPRODUCT(AN964:AW964,MMULT(AN964:AW964,幕後結果!$AB$9:$AK$18)))*252</f>
        <v>4.2414691791806465E-2</v>
      </c>
      <c r="BA964" s="122">
        <f t="shared" ref="BA964:BA1001" si="207">AZ964^0.5</f>
        <v>0.20594827455408909</v>
      </c>
      <c r="BB964" s="98">
        <f t="shared" ref="BB964:BB1001" si="208">(AY964-$BC$2)/$BA964</f>
        <v>0.45063084362182892</v>
      </c>
      <c r="BC964" s="56"/>
      <c r="BD964" s="56"/>
    </row>
    <row r="965" spans="1:56">
      <c r="A965" s="91">
        <v>964</v>
      </c>
      <c r="B965" s="122">
        <v>0.47281222040898818</v>
      </c>
      <c r="C965" s="122">
        <v>0.49131853919992552</v>
      </c>
      <c r="D965" s="122">
        <v>0.59206287913077515</v>
      </c>
      <c r="E965" s="122">
        <v>9.8681452044688367E-2</v>
      </c>
      <c r="F965" s="122">
        <v>0.7735707276869479</v>
      </c>
      <c r="G965" s="122">
        <v>0.92788618869808981</v>
      </c>
      <c r="H965" s="122">
        <v>0.97639039631250446</v>
      </c>
      <c r="I965" s="122">
        <v>0.75611282010013547</v>
      </c>
      <c r="J965" s="122">
        <v>0.78732032498262394</v>
      </c>
      <c r="K965" s="100">
        <v>0.83362831672251514</v>
      </c>
      <c r="L965" s="101"/>
      <c r="M965" s="102">
        <v>964</v>
      </c>
      <c r="N965" s="125">
        <v>-6.8202495072380576E-2</v>
      </c>
      <c r="O965" s="125">
        <v>-2.1762912892206523E-2</v>
      </c>
      <c r="P965" s="125">
        <v>0.23285469222187424</v>
      </c>
      <c r="Q965" s="125">
        <v>-1.2891012067628802</v>
      </c>
      <c r="R965" s="125">
        <v>0.75065793532262604</v>
      </c>
      <c r="S965" s="125">
        <v>1.4602272713698996</v>
      </c>
      <c r="T965" s="125">
        <v>1.9843287122688162</v>
      </c>
      <c r="U965" s="122">
        <v>0.69385306569305671</v>
      </c>
      <c r="V965" s="122">
        <v>0.79715787081027745</v>
      </c>
      <c r="W965" s="94">
        <v>0.96860287863433592</v>
      </c>
      <c r="X965" s="56"/>
      <c r="Y965" s="95">
        <v>964</v>
      </c>
      <c r="Z965" s="122">
        <f>(幕後結果!$AB$2+幕後結果!$AB$4*幕後結果_最佳化!$N1966)*12/3</f>
        <v>-0.13296715976284879</v>
      </c>
      <c r="AA965" s="122">
        <f>(幕後結果!$AC$2+幕後結果!$AC$4*幕後結果_最佳化!$O1966)*12/3</f>
        <v>-1.4138353432790007</v>
      </c>
      <c r="AB965" s="122">
        <f>(幕後結果!$AD$2+幕後結果!$AD$4*幕後結果_最佳化!$P1966)*12/3</f>
        <v>0.64125761870254649</v>
      </c>
      <c r="AC965" s="122">
        <f>(幕後結果!$AE$2+幕後結果!$AE$4*幕後結果_最佳化!$Q1966)*12/3</f>
        <v>1.2811351699471007E-4</v>
      </c>
      <c r="AD965" s="122">
        <f>(幕後結果!$AF$2+幕後結果!$AF$4*幕後結果_最佳化!$R1966)*12/3</f>
        <v>0.34070124859271433</v>
      </c>
      <c r="AE965" s="122">
        <f>(幕後結果!$AG$2+幕後結果!$AG$4*幕後結果_最佳化!$S1966)*12/3</f>
        <v>0.78252335253941174</v>
      </c>
      <c r="AF965" s="122">
        <f>(幕後結果!$AH$2+幕後結果!$AH$4*幕後結果_最佳化!$T1966)*12/3</f>
        <v>3.2453362172115257</v>
      </c>
      <c r="AG965" s="122">
        <f>(幕後結果!$AI$2+幕後結果!$AI$4*幕後結果_最佳化!$U1966)*12/3</f>
        <v>0.1543373611736848</v>
      </c>
      <c r="AH965" s="122">
        <f>(幕後結果!$AJ$2+幕後結果!$AJ$4*幕後結果_最佳化!$V1966)*12/3</f>
        <v>1.1650896800234589</v>
      </c>
      <c r="AI965" s="96">
        <f>(幕後結果!$AK$2+幕後結果!$AK$4*幕後結果_最佳化!$W1966)*12/3</f>
        <v>0.32270236605361319</v>
      </c>
      <c r="AJ965" s="56"/>
      <c r="AK965" s="56"/>
      <c r="AL965" s="56"/>
      <c r="AM965" s="104">
        <v>964</v>
      </c>
      <c r="AN965" s="122">
        <f t="shared" si="196"/>
        <v>0.16655438569100797</v>
      </c>
      <c r="AO965" s="122">
        <f t="shared" si="197"/>
        <v>7.7913395601529573E-2</v>
      </c>
      <c r="AP965" s="122">
        <f t="shared" si="198"/>
        <v>0.17076504451250621</v>
      </c>
      <c r="AQ965" s="122">
        <f t="shared" si="199"/>
        <v>9.9294480490092804E-2</v>
      </c>
      <c r="AR965" s="122">
        <f t="shared" si="200"/>
        <v>0.16044118403592469</v>
      </c>
      <c r="AS965" s="122">
        <f t="shared" si="201"/>
        <v>4.3640596848955021E-2</v>
      </c>
      <c r="AT965" s="122">
        <f t="shared" si="202"/>
        <v>7.7148370721740996E-3</v>
      </c>
      <c r="AU965" s="122">
        <f t="shared" si="203"/>
        <v>0.11817957216915506</v>
      </c>
      <c r="AV965" s="122">
        <f t="shared" si="204"/>
        <v>0.104713415958093</v>
      </c>
      <c r="AW965" s="122">
        <f t="shared" si="205"/>
        <v>5.0783087620561558E-2</v>
      </c>
      <c r="AX965" s="122">
        <f t="shared" si="206"/>
        <v>1</v>
      </c>
      <c r="AY965" s="122">
        <f>SUMPRODUCT(AN965:AW965,幕後結果_最佳化!$Z$1005:$AI$1005)</f>
        <v>-7.2042781027228539E-2</v>
      </c>
      <c r="AZ965" s="122">
        <f>(SUMPRODUCT(AN965:AW965,MMULT(AN965:AW965,幕後結果!$AB$9:$AK$18)))*252</f>
        <v>4.9438456851774885E-2</v>
      </c>
      <c r="BA965" s="122">
        <f t="shared" si="207"/>
        <v>0.22234760365647049</v>
      </c>
      <c r="BB965" s="98">
        <f t="shared" si="208"/>
        <v>-0.51695084245124767</v>
      </c>
      <c r="BC965" s="56"/>
      <c r="BD965" s="56"/>
    </row>
    <row r="966" spans="1:56">
      <c r="A966" s="91">
        <v>965</v>
      </c>
      <c r="B966" s="122">
        <v>0.15426852440073158</v>
      </c>
      <c r="C966" s="122">
        <v>0.23367416017276499</v>
      </c>
      <c r="D966" s="122">
        <v>0.95633330721424747</v>
      </c>
      <c r="E966" s="122">
        <v>0.81443764388544482</v>
      </c>
      <c r="F966" s="122">
        <v>0.39217314418791482</v>
      </c>
      <c r="G966" s="122">
        <v>0.43938421997826005</v>
      </c>
      <c r="H966" s="122">
        <v>0.22967539984351282</v>
      </c>
      <c r="I966" s="122">
        <v>0.16949752497534165</v>
      </c>
      <c r="J966" s="122">
        <v>0.6174694918635153</v>
      </c>
      <c r="K966" s="100">
        <v>0.35625556358201171</v>
      </c>
      <c r="L966" s="101"/>
      <c r="M966" s="102">
        <v>965</v>
      </c>
      <c r="N966" s="125">
        <v>-1.018296547188789</v>
      </c>
      <c r="O966" s="125">
        <v>-0.7268002656232383</v>
      </c>
      <c r="P966" s="125">
        <v>1.7096350200524342</v>
      </c>
      <c r="Q966" s="125">
        <v>0.89436859029441562</v>
      </c>
      <c r="R966" s="125">
        <v>-0.27365952069278693</v>
      </c>
      <c r="S966" s="125">
        <v>-0.15253062222625374</v>
      </c>
      <c r="T966" s="125">
        <v>-0.73991627294314544</v>
      </c>
      <c r="U966" s="122">
        <v>-0.95615278497323586</v>
      </c>
      <c r="V966" s="122">
        <v>0.2988414584534938</v>
      </c>
      <c r="W966" s="94">
        <v>-0.36848567155064565</v>
      </c>
      <c r="X966" s="56"/>
      <c r="Y966" s="95">
        <v>965</v>
      </c>
      <c r="Z966" s="122">
        <f>(幕後結果!$AB$2+幕後結果!$AB$4*幕後結果_最佳化!$N1967)*12/3</f>
        <v>-1.3125568072476519</v>
      </c>
      <c r="AA966" s="122">
        <f>(幕後結果!$AC$2+幕後結果!$AC$4*幕後結果_最佳化!$O1967)*12/3</f>
        <v>-2.4679772238966606</v>
      </c>
      <c r="AB966" s="122">
        <f>(幕後結果!$AD$2+幕後結果!$AD$4*幕後結果_最佳化!$P1967)*12/3</f>
        <v>1.5623115246696466</v>
      </c>
      <c r="AC966" s="122">
        <f>(幕後結果!$AE$2+幕後結果!$AE$4*幕後結果_最佳化!$Q1967)*12/3</f>
        <v>1.7530314613925135</v>
      </c>
      <c r="AD966" s="122">
        <f>(幕後結果!$AF$2+幕後結果!$AF$4*幕後結果_最佳化!$R1967)*12/3</f>
        <v>-6.426435809386695E-2</v>
      </c>
      <c r="AE966" s="122">
        <f>(幕後結果!$AG$2+幕後結果!$AG$4*幕後結果_最佳化!$S1967)*12/3</f>
        <v>0.59815484177897615</v>
      </c>
      <c r="AF966" s="122">
        <f>(幕後結果!$AH$2+幕後結果!$AH$4*幕後結果_最佳化!$T1967)*12/3</f>
        <v>0.2561820250577006</v>
      </c>
      <c r="AG966" s="122">
        <f>(幕後結果!$AI$2+幕後結果!$AI$4*幕後結果_最佳化!$U1967)*12/3</f>
        <v>-2.5144829018804753</v>
      </c>
      <c r="AH966" s="122">
        <f>(幕後結果!$AJ$2+幕後結果!$AJ$4*幕後結果_最佳化!$V1967)*12/3</f>
        <v>-0.16607371196125342</v>
      </c>
      <c r="AI966" s="96">
        <f>(幕後結果!$AK$2+幕後結果!$AK$4*幕後結果_最佳化!$W1967)*12/3</f>
        <v>-0.98249857430113208</v>
      </c>
      <c r="AJ966" s="56"/>
      <c r="AK966" s="56"/>
      <c r="AL966" s="56"/>
      <c r="AM966" s="104">
        <v>965</v>
      </c>
      <c r="AN966" s="122">
        <f t="shared" si="196"/>
        <v>9.9627649836724428E-3</v>
      </c>
      <c r="AO966" s="122">
        <f t="shared" si="197"/>
        <v>3.6140308431575091E-2</v>
      </c>
      <c r="AP966" s="122">
        <f t="shared" si="198"/>
        <v>5.763701302288305E-2</v>
      </c>
      <c r="AQ966" s="122">
        <f t="shared" si="199"/>
        <v>0.14365113212810651</v>
      </c>
      <c r="AR966" s="122">
        <f t="shared" si="200"/>
        <v>0.14276668316787636</v>
      </c>
      <c r="AS966" s="122">
        <f t="shared" si="201"/>
        <v>0.13817903552914304</v>
      </c>
      <c r="AT966" s="122">
        <f t="shared" si="202"/>
        <v>0.1184489732757233</v>
      </c>
      <c r="AU966" s="122">
        <f t="shared" si="203"/>
        <v>0.11823219191556542</v>
      </c>
      <c r="AV966" s="122">
        <f t="shared" si="204"/>
        <v>0.11973667570103841</v>
      </c>
      <c r="AW966" s="122">
        <f t="shared" si="205"/>
        <v>0.11524522184441652</v>
      </c>
      <c r="AX966" s="122">
        <f t="shared" si="206"/>
        <v>1.0000000000000002</v>
      </c>
      <c r="AY966" s="122">
        <f>SUMPRODUCT(AN966:AW966,幕後結果_最佳化!$Z$1005:$AI$1005)</f>
        <v>0.12919083622500793</v>
      </c>
      <c r="AZ966" s="122">
        <f>(SUMPRODUCT(AN966:AW966,MMULT(AN966:AW966,幕後結果!$AB$9:$AK$18)))*252</f>
        <v>3.9700710220085256E-2</v>
      </c>
      <c r="BA966" s="122">
        <f t="shared" si="207"/>
        <v>0.19925037068995696</v>
      </c>
      <c r="BB966" s="98">
        <f t="shared" si="208"/>
        <v>0.4330774187581341</v>
      </c>
      <c r="BC966" s="56"/>
      <c r="BD966" s="56"/>
    </row>
    <row r="967" spans="1:56">
      <c r="A967" s="91">
        <v>966</v>
      </c>
      <c r="B967" s="122">
        <v>0.38732359941580241</v>
      </c>
      <c r="C967" s="122">
        <v>0.61156665721658188</v>
      </c>
      <c r="D967" s="122">
        <v>0.93485328728963712</v>
      </c>
      <c r="E967" s="122">
        <v>4.7590014803833069E-2</v>
      </c>
      <c r="F967" s="122">
        <v>0.97249829023415635</v>
      </c>
      <c r="G967" s="122">
        <v>0.3695958656294247</v>
      </c>
      <c r="H967" s="122">
        <v>5.9328186347663792E-2</v>
      </c>
      <c r="I967" s="122">
        <v>0.49705987354011683</v>
      </c>
      <c r="J967" s="122">
        <v>0.99265122942267237</v>
      </c>
      <c r="K967" s="100">
        <v>0.75167209121781653</v>
      </c>
      <c r="L967" s="101"/>
      <c r="M967" s="102">
        <v>966</v>
      </c>
      <c r="N967" s="125">
        <v>-0.28630151374518792</v>
      </c>
      <c r="O967" s="125">
        <v>0.28340462220936913</v>
      </c>
      <c r="P967" s="125">
        <v>1.5129458055953002</v>
      </c>
      <c r="Q967" s="125">
        <v>-1.6686839600770778</v>
      </c>
      <c r="R967" s="125">
        <v>1.9188492133841144</v>
      </c>
      <c r="S967" s="125">
        <v>-0.3329238956685851</v>
      </c>
      <c r="T967" s="125">
        <v>-1.5604381611698335</v>
      </c>
      <c r="U967" s="122">
        <v>-7.3698708305412189E-3</v>
      </c>
      <c r="V967" s="122">
        <v>2.4397472477646036</v>
      </c>
      <c r="W967" s="94">
        <v>0.67976097954973169</v>
      </c>
      <c r="X967" s="56"/>
      <c r="Y967" s="95">
        <v>966</v>
      </c>
      <c r="Z967" s="122">
        <f>(幕後結果!$AB$2+幕後結果!$AB$4*幕後結果_最佳化!$N1968)*12/3</f>
        <v>-0.40374808295666864</v>
      </c>
      <c r="AA967" s="122">
        <f>(幕後結果!$AC$2+幕後結果!$AC$4*幕後結果_最佳化!$O1968)*12/3</f>
        <v>-1.0122417740580698</v>
      </c>
      <c r="AB967" s="122">
        <f>(幕後結果!$AD$2+幕後結果!$AD$4*幕後結果_最佳化!$P1968)*12/3</f>
        <v>1.7150535381629091</v>
      </c>
      <c r="AC967" s="122">
        <f>(幕後結果!$AE$2+幕後結果!$AE$4*幕後結果_最佳化!$Q1968)*12/3</f>
        <v>6.6448169038559768E-2</v>
      </c>
      <c r="AD967" s="122">
        <f>(幕後結果!$AF$2+幕後結果!$AF$4*幕後結果_最佳化!$R1968)*12/3</f>
        <v>1.2611939488921795</v>
      </c>
      <c r="AE967" s="122">
        <f>(幕後結果!$AG$2+幕後結果!$AG$4*幕後結果_最佳化!$S1968)*12/3</f>
        <v>-0.35238104357960981</v>
      </c>
      <c r="AF967" s="122">
        <f>(幕後結果!$AH$2+幕後結果!$AH$4*幕後結果_最佳化!$T1968)*12/3</f>
        <v>0.40075204983515578</v>
      </c>
      <c r="AG967" s="122">
        <f>(幕後結果!$AI$2+幕後結果!$AI$4*幕後結果_最佳化!$U1968)*12/3</f>
        <v>-0.69855939072085993</v>
      </c>
      <c r="AH967" s="122">
        <f>(幕後結果!$AJ$2+幕後結果!$AJ$4*幕後結果_最佳化!$V1968)*12/3</f>
        <v>1.8184573204427366</v>
      </c>
      <c r="AI967" s="96">
        <f>(幕後結果!$AK$2+幕後結果!$AK$4*幕後結果_最佳化!$W1968)*12/3</f>
        <v>7.8070169341988349E-2</v>
      </c>
      <c r="AJ967" s="56"/>
      <c r="AK967" s="56"/>
      <c r="AL967" s="56"/>
      <c r="AM967" s="104">
        <v>966</v>
      </c>
      <c r="AN967" s="122">
        <f t="shared" si="196"/>
        <v>6.163078686529834E-2</v>
      </c>
      <c r="AO967" s="122">
        <f t="shared" si="197"/>
        <v>0.11387485001153591</v>
      </c>
      <c r="AP967" s="122">
        <f t="shared" si="198"/>
        <v>0.12500483493456521</v>
      </c>
      <c r="AQ967" s="122">
        <f t="shared" si="199"/>
        <v>4.6847969228231603E-2</v>
      </c>
      <c r="AR967" s="122">
        <f t="shared" si="200"/>
        <v>0.1710990085084417</v>
      </c>
      <c r="AS967" s="122">
        <f t="shared" si="201"/>
        <v>5.2752812368079428E-3</v>
      </c>
      <c r="AT967" s="122">
        <f t="shared" si="202"/>
        <v>0.17500767221993344</v>
      </c>
      <c r="AU967" s="122">
        <f t="shared" si="203"/>
        <v>5.7726341691796502E-2</v>
      </c>
      <c r="AV967" s="122">
        <f t="shared" si="204"/>
        <v>0.15951920435632649</v>
      </c>
      <c r="AW967" s="122">
        <f t="shared" si="205"/>
        <v>8.4014050947062921E-2</v>
      </c>
      <c r="AX967" s="122">
        <f t="shared" si="206"/>
        <v>1</v>
      </c>
      <c r="AY967" s="122">
        <f>SUMPRODUCT(AN967:AW967,幕後結果_最佳化!$Z$1005:$AI$1005)</f>
        <v>4.2211353533477866E-2</v>
      </c>
      <c r="AZ967" s="122">
        <f>(SUMPRODUCT(AN967:AW967,MMULT(AN967:AW967,幕後結果!$AB$9:$AK$18)))*252</f>
        <v>4.3520829668379571E-2</v>
      </c>
      <c r="BA967" s="122">
        <f t="shared" si="207"/>
        <v>0.20861646547763091</v>
      </c>
      <c r="BB967" s="98">
        <f t="shared" si="208"/>
        <v>-3.3010168442144145E-3</v>
      </c>
      <c r="BC967" s="56"/>
      <c r="BD967" s="56"/>
    </row>
    <row r="968" spans="1:56">
      <c r="A968" s="91">
        <v>967</v>
      </c>
      <c r="B968" s="122">
        <v>0.73222236336568591</v>
      </c>
      <c r="C968" s="122">
        <v>0.87374002212399415</v>
      </c>
      <c r="D968" s="122">
        <v>0.56128899577601588</v>
      </c>
      <c r="E968" s="122">
        <v>0.79112901419354698</v>
      </c>
      <c r="F968" s="122">
        <v>0.18884787453061258</v>
      </c>
      <c r="G968" s="122">
        <v>0.9758701580546989</v>
      </c>
      <c r="H968" s="122">
        <v>0.61774939352424307</v>
      </c>
      <c r="I968" s="122">
        <v>0.28295796584487443</v>
      </c>
      <c r="J968" s="122">
        <v>9.5236306316536234E-2</v>
      </c>
      <c r="K968" s="100">
        <v>0.22223145935346311</v>
      </c>
      <c r="L968" s="101"/>
      <c r="M968" s="102">
        <v>967</v>
      </c>
      <c r="N968" s="125">
        <v>0.6195482090355755</v>
      </c>
      <c r="O968" s="125">
        <v>1.1442500406852878</v>
      </c>
      <c r="P968" s="125">
        <v>0.15423809201230823</v>
      </c>
      <c r="Q968" s="125">
        <v>0.81034490827695549</v>
      </c>
      <c r="R968" s="125">
        <v>-0.88214990278469929</v>
      </c>
      <c r="S968" s="125">
        <v>1.975074590520443</v>
      </c>
      <c r="T968" s="125">
        <v>0.29957518741170575</v>
      </c>
      <c r="U968" s="122">
        <v>-0.57407665263046703</v>
      </c>
      <c r="V968" s="122">
        <v>-1.3091822815432812</v>
      </c>
      <c r="W968" s="94">
        <v>-0.76467865638190147</v>
      </c>
      <c r="X968" s="56"/>
      <c r="Y968" s="95">
        <v>967</v>
      </c>
      <c r="Z968" s="122">
        <f>(幕後結果!$AB$2+幕後結果!$AB$4*幕後結果_最佳化!$N1969)*12/3</f>
        <v>0.72090999988147919</v>
      </c>
      <c r="AA968" s="122">
        <f>(幕後結果!$AC$2+幕後結果!$AC$4*幕後結果_最佳化!$O1969)*12/3</f>
        <v>0.25277081206593421</v>
      </c>
      <c r="AB968" s="122">
        <f>(幕後結果!$AD$2+幕後結果!$AD$4*幕後結果_最佳化!$P1969)*12/3</f>
        <v>0.89874310695237847</v>
      </c>
      <c r="AC968" s="122">
        <f>(幕後結果!$AE$2+幕後結果!$AE$4*幕後結果_最佳化!$Q1969)*12/3</f>
        <v>1.7467303173356701</v>
      </c>
      <c r="AD968" s="122">
        <f>(幕後結果!$AF$2+幕後結果!$AF$4*幕後結果_最佳化!$R1969)*12/3</f>
        <v>-0.48889193120002328</v>
      </c>
      <c r="AE968" s="122">
        <f>(幕後結果!$AG$2+幕後結果!$AG$4*幕後結果_最佳化!$S1969)*12/3</f>
        <v>2.5877245499440757</v>
      </c>
      <c r="AF968" s="122">
        <f>(幕後結果!$AH$2+幕後結果!$AH$4*幕後結果_最佳化!$T1969)*12/3</f>
        <v>1.2284781433225802</v>
      </c>
      <c r="AG968" s="122">
        <f>(幕後結果!$AI$2+幕後結果!$AI$4*幕後結果_最佳化!$U1969)*12/3</f>
        <v>-1.3222123509774488</v>
      </c>
      <c r="AH968" s="122">
        <f>(幕後結果!$AJ$2+幕後結果!$AJ$4*幕後結果_最佳化!$V1969)*12/3</f>
        <v>-0.34652726811343443</v>
      </c>
      <c r="AI968" s="96">
        <f>(幕後結果!$AK$2+幕後結果!$AK$4*幕後結果_最佳化!$W1969)*12/3</f>
        <v>-0.49021118630645227</v>
      </c>
      <c r="AJ968" s="56"/>
      <c r="AK968" s="56"/>
      <c r="AL968" s="56"/>
      <c r="AM968" s="104">
        <v>967</v>
      </c>
      <c r="AN968" s="122">
        <f t="shared" si="196"/>
        <v>0.11714458095473156</v>
      </c>
      <c r="AO968" s="122">
        <f t="shared" si="197"/>
        <v>6.7846840315226642E-2</v>
      </c>
      <c r="AP968" s="122">
        <f t="shared" si="198"/>
        <v>7.4215071938392094E-2</v>
      </c>
      <c r="AQ968" s="122">
        <f t="shared" si="199"/>
        <v>0.13080170617821113</v>
      </c>
      <c r="AR968" s="122">
        <f t="shared" si="200"/>
        <v>8.0480550868088446E-2</v>
      </c>
      <c r="AS968" s="122">
        <f t="shared" si="201"/>
        <v>0.13026904445702642</v>
      </c>
      <c r="AT968" s="122">
        <f t="shared" si="202"/>
        <v>0.17000536083483922</v>
      </c>
      <c r="AU968" s="122">
        <f t="shared" si="203"/>
        <v>7.6918777993427154E-2</v>
      </c>
      <c r="AV968" s="122">
        <f t="shared" si="204"/>
        <v>5.0502807758325621E-2</v>
      </c>
      <c r="AW968" s="122">
        <f t="shared" si="205"/>
        <v>0.1018152587017318</v>
      </c>
      <c r="AX968" s="122">
        <f t="shared" si="206"/>
        <v>1</v>
      </c>
      <c r="AY968" s="122">
        <f>SUMPRODUCT(AN968:AW968,幕後結果_最佳化!$Z$1005:$AI$1005)</f>
        <v>0.16558894429990509</v>
      </c>
      <c r="AZ968" s="122">
        <f>(SUMPRODUCT(AN968:AW968,MMULT(AN968:AW968,幕後結果!$AB$9:$AK$18)))*252</f>
        <v>4.4410104358588179E-2</v>
      </c>
      <c r="BA968" s="122">
        <f t="shared" si="207"/>
        <v>0.21073705027495326</v>
      </c>
      <c r="BB968" s="98">
        <f t="shared" si="208"/>
        <v>0.5821897200318128</v>
      </c>
      <c r="BC968" s="56"/>
      <c r="BD968" s="56"/>
    </row>
    <row r="969" spans="1:56">
      <c r="A969" s="91">
        <v>968</v>
      </c>
      <c r="B969" s="122">
        <v>0.63835996204701639</v>
      </c>
      <c r="C969" s="122">
        <v>0.56446084667119312</v>
      </c>
      <c r="D969" s="122">
        <v>0.60675322049984937</v>
      </c>
      <c r="E969" s="122">
        <v>0.71308325600870148</v>
      </c>
      <c r="F969" s="122">
        <v>0.25759715803180372</v>
      </c>
      <c r="G969" s="122">
        <v>0.16835617313343065</v>
      </c>
      <c r="H969" s="122">
        <v>0.91529419348455021</v>
      </c>
      <c r="I969" s="122">
        <v>0.95395024844173637</v>
      </c>
      <c r="J969" s="122">
        <v>0.63280678114129296</v>
      </c>
      <c r="K969" s="100">
        <v>0.29897211330805584</v>
      </c>
      <c r="L969" s="101"/>
      <c r="M969" s="102">
        <v>968</v>
      </c>
      <c r="N969" s="125">
        <v>0.35407847104843598</v>
      </c>
      <c r="O969" s="125">
        <v>0.16228896180457558</v>
      </c>
      <c r="P969" s="125">
        <v>0.27086669797111079</v>
      </c>
      <c r="Q969" s="125">
        <v>0.56241472624250555</v>
      </c>
      <c r="R969" s="125">
        <v>-0.65077101082709765</v>
      </c>
      <c r="S969" s="125">
        <v>-0.96068147938454473</v>
      </c>
      <c r="T969" s="125">
        <v>1.3740968635830106</v>
      </c>
      <c r="U969" s="122">
        <v>1.6844253083557106</v>
      </c>
      <c r="V969" s="122">
        <v>0.33929642209608851</v>
      </c>
      <c r="W969" s="94">
        <v>-0.52735911964073356</v>
      </c>
      <c r="X969" s="56"/>
      <c r="Y969" s="95">
        <v>968</v>
      </c>
      <c r="Z969" s="122">
        <f>(幕後結果!$AB$2+幕後結果!$AB$4*幕後結果_最佳化!$N1970)*12/3</f>
        <v>0.39131594132214259</v>
      </c>
      <c r="AA969" s="122">
        <f>(幕後結果!$AC$2+幕後結果!$AC$4*幕後結果_最佳化!$O1970)*12/3</f>
        <v>-1.1235085245787584</v>
      </c>
      <c r="AB969" s="122">
        <f>(幕後結果!$AD$2+幕後結果!$AD$4*幕後結果_最佳化!$P1970)*12/3</f>
        <v>0.82005011551252027</v>
      </c>
      <c r="AC969" s="122">
        <f>(幕後結果!$AE$2+幕後結果!$AE$4*幕後結果_最佳化!$Q1970)*12/3</f>
        <v>1.4087210613752887</v>
      </c>
      <c r="AD969" s="122">
        <f>(幕後結果!$AF$2+幕後結果!$AF$4*幕後結果_最佳化!$R1970)*12/3</f>
        <v>-0.44027662026773368</v>
      </c>
      <c r="AE969" s="122">
        <f>(幕後結果!$AG$2+幕後結果!$AG$4*幕後結果_最佳化!$S1970)*12/3</f>
        <v>4.4200117899288571E-2</v>
      </c>
      <c r="AF969" s="122">
        <f>(幕後結果!$AH$2+幕後結果!$AH$4*幕後結果_最佳化!$T1970)*12/3</f>
        <v>2.3856631239488468</v>
      </c>
      <c r="AG969" s="122">
        <f>(幕後結果!$AI$2+幕後結果!$AI$4*幕後結果_最佳化!$U1970)*12/3</f>
        <v>1.1143443420136028</v>
      </c>
      <c r="AH969" s="122">
        <f>(幕後結果!$AJ$2+幕後結果!$AJ$4*幕後結果_最佳化!$V1970)*12/3</f>
        <v>0.94121063527062487</v>
      </c>
      <c r="AI969" s="96">
        <f>(幕後結果!$AK$2+幕後結果!$AK$4*幕後結果_最佳化!$W1970)*12/3</f>
        <v>-0.57050689092681961</v>
      </c>
      <c r="AJ969" s="56"/>
      <c r="AK969" s="56"/>
      <c r="AL969" s="56"/>
      <c r="AM969" s="104">
        <v>968</v>
      </c>
      <c r="AN969" s="122">
        <f t="shared" si="196"/>
        <v>0.12759194705772026</v>
      </c>
      <c r="AO969" s="122">
        <f t="shared" si="197"/>
        <v>8.2335539571580588E-2</v>
      </c>
      <c r="AP969" s="122">
        <f t="shared" si="198"/>
        <v>5.351938666568027E-2</v>
      </c>
      <c r="AQ969" s="122">
        <f t="shared" si="199"/>
        <v>0.11756667973904131</v>
      </c>
      <c r="AR969" s="122">
        <f t="shared" si="200"/>
        <v>0.15087983984682307</v>
      </c>
      <c r="AS969" s="122">
        <f t="shared" si="201"/>
        <v>0.10144584822459153</v>
      </c>
      <c r="AT969" s="122">
        <f t="shared" si="202"/>
        <v>8.3875968928986567E-3</v>
      </c>
      <c r="AU969" s="122">
        <f t="shared" si="203"/>
        <v>3.4501578449022408E-2</v>
      </c>
      <c r="AV969" s="122">
        <f t="shared" si="204"/>
        <v>8.9038145411525549E-2</v>
      </c>
      <c r="AW969" s="122">
        <f t="shared" si="205"/>
        <v>0.23473343814111639</v>
      </c>
      <c r="AX969" s="122">
        <f t="shared" si="206"/>
        <v>1.0000000000000002</v>
      </c>
      <c r="AY969" s="122">
        <f>SUMPRODUCT(AN969:AW969,幕後結果_最佳化!$Z$1005:$AI$1005)</f>
        <v>-0.10044692121447241</v>
      </c>
      <c r="AZ969" s="122">
        <f>(SUMPRODUCT(AN969:AW969,MMULT(AN969:AW969,幕後結果!$AB$9:$AK$18)))*252</f>
        <v>4.2331383624177259E-2</v>
      </c>
      <c r="BA969" s="122">
        <f t="shared" si="207"/>
        <v>0.20574592006690498</v>
      </c>
      <c r="BB969" s="98">
        <f t="shared" si="208"/>
        <v>-0.69671817146050086</v>
      </c>
      <c r="BC969" s="56"/>
      <c r="BD969" s="56"/>
    </row>
    <row r="970" spans="1:56">
      <c r="A970" s="91">
        <v>969</v>
      </c>
      <c r="B970" s="122">
        <v>0.50015405457085893</v>
      </c>
      <c r="C970" s="122">
        <v>0.96517772006938207</v>
      </c>
      <c r="D970" s="122">
        <v>0.86791433678315921</v>
      </c>
      <c r="E970" s="122">
        <v>0.3919648384494232</v>
      </c>
      <c r="F970" s="122">
        <v>0.25969727098417916</v>
      </c>
      <c r="G970" s="122">
        <v>0.93635388885361892</v>
      </c>
      <c r="H970" s="122">
        <v>0.70179738500237554</v>
      </c>
      <c r="I970" s="122">
        <v>0.94799228762895638</v>
      </c>
      <c r="J970" s="122">
        <v>0.58707423032484884</v>
      </c>
      <c r="K970" s="100">
        <v>0.52293268670716997</v>
      </c>
      <c r="L970" s="101"/>
      <c r="M970" s="102">
        <v>969</v>
      </c>
      <c r="N970" s="125">
        <v>3.8615755274829086E-4</v>
      </c>
      <c r="O970" s="125">
        <v>1.814215466866546</v>
      </c>
      <c r="P970" s="125">
        <v>1.1165861260358039</v>
      </c>
      <c r="Q970" s="125">
        <v>-0.27420162824707589</v>
      </c>
      <c r="R970" s="125">
        <v>-0.64427898262474348</v>
      </c>
      <c r="S970" s="125">
        <v>1.524867208549445</v>
      </c>
      <c r="T970" s="125">
        <v>0.52957702098915282</v>
      </c>
      <c r="U970" s="122">
        <v>1.6256909100079067</v>
      </c>
      <c r="V970" s="122">
        <v>0.22002518646413929</v>
      </c>
      <c r="W970" s="94">
        <v>5.7515415571370493E-2</v>
      </c>
      <c r="X970" s="56"/>
      <c r="Y970" s="95">
        <v>969</v>
      </c>
      <c r="Z970" s="122">
        <f>(幕後結果!$AB$2+幕後結果!$AB$4*幕後結果_最佳化!$N1971)*12/3</f>
        <v>-4.7810890874197265E-2</v>
      </c>
      <c r="AA970" s="122">
        <f>(幕後結果!$AC$2+幕後結果!$AC$4*幕後結果_最佳化!$O1971)*12/3</f>
        <v>1.1222360878898658</v>
      </c>
      <c r="AB970" s="122">
        <f>(幕後結果!$AD$2+幕後結果!$AD$4*幕後結果_最佳化!$P1971)*12/3</f>
        <v>1.6136488839930963</v>
      </c>
      <c r="AC970" s="122">
        <f>(幕後結果!$AE$2+幕後結果!$AE$4*幕後結果_最佳化!$Q1971)*12/3</f>
        <v>1.266168892825499</v>
      </c>
      <c r="AD970" s="122">
        <f>(幕後結果!$AF$2+幕後結果!$AF$4*幕後結果_最佳化!$R1971)*12/3</f>
        <v>-0.22808175597601724</v>
      </c>
      <c r="AE970" s="122">
        <f>(幕後結果!$AG$2+幕後結果!$AG$4*幕後結果_最佳化!$S1971)*12/3</f>
        <v>1.9032272555672372</v>
      </c>
      <c r="AF970" s="122">
        <f>(幕後結果!$AH$2+幕後結果!$AH$4*幕後結果_最佳化!$T1971)*12/3</f>
        <v>1.5495663463890255</v>
      </c>
      <c r="AG970" s="122">
        <f>(幕後結果!$AI$2+幕後結果!$AI$4*幕後結果_最佳化!$U1971)*12/3</f>
        <v>0.89925385566417404</v>
      </c>
      <c r="AH970" s="122">
        <f>(幕後結果!$AJ$2+幕後結果!$AJ$4*幕後結果_最佳化!$V1971)*12/3</f>
        <v>1.1989652545176148</v>
      </c>
      <c r="AI970" s="96">
        <f>(幕後結果!$AK$2+幕後結果!$AK$4*幕後結果_最佳化!$W1971)*12/3</f>
        <v>-7.6469058833916026E-2</v>
      </c>
      <c r="AJ970" s="56"/>
      <c r="AK970" s="56"/>
      <c r="AL970" s="56"/>
      <c r="AM970" s="104">
        <v>969</v>
      </c>
      <c r="AN970" s="122">
        <f t="shared" si="196"/>
        <v>7.8888287573105495E-2</v>
      </c>
      <c r="AO970" s="122">
        <f t="shared" si="197"/>
        <v>0.15152335282135895</v>
      </c>
      <c r="AP970" s="122">
        <f t="shared" si="198"/>
        <v>3.9525988987219172E-2</v>
      </c>
      <c r="AQ970" s="122">
        <f t="shared" si="199"/>
        <v>3.6444105602788629E-2</v>
      </c>
      <c r="AR970" s="122">
        <f t="shared" si="200"/>
        <v>0.15168196061932898</v>
      </c>
      <c r="AS970" s="122">
        <f t="shared" si="201"/>
        <v>0.10817674866900909</v>
      </c>
      <c r="AT970" s="122">
        <f t="shared" si="202"/>
        <v>2.1984274086466069E-2</v>
      </c>
      <c r="AU970" s="122">
        <f t="shared" si="203"/>
        <v>0.13430711438895213</v>
      </c>
      <c r="AV970" s="122">
        <f t="shared" si="204"/>
        <v>0.15384211712430162</v>
      </c>
      <c r="AW970" s="122">
        <f t="shared" si="205"/>
        <v>0.12362605012746991</v>
      </c>
      <c r="AX970" s="122">
        <f t="shared" si="206"/>
        <v>1</v>
      </c>
      <c r="AY970" s="122">
        <f>SUMPRODUCT(AN970:AW970,幕後結果_最佳化!$Z$1005:$AI$1005)</f>
        <v>-0.27967788366357987</v>
      </c>
      <c r="AZ970" s="122">
        <f>(SUMPRODUCT(AN970:AW970,MMULT(AN970:AW970,幕後結果!$AB$9:$AK$18)))*252</f>
        <v>4.9777529275452558E-2</v>
      </c>
      <c r="BA970" s="122">
        <f t="shared" si="207"/>
        <v>0.22310878350135066</v>
      </c>
      <c r="BB970" s="98">
        <f t="shared" si="208"/>
        <v>-1.4458322913209154</v>
      </c>
      <c r="BC970" s="56"/>
      <c r="BD970" s="56"/>
    </row>
    <row r="971" spans="1:56">
      <c r="A971" s="91">
        <v>970</v>
      </c>
      <c r="B971" s="122">
        <v>0.63271582239758972</v>
      </c>
      <c r="C971" s="122">
        <v>0.56877242355084778</v>
      </c>
      <c r="D971" s="122">
        <v>0.28289538605096887</v>
      </c>
      <c r="E971" s="122">
        <v>0.76828346552012516</v>
      </c>
      <c r="F971" s="122">
        <v>9.9369239806738063E-2</v>
      </c>
      <c r="G971" s="122">
        <v>1.0105475973865685E-2</v>
      </c>
      <c r="H971" s="122">
        <v>0.17965031987743374</v>
      </c>
      <c r="I971" s="122">
        <v>0.56018519390828647</v>
      </c>
      <c r="J971" s="122">
        <v>0.23798825406246937</v>
      </c>
      <c r="K971" s="100">
        <v>0.58051066156277087</v>
      </c>
      <c r="L971" s="101"/>
      <c r="M971" s="102">
        <v>970</v>
      </c>
      <c r="N971" s="125">
        <v>0.33905492326288128</v>
      </c>
      <c r="O971" s="125">
        <v>0.17324970813978746</v>
      </c>
      <c r="P971" s="125">
        <v>-0.5742616267793591</v>
      </c>
      <c r="Q971" s="125">
        <v>0.73320555307281465</v>
      </c>
      <c r="R971" s="125">
        <v>-1.2851539854857941</v>
      </c>
      <c r="S971" s="125">
        <v>-2.3224084657314461</v>
      </c>
      <c r="T971" s="125">
        <v>-0.91669852401943763</v>
      </c>
      <c r="U971" s="122">
        <v>0.15143876479494048</v>
      </c>
      <c r="V971" s="122">
        <v>-0.71278871769004071</v>
      </c>
      <c r="W971" s="94">
        <v>0.20320004600889813</v>
      </c>
      <c r="X971" s="56"/>
      <c r="Y971" s="95">
        <v>970</v>
      </c>
      <c r="Z971" s="122">
        <f>(幕後結果!$AB$2+幕後結果!$AB$4*幕後結果_最佳化!$N1972)*12/3</f>
        <v>0.37266344960634107</v>
      </c>
      <c r="AA971" s="122">
        <f>(幕後結果!$AC$2+幕後結果!$AC$4*幕後結果_最佳化!$O1972)*12/3</f>
        <v>-1.1097091388439035</v>
      </c>
      <c r="AB971" s="122">
        <f>(幕後結果!$AD$2+幕後結果!$AD$4*幕後結果_最佳化!$P1972)*12/3</f>
        <v>8.480357791824128E-2</v>
      </c>
      <c r="AC971" s="122">
        <f>(幕後結果!$AE$2+幕後結果!$AE$4*幕後結果_最佳化!$Q1972)*12/3</f>
        <v>1.3343437581767226</v>
      </c>
      <c r="AD971" s="122">
        <f>(幕後結果!$AF$2+幕後結果!$AF$4*幕後結果_最佳化!$R1972)*12/3</f>
        <v>-0.93312776437349365</v>
      </c>
      <c r="AE971" s="122">
        <f>(幕後結果!$AG$2+幕後結果!$AG$4*幕後結果_最佳化!$S1972)*12/3</f>
        <v>-1.073507055234868</v>
      </c>
      <c r="AF971" s="122">
        <f>(幕後結果!$AH$2+幕後結果!$AH$4*幕後結果_最佳化!$T1972)*12/3</f>
        <v>9.893933098670038E-2</v>
      </c>
      <c r="AG971" s="122">
        <f>(幕後結果!$AI$2+幕後結果!$AI$4*幕後結果_最佳化!$U1972)*12/3</f>
        <v>-0.85010373853500576</v>
      </c>
      <c r="AH971" s="122">
        <f>(幕後結果!$AJ$2+幕後結果!$AJ$4*幕後結果_最佳化!$V1972)*12/3</f>
        <v>-0.53935580322526888</v>
      </c>
      <c r="AI971" s="96">
        <f>(幕後結果!$AK$2+幕後結果!$AK$4*幕後結果_最佳化!$W1972)*12/3</f>
        <v>-0.69929767101400631</v>
      </c>
      <c r="AJ971" s="56"/>
      <c r="AK971" s="56"/>
      <c r="AL971" s="56"/>
      <c r="AM971" s="104">
        <v>970</v>
      </c>
      <c r="AN971" s="122">
        <f t="shared" si="196"/>
        <v>0.19793043468664956</v>
      </c>
      <c r="AO971" s="122">
        <f t="shared" si="197"/>
        <v>1.180044139172644E-2</v>
      </c>
      <c r="AP971" s="122">
        <f t="shared" si="198"/>
        <v>6.9445409462049476E-3</v>
      </c>
      <c r="AQ971" s="122">
        <f t="shared" si="199"/>
        <v>0.1204795198599113</v>
      </c>
      <c r="AR971" s="122">
        <f t="shared" si="200"/>
        <v>0.20482687626100771</v>
      </c>
      <c r="AS971" s="122">
        <f t="shared" si="201"/>
        <v>0.13939528251482938</v>
      </c>
      <c r="AT971" s="122">
        <f t="shared" si="202"/>
        <v>1.1162487431296457E-3</v>
      </c>
      <c r="AU971" s="122">
        <f t="shared" si="203"/>
        <v>0.10911208190627437</v>
      </c>
      <c r="AV971" s="122">
        <f t="shared" si="204"/>
        <v>0.14908267676392303</v>
      </c>
      <c r="AW971" s="122">
        <f t="shared" si="205"/>
        <v>5.9311896926343713E-2</v>
      </c>
      <c r="AX971" s="122">
        <f t="shared" si="206"/>
        <v>1.0000000000000002</v>
      </c>
      <c r="AY971" s="122">
        <f>SUMPRODUCT(AN971:AW971,幕後結果_最佳化!$Z$1005:$AI$1005)</f>
        <v>1.1880290363033737E-3</v>
      </c>
      <c r="AZ971" s="122">
        <f>(SUMPRODUCT(AN971:AW971,MMULT(AN971:AW971,幕後結果!$AB$9:$AK$18)))*252</f>
        <v>5.0063871217908139E-2</v>
      </c>
      <c r="BA971" s="122">
        <f t="shared" si="207"/>
        <v>0.22374957255357639</v>
      </c>
      <c r="BB971" s="98">
        <f t="shared" si="208"/>
        <v>-0.18642257273456367</v>
      </c>
      <c r="BC971" s="56"/>
      <c r="BD971" s="56"/>
    </row>
    <row r="972" spans="1:56">
      <c r="A972" s="91">
        <v>971</v>
      </c>
      <c r="B972" s="122">
        <v>0.65779869998863583</v>
      </c>
      <c r="C972" s="122">
        <v>0.13188904622824338</v>
      </c>
      <c r="D972" s="122">
        <v>0.98501844419533802</v>
      </c>
      <c r="E972" s="122">
        <v>0.76065342205477071</v>
      </c>
      <c r="F972" s="122">
        <v>0.19832492467580809</v>
      </c>
      <c r="G972" s="122">
        <v>0.75032621803525723</v>
      </c>
      <c r="H972" s="122">
        <v>0.40187394044364821</v>
      </c>
      <c r="I972" s="122">
        <v>0.86547001281736802</v>
      </c>
      <c r="J972" s="122">
        <v>0.2448014530779381</v>
      </c>
      <c r="K972" s="100">
        <v>0.80501327713401438</v>
      </c>
      <c r="L972" s="101"/>
      <c r="M972" s="102">
        <v>971</v>
      </c>
      <c r="N972" s="125">
        <v>0.40646277922188473</v>
      </c>
      <c r="O972" s="125">
        <v>-1.1175058669538682</v>
      </c>
      <c r="P972" s="125">
        <v>2.1705776693680372</v>
      </c>
      <c r="Q972" s="125">
        <v>0.70840601871139619</v>
      </c>
      <c r="R972" s="125">
        <v>-0.84761961053012747</v>
      </c>
      <c r="S972" s="125">
        <v>0.67551667008464111</v>
      </c>
      <c r="T972" s="125">
        <v>-0.24849959824246945</v>
      </c>
      <c r="U972" s="122">
        <v>1.1052299222647892</v>
      </c>
      <c r="V972" s="122">
        <v>-0.69094054327988619</v>
      </c>
      <c r="W972" s="94">
        <v>0.85966552158095233</v>
      </c>
      <c r="X972" s="56"/>
      <c r="Y972" s="95">
        <v>971</v>
      </c>
      <c r="Z972" s="122">
        <f>(幕後結果!$AB$2+幕後結果!$AB$4*幕後結果_最佳化!$N1973)*12/3</f>
        <v>0.45635369992552216</v>
      </c>
      <c r="AA972" s="122">
        <f>(幕後結果!$AC$2+幕後結果!$AC$4*幕後結果_最佳化!$O1973)*12/3</f>
        <v>-2.8826077166495607</v>
      </c>
      <c r="AB972" s="122">
        <f>(幕後結果!$AD$2+幕後結果!$AD$4*幕後結果_最佳化!$P1973)*12/3</f>
        <v>2.3508912513430542</v>
      </c>
      <c r="AC972" s="122">
        <f>(幕後結果!$AE$2+幕後結果!$AE$4*幕後結果_最佳化!$Q1973)*12/3</f>
        <v>1.7441054235747722</v>
      </c>
      <c r="AD972" s="122">
        <f>(幕後結果!$AF$2+幕後結果!$AF$4*幕後結果_最佳化!$R1973)*12/3</f>
        <v>-0.51851258341572148</v>
      </c>
      <c r="AE972" s="122">
        <f>(幕後結果!$AG$2+幕後結果!$AG$4*幕後結果_最佳化!$S1973)*12/3</f>
        <v>1.3319683805904889</v>
      </c>
      <c r="AF972" s="122">
        <f>(幕後結果!$AH$2+幕後結果!$AH$4*幕後結果_最佳化!$T1973)*12/3</f>
        <v>0.92460786095508085</v>
      </c>
      <c r="AG972" s="122">
        <f>(幕後結果!$AI$2+幕後結果!$AI$4*幕後結果_最佳化!$U1973)*12/3</f>
        <v>0.5524016873470341</v>
      </c>
      <c r="AH972" s="122">
        <f>(幕後結果!$AJ$2+幕後結果!$AJ$4*幕後結果_最佳化!$V1973)*12/3</f>
        <v>-0.36658841018476646</v>
      </c>
      <c r="AI972" s="96">
        <f>(幕後結果!$AK$2+幕後結果!$AK$4*幕後結果_最佳化!$W1973)*12/3</f>
        <v>-0.15476796226253503</v>
      </c>
      <c r="AJ972" s="56"/>
      <c r="AK972" s="56"/>
      <c r="AL972" s="56"/>
      <c r="AM972" s="104">
        <v>971</v>
      </c>
      <c r="AN972" s="122">
        <f t="shared" si="196"/>
        <v>6.4038366471851238E-2</v>
      </c>
      <c r="AO972" s="122">
        <f t="shared" si="197"/>
        <v>5.8233041522745728E-2</v>
      </c>
      <c r="AP972" s="122">
        <f t="shared" si="198"/>
        <v>0.1730454511837751</v>
      </c>
      <c r="AQ972" s="122">
        <f t="shared" si="199"/>
        <v>4.8299374710641342E-3</v>
      </c>
      <c r="AR972" s="122">
        <f t="shared" si="200"/>
        <v>7.112771656991923E-2</v>
      </c>
      <c r="AS972" s="122">
        <f t="shared" si="201"/>
        <v>0.13805099853510452</v>
      </c>
      <c r="AT972" s="122">
        <f t="shared" si="202"/>
        <v>4.5592025534276069E-2</v>
      </c>
      <c r="AU972" s="122">
        <f t="shared" si="203"/>
        <v>0.13995265311132393</v>
      </c>
      <c r="AV972" s="122">
        <f t="shared" si="204"/>
        <v>0.17197423156460998</v>
      </c>
      <c r="AW972" s="122">
        <f t="shared" si="205"/>
        <v>0.13315557803533001</v>
      </c>
      <c r="AX972" s="122">
        <f t="shared" si="206"/>
        <v>1</v>
      </c>
      <c r="AY972" s="122">
        <f>SUMPRODUCT(AN972:AW972,幕後結果_最佳化!$Z$1005:$AI$1005)</f>
        <v>-7.8039305314783924E-2</v>
      </c>
      <c r="AZ972" s="122">
        <f>(SUMPRODUCT(AN972:AW972,MMULT(AN972:AW972,幕後結果!$AB$9:$AK$18)))*252</f>
        <v>4.8420085073640595E-2</v>
      </c>
      <c r="BA972" s="122">
        <f t="shared" si="207"/>
        <v>0.22004564315986944</v>
      </c>
      <c r="BB972" s="98">
        <f t="shared" si="208"/>
        <v>-0.54961008806213019</v>
      </c>
      <c r="BC972" s="56"/>
      <c r="BD972" s="56"/>
    </row>
    <row r="973" spans="1:56">
      <c r="A973" s="91">
        <v>972</v>
      </c>
      <c r="B973" s="122">
        <v>0.29634286097387696</v>
      </c>
      <c r="C973" s="122">
        <v>0.38342569221026834</v>
      </c>
      <c r="D973" s="122">
        <v>0.38915314451306449</v>
      </c>
      <c r="E973" s="122">
        <v>0.69241299954617475</v>
      </c>
      <c r="F973" s="122">
        <v>0.33036305376559016</v>
      </c>
      <c r="G973" s="122">
        <v>0.70636591767306767</v>
      </c>
      <c r="H973" s="122">
        <v>0.35697389700544702</v>
      </c>
      <c r="I973" s="122">
        <v>0.48568765980194062</v>
      </c>
      <c r="J973" s="122">
        <v>0.85947708712279947</v>
      </c>
      <c r="K973" s="100">
        <v>0.14154129134375459</v>
      </c>
      <c r="L973" s="101"/>
      <c r="M973" s="102">
        <v>972</v>
      </c>
      <c r="N973" s="125">
        <v>-0.53494813508893202</v>
      </c>
      <c r="O973" s="125">
        <v>-0.29649591727932373</v>
      </c>
      <c r="P973" s="125">
        <v>-0.28152691278461978</v>
      </c>
      <c r="Q973" s="125">
        <v>0.50270171903621497</v>
      </c>
      <c r="R973" s="125">
        <v>-0.43891088739148659</v>
      </c>
      <c r="S973" s="125">
        <v>0.54279905397585126</v>
      </c>
      <c r="T973" s="125">
        <v>-0.36655927032843161</v>
      </c>
      <c r="U973" s="122">
        <v>-3.5883415827331781E-2</v>
      </c>
      <c r="V973" s="122">
        <v>1.0779729547775376</v>
      </c>
      <c r="W973" s="94">
        <v>-1.0734202949686806</v>
      </c>
      <c r="X973" s="56"/>
      <c r="Y973" s="95">
        <v>972</v>
      </c>
      <c r="Z973" s="122">
        <f>(幕後結果!$AB$2+幕後結果!$AB$4*幕後結果_最佳化!$N1974)*12/3</f>
        <v>-0.71245539437052674</v>
      </c>
      <c r="AA973" s="122">
        <f>(幕後結果!$AC$2+幕後結果!$AC$4*幕後結果_最佳化!$O1974)*12/3</f>
        <v>-1.83299068833134</v>
      </c>
      <c r="AB973" s="122">
        <f>(幕後結果!$AD$2+幕後結果!$AD$4*幕後結果_最佳化!$P1974)*12/3</f>
        <v>2.7353161829355543E-2</v>
      </c>
      <c r="AC973" s="122">
        <f>(幕後結果!$AE$2+幕後結果!$AE$4*幕後結果_最佳化!$Q1974)*12/3</f>
        <v>1.1028645933787211</v>
      </c>
      <c r="AD973" s="122">
        <f>(幕後結果!$AF$2+幕後結果!$AF$4*幕後結果_最佳化!$R1974)*12/3</f>
        <v>-0.37277615435399447</v>
      </c>
      <c r="AE973" s="122">
        <f>(幕後結果!$AG$2+幕後結果!$AG$4*幕後結果_最佳化!$S1974)*12/3</f>
        <v>0.71933671303523117</v>
      </c>
      <c r="AF973" s="122">
        <f>(幕後結果!$AH$2+幕後結果!$AH$4*幕後結果_最佳化!$T1974)*12/3</f>
        <v>0.52286080232045218</v>
      </c>
      <c r="AG973" s="122">
        <f>(幕後結果!$AI$2+幕後結果!$AI$4*幕後結果_最佳化!$U1974)*12/3</f>
        <v>-1.2034027810008499</v>
      </c>
      <c r="AH973" s="122">
        <f>(幕後結果!$AJ$2+幕後結果!$AJ$4*幕後結果_最佳化!$V1974)*12/3</f>
        <v>0.53217735601416694</v>
      </c>
      <c r="AI973" s="96">
        <f>(幕後結果!$AK$2+幕後結果!$AK$4*幕後結果_最佳化!$W1974)*12/3</f>
        <v>-1.0611722612821253</v>
      </c>
      <c r="AJ973" s="56"/>
      <c r="AK973" s="56"/>
      <c r="AL973" s="56"/>
      <c r="AM973" s="104">
        <v>972</v>
      </c>
      <c r="AN973" s="122">
        <f t="shared" si="196"/>
        <v>9.0346151428252822E-2</v>
      </c>
      <c r="AO973" s="122">
        <f t="shared" si="197"/>
        <v>2.9909159317658914E-2</v>
      </c>
      <c r="AP973" s="122">
        <f t="shared" si="198"/>
        <v>1.6399787517767068E-2</v>
      </c>
      <c r="AQ973" s="122">
        <f t="shared" si="199"/>
        <v>0.2042824432267423</v>
      </c>
      <c r="AR973" s="122">
        <f t="shared" si="200"/>
        <v>8.5727791437082076E-2</v>
      </c>
      <c r="AS973" s="122">
        <f t="shared" si="201"/>
        <v>5.7822110916586907E-2</v>
      </c>
      <c r="AT973" s="122">
        <f t="shared" si="202"/>
        <v>9.0266359179061867E-2</v>
      </c>
      <c r="AU973" s="122">
        <f t="shared" si="203"/>
        <v>0.10428235894860684</v>
      </c>
      <c r="AV973" s="122">
        <f t="shared" si="204"/>
        <v>0.29099352308790705</v>
      </c>
      <c r="AW973" s="122">
        <f t="shared" si="205"/>
        <v>2.9970314940334149E-2</v>
      </c>
      <c r="AX973" s="122">
        <f t="shared" si="206"/>
        <v>1</v>
      </c>
      <c r="AY973" s="122">
        <f>SUMPRODUCT(AN973:AW973,幕後結果_最佳化!$Z$1005:$AI$1005)</f>
        <v>0.17923801575741208</v>
      </c>
      <c r="AZ973" s="122">
        <f>(SUMPRODUCT(AN973:AW973,MMULT(AN973:AW973,幕後結果!$AB$9:$AK$18)))*252</f>
        <v>4.6213619377747137E-2</v>
      </c>
      <c r="BA973" s="122">
        <f t="shared" si="207"/>
        <v>0.21497353180739981</v>
      </c>
      <c r="BB973" s="98">
        <f t="shared" si="208"/>
        <v>0.63420838189308226</v>
      </c>
      <c r="BC973" s="56"/>
      <c r="BD973" s="56"/>
    </row>
    <row r="974" spans="1:56">
      <c r="A974" s="91">
        <v>973</v>
      </c>
      <c r="B974" s="122">
        <v>6.3766366831959909E-2</v>
      </c>
      <c r="C974" s="122">
        <v>0.70025316194142095</v>
      </c>
      <c r="D974" s="122">
        <v>0.40705432588462154</v>
      </c>
      <c r="E974" s="122">
        <v>0.27428247421642826</v>
      </c>
      <c r="F974" s="122">
        <v>0.70299882205765818</v>
      </c>
      <c r="G974" s="122">
        <v>0.88399676322430842</v>
      </c>
      <c r="H974" s="122">
        <v>0.24156907935952066</v>
      </c>
      <c r="I974" s="122">
        <v>0.3001151833820479</v>
      </c>
      <c r="J974" s="122">
        <v>0.94637051783010229</v>
      </c>
      <c r="K974" s="100">
        <v>0.95559297429004753</v>
      </c>
      <c r="L974" s="101"/>
      <c r="M974" s="102">
        <v>973</v>
      </c>
      <c r="N974" s="125">
        <v>-1.5239038416979158</v>
      </c>
      <c r="O974" s="125">
        <v>0.52512877180167317</v>
      </c>
      <c r="P974" s="125">
        <v>-0.23512894724613603</v>
      </c>
      <c r="Q974" s="125">
        <v>-0.59991190419227702</v>
      </c>
      <c r="R974" s="125">
        <v>0.53304510749545597</v>
      </c>
      <c r="S974" s="125">
        <v>1.1952062082685511</v>
      </c>
      <c r="T974" s="125">
        <v>-0.70126418769212306</v>
      </c>
      <c r="U974" s="122">
        <v>-0.52406926212748739</v>
      </c>
      <c r="V974" s="122">
        <v>1.6106365418281339</v>
      </c>
      <c r="W974" s="94">
        <v>1.7016870386486864</v>
      </c>
      <c r="X974" s="56"/>
      <c r="Y974" s="95">
        <v>973</v>
      </c>
      <c r="Z974" s="122">
        <f>(幕後結果!$AB$2+幕後結果!$AB$4*幕後結果_最佳化!$N1975)*12/3</f>
        <v>-1.9402937444142598</v>
      </c>
      <c r="AA974" s="122">
        <f>(幕後結果!$AC$2+幕後結果!$AC$4*幕後結果_最佳化!$O1975)*12/3</f>
        <v>-0.78665743706469693</v>
      </c>
      <c r="AB974" s="122">
        <f>(幕後結果!$AD$2+幕後結果!$AD$4*幕後結果_最佳化!$P1975)*12/3</f>
        <v>-0.14687538271880873</v>
      </c>
      <c r="AC974" s="122">
        <f>(幕後結果!$AE$2+幕後結果!$AE$4*幕後結果_最佳化!$Q1975)*12/3</f>
        <v>0.39749195227289952</v>
      </c>
      <c r="AD974" s="122">
        <f>(幕後結果!$AF$2+幕後結果!$AF$4*幕後結果_最佳化!$R1975)*12/3</f>
        <v>0.32205058962909283</v>
      </c>
      <c r="AE974" s="122">
        <f>(幕後結果!$AG$2+幕後結果!$AG$4*幕後結果_最佳化!$S1975)*12/3</f>
        <v>0.69187714735794226</v>
      </c>
      <c r="AF974" s="122">
        <f>(幕後結果!$AH$2+幕後結果!$AH$4*幕後結果_最佳化!$T1975)*12/3</f>
        <v>0.28567665808884268</v>
      </c>
      <c r="AG974" s="122">
        <f>(幕後結果!$AI$2+幕後結果!$AI$4*幕後結果_最佳化!$U1975)*12/3</f>
        <v>-2.1005918538912134</v>
      </c>
      <c r="AH974" s="122">
        <f>(幕後結果!$AJ$2+幕後結果!$AJ$4*幕後結果_最佳化!$V1975)*12/3</f>
        <v>0.8980230282548084</v>
      </c>
      <c r="AI974" s="96">
        <f>(幕後結果!$AK$2+幕後結果!$AK$4*幕後結果_最佳化!$W1975)*12/3</f>
        <v>0.200062779189257</v>
      </c>
      <c r="AJ974" s="56"/>
      <c r="AK974" s="56"/>
      <c r="AL974" s="56"/>
      <c r="AM974" s="104">
        <v>973</v>
      </c>
      <c r="AN974" s="122">
        <f t="shared" si="196"/>
        <v>0.26227009336993079</v>
      </c>
      <c r="AO974" s="122">
        <f t="shared" si="197"/>
        <v>0.12040883430253173</v>
      </c>
      <c r="AP974" s="122">
        <f t="shared" si="198"/>
        <v>8.6077078659866316E-2</v>
      </c>
      <c r="AQ974" s="122">
        <f t="shared" si="199"/>
        <v>3.9732696306994927E-2</v>
      </c>
      <c r="AR974" s="122">
        <f t="shared" si="200"/>
        <v>0.12611035019079911</v>
      </c>
      <c r="AS974" s="122">
        <f t="shared" si="201"/>
        <v>2.061423340986079E-2</v>
      </c>
      <c r="AT974" s="122">
        <f t="shared" si="202"/>
        <v>9.2335644091155841E-2</v>
      </c>
      <c r="AU974" s="122">
        <f t="shared" si="203"/>
        <v>2.5482121905265061E-2</v>
      </c>
      <c r="AV974" s="122">
        <f t="shared" si="204"/>
        <v>0.21403914261463408</v>
      </c>
      <c r="AW974" s="122">
        <f t="shared" si="205"/>
        <v>1.2929805148961164E-2</v>
      </c>
      <c r="AX974" s="122">
        <f t="shared" si="206"/>
        <v>0.99999999999999978</v>
      </c>
      <c r="AY974" s="122">
        <f>SUMPRODUCT(AN974:AW974,幕後結果_最佳化!$Z$1005:$AI$1005)</f>
        <v>-3.0239548294170752E-2</v>
      </c>
      <c r="AZ974" s="122">
        <f>(SUMPRODUCT(AN974:AW974,MMULT(AN974:AW974,幕後結果!$AB$9:$AK$18)))*252</f>
        <v>5.9710036061248126E-2</v>
      </c>
      <c r="BA974" s="122">
        <f t="shared" si="207"/>
        <v>0.24435637102651556</v>
      </c>
      <c r="BB974" s="98">
        <f t="shared" si="208"/>
        <v>-0.29931508635080462</v>
      </c>
      <c r="BC974" s="56"/>
      <c r="BD974" s="56"/>
    </row>
    <row r="975" spans="1:56">
      <c r="A975" s="91">
        <v>974</v>
      </c>
      <c r="B975" s="122">
        <v>0.40743443469634744</v>
      </c>
      <c r="C975" s="122">
        <v>0.88032199997509464</v>
      </c>
      <c r="D975" s="122">
        <v>0.67759108155812164</v>
      </c>
      <c r="E975" s="122">
        <v>0.34160872925759733</v>
      </c>
      <c r="F975" s="122">
        <v>0.99992266541538033</v>
      </c>
      <c r="G975" s="122">
        <v>9.1734455108212209E-3</v>
      </c>
      <c r="H975" s="122">
        <v>0.60387864271022096</v>
      </c>
      <c r="I975" s="122">
        <v>0.95755449907352452</v>
      </c>
      <c r="J975" s="122">
        <v>2.2863910205444649E-2</v>
      </c>
      <c r="K975" s="100">
        <v>0.84567317284151899</v>
      </c>
      <c r="L975" s="101"/>
      <c r="M975" s="102">
        <v>974</v>
      </c>
      <c r="N975" s="125">
        <v>-0.23414956313175919</v>
      </c>
      <c r="O975" s="125">
        <v>1.1765979909576421</v>
      </c>
      <c r="P975" s="125">
        <v>0.46097319442571638</v>
      </c>
      <c r="Q975" s="125">
        <v>-0.40807657320953478</v>
      </c>
      <c r="R975" s="125">
        <v>3.7834503825861918</v>
      </c>
      <c r="S975" s="125">
        <v>-2.3585418484263383</v>
      </c>
      <c r="T975" s="125">
        <v>0.26339944986877672</v>
      </c>
      <c r="U975" s="122">
        <v>1.7229863038072684</v>
      </c>
      <c r="V975" s="122">
        <v>-1.9978970696702925</v>
      </c>
      <c r="W975" s="94">
        <v>1.0180511380149104</v>
      </c>
      <c r="X975" s="56"/>
      <c r="Y975" s="95">
        <v>974</v>
      </c>
      <c r="Z975" s="122">
        <f>(幕後結果!$AB$2+幕後結果!$AB$4*幕後結果_最佳化!$N1976)*12/3</f>
        <v>-0.33899880797415155</v>
      </c>
      <c r="AA975" s="122">
        <f>(幕後結果!$AC$2+幕後結果!$AC$4*幕後結果_最佳化!$O1976)*12/3</f>
        <v>0.22317505270933413</v>
      </c>
      <c r="AB975" s="122">
        <f>(幕後結果!$AD$2+幕後結果!$AD$4*幕後結果_最佳化!$P1976)*12/3</f>
        <v>0.91052679430829431</v>
      </c>
      <c r="AC975" s="122">
        <f>(幕後結果!$AE$2+幕後結果!$AE$4*幕後結果_最佳化!$Q1976)*12/3</f>
        <v>0.89024316587502639</v>
      </c>
      <c r="AD975" s="122">
        <f>(幕後結果!$AF$2+幕後結果!$AF$4*幕後結果_最佳化!$R1976)*12/3</f>
        <v>2.6138786387282926</v>
      </c>
      <c r="AE975" s="122">
        <f>(幕後結果!$AG$2+幕後結果!$AG$4*幕後結果_最佳化!$S1976)*12/3</f>
        <v>-0.90731316146340235</v>
      </c>
      <c r="AF975" s="122">
        <f>(幕後結果!$AH$2+幕後結果!$AH$4*幕後結果_最佳化!$T1976)*12/3</f>
        <v>2.4006917161033536</v>
      </c>
      <c r="AG975" s="122">
        <f>(幕後結果!$AI$2+幕後結果!$AI$4*幕後結果_最佳化!$U1976)*12/3</f>
        <v>1.500626058027726</v>
      </c>
      <c r="AH975" s="122">
        <f>(幕後結果!$AJ$2+幕後結果!$AJ$4*幕後結果_最佳化!$V1976)*12/3</f>
        <v>-0.29276241717434848</v>
      </c>
      <c r="AI975" s="96">
        <f>(幕後結果!$AK$2+幕後結果!$AK$4*幕後結果_最佳化!$W1976)*12/3</f>
        <v>0.57808420171206731</v>
      </c>
      <c r="AJ975" s="56"/>
      <c r="AK975" s="56"/>
      <c r="AL975" s="56"/>
      <c r="AM975" s="104">
        <v>974</v>
      </c>
      <c r="AN975" s="122">
        <f t="shared" si="196"/>
        <v>8.9933023984183402E-2</v>
      </c>
      <c r="AO975" s="122">
        <f t="shared" si="197"/>
        <v>4.4439335211306018E-5</v>
      </c>
      <c r="AP975" s="122">
        <f t="shared" si="198"/>
        <v>0.13010602548632744</v>
      </c>
      <c r="AQ975" s="122">
        <f t="shared" si="199"/>
        <v>5.1570448258588017E-2</v>
      </c>
      <c r="AR975" s="122">
        <f t="shared" si="200"/>
        <v>0.16628613616027457</v>
      </c>
      <c r="AS975" s="122">
        <f t="shared" si="201"/>
        <v>0.10893633996728533</v>
      </c>
      <c r="AT975" s="122">
        <f t="shared" si="202"/>
        <v>4.4741164648455671E-2</v>
      </c>
      <c r="AU975" s="122">
        <f t="shared" si="203"/>
        <v>8.0349477027339619E-2</v>
      </c>
      <c r="AV975" s="122">
        <f t="shared" si="204"/>
        <v>0.1964167302138374</v>
      </c>
      <c r="AW975" s="122">
        <f t="shared" si="205"/>
        <v>0.13161621491849709</v>
      </c>
      <c r="AX975" s="122">
        <f t="shared" si="206"/>
        <v>0.99999999999999989</v>
      </c>
      <c r="AY975" s="122">
        <f>SUMPRODUCT(AN975:AW975,幕後結果_最佳化!$Z$1005:$AI$1005)</f>
        <v>5.8667518552187034E-2</v>
      </c>
      <c r="AZ975" s="122">
        <f>(SUMPRODUCT(AN975:AW975,MMULT(AN975:AW975,幕後結果!$AB$9:$AK$18)))*252</f>
        <v>4.1776744407033523E-2</v>
      </c>
      <c r="BA975" s="122">
        <f t="shared" si="207"/>
        <v>0.20439360167831458</v>
      </c>
      <c r="BB975" s="98">
        <f t="shared" si="208"/>
        <v>7.7142916523398733E-2</v>
      </c>
      <c r="BC975" s="56"/>
      <c r="BD975" s="56"/>
    </row>
    <row r="976" spans="1:56">
      <c r="A976" s="91">
        <v>975</v>
      </c>
      <c r="B976" s="122">
        <v>0.77338107921592458</v>
      </c>
      <c r="C976" s="122">
        <v>0.45723563540945422</v>
      </c>
      <c r="D976" s="122">
        <v>0.54551126583574572</v>
      </c>
      <c r="E976" s="122">
        <v>0.40799763101205033</v>
      </c>
      <c r="F976" s="122">
        <v>0.42170041566639505</v>
      </c>
      <c r="G976" s="122">
        <v>0.94816611932485495</v>
      </c>
      <c r="H976" s="122">
        <v>0.95688167802647084</v>
      </c>
      <c r="I976" s="122">
        <v>9.1562599876433559E-3</v>
      </c>
      <c r="J976" s="122">
        <v>0.54799700261676776</v>
      </c>
      <c r="K976" s="100">
        <v>0.28940176620518776</v>
      </c>
      <c r="L976" s="101"/>
      <c r="M976" s="102">
        <v>975</v>
      </c>
      <c r="N976" s="125">
        <v>0.75002799944617959</v>
      </c>
      <c r="O976" s="125">
        <v>-0.10740048366365768</v>
      </c>
      <c r="P976" s="125">
        <v>0.11432840230149595</v>
      </c>
      <c r="Q976" s="125">
        <v>-0.23269885031938625</v>
      </c>
      <c r="R976" s="125">
        <v>-0.19754530535343959</v>
      </c>
      <c r="S976" s="125">
        <v>1.6273265529498944</v>
      </c>
      <c r="T976" s="125">
        <v>1.7155925449089933</v>
      </c>
      <c r="U976" s="122">
        <v>-2.3592377347502236</v>
      </c>
      <c r="V976" s="122">
        <v>0.12060236595072606</v>
      </c>
      <c r="W976" s="94">
        <v>-0.55513323391156311</v>
      </c>
      <c r="X976" s="56"/>
      <c r="Y976" s="95">
        <v>975</v>
      </c>
      <c r="Z976" s="122">
        <f>(幕後結果!$AB$2+幕後結果!$AB$4*幕後結果_最佳化!$N1977)*12/3</f>
        <v>0.88290723545145566</v>
      </c>
      <c r="AA976" s="122">
        <f>(幕後結果!$AC$2+幕後結果!$AC$4*幕後結果_最佳化!$O1977)*12/3</f>
        <v>-1.4607581442949427</v>
      </c>
      <c r="AB976" s="122">
        <f>(幕後結果!$AD$2+幕後結果!$AD$4*幕後結果_最佳化!$P1977)*12/3</f>
        <v>0.77635806690708586</v>
      </c>
      <c r="AC976" s="122">
        <f>(幕後結果!$AE$2+幕後結果!$AE$4*幕後結果_最佳化!$Q1977)*12/3</f>
        <v>0.77216140109459952</v>
      </c>
      <c r="AD976" s="122">
        <f>(幕後結果!$AF$2+幕後結果!$AF$4*幕後結果_最佳化!$R1977)*12/3</f>
        <v>-0.26156587124064601</v>
      </c>
      <c r="AE976" s="122">
        <f>(幕後結果!$AG$2+幕後結果!$AG$4*幕後結果_最佳化!$S1977)*12/3</f>
        <v>1.5244075720738317</v>
      </c>
      <c r="AF976" s="122">
        <f>(幕後結果!$AH$2+幕後結果!$AH$4*幕後結果_最佳化!$T1977)*12/3</f>
        <v>2.8478003599324091</v>
      </c>
      <c r="AG976" s="122">
        <f>(幕後結果!$AI$2+幕後結果!$AI$4*幕後結果_最佳化!$U1977)*12/3</f>
        <v>-3.1183929181753367</v>
      </c>
      <c r="AH976" s="122">
        <f>(幕後結果!$AJ$2+幕後結果!$AJ$4*幕後結果_最佳化!$V1977)*12/3</f>
        <v>0.36123223852636133</v>
      </c>
      <c r="AI976" s="96">
        <f>(幕後結果!$AK$2+幕後結果!$AK$4*幕後結果_最佳化!$W1977)*12/3</f>
        <v>-0.4141666839003692</v>
      </c>
      <c r="AJ976" s="56"/>
      <c r="AK976" s="56"/>
      <c r="AL976" s="56"/>
      <c r="AM976" s="104">
        <v>975</v>
      </c>
      <c r="AN976" s="122">
        <f t="shared" si="196"/>
        <v>8.2913283701236795E-2</v>
      </c>
      <c r="AO976" s="122">
        <f t="shared" si="197"/>
        <v>0.1330165163945472</v>
      </c>
      <c r="AP976" s="122">
        <f t="shared" si="198"/>
        <v>0.12955588487541142</v>
      </c>
      <c r="AQ976" s="122">
        <f t="shared" si="199"/>
        <v>6.5522518389863851E-2</v>
      </c>
      <c r="AR976" s="122">
        <f t="shared" si="200"/>
        <v>0.11306830485578941</v>
      </c>
      <c r="AS976" s="122">
        <f t="shared" si="201"/>
        <v>0.10555880046903736</v>
      </c>
      <c r="AT976" s="122">
        <f t="shared" si="202"/>
        <v>0.16905788087826426</v>
      </c>
      <c r="AU976" s="122">
        <f t="shared" si="203"/>
        <v>2.1069471485172436E-2</v>
      </c>
      <c r="AV976" s="122">
        <f t="shared" si="204"/>
        <v>8.3564661434572765E-2</v>
      </c>
      <c r="AW976" s="122">
        <f t="shared" si="205"/>
        <v>9.6672677516104269E-2</v>
      </c>
      <c r="AX976" s="122">
        <f t="shared" si="206"/>
        <v>0.99999999999999978</v>
      </c>
      <c r="AY976" s="122">
        <f>SUMPRODUCT(AN976:AW976,幕後結果_最佳化!$Z$1005:$AI$1005)</f>
        <v>7.7813712118696365E-2</v>
      </c>
      <c r="AZ976" s="122">
        <f>(SUMPRODUCT(AN976:AW976,MMULT(AN976:AW976,幕後結果!$AB$9:$AK$18)))*252</f>
        <v>4.5257452049322543E-2</v>
      </c>
      <c r="BA976" s="122">
        <f t="shared" si="207"/>
        <v>0.21273798920108872</v>
      </c>
      <c r="BB976" s="98">
        <f t="shared" si="208"/>
        <v>0.16411602013260773</v>
      </c>
      <c r="BC976" s="56"/>
      <c r="BD976" s="56"/>
    </row>
    <row r="977" spans="1:56">
      <c r="A977" s="91">
        <v>976</v>
      </c>
      <c r="B977" s="122">
        <v>0.71992500773041002</v>
      </c>
      <c r="C977" s="122">
        <v>0.72801043362028084</v>
      </c>
      <c r="D977" s="122">
        <v>0.15631599163666587</v>
      </c>
      <c r="E977" s="122">
        <v>0.32170104145771306</v>
      </c>
      <c r="F977" s="122">
        <v>0.62111870066560693</v>
      </c>
      <c r="G977" s="122">
        <v>0.28331261151164733</v>
      </c>
      <c r="H977" s="122">
        <v>0.64799064083930991</v>
      </c>
      <c r="I977" s="122">
        <v>0.47017798435862312</v>
      </c>
      <c r="J977" s="122">
        <v>0.6420072199886715</v>
      </c>
      <c r="K977" s="100">
        <v>0.86168584406472482</v>
      </c>
      <c r="L977" s="101"/>
      <c r="M977" s="102">
        <v>976</v>
      </c>
      <c r="N977" s="125">
        <v>0.58261874374901257</v>
      </c>
      <c r="O977" s="125">
        <v>0.60680680315542779</v>
      </c>
      <c r="P977" s="125">
        <v>-1.0097147298787228</v>
      </c>
      <c r="Q977" s="125">
        <v>-0.46294738279870618</v>
      </c>
      <c r="R977" s="125">
        <v>0.30842021919283624</v>
      </c>
      <c r="S977" s="125">
        <v>-0.57302875719370994</v>
      </c>
      <c r="T977" s="125">
        <v>0.37990125147737946</v>
      </c>
      <c r="U977" s="122">
        <v>-7.4822463384205881E-2</v>
      </c>
      <c r="V977" s="122">
        <v>0.36382919513793555</v>
      </c>
      <c r="W977" s="94">
        <v>1.0879247885918644</v>
      </c>
      <c r="X977" s="56"/>
      <c r="Y977" s="95">
        <v>976</v>
      </c>
      <c r="Z977" s="122">
        <f>(幕後結果!$AB$2+幕後結果!$AB$4*幕後結果_最佳化!$N1978)*12/3</f>
        <v>0.67506020759813401</v>
      </c>
      <c r="AA977" s="122">
        <f>(幕後結果!$AC$2+幕後結果!$AC$4*幕後結果_最佳化!$O1978)*12/3</f>
        <v>-0.49107378307580007</v>
      </c>
      <c r="AB977" s="122">
        <f>(幕後結果!$AD$2+幕後結果!$AD$4*幕後結果_最佳化!$P1978)*12/3</f>
        <v>-0.17488413865893548</v>
      </c>
      <c r="AC977" s="122">
        <f>(幕後結果!$AE$2+幕後結果!$AE$4*幕後結果_最佳化!$Q1978)*12/3</f>
        <v>0.45381997206862373</v>
      </c>
      <c r="AD977" s="122">
        <f>(幕後結果!$AF$2+幕後結果!$AF$4*幕後結果_最佳化!$R1978)*12/3</f>
        <v>3.5230361532837789E-2</v>
      </c>
      <c r="AE977" s="122">
        <f>(幕後結果!$AG$2+幕後結果!$AG$4*幕後結果_最佳化!$S1978)*12/3</f>
        <v>-0.2179689140797989</v>
      </c>
      <c r="AF977" s="122">
        <f>(幕後結果!$AH$2+幕後結果!$AH$4*幕後結果_最佳化!$T1978)*12/3</f>
        <v>1.7181020967047831</v>
      </c>
      <c r="AG977" s="122">
        <f>(幕後結果!$AI$2+幕後結果!$AI$4*幕後結果_最佳化!$U1978)*12/3</f>
        <v>-0.62335034940751977</v>
      </c>
      <c r="AH977" s="122">
        <f>(幕後結果!$AJ$2+幕後結果!$AJ$4*幕後結果_最佳化!$V1978)*12/3</f>
        <v>0.6558610258901153</v>
      </c>
      <c r="AI977" s="96">
        <f>(幕後結果!$AK$2+幕後結果!$AK$4*幕後結果_最佳化!$W1978)*12/3</f>
        <v>0.26961095177390965</v>
      </c>
      <c r="AJ977" s="56"/>
      <c r="AK977" s="56"/>
      <c r="AL977" s="56"/>
      <c r="AM977" s="104">
        <v>976</v>
      </c>
      <c r="AN977" s="122">
        <f t="shared" si="196"/>
        <v>0.14545252484908411</v>
      </c>
      <c r="AO977" s="122">
        <f t="shared" si="197"/>
        <v>2.5042662572921332E-2</v>
      </c>
      <c r="AP977" s="122">
        <f t="shared" si="198"/>
        <v>0.16112385993606509</v>
      </c>
      <c r="AQ977" s="122">
        <f t="shared" si="199"/>
        <v>5.1474518687650529E-3</v>
      </c>
      <c r="AR977" s="122">
        <f t="shared" si="200"/>
        <v>0.16961421967239479</v>
      </c>
      <c r="AS977" s="122">
        <f t="shared" si="201"/>
        <v>4.238104637657801E-2</v>
      </c>
      <c r="AT977" s="122">
        <f t="shared" si="202"/>
        <v>4.1758291022223171E-2</v>
      </c>
      <c r="AU977" s="122">
        <f t="shared" si="203"/>
        <v>9.3582293769830155E-2</v>
      </c>
      <c r="AV977" s="122">
        <f t="shared" si="204"/>
        <v>0.17612793493318038</v>
      </c>
      <c r="AW977" s="122">
        <f t="shared" si="205"/>
        <v>0.13976971499895785</v>
      </c>
      <c r="AX977" s="122">
        <f t="shared" si="206"/>
        <v>1</v>
      </c>
      <c r="AY977" s="122">
        <f>SUMPRODUCT(AN977:AW977,幕後結果_最佳化!$Z$1005:$AI$1005)</f>
        <v>-5.1087364179771069E-2</v>
      </c>
      <c r="AZ977" s="122">
        <f>(SUMPRODUCT(AN977:AW977,MMULT(AN977:AW977,幕後結果!$AB$9:$AK$18)))*252</f>
        <v>4.6285984083235442E-2</v>
      </c>
      <c r="BA977" s="122">
        <f t="shared" si="207"/>
        <v>0.21514177670372495</v>
      </c>
      <c r="BB977" s="98">
        <f t="shared" si="208"/>
        <v>-0.43686245237810101</v>
      </c>
      <c r="BC977" s="56"/>
      <c r="BD977" s="56"/>
    </row>
    <row r="978" spans="1:56">
      <c r="A978" s="91">
        <v>977</v>
      </c>
      <c r="B978" s="122">
        <v>0.57153678222601001</v>
      </c>
      <c r="C978" s="122">
        <v>0.84513437449409246</v>
      </c>
      <c r="D978" s="122">
        <v>0.93641273528626878</v>
      </c>
      <c r="E978" s="122">
        <v>0.93986566417063577</v>
      </c>
      <c r="F978" s="122">
        <v>0.12416289508302758</v>
      </c>
      <c r="G978" s="122">
        <v>0.16085623919397851</v>
      </c>
      <c r="H978" s="122">
        <v>0.33410636772046809</v>
      </c>
      <c r="I978" s="122">
        <v>0.95236344441863752</v>
      </c>
      <c r="J978" s="122">
        <v>0.33394423514285632</v>
      </c>
      <c r="K978" s="100">
        <v>0.45270415139884679</v>
      </c>
      <c r="L978" s="101"/>
      <c r="M978" s="102">
        <v>977</v>
      </c>
      <c r="N978" s="125">
        <v>0.18028805143730628</v>
      </c>
      <c r="O978" s="125">
        <v>1.015786111717683</v>
      </c>
      <c r="P978" s="125">
        <v>1.5253391427561465</v>
      </c>
      <c r="Q978" s="125">
        <v>1.5536468745934711</v>
      </c>
      <c r="R978" s="125">
        <v>-1.154425440273295</v>
      </c>
      <c r="S978" s="125">
        <v>-0.99094491590830236</v>
      </c>
      <c r="T978" s="125">
        <v>-0.4286022120851315</v>
      </c>
      <c r="U978" s="122">
        <v>1.6682147132209102</v>
      </c>
      <c r="V978" s="122">
        <v>-0.42904775713085236</v>
      </c>
      <c r="W978" s="94">
        <v>-0.11883219332980233</v>
      </c>
      <c r="X978" s="56"/>
      <c r="Y978" s="95">
        <v>977</v>
      </c>
      <c r="Z978" s="122">
        <f>(幕後結果!$AB$2+幕後結果!$AB$4*幕後結果_最佳化!$N1979)*12/3</f>
        <v>0.17554637687884148</v>
      </c>
      <c r="AA978" s="122">
        <f>(幕後結果!$AC$2+幕後結果!$AC$4*幕後結果_最佳化!$O1979)*12/3</f>
        <v>3.7572998178994288E-2</v>
      </c>
      <c r="AB978" s="122">
        <f>(幕後結果!$AD$2+幕後結果!$AD$4*幕後結果_最佳化!$P1979)*12/3</f>
        <v>1.9406974895838029</v>
      </c>
      <c r="AC978" s="122">
        <f>(幕後結果!$AE$2+幕後結果!$AE$4*幕後結果_最佳化!$Q1979)*12/3</f>
        <v>2.5605667841070652</v>
      </c>
      <c r="AD978" s="122">
        <f>(幕後結果!$AF$2+幕後結果!$AF$4*幕後結果_最佳化!$R1979)*12/3</f>
        <v>-0.47422571879360853</v>
      </c>
      <c r="AE978" s="122">
        <f>(幕後結果!$AG$2+幕後結果!$AG$4*幕後結果_最佳化!$S1979)*12/3</f>
        <v>0.9335468510465722</v>
      </c>
      <c r="AF978" s="122">
        <f>(幕後結果!$AH$2+幕後結果!$AH$4*幕後結果_最佳化!$T1979)*12/3</f>
        <v>0.56002427927362031</v>
      </c>
      <c r="AG978" s="122">
        <f>(幕後結果!$AI$2+幕後結果!$AI$4*幕後結果_最佳化!$U1979)*12/3</f>
        <v>0.83534303091022599</v>
      </c>
      <c r="AH978" s="122">
        <f>(幕後結果!$AJ$2+幕後結果!$AJ$4*幕後結果_最佳化!$V1979)*12/3</f>
        <v>0.4197648625720265</v>
      </c>
      <c r="AI978" s="96">
        <f>(幕後結果!$AK$2+幕後結果!$AK$4*幕後結果_最佳化!$W1979)*12/3</f>
        <v>-0.47564398119860107</v>
      </c>
      <c r="AJ978" s="56"/>
      <c r="AK978" s="56"/>
      <c r="AL978" s="56"/>
      <c r="AM978" s="104">
        <v>977</v>
      </c>
      <c r="AN978" s="122">
        <f t="shared" si="196"/>
        <v>0.16829489173984835</v>
      </c>
      <c r="AO978" s="122">
        <f t="shared" si="197"/>
        <v>0.10116213952697239</v>
      </c>
      <c r="AP978" s="122">
        <f t="shared" si="198"/>
        <v>2.2096351251846405E-2</v>
      </c>
      <c r="AQ978" s="122">
        <f t="shared" si="199"/>
        <v>0.17922047444991937</v>
      </c>
      <c r="AR978" s="122">
        <f t="shared" si="200"/>
        <v>5.9219014146701257E-3</v>
      </c>
      <c r="AS978" s="122">
        <f t="shared" si="201"/>
        <v>3.7977405046295237E-2</v>
      </c>
      <c r="AT978" s="122">
        <f t="shared" si="202"/>
        <v>0.13810718811018774</v>
      </c>
      <c r="AU978" s="122">
        <f t="shared" si="203"/>
        <v>7.9076061582067578E-2</v>
      </c>
      <c r="AV978" s="122">
        <f t="shared" si="204"/>
        <v>0.13663223827082147</v>
      </c>
      <c r="AW978" s="122">
        <f t="shared" si="205"/>
        <v>0.1315113486073711</v>
      </c>
      <c r="AX978" s="122">
        <f t="shared" si="206"/>
        <v>0.99999999999999989</v>
      </c>
      <c r="AY978" s="122">
        <f>SUMPRODUCT(AN978:AW978,幕後結果_最佳化!$Z$1005:$AI$1005)</f>
        <v>6.779395767164742E-2</v>
      </c>
      <c r="AZ978" s="122">
        <f>(SUMPRODUCT(AN978:AW978,MMULT(AN978:AW978,幕後結果!$AB$9:$AK$18)))*252</f>
        <v>4.9521085735865299E-2</v>
      </c>
      <c r="BA978" s="122">
        <f t="shared" si="207"/>
        <v>0.22253333623496796</v>
      </c>
      <c r="BB978" s="98">
        <f t="shared" si="208"/>
        <v>0.1118661953881932</v>
      </c>
      <c r="BC978" s="56"/>
      <c r="BD978" s="56"/>
    </row>
    <row r="979" spans="1:56">
      <c r="A979" s="91">
        <v>978</v>
      </c>
      <c r="B979" s="122">
        <v>0.98289022136443904</v>
      </c>
      <c r="C979" s="122">
        <v>0.3761518159155417</v>
      </c>
      <c r="D979" s="122">
        <v>0.43162518950327544</v>
      </c>
      <c r="E979" s="122">
        <v>0.57160446603053616</v>
      </c>
      <c r="F979" s="122">
        <v>0.98440647078091925</v>
      </c>
      <c r="G979" s="122">
        <v>9.4864539116211066E-2</v>
      </c>
      <c r="H979" s="122">
        <v>0.88941743286082442</v>
      </c>
      <c r="I979" s="122">
        <v>0.70408432473628557</v>
      </c>
      <c r="J979" s="122">
        <v>0.59303155758446913</v>
      </c>
      <c r="K979" s="100">
        <v>0.96623023825922005</v>
      </c>
      <c r="L979" s="101"/>
      <c r="M979" s="102">
        <v>978</v>
      </c>
      <c r="N979" s="125">
        <v>2.1174749715306196</v>
      </c>
      <c r="O979" s="125">
        <v>-0.31560330098845696</v>
      </c>
      <c r="P979" s="125">
        <v>-0.17223805797239772</v>
      </c>
      <c r="Q979" s="125">
        <v>0.18046049204958034</v>
      </c>
      <c r="R979" s="125">
        <v>2.1546777713863277</v>
      </c>
      <c r="S979" s="125">
        <v>-1.3113809896087296</v>
      </c>
      <c r="T979" s="125">
        <v>1.2234358115278015</v>
      </c>
      <c r="U979" s="122">
        <v>0.53618405759347565</v>
      </c>
      <c r="V979" s="122">
        <v>0.23535026483819885</v>
      </c>
      <c r="W979" s="94">
        <v>1.8280668226459202</v>
      </c>
      <c r="X979" s="56"/>
      <c r="Y979" s="95">
        <v>978</v>
      </c>
      <c r="Z979" s="122">
        <f>(幕後結果!$AB$2+幕後結果!$AB$4*幕後結果_最佳化!$N1980)*12/3</f>
        <v>2.5806615663643839</v>
      </c>
      <c r="AA979" s="122">
        <f>(幕後結果!$AC$2+幕後結果!$AC$4*幕後結果_最佳化!$O1980)*12/3</f>
        <v>-1.6288660793080061</v>
      </c>
      <c r="AB979" s="122">
        <f>(幕後結果!$AD$2+幕後結果!$AD$4*幕後結果_最佳化!$P1980)*12/3</f>
        <v>0.9189101865384286</v>
      </c>
      <c r="AC979" s="122">
        <f>(幕後結果!$AE$2+幕後結果!$AE$4*幕後結果_最佳化!$Q1980)*12/3</f>
        <v>1.0496384317497753</v>
      </c>
      <c r="AD979" s="122">
        <f>(幕後結果!$AF$2+幕後結果!$AF$4*幕後結果_最佳化!$R1980)*12/3</f>
        <v>1.2515754405194648</v>
      </c>
      <c r="AE979" s="122">
        <f>(幕後結果!$AG$2+幕後結果!$AG$4*幕後結果_最佳化!$S1980)*12/3</f>
        <v>2.2103244600775007E-2</v>
      </c>
      <c r="AF979" s="122">
        <f>(幕後結果!$AH$2+幕後結果!$AH$4*幕後結果_最佳化!$T1980)*12/3</f>
        <v>3.3113009203297223</v>
      </c>
      <c r="AG979" s="122">
        <f>(幕後結果!$AI$2+幕後結果!$AI$4*幕後結果_最佳化!$U1980)*12/3</f>
        <v>1.1792644569099306</v>
      </c>
      <c r="AH979" s="122">
        <f>(幕後結果!$AJ$2+幕後結果!$AJ$4*幕後結果_最佳化!$V1980)*12/3</f>
        <v>1.0792978942698732</v>
      </c>
      <c r="AI979" s="96">
        <f>(幕後結果!$AK$2+幕後結果!$AK$4*幕後結果_最佳化!$W1980)*12/3</f>
        <v>1.2139175138023717</v>
      </c>
      <c r="AJ979" s="56"/>
      <c r="AK979" s="56"/>
      <c r="AL979" s="56"/>
      <c r="AM979" s="104">
        <v>978</v>
      </c>
      <c r="AN979" s="122">
        <f t="shared" si="196"/>
        <v>1.5695678314541495E-2</v>
      </c>
      <c r="AO979" s="122">
        <f t="shared" si="197"/>
        <v>8.4564361551379252E-2</v>
      </c>
      <c r="AP979" s="122">
        <f t="shared" si="198"/>
        <v>0.16974737177965335</v>
      </c>
      <c r="AQ979" s="122">
        <f t="shared" si="199"/>
        <v>4.2168575495218179E-2</v>
      </c>
      <c r="AR979" s="122">
        <f t="shared" si="200"/>
        <v>5.1794012880641983E-2</v>
      </c>
      <c r="AS979" s="122">
        <f t="shared" si="201"/>
        <v>0.11363773728812795</v>
      </c>
      <c r="AT979" s="122">
        <f t="shared" si="202"/>
        <v>0.18102548526723203</v>
      </c>
      <c r="AU979" s="122">
        <f t="shared" si="203"/>
        <v>9.4012546323177806E-2</v>
      </c>
      <c r="AV979" s="122">
        <f t="shared" si="204"/>
        <v>0.18991259838705507</v>
      </c>
      <c r="AW979" s="122">
        <f t="shared" si="205"/>
        <v>5.7441632712972958E-2</v>
      </c>
      <c r="AX979" s="122">
        <f t="shared" si="206"/>
        <v>1</v>
      </c>
      <c r="AY979" s="122">
        <f>SUMPRODUCT(AN979:AW979,幕後結果_最佳化!$Z$1005:$AI$1005)</f>
        <v>0.1416804244997481</v>
      </c>
      <c r="AZ979" s="122">
        <f>(SUMPRODUCT(AN979:AW979,MMULT(AN979:AW979,幕後結果!$AB$9:$AK$18)))*252</f>
        <v>4.7066723098307214E-2</v>
      </c>
      <c r="BA979" s="122">
        <f t="shared" si="207"/>
        <v>0.21694866466126778</v>
      </c>
      <c r="BB979" s="98">
        <f t="shared" si="208"/>
        <v>0.45531704310777238</v>
      </c>
      <c r="BC979" s="56"/>
      <c r="BD979" s="56"/>
    </row>
    <row r="980" spans="1:56">
      <c r="A980" s="91">
        <v>979</v>
      </c>
      <c r="B980" s="122">
        <v>0.92478824491209743</v>
      </c>
      <c r="C980" s="122">
        <v>0.71010360920821425</v>
      </c>
      <c r="D980" s="122">
        <v>0.81402484096132399</v>
      </c>
      <c r="E980" s="122">
        <v>0.80912510629612822</v>
      </c>
      <c r="F980" s="122">
        <v>0.32073870386573633</v>
      </c>
      <c r="G980" s="122">
        <v>0.23756018123191036</v>
      </c>
      <c r="H980" s="122">
        <v>0.49302889706613762</v>
      </c>
      <c r="I980" s="122">
        <v>0.18523501977423162</v>
      </c>
      <c r="J980" s="122">
        <v>0.52731107752196826</v>
      </c>
      <c r="K980" s="100">
        <v>0.48868257685343042</v>
      </c>
      <c r="L980" s="101"/>
      <c r="M980" s="102">
        <v>979</v>
      </c>
      <c r="N980" s="125">
        <v>1.438037162270194</v>
      </c>
      <c r="O980" s="125">
        <v>0.55368742670559379</v>
      </c>
      <c r="P980" s="125">
        <v>0.89282607919839951</v>
      </c>
      <c r="Q980" s="125">
        <v>0.87467679910631435</v>
      </c>
      <c r="R980" s="125">
        <v>-0.4656341313889672</v>
      </c>
      <c r="S980" s="125">
        <v>-0.71417275389920587</v>
      </c>
      <c r="T980" s="125">
        <v>-1.7474853062717774E-2</v>
      </c>
      <c r="U980" s="122">
        <v>-0.89559325475710794</v>
      </c>
      <c r="V980" s="122">
        <v>6.8512280079936844E-2</v>
      </c>
      <c r="W980" s="94">
        <v>-2.8372378984717953E-2</v>
      </c>
      <c r="X980" s="56"/>
      <c r="Y980" s="95">
        <v>979</v>
      </c>
      <c r="Z980" s="122">
        <f>(幕後結果!$AB$2+幕後結果!$AB$4*幕後結果_最佳化!$N1981)*12/3</f>
        <v>1.7371052846172848</v>
      </c>
      <c r="AA980" s="122">
        <f>(幕後結果!$AC$2+幕後結果!$AC$4*幕後結果_最佳化!$O1981)*12/3</f>
        <v>-0.48995306531919658</v>
      </c>
      <c r="AB980" s="122">
        <f>(幕後結果!$AD$2+幕後結果!$AD$4*幕後結果_最佳化!$P1981)*12/3</f>
        <v>1.7248529902859771</v>
      </c>
      <c r="AC980" s="122">
        <f>(幕後結果!$AE$2+幕後結果!$AE$4*幕後結果_最佳化!$Q1981)*12/3</f>
        <v>1.9140652897038919</v>
      </c>
      <c r="AD980" s="122">
        <f>(幕後結果!$AF$2+幕後結果!$AF$4*幕後結果_最佳化!$R1981)*12/3</f>
        <v>-0.22790982740900534</v>
      </c>
      <c r="AE980" s="122">
        <f>(幕後結果!$AG$2+幕後結果!$AG$4*幕後結果_最佳化!$S1981)*12/3</f>
        <v>0.86064795607762312</v>
      </c>
      <c r="AF980" s="122">
        <f>(幕後結果!$AH$2+幕後結果!$AH$4*幕後結果_最佳化!$T1981)*12/3</f>
        <v>1.3928039267379113</v>
      </c>
      <c r="AG980" s="122">
        <f>(幕後結果!$AI$2+幕後結果!$AI$4*幕後結果_最佳化!$U1981)*12/3</f>
        <v>-1.3082890747526861</v>
      </c>
      <c r="AH980" s="122">
        <f>(幕後結果!$AJ$2+幕後結果!$AJ$4*幕後結果_最佳化!$V1981)*12/3</f>
        <v>0.61279181021804541</v>
      </c>
      <c r="AI980" s="96">
        <f>(幕後結果!$AK$2+幕後結果!$AK$4*幕後結果_最佳化!$W1981)*12/3</f>
        <v>-0.14803812971175812</v>
      </c>
      <c r="AJ980" s="56"/>
      <c r="AK980" s="56"/>
      <c r="AL980" s="56"/>
      <c r="AM980" s="104">
        <v>979</v>
      </c>
      <c r="AN980" s="122">
        <f t="shared" si="196"/>
        <v>7.3194658803363982E-3</v>
      </c>
      <c r="AO980" s="122">
        <f t="shared" si="197"/>
        <v>8.2836651475417369E-2</v>
      </c>
      <c r="AP980" s="122">
        <f t="shared" si="198"/>
        <v>5.7876832062045601E-2</v>
      </c>
      <c r="AQ980" s="122">
        <f t="shared" si="199"/>
        <v>0.17157889939368998</v>
      </c>
      <c r="AR980" s="122">
        <f t="shared" si="200"/>
        <v>2.6479594783275762E-2</v>
      </c>
      <c r="AS980" s="122">
        <f t="shared" si="201"/>
        <v>0.11460379767640309</v>
      </c>
      <c r="AT980" s="122">
        <f t="shared" si="202"/>
        <v>0.11679806086528909</v>
      </c>
      <c r="AU980" s="122">
        <f t="shared" si="203"/>
        <v>0.16572345263224358</v>
      </c>
      <c r="AV980" s="122">
        <f t="shared" si="204"/>
        <v>0.1593094389566278</v>
      </c>
      <c r="AW980" s="122">
        <f t="shared" si="205"/>
        <v>9.7473806274671351E-2</v>
      </c>
      <c r="AX980" s="122">
        <f t="shared" si="206"/>
        <v>1.0000000000000002</v>
      </c>
      <c r="AY980" s="122">
        <f>SUMPRODUCT(AN980:AW980,幕後結果_最佳化!$Z$1005:$AI$1005)</f>
        <v>6.0809963229971974E-2</v>
      </c>
      <c r="AZ980" s="122">
        <f>(SUMPRODUCT(AN980:AW980,MMULT(AN980:AW980,幕後結果!$AB$9:$AK$18)))*252</f>
        <v>4.6022505281472899E-2</v>
      </c>
      <c r="BA980" s="122">
        <f t="shared" si="207"/>
        <v>0.21452856518765256</v>
      </c>
      <c r="BB980" s="98">
        <f t="shared" si="208"/>
        <v>8.3485214261819901E-2</v>
      </c>
      <c r="BC980" s="56"/>
      <c r="BD980" s="56"/>
    </row>
    <row r="981" spans="1:56">
      <c r="A981" s="91">
        <v>980</v>
      </c>
      <c r="B981" s="122">
        <v>0.82764360161709272</v>
      </c>
      <c r="C981" s="122">
        <v>0.32759462741522927</v>
      </c>
      <c r="D981" s="122">
        <v>1.7755615615868914E-2</v>
      </c>
      <c r="E981" s="122">
        <v>0.32211793258167232</v>
      </c>
      <c r="F981" s="122">
        <v>0.55822347515685267</v>
      </c>
      <c r="G981" s="122">
        <v>0.28125465091185209</v>
      </c>
      <c r="H981" s="122">
        <v>0.4281594699742064</v>
      </c>
      <c r="I981" s="122">
        <v>0.4952003166808594</v>
      </c>
      <c r="J981" s="122">
        <v>0.88709235745399662</v>
      </c>
      <c r="K981" s="100">
        <v>0.28246550364917211</v>
      </c>
      <c r="L981" s="101"/>
      <c r="M981" s="102">
        <v>980</v>
      </c>
      <c r="N981" s="125">
        <v>0.94489438830170747</v>
      </c>
      <c r="O981" s="125">
        <v>-0.44656488418194162</v>
      </c>
      <c r="P981" s="125">
        <v>-2.1024802123274045</v>
      </c>
      <c r="Q981" s="125">
        <v>-0.46178450298663304</v>
      </c>
      <c r="R981" s="125">
        <v>0.14646660657810906</v>
      </c>
      <c r="S981" s="125">
        <v>-0.57911837568639024</v>
      </c>
      <c r="T981" s="125">
        <v>-0.1810619633332731</v>
      </c>
      <c r="U981" s="122">
        <v>-1.2031312171094471E-2</v>
      </c>
      <c r="V981" s="122">
        <v>1.2112090762600503</v>
      </c>
      <c r="W981" s="94">
        <v>-0.57553281032517822</v>
      </c>
      <c r="X981" s="56"/>
      <c r="Y981" s="95">
        <v>980</v>
      </c>
      <c r="Z981" s="122">
        <f>(幕後結果!$AB$2+幕後結果!$AB$4*幕後結果_最佳化!$N1982)*12/3</f>
        <v>1.1248436778749109</v>
      </c>
      <c r="AA981" s="122">
        <f>(幕後結果!$AC$2+幕後結果!$AC$4*幕後結果_最佳化!$O1982)*12/3</f>
        <v>-1.9112204421290844</v>
      </c>
      <c r="AB981" s="122">
        <f>(幕後結果!$AD$2+幕後結果!$AD$4*幕後結果_最佳化!$P1982)*12/3</f>
        <v>-1.1190341373155182</v>
      </c>
      <c r="AC981" s="122">
        <f>(幕後結果!$AE$2+幕後結果!$AE$4*幕後結果_最佳化!$Q1982)*12/3</f>
        <v>3.6377558155870626E-2</v>
      </c>
      <c r="AD981" s="122">
        <f>(幕後結果!$AF$2+幕後結果!$AF$4*幕後結果_最佳化!$R1982)*12/3</f>
        <v>-0.30950037696486943</v>
      </c>
      <c r="AE981" s="122">
        <f>(幕後結果!$AG$2+幕後結果!$AG$4*幕後結果_最佳化!$S1982)*12/3</f>
        <v>-0.63334396504727419</v>
      </c>
      <c r="AF981" s="122">
        <f>(幕後結果!$AH$2+幕後結果!$AH$4*幕後結果_最佳化!$T1982)*12/3</f>
        <v>1.1694800341074718</v>
      </c>
      <c r="AG981" s="122">
        <f>(幕後結果!$AI$2+幕後結果!$AI$4*幕後結果_最佳化!$U1982)*12/3</f>
        <v>-0.33860871295565814</v>
      </c>
      <c r="AH981" s="122">
        <f>(幕後結果!$AJ$2+幕後結果!$AJ$4*幕後結果_最佳化!$V1982)*12/3</f>
        <v>0.73602701460342945</v>
      </c>
      <c r="AI981" s="96">
        <f>(幕後結果!$AK$2+幕後結果!$AK$4*幕後結果_最佳化!$W1982)*12/3</f>
        <v>-0.56383064992567589</v>
      </c>
      <c r="AJ981" s="56"/>
      <c r="AK981" s="56"/>
      <c r="AL981" s="56"/>
      <c r="AM981" s="104">
        <v>980</v>
      </c>
      <c r="AN981" s="122">
        <f t="shared" si="196"/>
        <v>0.15400227306157818</v>
      </c>
      <c r="AO981" s="122">
        <f t="shared" si="197"/>
        <v>9.5624989510198058E-2</v>
      </c>
      <c r="AP981" s="122">
        <f t="shared" si="198"/>
        <v>0.15544077117100061</v>
      </c>
      <c r="AQ981" s="122">
        <f t="shared" si="199"/>
        <v>0.12136865436801357</v>
      </c>
      <c r="AR981" s="122">
        <f t="shared" si="200"/>
        <v>4.9801537600290269E-2</v>
      </c>
      <c r="AS981" s="122">
        <f t="shared" si="201"/>
        <v>0.15356634549319875</v>
      </c>
      <c r="AT981" s="122">
        <f t="shared" si="202"/>
        <v>0.11470818440721248</v>
      </c>
      <c r="AU981" s="122">
        <f t="shared" si="203"/>
        <v>8.9331656038508178E-2</v>
      </c>
      <c r="AV981" s="122">
        <f t="shared" si="204"/>
        <v>1.4969666481042603E-2</v>
      </c>
      <c r="AW981" s="122">
        <f t="shared" si="205"/>
        <v>5.1185921868957422E-2</v>
      </c>
      <c r="AX981" s="122">
        <f t="shared" si="206"/>
        <v>1.0000000000000002</v>
      </c>
      <c r="AY981" s="122">
        <f>SUMPRODUCT(AN981:AW981,幕後結果_最佳化!$Z$1005:$AI$1005)</f>
        <v>0.1010185534157059</v>
      </c>
      <c r="AZ981" s="122">
        <f>(SUMPRODUCT(AN981:AW981,MMULT(AN981:AW981,幕後結果!$AB$9:$AK$18)))*252</f>
        <v>5.2424242853115345E-2</v>
      </c>
      <c r="BA981" s="122">
        <f t="shared" si="207"/>
        <v>0.22896340941974844</v>
      </c>
      <c r="BB981" s="98">
        <f t="shared" si="208"/>
        <v>0.25383336823553204</v>
      </c>
      <c r="BC981" s="56"/>
      <c r="BD981" s="56"/>
    </row>
    <row r="982" spans="1:56">
      <c r="A982" s="91">
        <v>981</v>
      </c>
      <c r="B982" s="122">
        <v>0.76342105542632477</v>
      </c>
      <c r="C982" s="122">
        <v>3.245326235324475E-3</v>
      </c>
      <c r="D982" s="122">
        <v>0.13782137555538054</v>
      </c>
      <c r="E982" s="122">
        <v>0.87736909298351606</v>
      </c>
      <c r="F982" s="122">
        <v>0.90596816063973251</v>
      </c>
      <c r="G982" s="122">
        <v>0.79845873929694755</v>
      </c>
      <c r="H982" s="122">
        <v>0.95293299047947855</v>
      </c>
      <c r="I982" s="122">
        <v>0.67116429585334503</v>
      </c>
      <c r="J982" s="122">
        <v>0.21379475350539301</v>
      </c>
      <c r="K982" s="100">
        <v>6.6870445359197284E-3</v>
      </c>
      <c r="L982" s="101"/>
      <c r="M982" s="102">
        <v>981</v>
      </c>
      <c r="N982" s="125">
        <v>0.71735044373126611</v>
      </c>
      <c r="O982" s="125">
        <v>-2.7219063929288176</v>
      </c>
      <c r="P982" s="125">
        <v>-1.0901598157546619</v>
      </c>
      <c r="Q982" s="125">
        <v>1.1619351348955049</v>
      </c>
      <c r="R982" s="125">
        <v>1.3163288886686</v>
      </c>
      <c r="S982" s="125">
        <v>0.8361286693524046</v>
      </c>
      <c r="T982" s="125">
        <v>1.6739826001035309</v>
      </c>
      <c r="U982" s="122">
        <v>0.44313041295398536</v>
      </c>
      <c r="V982" s="122">
        <v>-0.79332326235052653</v>
      </c>
      <c r="W982" s="94">
        <v>-2.4736493505323494</v>
      </c>
      <c r="X982" s="56"/>
      <c r="Y982" s="95">
        <v>981</v>
      </c>
      <c r="Z982" s="122">
        <f>(幕後結果!$AB$2+幕後結果!$AB$4*幕後結果_最佳化!$N1983)*12/3</f>
        <v>0.84233640318431835</v>
      </c>
      <c r="AA982" s="122">
        <f>(幕後結果!$AC$2+幕後結果!$AC$4*幕後結果_最佳化!$O1983)*12/3</f>
        <v>-5.0665771490588902</v>
      </c>
      <c r="AB982" s="122">
        <f>(幕後結果!$AD$2+幕後結果!$AD$4*幕後結果_最佳化!$P1983)*12/3</f>
        <v>-0.5420461949811658</v>
      </c>
      <c r="AC982" s="122">
        <f>(幕後結果!$AE$2+幕後結果!$AE$4*幕後結果_最佳化!$Q1983)*12/3</f>
        <v>1.0452234438887742</v>
      </c>
      <c r="AD982" s="122">
        <f>(幕後結果!$AF$2+幕後結果!$AF$4*幕後結果_最佳化!$R1983)*12/3</f>
        <v>0.4692861512806441</v>
      </c>
      <c r="AE982" s="122">
        <f>(幕後結果!$AG$2+幕後結果!$AG$4*幕後結果_最佳化!$S1983)*12/3</f>
        <v>0.96084865597618441</v>
      </c>
      <c r="AF982" s="122">
        <f>(幕後結果!$AH$2+幕後結果!$AH$4*幕後結果_最佳化!$T1983)*12/3</f>
        <v>2.9740627500967753</v>
      </c>
      <c r="AG982" s="122">
        <f>(幕後結果!$AI$2+幕後結果!$AI$4*幕後結果_最佳化!$U1983)*12/3</f>
        <v>0.4335592595184623</v>
      </c>
      <c r="AH982" s="122">
        <f>(幕後結果!$AJ$2+幕後結果!$AJ$4*幕後結果_最佳化!$V1983)*12/3</f>
        <v>-0.75797658899769838</v>
      </c>
      <c r="AI982" s="96">
        <f>(幕後結果!$AK$2+幕後結果!$AK$4*幕後結果_最佳化!$W1983)*12/3</f>
        <v>-1.2934517617961809</v>
      </c>
      <c r="AJ982" s="56"/>
      <c r="AK982" s="56"/>
      <c r="AL982" s="56"/>
      <c r="AM982" s="104">
        <v>981</v>
      </c>
      <c r="AN982" s="122">
        <f t="shared" si="196"/>
        <v>0.17626208268895313</v>
      </c>
      <c r="AO982" s="122">
        <f t="shared" si="197"/>
        <v>0.17156569638278199</v>
      </c>
      <c r="AP982" s="122">
        <f t="shared" si="198"/>
        <v>3.5323434977242524E-2</v>
      </c>
      <c r="AQ982" s="122">
        <f t="shared" si="199"/>
        <v>0.17668149878798248</v>
      </c>
      <c r="AR982" s="122">
        <f t="shared" si="200"/>
        <v>3.2599209431757162E-2</v>
      </c>
      <c r="AS982" s="122">
        <f t="shared" si="201"/>
        <v>7.1774733355832065E-2</v>
      </c>
      <c r="AT982" s="122">
        <f t="shared" si="202"/>
        <v>0.17485088114477904</v>
      </c>
      <c r="AU982" s="122">
        <f t="shared" si="203"/>
        <v>6.0669142833886601E-2</v>
      </c>
      <c r="AV982" s="122">
        <f t="shared" si="204"/>
        <v>7.2778864101141302E-2</v>
      </c>
      <c r="AW982" s="122">
        <f t="shared" si="205"/>
        <v>2.7494456295643545E-2</v>
      </c>
      <c r="AX982" s="122">
        <f t="shared" si="206"/>
        <v>0.99999999999999989</v>
      </c>
      <c r="AY982" s="122">
        <f>SUMPRODUCT(AN982:AW982,幕後結果_最佳化!$Z$1005:$AI$1005)</f>
        <v>7.2389333362416944E-2</v>
      </c>
      <c r="AZ982" s="122">
        <f>(SUMPRODUCT(AN982:AW982,MMULT(AN982:AW982,幕後結果!$AB$9:$AK$18)))*252</f>
        <v>5.4532324335922165E-2</v>
      </c>
      <c r="BA982" s="122">
        <f t="shared" si="207"/>
        <v>0.23352157145737557</v>
      </c>
      <c r="BB982" s="98">
        <f t="shared" si="208"/>
        <v>0.12628098200255389</v>
      </c>
      <c r="BC982" s="56"/>
      <c r="BD982" s="56"/>
    </row>
    <row r="983" spans="1:56">
      <c r="A983" s="91">
        <v>982</v>
      </c>
      <c r="B983" s="122">
        <v>0.69773523503614165</v>
      </c>
      <c r="C983" s="122">
        <v>0.65494046474922518</v>
      </c>
      <c r="D983" s="122">
        <v>0.15007364486250196</v>
      </c>
      <c r="E983" s="122">
        <v>0.37382274400269178</v>
      </c>
      <c r="F983" s="122">
        <v>0.67274757491181392</v>
      </c>
      <c r="G983" s="122">
        <v>0.94697688553936077</v>
      </c>
      <c r="H983" s="122">
        <v>0.25877959399733741</v>
      </c>
      <c r="I983" s="122">
        <v>5.6275878588470274E-2</v>
      </c>
      <c r="J983" s="122">
        <v>0.97176384243757474</v>
      </c>
      <c r="K983" s="100">
        <v>0.67031462065577641</v>
      </c>
      <c r="L983" s="101"/>
      <c r="M983" s="102">
        <v>982</v>
      </c>
      <c r="N983" s="125">
        <v>0.51789786755616307</v>
      </c>
      <c r="O983" s="125">
        <v>0.39869348286215278</v>
      </c>
      <c r="P983" s="125">
        <v>-1.0361175840435952</v>
      </c>
      <c r="Q983" s="125">
        <v>-0.32174552260459915</v>
      </c>
      <c r="R983" s="125">
        <v>0.44751279705061559</v>
      </c>
      <c r="S983" s="125">
        <v>1.6162224393034839</v>
      </c>
      <c r="T983" s="125">
        <v>-0.64711241939394037</v>
      </c>
      <c r="U983" s="122">
        <v>-1.5868273299967668</v>
      </c>
      <c r="V983" s="122">
        <v>1.9073729076191188</v>
      </c>
      <c r="W983" s="94">
        <v>0.44078209276398994</v>
      </c>
      <c r="X983" s="56"/>
      <c r="Y983" s="95">
        <v>982</v>
      </c>
      <c r="Z983" s="122">
        <f>(幕後結果!$AB$2+幕後結果!$AB$4*幕後結果_最佳化!$N1984)*12/3</f>
        <v>0.59470597807404779</v>
      </c>
      <c r="AA983" s="122">
        <f>(幕後結果!$AC$2+幕後結果!$AC$4*幕後結果_最佳化!$O1984)*12/3</f>
        <v>-0.78349239377127988</v>
      </c>
      <c r="AB983" s="122">
        <f>(幕後結果!$AD$2+幕後結果!$AD$4*幕後結果_最佳化!$P1984)*12/3</f>
        <v>-0.23837722642560277</v>
      </c>
      <c r="AC983" s="122">
        <f>(幕後結果!$AE$2+幕後結果!$AE$4*幕後結果_最佳化!$Q1984)*12/3</f>
        <v>0.51012519031792658</v>
      </c>
      <c r="AD983" s="122">
        <f>(幕後結果!$AF$2+幕後結果!$AF$4*幕後結果_最佳化!$R1984)*12/3</f>
        <v>0.11755327806498643</v>
      </c>
      <c r="AE983" s="122">
        <f>(幕後結果!$AG$2+幕後結果!$AG$4*幕後結果_最佳化!$S1984)*12/3</f>
        <v>1.3983457587400727</v>
      </c>
      <c r="AF983" s="122">
        <f>(幕後結果!$AH$2+幕後結果!$AH$4*幕後結果_最佳化!$T1984)*12/3</f>
        <v>0.67462982466489629</v>
      </c>
      <c r="AG983" s="122">
        <f>(幕後結果!$AI$2+幕後結果!$AI$4*幕後結果_最佳化!$U1984)*12/3</f>
        <v>-2.2757297201385889</v>
      </c>
      <c r="AH983" s="122">
        <f>(幕後結果!$AJ$2+幕後結果!$AJ$4*幕後結果_最佳化!$V1984)*12/3</f>
        <v>1.2583733845332155</v>
      </c>
      <c r="AI983" s="96">
        <f>(幕後結果!$AK$2+幕後結果!$AK$4*幕後結果_最佳化!$W1984)*12/3</f>
        <v>9.9843691963334036E-2</v>
      </c>
      <c r="AJ983" s="56"/>
      <c r="AK983" s="56"/>
      <c r="AL983" s="56"/>
      <c r="AM983" s="104">
        <v>982</v>
      </c>
      <c r="AN983" s="122">
        <f t="shared" si="196"/>
        <v>8.4216888870034215E-2</v>
      </c>
      <c r="AO983" s="122">
        <f t="shared" si="197"/>
        <v>0.13924068362023415</v>
      </c>
      <c r="AP983" s="122">
        <f t="shared" si="198"/>
        <v>9.6490520344516398E-2</v>
      </c>
      <c r="AQ983" s="122">
        <f t="shared" si="199"/>
        <v>4.632330091490075E-2</v>
      </c>
      <c r="AR983" s="122">
        <f t="shared" si="200"/>
        <v>0.10641748636753691</v>
      </c>
      <c r="AS983" s="122">
        <f t="shared" si="201"/>
        <v>1.8029826929804895E-2</v>
      </c>
      <c r="AT983" s="122">
        <f t="shared" si="202"/>
        <v>0.10969691316511453</v>
      </c>
      <c r="AU983" s="122">
        <f t="shared" si="203"/>
        <v>0.17362873358544903</v>
      </c>
      <c r="AV983" s="122">
        <f t="shared" si="204"/>
        <v>0.16206399492423146</v>
      </c>
      <c r="AW983" s="122">
        <f t="shared" si="205"/>
        <v>6.3891651278177419E-2</v>
      </c>
      <c r="AX983" s="122">
        <f t="shared" si="206"/>
        <v>0.99999999999999967</v>
      </c>
      <c r="AY983" s="122">
        <f>SUMPRODUCT(AN983:AW983,幕後結果_最佳化!$Z$1005:$AI$1005)</f>
        <v>-0.15816114394590408</v>
      </c>
      <c r="AZ983" s="122">
        <f>(SUMPRODUCT(AN983:AW983,MMULT(AN983:AW983,幕後結果!$AB$9:$AK$18)))*252</f>
        <v>5.1171611544136304E-2</v>
      </c>
      <c r="BA983" s="122">
        <f t="shared" si="207"/>
        <v>0.22621143106425082</v>
      </c>
      <c r="BB983" s="98">
        <f t="shared" si="208"/>
        <v>-0.88881955699575899</v>
      </c>
      <c r="BC983" s="56"/>
      <c r="BD983" s="56"/>
    </row>
    <row r="984" spans="1:56">
      <c r="A984" s="91">
        <v>983</v>
      </c>
      <c r="B984" s="122">
        <v>9.0131373547265081E-2</v>
      </c>
      <c r="C984" s="122">
        <v>0.18873383232637786</v>
      </c>
      <c r="D984" s="122">
        <v>0.38047267024519527</v>
      </c>
      <c r="E984" s="122">
        <v>0.20252598215484574</v>
      </c>
      <c r="F984" s="122">
        <v>0.55195281808802577</v>
      </c>
      <c r="G984" s="122">
        <v>0.1813690175053575</v>
      </c>
      <c r="H984" s="122">
        <v>0.5769205062825733</v>
      </c>
      <c r="I984" s="122">
        <v>0.16687683182222268</v>
      </c>
      <c r="J984" s="122">
        <v>0.51889880127420618</v>
      </c>
      <c r="K984" s="100">
        <v>0.63993123147945541</v>
      </c>
      <c r="L984" s="101"/>
      <c r="M984" s="102">
        <v>983</v>
      </c>
      <c r="N984" s="125">
        <v>-1.3399464749295424</v>
      </c>
      <c r="O984" s="125">
        <v>-0.88257181086374614</v>
      </c>
      <c r="P984" s="125">
        <v>-0.30423962220645273</v>
      </c>
      <c r="Q984" s="125">
        <v>-0.83263260542292994</v>
      </c>
      <c r="R984" s="125">
        <v>0.13059668680783054</v>
      </c>
      <c r="S984" s="125">
        <v>-0.91016019105345036</v>
      </c>
      <c r="T984" s="125">
        <v>0.19402157634757503</v>
      </c>
      <c r="U984" s="122">
        <v>-0.96658074591379639</v>
      </c>
      <c r="V984" s="122">
        <v>4.7390001831289504E-2</v>
      </c>
      <c r="W984" s="94">
        <v>0.35827498409258551</v>
      </c>
      <c r="X984" s="56"/>
      <c r="Y984" s="95">
        <v>983</v>
      </c>
      <c r="Z984" s="122">
        <f>(幕後結果!$AB$2+幕後結果!$AB$4*幕後結果_最佳化!$N1985)*12/3</f>
        <v>-1.7119014026927568</v>
      </c>
      <c r="AA984" s="122">
        <f>(幕後結果!$AC$2+幕後結果!$AC$4*幕後結果_最佳化!$O1985)*12/3</f>
        <v>-2.7105883509950708</v>
      </c>
      <c r="AB984" s="122">
        <f>(幕後結果!$AD$2+幕後結果!$AD$4*幕後結果_最佳化!$P1985)*12/3</f>
        <v>-0.29428962159201888</v>
      </c>
      <c r="AC984" s="122">
        <f>(幕後結果!$AE$2+幕後結果!$AE$4*幕後結果_最佳化!$Q1985)*12/3</f>
        <v>-2.0166999545856545E-2</v>
      </c>
      <c r="AD984" s="122">
        <f>(幕後結果!$AF$2+幕後結果!$AF$4*幕後結果_最佳化!$R1985)*12/3</f>
        <v>-0.13644229866941707</v>
      </c>
      <c r="AE984" s="122">
        <f>(幕後結果!$AG$2+幕後結果!$AG$4*幕後結果_最佳化!$S1985)*12/3</f>
        <v>-1.347367143854721</v>
      </c>
      <c r="AF984" s="122">
        <f>(幕後結果!$AH$2+幕後結果!$AH$4*幕後結果_最佳化!$T1985)*12/3</f>
        <v>1.1857993467709795</v>
      </c>
      <c r="AG984" s="122">
        <f>(幕後結果!$AI$2+幕後結果!$AI$4*幕後結果_最佳化!$U1985)*12/3</f>
        <v>-2.5975962524430747</v>
      </c>
      <c r="AH984" s="122">
        <f>(幕後結果!$AJ$2+幕後結果!$AJ$4*幕後結果_最佳化!$V1985)*12/3</f>
        <v>-0.49907642514400469</v>
      </c>
      <c r="AI984" s="96">
        <f>(幕後結果!$AK$2+幕後結果!$AK$4*幕後結果_最佳化!$W1985)*12/3</f>
        <v>-0.82324084717569168</v>
      </c>
      <c r="AJ984" s="56"/>
      <c r="AK984" s="56"/>
      <c r="AL984" s="56"/>
      <c r="AM984" s="104">
        <v>983</v>
      </c>
      <c r="AN984" s="122">
        <f t="shared" si="196"/>
        <v>9.9006539216551503E-2</v>
      </c>
      <c r="AO984" s="122">
        <f t="shared" si="197"/>
        <v>2.6428963932766246E-2</v>
      </c>
      <c r="AP984" s="122">
        <f t="shared" si="198"/>
        <v>3.8526155814398617E-2</v>
      </c>
      <c r="AQ984" s="122">
        <f t="shared" si="199"/>
        <v>8.7145920975671282E-2</v>
      </c>
      <c r="AR984" s="122">
        <f t="shared" si="200"/>
        <v>0.18752064500143389</v>
      </c>
      <c r="AS984" s="122">
        <f t="shared" si="201"/>
        <v>8.6617052953435719E-2</v>
      </c>
      <c r="AT984" s="122">
        <f t="shared" si="202"/>
        <v>0.12486166400438363</v>
      </c>
      <c r="AU984" s="122">
        <f t="shared" si="203"/>
        <v>8.9997494045215953E-2</v>
      </c>
      <c r="AV984" s="122">
        <f t="shared" si="204"/>
        <v>0.10762403407644561</v>
      </c>
      <c r="AW984" s="122">
        <f t="shared" si="205"/>
        <v>0.15227152997969753</v>
      </c>
      <c r="AX984" s="122">
        <f t="shared" si="206"/>
        <v>0.99999999999999989</v>
      </c>
      <c r="AY984" s="122">
        <f>SUMPRODUCT(AN984:AW984,幕後結果_最佳化!$Z$1005:$AI$1005)</f>
        <v>7.1873578056443066E-2</v>
      </c>
      <c r="AZ984" s="122">
        <f>(SUMPRODUCT(AN984:AW984,MMULT(AN984:AW984,幕後結果!$AB$9:$AK$18)))*252</f>
        <v>3.9364281392974876E-2</v>
      </c>
      <c r="BA984" s="122">
        <f t="shared" si="207"/>
        <v>0.19840433814051264</v>
      </c>
      <c r="BB984" s="98">
        <f t="shared" si="208"/>
        <v>0.14603298661707478</v>
      </c>
      <c r="BC984" s="56"/>
      <c r="BD984" s="56"/>
    </row>
    <row r="985" spans="1:56">
      <c r="A985" s="91">
        <v>984</v>
      </c>
      <c r="B985" s="122">
        <v>0.50909104215810363</v>
      </c>
      <c r="C985" s="122">
        <v>0.38488414915428049</v>
      </c>
      <c r="D985" s="122">
        <v>0.78091454083891154</v>
      </c>
      <c r="E985" s="122">
        <v>0.79487657229413111</v>
      </c>
      <c r="F985" s="122">
        <v>0.60579314194091904</v>
      </c>
      <c r="G985" s="122">
        <v>0.18582386515592675</v>
      </c>
      <c r="H985" s="122">
        <v>0.5365306865127899</v>
      </c>
      <c r="I985" s="122">
        <v>0.27614902459339086</v>
      </c>
      <c r="J985" s="122">
        <v>0.62072614617087729</v>
      </c>
      <c r="K985" s="100">
        <v>2.290119653486844E-2</v>
      </c>
      <c r="L985" s="101"/>
      <c r="M985" s="102">
        <v>984</v>
      </c>
      <c r="N985" s="125">
        <v>2.2789835917013463E-2</v>
      </c>
      <c r="O985" s="125">
        <v>-0.29267798566787667</v>
      </c>
      <c r="P985" s="125">
        <v>0.7752855968199891</v>
      </c>
      <c r="Q985" s="125">
        <v>0.82345929556663333</v>
      </c>
      <c r="R985" s="125">
        <v>0.26837105655270782</v>
      </c>
      <c r="S985" s="125">
        <v>-0.89339116875832025</v>
      </c>
      <c r="T985" s="125">
        <v>9.1697193861114343E-2</v>
      </c>
      <c r="U985" s="122">
        <v>-0.59432008240424083</v>
      </c>
      <c r="V985" s="122">
        <v>0.30738846422576921</v>
      </c>
      <c r="W985" s="94">
        <v>-1.9972098354759351</v>
      </c>
      <c r="X985" s="56"/>
      <c r="Y985" s="95">
        <v>984</v>
      </c>
      <c r="Z985" s="122">
        <f>(幕後結果!$AB$2+幕後結果!$AB$4*幕後結果_最佳化!$N1986)*12/3</f>
        <v>-1.9995595109322264E-2</v>
      </c>
      <c r="AA985" s="122">
        <f>(幕後結果!$AC$2+幕後結果!$AC$4*幕後結果_最佳化!$O1986)*12/3</f>
        <v>-1.779270195394185</v>
      </c>
      <c r="AB985" s="122">
        <f>(幕後結果!$AD$2+幕後結果!$AD$4*幕後結果_最佳化!$P1986)*12/3</f>
        <v>1.1108629100324752</v>
      </c>
      <c r="AC985" s="122">
        <f>(幕後結果!$AE$2+幕後結果!$AE$4*幕後結果_最佳化!$Q1986)*12/3</f>
        <v>1.6184756541819099</v>
      </c>
      <c r="AD985" s="122">
        <f>(幕後結果!$AF$2+幕後結果!$AF$4*幕後結果_最佳化!$R1986)*12/3</f>
        <v>0.21133283041275738</v>
      </c>
      <c r="AE985" s="122">
        <f>(幕後結果!$AG$2+幕後結果!$AG$4*幕後結果_最佳化!$S1986)*12/3</f>
        <v>0.23225524179508991</v>
      </c>
      <c r="AF985" s="122">
        <f>(幕後結果!$AH$2+幕後結果!$AH$4*幕後結果_最佳化!$T1986)*12/3</f>
        <v>1.349351112777508</v>
      </c>
      <c r="AG985" s="122">
        <f>(幕後結果!$AI$2+幕後結果!$AI$4*幕後結果_最佳化!$U1986)*12/3</f>
        <v>-1.5181368580031105</v>
      </c>
      <c r="AH985" s="122">
        <f>(幕後結果!$AJ$2+幕後結果!$AJ$4*幕後結果_最佳化!$V1986)*12/3</f>
        <v>0.33350073613350917</v>
      </c>
      <c r="AI985" s="96">
        <f>(幕後結果!$AK$2+幕後結果!$AK$4*幕後結果_最佳化!$W1986)*12/3</f>
        <v>-1.3214124188422907</v>
      </c>
      <c r="AJ985" s="56"/>
      <c r="AK985" s="56"/>
      <c r="AL985" s="56"/>
      <c r="AM985" s="104">
        <v>984</v>
      </c>
      <c r="AN985" s="122">
        <f t="shared" si="196"/>
        <v>1.2232398704444579E-2</v>
      </c>
      <c r="AO985" s="122">
        <f t="shared" si="197"/>
        <v>9.7552357800736716E-3</v>
      </c>
      <c r="AP985" s="122">
        <f t="shared" si="198"/>
        <v>0.13525944080372496</v>
      </c>
      <c r="AQ985" s="122">
        <f t="shared" si="199"/>
        <v>0.1096506059808165</v>
      </c>
      <c r="AR985" s="122">
        <f t="shared" si="200"/>
        <v>0.18364645537235971</v>
      </c>
      <c r="AS985" s="122">
        <f t="shared" si="201"/>
        <v>5.0235163472599084E-2</v>
      </c>
      <c r="AT985" s="122">
        <f t="shared" si="202"/>
        <v>0.14614390112350931</v>
      </c>
      <c r="AU985" s="122">
        <f t="shared" si="203"/>
        <v>0.18466351975652723</v>
      </c>
      <c r="AV985" s="122">
        <f t="shared" si="204"/>
        <v>4.2940974884249965E-2</v>
      </c>
      <c r="AW985" s="122">
        <f t="shared" si="205"/>
        <v>0.12547230412169505</v>
      </c>
      <c r="AX985" s="122">
        <f t="shared" si="206"/>
        <v>1</v>
      </c>
      <c r="AY985" s="122">
        <f>SUMPRODUCT(AN985:AW985,幕後結果_最佳化!$Z$1005:$AI$1005)</f>
        <v>0.10385368355902674</v>
      </c>
      <c r="AZ985" s="122">
        <f>(SUMPRODUCT(AN985:AW985,MMULT(AN985:AW985,幕後結果!$AB$9:$AK$18)))*252</f>
        <v>4.1028479853106967E-2</v>
      </c>
      <c r="BA985" s="122">
        <f t="shared" si="207"/>
        <v>0.20255488108931605</v>
      </c>
      <c r="BB985" s="98">
        <f t="shared" si="208"/>
        <v>0.30092428891974898</v>
      </c>
      <c r="BC985" s="56"/>
      <c r="BD985" s="56"/>
    </row>
    <row r="986" spans="1:56">
      <c r="A986" s="91">
        <v>985</v>
      </c>
      <c r="B986" s="122">
        <v>0.46270000463962901</v>
      </c>
      <c r="C986" s="122">
        <v>0.73230550393692462</v>
      </c>
      <c r="D986" s="122">
        <v>0.24998282726256704</v>
      </c>
      <c r="E986" s="122">
        <v>0.59184656264158897</v>
      </c>
      <c r="F986" s="122">
        <v>0.59072681558352769</v>
      </c>
      <c r="G986" s="122">
        <v>0.29066252787193436</v>
      </c>
      <c r="H986" s="122">
        <v>0.22985229624528136</v>
      </c>
      <c r="I986" s="122">
        <v>0.98445585722205786</v>
      </c>
      <c r="J986" s="122">
        <v>0.33529883373252023</v>
      </c>
      <c r="K986" s="100">
        <v>0.99659132957364993</v>
      </c>
      <c r="L986" s="101"/>
      <c r="M986" s="102">
        <v>985</v>
      </c>
      <c r="N986" s="125">
        <v>-9.3633862635350534E-2</v>
      </c>
      <c r="O986" s="125">
        <v>0.61980072376000805</v>
      </c>
      <c r="P986" s="125">
        <v>-0.67454379146877153</v>
      </c>
      <c r="Q986" s="125">
        <v>0.23229760214734207</v>
      </c>
      <c r="R986" s="125">
        <v>0.22941501271945128</v>
      </c>
      <c r="S986" s="125">
        <v>-0.55145025894857869</v>
      </c>
      <c r="T986" s="125">
        <v>-0.73933336735174915</v>
      </c>
      <c r="U986" s="122">
        <v>2.1559408322358729</v>
      </c>
      <c r="V986" s="122">
        <v>-0.42532788650844972</v>
      </c>
      <c r="W986" s="94">
        <v>2.7056375500382672</v>
      </c>
      <c r="X986" s="56"/>
      <c r="Y986" s="95">
        <v>985</v>
      </c>
      <c r="Z986" s="122">
        <f>(幕後結果!$AB$2+幕後結果!$AB$4*幕後結果_最佳化!$N1987)*12/3</f>
        <v>-0.16454148425402521</v>
      </c>
      <c r="AA986" s="122">
        <f>(幕後結果!$AC$2+幕後結果!$AC$4*幕後結果_最佳化!$O1987)*12/3</f>
        <v>-0.5319234704443988</v>
      </c>
      <c r="AB986" s="122">
        <f>(幕後結果!$AD$2+幕後結果!$AD$4*幕後結果_最佳化!$P1987)*12/3</f>
        <v>-8.6999141395067703E-2</v>
      </c>
      <c r="AC986" s="122">
        <f>(幕後結果!$AE$2+幕後結果!$AE$4*幕後結果_最佳化!$Q1987)*12/3</f>
        <v>0.99895930911013042</v>
      </c>
      <c r="AD986" s="122">
        <f>(幕後結果!$AF$2+幕後結果!$AF$4*幕後結果_最佳化!$R1987)*12/3</f>
        <v>9.9812848006927357E-2</v>
      </c>
      <c r="AE986" s="122">
        <f>(幕後結果!$AG$2+幕後結果!$AG$4*幕後結果_最佳化!$S1987)*12/3</f>
        <v>9.4351530193667335E-2</v>
      </c>
      <c r="AF986" s="122">
        <f>(幕後結果!$AH$2+幕後結果!$AH$4*幕後結果_最佳化!$T1987)*12/3</f>
        <v>0.46856927272989274</v>
      </c>
      <c r="AG986" s="122">
        <f>(幕後結果!$AI$2+幕後結果!$AI$4*幕後結果_最佳化!$U1987)*12/3</f>
        <v>1.5674294892889276</v>
      </c>
      <c r="AH986" s="122">
        <f>(幕後結果!$AJ$2+幕後結果!$AJ$4*幕後結果_最佳化!$V1987)*12/3</f>
        <v>7.1845294411345878E-2</v>
      </c>
      <c r="AI986" s="96">
        <f>(幕後結果!$AK$2+幕後結果!$AK$4*幕後結果_最佳化!$W1987)*12/3</f>
        <v>0.83874201758572686</v>
      </c>
      <c r="AJ986" s="56"/>
      <c r="AK986" s="56"/>
      <c r="AL986" s="56"/>
      <c r="AM986" s="104">
        <v>985</v>
      </c>
      <c r="AN986" s="122">
        <f t="shared" si="196"/>
        <v>0.12619672095812579</v>
      </c>
      <c r="AO986" s="122">
        <f t="shared" si="197"/>
        <v>8.7985665015819142E-2</v>
      </c>
      <c r="AP986" s="122">
        <f t="shared" si="198"/>
        <v>5.1609616013959816E-2</v>
      </c>
      <c r="AQ986" s="122">
        <f t="shared" si="199"/>
        <v>4.643472273648043E-2</v>
      </c>
      <c r="AR986" s="122">
        <f t="shared" si="200"/>
        <v>0.10337715110466061</v>
      </c>
      <c r="AS986" s="122">
        <f t="shared" si="201"/>
        <v>0.13582291510131134</v>
      </c>
      <c r="AT986" s="122">
        <f t="shared" si="202"/>
        <v>0.14698784968389192</v>
      </c>
      <c r="AU986" s="122">
        <f t="shared" si="203"/>
        <v>0.15198493436198515</v>
      </c>
      <c r="AV986" s="122">
        <f t="shared" si="204"/>
        <v>0.12216853084122066</v>
      </c>
      <c r="AW986" s="122">
        <f t="shared" si="205"/>
        <v>2.7431894182545009E-2</v>
      </c>
      <c r="AX986" s="122">
        <f t="shared" si="206"/>
        <v>0.99999999999999989</v>
      </c>
      <c r="AY986" s="122">
        <f>SUMPRODUCT(AN986:AW986,幕後結果_最佳化!$Z$1005:$AI$1005)</f>
        <v>6.2094323978512545E-3</v>
      </c>
      <c r="AZ986" s="122">
        <f>(SUMPRODUCT(AN986:AW986,MMULT(AN986:AW986,幕後結果!$AB$9:$AK$18)))*252</f>
        <v>5.1106307923093668E-2</v>
      </c>
      <c r="BA986" s="122">
        <f t="shared" si="207"/>
        <v>0.22606704298303559</v>
      </c>
      <c r="BB986" s="98">
        <f t="shared" si="208"/>
        <v>-0.16229949805156721</v>
      </c>
      <c r="BC986" s="56"/>
      <c r="BD986" s="56"/>
    </row>
    <row r="987" spans="1:56">
      <c r="A987" s="91">
        <v>986</v>
      </c>
      <c r="B987" s="122">
        <v>0.11556656199078508</v>
      </c>
      <c r="C987" s="122">
        <v>0.37892573117978445</v>
      </c>
      <c r="D987" s="122">
        <v>0.41135809354885233</v>
      </c>
      <c r="E987" s="122">
        <v>0.16091098976018969</v>
      </c>
      <c r="F987" s="122">
        <v>0.23468760215749862</v>
      </c>
      <c r="G987" s="122">
        <v>0.99142718333273994</v>
      </c>
      <c r="H987" s="122">
        <v>0.44402091525686438</v>
      </c>
      <c r="I987" s="122">
        <v>0.16645744868059209</v>
      </c>
      <c r="J987" s="122">
        <v>0.53896446173245716</v>
      </c>
      <c r="K987" s="100">
        <v>0.69728042208514807</v>
      </c>
      <c r="L987" s="101"/>
      <c r="M987" s="102">
        <v>986</v>
      </c>
      <c r="N987" s="125">
        <v>-1.1974450740784581</v>
      </c>
      <c r="O987" s="125">
        <v>-0.30830342206369526</v>
      </c>
      <c r="P987" s="125">
        <v>-0.22405284092179664</v>
      </c>
      <c r="Q987" s="125">
        <v>-0.99072070188177597</v>
      </c>
      <c r="R987" s="125">
        <v>-0.72349601038910383</v>
      </c>
      <c r="S987" s="125">
        <v>2.383569784692666</v>
      </c>
      <c r="T987" s="125">
        <v>-0.14078242130150484</v>
      </c>
      <c r="U987" s="122">
        <v>-0.96825927677287338</v>
      </c>
      <c r="V987" s="122">
        <v>9.7825225328221271E-2</v>
      </c>
      <c r="W987" s="94">
        <v>0.51659464330359617</v>
      </c>
      <c r="X987" s="56"/>
      <c r="Y987" s="95">
        <v>986</v>
      </c>
      <c r="Z987" s="122">
        <f>(幕後結果!$AB$2+幕後結果!$AB$4*幕後結果_最佳化!$N1988)*12/3</f>
        <v>-1.5349787319091852</v>
      </c>
      <c r="AA987" s="122">
        <f>(幕後結果!$AC$2+幕後結果!$AC$4*幕後結果_最佳化!$O1988)*12/3</f>
        <v>-1.9068233864212847</v>
      </c>
      <c r="AB987" s="122">
        <f>(幕後結果!$AD$2+幕後結果!$AD$4*幕後結果_最佳化!$P1988)*12/3</f>
        <v>-0.12360815764494448</v>
      </c>
      <c r="AC987" s="122">
        <f>(幕後結果!$AE$2+幕後結果!$AE$4*幕後結果_最佳化!$Q1988)*12/3</f>
        <v>-8.0518349518401422E-3</v>
      </c>
      <c r="AD987" s="122">
        <f>(幕後結果!$AF$2+幕後結果!$AF$4*幕後結果_最佳化!$R1988)*12/3</f>
        <v>-0.65855960017855142</v>
      </c>
      <c r="AE987" s="122">
        <f>(幕後結果!$AG$2+幕後結果!$AG$4*幕後結果_最佳化!$S1988)*12/3</f>
        <v>1.0781871347016012</v>
      </c>
      <c r="AF987" s="122">
        <f>(幕後結果!$AH$2+幕後結果!$AH$4*幕後結果_最佳化!$T1988)*12/3</f>
        <v>0.58450699929064964</v>
      </c>
      <c r="AG987" s="122">
        <f>(幕後結果!$AI$2+幕後結果!$AI$4*幕後結果_最佳化!$U1988)*12/3</f>
        <v>-2.550270699490353</v>
      </c>
      <c r="AH987" s="122">
        <f>(幕後結果!$AJ$2+幕後結果!$AJ$4*幕後結果_最佳化!$V1988)*12/3</f>
        <v>-0.41074358528274973</v>
      </c>
      <c r="AI987" s="96">
        <f>(幕後結果!$AK$2+幕後結果!$AK$4*幕後結果_最佳化!$W1988)*12/3</f>
        <v>-0.56640116333332902</v>
      </c>
      <c r="AJ987" s="56"/>
      <c r="AK987" s="56"/>
      <c r="AL987" s="56"/>
      <c r="AM987" s="104">
        <v>986</v>
      </c>
      <c r="AN987" s="122">
        <f t="shared" si="196"/>
        <v>0.12779214326001723</v>
      </c>
      <c r="AO987" s="122">
        <f t="shared" si="197"/>
        <v>0.14425640632259448</v>
      </c>
      <c r="AP987" s="122">
        <f t="shared" si="198"/>
        <v>0.12091457930754028</v>
      </c>
      <c r="AQ987" s="122">
        <f t="shared" si="199"/>
        <v>3.555233691673268E-2</v>
      </c>
      <c r="AR987" s="122">
        <f t="shared" si="200"/>
        <v>4.3236097678706044E-2</v>
      </c>
      <c r="AS987" s="122">
        <f t="shared" si="201"/>
        <v>0.11630761810137696</v>
      </c>
      <c r="AT987" s="122">
        <f t="shared" si="202"/>
        <v>0.10770865360374358</v>
      </c>
      <c r="AU987" s="122">
        <f t="shared" si="203"/>
        <v>7.3074860961473351E-2</v>
      </c>
      <c r="AV987" s="122">
        <f t="shared" si="204"/>
        <v>3.3583021775818893E-2</v>
      </c>
      <c r="AW987" s="122">
        <f t="shared" si="205"/>
        <v>0.19757428207199657</v>
      </c>
      <c r="AX987" s="122">
        <f t="shared" si="206"/>
        <v>1</v>
      </c>
      <c r="AY987" s="122">
        <f>SUMPRODUCT(AN987:AW987,幕後結果_最佳化!$Z$1005:$AI$1005)</f>
        <v>-0.12311090470098852</v>
      </c>
      <c r="AZ987" s="122">
        <f>(SUMPRODUCT(AN987:AW987,MMULT(AN987:AW987,幕後結果!$AB$9:$AK$18)))*252</f>
        <v>4.959278031150785E-2</v>
      </c>
      <c r="BA987" s="122">
        <f t="shared" si="207"/>
        <v>0.22269436524417913</v>
      </c>
      <c r="BB987" s="98">
        <f t="shared" si="208"/>
        <v>-0.7454652232397595</v>
      </c>
      <c r="BC987" s="56"/>
      <c r="BD987" s="56"/>
    </row>
    <row r="988" spans="1:56">
      <c r="A988" s="91">
        <v>987</v>
      </c>
      <c r="B988" s="122">
        <v>0.4027224406499883</v>
      </c>
      <c r="C988" s="122">
        <v>2.3068973806152027E-2</v>
      </c>
      <c r="D988" s="122">
        <v>0.4515657810605016</v>
      </c>
      <c r="E988" s="122">
        <v>0.49882593193811786</v>
      </c>
      <c r="F988" s="122">
        <v>0.44082541708623091</v>
      </c>
      <c r="G988" s="122">
        <v>0.83452364169868853</v>
      </c>
      <c r="H988" s="122">
        <v>0.89014557650292891</v>
      </c>
      <c r="I988" s="122">
        <v>0.88180717864071156</v>
      </c>
      <c r="J988" s="122">
        <v>0.81365240708219821</v>
      </c>
      <c r="K988" s="100">
        <v>0.70911363936776839</v>
      </c>
      <c r="L988" s="101"/>
      <c r="M988" s="102">
        <v>987</v>
      </c>
      <c r="N988" s="125">
        <v>-0.24630662576297105</v>
      </c>
      <c r="O988" s="125">
        <v>-1.9941291019619629</v>
      </c>
      <c r="P988" s="125">
        <v>-0.12170637769471894</v>
      </c>
      <c r="Q988" s="125">
        <v>-2.942956448403501E-3</v>
      </c>
      <c r="R988" s="125">
        <v>-0.14887681764540028</v>
      </c>
      <c r="S988" s="125">
        <v>0.97219667059366244</v>
      </c>
      <c r="T988" s="125">
        <v>1.2273026845587649</v>
      </c>
      <c r="U988" s="122">
        <v>1.1840692717150592</v>
      </c>
      <c r="V988" s="122">
        <v>0.89143623481336731</v>
      </c>
      <c r="W988" s="94">
        <v>0.55079717453695021</v>
      </c>
      <c r="X988" s="56"/>
      <c r="Y988" s="95">
        <v>987</v>
      </c>
      <c r="Z988" s="122">
        <f>(幕後結果!$AB$2+幕後結果!$AB$4*幕後結果_最佳化!$N1989)*12/3</f>
        <v>-0.35409241390890883</v>
      </c>
      <c r="AA988" s="122">
        <f>(幕後結果!$AC$2+幕後結果!$AC$4*幕後結果_最佳化!$O1989)*12/3</f>
        <v>-4.1473743825189651</v>
      </c>
      <c r="AB988" s="122">
        <f>(幕後結果!$AD$2+幕後結果!$AD$4*幕後結果_最佳化!$P1989)*12/3</f>
        <v>8.0262811930990829E-2</v>
      </c>
      <c r="AC988" s="122">
        <f>(幕後結果!$AE$2+幕後結果!$AE$4*幕後結果_最佳化!$Q1989)*12/3</f>
        <v>0.4973316655828432</v>
      </c>
      <c r="AD988" s="122">
        <f>(幕後結果!$AF$2+幕後結果!$AF$4*幕後結果_最佳化!$R1989)*12/3</f>
        <v>-0.40183453689213255</v>
      </c>
      <c r="AE988" s="122">
        <f>(幕後結果!$AG$2+幕後結果!$AG$4*幕後結果_最佳化!$S1989)*12/3</f>
        <v>0.43644962292857947</v>
      </c>
      <c r="AF988" s="122">
        <f>(幕後結果!$AH$2+幕後結果!$AH$4*幕後結果_最佳化!$T1989)*12/3</f>
        <v>2.1845392190419952</v>
      </c>
      <c r="AG988" s="122">
        <f>(幕後結果!$AI$2+幕後結果!$AI$4*幕後結果_最佳化!$U1989)*12/3</f>
        <v>0.52847578119562777</v>
      </c>
      <c r="AH988" s="122">
        <f>(幕後結果!$AJ$2+幕後結果!$AJ$4*幕後結果_最佳化!$V1989)*12/3</f>
        <v>0.39559933808052045</v>
      </c>
      <c r="AI988" s="96">
        <f>(幕後結果!$AK$2+幕後結果!$AK$4*幕後結果_最佳化!$W1989)*12/3</f>
        <v>-0.31778920178729159</v>
      </c>
      <c r="AJ988" s="56"/>
      <c r="AK988" s="56"/>
      <c r="AL988" s="56"/>
      <c r="AM988" s="104">
        <v>987</v>
      </c>
      <c r="AN988" s="122">
        <f t="shared" si="196"/>
        <v>7.8215942920291492E-2</v>
      </c>
      <c r="AO988" s="122">
        <f t="shared" si="197"/>
        <v>0.10456992824718726</v>
      </c>
      <c r="AP988" s="122">
        <f t="shared" si="198"/>
        <v>0.17970417130877839</v>
      </c>
      <c r="AQ988" s="122">
        <f t="shared" si="199"/>
        <v>1.329611163280912E-2</v>
      </c>
      <c r="AR988" s="122">
        <f t="shared" si="200"/>
        <v>0.16589830536301978</v>
      </c>
      <c r="AS988" s="122">
        <f t="shared" si="201"/>
        <v>3.7403163328027476E-2</v>
      </c>
      <c r="AT988" s="122">
        <f t="shared" si="202"/>
        <v>0.14179028593512805</v>
      </c>
      <c r="AU988" s="122">
        <f t="shared" si="203"/>
        <v>0.18865850675526685</v>
      </c>
      <c r="AV988" s="122">
        <f t="shared" si="204"/>
        <v>1.9343480816276768E-2</v>
      </c>
      <c r="AW988" s="122">
        <f t="shared" si="205"/>
        <v>7.112010369321474E-2</v>
      </c>
      <c r="AX988" s="122">
        <f t="shared" si="206"/>
        <v>1</v>
      </c>
      <c r="AY988" s="122">
        <f>SUMPRODUCT(AN988:AW988,幕後結果_最佳化!$Z$1005:$AI$1005)</f>
        <v>-9.3794592358819331E-2</v>
      </c>
      <c r="AZ988" s="122">
        <f>(SUMPRODUCT(AN988:AW988,MMULT(AN988:AW988,幕後結果!$AB$9:$AK$18)))*252</f>
        <v>4.8862873671908953E-2</v>
      </c>
      <c r="BA988" s="122">
        <f t="shared" si="207"/>
        <v>0.2210494824058834</v>
      </c>
      <c r="BB988" s="98">
        <f t="shared" si="208"/>
        <v>-0.61838910849755113</v>
      </c>
      <c r="BC988" s="56"/>
      <c r="BD988" s="56"/>
    </row>
    <row r="989" spans="1:56">
      <c r="A989" s="91">
        <v>988</v>
      </c>
      <c r="B989" s="122">
        <v>0.30823843517231841</v>
      </c>
      <c r="C989" s="122">
        <v>0.20970022182374204</v>
      </c>
      <c r="D989" s="122">
        <v>0.43347348473238201</v>
      </c>
      <c r="E989" s="122">
        <v>0.3228829277596128</v>
      </c>
      <c r="F989" s="122">
        <v>0.25668953894648783</v>
      </c>
      <c r="G989" s="122">
        <v>0.51134083804756925</v>
      </c>
      <c r="H989" s="122">
        <v>0.22572049163348318</v>
      </c>
      <c r="I989" s="122">
        <v>0.91431885122158119</v>
      </c>
      <c r="J989" s="122">
        <v>0.54495615405653375</v>
      </c>
      <c r="K989" s="100">
        <v>0.90907024026518646</v>
      </c>
      <c r="L989" s="101"/>
      <c r="M989" s="102">
        <v>988</v>
      </c>
      <c r="N989" s="125">
        <v>-0.50084974893054179</v>
      </c>
      <c r="O989" s="125">
        <v>-0.80746185318007635</v>
      </c>
      <c r="P989" s="125">
        <v>-0.16753772152270288</v>
      </c>
      <c r="Q989" s="125">
        <v>-0.45965224044318181</v>
      </c>
      <c r="R989" s="125">
        <v>-0.65358520615017346</v>
      </c>
      <c r="S989" s="125">
        <v>2.8431095114782264E-2</v>
      </c>
      <c r="T989" s="125">
        <v>-0.75301486191975497</v>
      </c>
      <c r="U989" s="122">
        <v>1.3678395735094213</v>
      </c>
      <c r="V989" s="122">
        <v>0.11292793143610692</v>
      </c>
      <c r="W989" s="94">
        <v>1.3350514145792431</v>
      </c>
      <c r="X989" s="56"/>
      <c r="Y989" s="95">
        <v>988</v>
      </c>
      <c r="Z989" s="122">
        <f>(幕後結果!$AB$2+幕後結果!$AB$4*幕後結果_最佳化!$N1990)*12/3</f>
        <v>-0.67012052950238188</v>
      </c>
      <c r="AA989" s="122">
        <f>(幕後結果!$AC$2+幕後結果!$AC$4*幕後結果_最佳化!$O1990)*12/3</f>
        <v>-2.5341763707878551</v>
      </c>
      <c r="AB989" s="122">
        <f>(幕後結果!$AD$2+幕後結果!$AD$4*幕後結果_最佳化!$P1990)*12/3</f>
        <v>8.443527649489263E-2</v>
      </c>
      <c r="AC989" s="122">
        <f>(幕後結果!$AE$2+幕後結果!$AE$4*幕後結果_最佳化!$Q1990)*12/3</f>
        <v>0.34550325067109755</v>
      </c>
      <c r="AD989" s="122">
        <f>(幕後結果!$AF$2+幕後結果!$AF$4*幕後結果_最佳化!$R1990)*12/3</f>
        <v>-0.64349952621817164</v>
      </c>
      <c r="AE989" s="122">
        <f>(幕後結果!$AG$2+幕後結果!$AG$4*幕後結果_最佳化!$S1990)*12/3</f>
        <v>-0.31022740095949397</v>
      </c>
      <c r="AF989" s="122">
        <f>(幕後結果!$AH$2+幕後結果!$AH$4*幕後結果_最佳化!$T1990)*12/3</f>
        <v>0.25486658316959154</v>
      </c>
      <c r="AG989" s="122">
        <f>(幕後結果!$AI$2+幕後結果!$AI$4*幕後結果_最佳化!$U1990)*12/3</f>
        <v>0.41107987094862364</v>
      </c>
      <c r="AH989" s="122">
        <f>(幕後結果!$AJ$2+幕後結果!$AJ$4*幕後結果_最佳化!$V1990)*12/3</f>
        <v>-0.22889070988194349</v>
      </c>
      <c r="AI989" s="96">
        <f>(幕後結果!$AK$2+幕後結果!$AK$4*幕後結果_最佳化!$W1990)*12/3</f>
        <v>-0.20927692385867783</v>
      </c>
      <c r="AJ989" s="56"/>
      <c r="AK989" s="56"/>
      <c r="AL989" s="56"/>
      <c r="AM989" s="104">
        <v>988</v>
      </c>
      <c r="AN989" s="122">
        <f t="shared" si="196"/>
        <v>0.14438448552001068</v>
      </c>
      <c r="AO989" s="122">
        <f t="shared" si="197"/>
        <v>0.16197440969349228</v>
      </c>
      <c r="AP989" s="122">
        <f t="shared" si="198"/>
        <v>0.10678129257798259</v>
      </c>
      <c r="AQ989" s="122">
        <f t="shared" si="199"/>
        <v>6.8001892817010315E-2</v>
      </c>
      <c r="AR989" s="122">
        <f t="shared" si="200"/>
        <v>0.15766184975403938</v>
      </c>
      <c r="AS989" s="122">
        <f t="shared" si="201"/>
        <v>7.688595665031922E-2</v>
      </c>
      <c r="AT989" s="122">
        <f t="shared" si="202"/>
        <v>2.3853048642495977E-3</v>
      </c>
      <c r="AU989" s="122">
        <f t="shared" si="203"/>
        <v>0.17858015117195397</v>
      </c>
      <c r="AV989" s="122">
        <f t="shared" si="204"/>
        <v>8.2875693421449931E-2</v>
      </c>
      <c r="AW989" s="122">
        <f t="shared" si="205"/>
        <v>2.0468963529492002E-2</v>
      </c>
      <c r="AX989" s="122">
        <f t="shared" si="206"/>
        <v>1</v>
      </c>
      <c r="AY989" s="122">
        <f>SUMPRODUCT(AN989:AW989,幕後結果_最佳化!$Z$1005:$AI$1005)</f>
        <v>-0.2777435695942822</v>
      </c>
      <c r="AZ989" s="122">
        <f>(SUMPRODUCT(AN989:AW989,MMULT(AN989:AW989,幕後結果!$AB$9:$AK$18)))*252</f>
        <v>5.6328185537040498E-2</v>
      </c>
      <c r="BA989" s="122">
        <f t="shared" si="207"/>
        <v>0.23733559686031191</v>
      </c>
      <c r="BB989" s="98">
        <f t="shared" si="208"/>
        <v>-1.3510133913161062</v>
      </c>
      <c r="BC989" s="56"/>
      <c r="BD989" s="56"/>
    </row>
    <row r="990" spans="1:56">
      <c r="A990" s="91">
        <v>989</v>
      </c>
      <c r="B990" s="122">
        <v>0.50445672510437345</v>
      </c>
      <c r="C990" s="122">
        <v>0.2819447010310201</v>
      </c>
      <c r="D990" s="122">
        <v>4.4929709336593682E-2</v>
      </c>
      <c r="E990" s="122">
        <v>0.13698560844048613</v>
      </c>
      <c r="F990" s="122">
        <v>0.26497306908006513</v>
      </c>
      <c r="G990" s="122">
        <v>0.65886744759739835</v>
      </c>
      <c r="H990" s="122">
        <v>2.0178817685381212E-3</v>
      </c>
      <c r="I990" s="122">
        <v>0.77733558854718554</v>
      </c>
      <c r="J990" s="122">
        <v>0.25883566719512885</v>
      </c>
      <c r="K990" s="100">
        <v>0.810407985122791</v>
      </c>
      <c r="L990" s="101"/>
      <c r="M990" s="102">
        <v>989</v>
      </c>
      <c r="N990" s="125">
        <v>1.1171585531558823E-2</v>
      </c>
      <c r="O990" s="125">
        <v>-0.57707409654206354</v>
      </c>
      <c r="P990" s="125">
        <v>-1.6961397429307543</v>
      </c>
      <c r="Q990" s="125">
        <v>-1.0939629753265481</v>
      </c>
      <c r="R990" s="125">
        <v>-0.62808823744807496</v>
      </c>
      <c r="S990" s="125">
        <v>0.40937415303050878</v>
      </c>
      <c r="T990" s="125">
        <v>-2.8753527388247067</v>
      </c>
      <c r="U990" s="122">
        <v>0.76322566879562381</v>
      </c>
      <c r="V990" s="122">
        <v>-0.64693913785686707</v>
      </c>
      <c r="W990" s="94">
        <v>0.87940074236206212</v>
      </c>
      <c r="X990" s="56"/>
      <c r="Y990" s="95">
        <v>989</v>
      </c>
      <c r="Z990" s="122">
        <f>(幕後結果!$AB$2+幕後結果!$AB$4*幕後結果_最佳化!$N1991)*12/3</f>
        <v>-3.4420238486512322E-2</v>
      </c>
      <c r="AA990" s="122">
        <f>(幕後結果!$AC$2+幕後結果!$AC$4*幕後結果_最佳化!$O1991)*12/3</f>
        <v>-2.1721982290807071</v>
      </c>
      <c r="AB990" s="122">
        <f>(幕後結果!$AD$2+幕後結果!$AD$4*幕後結果_最佳化!$P1991)*12/3</f>
        <v>-1.0616401971131109</v>
      </c>
      <c r="AC990" s="122">
        <f>(幕後結果!$AE$2+幕後結果!$AE$4*幕後結果_最佳化!$Q1991)*12/3</f>
        <v>-0.40445744603293465</v>
      </c>
      <c r="AD990" s="122">
        <f>(幕後結果!$AF$2+幕後結果!$AF$4*幕後結果_最佳化!$R1991)*12/3</f>
        <v>-0.8219840284656218</v>
      </c>
      <c r="AE990" s="122">
        <f>(幕後結果!$AG$2+幕後結果!$AG$4*幕後結果_最佳化!$S1991)*12/3</f>
        <v>-0.4933789172676703</v>
      </c>
      <c r="AF990" s="122">
        <f>(幕後結果!$AH$2+幕後結果!$AH$4*幕後結果_最佳化!$T1991)*12/3</f>
        <v>-1.6589826245862336</v>
      </c>
      <c r="AG990" s="122">
        <f>(幕後結果!$AI$2+幕後結果!$AI$4*幕後結果_最佳化!$U1991)*12/3</f>
        <v>-1.4311626171830238E-2</v>
      </c>
      <c r="AH990" s="122">
        <f>(幕後結果!$AJ$2+幕後結果!$AJ$4*幕後結果_最佳化!$V1991)*12/3</f>
        <v>-1.2495173638909007</v>
      </c>
      <c r="AI990" s="96">
        <f>(幕後結果!$AK$2+幕後結果!$AK$4*幕後結果_最佳化!$W1991)*12/3</f>
        <v>-0.46498277989387216</v>
      </c>
      <c r="AJ990" s="56"/>
      <c r="AK990" s="56"/>
      <c r="AL990" s="56"/>
      <c r="AM990" s="104">
        <v>989</v>
      </c>
      <c r="AN990" s="122">
        <f t="shared" si="196"/>
        <v>0.22405545142737313</v>
      </c>
      <c r="AO990" s="122">
        <f t="shared" si="197"/>
        <v>0.15571539912770446</v>
      </c>
      <c r="AP990" s="122">
        <f t="shared" si="198"/>
        <v>9.6311897778947317E-2</v>
      </c>
      <c r="AQ990" s="122">
        <f t="shared" si="199"/>
        <v>2.6723672730654523E-2</v>
      </c>
      <c r="AR990" s="122">
        <f t="shared" si="200"/>
        <v>0.13794984477756883</v>
      </c>
      <c r="AS990" s="122">
        <f t="shared" si="201"/>
        <v>5.5889779150081378E-2</v>
      </c>
      <c r="AT990" s="122">
        <f t="shared" si="202"/>
        <v>1.1911836231256263E-2</v>
      </c>
      <c r="AU990" s="122">
        <f t="shared" si="203"/>
        <v>0.1104859380014572</v>
      </c>
      <c r="AV990" s="122">
        <f t="shared" si="204"/>
        <v>0.1718745019701344</v>
      </c>
      <c r="AW990" s="122">
        <f t="shared" si="205"/>
        <v>9.0816788048223851E-3</v>
      </c>
      <c r="AX990" s="122">
        <f t="shared" si="206"/>
        <v>1</v>
      </c>
      <c r="AY990" s="122">
        <f>SUMPRODUCT(AN990:AW990,幕後結果_最佳化!$Z$1005:$AI$1005)</f>
        <v>-0.23990216193779684</v>
      </c>
      <c r="AZ990" s="122">
        <f>(SUMPRODUCT(AN990:AW990,MMULT(AN990:AW990,幕後結果!$AB$9:$AK$18)))*252</f>
        <v>6.1123034765478174E-2</v>
      </c>
      <c r="BA990" s="122">
        <f t="shared" si="207"/>
        <v>0.24723073183865749</v>
      </c>
      <c r="BB990" s="98">
        <f t="shared" si="208"/>
        <v>-1.1438794838918054</v>
      </c>
      <c r="BC990" s="56"/>
      <c r="BD990" s="56"/>
    </row>
    <row r="991" spans="1:56">
      <c r="A991" s="91">
        <v>990</v>
      </c>
      <c r="B991" s="122">
        <v>0.97459839222074551</v>
      </c>
      <c r="C991" s="122">
        <v>0.24963369480244779</v>
      </c>
      <c r="D991" s="122">
        <v>0.15746983422496719</v>
      </c>
      <c r="E991" s="122">
        <v>0.46193194163488194</v>
      </c>
      <c r="F991" s="122">
        <v>0.91502191404221622</v>
      </c>
      <c r="G991" s="122">
        <v>0.56254361527140739</v>
      </c>
      <c r="H991" s="122">
        <v>0.32431349170524904</v>
      </c>
      <c r="I991" s="122">
        <v>0.42634723308726885</v>
      </c>
      <c r="J991" s="122">
        <v>0.94015639027981512</v>
      </c>
      <c r="K991" s="100">
        <v>0.77473576708037317</v>
      </c>
      <c r="L991" s="101"/>
      <c r="M991" s="102">
        <v>990</v>
      </c>
      <c r="N991" s="125">
        <v>1.9531382508134749</v>
      </c>
      <c r="O991" s="125">
        <v>-0.6756429118323487</v>
      </c>
      <c r="P991" s="125">
        <v>-1.0049110804961954</v>
      </c>
      <c r="Q991" s="125">
        <v>-9.5567745506004664E-2</v>
      </c>
      <c r="R991" s="125">
        <v>1.3723446503997192</v>
      </c>
      <c r="S991" s="125">
        <v>0.15742137399214134</v>
      </c>
      <c r="T991" s="125">
        <v>-0.45567043740997015</v>
      </c>
      <c r="U991" s="122">
        <v>-0.18568159015884719</v>
      </c>
      <c r="V991" s="122">
        <v>1.5560877841200393</v>
      </c>
      <c r="W991" s="94">
        <v>0.7545342859772397</v>
      </c>
      <c r="X991" s="56"/>
      <c r="Y991" s="95">
        <v>990</v>
      </c>
      <c r="Z991" s="122">
        <f>(幕後結果!$AB$2+幕後結果!$AB$4*幕後結果_最佳化!$N1992)*12/3</f>
        <v>2.3766292455349571</v>
      </c>
      <c r="AA991" s="122">
        <f>(幕後結果!$AC$2+幕後結果!$AC$4*幕後結果_最佳化!$O1992)*12/3</f>
        <v>-2.1393053280184864</v>
      </c>
      <c r="AB991" s="122">
        <f>(幕後結果!$AD$2+幕後結果!$AD$4*幕後結果_最佳化!$P1992)*12/3</f>
        <v>0.11179844062262317</v>
      </c>
      <c r="AC991" s="122">
        <f>(幕後結果!$AE$2+幕後結果!$AE$4*幕後結果_最佳化!$Q1992)*12/3</f>
        <v>0.58109902964473004</v>
      </c>
      <c r="AD991" s="122">
        <f>(幕後結果!$AF$2+幕後結果!$AF$4*幕後結果_最佳化!$R1992)*12/3</f>
        <v>0.58825784260020886</v>
      </c>
      <c r="AE991" s="122">
        <f>(幕後結果!$AG$2+幕後結果!$AG$4*幕後結果_最佳化!$S1992)*12/3</f>
        <v>0.58385018798875499</v>
      </c>
      <c r="AF991" s="122">
        <f>(幕後結果!$AH$2+幕後結果!$AH$4*幕後結果_最佳化!$T1992)*12/3</f>
        <v>1.4439056230356744</v>
      </c>
      <c r="AG991" s="122">
        <f>(幕後結果!$AI$2+幕後結果!$AI$4*幕後結果_最佳化!$U1992)*12/3</f>
        <v>0.21189125190815061</v>
      </c>
      <c r="AH991" s="122">
        <f>(幕後結果!$AJ$2+幕後結果!$AJ$4*幕後結果_最佳化!$V1992)*12/3</f>
        <v>1.2521439935060827</v>
      </c>
      <c r="AI991" s="96">
        <f>(幕後結果!$AK$2+幕後結果!$AK$4*幕後結果_最佳化!$W1992)*12/3</f>
        <v>0.53183536846064605</v>
      </c>
      <c r="AJ991" s="56"/>
      <c r="AK991" s="56"/>
      <c r="AL991" s="56"/>
      <c r="AM991" s="104">
        <v>990</v>
      </c>
      <c r="AN991" s="122">
        <f t="shared" si="196"/>
        <v>0.1665447613134951</v>
      </c>
      <c r="AO991" s="122">
        <f t="shared" si="197"/>
        <v>7.6105158419130875E-2</v>
      </c>
      <c r="AP991" s="122">
        <f t="shared" si="198"/>
        <v>9.371895948969243E-2</v>
      </c>
      <c r="AQ991" s="122">
        <f t="shared" si="199"/>
        <v>0.11565682688039843</v>
      </c>
      <c r="AR991" s="122">
        <f t="shared" si="200"/>
        <v>0.14972951744746513</v>
      </c>
      <c r="AS991" s="122">
        <f t="shared" si="201"/>
        <v>9.9623708265101807E-2</v>
      </c>
      <c r="AT991" s="122">
        <f t="shared" si="202"/>
        <v>8.734411613779311E-2</v>
      </c>
      <c r="AU991" s="122">
        <f t="shared" si="203"/>
        <v>6.3562753508182565E-2</v>
      </c>
      <c r="AV991" s="122">
        <f t="shared" si="204"/>
        <v>2.7020310397653603E-2</v>
      </c>
      <c r="AW991" s="122">
        <f t="shared" si="205"/>
        <v>0.12069388814108704</v>
      </c>
      <c r="AX991" s="122">
        <f t="shared" si="206"/>
        <v>1</v>
      </c>
      <c r="AY991" s="122">
        <f>SUMPRODUCT(AN991:AW991,幕後結果_最佳化!$Z$1005:$AI$1005)</f>
        <v>3.1460184275755698E-2</v>
      </c>
      <c r="AZ991" s="122">
        <f>(SUMPRODUCT(AN991:AW991,MMULT(AN991:AW991,幕後結果!$AB$9:$AK$18)))*252</f>
        <v>4.4577326089196026E-2</v>
      </c>
      <c r="BA991" s="122">
        <f t="shared" si="207"/>
        <v>0.21113343195523543</v>
      </c>
      <c r="BB991" s="98">
        <f t="shared" si="208"/>
        <v>-5.4182872026964327E-2</v>
      </c>
      <c r="BC991" s="56"/>
      <c r="BD991" s="56"/>
    </row>
    <row r="992" spans="1:56">
      <c r="A992" s="91">
        <v>991</v>
      </c>
      <c r="B992" s="122">
        <v>0.44167424787466958</v>
      </c>
      <c r="C992" s="122">
        <v>0.35568863242254611</v>
      </c>
      <c r="D992" s="122">
        <v>0.38852197383660081</v>
      </c>
      <c r="E992" s="122">
        <v>0.16350794966665649</v>
      </c>
      <c r="F992" s="122">
        <v>0.21227405849162739</v>
      </c>
      <c r="G992" s="122">
        <v>0.41643851639822937</v>
      </c>
      <c r="H992" s="122">
        <v>0.53064853482606078</v>
      </c>
      <c r="I992" s="122">
        <v>0.1277602908278912</v>
      </c>
      <c r="J992" s="122">
        <v>0.19946010725945507</v>
      </c>
      <c r="K992" s="100">
        <v>0.33039212967675669</v>
      </c>
      <c r="L992" s="101"/>
      <c r="M992" s="102">
        <v>991</v>
      </c>
      <c r="N992" s="125">
        <v>-0.14672574652881351</v>
      </c>
      <c r="O992" s="125">
        <v>-0.37000701326555896</v>
      </c>
      <c r="P992" s="125">
        <v>-0.2831733611625562</v>
      </c>
      <c r="Q992" s="125">
        <v>-0.98014226401344162</v>
      </c>
      <c r="R992" s="125">
        <v>-0.79855564230822862</v>
      </c>
      <c r="S992" s="125">
        <v>-0.21101312100115707</v>
      </c>
      <c r="T992" s="125">
        <v>7.6900210175688891E-2</v>
      </c>
      <c r="U992" s="122">
        <v>-1.1370423509530987</v>
      </c>
      <c r="V992" s="122">
        <v>-0.84355125205433723</v>
      </c>
      <c r="W992" s="94">
        <v>-0.43883063694362984</v>
      </c>
      <c r="X992" s="56"/>
      <c r="Y992" s="95">
        <v>991</v>
      </c>
      <c r="Z992" s="122">
        <f>(幕後結果!$AB$2+幕後結果!$AB$4*幕後結果_最佳化!$N1993)*12/3</f>
        <v>-0.23045773377341583</v>
      </c>
      <c r="AA992" s="122">
        <f>(幕後結果!$AC$2+幕後結果!$AC$4*幕後結果_最佳化!$O1993)*12/3</f>
        <v>-1.9005636087359938</v>
      </c>
      <c r="AB992" s="122">
        <f>(幕後結果!$AD$2+幕後結果!$AD$4*幕後結果_最佳化!$P1993)*12/3</f>
        <v>0.13538651062696788</v>
      </c>
      <c r="AC992" s="122">
        <f>(幕後結果!$AE$2+幕後結果!$AE$4*幕後結果_最佳化!$Q1993)*12/3</f>
        <v>3.7591814396973677E-2</v>
      </c>
      <c r="AD992" s="122">
        <f>(幕後結果!$AF$2+幕後結果!$AF$4*幕後結果_最佳化!$R1993)*12/3</f>
        <v>-0.76099353356125532</v>
      </c>
      <c r="AE992" s="122">
        <f>(幕後結果!$AG$2+幕後結果!$AG$4*幕後結果_最佳化!$S1993)*12/3</f>
        <v>-0.61918140452736503</v>
      </c>
      <c r="AF992" s="122">
        <f>(幕後結果!$AH$2+幕後結果!$AH$4*幕後結果_最佳化!$T1993)*12/3</f>
        <v>1.1183839486407889</v>
      </c>
      <c r="AG992" s="122">
        <f>(幕後結果!$AI$2+幕後結果!$AI$4*幕後結果_最佳化!$U1993)*12/3</f>
        <v>-2.337752824336091</v>
      </c>
      <c r="AH992" s="122">
        <f>(幕後結果!$AJ$2+幕後結果!$AJ$4*幕後結果_最佳化!$V1993)*12/3</f>
        <v>-0.84151988835833136</v>
      </c>
      <c r="AI992" s="96">
        <f>(幕後結果!$AK$2+幕後結果!$AK$4*幕後結果_最佳化!$W1993)*12/3</f>
        <v>-1.0072965217825682</v>
      </c>
      <c r="AJ992" s="56"/>
      <c r="AK992" s="56"/>
      <c r="AL992" s="56"/>
      <c r="AM992" s="104">
        <v>991</v>
      </c>
      <c r="AN992" s="122">
        <f t="shared" si="196"/>
        <v>0.13845384140192957</v>
      </c>
      <c r="AO992" s="122">
        <f t="shared" si="197"/>
        <v>5.4846530113254514E-2</v>
      </c>
      <c r="AP992" s="122">
        <f t="shared" si="198"/>
        <v>0.13757017765965976</v>
      </c>
      <c r="AQ992" s="122">
        <f t="shared" si="199"/>
        <v>0.14818897207054388</v>
      </c>
      <c r="AR992" s="122">
        <f t="shared" si="200"/>
        <v>7.8167065767931296E-2</v>
      </c>
      <c r="AS992" s="122">
        <f t="shared" si="201"/>
        <v>0.14490047191282807</v>
      </c>
      <c r="AT992" s="122">
        <f t="shared" si="202"/>
        <v>0.1005883011739169</v>
      </c>
      <c r="AU992" s="122">
        <f t="shared" si="203"/>
        <v>9.0038866059103509E-2</v>
      </c>
      <c r="AV992" s="122">
        <f t="shared" si="204"/>
        <v>3.4865183443614514E-2</v>
      </c>
      <c r="AW992" s="122">
        <f t="shared" si="205"/>
        <v>7.2380590397218031E-2</v>
      </c>
      <c r="AX992" s="122">
        <f t="shared" si="206"/>
        <v>1</v>
      </c>
      <c r="AY992" s="122">
        <f>SUMPRODUCT(AN992:AW992,幕後結果_最佳化!$Z$1005:$AI$1005)</f>
        <v>0.14767863057757666</v>
      </c>
      <c r="AZ992" s="122">
        <f>(SUMPRODUCT(AN992:AW992,MMULT(AN992:AW992,幕後結果!$AB$9:$AK$18)))*252</f>
        <v>4.7983102549446467E-2</v>
      </c>
      <c r="BA992" s="122">
        <f t="shared" si="207"/>
        <v>0.21905045662916675</v>
      </c>
      <c r="BB992" s="98">
        <f t="shared" si="208"/>
        <v>0.47833103016515377</v>
      </c>
      <c r="BC992" s="56"/>
      <c r="BD992" s="56"/>
    </row>
    <row r="993" spans="1:56">
      <c r="A993" s="91">
        <v>992</v>
      </c>
      <c r="B993" s="122">
        <v>0.26159741298455841</v>
      </c>
      <c r="C993" s="122">
        <v>0.95081362200833652</v>
      </c>
      <c r="D993" s="122">
        <v>0.81372346922758254</v>
      </c>
      <c r="E993" s="122">
        <v>0.16399875381492035</v>
      </c>
      <c r="F993" s="122">
        <v>0.70669330365133165</v>
      </c>
      <c r="G993" s="122">
        <v>0.77388048701560885</v>
      </c>
      <c r="H993" s="122">
        <v>0.75326644237990847</v>
      </c>
      <c r="I993" s="122">
        <v>0.74577017334612417</v>
      </c>
      <c r="J993" s="122">
        <v>0.43023514284548292</v>
      </c>
      <c r="K993" s="100">
        <v>0.48767164759739834</v>
      </c>
      <c r="L993" s="101"/>
      <c r="M993" s="102">
        <v>992</v>
      </c>
      <c r="N993" s="125">
        <v>-0.63842843491148793</v>
      </c>
      <c r="O993" s="125">
        <v>1.6527941947074241</v>
      </c>
      <c r="P993" s="125">
        <v>0.89170129071266258</v>
      </c>
      <c r="Q993" s="125">
        <v>-0.97815532631718261</v>
      </c>
      <c r="R993" s="125">
        <v>0.54375018521326024</v>
      </c>
      <c r="S993" s="125">
        <v>0.75168747225993582</v>
      </c>
      <c r="T993" s="125">
        <v>0.68480478539005185</v>
      </c>
      <c r="U993" s="122">
        <v>0.66123806540737551</v>
      </c>
      <c r="V993" s="122">
        <v>-0.17577554124836633</v>
      </c>
      <c r="W993" s="94">
        <v>-3.0907516867903884E-2</v>
      </c>
      <c r="X993" s="56"/>
      <c r="Y993" s="95">
        <v>992</v>
      </c>
      <c r="Z993" s="122">
        <f>(幕後結果!$AB$2+幕後結果!$AB$4*幕後結果_最佳化!$N1994)*12/3</f>
        <v>-0.84093140168517388</v>
      </c>
      <c r="AA993" s="122">
        <f>(幕後結果!$AC$2+幕後結果!$AC$4*幕後結果_最佳化!$O1994)*12/3</f>
        <v>0.84428234979078487</v>
      </c>
      <c r="AB993" s="122">
        <f>(幕後結果!$AD$2+幕後結果!$AD$4*幕後結果_最佳化!$P1994)*12/3</f>
        <v>1.2101173790206496</v>
      </c>
      <c r="AC993" s="122">
        <f>(幕後結果!$AE$2+幕後結果!$AE$4*幕後結果_最佳化!$Q1994)*12/3</f>
        <v>0.6366998845183246</v>
      </c>
      <c r="AD993" s="122">
        <f>(幕後結果!$AF$2+幕後結果!$AF$4*幕後結果_最佳化!$R1994)*12/3</f>
        <v>0.49734515484989372</v>
      </c>
      <c r="AE993" s="122">
        <f>(幕後結果!$AG$2+幕後結果!$AG$4*幕後結果_最佳化!$S1994)*12/3</f>
        <v>0.84792905108685235</v>
      </c>
      <c r="AF993" s="122">
        <f>(幕後結果!$AH$2+幕後結果!$AH$4*幕後結果_最佳化!$T1994)*12/3</f>
        <v>1.9056574885081694</v>
      </c>
      <c r="AG993" s="122">
        <f>(幕後結果!$AI$2+幕後結果!$AI$4*幕後結果_最佳化!$U1994)*12/3</f>
        <v>-0.34837634400417117</v>
      </c>
      <c r="AH993" s="122">
        <f>(幕後結果!$AJ$2+幕後結果!$AJ$4*幕後結果_最佳化!$V1994)*12/3</f>
        <v>0.73065781424927689</v>
      </c>
      <c r="AI993" s="96">
        <f>(幕後結果!$AK$2+幕後結果!$AK$4*幕後結果_最佳化!$W1994)*12/3</f>
        <v>-0.21587973342764641</v>
      </c>
      <c r="AJ993" s="56"/>
      <c r="AK993" s="56"/>
      <c r="AL993" s="56"/>
      <c r="AM993" s="104">
        <v>992</v>
      </c>
      <c r="AN993" s="122">
        <f t="shared" si="196"/>
        <v>1.1896037879060169E-3</v>
      </c>
      <c r="AO993" s="122">
        <f t="shared" si="197"/>
        <v>0.16959278449207538</v>
      </c>
      <c r="AP993" s="122">
        <f t="shared" si="198"/>
        <v>8.0584784792261194E-2</v>
      </c>
      <c r="AQ993" s="122">
        <f t="shared" si="199"/>
        <v>0.18546342715069111</v>
      </c>
      <c r="AR993" s="122">
        <f t="shared" si="200"/>
        <v>0.15263641583110008</v>
      </c>
      <c r="AS993" s="122">
        <f t="shared" si="201"/>
        <v>8.3527480279525113E-2</v>
      </c>
      <c r="AT993" s="122">
        <f t="shared" si="202"/>
        <v>0.11408307889814456</v>
      </c>
      <c r="AU993" s="122">
        <f t="shared" si="203"/>
        <v>3.2770769896903834E-2</v>
      </c>
      <c r="AV993" s="122">
        <f t="shared" si="204"/>
        <v>5.8579343720898305E-2</v>
      </c>
      <c r="AW993" s="122">
        <f t="shared" si="205"/>
        <v>0.12157231115049448</v>
      </c>
      <c r="AX993" s="122">
        <f t="shared" si="206"/>
        <v>1.0000000000000002</v>
      </c>
      <c r="AY993" s="122">
        <f>SUMPRODUCT(AN993:AW993,幕後結果_最佳化!$Z$1005:$AI$1005)</f>
        <v>1.6501054675770545E-2</v>
      </c>
      <c r="AZ993" s="122">
        <f>(SUMPRODUCT(AN993:AW993,MMULT(AN993:AW993,幕後結果!$AB$9:$AK$18)))*252</f>
        <v>4.4387879050061363E-2</v>
      </c>
      <c r="BA993" s="122">
        <f t="shared" si="207"/>
        <v>0.21068431135246252</v>
      </c>
      <c r="BB993" s="98">
        <f t="shared" si="208"/>
        <v>-0.12530095456450749</v>
      </c>
      <c r="BC993" s="56"/>
      <c r="BD993" s="56"/>
    </row>
    <row r="994" spans="1:56">
      <c r="A994" s="91">
        <v>993</v>
      </c>
      <c r="B994" s="122">
        <v>0.94853914010699047</v>
      </c>
      <c r="C994" s="122">
        <v>0.30561662203145246</v>
      </c>
      <c r="D994" s="122">
        <v>0.2603305639559077</v>
      </c>
      <c r="E994" s="122">
        <v>0.74210179791196818</v>
      </c>
      <c r="F994" s="122">
        <v>0.8601649193468941</v>
      </c>
      <c r="G994" s="122">
        <v>0.11501409788289552</v>
      </c>
      <c r="H994" s="122">
        <v>0.22703808484433807</v>
      </c>
      <c r="I994" s="122">
        <v>0.519320298800374</v>
      </c>
      <c r="J994" s="122">
        <v>0.77786139449842628</v>
      </c>
      <c r="K994" s="100">
        <v>0.56593449945243979</v>
      </c>
      <c r="L994" s="101"/>
      <c r="M994" s="102">
        <v>993</v>
      </c>
      <c r="N994" s="125">
        <v>1.6308512053462902</v>
      </c>
      <c r="O994" s="125">
        <v>-0.50831387073161094</v>
      </c>
      <c r="P994" s="125">
        <v>-0.64232662878321856</v>
      </c>
      <c r="Q994" s="125">
        <v>0.64983872133175724</v>
      </c>
      <c r="R994" s="125">
        <v>1.0810605926894774</v>
      </c>
      <c r="S994" s="125">
        <v>-1.2002862300488406</v>
      </c>
      <c r="T994" s="125">
        <v>-0.74863675978483391</v>
      </c>
      <c r="U994" s="122">
        <v>4.8447753214654395E-2</v>
      </c>
      <c r="V994" s="122">
        <v>0.76499048423007965</v>
      </c>
      <c r="W994" s="94">
        <v>0.16603297362944913</v>
      </c>
      <c r="X994" s="56"/>
      <c r="Y994" s="95">
        <v>993</v>
      </c>
      <c r="Z994" s="122">
        <f>(幕後結果!$AB$2+幕後結果!$AB$4*幕後結果_最佳化!$N1995)*12/3</f>
        <v>1.976493636323738</v>
      </c>
      <c r="AA994" s="122">
        <f>(幕後結果!$AC$2+幕後結果!$AC$4*幕後結果_最佳化!$O1995)*12/3</f>
        <v>-1.9367156401697905</v>
      </c>
      <c r="AB994" s="122">
        <f>(幕後結果!$AD$2+幕後結果!$AD$4*幕後結果_最佳化!$P1995)*12/3</f>
        <v>0.3457047440866734</v>
      </c>
      <c r="AC994" s="122">
        <f>(幕後結果!$AE$2+幕後結果!$AE$4*幕後結果_最佳化!$Q1995)*12/3</f>
        <v>1.2168630892341179</v>
      </c>
      <c r="AD994" s="122">
        <f>(幕後結果!$AF$2+幕後結果!$AF$4*幕後結果_最佳化!$R1995)*12/3</f>
        <v>0.52028872864598052</v>
      </c>
      <c r="AE994" s="122">
        <f>(幕後結果!$AG$2+幕後結果!$AG$4*幕後結果_最佳化!$S1995)*12/3</f>
        <v>1.7029771070570687E-2</v>
      </c>
      <c r="AF994" s="122">
        <f>(幕後結果!$AH$2+幕後結果!$AH$4*幕後結果_最佳化!$T1995)*12/3</f>
        <v>1.0473688818248257</v>
      </c>
      <c r="AG994" s="122">
        <f>(幕後結果!$AI$2+幕後結果!$AI$4*幕後結果_最佳化!$U1995)*12/3</f>
        <v>0.17946978538358538</v>
      </c>
      <c r="AH994" s="122">
        <f>(幕後結果!$AJ$2+幕後結果!$AJ$4*幕後結果_最佳化!$V1995)*12/3</f>
        <v>0.7137457414614955</v>
      </c>
      <c r="AI994" s="96">
        <f>(幕後結果!$AK$2+幕後結果!$AK$4*幕後結果_最佳化!$W1995)*12/3</f>
        <v>6.608789663675102E-2</v>
      </c>
      <c r="AJ994" s="56"/>
      <c r="AK994" s="56"/>
      <c r="AL994" s="56"/>
      <c r="AM994" s="104">
        <v>993</v>
      </c>
      <c r="AN994" s="122">
        <f t="shared" si="196"/>
        <v>0.12221960549568324</v>
      </c>
      <c r="AO994" s="122">
        <f t="shared" si="197"/>
        <v>9.4436697707057385E-2</v>
      </c>
      <c r="AP994" s="122">
        <f t="shared" si="198"/>
        <v>0.15938223569743246</v>
      </c>
      <c r="AQ994" s="122">
        <f t="shared" si="199"/>
        <v>0.13085373711807333</v>
      </c>
      <c r="AR994" s="122">
        <f t="shared" si="200"/>
        <v>0.14509488302118073</v>
      </c>
      <c r="AS994" s="122">
        <f t="shared" si="201"/>
        <v>5.3142656820557216E-2</v>
      </c>
      <c r="AT994" s="122">
        <f t="shared" si="202"/>
        <v>0.1311289503021241</v>
      </c>
      <c r="AU994" s="122">
        <f t="shared" si="203"/>
        <v>4.98491053574905E-2</v>
      </c>
      <c r="AV994" s="122">
        <f t="shared" si="204"/>
        <v>4.4650396133914173E-2</v>
      </c>
      <c r="AW994" s="122">
        <f t="shared" si="205"/>
        <v>6.9241732346486826E-2</v>
      </c>
      <c r="AX994" s="122">
        <f t="shared" si="206"/>
        <v>0.99999999999999989</v>
      </c>
      <c r="AY994" s="122">
        <f>SUMPRODUCT(AN994:AW994,幕後結果_最佳化!$Z$1005:$AI$1005)</f>
        <v>0.11926871661720287</v>
      </c>
      <c r="AZ994" s="122">
        <f>(SUMPRODUCT(AN994:AW994,MMULT(AN994:AW994,幕後結果!$AB$9:$AK$18)))*252</f>
        <v>4.2892340080537404E-2</v>
      </c>
      <c r="BA994" s="122">
        <f t="shared" si="207"/>
        <v>0.20710465972676087</v>
      </c>
      <c r="BB994" s="98">
        <f t="shared" si="208"/>
        <v>0.36874455996286282</v>
      </c>
      <c r="BC994" s="56"/>
      <c r="BD994" s="56"/>
    </row>
    <row r="995" spans="1:56">
      <c r="A995" s="91">
        <v>994</v>
      </c>
      <c r="B995" s="122">
        <v>0.66163649705570449</v>
      </c>
      <c r="C995" s="122">
        <v>0.69781436252744866</v>
      </c>
      <c r="D995" s="122">
        <v>4.1596373375587969E-2</v>
      </c>
      <c r="E995" s="122">
        <v>0.81935642443942092</v>
      </c>
      <c r="F995" s="122">
        <v>0.27013986954004299</v>
      </c>
      <c r="G995" s="122">
        <v>0.42852615667910254</v>
      </c>
      <c r="H995" s="122">
        <v>0.76149404987277403</v>
      </c>
      <c r="I995" s="122">
        <v>0.48279906138412332</v>
      </c>
      <c r="J995" s="122">
        <v>0.9898124043582015</v>
      </c>
      <c r="K995" s="100">
        <v>0.9359816543806132</v>
      </c>
      <c r="L995" s="101"/>
      <c r="M995" s="102">
        <v>994</v>
      </c>
      <c r="N995" s="125">
        <v>0.41693355942390603</v>
      </c>
      <c r="O995" s="125">
        <v>0.51812468982244464</v>
      </c>
      <c r="P995" s="125">
        <v>-1.7324540774192925</v>
      </c>
      <c r="Q995" s="125">
        <v>0.91291518386584758</v>
      </c>
      <c r="R995" s="125">
        <v>-0.61239002621116634</v>
      </c>
      <c r="S995" s="125">
        <v>-0.18012770439678105</v>
      </c>
      <c r="T995" s="125">
        <v>0.71111673530970787</v>
      </c>
      <c r="U995" s="122">
        <v>-4.3129726815885762E-2</v>
      </c>
      <c r="V995" s="122">
        <v>2.3193661527899279</v>
      </c>
      <c r="W995" s="94">
        <v>1.5218898164823171</v>
      </c>
      <c r="X995" s="56"/>
      <c r="Y995" s="95">
        <v>994</v>
      </c>
      <c r="Z995" s="122">
        <f>(幕後結果!$AB$2+幕後結果!$AB$4*幕後結果_最佳化!$N1996)*12/3</f>
        <v>0.46935370124105485</v>
      </c>
      <c r="AA995" s="122">
        <f>(幕後結果!$AC$2+幕後結果!$AC$4*幕後結果_最佳化!$O1996)*12/3</f>
        <v>-0.62767977209231884</v>
      </c>
      <c r="AB995" s="122">
        <f>(幕後結果!$AD$2+幕後結果!$AD$4*幕後結果_最佳化!$P1996)*12/3</f>
        <v>-0.85964512696583195</v>
      </c>
      <c r="AC995" s="122">
        <f>(幕後結果!$AE$2+幕後結果!$AE$4*幕後結果_最佳化!$Q1996)*12/3</f>
        <v>1.2559418646800726</v>
      </c>
      <c r="AD995" s="122">
        <f>(幕後結果!$AF$2+幕後結果!$AF$4*幕後結果_最佳化!$R1996)*12/3</f>
        <v>-0.54340713978263111</v>
      </c>
      <c r="AE995" s="122">
        <f>(幕後結果!$AG$2+幕後結果!$AG$4*幕後結果_最佳化!$S1996)*12/3</f>
        <v>0.54533452027412144</v>
      </c>
      <c r="AF995" s="122">
        <f>(幕後結果!$AH$2+幕後結果!$AH$4*幕後結果_最佳化!$T1996)*12/3</f>
        <v>1.5685356784731475</v>
      </c>
      <c r="AG995" s="122">
        <f>(幕後結果!$AI$2+幕後結果!$AI$4*幕後結果_最佳化!$U1996)*12/3</f>
        <v>-0.82101785267081961</v>
      </c>
      <c r="AH995" s="122">
        <f>(幕後結果!$AJ$2+幕後結果!$AJ$4*幕後結果_最佳化!$V1996)*12/3</f>
        <v>1.8852193730957214</v>
      </c>
      <c r="AI995" s="96">
        <f>(幕後結果!$AK$2+幕後結果!$AK$4*幕後結果_最佳化!$W1996)*12/3</f>
        <v>0.46229884233904212</v>
      </c>
      <c r="AJ995" s="56"/>
      <c r="AK995" s="56"/>
      <c r="AL995" s="56"/>
      <c r="AM995" s="104">
        <v>994</v>
      </c>
      <c r="AN995" s="122">
        <f t="shared" si="196"/>
        <v>4.8204142387575588E-2</v>
      </c>
      <c r="AO995" s="122">
        <f t="shared" si="197"/>
        <v>0.12419202552923284</v>
      </c>
      <c r="AP995" s="122">
        <f t="shared" si="198"/>
        <v>7.6584617736694671E-2</v>
      </c>
      <c r="AQ995" s="122">
        <f t="shared" si="199"/>
        <v>0.16534628265719822</v>
      </c>
      <c r="AR995" s="122">
        <f t="shared" si="200"/>
        <v>0.14228208097326894</v>
      </c>
      <c r="AS995" s="122">
        <f t="shared" si="201"/>
        <v>0.16133519747178557</v>
      </c>
      <c r="AT995" s="122">
        <f t="shared" si="202"/>
        <v>2.5394195367296521E-2</v>
      </c>
      <c r="AU995" s="122">
        <f t="shared" si="203"/>
        <v>0.10794233638890854</v>
      </c>
      <c r="AV995" s="122">
        <f t="shared" si="204"/>
        <v>7.4558438156911558E-2</v>
      </c>
      <c r="AW995" s="122">
        <f t="shared" si="205"/>
        <v>7.4160683331127381E-2</v>
      </c>
      <c r="AX995" s="122">
        <f t="shared" si="206"/>
        <v>0.99999999999999967</v>
      </c>
      <c r="AY995" s="122">
        <f>SUMPRODUCT(AN995:AW995,幕後結果_最佳化!$Z$1005:$AI$1005)</f>
        <v>-5.5471998979701079E-2</v>
      </c>
      <c r="AZ995" s="122">
        <f>(SUMPRODUCT(AN995:AW995,MMULT(AN995:AW995,幕後結果!$AB$9:$AK$18)))*252</f>
        <v>4.7458759803024192E-2</v>
      </c>
      <c r="BA995" s="122">
        <f t="shared" si="207"/>
        <v>0.21785031513179914</v>
      </c>
      <c r="BB995" s="98">
        <f t="shared" si="208"/>
        <v>-0.45155775386501579</v>
      </c>
      <c r="BC995" s="56"/>
      <c r="BD995" s="56"/>
    </row>
    <row r="996" spans="1:56">
      <c r="A996" s="91">
        <v>995</v>
      </c>
      <c r="B996" s="122">
        <v>0.30986773439862114</v>
      </c>
      <c r="C996" s="122">
        <v>0.38796892409444639</v>
      </c>
      <c r="D996" s="122">
        <v>0.42317098589912239</v>
      </c>
      <c r="E996" s="122">
        <v>0.97146366000856532</v>
      </c>
      <c r="F996" s="122">
        <v>0.34598636817767625</v>
      </c>
      <c r="G996" s="122">
        <v>0.44445514940258368</v>
      </c>
      <c r="H996" s="122">
        <v>6.8415817396598744E-2</v>
      </c>
      <c r="I996" s="122">
        <v>0.79903701435379015</v>
      </c>
      <c r="J996" s="122">
        <v>0.72503389488905001</v>
      </c>
      <c r="K996" s="100">
        <v>0.68202965277931149</v>
      </c>
      <c r="L996" s="101"/>
      <c r="M996" s="102">
        <v>995</v>
      </c>
      <c r="N996" s="125">
        <v>-0.49622529159038947</v>
      </c>
      <c r="O996" s="125">
        <v>-0.28461665728136276</v>
      </c>
      <c r="P996" s="125">
        <v>-0.19378788725198726</v>
      </c>
      <c r="Q996" s="125">
        <v>1.9027537863692474</v>
      </c>
      <c r="R996" s="125">
        <v>-0.39617933318801302</v>
      </c>
      <c r="S996" s="125">
        <v>-0.13968320242067256</v>
      </c>
      <c r="T996" s="125">
        <v>-1.4876939084865561</v>
      </c>
      <c r="U996" s="122">
        <v>0.83818649383343113</v>
      </c>
      <c r="V996" s="122">
        <v>0.59786171061903293</v>
      </c>
      <c r="W996" s="94">
        <v>0.47338196493549661</v>
      </c>
      <c r="X996" s="56"/>
      <c r="Y996" s="95">
        <v>995</v>
      </c>
      <c r="Z996" s="122">
        <f>(幕後結果!$AB$2+幕後結果!$AB$4*幕後結果_最佳化!$N1997)*12/3</f>
        <v>-0.66437903265633036</v>
      </c>
      <c r="AA996" s="122">
        <f>(幕後結果!$AC$2+幕後結果!$AC$4*幕後結果_最佳化!$O1997)*12/3</f>
        <v>-1.8132557646136414</v>
      </c>
      <c r="AB996" s="122">
        <f>(幕後結果!$AD$2+幕後結果!$AD$4*幕後結果_最佳化!$P1997)*12/3</f>
        <v>0.11619946257094937</v>
      </c>
      <c r="AC996" s="122">
        <f>(幕後結果!$AE$2+幕後結果!$AE$4*幕後結果_最佳化!$Q1997)*12/3</f>
        <v>2.1431628411793162</v>
      </c>
      <c r="AD996" s="122">
        <f>(幕後結果!$AF$2+幕後結果!$AF$4*幕後結果_最佳化!$R1997)*12/3</f>
        <v>-0.21935985888838261</v>
      </c>
      <c r="AE996" s="122">
        <f>(幕後結果!$AG$2+幕後結果!$AG$4*幕後結果_最佳化!$S1997)*12/3</f>
        <v>1.0244858339332039</v>
      </c>
      <c r="AF996" s="122">
        <f>(幕後結果!$AH$2+幕後結果!$AH$4*幕後結果_最佳化!$T1997)*12/3</f>
        <v>-0.59457983939740155</v>
      </c>
      <c r="AG996" s="122">
        <f>(幕後結果!$AI$2+幕後結果!$AI$4*幕後結果_最佳化!$U1997)*12/3</f>
        <v>-0.23581850082299782</v>
      </c>
      <c r="AH996" s="122">
        <f>(幕後結果!$AJ$2+幕後結果!$AJ$4*幕後結果_最佳化!$V1997)*12/3</f>
        <v>0.15042009189016325</v>
      </c>
      <c r="AI996" s="96">
        <f>(幕後結果!$AK$2+幕後結果!$AK$4*幕後結果_最佳化!$W1997)*12/3</f>
        <v>-0.38158820422495304</v>
      </c>
      <c r="AJ996" s="56"/>
      <c r="AK996" s="56"/>
      <c r="AL996" s="56"/>
      <c r="AM996" s="104">
        <v>995</v>
      </c>
      <c r="AN996" s="122">
        <f t="shared" si="196"/>
        <v>4.7196893376404894E-3</v>
      </c>
      <c r="AO996" s="122">
        <f t="shared" si="197"/>
        <v>0.11698787772188753</v>
      </c>
      <c r="AP996" s="122">
        <f t="shared" si="198"/>
        <v>7.6057548949981083E-2</v>
      </c>
      <c r="AQ996" s="122">
        <f t="shared" si="199"/>
        <v>1.7823884326926987E-2</v>
      </c>
      <c r="AR996" s="122">
        <f t="shared" si="200"/>
        <v>0.16660423245805131</v>
      </c>
      <c r="AS996" s="122">
        <f t="shared" si="201"/>
        <v>6.1559329680037161E-2</v>
      </c>
      <c r="AT996" s="122">
        <f t="shared" si="202"/>
        <v>0.10778150520375497</v>
      </c>
      <c r="AU996" s="122">
        <f t="shared" si="203"/>
        <v>0.21411876303256464</v>
      </c>
      <c r="AV996" s="122">
        <f t="shared" si="204"/>
        <v>0.11775977660572233</v>
      </c>
      <c r="AW996" s="122">
        <f t="shared" si="205"/>
        <v>0.1165873926834335</v>
      </c>
      <c r="AX996" s="122">
        <f t="shared" si="206"/>
        <v>1</v>
      </c>
      <c r="AY996" s="122">
        <f>SUMPRODUCT(AN996:AW996,幕後結果_最佳化!$Z$1005:$AI$1005)</f>
        <v>-0.20568754085677929</v>
      </c>
      <c r="AZ996" s="122">
        <f>(SUMPRODUCT(AN996:AW996,MMULT(AN996:AW996,幕後結果!$AB$9:$AK$18)))*252</f>
        <v>4.7548874310408468E-2</v>
      </c>
      <c r="BA996" s="122">
        <f t="shared" si="207"/>
        <v>0.21805704370739429</v>
      </c>
      <c r="BB996" s="98">
        <f t="shared" si="208"/>
        <v>-1.1400115154746076</v>
      </c>
      <c r="BC996" s="56"/>
      <c r="BD996" s="56"/>
    </row>
    <row r="997" spans="1:56">
      <c r="A997" s="91">
        <v>996</v>
      </c>
      <c r="B997" s="122">
        <v>0.35908679945516897</v>
      </c>
      <c r="C997" s="122">
        <v>0.20178977330326053</v>
      </c>
      <c r="D997" s="122">
        <v>0.28764919567973135</v>
      </c>
      <c r="E997" s="122">
        <v>0.84707487577837237</v>
      </c>
      <c r="F997" s="122">
        <v>0.82513832251048869</v>
      </c>
      <c r="G997" s="122">
        <v>0.20800742527812544</v>
      </c>
      <c r="H997" s="122">
        <v>0.33835661847777132</v>
      </c>
      <c r="I997" s="122">
        <v>0.45488895327417089</v>
      </c>
      <c r="J997" s="122">
        <v>0.25951196419051326</v>
      </c>
      <c r="K997" s="100">
        <v>3.3871933985138547E-2</v>
      </c>
      <c r="L997" s="101"/>
      <c r="M997" s="102">
        <v>996</v>
      </c>
      <c r="N997" s="125">
        <v>-0.36090080884531656</v>
      </c>
      <c r="O997" s="125">
        <v>-0.83524541032522437</v>
      </c>
      <c r="P997" s="125">
        <v>-0.56026544793020816</v>
      </c>
      <c r="Q997" s="125">
        <v>1.0239682990252754</v>
      </c>
      <c r="R997" s="125">
        <v>0.93512602685531621</v>
      </c>
      <c r="S997" s="125">
        <v>-0.81335447865460897</v>
      </c>
      <c r="T997" s="125">
        <v>-0.41695238331562851</v>
      </c>
      <c r="U997" s="122">
        <v>-0.11331868199579671</v>
      </c>
      <c r="V997" s="122">
        <v>-0.64485072200651117</v>
      </c>
      <c r="W997" s="94">
        <v>-1.8267067822583076</v>
      </c>
      <c r="X997" s="56"/>
      <c r="Y997" s="95">
        <v>996</v>
      </c>
      <c r="Z997" s="122">
        <f>(幕後結果!$AB$2+幕後結果!$AB$4*幕後結果_最佳化!$N1998)*12/3</f>
        <v>-0.49636686739570007</v>
      </c>
      <c r="AA997" s="122">
        <f>(幕後結果!$AC$2+幕後結果!$AC$4*幕後結果_最佳化!$O1998)*12/3</f>
        <v>-2.560304664744967</v>
      </c>
      <c r="AB997" s="122">
        <f>(幕後結果!$AD$2+幕後結果!$AD$4*幕後結果_最佳化!$P1998)*12/3</f>
        <v>-0.21631734134626057</v>
      </c>
      <c r="AC997" s="122">
        <f>(幕後結果!$AE$2+幕後結果!$AE$4*幕後結果_最佳化!$Q1998)*12/3</f>
        <v>1.3323042992462257</v>
      </c>
      <c r="AD997" s="122">
        <f>(幕後結果!$AF$2+幕後結果!$AF$4*幕後結果_最佳化!$R1998)*12/3</f>
        <v>0.50166793781213115</v>
      </c>
      <c r="AE997" s="122">
        <f>(幕後結果!$AG$2+幕後結果!$AG$4*幕後結果_最佳化!$S1998)*12/3</f>
        <v>-1.9943078455672003E-3</v>
      </c>
      <c r="AF997" s="122">
        <f>(幕後結果!$AH$2+幕後結果!$AH$4*幕後結果_最佳化!$T1998)*12/3</f>
        <v>0.82158483115710046</v>
      </c>
      <c r="AG997" s="122">
        <f>(幕後結果!$AI$2+幕後結果!$AI$4*幕後結果_最佳化!$U1998)*12/3</f>
        <v>-1.0138230583357237</v>
      </c>
      <c r="AH997" s="122">
        <f>(幕後結果!$AJ$2+幕後結果!$AJ$4*幕後結果_最佳化!$V1998)*12/3</f>
        <v>-0.70159953633291083</v>
      </c>
      <c r="AI997" s="96">
        <f>(幕後結果!$AK$2+幕後結果!$AK$4*幕後結果_最佳化!$W1998)*12/3</f>
        <v>-1.3383588139100075</v>
      </c>
      <c r="AJ997" s="56"/>
      <c r="AK997" s="56"/>
      <c r="AL997" s="56"/>
      <c r="AM997" s="104">
        <v>996</v>
      </c>
      <c r="AN997" s="122">
        <f t="shared" si="196"/>
        <v>0.15162732411870891</v>
      </c>
      <c r="AO997" s="122">
        <f t="shared" si="197"/>
        <v>3.5194215165349832E-2</v>
      </c>
      <c r="AP997" s="122">
        <f t="shared" si="198"/>
        <v>6.1024070027142698E-2</v>
      </c>
      <c r="AQ997" s="122">
        <f t="shared" si="199"/>
        <v>5.3448130908893624E-2</v>
      </c>
      <c r="AR997" s="122">
        <f t="shared" si="200"/>
        <v>0.15477509287420976</v>
      </c>
      <c r="AS997" s="122">
        <f t="shared" si="201"/>
        <v>6.9140436536757152E-2</v>
      </c>
      <c r="AT997" s="122">
        <f t="shared" si="202"/>
        <v>0.13107041879452994</v>
      </c>
      <c r="AU997" s="122">
        <f t="shared" si="203"/>
        <v>0.13736671146054555</v>
      </c>
      <c r="AV997" s="122">
        <f t="shared" si="204"/>
        <v>0.14394009110582609</v>
      </c>
      <c r="AW997" s="122">
        <f t="shared" si="205"/>
        <v>6.2413509008036445E-2</v>
      </c>
      <c r="AX997" s="122">
        <f t="shared" si="206"/>
        <v>1</v>
      </c>
      <c r="AY997" s="122">
        <f>SUMPRODUCT(AN997:AW997,幕後結果_最佳化!$Z$1005:$AI$1005)</f>
        <v>4.4398430052116314E-2</v>
      </c>
      <c r="AZ997" s="122">
        <f>(SUMPRODUCT(AN997:AW997,MMULT(AN997:AW997,幕後結果!$AB$9:$AK$18)))*252</f>
        <v>4.7998491680299196E-2</v>
      </c>
      <c r="BA997" s="122">
        <f t="shared" si="207"/>
        <v>0.21908558072200734</v>
      </c>
      <c r="BB997" s="98">
        <f t="shared" si="208"/>
        <v>6.8394736302506221E-3</v>
      </c>
      <c r="BC997" s="56"/>
      <c r="BD997" s="56"/>
    </row>
    <row r="998" spans="1:56">
      <c r="A998" s="91">
        <v>997</v>
      </c>
      <c r="B998" s="122">
        <v>0.77678237796026917</v>
      </c>
      <c r="C998" s="122">
        <v>0.91798534862095238</v>
      </c>
      <c r="D998" s="122">
        <v>0.41343292635102924</v>
      </c>
      <c r="E998" s="122">
        <v>0.26121576059042262</v>
      </c>
      <c r="F998" s="122">
        <v>0.81221281813366342</v>
      </c>
      <c r="G998" s="122">
        <v>0.11490498486972678</v>
      </c>
      <c r="H998" s="122">
        <v>0.94299312913202304</v>
      </c>
      <c r="I998" s="122">
        <v>0.77526541415517003</v>
      </c>
      <c r="J998" s="122">
        <v>0.59295272365152663</v>
      </c>
      <c r="K998" s="100">
        <v>0.79514971460942796</v>
      </c>
      <c r="L998" s="101"/>
      <c r="M998" s="102">
        <v>997</v>
      </c>
      <c r="N998" s="125">
        <v>0.76137143494441961</v>
      </c>
      <c r="O998" s="125">
        <v>1.391647053510096</v>
      </c>
      <c r="P998" s="125">
        <v>-0.21872297259004159</v>
      </c>
      <c r="Q998" s="125">
        <v>-0.63960178581468152</v>
      </c>
      <c r="R998" s="125">
        <v>0.88608010349025923</v>
      </c>
      <c r="S998" s="125">
        <v>-1.2008485121576036</v>
      </c>
      <c r="T998" s="125">
        <v>1.5804067719027253</v>
      </c>
      <c r="U998" s="122">
        <v>0.75630029434297663</v>
      </c>
      <c r="V998" s="122">
        <v>0.23514711312959841</v>
      </c>
      <c r="W998" s="94">
        <v>0.82442067585904755</v>
      </c>
      <c r="X998" s="56"/>
      <c r="Y998" s="95">
        <v>997</v>
      </c>
      <c r="Z998" s="122">
        <f>(幕後結果!$AB$2+幕後結果!$AB$4*幕後結果_最佳化!$N1999)*12/3</f>
        <v>0.89699068229635426</v>
      </c>
      <c r="AA998" s="122">
        <f>(幕後結果!$AC$2+幕後結果!$AC$4*幕後結果_最佳化!$O1999)*12/3</f>
        <v>0.6060242592813514</v>
      </c>
      <c r="AB998" s="122">
        <f>(幕後結果!$AD$2+幕後結果!$AD$4*幕後結果_最佳化!$P1999)*12/3</f>
        <v>0.64362045969230042</v>
      </c>
      <c r="AC998" s="122">
        <f>(幕後結果!$AE$2+幕後結果!$AE$4*幕後結果_最佳化!$Q1999)*12/3</f>
        <v>0.65862844775492202</v>
      </c>
      <c r="AD998" s="122">
        <f>(幕後結果!$AF$2+幕後結果!$AF$4*幕後結果_最佳化!$R1999)*12/3</f>
        <v>0.56536336965004252</v>
      </c>
      <c r="AE998" s="122">
        <f>(幕後結果!$AG$2+幕後結果!$AG$4*幕後結果_最佳化!$S1999)*12/3</f>
        <v>-0.33085137625887329</v>
      </c>
      <c r="AF998" s="122">
        <f>(幕後結果!$AH$2+幕後結果!$AH$4*幕後結果_最佳化!$T1999)*12/3</f>
        <v>3.1000523716628066</v>
      </c>
      <c r="AG998" s="122">
        <f>(幕後結果!$AI$2+幕後結果!$AI$4*幕後結果_最佳化!$U1999)*12/3</f>
        <v>0.46335917075117838</v>
      </c>
      <c r="AH998" s="122">
        <f>(幕後結果!$AJ$2+幕後結果!$AJ$4*幕後結果_最佳化!$V1999)*12/3</f>
        <v>1.3206453622013254</v>
      </c>
      <c r="AI998" s="96">
        <f>(幕後結果!$AK$2+幕後結果!$AK$4*幕後結果_最佳化!$W1999)*12/3</f>
        <v>0.44427534316306122</v>
      </c>
      <c r="AJ998" s="56"/>
      <c r="AK998" s="56"/>
      <c r="AL998" s="56"/>
      <c r="AM998" s="104">
        <v>997</v>
      </c>
      <c r="AN998" s="122">
        <f t="shared" si="196"/>
        <v>5.2911250776835894E-2</v>
      </c>
      <c r="AO998" s="122">
        <f t="shared" si="197"/>
        <v>0.11166737575273537</v>
      </c>
      <c r="AP998" s="122">
        <f t="shared" si="198"/>
        <v>8.1670672168296612E-2</v>
      </c>
      <c r="AQ998" s="122">
        <f t="shared" si="199"/>
        <v>8.2542795891192913E-2</v>
      </c>
      <c r="AR998" s="122">
        <f t="shared" si="200"/>
        <v>0.11513144830899842</v>
      </c>
      <c r="AS998" s="122">
        <f t="shared" si="201"/>
        <v>8.5704670517747286E-2</v>
      </c>
      <c r="AT998" s="122">
        <f t="shared" si="202"/>
        <v>8.0204999777530456E-2</v>
      </c>
      <c r="AU998" s="122">
        <f t="shared" si="203"/>
        <v>0.16693047408233591</v>
      </c>
      <c r="AV998" s="122">
        <f t="shared" si="204"/>
        <v>5.99950632965634E-2</v>
      </c>
      <c r="AW998" s="122">
        <f t="shared" si="205"/>
        <v>0.16324124942776366</v>
      </c>
      <c r="AX998" s="122">
        <f t="shared" si="206"/>
        <v>0.99999999999999989</v>
      </c>
      <c r="AY998" s="122">
        <f>SUMPRODUCT(AN998:AW998,幕後結果_最佳化!$Z$1005:$AI$1005)</f>
        <v>-0.15174433671505685</v>
      </c>
      <c r="AZ998" s="122">
        <f>(SUMPRODUCT(AN998:AW998,MMULT(AN998:AW998,幕後結果!$AB$9:$AK$18)))*252</f>
        <v>4.415224450031531E-2</v>
      </c>
      <c r="BA998" s="122">
        <f t="shared" si="207"/>
        <v>0.21012435484806447</v>
      </c>
      <c r="BB998" s="98">
        <f t="shared" si="208"/>
        <v>-0.92632925324529458</v>
      </c>
      <c r="BC998" s="56"/>
      <c r="BD998" s="56"/>
    </row>
    <row r="999" spans="1:56">
      <c r="A999" s="91">
        <v>998</v>
      </c>
      <c r="B999" s="122">
        <v>0.76767268653901843</v>
      </c>
      <c r="C999" s="122">
        <v>0.93922469740856585</v>
      </c>
      <c r="D999" s="122">
        <v>0.15861488279581071</v>
      </c>
      <c r="E999" s="122">
        <v>0.16626661859799752</v>
      </c>
      <c r="F999" s="122">
        <v>8.7151948670553869E-2</v>
      </c>
      <c r="G999" s="122">
        <v>0.69447712951010732</v>
      </c>
      <c r="H999" s="122">
        <v>0.61733415024081961</v>
      </c>
      <c r="I999" s="122">
        <v>0.62530586436703706</v>
      </c>
      <c r="J999" s="122">
        <v>0.85377531903695614</v>
      </c>
      <c r="K999" s="100">
        <v>0.76888566380325063</v>
      </c>
      <c r="L999" s="101"/>
      <c r="M999" s="102">
        <v>998</v>
      </c>
      <c r="N999" s="125">
        <v>0.73120388600353636</v>
      </c>
      <c r="O999" s="125">
        <v>1.5482978362035986</v>
      </c>
      <c r="P999" s="125">
        <v>-1.0001668569787137</v>
      </c>
      <c r="Q999" s="125">
        <v>-0.96902395508390804</v>
      </c>
      <c r="R999" s="125">
        <v>-1.3585037378215459</v>
      </c>
      <c r="S999" s="125">
        <v>0.50858129759374082</v>
      </c>
      <c r="T999" s="125">
        <v>0.29848673418482763</v>
      </c>
      <c r="U999" s="122">
        <v>0.31944608219108489</v>
      </c>
      <c r="V999" s="122">
        <v>1.0527635773077206</v>
      </c>
      <c r="W999" s="94">
        <v>0.73518197941740515</v>
      </c>
      <c r="X999" s="56"/>
      <c r="Y999" s="95">
        <v>998</v>
      </c>
      <c r="Z999" s="122">
        <f>(幕後結果!$AB$2+幕後結果!$AB$4*幕後結果_最佳化!$N2000)*12/3</f>
        <v>0.85953614993570204</v>
      </c>
      <c r="AA999" s="122">
        <f>(幕後結果!$AC$2+幕後結果!$AC$4*幕後結果_最佳化!$O2000)*12/3</f>
        <v>0.81927935230306359</v>
      </c>
      <c r="AB999" s="122">
        <f>(幕後結果!$AD$2+幕後結果!$AD$4*幕後結果_最佳化!$P2000)*12/3</f>
        <v>-2.6242958061170218E-2</v>
      </c>
      <c r="AC999" s="122">
        <f>(幕後結果!$AE$2+幕後結果!$AE$4*幕後結果_最佳化!$Q2000)*12/3</f>
        <v>0.26083848279296484</v>
      </c>
      <c r="AD999" s="122">
        <f>(幕後結果!$AF$2+幕後結果!$AF$4*幕後結果_最佳化!$R2000)*12/3</f>
        <v>-1.0292178411372841</v>
      </c>
      <c r="AE999" s="122">
        <f>(幕後結果!$AG$2+幕後結果!$AG$4*幕後結果_最佳化!$S2000)*12/3</f>
        <v>0.40551380748891286</v>
      </c>
      <c r="AF999" s="122">
        <f>(幕後結果!$AH$2+幕後結果!$AH$4*幕後結果_最佳化!$T2000)*12/3</f>
        <v>1.2907875346789779</v>
      </c>
      <c r="AG999" s="122">
        <f>(幕後結果!$AI$2+幕後結果!$AI$4*幕後結果_最佳化!$U2000)*12/3</f>
        <v>-0.36647153544150263</v>
      </c>
      <c r="AH999" s="122">
        <f>(幕後結果!$AJ$2+幕後結果!$AJ$4*幕後結果_最佳化!$V2000)*12/3</f>
        <v>1.3294477303429677</v>
      </c>
      <c r="AI999" s="96">
        <f>(幕後結果!$AK$2+幕後結果!$AK$4*幕後結果_最佳化!$W2000)*12/3</f>
        <v>6.4864574479839565E-2</v>
      </c>
      <c r="AJ999" s="56"/>
      <c r="AK999" s="56"/>
      <c r="AL999" s="56"/>
      <c r="AM999" s="104">
        <v>998</v>
      </c>
      <c r="AN999" s="122">
        <f t="shared" si="196"/>
        <v>0.21230999234566833</v>
      </c>
      <c r="AO999" s="122">
        <f t="shared" si="197"/>
        <v>0.17022947870916619</v>
      </c>
      <c r="AP999" s="122">
        <f t="shared" si="198"/>
        <v>9.6113575488557729E-2</v>
      </c>
      <c r="AQ999" s="122">
        <f t="shared" si="199"/>
        <v>8.9584576121732609E-2</v>
      </c>
      <c r="AR999" s="122">
        <f t="shared" si="200"/>
        <v>0.14366249540659853</v>
      </c>
      <c r="AS999" s="122">
        <f t="shared" si="201"/>
        <v>3.5550790137127156E-2</v>
      </c>
      <c r="AT999" s="122">
        <f t="shared" si="202"/>
        <v>3.5241889003034953E-2</v>
      </c>
      <c r="AU999" s="122">
        <f t="shared" si="203"/>
        <v>2.055152252379441E-2</v>
      </c>
      <c r="AV999" s="122">
        <f t="shared" si="204"/>
        <v>0.10181818111741063</v>
      </c>
      <c r="AW999" s="122">
        <f t="shared" si="205"/>
        <v>9.4937499146909396E-2</v>
      </c>
      <c r="AX999" s="122">
        <f t="shared" si="206"/>
        <v>1</v>
      </c>
      <c r="AY999" s="122">
        <f>SUMPRODUCT(AN999:AW999,幕後結果_最佳化!$Z$1005:$AI$1005)</f>
        <v>-0.15839792671836686</v>
      </c>
      <c r="AZ999" s="122">
        <f>(SUMPRODUCT(AN999:AW999,MMULT(AN999:AW999,幕後結果!$AB$9:$AK$18)))*252</f>
        <v>5.345678999352714E-2</v>
      </c>
      <c r="BA999" s="122">
        <f t="shared" si="207"/>
        <v>0.23120724468218365</v>
      </c>
      <c r="BB999" s="98">
        <f t="shared" si="208"/>
        <v>-0.87063849143252414</v>
      </c>
      <c r="BC999" s="56"/>
      <c r="BD999" s="56"/>
    </row>
    <row r="1000" spans="1:56">
      <c r="A1000" s="91">
        <v>999</v>
      </c>
      <c r="B1000" s="122">
        <v>0.29382294960135447</v>
      </c>
      <c r="C1000" s="122">
        <v>0.17544680972061744</v>
      </c>
      <c r="D1000" s="122">
        <v>0.51054229595636746</v>
      </c>
      <c r="E1000" s="122">
        <v>0.7151000880273668</v>
      </c>
      <c r="F1000" s="122">
        <v>6.6992325669371189E-2</v>
      </c>
      <c r="G1000" s="122">
        <v>0.20274934939331235</v>
      </c>
      <c r="H1000" s="122">
        <v>0.48531736251331936</v>
      </c>
      <c r="I1000" s="122">
        <v>0.88863811908058676</v>
      </c>
      <c r="J1000" s="122">
        <v>0.80427893917441784</v>
      </c>
      <c r="K1000" s="100">
        <v>0.59276092437251804</v>
      </c>
      <c r="L1000" s="101"/>
      <c r="M1000" s="102">
        <v>999</v>
      </c>
      <c r="N1000" s="125">
        <v>-0.54225057461769599</v>
      </c>
      <c r="O1000" s="125">
        <v>-0.93285736224247262</v>
      </c>
      <c r="P1000" s="125">
        <v>2.6428693435402422E-2</v>
      </c>
      <c r="Q1000" s="125">
        <v>0.56834633267090617</v>
      </c>
      <c r="R1000" s="125">
        <v>-1.4985721917428982</v>
      </c>
      <c r="S1000" s="125">
        <v>-0.83184099861431648</v>
      </c>
      <c r="T1000" s="125">
        <v>-3.6812226867630818E-2</v>
      </c>
      <c r="U1000" s="122">
        <v>1.2193173608118035</v>
      </c>
      <c r="V1000" s="122">
        <v>0.85700499943328468</v>
      </c>
      <c r="W1000" s="94">
        <v>0.23465289501259362</v>
      </c>
      <c r="X1000" s="56"/>
      <c r="Y1000" s="95">
        <v>999</v>
      </c>
      <c r="Z1000" s="122">
        <f>(幕後結果!$AB$2+幕後結果!$AB$4*幕後結果_最佳化!$N2001)*12/3</f>
        <v>-0.72152174106570455</v>
      </c>
      <c r="AA1000" s="122">
        <f>(幕後結果!$AC$2+幕後結果!$AC$4*幕後結果_最佳化!$O2001)*12/3</f>
        <v>-2.7105776408776783</v>
      </c>
      <c r="AB1000" s="122">
        <f>(幕後結果!$AD$2+幕後結果!$AD$4*幕後結果_最佳化!$P2001)*12/3</f>
        <v>0.22719469885531365</v>
      </c>
      <c r="AC1000" s="122">
        <f>(幕後結果!$AE$2+幕後結果!$AE$4*幕後結果_最佳化!$Q2001)*12/3</f>
        <v>1.1125229351584311</v>
      </c>
      <c r="AD1000" s="122">
        <f>(幕後結果!$AF$2+幕後結果!$AF$4*幕後結果_最佳化!$R2001)*12/3</f>
        <v>-1.1197244347637019</v>
      </c>
      <c r="AE1000" s="122">
        <f>(幕後結果!$AG$2+幕後結果!$AG$4*幕後結果_最佳化!$S2001)*12/3</f>
        <v>-0.45905763759767648</v>
      </c>
      <c r="AF1000" s="122">
        <f>(幕後結果!$AH$2+幕後結果!$AH$4*幕後結果_最佳化!$T2001)*12/3</f>
        <v>0.66799851749895911</v>
      </c>
      <c r="AG1000" s="122">
        <f>(幕後結果!$AI$2+幕後結果!$AI$4*幕後結果_最佳化!$U2001)*12/3</f>
        <v>2.9642723993549169E-2</v>
      </c>
      <c r="AH1000" s="122">
        <f>(幕後結果!$AJ$2+幕後結果!$AJ$4*幕後結果_最佳化!$V2001)*12/3</f>
        <v>0.34228859651288462</v>
      </c>
      <c r="AI1000" s="96">
        <f>(幕後結果!$AK$2+幕後結果!$AK$4*幕後結果_最佳化!$W2001)*12/3</f>
        <v>-0.80654491722386557</v>
      </c>
      <c r="AJ1000" s="56"/>
      <c r="AK1000" s="56"/>
      <c r="AL1000" s="56"/>
      <c r="AM1000" s="104">
        <v>999</v>
      </c>
      <c r="AN1000" s="122">
        <f t="shared" si="196"/>
        <v>4.0325070075153811E-2</v>
      </c>
      <c r="AO1000" s="122">
        <f t="shared" si="197"/>
        <v>0.15991801861041471</v>
      </c>
      <c r="AP1000" s="122">
        <f t="shared" si="198"/>
        <v>2.8158363258901451E-2</v>
      </c>
      <c r="AQ1000" s="122">
        <f t="shared" si="199"/>
        <v>0.16344234958140585</v>
      </c>
      <c r="AR1000" s="122">
        <f t="shared" si="200"/>
        <v>0.16930100195218253</v>
      </c>
      <c r="AS1000" s="122">
        <f t="shared" si="201"/>
        <v>7.0412387675526267E-2</v>
      </c>
      <c r="AT1000" s="122">
        <f t="shared" si="202"/>
        <v>0.12862066612590614</v>
      </c>
      <c r="AU1000" s="122">
        <f t="shared" si="203"/>
        <v>2.0113078024374852E-2</v>
      </c>
      <c r="AV1000" s="122">
        <f t="shared" si="204"/>
        <v>0.14194250059783398</v>
      </c>
      <c r="AW1000" s="122">
        <f t="shared" si="205"/>
        <v>7.7766564098300253E-2</v>
      </c>
      <c r="AX1000" s="122">
        <f t="shared" si="206"/>
        <v>1</v>
      </c>
      <c r="AY1000" s="122">
        <f>SUMPRODUCT(AN1000:AW1000,幕後結果_最佳化!$Z$1005:$AI$1005)</f>
        <v>3.618906299475854E-2</v>
      </c>
      <c r="AZ1000" s="122">
        <f>(SUMPRODUCT(AN1000:AW1000,MMULT(AN1000:AW1000,幕後結果!$AB$9:$AK$18)))*252</f>
        <v>4.491325254631244E-2</v>
      </c>
      <c r="BA1000" s="122">
        <f t="shared" si="207"/>
        <v>0.21192747001347523</v>
      </c>
      <c r="BB1000" s="98">
        <f t="shared" si="208"/>
        <v>-3.1666196953206445E-2</v>
      </c>
      <c r="BC1000" s="56"/>
      <c r="BD1000" s="56"/>
    </row>
    <row r="1001" spans="1:56" ht="17.5" thickBot="1">
      <c r="A1001" s="118">
        <v>1000</v>
      </c>
      <c r="B1001" s="122">
        <v>0.50288431820382984</v>
      </c>
      <c r="C1001" s="122">
        <v>0.44132166053206512</v>
      </c>
      <c r="D1001" s="122">
        <v>0.87530413338515833</v>
      </c>
      <c r="E1001" s="122">
        <v>0.78336077065412013</v>
      </c>
      <c r="F1001" s="122">
        <v>0.43687719948623172</v>
      </c>
      <c r="G1001" s="122">
        <v>0.52362005154523761</v>
      </c>
      <c r="H1001" s="122">
        <v>0.28855343209541862</v>
      </c>
      <c r="I1001" s="122">
        <v>0.49955279992407298</v>
      </c>
      <c r="J1001" s="122">
        <v>0.42639850523155931</v>
      </c>
      <c r="K1001" s="100">
        <v>0.826273549700131</v>
      </c>
      <c r="L1001" s="101"/>
      <c r="M1001" s="105">
        <v>1000</v>
      </c>
      <c r="N1001" s="125">
        <v>7.2299765504905116E-3</v>
      </c>
      <c r="O1001" s="125">
        <v>-0.14761917547138778</v>
      </c>
      <c r="P1001" s="125">
        <v>1.1518280639573686</v>
      </c>
      <c r="Q1001" s="125">
        <v>0.783593861767788</v>
      </c>
      <c r="R1001" s="125">
        <v>-0.1588914475347829</v>
      </c>
      <c r="S1001" s="125">
        <v>5.9241322392796301E-2</v>
      </c>
      <c r="T1001" s="125">
        <v>-0.55761565479877584</v>
      </c>
      <c r="U1001" s="122">
        <v>-1.1209645894959413E-3</v>
      </c>
      <c r="V1001" s="122">
        <v>-0.1855508367947746</v>
      </c>
      <c r="W1001" s="94">
        <v>0.93954129525939456</v>
      </c>
      <c r="X1001" s="56"/>
      <c r="Y1001" s="106">
        <v>1000</v>
      </c>
      <c r="Z1001" s="107">
        <f>(幕後結果!$AB$2+幕後結果!$AB$4*幕後結果_最佳化!$N2002)*12/3</f>
        <v>-3.9313944681329795E-2</v>
      </c>
      <c r="AA1001" s="107">
        <f>(幕後結果!$AC$2+幕後結果!$AC$4*幕後結果_最佳化!$O2002)*12/3</f>
        <v>-1.580720495663525</v>
      </c>
      <c r="AB1001" s="107">
        <f>(幕後結果!$AD$2+幕後結果!$AD$4*幕後結果_最佳化!$P2002)*12/3</f>
        <v>1.4469746288581178</v>
      </c>
      <c r="AC1001" s="107">
        <f>(幕後結果!$AE$2+幕後結果!$AE$4*幕後結果_最佳化!$Q2002)*12/3</f>
        <v>1.7025041404914252</v>
      </c>
      <c r="AD1001" s="107">
        <f>(幕後結果!$AF$2+幕後結果!$AF$4*幕後結果_最佳化!$R2002)*12/3</f>
        <v>-2.6191280850973719E-2</v>
      </c>
      <c r="AE1001" s="107">
        <f>(幕後結果!$AG$2+幕後結果!$AG$4*幕後結果_最佳化!$S2002)*12/3</f>
        <v>0.96722788984911323</v>
      </c>
      <c r="AF1001" s="107">
        <f>(幕後結果!$AH$2+幕後結果!$AH$4*幕後結果_最佳化!$T2002)*12/3</f>
        <v>0.63794412443517201</v>
      </c>
      <c r="AG1001" s="107">
        <f>(幕後結果!$AI$2+幕後結果!$AI$4*幕後結果_最佳化!$U2002)*12/3</f>
        <v>-0.8855648078606565</v>
      </c>
      <c r="AH1001" s="107">
        <f>(幕後結果!$AJ$2+幕後結果!$AJ$4*幕後結果_最佳化!$V2002)*12/3</f>
        <v>-2.3417974451970414E-2</v>
      </c>
      <c r="AI1001" s="108">
        <f>(幕後結果!$AK$2+幕後結果!$AK$4*幕後結果_最佳化!$W2002)*12/3</f>
        <v>-4.2966346619751628E-2</v>
      </c>
      <c r="AJ1001" s="56"/>
      <c r="AK1001" s="56"/>
      <c r="AL1001" s="56"/>
      <c r="AM1001" s="109">
        <v>1000</v>
      </c>
      <c r="AN1001" s="110">
        <f t="shared" si="196"/>
        <v>6.3135595992291474E-2</v>
      </c>
      <c r="AO1001" s="110">
        <f t="shared" si="197"/>
        <v>0.14636935677952576</v>
      </c>
      <c r="AP1001" s="110">
        <f t="shared" si="198"/>
        <v>9.5022476575449908E-3</v>
      </c>
      <c r="AQ1001" s="110">
        <f t="shared" si="199"/>
        <v>5.2590477452562415E-2</v>
      </c>
      <c r="AR1001" s="110">
        <f t="shared" si="200"/>
        <v>0.10585052249585643</v>
      </c>
      <c r="AS1001" s="110">
        <f t="shared" si="201"/>
        <v>0.14024184713779617</v>
      </c>
      <c r="AT1001" s="110">
        <f t="shared" si="202"/>
        <v>7.4903464172767761E-2</v>
      </c>
      <c r="AU1001" s="110">
        <f t="shared" si="203"/>
        <v>9.4326569808373811E-2</v>
      </c>
      <c r="AV1001" s="110">
        <f t="shared" si="204"/>
        <v>0.17533362932363189</v>
      </c>
      <c r="AW1001" s="110">
        <f t="shared" si="205"/>
        <v>0.13774628917964934</v>
      </c>
      <c r="AX1001" s="110">
        <f t="shared" si="206"/>
        <v>1</v>
      </c>
      <c r="AY1001" s="110">
        <f>SUMPRODUCT(AN1001:AW1001,幕後結果_最佳化!$Z$1005:$AI$1005)</f>
        <v>-0.16441787951918765</v>
      </c>
      <c r="AZ1001" s="110">
        <f>(SUMPRODUCT(AN1001:AW1001,MMULT(AN1001:AW1001,幕後結果!$AB$9:$AK$18)))*252</f>
        <v>4.8826723034080449E-2</v>
      </c>
      <c r="BA1001" s="110">
        <f t="shared" si="207"/>
        <v>0.22096769681127704</v>
      </c>
      <c r="BB1001" s="111">
        <f t="shared" si="208"/>
        <v>-0.93822709161082785</v>
      </c>
      <c r="BC1001" s="56"/>
      <c r="BD1001" s="56"/>
    </row>
    <row r="1002" spans="1:56" ht="19.5" thickTop="1">
      <c r="A1002" s="69" t="s">
        <v>724</v>
      </c>
      <c r="B1002" s="70" t="s">
        <v>739</v>
      </c>
      <c r="C1002" s="71" t="s">
        <v>765</v>
      </c>
      <c r="D1002" s="72" t="s">
        <v>746</v>
      </c>
      <c r="E1002" s="71" t="s">
        <v>764</v>
      </c>
      <c r="F1002" s="72" t="s">
        <v>769</v>
      </c>
      <c r="G1002" s="70" t="s">
        <v>768</v>
      </c>
      <c r="H1002" s="71" t="s">
        <v>767</v>
      </c>
      <c r="I1002" s="72" t="s">
        <v>766</v>
      </c>
      <c r="J1002" s="71" t="s">
        <v>771</v>
      </c>
      <c r="K1002" s="73" t="s">
        <v>770</v>
      </c>
      <c r="M1002" s="52" t="s">
        <v>707</v>
      </c>
      <c r="N1002" s="114" t="s">
        <v>738</v>
      </c>
      <c r="O1002" s="115" t="s">
        <v>757</v>
      </c>
      <c r="P1002" s="116" t="s">
        <v>745</v>
      </c>
      <c r="Q1002" s="115" t="s">
        <v>756</v>
      </c>
      <c r="R1002" s="116" t="s">
        <v>761</v>
      </c>
      <c r="S1002" s="114" t="s">
        <v>760</v>
      </c>
      <c r="T1002" s="115" t="s">
        <v>759</v>
      </c>
      <c r="U1002" s="116" t="s">
        <v>758</v>
      </c>
      <c r="V1002" s="115" t="s">
        <v>763</v>
      </c>
      <c r="W1002" s="117" t="s">
        <v>762</v>
      </c>
    </row>
    <row r="1003" spans="1:56" ht="19.5" thickBot="1">
      <c r="A1003" s="91">
        <v>1</v>
      </c>
      <c r="B1003" s="124">
        <v>0</v>
      </c>
      <c r="C1003" s="124">
        <v>0</v>
      </c>
      <c r="D1003" s="124">
        <v>0</v>
      </c>
      <c r="E1003" s="124">
        <v>0</v>
      </c>
      <c r="F1003" s="124">
        <v>0</v>
      </c>
      <c r="G1003" s="124">
        <v>0</v>
      </c>
      <c r="H1003" s="124">
        <v>0</v>
      </c>
      <c r="I1003" s="124">
        <v>0</v>
      </c>
      <c r="J1003" s="124">
        <v>0</v>
      </c>
      <c r="K1003" s="54">
        <v>0</v>
      </c>
      <c r="M1003" s="47">
        <v>1</v>
      </c>
      <c r="N1003" s="124" cm="1">
        <f t="array" ref="N1003:W1003">(TRANSPOSE(MMULT(幕後結果!$AB$37:$AK$46, TRANSPOSE(N2:W2))))</f>
        <v>0.73905722158865383</v>
      </c>
      <c r="O1003" s="124">
        <v>1.3369956058233918</v>
      </c>
      <c r="P1003" s="124">
        <v>0.59732135848001833</v>
      </c>
      <c r="Q1003" s="124">
        <v>-1.3155199923518133</v>
      </c>
      <c r="R1003" s="124">
        <v>0.8939806522066529</v>
      </c>
      <c r="S1003" s="124">
        <v>-0.70435234827684479</v>
      </c>
      <c r="T1003" s="124">
        <v>1.2135629899979834</v>
      </c>
      <c r="U1003" s="124">
        <v>0.99990829947619742</v>
      </c>
      <c r="V1003" s="124">
        <v>0.28138036581762316</v>
      </c>
      <c r="W1003" s="46">
        <v>-1.1052394883441774</v>
      </c>
    </row>
    <row r="1004" spans="1:56" ht="19.5" thickTop="1">
      <c r="A1004" s="91">
        <v>2</v>
      </c>
      <c r="B1004" s="124">
        <v>8.9911933084166229E-2</v>
      </c>
      <c r="C1004" s="124">
        <v>3.4612242754936018E-2</v>
      </c>
      <c r="D1004" s="124">
        <v>0.26851819049005932</v>
      </c>
      <c r="E1004" s="124">
        <v>0.84926561435565895</v>
      </c>
      <c r="F1004" s="124">
        <v>0.36981643936735731</v>
      </c>
      <c r="G1004" s="124">
        <v>0.20748101891476045</v>
      </c>
      <c r="H1004" s="124">
        <v>0.80278220349699492</v>
      </c>
      <c r="I1004" s="124">
        <v>7.9830126759159903E-2</v>
      </c>
      <c r="J1004" s="124">
        <v>0.50369694421619604</v>
      </c>
      <c r="K1004" s="54">
        <v>0.31329691267840132</v>
      </c>
      <c r="M1004" s="47">
        <v>2</v>
      </c>
      <c r="N1004" s="124" cm="1">
        <f t="array" ref="N1004:W1004">(TRANSPOSE(MMULT(幕後結果!$AB$37:$AK$46, TRANSPOSE(N3:W3))))</f>
        <v>0.29396121164504968</v>
      </c>
      <c r="O1004" s="124">
        <v>-0.74312885114742888</v>
      </c>
      <c r="P1004" s="124">
        <v>0.13697779616951694</v>
      </c>
      <c r="Q1004" s="124">
        <v>1.8628636018827132</v>
      </c>
      <c r="R1004" s="124">
        <v>0.23855275505038778</v>
      </c>
      <c r="S1004" s="124">
        <v>1.7364723361416035E-2</v>
      </c>
      <c r="T1004" s="124">
        <v>0.35516369493112543</v>
      </c>
      <c r="U1004" s="124">
        <v>-0.64451813341021791</v>
      </c>
      <c r="V1004" s="124">
        <v>-1.2594427545419891</v>
      </c>
      <c r="W1004" s="46">
        <v>0.40168419524052285</v>
      </c>
      <c r="Y1004" s="51"/>
      <c r="Z1004" s="80" t="s">
        <v>739</v>
      </c>
      <c r="AA1004" s="81" t="s">
        <v>765</v>
      </c>
      <c r="AB1004" s="82" t="s">
        <v>746</v>
      </c>
      <c r="AC1004" s="81" t="s">
        <v>764</v>
      </c>
      <c r="AD1004" s="82" t="s">
        <v>769</v>
      </c>
      <c r="AE1004" s="80" t="s">
        <v>768</v>
      </c>
      <c r="AF1004" s="81" t="s">
        <v>767</v>
      </c>
      <c r="AG1004" s="82" t="s">
        <v>766</v>
      </c>
      <c r="AH1004" s="81" t="s">
        <v>771</v>
      </c>
      <c r="AI1004" s="83" t="s">
        <v>770</v>
      </c>
    </row>
    <row r="1005" spans="1:56" ht="19.5" thickBot="1">
      <c r="A1005" s="91">
        <v>3</v>
      </c>
      <c r="B1005" s="124">
        <v>0.13408380355024452</v>
      </c>
      <c r="C1005" s="124">
        <v>0.4385103953823839</v>
      </c>
      <c r="D1005" s="124">
        <v>0.46637491731392355</v>
      </c>
      <c r="E1005" s="124">
        <v>0.80115764453145211</v>
      </c>
      <c r="F1005" s="124">
        <v>0.27314271847104177</v>
      </c>
      <c r="G1005" s="124">
        <v>0.55624565331489118</v>
      </c>
      <c r="H1005" s="124">
        <v>0.10002066969243573</v>
      </c>
      <c r="I1005" s="124">
        <v>2.9395315309517223E-3</v>
      </c>
      <c r="J1005" s="124">
        <v>0.83060577103559297</v>
      </c>
      <c r="K1005" s="54">
        <v>0.36838481346297969</v>
      </c>
      <c r="M1005" s="47">
        <v>3</v>
      </c>
      <c r="N1005" s="124" cm="1">
        <f t="array" ref="N1005:W1005">(TRANSPOSE(MMULT(幕後結果!$AB$37:$AK$46, TRANSPOSE(N4:W4))))</f>
        <v>0.43237047413126617</v>
      </c>
      <c r="O1005" s="124">
        <v>-2.2558439452373031</v>
      </c>
      <c r="P1005" s="124">
        <v>0.72353548589581762</v>
      </c>
      <c r="Q1005" s="124">
        <v>-0.40864615996426273</v>
      </c>
      <c r="R1005" s="124">
        <v>-0.36989642795217414</v>
      </c>
      <c r="S1005" s="124">
        <v>-2.9171394281104657E-2</v>
      </c>
      <c r="T1005" s="124">
        <v>0.12246380968693851</v>
      </c>
      <c r="U1005" s="124">
        <v>1.5671812808453094</v>
      </c>
      <c r="V1005" s="124">
        <v>-1.2406678966845475</v>
      </c>
      <c r="W1005" s="46">
        <v>1.0177881051650171</v>
      </c>
      <c r="Y1005" s="50" t="s">
        <v>706</v>
      </c>
      <c r="Z1005" s="49">
        <f>AVERAGE(Z2:Z1001)</f>
        <v>-8.099517991100337E-2</v>
      </c>
      <c r="AA1005" s="49">
        <f t="shared" ref="AA1005:AI1005" si="209">AVERAGE(AA2:AA1001)</f>
        <v>-1.4557338603501397</v>
      </c>
      <c r="AB1005" s="49">
        <f t="shared" si="209"/>
        <v>0.40070154574829076</v>
      </c>
      <c r="AC1005" s="49">
        <f t="shared" si="209"/>
        <v>0.8566830916394943</v>
      </c>
      <c r="AD1005" s="49">
        <f t="shared" si="209"/>
        <v>-9.7085055990277447E-2</v>
      </c>
      <c r="AE1005" s="49">
        <f t="shared" si="209"/>
        <v>0.32354910834262046</v>
      </c>
      <c r="AF1005" s="49">
        <f t="shared" si="209"/>
        <v>1.1669792093731999</v>
      </c>
      <c r="AG1005" s="49">
        <f t="shared" si="209"/>
        <v>-0.80160565643849069</v>
      </c>
      <c r="AH1005" s="49">
        <f t="shared" si="209"/>
        <v>0.10094319370047898</v>
      </c>
      <c r="AI1005" s="48">
        <f t="shared" si="209"/>
        <v>-0.43330198557539124</v>
      </c>
    </row>
    <row r="1006" spans="1:56" ht="19.5" thickTop="1">
      <c r="A1006" s="91">
        <v>4</v>
      </c>
      <c r="B1006" s="124">
        <v>0.94954347173802023</v>
      </c>
      <c r="C1006" s="124">
        <v>0.35646392864761633</v>
      </c>
      <c r="D1006" s="124">
        <v>0.53774429991315453</v>
      </c>
      <c r="E1006" s="124">
        <v>0.95966793549075891</v>
      </c>
      <c r="F1006" s="124">
        <v>0.65712450058599381</v>
      </c>
      <c r="G1006" s="124">
        <v>0.73007994786504482</v>
      </c>
      <c r="H1006" s="124">
        <v>0.35580337571891008</v>
      </c>
      <c r="I1006" s="124">
        <v>0.90995489075227054</v>
      </c>
      <c r="J1006" s="124">
        <v>0.68999094347072543</v>
      </c>
      <c r="K1006" s="54">
        <v>0.54789237026879989</v>
      </c>
      <c r="M1006" s="47">
        <v>4</v>
      </c>
      <c r="N1006" s="124" cm="1">
        <f t="array" ref="N1006:W1006">(TRANSPOSE(MMULT(幕後結果!$AB$37:$AK$46, TRANSPOSE(N5:W5))))</f>
        <v>-0.27252737682735956</v>
      </c>
      <c r="O1006" s="124">
        <v>-1.1648402395471198</v>
      </c>
      <c r="P1006" s="124">
        <v>-3.2898575459181942</v>
      </c>
      <c r="Q1006" s="124">
        <v>-1.1349885278997964</v>
      </c>
      <c r="R1006" s="124">
        <v>-0.47342283735161406</v>
      </c>
      <c r="S1006" s="124">
        <v>-1.2056336442463003</v>
      </c>
      <c r="T1006" s="124">
        <v>0.52928365979412062</v>
      </c>
      <c r="U1006" s="124">
        <v>-1.2549113705678834</v>
      </c>
      <c r="V1006" s="124">
        <v>-1.7607334144067432</v>
      </c>
      <c r="W1006" s="46">
        <v>6.3304691133138968E-2</v>
      </c>
    </row>
    <row r="1007" spans="1:56" ht="19">
      <c r="A1007" s="91">
        <v>5</v>
      </c>
      <c r="B1007" s="124">
        <v>5.9135176162615766E-2</v>
      </c>
      <c r="C1007" s="124">
        <v>0.95282863598811351</v>
      </c>
      <c r="D1007" s="124">
        <v>0.90160999353154758</v>
      </c>
      <c r="E1007" s="124">
        <v>0.2818487663271374</v>
      </c>
      <c r="F1007" s="124">
        <v>0.50532359084954126</v>
      </c>
      <c r="G1007" s="124">
        <v>0.33110597900596184</v>
      </c>
      <c r="H1007" s="124">
        <v>7.2859125133321045E-2</v>
      </c>
      <c r="I1007" s="124">
        <v>0.2973117526085598</v>
      </c>
      <c r="J1007" s="124">
        <v>0.67212665159750817</v>
      </c>
      <c r="K1007" s="54">
        <v>0.77559777021145004</v>
      </c>
      <c r="M1007" s="47">
        <v>5</v>
      </c>
      <c r="N1007" s="124" cm="1">
        <f t="array" ref="N1007:W1007">(TRANSPOSE(MMULT(幕後結果!$AB$37:$AK$46, TRANSPOSE(N6:W6))))</f>
        <v>0.82923157446423179</v>
      </c>
      <c r="O1007" s="124">
        <v>-2.1517529866318679</v>
      </c>
      <c r="P1007" s="124">
        <v>2.5361919347504178E-2</v>
      </c>
      <c r="Q1007" s="124">
        <v>0.52159438351023035</v>
      </c>
      <c r="R1007" s="124">
        <v>-0.1827711423705741</v>
      </c>
      <c r="S1007" s="124">
        <v>0.19573405219731457</v>
      </c>
      <c r="T1007" s="124">
        <v>0.79092037908757318</v>
      </c>
      <c r="U1007" s="124">
        <v>1.2250603450911965</v>
      </c>
      <c r="V1007" s="124">
        <v>-1.1653135872285665</v>
      </c>
      <c r="W1007" s="46">
        <v>-1.1920657236229617</v>
      </c>
    </row>
    <row r="1008" spans="1:56" ht="19">
      <c r="A1008" s="91">
        <v>6</v>
      </c>
      <c r="B1008" s="124">
        <v>0.73644772769634348</v>
      </c>
      <c r="C1008" s="124">
        <v>4.3609922009124613E-3</v>
      </c>
      <c r="D1008" s="124">
        <v>0.52516220679377357</v>
      </c>
      <c r="E1008" s="124">
        <v>0.41924327241821779</v>
      </c>
      <c r="F1008" s="124">
        <v>5.0121003985786228E-2</v>
      </c>
      <c r="G1008" s="124">
        <v>0.60456633720796482</v>
      </c>
      <c r="H1008" s="124">
        <v>0.59900933315660554</v>
      </c>
      <c r="I1008" s="124">
        <v>0.8965708686037388</v>
      </c>
      <c r="J1008" s="124">
        <v>0.62491260319162878</v>
      </c>
      <c r="K1008" s="54">
        <v>0.53478240966524204</v>
      </c>
      <c r="M1008" s="47">
        <v>6</v>
      </c>
      <c r="N1008" s="124" cm="1">
        <f t="array" ref="N1008:W1008">(TRANSPOSE(MMULT(幕後結果!$AB$37:$AK$46, TRANSPOSE(N7:W7))))</f>
        <v>-1.1723593089315156</v>
      </c>
      <c r="O1008" s="124">
        <v>0.64408354941664669</v>
      </c>
      <c r="P1008" s="124">
        <v>-0.45637042245009452</v>
      </c>
      <c r="Q1008" s="124">
        <v>1.2198858275936215</v>
      </c>
      <c r="R1008" s="124">
        <v>1.2669267274329636</v>
      </c>
      <c r="S1008" s="124">
        <v>1.2291985295820558</v>
      </c>
      <c r="T1008" s="124">
        <v>-1.1985198732639502</v>
      </c>
      <c r="U1008" s="124">
        <v>-0.43852784401855072</v>
      </c>
      <c r="V1008" s="124">
        <v>-1.715514199048343E-2</v>
      </c>
      <c r="W1008" s="46">
        <v>-0.23385590518023566</v>
      </c>
    </row>
    <row r="1009" spans="1:23" ht="19">
      <c r="A1009" s="91">
        <v>7</v>
      </c>
      <c r="B1009" s="124">
        <v>0.49394500120006923</v>
      </c>
      <c r="C1009" s="124">
        <v>0.69356900664865906</v>
      </c>
      <c r="D1009" s="124">
        <v>0.88525239013637669</v>
      </c>
      <c r="E1009" s="124">
        <v>0.30293492167861102</v>
      </c>
      <c r="F1009" s="124">
        <v>0.76310867354137679</v>
      </c>
      <c r="G1009" s="124">
        <v>4.4346887208881025E-2</v>
      </c>
      <c r="H1009" s="124">
        <v>0.29179080030895044</v>
      </c>
      <c r="I1009" s="124">
        <v>0.46667372786280548</v>
      </c>
      <c r="J1009" s="124">
        <v>0.57293813632983182</v>
      </c>
      <c r="K1009" s="54">
        <v>7.0585391371738915E-2</v>
      </c>
      <c r="M1009" s="47">
        <v>7</v>
      </c>
      <c r="N1009" s="124" cm="1">
        <f t="array" ref="N1009:W1009">(TRANSPOSE(MMULT(幕後結果!$AB$37:$AK$46, TRANSPOSE(N8:W8))))</f>
        <v>0.39927138488911607</v>
      </c>
      <c r="O1009" s="124">
        <v>-1.727425731131409</v>
      </c>
      <c r="P1009" s="124">
        <v>1.0814231863012445</v>
      </c>
      <c r="Q1009" s="124">
        <v>0.75671391602099225</v>
      </c>
      <c r="R1009" s="124">
        <v>-1.6200566323463925</v>
      </c>
      <c r="S1009" s="124">
        <v>-0.70757639653485604</v>
      </c>
      <c r="T1009" s="124">
        <v>1.0183522306402291</v>
      </c>
      <c r="U1009" s="124">
        <v>0.76894842843720934</v>
      </c>
      <c r="V1009" s="124">
        <v>-0.74017878275115001</v>
      </c>
      <c r="W1009" s="46">
        <v>-0.78529331205177089</v>
      </c>
    </row>
    <row r="1010" spans="1:23" ht="19">
      <c r="A1010" s="91">
        <v>8</v>
      </c>
      <c r="B1010" s="124">
        <v>0.21473278180025979</v>
      </c>
      <c r="C1010" s="124">
        <v>0.83496638025603898</v>
      </c>
      <c r="D1010" s="124">
        <v>0.76541723872425527</v>
      </c>
      <c r="E1010" s="124">
        <v>5.6490630775130279E-2</v>
      </c>
      <c r="F1010" s="124">
        <v>8.351621632762174E-2</v>
      </c>
      <c r="G1010" s="124">
        <v>0.3515658996079325</v>
      </c>
      <c r="H1010" s="124">
        <v>0.96179818462817868</v>
      </c>
      <c r="I1010" s="124">
        <v>0.93996934898415918</v>
      </c>
      <c r="J1010" s="124">
        <v>0.26859958452541632</v>
      </c>
      <c r="K1010" s="54">
        <v>0.268442058967584</v>
      </c>
      <c r="M1010" s="47">
        <v>8</v>
      </c>
      <c r="N1010" s="124" cm="1">
        <f t="array" ref="N1010:W1010">(TRANSPOSE(MMULT(幕後結果!$AB$37:$AK$46, TRANSPOSE(N9:W9))))</f>
        <v>2.5978918456236499</v>
      </c>
      <c r="O1010" s="124">
        <v>2.3613054435648535</v>
      </c>
      <c r="P1010" s="124">
        <v>1.3021615343178796</v>
      </c>
      <c r="Q1010" s="124">
        <v>0.59648240897160709</v>
      </c>
      <c r="R1010" s="124">
        <v>1.1951199129321997</v>
      </c>
      <c r="S1010" s="124">
        <v>1.5189098785104296</v>
      </c>
      <c r="T1010" s="124">
        <v>1.0526282556287518</v>
      </c>
      <c r="U1010" s="124">
        <v>0.67542276559174552</v>
      </c>
      <c r="V1010" s="124">
        <v>0.66692508878538836</v>
      </c>
      <c r="W1010" s="46">
        <v>3.2525250832871886</v>
      </c>
    </row>
    <row r="1011" spans="1:23" ht="19">
      <c r="A1011" s="91">
        <v>9</v>
      </c>
      <c r="B1011" s="124">
        <v>0.81078758541435514</v>
      </c>
      <c r="C1011" s="124">
        <v>0.94384529460725219</v>
      </c>
      <c r="D1011" s="124">
        <v>9.5508186515223858E-2</v>
      </c>
      <c r="E1011" s="124">
        <v>0.97875237183237207</v>
      </c>
      <c r="F1011" s="124">
        <v>0.70029732943595513</v>
      </c>
      <c r="G1011" s="124">
        <v>0.56572560290267093</v>
      </c>
      <c r="H1011" s="124">
        <v>0.56889436314900799</v>
      </c>
      <c r="I1011" s="124">
        <v>0.37498971601190445</v>
      </c>
      <c r="J1011" s="124">
        <v>0.52413398773749376</v>
      </c>
      <c r="K1011" s="54">
        <v>0.30863464851524425</v>
      </c>
      <c r="M1011" s="47">
        <v>9</v>
      </c>
      <c r="N1011" s="124" cm="1">
        <f t="array" ref="N1011:W1011">(TRANSPOSE(MMULT(幕後結果!$AB$37:$AK$46, TRANSPOSE(N10:W10))))</f>
        <v>-0.24635409875614647</v>
      </c>
      <c r="O1011" s="124">
        <v>-0.85752950394624539</v>
      </c>
      <c r="P1011" s="124">
        <v>1.4349898677729236</v>
      </c>
      <c r="Q1011" s="124">
        <v>1.7953567676129198</v>
      </c>
      <c r="R1011" s="124">
        <v>1.0044092264844986</v>
      </c>
      <c r="S1011" s="124">
        <v>-2.8907005841275257E-2</v>
      </c>
      <c r="T1011" s="124">
        <v>-2.0574459367164066E-2</v>
      </c>
      <c r="U1011" s="124">
        <v>8.5830732967472401E-2</v>
      </c>
      <c r="V1011" s="124">
        <v>0.73212994530249376</v>
      </c>
      <c r="W1011" s="46">
        <v>-0.27828294952086019</v>
      </c>
    </row>
    <row r="1012" spans="1:23" ht="19">
      <c r="A1012" s="91">
        <v>10</v>
      </c>
      <c r="B1012" s="124">
        <v>0.63784246353824581</v>
      </c>
      <c r="C1012" s="124">
        <v>0.8753930776442338</v>
      </c>
      <c r="D1012" s="124">
        <v>0.46477930643992083</v>
      </c>
      <c r="E1012" s="124">
        <v>0.98067777091566777</v>
      </c>
      <c r="F1012" s="124">
        <v>0.55990870383619362</v>
      </c>
      <c r="G1012" s="124">
        <v>0.20211176607687253</v>
      </c>
      <c r="H1012" s="124">
        <v>0.15037992659524058</v>
      </c>
      <c r="I1012" s="124">
        <v>0.78789678606811253</v>
      </c>
      <c r="J1012" s="124">
        <v>0.77166477482560802</v>
      </c>
      <c r="K1012" s="54">
        <v>0.75300655519132742</v>
      </c>
      <c r="M1012" s="47">
        <v>10</v>
      </c>
      <c r="N1012" s="124" cm="1">
        <f t="array" ref="N1012:W1012">(TRANSPOSE(MMULT(幕後結果!$AB$37:$AK$46, TRANSPOSE(N11:W11))))</f>
        <v>1.757753315109623</v>
      </c>
      <c r="O1012" s="124">
        <v>0.49227506859481818</v>
      </c>
      <c r="P1012" s="124">
        <v>0.64885634054638763</v>
      </c>
      <c r="Q1012" s="124">
        <v>0.80587397503208824</v>
      </c>
      <c r="R1012" s="124">
        <v>-0.37827995204981002</v>
      </c>
      <c r="S1012" s="124">
        <v>0.25714645626430388</v>
      </c>
      <c r="T1012" s="124">
        <v>0.38784496403248475</v>
      </c>
      <c r="U1012" s="124">
        <v>-0.19433018338504082</v>
      </c>
      <c r="V1012" s="124">
        <v>1.302466653418979</v>
      </c>
      <c r="W1012" s="46">
        <v>0.19100247257207287</v>
      </c>
    </row>
    <row r="1013" spans="1:23" ht="19">
      <c r="A1013" s="91">
        <v>11</v>
      </c>
      <c r="B1013" s="124">
        <v>0.36565038248621717</v>
      </c>
      <c r="C1013" s="124">
        <v>0.43341149320953276</v>
      </c>
      <c r="D1013" s="124">
        <v>0.65391106185274217</v>
      </c>
      <c r="E1013" s="124">
        <v>0.60408169228744435</v>
      </c>
      <c r="F1013" s="124">
        <v>0.38503414124264101</v>
      </c>
      <c r="G1013" s="124">
        <v>9.1529587466934403E-2</v>
      </c>
      <c r="H1013" s="124">
        <v>5.9229729494106875E-2</v>
      </c>
      <c r="I1013" s="124">
        <v>0.48674172824540607</v>
      </c>
      <c r="J1013" s="124">
        <v>6.2291987510759261E-2</v>
      </c>
      <c r="K1013" s="54">
        <v>0.22377996703357228</v>
      </c>
      <c r="M1013" s="47">
        <v>11</v>
      </c>
      <c r="N1013" s="124" cm="1">
        <f t="array" ref="N1013:W1013">(TRANSPOSE(MMULT(幕後結果!$AB$37:$AK$46, TRANSPOSE(N12:W12))))</f>
        <v>-1.3869222305628872</v>
      </c>
      <c r="O1013" s="124">
        <v>-1.1876473535369647</v>
      </c>
      <c r="P1013" s="124">
        <v>-0.23780343277234772</v>
      </c>
      <c r="Q1013" s="124">
        <v>-1.6412353798557886</v>
      </c>
      <c r="R1013" s="124">
        <v>-0.45128236668273269</v>
      </c>
      <c r="S1013" s="124">
        <v>-2.1625121276048476</v>
      </c>
      <c r="T1013" s="124">
        <v>-0.99620227906992909</v>
      </c>
      <c r="U1013" s="124">
        <v>-1.6219347696678539</v>
      </c>
      <c r="V1013" s="124">
        <v>-2.4251876350964539</v>
      </c>
      <c r="W1013" s="46">
        <v>-1.3212642079908703</v>
      </c>
    </row>
    <row r="1014" spans="1:23" ht="19">
      <c r="A1014" s="91">
        <v>12</v>
      </c>
      <c r="B1014" s="124">
        <v>0.14200489874627742</v>
      </c>
      <c r="C1014" s="124">
        <v>0.20047038828366448</v>
      </c>
      <c r="D1014" s="124">
        <v>0.67891972126154232</v>
      </c>
      <c r="E1014" s="124">
        <v>0.7015772481596998</v>
      </c>
      <c r="F1014" s="124">
        <v>9.7386772699723068E-2</v>
      </c>
      <c r="G1014" s="124">
        <v>8.5031645591593152E-2</v>
      </c>
      <c r="H1014" s="124">
        <v>0.621793123145157</v>
      </c>
      <c r="I1014" s="124">
        <v>0.63893366962603637</v>
      </c>
      <c r="J1014" s="124">
        <v>2.0900225854557419E-2</v>
      </c>
      <c r="K1014" s="54">
        <v>0.53655219691821543</v>
      </c>
      <c r="M1014" s="47">
        <v>12</v>
      </c>
      <c r="N1014" s="124" cm="1">
        <f t="array" ref="N1014:W1014">(TRANSPOSE(MMULT(幕後結果!$AB$37:$AK$46, TRANSPOSE(N13:W13))))</f>
        <v>0.55047725573272022</v>
      </c>
      <c r="O1014" s="124">
        <v>0.36675831840426204</v>
      </c>
      <c r="P1014" s="124">
        <v>-1.1997826410902266</v>
      </c>
      <c r="Q1014" s="124">
        <v>-0.13295684441840147</v>
      </c>
      <c r="R1014" s="124">
        <v>8.8453293166735919E-2</v>
      </c>
      <c r="S1014" s="124">
        <v>0.18620263055379876</v>
      </c>
      <c r="T1014" s="124">
        <v>0.50664933499614495</v>
      </c>
      <c r="U1014" s="124">
        <v>0.75763644485415682</v>
      </c>
      <c r="V1014" s="124">
        <v>0.5125497463724924</v>
      </c>
      <c r="W1014" s="46">
        <v>0.18697674670528819</v>
      </c>
    </row>
    <row r="1015" spans="1:23" ht="19">
      <c r="A1015" s="91">
        <v>13</v>
      </c>
      <c r="B1015" s="124">
        <v>0.72964753325234821</v>
      </c>
      <c r="C1015" s="124">
        <v>0.37932361356047317</v>
      </c>
      <c r="D1015" s="124">
        <v>8.9434305917480472E-2</v>
      </c>
      <c r="E1015" s="124">
        <v>0.61297337194871226</v>
      </c>
      <c r="F1015" s="124">
        <v>0.68610549357081152</v>
      </c>
      <c r="G1015" s="124">
        <v>0.87500644015999951</v>
      </c>
      <c r="H1015" s="124">
        <v>0.70841011935372689</v>
      </c>
      <c r="I1015" s="124">
        <v>0.58378488211405721</v>
      </c>
      <c r="J1015" s="124">
        <v>0.89682933775243368</v>
      </c>
      <c r="K1015" s="54">
        <v>0.78475158330879347</v>
      </c>
      <c r="M1015" s="47">
        <v>13</v>
      </c>
      <c r="N1015" s="124" cm="1">
        <f t="array" ref="N1015:W1015">(TRANSPOSE(MMULT(幕後結果!$AB$37:$AK$46, TRANSPOSE(N14:W14))))</f>
        <v>-0.53237946010096315</v>
      </c>
      <c r="O1015" s="124">
        <v>0.60913396382576979</v>
      </c>
      <c r="P1015" s="124">
        <v>-0.32095243955184038</v>
      </c>
      <c r="Q1015" s="124">
        <v>5.0924638886109735E-2</v>
      </c>
      <c r="R1015" s="124">
        <v>0.90037078685002614</v>
      </c>
      <c r="S1015" s="124">
        <v>0.86393172427617848</v>
      </c>
      <c r="T1015" s="124">
        <v>-1.1785264473525146</v>
      </c>
      <c r="U1015" s="124">
        <v>0.20924118024909347</v>
      </c>
      <c r="V1015" s="124">
        <v>0.10730194829192904</v>
      </c>
      <c r="W1015" s="46">
        <v>-0.10687802035243757</v>
      </c>
    </row>
    <row r="1016" spans="1:23" ht="19">
      <c r="A1016" s="91">
        <v>14</v>
      </c>
      <c r="B1016" s="124">
        <v>0.80024751771971436</v>
      </c>
      <c r="C1016" s="124">
        <v>9.1490533875322466E-3</v>
      </c>
      <c r="D1016" s="124">
        <v>0.8377844974069395</v>
      </c>
      <c r="E1016" s="124">
        <v>0.77874477772360606</v>
      </c>
      <c r="F1016" s="124">
        <v>0.40144730730586353</v>
      </c>
      <c r="G1016" s="124">
        <v>0.91910787138021277</v>
      </c>
      <c r="H1016" s="124">
        <v>0.34812626245136191</v>
      </c>
      <c r="I1016" s="124">
        <v>0.92782284590421527</v>
      </c>
      <c r="J1016" s="124">
        <v>0.62760957363242165</v>
      </c>
      <c r="K1016" s="54">
        <v>0.74287315593067849</v>
      </c>
      <c r="M1016" s="47">
        <v>14</v>
      </c>
      <c r="N1016" s="124" cm="1">
        <f t="array" ref="N1016:W1016">(TRANSPOSE(MMULT(幕後結果!$AB$37:$AK$46, TRANSPOSE(N15:W15))))</f>
        <v>-0.18587168880249869</v>
      </c>
      <c r="O1016" s="124">
        <v>1.3558474037036747</v>
      </c>
      <c r="P1016" s="124">
        <v>1.3320405447445232</v>
      </c>
      <c r="Q1016" s="124">
        <v>-1.5217137596536312E-2</v>
      </c>
      <c r="R1016" s="124">
        <v>-1.3739187591721436</v>
      </c>
      <c r="S1016" s="124">
        <v>0.36851512470443804</v>
      </c>
      <c r="T1016" s="124">
        <v>-0.31776951468519343</v>
      </c>
      <c r="U1016" s="124">
        <v>-0.99779111036752366</v>
      </c>
      <c r="V1016" s="124">
        <v>0.47819865248067139</v>
      </c>
      <c r="W1016" s="46">
        <v>0.29689334014929308</v>
      </c>
    </row>
    <row r="1017" spans="1:23" ht="19">
      <c r="A1017" s="91">
        <v>15</v>
      </c>
      <c r="B1017" s="124">
        <v>0.81594184802184655</v>
      </c>
      <c r="C1017" s="124">
        <v>0.95014054273619086</v>
      </c>
      <c r="D1017" s="124">
        <v>0.25102187692057276</v>
      </c>
      <c r="E1017" s="124">
        <v>0.45194943922304698</v>
      </c>
      <c r="F1017" s="124">
        <v>0.65056559928262336</v>
      </c>
      <c r="G1017" s="124">
        <v>0.5789633094017308</v>
      </c>
      <c r="H1017" s="124">
        <v>0.24551090271702458</v>
      </c>
      <c r="I1017" s="124">
        <v>0.19027184516413165</v>
      </c>
      <c r="J1017" s="124">
        <v>5.6032555943054563E-2</v>
      </c>
      <c r="K1017" s="54">
        <v>0.84342178676104074</v>
      </c>
      <c r="M1017" s="47">
        <v>15</v>
      </c>
      <c r="N1017" s="124" cm="1">
        <f t="array" ref="N1017:W1017">(TRANSPOSE(MMULT(幕後結果!$AB$37:$AK$46, TRANSPOSE(N16:W16))))</f>
        <v>-0.56888249499048293</v>
      </c>
      <c r="O1017" s="124">
        <v>-1.3730358143548882</v>
      </c>
      <c r="P1017" s="124">
        <v>-0.95290930774214344</v>
      </c>
      <c r="Q1017" s="124">
        <v>-0.71512408007270856</v>
      </c>
      <c r="R1017" s="124">
        <v>0.79663563950445093</v>
      </c>
      <c r="S1017" s="124">
        <v>6.9750531019385775E-2</v>
      </c>
      <c r="T1017" s="124">
        <v>0.59325707134911276</v>
      </c>
      <c r="U1017" s="124">
        <v>-1.3731147747779149</v>
      </c>
      <c r="V1017" s="124">
        <v>-0.86435437237986823</v>
      </c>
      <c r="W1017" s="46">
        <v>2.5401672854333732</v>
      </c>
    </row>
    <row r="1018" spans="1:23" ht="19">
      <c r="A1018" s="91">
        <v>16</v>
      </c>
      <c r="B1018" s="124">
        <v>0.53168430951059475</v>
      </c>
      <c r="C1018" s="124">
        <v>0.61216208182536835</v>
      </c>
      <c r="D1018" s="124">
        <v>0.44331325736535265</v>
      </c>
      <c r="E1018" s="124">
        <v>0.63384306163198101</v>
      </c>
      <c r="F1018" s="124">
        <v>0.72209544552179739</v>
      </c>
      <c r="G1018" s="124">
        <v>2.5414044478899722E-3</v>
      </c>
      <c r="H1018" s="124">
        <v>0.66536028454071383</v>
      </c>
      <c r="I1018" s="124">
        <v>8.6628156066460793E-2</v>
      </c>
      <c r="J1018" s="124">
        <v>0.99540734344031723</v>
      </c>
      <c r="K1018" s="54">
        <v>0.37231879635085274</v>
      </c>
      <c r="M1018" s="47">
        <v>16</v>
      </c>
      <c r="N1018" s="124" cm="1">
        <f t="array" ref="N1018:W1018">(TRANSPOSE(MMULT(幕後結果!$AB$37:$AK$46, TRANSPOSE(N17:W17))))</f>
        <v>-2.7042939071424601</v>
      </c>
      <c r="O1018" s="124">
        <v>-0.23740776474576686</v>
      </c>
      <c r="P1018" s="124">
        <v>0.63332635893655354</v>
      </c>
      <c r="Q1018" s="124">
        <v>0.16242276793324728</v>
      </c>
      <c r="R1018" s="124">
        <v>1.7410295934793907</v>
      </c>
      <c r="S1018" s="124">
        <v>1.2650768652419631</v>
      </c>
      <c r="T1018" s="124">
        <v>0.26985944550364349</v>
      </c>
      <c r="U1018" s="124">
        <v>-0.36903883511418623</v>
      </c>
      <c r="V1018" s="124">
        <v>-0.23331542332654148</v>
      </c>
      <c r="W1018" s="46">
        <v>0.51263387507232094</v>
      </c>
    </row>
    <row r="1019" spans="1:23" ht="19">
      <c r="A1019" s="91">
        <v>17</v>
      </c>
      <c r="B1019" s="124">
        <v>0.21954757347299791</v>
      </c>
      <c r="C1019" s="124">
        <v>0.62476079575917209</v>
      </c>
      <c r="D1019" s="124">
        <v>0.78311176507741798</v>
      </c>
      <c r="E1019" s="124">
        <v>0.49660502910566962</v>
      </c>
      <c r="F1019" s="124">
        <v>0.57453004243942174</v>
      </c>
      <c r="G1019" s="124">
        <v>0.95605712026863832</v>
      </c>
      <c r="H1019" s="124">
        <v>0.30286993948628971</v>
      </c>
      <c r="I1019" s="124">
        <v>7.8355332024199864E-2</v>
      </c>
      <c r="J1019" s="124">
        <v>0.65574275820751615</v>
      </c>
      <c r="K1019" s="54">
        <v>0.79037141910793851</v>
      </c>
      <c r="M1019" s="47">
        <v>17</v>
      </c>
      <c r="N1019" s="124" cm="1">
        <f t="array" ref="N1019:W1019">(TRANSPOSE(MMULT(幕後結果!$AB$37:$AK$46, TRANSPOSE(N18:W18))))</f>
        <v>0.23709371071500879</v>
      </c>
      <c r="O1019" s="124">
        <v>-0.42094928313046215</v>
      </c>
      <c r="P1019" s="124">
        <v>0.69357231684354625</v>
      </c>
      <c r="Q1019" s="124">
        <v>-2.0489691851452134</v>
      </c>
      <c r="R1019" s="124">
        <v>0.77901735378056824</v>
      </c>
      <c r="S1019" s="124">
        <v>0.59311659804807193</v>
      </c>
      <c r="T1019" s="124">
        <v>1.5363338728642681</v>
      </c>
      <c r="U1019" s="124">
        <v>0.71593493578330847</v>
      </c>
      <c r="V1019" s="124">
        <v>-2.7202382884552456E-3</v>
      </c>
      <c r="W1019" s="46">
        <v>0.79384960660748816</v>
      </c>
    </row>
    <row r="1020" spans="1:23" ht="19">
      <c r="A1020" s="91">
        <v>18</v>
      </c>
      <c r="B1020" s="124">
        <v>0.19553296142022347</v>
      </c>
      <c r="C1020" s="124">
        <v>0.34524181107457674</v>
      </c>
      <c r="D1020" s="124">
        <v>0.9878095119481809</v>
      </c>
      <c r="E1020" s="124">
        <v>0.32056659483926531</v>
      </c>
      <c r="F1020" s="124">
        <v>0.69442647430782101</v>
      </c>
      <c r="G1020" s="124">
        <v>0.12408571214946473</v>
      </c>
      <c r="H1020" s="124">
        <v>0.20554277377165775</v>
      </c>
      <c r="I1020" s="124">
        <v>0.11617717889852974</v>
      </c>
      <c r="J1020" s="124">
        <v>0.51247533757176678</v>
      </c>
      <c r="K1020" s="54">
        <v>0.59854838576519853</v>
      </c>
      <c r="M1020" s="47">
        <v>18</v>
      </c>
      <c r="N1020" s="124" cm="1">
        <f t="array" ref="N1020:W1020">(TRANSPOSE(MMULT(幕後結果!$AB$37:$AK$46, TRANSPOSE(N19:W19))))</f>
        <v>-0.46647515082982621</v>
      </c>
      <c r="O1020" s="124">
        <v>0.88273530401217126</v>
      </c>
      <c r="P1020" s="124">
        <v>1.7435875767453197</v>
      </c>
      <c r="Q1020" s="124">
        <v>1.4067101744126216</v>
      </c>
      <c r="R1020" s="124">
        <v>0.93272791203057048</v>
      </c>
      <c r="S1020" s="124">
        <v>0.63027313941149765</v>
      </c>
      <c r="T1020" s="124">
        <v>-0.16490430017174526</v>
      </c>
      <c r="U1020" s="124">
        <v>-0.48057497469183563</v>
      </c>
      <c r="V1020" s="124">
        <v>-0.3569010107311853</v>
      </c>
      <c r="W1020" s="46">
        <v>-0.56172202364447887</v>
      </c>
    </row>
    <row r="1021" spans="1:23" ht="19">
      <c r="A1021" s="91">
        <v>19</v>
      </c>
      <c r="B1021" s="124">
        <v>0.10821412185511625</v>
      </c>
      <c r="C1021" s="124">
        <v>0.40896943225824045</v>
      </c>
      <c r="D1021" s="124">
        <v>0.79880084316347344</v>
      </c>
      <c r="E1021" s="124">
        <v>0.90994228392524246</v>
      </c>
      <c r="F1021" s="124">
        <v>0.13066204911364787</v>
      </c>
      <c r="G1021" s="124">
        <v>0.14764875636181674</v>
      </c>
      <c r="H1021" s="124">
        <v>0.43954702694222769</v>
      </c>
      <c r="I1021" s="124">
        <v>0.60993675445809825</v>
      </c>
      <c r="J1021" s="124">
        <v>0.65286625113334007</v>
      </c>
      <c r="K1021" s="54">
        <v>0.27113808034373377</v>
      </c>
      <c r="M1021" s="47">
        <v>19</v>
      </c>
      <c r="N1021" s="124" cm="1">
        <f t="array" ref="N1021:W1021">(TRANSPOSE(MMULT(幕後結果!$AB$37:$AK$46, TRANSPOSE(N20:W20))))</f>
        <v>0.42766599802358868</v>
      </c>
      <c r="O1021" s="124">
        <v>-9.5063570640287642E-2</v>
      </c>
      <c r="P1021" s="124">
        <v>0.20636880455067949</v>
      </c>
      <c r="Q1021" s="124">
        <v>-0.63476997700363347</v>
      </c>
      <c r="R1021" s="124">
        <v>-0.8522251806012594</v>
      </c>
      <c r="S1021" s="124">
        <v>1.3032995581457116</v>
      </c>
      <c r="T1021" s="124">
        <v>2.0227885010646194</v>
      </c>
      <c r="U1021" s="124">
        <v>0.49399811667148186</v>
      </c>
      <c r="V1021" s="124">
        <v>1.8044447770969088</v>
      </c>
      <c r="W1021" s="46">
        <v>0.60099599214408772</v>
      </c>
    </row>
    <row r="1022" spans="1:23" ht="19">
      <c r="A1022" s="91">
        <v>20</v>
      </c>
      <c r="B1022" s="124">
        <v>0.90222508944501656</v>
      </c>
      <c r="C1022" s="124">
        <v>0.12047212176407318</v>
      </c>
      <c r="D1022" s="124">
        <v>6.4329214615885588E-2</v>
      </c>
      <c r="E1022" s="124">
        <v>0.80501292166154448</v>
      </c>
      <c r="F1022" s="124">
        <v>2.9062375474528723E-2</v>
      </c>
      <c r="G1022" s="124">
        <v>0.42117433946449934</v>
      </c>
      <c r="H1022" s="124">
        <v>0.64448525876102414</v>
      </c>
      <c r="I1022" s="124">
        <v>0.83004301609656905</v>
      </c>
      <c r="J1022" s="124">
        <v>3.1341676528391593E-2</v>
      </c>
      <c r="K1022" s="54">
        <v>0.93790034128960031</v>
      </c>
      <c r="M1022" s="47">
        <v>20</v>
      </c>
      <c r="N1022" s="124" cm="1">
        <f t="array" ref="N1022:W1022">(TRANSPOSE(MMULT(幕後結果!$AB$37:$AK$46, TRANSPOSE(N21:W21))))</f>
        <v>-0.3952208703865458</v>
      </c>
      <c r="O1022" s="124">
        <v>1.6093348660438422</v>
      </c>
      <c r="P1022" s="124">
        <v>1.1882601197240414</v>
      </c>
      <c r="Q1022" s="124">
        <v>-1.1213707292991182</v>
      </c>
      <c r="R1022" s="124">
        <v>0.48268822268087364</v>
      </c>
      <c r="S1022" s="124">
        <v>-0.89154190687034218</v>
      </c>
      <c r="T1022" s="124">
        <v>-0.11382238315501914</v>
      </c>
      <c r="U1022" s="124">
        <v>0.37784873196734287</v>
      </c>
      <c r="V1022" s="124">
        <v>1.6958723937687581</v>
      </c>
      <c r="W1022" s="46">
        <v>-1.4778020296508885</v>
      </c>
    </row>
    <row r="1023" spans="1:23" ht="19">
      <c r="A1023" s="91">
        <v>21</v>
      </c>
      <c r="B1023" s="124">
        <v>0.16782698745042968</v>
      </c>
      <c r="C1023" s="124">
        <v>0.6018852158124921</v>
      </c>
      <c r="D1023" s="124">
        <v>0.95447943233081434</v>
      </c>
      <c r="E1023" s="124">
        <v>0.26760280035314876</v>
      </c>
      <c r="F1023" s="124">
        <v>0.4411750922076505</v>
      </c>
      <c r="G1023" s="124">
        <v>8.2300021669022838E-2</v>
      </c>
      <c r="H1023" s="124">
        <v>0.53007648191935997</v>
      </c>
      <c r="I1023" s="124">
        <v>0.89576407188571339</v>
      </c>
      <c r="J1023" s="124">
        <v>0.18873497474717715</v>
      </c>
      <c r="K1023" s="54">
        <v>0.97154290166405843</v>
      </c>
      <c r="M1023" s="47">
        <v>21</v>
      </c>
      <c r="N1023" s="124" cm="1">
        <f t="array" ref="N1023:W1023">(TRANSPOSE(MMULT(幕後結果!$AB$37:$AK$46, TRANSPOSE(N22:W22))))</f>
        <v>0.20712919040895311</v>
      </c>
      <c r="O1023" s="124">
        <v>0.46783710661264577</v>
      </c>
      <c r="P1023" s="124">
        <v>0.35517014752950837</v>
      </c>
      <c r="Q1023" s="124">
        <v>0.33957752748701597</v>
      </c>
      <c r="R1023" s="124">
        <v>1.0919336853328521</v>
      </c>
      <c r="S1023" s="124">
        <v>1.1682133944047024</v>
      </c>
      <c r="T1023" s="124">
        <v>1.1075473108876697</v>
      </c>
      <c r="U1023" s="124">
        <v>0.57965777281227138</v>
      </c>
      <c r="V1023" s="124">
        <v>1.5798162650019778</v>
      </c>
      <c r="W1023" s="46">
        <v>2.0765983228246152</v>
      </c>
    </row>
    <row r="1024" spans="1:23" ht="19">
      <c r="A1024" s="91">
        <v>22</v>
      </c>
      <c r="B1024" s="124">
        <v>3.4139665212826298E-2</v>
      </c>
      <c r="C1024" s="124">
        <v>0.5263355689492244</v>
      </c>
      <c r="D1024" s="124">
        <v>0.81870468918593264</v>
      </c>
      <c r="E1024" s="124">
        <v>0.3321039194962323</v>
      </c>
      <c r="F1024" s="124">
        <v>0.9050758369929468</v>
      </c>
      <c r="G1024" s="124">
        <v>1.5339378315230245E-2</v>
      </c>
      <c r="H1024" s="124">
        <v>0.80857542106943048</v>
      </c>
      <c r="I1024" s="124">
        <v>5.3855745970332602E-3</v>
      </c>
      <c r="J1024" s="124">
        <v>0.93214093819304344</v>
      </c>
      <c r="K1024" s="54">
        <v>0.23456757818057361</v>
      </c>
      <c r="M1024" s="47">
        <v>22</v>
      </c>
      <c r="N1024" s="124" cm="1">
        <f t="array" ref="N1024:W1024">(TRANSPOSE(MMULT(幕後結果!$AB$37:$AK$46, TRANSPOSE(N23:W23))))</f>
        <v>-0.2268594397517332</v>
      </c>
      <c r="O1024" s="124">
        <v>0.7143356372386358</v>
      </c>
      <c r="P1024" s="124">
        <v>3.2760806645198148E-2</v>
      </c>
      <c r="Q1024" s="124">
        <v>-0.62057428750657972</v>
      </c>
      <c r="R1024" s="124">
        <v>0.33568582586867834</v>
      </c>
      <c r="S1024" s="124">
        <v>3.8942260447124788E-2</v>
      </c>
      <c r="T1024" s="124">
        <v>-0.97278055888993231</v>
      </c>
      <c r="U1024" s="124">
        <v>0.65064593767091716</v>
      </c>
      <c r="V1024" s="124">
        <v>-0.23550766520371841</v>
      </c>
      <c r="W1024" s="46">
        <v>0.9159835585533882</v>
      </c>
    </row>
    <row r="1025" spans="1:23" ht="19">
      <c r="A1025" s="91">
        <v>23</v>
      </c>
      <c r="B1025" s="124">
        <v>0.46235059831736747</v>
      </c>
      <c r="C1025" s="124">
        <v>0.66285225224800537</v>
      </c>
      <c r="D1025" s="124">
        <v>0.87154612196468939</v>
      </c>
      <c r="E1025" s="124">
        <v>0.52037578734847689</v>
      </c>
      <c r="F1025" s="124">
        <v>0.92818227283746557</v>
      </c>
      <c r="G1025" s="124">
        <v>0.55520219258562586</v>
      </c>
      <c r="H1025" s="124">
        <v>0.44863965946575379</v>
      </c>
      <c r="I1025" s="124">
        <v>0.50026024859826301</v>
      </c>
      <c r="J1025" s="124">
        <v>0.38072327289641783</v>
      </c>
      <c r="K1025" s="54">
        <v>0.59042815399113868</v>
      </c>
      <c r="M1025" s="47">
        <v>23</v>
      </c>
      <c r="N1025" s="124" cm="1">
        <f t="array" ref="N1025:W1025">(TRANSPOSE(MMULT(幕後結果!$AB$37:$AK$46, TRANSPOSE(N24:W24))))</f>
        <v>1.8760456477943734</v>
      </c>
      <c r="O1025" s="124">
        <v>0.20253029821917218</v>
      </c>
      <c r="P1025" s="124">
        <v>-0.16426159477969959</v>
      </c>
      <c r="Q1025" s="124">
        <v>0.49904138022688965</v>
      </c>
      <c r="R1025" s="124">
        <v>-0.8118233837758928</v>
      </c>
      <c r="S1025" s="124">
        <v>1.1841073674016132</v>
      </c>
      <c r="T1025" s="124">
        <v>-0.47142933595242231</v>
      </c>
      <c r="U1025" s="124">
        <v>0.86958749759499809</v>
      </c>
      <c r="V1025" s="124">
        <v>1.1301839171525376</v>
      </c>
      <c r="W1025" s="46">
        <v>0.8068250353774411</v>
      </c>
    </row>
    <row r="1026" spans="1:23" ht="19">
      <c r="A1026" s="91">
        <v>24</v>
      </c>
      <c r="B1026" s="124">
        <v>0.2664391022658259</v>
      </c>
      <c r="C1026" s="124">
        <v>0.35064508351776569</v>
      </c>
      <c r="D1026" s="124">
        <v>0.81436651031323493</v>
      </c>
      <c r="E1026" s="124">
        <v>0.85952012556762525</v>
      </c>
      <c r="F1026" s="124">
        <v>0.13929510629002495</v>
      </c>
      <c r="G1026" s="124">
        <v>0.78323339885194954</v>
      </c>
      <c r="H1026" s="124">
        <v>0.42946254558310515</v>
      </c>
      <c r="I1026" s="124">
        <v>0.64064333206109003</v>
      </c>
      <c r="J1026" s="124">
        <v>0.92501420187069883</v>
      </c>
      <c r="K1026" s="54">
        <v>0.98075316496242615</v>
      </c>
      <c r="M1026" s="47">
        <v>24</v>
      </c>
      <c r="N1026" s="124" cm="1">
        <f t="array" ref="N1026:W1026">(TRANSPOSE(MMULT(幕後結果!$AB$37:$AK$46, TRANSPOSE(N25:W25))))</f>
        <v>0.44395706976015159</v>
      </c>
      <c r="O1026" s="124">
        <v>-0.35152130127172693</v>
      </c>
      <c r="P1026" s="124">
        <v>-1.5680277663864424</v>
      </c>
      <c r="Q1026" s="124">
        <v>-0.2321944324746526</v>
      </c>
      <c r="R1026" s="124">
        <v>4.8690624545467576E-2</v>
      </c>
      <c r="S1026" s="124">
        <v>-0.57673407091464479</v>
      </c>
      <c r="T1026" s="124">
        <v>-1.2140292795080223</v>
      </c>
      <c r="U1026" s="124">
        <v>-0.14584098995538428</v>
      </c>
      <c r="V1026" s="124">
        <v>-4.0830200956968099E-2</v>
      </c>
      <c r="W1026" s="46">
        <v>-1.6053559612109376E-2</v>
      </c>
    </row>
    <row r="1027" spans="1:23" ht="19">
      <c r="A1027" s="91">
        <v>25</v>
      </c>
      <c r="B1027" s="124">
        <v>0.82404504752694874</v>
      </c>
      <c r="C1027" s="124">
        <v>0.62153305052694852</v>
      </c>
      <c r="D1027" s="124">
        <v>0.51966184530354065</v>
      </c>
      <c r="E1027" s="124">
        <v>0.85851573132507197</v>
      </c>
      <c r="F1027" s="124">
        <v>0.23977027596332268</v>
      </c>
      <c r="G1027" s="124">
        <v>0.68727581056484599</v>
      </c>
      <c r="H1027" s="124">
        <v>0.86255007569062814</v>
      </c>
      <c r="I1027" s="124">
        <v>0.74703992547612397</v>
      </c>
      <c r="J1027" s="124">
        <v>0.7434779626698893</v>
      </c>
      <c r="K1027" s="54">
        <v>0.94677816956935823</v>
      </c>
      <c r="M1027" s="47">
        <v>25</v>
      </c>
      <c r="N1027" s="124" cm="1">
        <f t="array" ref="N1027:W1027">(TRANSPOSE(MMULT(幕後結果!$AB$37:$AK$46, TRANSPOSE(N26:W26))))</f>
        <v>-1.9588883120366556</v>
      </c>
      <c r="O1027" s="124">
        <v>-0.1661968067456728</v>
      </c>
      <c r="P1027" s="124">
        <v>-1.1443331774725412</v>
      </c>
      <c r="Q1027" s="124">
        <v>0.21237657095803775</v>
      </c>
      <c r="R1027" s="124">
        <v>-8.6626555362091309E-2</v>
      </c>
      <c r="S1027" s="124">
        <v>0.17743784806324794</v>
      </c>
      <c r="T1027" s="124">
        <v>-0.38109087426590749</v>
      </c>
      <c r="U1027" s="124">
        <v>0.80307753889903488</v>
      </c>
      <c r="V1027" s="124">
        <v>-1.6264404162086339</v>
      </c>
      <c r="W1027" s="46">
        <v>-0.72018088011207604</v>
      </c>
    </row>
    <row r="1028" spans="1:23" ht="19">
      <c r="A1028" s="91">
        <v>26</v>
      </c>
      <c r="B1028" s="124">
        <v>0.69918215328347277</v>
      </c>
      <c r="C1028" s="124">
        <v>0.1927171058186119</v>
      </c>
      <c r="D1028" s="124">
        <v>6.3279376994273884E-2</v>
      </c>
      <c r="E1028" s="124">
        <v>4.2066366304783109E-2</v>
      </c>
      <c r="F1028" s="124">
        <v>0.57187664139545391</v>
      </c>
      <c r="G1028" s="124">
        <v>0.8884676784998955</v>
      </c>
      <c r="H1028" s="124">
        <v>0.94335628461434839</v>
      </c>
      <c r="I1028" s="124">
        <v>0.73243818614206213</v>
      </c>
      <c r="J1028" s="124">
        <v>0.76756054046913658</v>
      </c>
      <c r="K1028" s="54">
        <v>0.90573997683234353</v>
      </c>
      <c r="M1028" s="47">
        <v>26</v>
      </c>
      <c r="N1028" s="124" cm="1">
        <f t="array" ref="N1028:W1028">(TRANSPOSE(MMULT(幕後結果!$AB$37:$AK$46, TRANSPOSE(N27:W27))))</f>
        <v>-0.16430835218516696</v>
      </c>
      <c r="O1028" s="124">
        <v>-0.67580242465725093</v>
      </c>
      <c r="P1028" s="124">
        <v>-1.286508347439846</v>
      </c>
      <c r="Q1028" s="124">
        <v>-1.2679608698193836</v>
      </c>
      <c r="R1028" s="124">
        <v>-0.77832282694197341</v>
      </c>
      <c r="S1028" s="124">
        <v>-0.49660067266042979</v>
      </c>
      <c r="T1028" s="124">
        <v>1.6631955990171736</v>
      </c>
      <c r="U1028" s="124">
        <v>-0.52934381931109165</v>
      </c>
      <c r="V1028" s="124">
        <v>-0.84217277230297027</v>
      </c>
      <c r="W1028" s="46">
        <v>-0.55066373671872348</v>
      </c>
    </row>
    <row r="1029" spans="1:23" ht="19">
      <c r="A1029" s="91">
        <v>27</v>
      </c>
      <c r="B1029" s="124">
        <v>0.8246193488477942</v>
      </c>
      <c r="C1029" s="124">
        <v>0.9276732261981131</v>
      </c>
      <c r="D1029" s="124">
        <v>0.28336915181906175</v>
      </c>
      <c r="E1029" s="124">
        <v>0.10241802211691309</v>
      </c>
      <c r="F1029" s="124">
        <v>0.82024235262330558</v>
      </c>
      <c r="G1029" s="124">
        <v>0.75869342081306734</v>
      </c>
      <c r="H1029" s="124">
        <v>0.91870648595355942</v>
      </c>
      <c r="I1029" s="124">
        <v>9.9662007717753687E-2</v>
      </c>
      <c r="J1029" s="124">
        <v>0.77879968594523508</v>
      </c>
      <c r="K1029" s="54">
        <v>0.5040024456942207</v>
      </c>
      <c r="M1029" s="47">
        <v>27</v>
      </c>
      <c r="N1029" s="124" cm="1">
        <f t="array" ref="N1029:W1029">(TRANSPOSE(MMULT(幕後結果!$AB$37:$AK$46, TRANSPOSE(N28:W28))))</f>
        <v>0.20674088364472304</v>
      </c>
      <c r="O1029" s="124">
        <v>1.9881346867147209</v>
      </c>
      <c r="P1029" s="124">
        <v>-0.52757821289238582</v>
      </c>
      <c r="Q1029" s="124">
        <v>0.6951745655916266</v>
      </c>
      <c r="R1029" s="124">
        <v>0.89705631015425324</v>
      </c>
      <c r="S1029" s="124">
        <v>0.52881888204671201</v>
      </c>
      <c r="T1029" s="124">
        <v>-0.41832537115795315</v>
      </c>
      <c r="U1029" s="124">
        <v>0.43840869301375507</v>
      </c>
      <c r="V1029" s="124">
        <v>0.74400955203812147</v>
      </c>
      <c r="W1029" s="46">
        <v>-7.4166220324871301E-2</v>
      </c>
    </row>
    <row r="1030" spans="1:23" ht="19">
      <c r="A1030" s="91">
        <v>28</v>
      </c>
      <c r="B1030" s="124">
        <v>0.78382659433756352</v>
      </c>
      <c r="C1030" s="124">
        <v>0.35811356745930345</v>
      </c>
      <c r="D1030" s="124">
        <v>0.53990003516387874</v>
      </c>
      <c r="E1030" s="124">
        <v>0.56570288368732657</v>
      </c>
      <c r="F1030" s="124">
        <v>0.21931452857949374</v>
      </c>
      <c r="G1030" s="124">
        <v>0.20616705747843156</v>
      </c>
      <c r="H1030" s="124">
        <v>0.3222587176690801</v>
      </c>
      <c r="I1030" s="124">
        <v>6.6672535629282104E-2</v>
      </c>
      <c r="J1030" s="124">
        <v>0.3134182140977575</v>
      </c>
      <c r="K1030" s="54">
        <v>0.12218759416064895</v>
      </c>
      <c r="M1030" s="47">
        <v>28</v>
      </c>
      <c r="N1030" s="124" cm="1">
        <f t="array" ref="N1030:W1030">(TRANSPOSE(MMULT(幕後結果!$AB$37:$AK$46, TRANSPOSE(N29:W29))))</f>
        <v>0.35525892367866346</v>
      </c>
      <c r="O1030" s="124">
        <v>0.98833209813798784</v>
      </c>
      <c r="P1030" s="124">
        <v>1.8510122209340842</v>
      </c>
      <c r="Q1030" s="124">
        <v>0.35245791875400267</v>
      </c>
      <c r="R1030" s="124">
        <v>0.96182339845272535</v>
      </c>
      <c r="S1030" s="124">
        <v>-0.26122577665776103</v>
      </c>
      <c r="T1030" s="124">
        <v>1.4212704183420426</v>
      </c>
      <c r="U1030" s="124">
        <v>1.3177729355097412</v>
      </c>
      <c r="V1030" s="124">
        <v>0.71535470367601039</v>
      </c>
      <c r="W1030" s="46">
        <v>0.54477179216532667</v>
      </c>
    </row>
    <row r="1031" spans="1:23" ht="19">
      <c r="A1031" s="91">
        <v>29</v>
      </c>
      <c r="B1031" s="124">
        <v>0.38178581570022807</v>
      </c>
      <c r="C1031" s="124">
        <v>0.76452823298664163</v>
      </c>
      <c r="D1031" s="124">
        <v>0.47363094632195368</v>
      </c>
      <c r="E1031" s="124">
        <v>0.27488191214861479</v>
      </c>
      <c r="F1031" s="124">
        <v>0.44013338130733648</v>
      </c>
      <c r="G1031" s="124">
        <v>1.4265010588164317E-2</v>
      </c>
      <c r="H1031" s="124">
        <v>0.31917449998151937</v>
      </c>
      <c r="I1031" s="124">
        <v>0.16408459384704455</v>
      </c>
      <c r="J1031" s="124">
        <v>0.99084827378145124</v>
      </c>
      <c r="K1031" s="54">
        <v>0.29243192716316013</v>
      </c>
      <c r="M1031" s="47">
        <v>29</v>
      </c>
      <c r="N1031" s="124" cm="1">
        <f t="array" ref="N1031:W1031">(TRANSPOSE(MMULT(幕後結果!$AB$37:$AK$46, TRANSPOSE(N30:W30))))</f>
        <v>-1.9446740650429684</v>
      </c>
      <c r="O1031" s="124">
        <v>0.99145404292272765</v>
      </c>
      <c r="P1031" s="124">
        <v>-0.58038500064915866</v>
      </c>
      <c r="Q1031" s="124">
        <v>0.19975630108562803</v>
      </c>
      <c r="R1031" s="124">
        <v>-1.8686198725805401</v>
      </c>
      <c r="S1031" s="124">
        <v>-0.17912187980132693</v>
      </c>
      <c r="T1031" s="124">
        <v>-0.98984352568275569</v>
      </c>
      <c r="U1031" s="124">
        <v>0.10060010647841122</v>
      </c>
      <c r="V1031" s="124">
        <v>-8.8862304388135388E-2</v>
      </c>
      <c r="W1031" s="46">
        <v>-0.61479670869504532</v>
      </c>
    </row>
    <row r="1032" spans="1:23" ht="19">
      <c r="A1032" s="91">
        <v>30</v>
      </c>
      <c r="B1032" s="124">
        <v>0.21654044763708136</v>
      </c>
      <c r="C1032" s="124">
        <v>0.64743617993361369</v>
      </c>
      <c r="D1032" s="124">
        <v>0.20123966189200981</v>
      </c>
      <c r="E1032" s="124">
        <v>0.38262026237315849</v>
      </c>
      <c r="F1032" s="124">
        <v>0.78906976399750262</v>
      </c>
      <c r="G1032" s="124">
        <v>0.68638083038063846</v>
      </c>
      <c r="H1032" s="124">
        <v>0.78034143653846533</v>
      </c>
      <c r="I1032" s="124">
        <v>0.15916820378074115</v>
      </c>
      <c r="J1032" s="124">
        <v>0.6697395741001686</v>
      </c>
      <c r="K1032" s="54">
        <v>0.86043249794522159</v>
      </c>
      <c r="M1032" s="47">
        <v>30</v>
      </c>
      <c r="N1032" s="124" cm="1">
        <f t="array" ref="N1032:W1032">(TRANSPOSE(MMULT(幕後結果!$AB$37:$AK$46, TRANSPOSE(N31:W31))))</f>
        <v>2.8508247672564795</v>
      </c>
      <c r="O1032" s="124">
        <v>-0.87249439369461956</v>
      </c>
      <c r="P1032" s="124">
        <v>2.8206645133219017</v>
      </c>
      <c r="Q1032" s="124">
        <v>0.69324974905796266</v>
      </c>
      <c r="R1032" s="124">
        <v>9.2622962169853662E-2</v>
      </c>
      <c r="S1032" s="124">
        <v>-0.513277549151817</v>
      </c>
      <c r="T1032" s="124">
        <v>0.16857566098740062</v>
      </c>
      <c r="U1032" s="124">
        <v>1.2352049390977764</v>
      </c>
      <c r="V1032" s="124">
        <v>0.29160387680549182</v>
      </c>
      <c r="W1032" s="46">
        <v>2.8117156357861437</v>
      </c>
    </row>
    <row r="1033" spans="1:23" ht="19">
      <c r="A1033" s="91">
        <v>31</v>
      </c>
      <c r="B1033" s="124">
        <v>0.30662158752152457</v>
      </c>
      <c r="C1033" s="124">
        <v>0.7289728413358989</v>
      </c>
      <c r="D1033" s="124">
        <v>0.87769172435526333</v>
      </c>
      <c r="E1033" s="124">
        <v>0.96017353875020639</v>
      </c>
      <c r="F1033" s="124">
        <v>0.32463850708936937</v>
      </c>
      <c r="G1033" s="124">
        <v>0.50451396911152213</v>
      </c>
      <c r="H1033" s="124">
        <v>0.80772777903715798</v>
      </c>
      <c r="I1033" s="124">
        <v>0.59098518078597451</v>
      </c>
      <c r="J1033" s="124">
        <v>0.92966772707793544</v>
      </c>
      <c r="K1033" s="54">
        <v>3.1601357263164376E-2</v>
      </c>
      <c r="M1033" s="47">
        <v>31</v>
      </c>
      <c r="N1033" s="124" cm="1">
        <f t="array" ref="N1033:W1033">(TRANSPOSE(MMULT(幕後結果!$AB$37:$AK$46, TRANSPOSE(N32:W32))))</f>
        <v>0.60807938930647787</v>
      </c>
      <c r="O1033" s="124">
        <v>-0.41696172851390667</v>
      </c>
      <c r="P1033" s="124">
        <v>-0.58568077115745243</v>
      </c>
      <c r="Q1033" s="124">
        <v>0.64632674864875006</v>
      </c>
      <c r="R1033" s="124">
        <v>0.1832100710912854</v>
      </c>
      <c r="S1033" s="124">
        <v>0.49955868851361684</v>
      </c>
      <c r="T1033" s="124">
        <v>-1.0305754425439311</v>
      </c>
      <c r="U1033" s="124">
        <v>1.2931037825903968</v>
      </c>
      <c r="V1033" s="124">
        <v>-0.40325407470219465</v>
      </c>
      <c r="W1033" s="46">
        <v>0.89369294127200283</v>
      </c>
    </row>
    <row r="1034" spans="1:23" ht="19">
      <c r="A1034" s="91">
        <v>32</v>
      </c>
      <c r="B1034" s="124">
        <v>0.63712328117515438</v>
      </c>
      <c r="C1034" s="124">
        <v>0.54495467046793666</v>
      </c>
      <c r="D1034" s="124">
        <v>0.97626880821063944</v>
      </c>
      <c r="E1034" s="124">
        <v>0.93940893390283997</v>
      </c>
      <c r="F1034" s="124">
        <v>0.93827609467200079</v>
      </c>
      <c r="G1034" s="124">
        <v>0.43714286537647085</v>
      </c>
      <c r="H1034" s="124">
        <v>0.33120021914567932</v>
      </c>
      <c r="I1034" s="124">
        <v>0.11844703728497019</v>
      </c>
      <c r="J1034" s="124">
        <v>0.80440022581396353</v>
      </c>
      <c r="K1034" s="54">
        <v>0.89154579311660043</v>
      </c>
      <c r="M1034" s="47">
        <v>32</v>
      </c>
      <c r="N1034" s="124" cm="1">
        <f t="array" ref="N1034:W1034">(TRANSPOSE(MMULT(幕後結果!$AB$37:$AK$46, TRANSPOSE(N33:W33))))</f>
        <v>-2.1245506608376998</v>
      </c>
      <c r="O1034" s="124">
        <v>0.73223038050271017</v>
      </c>
      <c r="P1034" s="124">
        <v>-0.69516203163924439</v>
      </c>
      <c r="Q1034" s="124">
        <v>-0.99293331977044019</v>
      </c>
      <c r="R1034" s="124">
        <v>0.70045566281702576</v>
      </c>
      <c r="S1034" s="124">
        <v>-1.1114046170258447</v>
      </c>
      <c r="T1034" s="124">
        <v>-0.35676733750627382</v>
      </c>
      <c r="U1034" s="124">
        <v>-1.2840474862444631</v>
      </c>
      <c r="V1034" s="124">
        <v>-0.17628191835501084</v>
      </c>
      <c r="W1034" s="46">
        <v>-2.6430781071659459</v>
      </c>
    </row>
    <row r="1035" spans="1:23" ht="19">
      <c r="A1035" s="91">
        <v>33</v>
      </c>
      <c r="B1035" s="124">
        <v>0.70917894722689256</v>
      </c>
      <c r="C1035" s="124">
        <v>0.27661297592114398</v>
      </c>
      <c r="D1035" s="124">
        <v>0.13660827415179355</v>
      </c>
      <c r="E1035" s="124">
        <v>0.14882909597495719</v>
      </c>
      <c r="F1035" s="124">
        <v>0.66376182775539316</v>
      </c>
      <c r="G1035" s="124">
        <v>0.20528153600170995</v>
      </c>
      <c r="H1035" s="124">
        <v>0.19682192331621517</v>
      </c>
      <c r="I1035" s="124">
        <v>0.87425016507684306</v>
      </c>
      <c r="J1035" s="124">
        <v>0.60903249219514333</v>
      </c>
      <c r="K1035" s="54">
        <v>0.59378008843638685</v>
      </c>
      <c r="M1035" s="47">
        <v>33</v>
      </c>
      <c r="N1035" s="124" cm="1">
        <f t="array" ref="N1035:W1035">(TRANSPOSE(MMULT(幕後結果!$AB$37:$AK$46, TRANSPOSE(N34:W34))))</f>
        <v>-0.17067540771904938</v>
      </c>
      <c r="O1035" s="124">
        <v>-0.56161274580937948</v>
      </c>
      <c r="P1035" s="124">
        <v>-0.51052538995528296</v>
      </c>
      <c r="Q1035" s="124">
        <v>-2.2438115460514876</v>
      </c>
      <c r="R1035" s="124">
        <v>-1.1641264419339916</v>
      </c>
      <c r="S1035" s="124">
        <v>-2.5443873163008761</v>
      </c>
      <c r="T1035" s="124">
        <v>0.63064038780945575</v>
      </c>
      <c r="U1035" s="124">
        <v>1.1116935845045113</v>
      </c>
      <c r="V1035" s="124">
        <v>0.71339297478216523</v>
      </c>
      <c r="W1035" s="46">
        <v>-2.9108991442198331</v>
      </c>
    </row>
    <row r="1036" spans="1:23" ht="19">
      <c r="A1036" s="91">
        <v>34</v>
      </c>
      <c r="B1036" s="124">
        <v>0.44976204481592985</v>
      </c>
      <c r="C1036" s="124">
        <v>0.99566580232743673</v>
      </c>
      <c r="D1036" s="124">
        <v>0.39541572155404903</v>
      </c>
      <c r="E1036" s="124">
        <v>0.57337652896678426</v>
      </c>
      <c r="F1036" s="124">
        <v>0.39746780138100823</v>
      </c>
      <c r="G1036" s="124">
        <v>0.24195257708239559</v>
      </c>
      <c r="H1036" s="124">
        <v>0.72642528258124184</v>
      </c>
      <c r="I1036" s="124">
        <v>0.52073371699475413</v>
      </c>
      <c r="J1036" s="124">
        <v>0.95141174983382792</v>
      </c>
      <c r="K1036" s="54">
        <v>0.8843921335917484</v>
      </c>
      <c r="M1036" s="47">
        <v>34</v>
      </c>
      <c r="N1036" s="124" cm="1">
        <f t="array" ref="N1036:W1036">(TRANSPOSE(MMULT(幕後結果!$AB$37:$AK$46, TRANSPOSE(N35:W35))))</f>
        <v>-0.63380033537483926</v>
      </c>
      <c r="O1036" s="124">
        <v>-0.35763654356589208</v>
      </c>
      <c r="P1036" s="124">
        <v>-2.0749326544269864E-4</v>
      </c>
      <c r="Q1036" s="124">
        <v>0.11382951376441926</v>
      </c>
      <c r="R1036" s="124">
        <v>1.9289823803617507</v>
      </c>
      <c r="S1036" s="124">
        <v>-0.37118625758181167</v>
      </c>
      <c r="T1036" s="124">
        <v>0.36536711223461266</v>
      </c>
      <c r="U1036" s="124">
        <v>0.18433788040535254</v>
      </c>
      <c r="V1036" s="124">
        <v>0.20522213943788184</v>
      </c>
      <c r="W1036" s="46">
        <v>0.98566191837163253</v>
      </c>
    </row>
    <row r="1037" spans="1:23" ht="19">
      <c r="A1037" s="91">
        <v>35</v>
      </c>
      <c r="B1037" s="124">
        <v>0.63037485050822117</v>
      </c>
      <c r="C1037" s="124">
        <v>0.15477278350488599</v>
      </c>
      <c r="D1037" s="124">
        <v>1.3796593259293832E-2</v>
      </c>
      <c r="E1037" s="124">
        <v>0.55759495142822724</v>
      </c>
      <c r="F1037" s="124">
        <v>0.76155689753531508</v>
      </c>
      <c r="G1037" s="124">
        <v>0.35019478066586718</v>
      </c>
      <c r="H1037" s="124">
        <v>0.53538009745572013</v>
      </c>
      <c r="I1037" s="124">
        <v>0.24139661309822924</v>
      </c>
      <c r="J1037" s="124">
        <v>0.19926456801306025</v>
      </c>
      <c r="K1037" s="54">
        <v>0.65111834844509997</v>
      </c>
      <c r="M1037" s="47">
        <v>35</v>
      </c>
      <c r="N1037" s="124" cm="1">
        <f t="array" ref="N1037:W1037">(TRANSPOSE(MMULT(幕後結果!$AB$37:$AK$46, TRANSPOSE(N36:W36))))</f>
        <v>0.88967358082840942</v>
      </c>
      <c r="O1037" s="124">
        <v>1.112244768223037</v>
      </c>
      <c r="P1037" s="124">
        <v>2.8173510741533141</v>
      </c>
      <c r="Q1037" s="124">
        <v>1.796178292575096</v>
      </c>
      <c r="R1037" s="124">
        <v>-0.30039689845529016</v>
      </c>
      <c r="S1037" s="124">
        <v>2.2478631904698929</v>
      </c>
      <c r="T1037" s="124">
        <v>-0.17147775237154422</v>
      </c>
      <c r="U1037" s="124">
        <v>-0.49306377228600362</v>
      </c>
      <c r="V1037" s="124">
        <v>-0.70037595578551082</v>
      </c>
      <c r="W1037" s="46">
        <v>0.59917962606367992</v>
      </c>
    </row>
    <row r="1038" spans="1:23" ht="19">
      <c r="A1038" s="91">
        <v>36</v>
      </c>
      <c r="B1038" s="124">
        <v>0.36112731955723576</v>
      </c>
      <c r="C1038" s="124">
        <v>8.3013160659868301E-2</v>
      </c>
      <c r="D1038" s="124">
        <v>0.51453387657223604</v>
      </c>
      <c r="E1038" s="124">
        <v>0.51381544851441352</v>
      </c>
      <c r="F1038" s="124">
        <v>0.57114871722362626</v>
      </c>
      <c r="G1038" s="124">
        <v>0.47197430474898572</v>
      </c>
      <c r="H1038" s="124">
        <v>0.15157781492970956</v>
      </c>
      <c r="I1038" s="124">
        <v>0.38090338761537712</v>
      </c>
      <c r="J1038" s="124">
        <v>0.11001463084403862</v>
      </c>
      <c r="K1038" s="54">
        <v>0.79174541755788796</v>
      </c>
      <c r="M1038" s="47">
        <v>36</v>
      </c>
      <c r="N1038" s="124" cm="1">
        <f t="array" ref="N1038:W1038">(TRANSPOSE(MMULT(幕後結果!$AB$37:$AK$46, TRANSPOSE(N37:W37))))</f>
        <v>1.3867071420035628</v>
      </c>
      <c r="O1038" s="124">
        <v>-0.19612067520003384</v>
      </c>
      <c r="P1038" s="124">
        <v>1.5381289188850993</v>
      </c>
      <c r="Q1038" s="124">
        <v>-0.56459571652758744</v>
      </c>
      <c r="R1038" s="124">
        <v>-1.2988627601973481</v>
      </c>
      <c r="S1038" s="124">
        <v>-2.1407163516938423</v>
      </c>
      <c r="T1038" s="124">
        <v>1.2753635181325036</v>
      </c>
      <c r="U1038" s="124">
        <v>-2.6431112136088619E-2</v>
      </c>
      <c r="V1038" s="124">
        <v>1.077420491147153</v>
      </c>
      <c r="W1038" s="46">
        <v>5.6047263167853079E-2</v>
      </c>
    </row>
    <row r="1039" spans="1:23" ht="19">
      <c r="A1039" s="91">
        <v>37</v>
      </c>
      <c r="B1039" s="124">
        <v>0.65518653682575367</v>
      </c>
      <c r="C1039" s="124">
        <v>0.27180716070458844</v>
      </c>
      <c r="D1039" s="124">
        <v>0.95766005513476271</v>
      </c>
      <c r="E1039" s="124">
        <v>0.89204561819264239</v>
      </c>
      <c r="F1039" s="124">
        <v>0.56509841457841636</v>
      </c>
      <c r="G1039" s="124">
        <v>0.74067627437595762</v>
      </c>
      <c r="H1039" s="124">
        <v>0.52026927979256121</v>
      </c>
      <c r="I1039" s="124">
        <v>0.76189876405989088</v>
      </c>
      <c r="J1039" s="124">
        <v>0.63869562171272221</v>
      </c>
      <c r="K1039" s="54">
        <v>0.85543561113490996</v>
      </c>
      <c r="M1039" s="47">
        <v>37</v>
      </c>
      <c r="N1039" s="124" cm="1">
        <f t="array" ref="N1039:W1039">(TRANSPOSE(MMULT(幕後結果!$AB$37:$AK$46, TRANSPOSE(N38:W38))))</f>
        <v>0.36830421714597494</v>
      </c>
      <c r="O1039" s="124">
        <v>0.57895486913719441</v>
      </c>
      <c r="P1039" s="124">
        <v>-0.79652509989062181</v>
      </c>
      <c r="Q1039" s="124">
        <v>-9.4526089653021353E-2</v>
      </c>
      <c r="R1039" s="124">
        <v>-0.19313770781633927</v>
      </c>
      <c r="S1039" s="124">
        <v>8.8779988466828275E-2</v>
      </c>
      <c r="T1039" s="124">
        <v>1.303105352427788</v>
      </c>
      <c r="U1039" s="124">
        <v>0.58595730981821692</v>
      </c>
      <c r="V1039" s="124">
        <v>-0.2225425079468798</v>
      </c>
      <c r="W1039" s="46">
        <v>-0.71647776379771788</v>
      </c>
    </row>
    <row r="1040" spans="1:23" ht="19">
      <c r="A1040" s="91">
        <v>38</v>
      </c>
      <c r="B1040" s="124">
        <v>0.85100012921597235</v>
      </c>
      <c r="C1040" s="124">
        <v>0.49308391340256708</v>
      </c>
      <c r="D1040" s="124">
        <v>0.21696810495907481</v>
      </c>
      <c r="E1040" s="124">
        <v>0.25265645553116678</v>
      </c>
      <c r="F1040" s="124">
        <v>0.82311434719751397</v>
      </c>
      <c r="G1040" s="124">
        <v>0.21259892338721964</v>
      </c>
      <c r="H1040" s="124">
        <v>0.67225141483248851</v>
      </c>
      <c r="I1040" s="124">
        <v>0.59993153566978585</v>
      </c>
      <c r="J1040" s="124">
        <v>0.57789028202479664</v>
      </c>
      <c r="K1040" s="54">
        <v>0.11125560427564674</v>
      </c>
      <c r="M1040" s="47">
        <v>38</v>
      </c>
      <c r="N1040" s="124" cm="1">
        <f t="array" ref="N1040:W1040">(TRANSPOSE(MMULT(幕後結果!$AB$37:$AK$46, TRANSPOSE(N39:W39))))</f>
        <v>-1.4166822792383171</v>
      </c>
      <c r="O1040" s="124">
        <v>1.3627865423781831</v>
      </c>
      <c r="P1040" s="124">
        <v>-0.51135156010689908</v>
      </c>
      <c r="Q1040" s="124">
        <v>2.0625879863562315</v>
      </c>
      <c r="R1040" s="124">
        <v>5.2928817490063118E-2</v>
      </c>
      <c r="S1040" s="124">
        <v>0.717389687494697</v>
      </c>
      <c r="T1040" s="124">
        <v>-0.94234834556952174</v>
      </c>
      <c r="U1040" s="124">
        <v>-1.1543842025523707</v>
      </c>
      <c r="V1040" s="124">
        <v>-0.14573779125451314</v>
      </c>
      <c r="W1040" s="46">
        <v>-1.2592772912895143</v>
      </c>
    </row>
    <row r="1041" spans="1:23" ht="19">
      <c r="A1041" s="91">
        <v>39</v>
      </c>
      <c r="B1041" s="124">
        <v>0.18643340083801685</v>
      </c>
      <c r="C1041" s="124">
        <v>6.8064036835155273E-2</v>
      </c>
      <c r="D1041" s="124">
        <v>0.30017947396086009</v>
      </c>
      <c r="E1041" s="124">
        <v>0.95186388961213364</v>
      </c>
      <c r="F1041" s="124">
        <v>0.7037150572484292</v>
      </c>
      <c r="G1041" s="124">
        <v>0.54966023354919447</v>
      </c>
      <c r="H1041" s="124">
        <v>0.49316006037640481</v>
      </c>
      <c r="I1041" s="124">
        <v>0.96287438895594035</v>
      </c>
      <c r="J1041" s="124">
        <v>0.36969220971945305</v>
      </c>
      <c r="K1041" s="54">
        <v>0.39291978907301472</v>
      </c>
      <c r="M1041" s="47">
        <v>39</v>
      </c>
      <c r="N1041" s="124" cm="1">
        <f t="array" ref="N1041:W1041">(TRANSPOSE(MMULT(幕後結果!$AB$37:$AK$46, TRANSPOSE(N40:W40))))</f>
        <v>0.66924324987921879</v>
      </c>
      <c r="O1041" s="124">
        <v>-1.0167301839203957</v>
      </c>
      <c r="P1041" s="124">
        <v>0.60923005986785994</v>
      </c>
      <c r="Q1041" s="124">
        <v>-2.8728351247925915E-2</v>
      </c>
      <c r="R1041" s="124">
        <v>-9.7422195579650164E-2</v>
      </c>
      <c r="S1041" s="124">
        <v>-0.26072316236313464</v>
      </c>
      <c r="T1041" s="124">
        <v>6.0712544559230086E-2</v>
      </c>
      <c r="U1041" s="124">
        <v>1.577305265528508</v>
      </c>
      <c r="V1041" s="124">
        <v>-0.71335251806699418</v>
      </c>
      <c r="W1041" s="46">
        <v>0.30780527504991162</v>
      </c>
    </row>
    <row r="1042" spans="1:23" ht="19">
      <c r="A1042" s="91">
        <v>40</v>
      </c>
      <c r="B1042" s="124">
        <v>0.3129910109011409</v>
      </c>
      <c r="C1042" s="124">
        <v>0.74129899810116306</v>
      </c>
      <c r="D1042" s="124">
        <v>0.4412791224155812</v>
      </c>
      <c r="E1042" s="124">
        <v>0.6170680984204524</v>
      </c>
      <c r="F1042" s="124">
        <v>0.36533839797735412</v>
      </c>
      <c r="G1042" s="124">
        <v>8.3613608740736867E-2</v>
      </c>
      <c r="H1042" s="124">
        <v>0.2872979774012332</v>
      </c>
      <c r="I1042" s="124">
        <v>0.60465712822723727</v>
      </c>
      <c r="J1042" s="124">
        <v>6.3202593685993902E-2</v>
      </c>
      <c r="K1042" s="54">
        <v>7.7893616174483649E-2</v>
      </c>
      <c r="M1042" s="47">
        <v>40</v>
      </c>
      <c r="N1042" s="124" cm="1">
        <f t="array" ref="N1042:W1042">(TRANSPOSE(MMULT(幕後結果!$AB$37:$AK$46, TRANSPOSE(N41:W41))))</f>
        <v>-0.17177808022499966</v>
      </c>
      <c r="O1042" s="124">
        <v>0.42136107363705233</v>
      </c>
      <c r="P1042" s="124">
        <v>-1.0622199804887344</v>
      </c>
      <c r="Q1042" s="124">
        <v>-1.7693964877036277</v>
      </c>
      <c r="R1042" s="124">
        <v>-1.3065454531848189</v>
      </c>
      <c r="S1042" s="124">
        <v>-1.5498581909196609</v>
      </c>
      <c r="T1042" s="124">
        <v>-1.9424867147693798</v>
      </c>
      <c r="U1042" s="124">
        <v>-1.3517820325975356</v>
      </c>
      <c r="V1042" s="124">
        <v>-1.0885207405143016</v>
      </c>
      <c r="W1042" s="46">
        <v>-0.71995256935828245</v>
      </c>
    </row>
    <row r="1043" spans="1:23" ht="19">
      <c r="A1043" s="91">
        <v>41</v>
      </c>
      <c r="B1043" s="124">
        <v>0.14703920696379602</v>
      </c>
      <c r="C1043" s="124">
        <v>0.86786828404995298</v>
      </c>
      <c r="D1043" s="124">
        <v>0.36209692226035206</v>
      </c>
      <c r="E1043" s="124">
        <v>0.31502252060316316</v>
      </c>
      <c r="F1043" s="124">
        <v>0.99661687235124963</v>
      </c>
      <c r="G1043" s="124">
        <v>0.56918436665653926</v>
      </c>
      <c r="H1043" s="124">
        <v>2.2885669616831805E-2</v>
      </c>
      <c r="I1043" s="124">
        <v>0.8754722498722638</v>
      </c>
      <c r="J1043" s="124">
        <v>0.33544743939094457</v>
      </c>
      <c r="K1043" s="54">
        <v>0.64228127755929498</v>
      </c>
      <c r="M1043" s="47">
        <v>41</v>
      </c>
      <c r="N1043" s="124" cm="1">
        <f t="array" ref="N1043:W1043">(TRANSPOSE(MMULT(幕後結果!$AB$37:$AK$46, TRANSPOSE(N42:W42))))</f>
        <v>-0.88583830423232979</v>
      </c>
      <c r="O1043" s="124">
        <v>-0.72709652506261846</v>
      </c>
      <c r="P1043" s="124">
        <v>-1.6976995661625358</v>
      </c>
      <c r="Q1043" s="124">
        <v>-8.8725838848489724E-2</v>
      </c>
      <c r="R1043" s="124">
        <v>0.44453423240920992</v>
      </c>
      <c r="S1043" s="124">
        <v>-0.74265538571762368</v>
      </c>
      <c r="T1043" s="124">
        <v>-1.8702130655856413</v>
      </c>
      <c r="U1043" s="124">
        <v>0.11362615338653997</v>
      </c>
      <c r="V1043" s="124">
        <v>-1.4223287613884106</v>
      </c>
      <c r="W1043" s="46">
        <v>0.92328353970074328</v>
      </c>
    </row>
    <row r="1044" spans="1:23" ht="19">
      <c r="A1044" s="91">
        <v>42</v>
      </c>
      <c r="B1044" s="124">
        <v>0.67616274549131816</v>
      </c>
      <c r="C1044" s="124">
        <v>0.56591936379009744</v>
      </c>
      <c r="D1044" s="124">
        <v>0.5776736828163147</v>
      </c>
      <c r="E1044" s="124">
        <v>0.43428005934030245</v>
      </c>
      <c r="F1044" s="124">
        <v>0.82821294748423657</v>
      </c>
      <c r="G1044" s="124">
        <v>0.73414250575273021</v>
      </c>
      <c r="H1044" s="124">
        <v>7.6666165136825004E-3</v>
      </c>
      <c r="I1044" s="124">
        <v>0.39059272592352956</v>
      </c>
      <c r="J1044" s="124">
        <v>0.23281468520982651</v>
      </c>
      <c r="K1044" s="54">
        <v>0.97582406150768874</v>
      </c>
      <c r="M1044" s="47">
        <v>42</v>
      </c>
      <c r="N1044" s="124" cm="1">
        <f t="array" ref="N1044:W1044">(TRANSPOSE(MMULT(幕後結果!$AB$37:$AK$46, TRANSPOSE(N43:W43))))</f>
        <v>-0.45455494388860307</v>
      </c>
      <c r="O1044" s="124">
        <v>-0.61297208089781929</v>
      </c>
      <c r="P1044" s="124">
        <v>1.6680972721068386</v>
      </c>
      <c r="Q1044" s="124">
        <v>-0.50677085982737224</v>
      </c>
      <c r="R1044" s="124">
        <v>-4.5008763849941569E-2</v>
      </c>
      <c r="S1044" s="124">
        <v>-0.55462148141976864</v>
      </c>
      <c r="T1044" s="124">
        <v>1.0793152907244727</v>
      </c>
      <c r="U1044" s="124">
        <v>-0.51083784506626162</v>
      </c>
      <c r="V1044" s="124">
        <v>-0.29377716838994833</v>
      </c>
      <c r="W1044" s="46">
        <v>-0.71265831744107899</v>
      </c>
    </row>
    <row r="1045" spans="1:23" ht="19">
      <c r="A1045" s="91">
        <v>43</v>
      </c>
      <c r="B1045" s="124">
        <v>0.37850956396613533</v>
      </c>
      <c r="C1045" s="124">
        <v>0.85111787709471431</v>
      </c>
      <c r="D1045" s="124">
        <v>0.8446258834088558</v>
      </c>
      <c r="E1045" s="124">
        <v>0.96375341543792414</v>
      </c>
      <c r="F1045" s="124">
        <v>0.82211806593935166</v>
      </c>
      <c r="G1045" s="124">
        <v>0.82062765715634667</v>
      </c>
      <c r="H1045" s="124">
        <v>0.2506562629334006</v>
      </c>
      <c r="I1045" s="124">
        <v>0.39758606451916045</v>
      </c>
      <c r="J1045" s="124">
        <v>0.97534954429871368</v>
      </c>
      <c r="K1045" s="54">
        <v>0.55637138792698715</v>
      </c>
      <c r="M1045" s="47">
        <v>43</v>
      </c>
      <c r="N1045" s="124" cm="1">
        <f t="array" ref="N1045:W1045">(TRANSPOSE(MMULT(幕後結果!$AB$37:$AK$46, TRANSPOSE(N44:W44))))</f>
        <v>0.10876500124807748</v>
      </c>
      <c r="O1045" s="124">
        <v>-0.77676001133676054</v>
      </c>
      <c r="P1045" s="124">
        <v>0.82835714453798459</v>
      </c>
      <c r="Q1045" s="124">
        <v>-1.5652697918945866</v>
      </c>
      <c r="R1045" s="124">
        <v>-0.61329035187623659</v>
      </c>
      <c r="S1045" s="124">
        <v>-1.6186045887471758</v>
      </c>
      <c r="T1045" s="124">
        <v>1.4747417862973224</v>
      </c>
      <c r="U1045" s="124">
        <v>-0.20919207296403816</v>
      </c>
      <c r="V1045" s="124">
        <v>-1.437211482688022</v>
      </c>
      <c r="W1045" s="46">
        <v>-1.2706429098412877</v>
      </c>
    </row>
    <row r="1046" spans="1:23" ht="19">
      <c r="A1046" s="91">
        <v>44</v>
      </c>
      <c r="B1046" s="124">
        <v>0.14856697162977106</v>
      </c>
      <c r="C1046" s="124">
        <v>0.73276026928590809</v>
      </c>
      <c r="D1046" s="124">
        <v>0.76582461119574186</v>
      </c>
      <c r="E1046" s="124">
        <v>9.0687265280400498E-2</v>
      </c>
      <c r="F1046" s="124">
        <v>0.75607357235359185</v>
      </c>
      <c r="G1046" s="124">
        <v>0.3048604942401465</v>
      </c>
      <c r="H1046" s="124">
        <v>0.95440937385854308</v>
      </c>
      <c r="I1046" s="124">
        <v>0.12879980857216045</v>
      </c>
      <c r="J1046" s="124">
        <v>0.53118099245299621</v>
      </c>
      <c r="K1046" s="54">
        <v>0.98797874073651015</v>
      </c>
      <c r="M1046" s="47">
        <v>44</v>
      </c>
      <c r="N1046" s="124" cm="1">
        <f t="array" ref="N1046:W1046">(TRANSPOSE(MMULT(幕後結果!$AB$37:$AK$46, TRANSPOSE(N45:W45))))</f>
        <v>9.1117919874129136E-2</v>
      </c>
      <c r="O1046" s="124">
        <v>-1.1993663343388579</v>
      </c>
      <c r="P1046" s="124">
        <v>-1.934689953037511</v>
      </c>
      <c r="Q1046" s="124">
        <v>0.5868098473564537</v>
      </c>
      <c r="R1046" s="124">
        <v>-0.77894561202521295</v>
      </c>
      <c r="S1046" s="124">
        <v>-0.57209373465642532</v>
      </c>
      <c r="T1046" s="124">
        <v>-0.14288545159644275</v>
      </c>
      <c r="U1046" s="124">
        <v>1.2373342866092998</v>
      </c>
      <c r="V1046" s="124">
        <v>-0.64884916354826427</v>
      </c>
      <c r="W1046" s="46">
        <v>-0.25873610664958452</v>
      </c>
    </row>
    <row r="1047" spans="1:23" ht="19">
      <c r="A1047" s="91">
        <v>45</v>
      </c>
      <c r="B1047" s="124">
        <v>0.70710219490770498</v>
      </c>
      <c r="C1047" s="124">
        <v>0.91845540387379621</v>
      </c>
      <c r="D1047" s="124">
        <v>2.8202914689595238E-2</v>
      </c>
      <c r="E1047" s="124">
        <v>0.41589645758599625</v>
      </c>
      <c r="F1047" s="124">
        <v>0.99370129031370946</v>
      </c>
      <c r="G1047" s="124">
        <v>5.8145125469442283E-2</v>
      </c>
      <c r="H1047" s="124">
        <v>0.82536893420441815</v>
      </c>
      <c r="I1047" s="124">
        <v>0.74814959370356471</v>
      </c>
      <c r="J1047" s="124">
        <v>0.39645539852283185</v>
      </c>
      <c r="K1047" s="54">
        <v>0.55817707983167919</v>
      </c>
      <c r="M1047" s="47">
        <v>45</v>
      </c>
      <c r="N1047" s="124" cm="1">
        <f t="array" ref="N1047:W1047">(TRANSPOSE(MMULT(幕後結果!$AB$37:$AK$46, TRANSPOSE(N46:W46))))</f>
        <v>5.3852441781500462E-2</v>
      </c>
      <c r="O1047" s="124">
        <v>1.3525280687331622</v>
      </c>
      <c r="P1047" s="124">
        <v>-9.2422632355330742E-2</v>
      </c>
      <c r="Q1047" s="124">
        <v>-0.69148924449568772</v>
      </c>
      <c r="R1047" s="124">
        <v>-0.22046718933467332</v>
      </c>
      <c r="S1047" s="124">
        <v>0.86260495921608982</v>
      </c>
      <c r="T1047" s="124">
        <v>-1.7619369957844611</v>
      </c>
      <c r="U1047" s="124">
        <v>-0.96582139961238045</v>
      </c>
      <c r="V1047" s="124">
        <v>1.820975332655969</v>
      </c>
      <c r="W1047" s="46">
        <v>-0.28672439297933183</v>
      </c>
    </row>
    <row r="1048" spans="1:23" ht="19">
      <c r="A1048" s="91">
        <v>46</v>
      </c>
      <c r="B1048" s="124">
        <v>0.33671623871425149</v>
      </c>
      <c r="C1048" s="124">
        <v>0.35242357128293578</v>
      </c>
      <c r="D1048" s="124">
        <v>0.91304155164495304</v>
      </c>
      <c r="E1048" s="124">
        <v>0.64455290196095327</v>
      </c>
      <c r="F1048" s="124">
        <v>0.13453926125112869</v>
      </c>
      <c r="G1048" s="124">
        <v>0.7640618317498189</v>
      </c>
      <c r="H1048" s="124">
        <v>1.5155375416511019E-2</v>
      </c>
      <c r="I1048" s="124">
        <v>0.61665673752766259</v>
      </c>
      <c r="J1048" s="124">
        <v>0.51717705753335785</v>
      </c>
      <c r="K1048" s="54">
        <v>0.73860193035940624</v>
      </c>
      <c r="M1048" s="47">
        <v>46</v>
      </c>
      <c r="N1048" s="124" cm="1">
        <f t="array" ref="N1048:W1048">(TRANSPOSE(MMULT(幕後結果!$AB$37:$AK$46, TRANSPOSE(N47:W47))))</f>
        <v>-0.7996826196984389</v>
      </c>
      <c r="O1048" s="124">
        <v>-0.269656691253092</v>
      </c>
      <c r="P1048" s="124">
        <v>-1.653176613847176</v>
      </c>
      <c r="Q1048" s="124">
        <v>-1.3854362514174567</v>
      </c>
      <c r="R1048" s="124">
        <v>-1.1926500815464358</v>
      </c>
      <c r="S1048" s="124">
        <v>-0.66606719371403056</v>
      </c>
      <c r="T1048" s="124">
        <v>-0.35145482731036831</v>
      </c>
      <c r="U1048" s="124">
        <v>0.8302548780283765</v>
      </c>
      <c r="V1048" s="124">
        <v>7.1545385087961044E-3</v>
      </c>
      <c r="W1048" s="46">
        <v>-0.96199674632460686</v>
      </c>
    </row>
    <row r="1049" spans="1:23" ht="19">
      <c r="A1049" s="91">
        <v>47</v>
      </c>
      <c r="B1049" s="124">
        <v>0.61785431650064471</v>
      </c>
      <c r="C1049" s="124">
        <v>3.6891607137794047E-2</v>
      </c>
      <c r="D1049" s="124">
        <v>0.22632398218637162</v>
      </c>
      <c r="E1049" s="124">
        <v>0.19483987393761737</v>
      </c>
      <c r="F1049" s="124">
        <v>0.88002385906562886</v>
      </c>
      <c r="G1049" s="124">
        <v>0.29194916375431257</v>
      </c>
      <c r="H1049" s="124">
        <v>4.580968795860918E-2</v>
      </c>
      <c r="I1049" s="124">
        <v>0.26331406656383005</v>
      </c>
      <c r="J1049" s="124">
        <v>2.0792912096466942E-2</v>
      </c>
      <c r="K1049" s="54">
        <v>9.4901697385762596E-2</v>
      </c>
      <c r="M1049" s="47">
        <v>47</v>
      </c>
      <c r="N1049" s="124" cm="1">
        <f t="array" ref="N1049:W1049">(TRANSPOSE(MMULT(幕後結果!$AB$37:$AK$46, TRANSPOSE(N48:W48))))</f>
        <v>2.4511928771663416</v>
      </c>
      <c r="O1049" s="124">
        <v>0.76300041492669446</v>
      </c>
      <c r="P1049" s="124">
        <v>0.76464246566976879</v>
      </c>
      <c r="Q1049" s="124">
        <v>-0.11922522451265344</v>
      </c>
      <c r="R1049" s="124">
        <v>-1.0858343909505026</v>
      </c>
      <c r="S1049" s="124">
        <v>1.3493272824659672</v>
      </c>
      <c r="T1049" s="124">
        <v>0.31929069032537744</v>
      </c>
      <c r="U1049" s="124">
        <v>0.72887110572076175</v>
      </c>
      <c r="V1049" s="124">
        <v>0.90826386463354702</v>
      </c>
      <c r="W1049" s="46">
        <v>1.7589309816472105</v>
      </c>
    </row>
    <row r="1050" spans="1:23" ht="19">
      <c r="A1050" s="91">
        <v>48</v>
      </c>
      <c r="B1050" s="124">
        <v>0.31273364079483557</v>
      </c>
      <c r="C1050" s="124">
        <v>0.22103332329381908</v>
      </c>
      <c r="D1050" s="124">
        <v>0.36371425453567086</v>
      </c>
      <c r="E1050" s="124">
        <v>0.18045891361654176</v>
      </c>
      <c r="F1050" s="124">
        <v>0.75859949139076943</v>
      </c>
      <c r="G1050" s="124">
        <v>0.2646871717322401</v>
      </c>
      <c r="H1050" s="124">
        <v>0.8245579569435475</v>
      </c>
      <c r="I1050" s="124">
        <v>0.21782286208664847</v>
      </c>
      <c r="J1050" s="124">
        <v>0.32146617360073826</v>
      </c>
      <c r="K1050" s="54">
        <v>0.65172049616289285</v>
      </c>
      <c r="M1050" s="47">
        <v>48</v>
      </c>
      <c r="N1050" s="124" cm="1">
        <f t="array" ref="N1050:W1050">(TRANSPOSE(MMULT(幕後結果!$AB$37:$AK$46, TRANSPOSE(N49:W49))))</f>
        <v>5.1162390958441613E-2</v>
      </c>
      <c r="O1050" s="124">
        <v>1.0216992719498603</v>
      </c>
      <c r="P1050" s="124">
        <v>1.8997232798489414</v>
      </c>
      <c r="Q1050" s="124">
        <v>-2.247169676081695E-2</v>
      </c>
      <c r="R1050" s="124">
        <v>2.0370112172159027</v>
      </c>
      <c r="S1050" s="124">
        <v>0.2872569027263987</v>
      </c>
      <c r="T1050" s="124">
        <v>0.58683985218775159</v>
      </c>
      <c r="U1050" s="124">
        <v>-1.318374088999767</v>
      </c>
      <c r="V1050" s="124">
        <v>8.1262040742132613E-2</v>
      </c>
      <c r="W1050" s="46">
        <v>9.1760862602517923E-3</v>
      </c>
    </row>
    <row r="1051" spans="1:23" ht="19">
      <c r="A1051" s="91">
        <v>49</v>
      </c>
      <c r="B1051" s="124">
        <v>0.77844947407674581</v>
      </c>
      <c r="C1051" s="124">
        <v>0.44168741718631122</v>
      </c>
      <c r="D1051" s="124">
        <v>0.52237532607223303</v>
      </c>
      <c r="E1051" s="124">
        <v>0.51479509411790692</v>
      </c>
      <c r="F1051" s="124">
        <v>0.4539540785670535</v>
      </c>
      <c r="G1051" s="124">
        <v>0.56689925495350946</v>
      </c>
      <c r="H1051" s="124">
        <v>0.66675591655232225</v>
      </c>
      <c r="I1051" s="124">
        <v>0.77846588988512844</v>
      </c>
      <c r="J1051" s="124">
        <v>0.92023148205252681</v>
      </c>
      <c r="K1051" s="54">
        <v>0.96102419295438635</v>
      </c>
      <c r="M1051" s="47">
        <v>49</v>
      </c>
      <c r="N1051" s="124" cm="1">
        <f t="array" ref="N1051:W1051">(TRANSPOSE(MMULT(幕後結果!$AB$37:$AK$46, TRANSPOSE(N50:W50))))</f>
        <v>0.26960539312257126</v>
      </c>
      <c r="O1051" s="124">
        <v>1.7800434567464198</v>
      </c>
      <c r="P1051" s="124">
        <v>1.7198667660082263</v>
      </c>
      <c r="Q1051" s="124">
        <v>1.6204351096882275</v>
      </c>
      <c r="R1051" s="124">
        <v>-7.4776768450966702E-2</v>
      </c>
      <c r="S1051" s="124">
        <v>1.4416577983816445</v>
      </c>
      <c r="T1051" s="124">
        <v>-2.2007100103250754</v>
      </c>
      <c r="U1051" s="124">
        <v>-1.2711408851172676</v>
      </c>
      <c r="V1051" s="124">
        <v>0.23930422482018662</v>
      </c>
      <c r="W1051" s="46">
        <v>-0.4169339001136988</v>
      </c>
    </row>
    <row r="1052" spans="1:23" ht="19">
      <c r="A1052" s="91">
        <v>50</v>
      </c>
      <c r="B1052" s="124">
        <v>0.94010033758474898</v>
      </c>
      <c r="C1052" s="124">
        <v>0.37731570867306918</v>
      </c>
      <c r="D1052" s="124">
        <v>0.13183894296924636</v>
      </c>
      <c r="E1052" s="124">
        <v>0.1104550930796484</v>
      </c>
      <c r="F1052" s="124">
        <v>0.80359348651638296</v>
      </c>
      <c r="G1052" s="124">
        <v>9.6794395949331369E-2</v>
      </c>
      <c r="H1052" s="124">
        <v>0.23016612739720199</v>
      </c>
      <c r="I1052" s="124">
        <v>1.7933878532061964E-2</v>
      </c>
      <c r="J1052" s="124">
        <v>0.37525343386109311</v>
      </c>
      <c r="K1052" s="54">
        <v>0.55311293468360123</v>
      </c>
      <c r="M1052" s="47">
        <v>50</v>
      </c>
      <c r="N1052" s="124" cm="1">
        <f t="array" ref="N1052:W1052">(TRANSPOSE(MMULT(幕後結果!$AB$37:$AK$46, TRANSPOSE(N51:W51))))</f>
        <v>1.2482362820436763</v>
      </c>
      <c r="O1052" s="124">
        <v>0.12362348321338373</v>
      </c>
      <c r="P1052" s="124">
        <v>0.61169332099752638</v>
      </c>
      <c r="Q1052" s="124">
        <v>2.0951707610134818E-2</v>
      </c>
      <c r="R1052" s="124">
        <v>-0.49173874857853228</v>
      </c>
      <c r="S1052" s="124">
        <v>-0.22989276210939036</v>
      </c>
      <c r="T1052" s="124">
        <v>-0.12299865585404193</v>
      </c>
      <c r="U1052" s="124">
        <v>-0.9918215497707441</v>
      </c>
      <c r="V1052" s="124">
        <v>-5.4059448575866677E-2</v>
      </c>
      <c r="W1052" s="46">
        <v>5.7600082846826217E-3</v>
      </c>
    </row>
    <row r="1053" spans="1:23" ht="19">
      <c r="A1053" s="91">
        <v>51</v>
      </c>
      <c r="B1053" s="124">
        <v>0.85867536656113774</v>
      </c>
      <c r="C1053" s="124">
        <v>0.7972094589842933</v>
      </c>
      <c r="D1053" s="124">
        <v>0.3602938702640246</v>
      </c>
      <c r="E1053" s="124">
        <v>0.6316083858747672</v>
      </c>
      <c r="F1053" s="124">
        <v>0.66336732885061189</v>
      </c>
      <c r="G1053" s="124">
        <v>0.88662970544938213</v>
      </c>
      <c r="H1053" s="124">
        <v>0.92023651413249841</v>
      </c>
      <c r="I1053" s="124">
        <v>0.73002671212826331</v>
      </c>
      <c r="J1053" s="124">
        <v>4.7297251357962367E-2</v>
      </c>
      <c r="K1053" s="54">
        <v>0.27021758594083334</v>
      </c>
      <c r="M1053" s="47">
        <v>51</v>
      </c>
      <c r="N1053" s="124" cm="1">
        <f t="array" ref="N1053:W1053">(TRANSPOSE(MMULT(幕後結果!$AB$37:$AK$46, TRANSPOSE(N52:W52))))</f>
        <v>1.4473672287566903</v>
      </c>
      <c r="O1053" s="124">
        <v>-0.49605106876495575</v>
      </c>
      <c r="P1053" s="124">
        <v>-0.88634982698437925</v>
      </c>
      <c r="Q1053" s="124">
        <v>-0.65024996368994403</v>
      </c>
      <c r="R1053" s="124">
        <v>-4.2970324215963029E-2</v>
      </c>
      <c r="S1053" s="124">
        <v>-0.81224137938161756</v>
      </c>
      <c r="T1053" s="124">
        <v>0.28180958281456114</v>
      </c>
      <c r="U1053" s="124">
        <v>0.65775826178529462</v>
      </c>
      <c r="V1053" s="124">
        <v>0.59410488862494049</v>
      </c>
      <c r="W1053" s="46">
        <v>0.89358691517555178</v>
      </c>
    </row>
    <row r="1054" spans="1:23" ht="19">
      <c r="A1054" s="91">
        <v>52</v>
      </c>
      <c r="B1054" s="124">
        <v>0.74056973028828232</v>
      </c>
      <c r="C1054" s="124">
        <v>0.19745180021942543</v>
      </c>
      <c r="D1054" s="124">
        <v>0.7524319749024091</v>
      </c>
      <c r="E1054" s="124">
        <v>0.91506852707282182</v>
      </c>
      <c r="F1054" s="124">
        <v>0.55563316640566973</v>
      </c>
      <c r="G1054" s="124">
        <v>0.68594869464864461</v>
      </c>
      <c r="H1054" s="124">
        <v>0.93574221488168563</v>
      </c>
      <c r="I1054" s="124">
        <v>6.4604844895972624E-2</v>
      </c>
      <c r="J1054" s="124">
        <v>0.53994368435233064</v>
      </c>
      <c r="K1054" s="54">
        <v>0.79354333765629281</v>
      </c>
      <c r="M1054" s="47">
        <v>52</v>
      </c>
      <c r="N1054" s="124" cm="1">
        <f t="array" ref="N1054:W1054">(TRANSPOSE(MMULT(幕後結果!$AB$37:$AK$46, TRANSPOSE(N53:W53))))</f>
        <v>-0.84385756174254511</v>
      </c>
      <c r="O1054" s="124">
        <v>0.2964593970904969</v>
      </c>
      <c r="P1054" s="124">
        <v>-0.11348917962957396</v>
      </c>
      <c r="Q1054" s="124">
        <v>0.32857331632228282</v>
      </c>
      <c r="R1054" s="124">
        <v>1.04537020061452</v>
      </c>
      <c r="S1054" s="124">
        <v>0.78838338583259659</v>
      </c>
      <c r="T1054" s="124">
        <v>-1.0695351191807874</v>
      </c>
      <c r="U1054" s="124">
        <v>0.33679424852589612</v>
      </c>
      <c r="V1054" s="124">
        <v>-1.0317513436094814</v>
      </c>
      <c r="W1054" s="46">
        <v>-1.1945893106763557</v>
      </c>
    </row>
    <row r="1055" spans="1:23" ht="19">
      <c r="A1055" s="91">
        <v>53</v>
      </c>
      <c r="B1055" s="124">
        <v>6.3328225779352598E-2</v>
      </c>
      <c r="C1055" s="124">
        <v>0.37807063898600468</v>
      </c>
      <c r="D1055" s="124">
        <v>0.74850704233761456</v>
      </c>
      <c r="E1055" s="124">
        <v>0.12749435108315077</v>
      </c>
      <c r="F1055" s="124">
        <v>0.12572707212225964</v>
      </c>
      <c r="G1055" s="124">
        <v>0.79904113786071451</v>
      </c>
      <c r="H1055" s="124">
        <v>0.9017829527642085</v>
      </c>
      <c r="I1055" s="124">
        <v>0.89803082945497592</v>
      </c>
      <c r="J1055" s="124">
        <v>0.51078433723862537</v>
      </c>
      <c r="K1055" s="54">
        <v>0.23760490525253086</v>
      </c>
      <c r="M1055" s="47">
        <v>53</v>
      </c>
      <c r="N1055" s="124" cm="1">
        <f t="array" ref="N1055:W1055">(TRANSPOSE(MMULT(幕後結果!$AB$37:$AK$46, TRANSPOSE(N54:W54))))</f>
        <v>-0.6489447875991744</v>
      </c>
      <c r="O1055" s="124">
        <v>2.3742550561075295</v>
      </c>
      <c r="P1055" s="124">
        <v>-0.96637365993638058</v>
      </c>
      <c r="Q1055" s="124">
        <v>0.28027447175464559</v>
      </c>
      <c r="R1055" s="124">
        <v>0.54898644050320744</v>
      </c>
      <c r="S1055" s="124">
        <v>0.82067654007331203</v>
      </c>
      <c r="T1055" s="124">
        <v>-8.2401400406777681E-2</v>
      </c>
      <c r="U1055" s="124">
        <v>-0.73010343451902537</v>
      </c>
      <c r="V1055" s="124">
        <v>0.43060545347176832</v>
      </c>
      <c r="W1055" s="46">
        <v>-5.1101161697991837E-2</v>
      </c>
    </row>
    <row r="1056" spans="1:23" ht="19">
      <c r="A1056" s="91">
        <v>54</v>
      </c>
      <c r="B1056" s="124">
        <v>0.94453165614643697</v>
      </c>
      <c r="C1056" s="124">
        <v>0.3749533904212965</v>
      </c>
      <c r="D1056" s="124">
        <v>0.12362648014702926</v>
      </c>
      <c r="E1056" s="124">
        <v>0.6789474304753953</v>
      </c>
      <c r="F1056" s="124">
        <v>0.23528768737648509</v>
      </c>
      <c r="G1056" s="124">
        <v>0.8624056512682694</v>
      </c>
      <c r="H1056" s="124">
        <v>0.80549369352723543</v>
      </c>
      <c r="I1056" s="124">
        <v>0.5521314148507348</v>
      </c>
      <c r="J1056" s="124">
        <v>0.8511545201687758</v>
      </c>
      <c r="K1056" s="54">
        <v>0.98953735219910399</v>
      </c>
      <c r="M1056" s="47">
        <v>54</v>
      </c>
      <c r="N1056" s="124" cm="1">
        <f t="array" ref="N1056:W1056">(TRANSPOSE(MMULT(幕後結果!$AB$37:$AK$46, TRANSPOSE(N55:W55))))</f>
        <v>-1.5343826815105954</v>
      </c>
      <c r="O1056" s="124">
        <v>-0.15495894838124871</v>
      </c>
      <c r="P1056" s="124">
        <v>-2.0160323275289671</v>
      </c>
      <c r="Q1056" s="124">
        <v>-1.2323369243983544</v>
      </c>
      <c r="R1056" s="124">
        <v>1.5617972058660332</v>
      </c>
      <c r="S1056" s="124">
        <v>0.14957712938021706</v>
      </c>
      <c r="T1056" s="124">
        <v>-0.41961793405937298</v>
      </c>
      <c r="U1056" s="124">
        <v>-1.6137066808505849</v>
      </c>
      <c r="V1056" s="124">
        <v>0.10469173072659388</v>
      </c>
      <c r="W1056" s="46">
        <v>0.26456279030523144</v>
      </c>
    </row>
    <row r="1057" spans="1:23" ht="19">
      <c r="A1057" s="91">
        <v>55</v>
      </c>
      <c r="B1057" s="124">
        <v>0.74290104529973355</v>
      </c>
      <c r="C1057" s="124">
        <v>0.57577243839144043</v>
      </c>
      <c r="D1057" s="124">
        <v>0.94950944727433217</v>
      </c>
      <c r="E1057" s="124">
        <v>0.94389569883539903</v>
      </c>
      <c r="F1057" s="124">
        <v>0.93902893520351793</v>
      </c>
      <c r="G1057" s="124">
        <v>4.9985876118808337E-2</v>
      </c>
      <c r="H1057" s="124">
        <v>0.69453132598410061</v>
      </c>
      <c r="I1057" s="124">
        <v>0.58039118646228283</v>
      </c>
      <c r="J1057" s="124">
        <v>0.19810396361216243</v>
      </c>
      <c r="K1057" s="54">
        <v>0.71541999571133563</v>
      </c>
      <c r="M1057" s="47">
        <v>55</v>
      </c>
      <c r="N1057" s="124" cm="1">
        <f t="array" ref="N1057:W1057">(TRANSPOSE(MMULT(幕後結果!$AB$37:$AK$46, TRANSPOSE(N56:W56))))</f>
        <v>-1.1970461889831727</v>
      </c>
      <c r="O1057" s="124">
        <v>0.33088269657215241</v>
      </c>
      <c r="P1057" s="124">
        <v>-0.15901176574397857</v>
      </c>
      <c r="Q1057" s="124">
        <v>1.1070838239814358</v>
      </c>
      <c r="R1057" s="124">
        <v>0.56278957302411814</v>
      </c>
      <c r="S1057" s="124">
        <v>0.58470126301856395</v>
      </c>
      <c r="T1057" s="124">
        <v>-0.72714821291695553</v>
      </c>
      <c r="U1057" s="124">
        <v>-1.2367061581124514</v>
      </c>
      <c r="V1057" s="124">
        <v>-0.95487665193758142</v>
      </c>
      <c r="W1057" s="46">
        <v>0.49327859219666614</v>
      </c>
    </row>
    <row r="1058" spans="1:23" ht="19">
      <c r="A1058" s="91">
        <v>56</v>
      </c>
      <c r="B1058" s="124">
        <v>0.91349424631634979</v>
      </c>
      <c r="C1058" s="124">
        <v>0.82377018258678603</v>
      </c>
      <c r="D1058" s="124">
        <v>0.45171841436853888</v>
      </c>
      <c r="E1058" s="124">
        <v>0.96816151023244723</v>
      </c>
      <c r="F1058" s="124">
        <v>0.31271334996523459</v>
      </c>
      <c r="G1058" s="124">
        <v>0.4506031611053023</v>
      </c>
      <c r="H1058" s="124">
        <v>0.60747893625589722</v>
      </c>
      <c r="I1058" s="124">
        <v>0.35428737679859368</v>
      </c>
      <c r="J1058" s="124">
        <v>0.44824875237511086</v>
      </c>
      <c r="K1058" s="54">
        <v>0.54325273464204682</v>
      </c>
      <c r="M1058" s="47">
        <v>56</v>
      </c>
      <c r="N1058" s="124" cm="1">
        <f t="array" ref="N1058:W1058">(TRANSPOSE(MMULT(幕後結果!$AB$37:$AK$46, TRANSPOSE(N57:W57))))</f>
        <v>1.9183275940666158</v>
      </c>
      <c r="O1058" s="124">
        <v>0.56992231316846487</v>
      </c>
      <c r="P1058" s="124">
        <v>-0.60465314365695599</v>
      </c>
      <c r="Q1058" s="124">
        <v>0.22916343467654887</v>
      </c>
      <c r="R1058" s="124">
        <v>0.93893022510388136</v>
      </c>
      <c r="S1058" s="124">
        <v>1.2150154887689368</v>
      </c>
      <c r="T1058" s="124">
        <v>-0.51916798144378262</v>
      </c>
      <c r="U1058" s="124">
        <v>1.1859946061922315</v>
      </c>
      <c r="V1058" s="124">
        <v>-1.7348080611020467</v>
      </c>
      <c r="W1058" s="46">
        <v>1.2766781739029285</v>
      </c>
    </row>
    <row r="1059" spans="1:23" ht="19">
      <c r="A1059" s="91">
        <v>57</v>
      </c>
      <c r="B1059" s="124">
        <v>0.78542056228916324</v>
      </c>
      <c r="C1059" s="124">
        <v>5.711182832513062E-2</v>
      </c>
      <c r="D1059" s="124">
        <v>0.87841251677520416</v>
      </c>
      <c r="E1059" s="124">
        <v>0.81693759190972548</v>
      </c>
      <c r="F1059" s="124">
        <v>0.22640226040489231</v>
      </c>
      <c r="G1059" s="124">
        <v>0.2596280811523648</v>
      </c>
      <c r="H1059" s="124">
        <v>0.4229634518588179</v>
      </c>
      <c r="I1059" s="124">
        <v>0.33898350027713753</v>
      </c>
      <c r="J1059" s="124">
        <v>0.74915564955811687</v>
      </c>
      <c r="K1059" s="54">
        <v>0.10627873365499618</v>
      </c>
      <c r="M1059" s="47">
        <v>57</v>
      </c>
      <c r="N1059" s="124" cm="1">
        <f t="array" ref="N1059:W1059">(TRANSPOSE(MMULT(幕後結果!$AB$37:$AK$46, TRANSPOSE(N58:W58))))</f>
        <v>-0.26066898074295641</v>
      </c>
      <c r="O1059" s="124">
        <v>1.4816247737171719</v>
      </c>
      <c r="P1059" s="124">
        <v>-1.4592329131454249</v>
      </c>
      <c r="Q1059" s="124">
        <v>-1.5716777945092719</v>
      </c>
      <c r="R1059" s="124">
        <v>-0.52417716017371263</v>
      </c>
      <c r="S1059" s="124">
        <v>0.36553646515678617</v>
      </c>
      <c r="T1059" s="124">
        <v>7.1395302071011746E-2</v>
      </c>
      <c r="U1059" s="124">
        <v>-1.0092030059413839</v>
      </c>
      <c r="V1059" s="124">
        <v>-2.1008370574436858E-2</v>
      </c>
      <c r="W1059" s="46">
        <v>-0.107780006655883</v>
      </c>
    </row>
    <row r="1060" spans="1:23" ht="19">
      <c r="A1060" s="91">
        <v>58</v>
      </c>
      <c r="B1060" s="124">
        <v>3.7966868246425145E-2</v>
      </c>
      <c r="C1060" s="124">
        <v>0.37206822896954539</v>
      </c>
      <c r="D1060" s="124">
        <v>0.89895752277659779</v>
      </c>
      <c r="E1060" s="124">
        <v>0.30762223720224902</v>
      </c>
      <c r="F1060" s="124">
        <v>4.0113814753891086E-2</v>
      </c>
      <c r="G1060" s="124">
        <v>0.76197834171256207</v>
      </c>
      <c r="H1060" s="124">
        <v>7.4950805682681088E-2</v>
      </c>
      <c r="I1060" s="124">
        <v>0.27311839598369825</v>
      </c>
      <c r="J1060" s="124">
        <v>0.32683878963046653</v>
      </c>
      <c r="K1060" s="54">
        <v>0.89635766098741088</v>
      </c>
      <c r="M1060" s="47">
        <v>58</v>
      </c>
      <c r="N1060" s="124" cm="1">
        <f t="array" ref="N1060:W1060">(TRANSPOSE(MMULT(幕後結果!$AB$37:$AK$46, TRANSPOSE(N59:W59))))</f>
        <v>-1.8994313388259847</v>
      </c>
      <c r="O1060" s="124">
        <v>1.2357934577424308</v>
      </c>
      <c r="P1060" s="124">
        <v>-0.36114105656712137</v>
      </c>
      <c r="Q1060" s="124">
        <v>1.5482683133559876</v>
      </c>
      <c r="R1060" s="124">
        <v>0.23459262393824376</v>
      </c>
      <c r="S1060" s="124">
        <v>-2.9491199417903124E-2</v>
      </c>
      <c r="T1060" s="124">
        <v>-1.1122747672258693</v>
      </c>
      <c r="U1060" s="124">
        <v>-1.1730305456293662</v>
      </c>
      <c r="V1060" s="124">
        <v>0.34973154116103577</v>
      </c>
      <c r="W1060" s="46">
        <v>-0.47249324946729604</v>
      </c>
    </row>
    <row r="1061" spans="1:23" ht="19">
      <c r="A1061" s="91">
        <v>59</v>
      </c>
      <c r="B1061" s="124">
        <v>9.8941649420444699E-2</v>
      </c>
      <c r="C1061" s="124">
        <v>5.4678148102036417E-3</v>
      </c>
      <c r="D1061" s="124">
        <v>0.42588186244909387</v>
      </c>
      <c r="E1061" s="124">
        <v>0.40325061825317943</v>
      </c>
      <c r="F1061" s="124">
        <v>0.25367014419925593</v>
      </c>
      <c r="G1061" s="124">
        <v>0.98529589967092912</v>
      </c>
      <c r="H1061" s="124">
        <v>0.28044198157769173</v>
      </c>
      <c r="I1061" s="124">
        <v>8.8042033791988494E-3</v>
      </c>
      <c r="J1061" s="124">
        <v>0.19521306178056363</v>
      </c>
      <c r="K1061" s="54">
        <v>0.83836384887302806</v>
      </c>
      <c r="M1061" s="47">
        <v>59</v>
      </c>
      <c r="N1061" s="124" cm="1">
        <f t="array" ref="N1061:W1061">(TRANSPOSE(MMULT(幕後結果!$AB$37:$AK$46, TRANSPOSE(N60:W60))))</f>
        <v>1.7006026458370573E-3</v>
      </c>
      <c r="O1061" s="124">
        <v>1.4874361309319921</v>
      </c>
      <c r="P1061" s="124">
        <v>0.75057382419580587</v>
      </c>
      <c r="Q1061" s="124">
        <v>0.29768918293485336</v>
      </c>
      <c r="R1061" s="124">
        <v>-1.5569149708805241</v>
      </c>
      <c r="S1061" s="124">
        <v>-0.57626232178630543</v>
      </c>
      <c r="T1061" s="124">
        <v>1.1145057113630301</v>
      </c>
      <c r="U1061" s="124">
        <v>-0.67990841632515853</v>
      </c>
      <c r="V1061" s="124">
        <v>0.97515338852209532</v>
      </c>
      <c r="W1061" s="46">
        <v>-0.98793828168145126</v>
      </c>
    </row>
    <row r="1062" spans="1:23" ht="19">
      <c r="A1062" s="91">
        <v>60</v>
      </c>
      <c r="B1062" s="124">
        <v>0.12664425669492174</v>
      </c>
      <c r="C1062" s="124">
        <v>0.52279948320667469</v>
      </c>
      <c r="D1062" s="124">
        <v>0.6126904236994053</v>
      </c>
      <c r="E1062" s="124">
        <v>0.14408798693657654</v>
      </c>
      <c r="F1062" s="124">
        <v>0.9310180807478492</v>
      </c>
      <c r="G1062" s="124">
        <v>0.53672153946367795</v>
      </c>
      <c r="H1062" s="124">
        <v>0.28100726720163327</v>
      </c>
      <c r="I1062" s="124">
        <v>0.10808816495112827</v>
      </c>
      <c r="J1062" s="124">
        <v>0.12903084417356836</v>
      </c>
      <c r="K1062" s="54">
        <v>7.4244433038792357E-2</v>
      </c>
      <c r="M1062" s="47">
        <v>60</v>
      </c>
      <c r="N1062" s="124" cm="1">
        <f t="array" ref="N1062:W1062">(TRANSPOSE(MMULT(幕後結果!$AB$37:$AK$46, TRANSPOSE(N61:W61))))</f>
        <v>1.9282013529898265</v>
      </c>
      <c r="O1062" s="124">
        <v>-0.43474814648311877</v>
      </c>
      <c r="P1062" s="124">
        <v>-0.39272190820772801</v>
      </c>
      <c r="Q1062" s="124">
        <v>-0.56393343890369141</v>
      </c>
      <c r="R1062" s="124">
        <v>0.65845239758054563</v>
      </c>
      <c r="S1062" s="124">
        <v>-3.016484082498825E-2</v>
      </c>
      <c r="T1062" s="124">
        <v>-0.93293776193594868</v>
      </c>
      <c r="U1062" s="124">
        <v>1.6661361347968993</v>
      </c>
      <c r="V1062" s="124">
        <v>0.73866514773723835</v>
      </c>
      <c r="W1062" s="46">
        <v>-0.19878758230187665</v>
      </c>
    </row>
    <row r="1063" spans="1:23" ht="19">
      <c r="A1063" s="91">
        <v>61</v>
      </c>
      <c r="B1063" s="124">
        <v>1.2896063136411673E-2</v>
      </c>
      <c r="C1063" s="124">
        <v>0.6273081700867964</v>
      </c>
      <c r="D1063" s="124">
        <v>0.31722712281511511</v>
      </c>
      <c r="E1063" s="124">
        <v>0.4309360893894838</v>
      </c>
      <c r="F1063" s="124">
        <v>0.43424789644927753</v>
      </c>
      <c r="G1063" s="124">
        <v>0.53051684014597078</v>
      </c>
      <c r="H1063" s="124">
        <v>0.84877161421139635</v>
      </c>
      <c r="I1063" s="124">
        <v>0.298086619865918</v>
      </c>
      <c r="J1063" s="124">
        <v>0.85905941792292895</v>
      </c>
      <c r="K1063" s="54">
        <v>0.33067388558921773</v>
      </c>
      <c r="M1063" s="47">
        <v>61</v>
      </c>
      <c r="N1063" s="124" cm="1">
        <f t="array" ref="N1063:W1063">(TRANSPOSE(MMULT(幕後結果!$AB$37:$AK$46, TRANSPOSE(N62:W62))))</f>
        <v>0.95026932903389061</v>
      </c>
      <c r="O1063" s="124">
        <v>-0.31274818236757518</v>
      </c>
      <c r="P1063" s="124">
        <v>2.7954850518295129</v>
      </c>
      <c r="Q1063" s="124">
        <v>2.8789834223227104</v>
      </c>
      <c r="R1063" s="124">
        <v>0.79647164165147188</v>
      </c>
      <c r="S1063" s="124">
        <v>1.4548388792885594</v>
      </c>
      <c r="T1063" s="124">
        <v>-0.2792033694863143</v>
      </c>
      <c r="U1063" s="124">
        <v>1.4225452805833672</v>
      </c>
      <c r="V1063" s="124">
        <v>0.18568837275026873</v>
      </c>
      <c r="W1063" s="46">
        <v>1.3778920051673065</v>
      </c>
    </row>
    <row r="1064" spans="1:23" ht="19">
      <c r="A1064" s="91">
        <v>62</v>
      </c>
      <c r="B1064" s="124">
        <v>0.99662362502737345</v>
      </c>
      <c r="C1064" s="124">
        <v>0.78893084555220927</v>
      </c>
      <c r="D1064" s="124">
        <v>0.56313247467790517</v>
      </c>
      <c r="E1064" s="124">
        <v>3.1019471345722582E-2</v>
      </c>
      <c r="F1064" s="124">
        <v>0.77618274852336278</v>
      </c>
      <c r="G1064" s="124">
        <v>0.33821680655724107</v>
      </c>
      <c r="H1064" s="124">
        <v>0.34141904380591925</v>
      </c>
      <c r="I1064" s="124">
        <v>0.27382261646397965</v>
      </c>
      <c r="J1064" s="124">
        <v>0.83158494113740433</v>
      </c>
      <c r="K1064" s="54">
        <v>0.28222611052242996</v>
      </c>
      <c r="M1064" s="47">
        <v>62</v>
      </c>
      <c r="N1064" s="124" cm="1">
        <f t="array" ref="N1064:W1064">(TRANSPOSE(MMULT(幕後結果!$AB$37:$AK$46, TRANSPOSE(N63:W63))))</f>
        <v>-1.1946714164162593</v>
      </c>
      <c r="O1064" s="124">
        <v>0.35748835483845182</v>
      </c>
      <c r="P1064" s="124">
        <v>-0.12580057464972824</v>
      </c>
      <c r="Q1064" s="124">
        <v>-0.10892277487506601</v>
      </c>
      <c r="R1064" s="124">
        <v>0.14865134687912784</v>
      </c>
      <c r="S1064" s="124">
        <v>-0.2938266654776831</v>
      </c>
      <c r="T1064" s="124">
        <v>0.72618689200403908</v>
      </c>
      <c r="U1064" s="124">
        <v>-0.69251538029065918</v>
      </c>
      <c r="V1064" s="124">
        <v>-0.54097842893213921</v>
      </c>
      <c r="W1064" s="46">
        <v>-0.19928775224312759</v>
      </c>
    </row>
    <row r="1065" spans="1:23" ht="19">
      <c r="A1065" s="91">
        <v>63</v>
      </c>
      <c r="B1065" s="124">
        <v>7.8996527572275932E-2</v>
      </c>
      <c r="C1065" s="124">
        <v>0.52212874384988672</v>
      </c>
      <c r="D1065" s="124">
        <v>0.59726462956627224</v>
      </c>
      <c r="E1065" s="124">
        <v>0.15509556747485687</v>
      </c>
      <c r="F1065" s="124">
        <v>0.83210056420271372</v>
      </c>
      <c r="G1065" s="124">
        <v>0.37823887494299235</v>
      </c>
      <c r="H1065" s="124">
        <v>8.1724314693327749E-3</v>
      </c>
      <c r="I1065" s="124">
        <v>0.98939953170380779</v>
      </c>
      <c r="J1065" s="124">
        <v>0.69561345816492737</v>
      </c>
      <c r="K1065" s="54">
        <v>0.91126065318112071</v>
      </c>
      <c r="M1065" s="47">
        <v>63</v>
      </c>
      <c r="N1065" s="124" cm="1">
        <f t="array" ref="N1065:W1065">(TRANSPOSE(MMULT(幕後結果!$AB$37:$AK$46, TRANSPOSE(N64:W64))))</f>
        <v>1.0808010967739616</v>
      </c>
      <c r="O1065" s="124">
        <v>0.92852684925399098</v>
      </c>
      <c r="P1065" s="124">
        <v>-0.23924532071217308</v>
      </c>
      <c r="Q1065" s="124">
        <v>1.8691985843393011</v>
      </c>
      <c r="R1065" s="124">
        <v>-0.14976520449246572</v>
      </c>
      <c r="S1065" s="124">
        <v>1.7528371509957408</v>
      </c>
      <c r="T1065" s="124">
        <v>0.22349385632676058</v>
      </c>
      <c r="U1065" s="124">
        <v>1.6329016917950285</v>
      </c>
      <c r="V1065" s="124">
        <v>0.58595024156918807</v>
      </c>
      <c r="W1065" s="46">
        <v>1.9517079011152221</v>
      </c>
    </row>
    <row r="1066" spans="1:23" ht="19">
      <c r="A1066" s="91">
        <v>64</v>
      </c>
      <c r="B1066" s="124">
        <v>0.7193492327388098</v>
      </c>
      <c r="C1066" s="124">
        <v>0.62749393060623748</v>
      </c>
      <c r="D1066" s="124">
        <v>0.95030867044804768</v>
      </c>
      <c r="E1066" s="124">
        <v>0.49745158703607184</v>
      </c>
      <c r="F1066" s="124">
        <v>0.98090523793310092</v>
      </c>
      <c r="G1066" s="124">
        <v>1.1026015892797503E-2</v>
      </c>
      <c r="H1066" s="124">
        <v>0.58419499851869605</v>
      </c>
      <c r="I1066" s="124">
        <v>0.83385801397910764</v>
      </c>
      <c r="J1066" s="124">
        <v>0.95508463214519068</v>
      </c>
      <c r="K1066" s="54">
        <v>0.16471182037684184</v>
      </c>
      <c r="M1066" s="47">
        <v>64</v>
      </c>
      <c r="N1066" s="124" cm="1">
        <f t="array" ref="N1066:W1066">(TRANSPOSE(MMULT(幕後結果!$AB$37:$AK$46, TRANSPOSE(N65:W65))))</f>
        <v>0.13018134256012184</v>
      </c>
      <c r="O1066" s="124">
        <v>-0.30367107429889661</v>
      </c>
      <c r="P1066" s="124">
        <v>-2.6320265216613987</v>
      </c>
      <c r="Q1066" s="124">
        <v>-2.0155947007346096</v>
      </c>
      <c r="R1066" s="124">
        <v>-0.57668454976303074</v>
      </c>
      <c r="S1066" s="124">
        <v>-1.2588315969641264</v>
      </c>
      <c r="T1066" s="124">
        <v>1.7689476512081179</v>
      </c>
      <c r="U1066" s="124">
        <v>-1.2690548921608098</v>
      </c>
      <c r="V1066" s="124">
        <v>0.26050937141229558</v>
      </c>
      <c r="W1066" s="46">
        <v>0.13072044225008148</v>
      </c>
    </row>
    <row r="1067" spans="1:23" ht="19">
      <c r="A1067" s="91">
        <v>65</v>
      </c>
      <c r="B1067" s="124">
        <v>0.58000091191924441</v>
      </c>
      <c r="C1067" s="124">
        <v>0.62995355462862546</v>
      </c>
      <c r="D1067" s="124">
        <v>0.73672498354278204</v>
      </c>
      <c r="E1067" s="124">
        <v>9.8376085456326479E-3</v>
      </c>
      <c r="F1067" s="124">
        <v>0.78896219414727242</v>
      </c>
      <c r="G1067" s="124">
        <v>0.37362330779895658</v>
      </c>
      <c r="H1067" s="124">
        <v>5.9562265640019652E-2</v>
      </c>
      <c r="I1067" s="124">
        <v>0.13154401081636102</v>
      </c>
      <c r="J1067" s="124">
        <v>0.79463628031018541</v>
      </c>
      <c r="K1067" s="54">
        <v>0.39636349590083042</v>
      </c>
      <c r="M1067" s="47">
        <v>65</v>
      </c>
      <c r="N1067" s="124" cm="1">
        <f t="array" ref="N1067:W1067">(TRANSPOSE(MMULT(幕後結果!$AB$37:$AK$46, TRANSPOSE(N66:W66))))</f>
        <v>-0.83182435232242768</v>
      </c>
      <c r="O1067" s="124">
        <v>-0.3185484812141528</v>
      </c>
      <c r="P1067" s="124">
        <v>-0.13193931860094826</v>
      </c>
      <c r="Q1067" s="124">
        <v>1.2111296301386159</v>
      </c>
      <c r="R1067" s="124">
        <v>1.2200633771149316</v>
      </c>
      <c r="S1067" s="124">
        <v>0.7499592737727846</v>
      </c>
      <c r="T1067" s="124">
        <v>-1.2958077121056071</v>
      </c>
      <c r="U1067" s="124">
        <v>0.26162250365608075</v>
      </c>
      <c r="V1067" s="124">
        <v>-0.25414565451729909</v>
      </c>
      <c r="W1067" s="46">
        <v>-1.7835335653024333</v>
      </c>
    </row>
    <row r="1068" spans="1:23" ht="19">
      <c r="A1068" s="91">
        <v>66</v>
      </c>
      <c r="B1068" s="124">
        <v>0.40624078598828484</v>
      </c>
      <c r="C1068" s="124">
        <v>1.3877070306144157E-2</v>
      </c>
      <c r="D1068" s="124">
        <v>0.56848377470231926</v>
      </c>
      <c r="E1068" s="124">
        <v>0.56880574940462747</v>
      </c>
      <c r="F1068" s="124">
        <v>0.9589207506639752</v>
      </c>
      <c r="G1068" s="124">
        <v>0.65388942268995498</v>
      </c>
      <c r="H1068" s="124">
        <v>0.9940125460007958</v>
      </c>
      <c r="I1068" s="124">
        <v>0.49337395325972833</v>
      </c>
      <c r="J1068" s="124">
        <v>0.29470411548281916</v>
      </c>
      <c r="K1068" s="54">
        <v>5.5139068947755554E-2</v>
      </c>
      <c r="M1068" s="47">
        <v>66</v>
      </c>
      <c r="N1068" s="124" cm="1">
        <f t="array" ref="N1068:W1068">(TRANSPOSE(MMULT(幕後結果!$AB$37:$AK$46, TRANSPOSE(N67:W67))))</f>
        <v>-0.76752783837234162</v>
      </c>
      <c r="O1068" s="124">
        <v>0.55738954598796275</v>
      </c>
      <c r="P1068" s="124">
        <v>-4.6119151337384673E-2</v>
      </c>
      <c r="Q1068" s="124">
        <v>-0.1833093821586862</v>
      </c>
      <c r="R1068" s="124">
        <v>0.55035771352780938</v>
      </c>
      <c r="S1068" s="124">
        <v>-0.70520649625184029</v>
      </c>
      <c r="T1068" s="124">
        <v>-0.84611648031600417</v>
      </c>
      <c r="U1068" s="124">
        <v>-0.6225651178089664</v>
      </c>
      <c r="V1068" s="124">
        <v>-0.66451048310458083</v>
      </c>
      <c r="W1068" s="46">
        <v>-1.3172279982192701</v>
      </c>
    </row>
    <row r="1069" spans="1:23" ht="19">
      <c r="A1069" s="91">
        <v>67</v>
      </c>
      <c r="B1069" s="124">
        <v>0.28066737146760601</v>
      </c>
      <c r="C1069" s="124">
        <v>0.60095184092615539</v>
      </c>
      <c r="D1069" s="124">
        <v>0.36025495936558238</v>
      </c>
      <c r="E1069" s="124">
        <v>0.40018114905587199</v>
      </c>
      <c r="F1069" s="124">
        <v>0.98570508466544116</v>
      </c>
      <c r="G1069" s="124">
        <v>0.27193220163026477</v>
      </c>
      <c r="H1069" s="124">
        <v>0.81926236138342778</v>
      </c>
      <c r="I1069" s="124">
        <v>0.74928487455799631</v>
      </c>
      <c r="J1069" s="124">
        <v>1.1381125186706642E-2</v>
      </c>
      <c r="K1069" s="54">
        <v>0.18710549418996614</v>
      </c>
      <c r="M1069" s="47">
        <v>67</v>
      </c>
      <c r="N1069" s="124" cm="1">
        <f t="array" ref="N1069:W1069">(TRANSPOSE(MMULT(幕後結果!$AB$37:$AK$46, TRANSPOSE(N68:W68))))</f>
        <v>0.62871292105221122</v>
      </c>
      <c r="O1069" s="124">
        <v>0.65002649841730165</v>
      </c>
      <c r="P1069" s="124">
        <v>1.3512439749902732</v>
      </c>
      <c r="Q1069" s="124">
        <v>1.3638258228588169</v>
      </c>
      <c r="R1069" s="124">
        <v>0.87949580419038909</v>
      </c>
      <c r="S1069" s="124">
        <v>-0.22655876415509457</v>
      </c>
      <c r="T1069" s="124">
        <v>-0.50309906636905111</v>
      </c>
      <c r="U1069" s="124">
        <v>-0.40162681316145871</v>
      </c>
      <c r="V1069" s="124">
        <v>-0.1285316698246286</v>
      </c>
      <c r="W1069" s="46">
        <v>-0.40916197114400016</v>
      </c>
    </row>
    <row r="1070" spans="1:23" ht="19">
      <c r="A1070" s="91">
        <v>68</v>
      </c>
      <c r="B1070" s="124">
        <v>0.8625103717121847</v>
      </c>
      <c r="C1070" s="124">
        <v>0.86363701132249582</v>
      </c>
      <c r="D1070" s="124">
        <v>0.6481668923017172</v>
      </c>
      <c r="E1070" s="124">
        <v>0.88718472857295128</v>
      </c>
      <c r="F1070" s="124">
        <v>0.49335837318041165</v>
      </c>
      <c r="G1070" s="124">
        <v>0.36055567174219672</v>
      </c>
      <c r="H1070" s="124">
        <v>0.14484875863916935</v>
      </c>
      <c r="I1070" s="124">
        <v>0.49872553971710021</v>
      </c>
      <c r="J1070" s="124">
        <v>0.75063445796790651</v>
      </c>
      <c r="K1070" s="54">
        <v>0.28581610414124237</v>
      </c>
      <c r="M1070" s="47">
        <v>68</v>
      </c>
      <c r="N1070" s="124" cm="1">
        <f t="array" ref="N1070:W1070">(TRANSPOSE(MMULT(幕後結果!$AB$37:$AK$46, TRANSPOSE(N69:W69))))</f>
        <v>-6.4899492652791047E-2</v>
      </c>
      <c r="O1070" s="124">
        <v>0.562482548020526</v>
      </c>
      <c r="P1070" s="124">
        <v>0.73366041069717702</v>
      </c>
      <c r="Q1070" s="124">
        <v>0.41351934562785997</v>
      </c>
      <c r="R1070" s="124">
        <v>-0.87834636984893888</v>
      </c>
      <c r="S1070" s="124">
        <v>1.4529981061316994</v>
      </c>
      <c r="T1070" s="124">
        <v>-0.13936587969414302</v>
      </c>
      <c r="U1070" s="124">
        <v>-1.7307165971089293</v>
      </c>
      <c r="V1070" s="124">
        <v>-0.99966309457981084</v>
      </c>
      <c r="W1070" s="46">
        <v>-0.35876506272340447</v>
      </c>
    </row>
    <row r="1071" spans="1:23" ht="19">
      <c r="A1071" s="91">
        <v>69</v>
      </c>
      <c r="B1071" s="124">
        <v>0.28934724854746552</v>
      </c>
      <c r="C1071" s="124">
        <v>0.41280962849536751</v>
      </c>
      <c r="D1071" s="124">
        <v>3.8372810373399568E-2</v>
      </c>
      <c r="E1071" s="124">
        <v>0.49823505697438497</v>
      </c>
      <c r="F1071" s="124">
        <v>0.93094256639479256</v>
      </c>
      <c r="G1071" s="124">
        <v>0.89747205189891921</v>
      </c>
      <c r="H1071" s="124">
        <v>0.43391961551536773</v>
      </c>
      <c r="I1071" s="124">
        <v>0.5935547144626756</v>
      </c>
      <c r="J1071" s="124">
        <v>0.26081782008223975</v>
      </c>
      <c r="K1071" s="54">
        <v>0.73388765208839324</v>
      </c>
      <c r="M1071" s="47">
        <v>69</v>
      </c>
      <c r="N1071" s="124" cm="1">
        <f t="array" ref="N1071:W1071">(TRANSPOSE(MMULT(幕後結果!$AB$37:$AK$46, TRANSPOSE(N70:W70))))</f>
        <v>0.53257071468406914</v>
      </c>
      <c r="O1071" s="124">
        <v>0.37934119812451417</v>
      </c>
      <c r="P1071" s="124">
        <v>1.3117598518031799</v>
      </c>
      <c r="Q1071" s="124">
        <v>1.3656698704515362</v>
      </c>
      <c r="R1071" s="124">
        <v>-0.32039887659736871</v>
      </c>
      <c r="S1071" s="124">
        <v>0.58491408641811993</v>
      </c>
      <c r="T1071" s="124">
        <v>4.0827152708831069E-2</v>
      </c>
      <c r="U1071" s="124">
        <v>0.21820590670762902</v>
      </c>
      <c r="V1071" s="124">
        <v>1.7827300293043111</v>
      </c>
      <c r="W1071" s="46">
        <v>1.175455116979188</v>
      </c>
    </row>
    <row r="1072" spans="1:23" ht="19">
      <c r="A1072" s="91">
        <v>70</v>
      </c>
      <c r="B1072" s="124">
        <v>0.55745698463997284</v>
      </c>
      <c r="C1072" s="124">
        <v>0.83214413302619694</v>
      </c>
      <c r="D1072" s="124">
        <v>0.46645442769576606</v>
      </c>
      <c r="E1072" s="124">
        <v>0.39464795119915475</v>
      </c>
      <c r="F1072" s="124">
        <v>0.70654882738134717</v>
      </c>
      <c r="G1072" s="124">
        <v>0.88777787017805987</v>
      </c>
      <c r="H1072" s="124">
        <v>0.5312073262839534</v>
      </c>
      <c r="I1072" s="124">
        <v>6.8078622515819864E-2</v>
      </c>
      <c r="J1072" s="124">
        <v>0.2825578520624763</v>
      </c>
      <c r="K1072" s="54">
        <v>0.86111757191340366</v>
      </c>
      <c r="M1072" s="47">
        <v>70</v>
      </c>
      <c r="N1072" s="124" cm="1">
        <f t="array" ref="N1072:W1072">(TRANSPOSE(MMULT(幕後結果!$AB$37:$AK$46, TRANSPOSE(N71:W71))))</f>
        <v>-1.5549482118854447</v>
      </c>
      <c r="O1072" s="124">
        <v>2.3420389756094031</v>
      </c>
      <c r="P1072" s="124">
        <v>0.26778701107427411</v>
      </c>
      <c r="Q1072" s="124">
        <v>-2.2656024023183119E-2</v>
      </c>
      <c r="R1072" s="124">
        <v>0.663170776411661</v>
      </c>
      <c r="S1072" s="124">
        <v>-0.40068090819258517</v>
      </c>
      <c r="T1072" s="124">
        <v>1.2475728305314062</v>
      </c>
      <c r="U1072" s="124">
        <v>-2.0034294033181133</v>
      </c>
      <c r="V1072" s="124">
        <v>0.52309646822835532</v>
      </c>
      <c r="W1072" s="46">
        <v>0.89481639234356281</v>
      </c>
    </row>
    <row r="1073" spans="1:23" ht="19">
      <c r="A1073" s="91">
        <v>71</v>
      </c>
      <c r="B1073" s="124">
        <v>0.1838005672225711</v>
      </c>
      <c r="C1073" s="124">
        <v>0.26511554889514666</v>
      </c>
      <c r="D1073" s="124">
        <v>0.28740684533684724</v>
      </c>
      <c r="E1073" s="124">
        <v>0.40824665926385961</v>
      </c>
      <c r="F1073" s="124">
        <v>0.41032326599136426</v>
      </c>
      <c r="G1073" s="124">
        <v>0.65688818989408571</v>
      </c>
      <c r="H1073" s="124">
        <v>0.35254430457251162</v>
      </c>
      <c r="I1073" s="124">
        <v>0.21347142949762388</v>
      </c>
      <c r="J1073" s="124">
        <v>0.16633207703954689</v>
      </c>
      <c r="K1073" s="54">
        <v>0.27843296352520719</v>
      </c>
      <c r="M1073" s="47">
        <v>71</v>
      </c>
      <c r="N1073" s="124" cm="1">
        <f t="array" ref="N1073:W1073">(TRANSPOSE(MMULT(幕後結果!$AB$37:$AK$46, TRANSPOSE(N72:W72))))</f>
        <v>-1.0201668692686292</v>
      </c>
      <c r="O1073" s="124">
        <v>-1.2555529636139091</v>
      </c>
      <c r="P1073" s="124">
        <v>-0.8271330460993046</v>
      </c>
      <c r="Q1073" s="124">
        <v>-1.7370854425326905</v>
      </c>
      <c r="R1073" s="124">
        <v>0.20377608224439575</v>
      </c>
      <c r="S1073" s="124">
        <v>-1.0069902078735642</v>
      </c>
      <c r="T1073" s="124">
        <v>0.62435203232683778</v>
      </c>
      <c r="U1073" s="124">
        <v>-0.31091517547406311</v>
      </c>
      <c r="V1073" s="124">
        <v>-3.3827034236728197</v>
      </c>
      <c r="W1073" s="46">
        <v>-1.5128127264246856</v>
      </c>
    </row>
    <row r="1074" spans="1:23" ht="19">
      <c r="A1074" s="91">
        <v>72</v>
      </c>
      <c r="B1074" s="124">
        <v>0.68631966650445664</v>
      </c>
      <c r="C1074" s="124">
        <v>0.58683639373037155</v>
      </c>
      <c r="D1074" s="124">
        <v>0.87077720077496013</v>
      </c>
      <c r="E1074" s="124">
        <v>0.51611448462523435</v>
      </c>
      <c r="F1074" s="124">
        <v>0.35376235074607898</v>
      </c>
      <c r="G1074" s="124">
        <v>6.2459865183682517E-2</v>
      </c>
      <c r="H1074" s="124">
        <v>0.38123645652296889</v>
      </c>
      <c r="I1074" s="124">
        <v>0.10627739066699338</v>
      </c>
      <c r="J1074" s="124">
        <v>0.32968562816957503</v>
      </c>
      <c r="K1074" s="54">
        <v>0.20866167154822923</v>
      </c>
      <c r="M1074" s="47">
        <v>72</v>
      </c>
      <c r="N1074" s="124" cm="1">
        <f t="array" ref="N1074:W1074">(TRANSPOSE(MMULT(幕後結果!$AB$37:$AK$46, TRANSPOSE(N73:W73))))</f>
        <v>-1.0938505445285993E-2</v>
      </c>
      <c r="O1074" s="124">
        <v>0.26114263987297831</v>
      </c>
      <c r="P1074" s="124">
        <v>0.39661889411631129</v>
      </c>
      <c r="Q1074" s="124">
        <v>-1.1534820045109757</v>
      </c>
      <c r="R1074" s="124">
        <v>-2.0804204915470866E-2</v>
      </c>
      <c r="S1074" s="124">
        <v>0.42458291680836313</v>
      </c>
      <c r="T1074" s="124">
        <v>6.5223973110202949E-2</v>
      </c>
      <c r="U1074" s="124">
        <v>-1.0953288353852892</v>
      </c>
      <c r="V1074" s="124">
        <v>1.1499142643116482</v>
      </c>
      <c r="W1074" s="46">
        <v>0.22147379475213497</v>
      </c>
    </row>
    <row r="1075" spans="1:23" ht="19">
      <c r="A1075" s="91">
        <v>73</v>
      </c>
      <c r="B1075" s="124">
        <v>0.90786607260448426</v>
      </c>
      <c r="C1075" s="124">
        <v>0.5028163013023399</v>
      </c>
      <c r="D1075" s="124">
        <v>0.16416149694261906</v>
      </c>
      <c r="E1075" s="124">
        <v>0.39525257671286496</v>
      </c>
      <c r="F1075" s="124">
        <v>0.55736310305421921</v>
      </c>
      <c r="G1075" s="124">
        <v>0.97236274635676812</v>
      </c>
      <c r="H1075" s="124">
        <v>0.30689498584881636</v>
      </c>
      <c r="I1075" s="124">
        <v>0.77394136896432664</v>
      </c>
      <c r="J1075" s="124">
        <v>0.4922997901316879</v>
      </c>
      <c r="K1075" s="54">
        <v>0.17756896018084967</v>
      </c>
      <c r="M1075" s="47">
        <v>73</v>
      </c>
      <c r="N1075" s="124" cm="1">
        <f t="array" ref="N1075:W1075">(TRANSPOSE(MMULT(幕後結果!$AB$37:$AK$46, TRANSPOSE(N74:W74))))</f>
        <v>-1.9087614098991394</v>
      </c>
      <c r="O1075" s="124">
        <v>8.3367827520365548E-2</v>
      </c>
      <c r="P1075" s="124">
        <v>-1.9220982913831213</v>
      </c>
      <c r="Q1075" s="124">
        <v>-0.30448390710448797</v>
      </c>
      <c r="R1075" s="124">
        <v>-1.8483408630858806</v>
      </c>
      <c r="S1075" s="124">
        <v>-0.81520342556427539</v>
      </c>
      <c r="T1075" s="124">
        <v>-1.0731835485754917</v>
      </c>
      <c r="U1075" s="124">
        <v>0.53175360481302558</v>
      </c>
      <c r="V1075" s="124">
        <v>-1.4257012123202801</v>
      </c>
      <c r="W1075" s="46">
        <v>-2.3776241499865587</v>
      </c>
    </row>
    <row r="1076" spans="1:23" ht="19">
      <c r="A1076" s="91">
        <v>74</v>
      </c>
      <c r="B1076" s="124">
        <v>0.97370468806693866</v>
      </c>
      <c r="C1076" s="124">
        <v>2.5077142115278006E-2</v>
      </c>
      <c r="D1076" s="124">
        <v>0.10879316006909545</v>
      </c>
      <c r="E1076" s="124">
        <v>0.79445341310546502</v>
      </c>
      <c r="F1076" s="124">
        <v>7.7221750959641788E-2</v>
      </c>
      <c r="G1076" s="124">
        <v>0.90326914684642445</v>
      </c>
      <c r="H1076" s="124">
        <v>0.90506345354727991</v>
      </c>
      <c r="I1076" s="124">
        <v>0.64392166258152717</v>
      </c>
      <c r="J1076" s="124">
        <v>0.79113454046884391</v>
      </c>
      <c r="K1076" s="54">
        <v>0.27904027726143688</v>
      </c>
      <c r="M1076" s="47">
        <v>74</v>
      </c>
      <c r="N1076" s="124" cm="1">
        <f t="array" ref="N1076:W1076">(TRANSPOSE(MMULT(幕後結果!$AB$37:$AK$46, TRANSPOSE(N75:W75))))</f>
        <v>6.5885201416120878E-2</v>
      </c>
      <c r="O1076" s="124">
        <v>1.1049145601568315</v>
      </c>
      <c r="P1076" s="124">
        <v>0.29393706353004367</v>
      </c>
      <c r="Q1076" s="124">
        <v>-1.5749212446551106</v>
      </c>
      <c r="R1076" s="124">
        <v>1.9100332430309216E-2</v>
      </c>
      <c r="S1076" s="124">
        <v>-1.5529031313520147</v>
      </c>
      <c r="T1076" s="124">
        <v>0.50289003733951865</v>
      </c>
      <c r="U1076" s="124">
        <v>-0.97792750045944354</v>
      </c>
      <c r="V1076" s="124">
        <v>0.21703482295539905</v>
      </c>
      <c r="W1076" s="46">
        <v>-0.5353867505984431</v>
      </c>
    </row>
    <row r="1077" spans="1:23" ht="19">
      <c r="A1077" s="91">
        <v>75</v>
      </c>
      <c r="B1077" s="124">
        <v>0.98896474390834377</v>
      </c>
      <c r="C1077" s="124">
        <v>0.44220381123488939</v>
      </c>
      <c r="D1077" s="124">
        <v>0.50112101298972878</v>
      </c>
      <c r="E1077" s="124">
        <v>0.46625812157359481</v>
      </c>
      <c r="F1077" s="124">
        <v>0.40825396030878558</v>
      </c>
      <c r="G1077" s="124">
        <v>0.9387136706450161</v>
      </c>
      <c r="H1077" s="124">
        <v>0.70798895480814816</v>
      </c>
      <c r="I1077" s="124">
        <v>0.55997116507736933</v>
      </c>
      <c r="J1077" s="124">
        <v>0.19377391234702168</v>
      </c>
      <c r="K1077" s="54">
        <v>0.14946784999609575</v>
      </c>
      <c r="M1077" s="47">
        <v>75</v>
      </c>
      <c r="N1077" s="124" cm="1">
        <f t="array" ref="N1077:W1077">(TRANSPOSE(MMULT(幕後結果!$AB$37:$AK$46, TRANSPOSE(N76:W76))))</f>
        <v>1.1563553175761836</v>
      </c>
      <c r="O1077" s="124">
        <v>1.1756757773177133</v>
      </c>
      <c r="P1077" s="124">
        <v>0.52480093634825675</v>
      </c>
      <c r="Q1077" s="124">
        <v>0.3693338095809367</v>
      </c>
      <c r="R1077" s="124">
        <v>-1.4763948852671376</v>
      </c>
      <c r="S1077" s="124">
        <v>1.4385823232778976</v>
      </c>
      <c r="T1077" s="124">
        <v>4.9007907184104499E-2</v>
      </c>
      <c r="U1077" s="124">
        <v>-1.2298456501114323</v>
      </c>
      <c r="V1077" s="124">
        <v>1.6996571451537053</v>
      </c>
      <c r="W1077" s="46">
        <v>0.3604836408452417</v>
      </c>
    </row>
    <row r="1078" spans="1:23" ht="19">
      <c r="A1078" s="91">
        <v>76</v>
      </c>
      <c r="B1078" s="124">
        <v>0.56719725325634784</v>
      </c>
      <c r="C1078" s="124">
        <v>0.99187866649513201</v>
      </c>
      <c r="D1078" s="124">
        <v>0.76157241513034002</v>
      </c>
      <c r="E1078" s="124">
        <v>0.24156145361236092</v>
      </c>
      <c r="F1078" s="124">
        <v>1.5242146207856022E-2</v>
      </c>
      <c r="G1078" s="124">
        <v>0.55259734870177746</v>
      </c>
      <c r="H1078" s="124">
        <v>0.22729228987924333</v>
      </c>
      <c r="I1078" s="124">
        <v>0.42876457353694408</v>
      </c>
      <c r="J1078" s="124">
        <v>0.16822263779834601</v>
      </c>
      <c r="K1078" s="54">
        <v>0.66722264455210101</v>
      </c>
      <c r="M1078" s="47">
        <v>76</v>
      </c>
      <c r="N1078" s="124" cm="1">
        <f t="array" ref="N1078:W1078">(TRANSPOSE(MMULT(幕後結果!$AB$37:$AK$46, TRANSPOSE(N77:W77))))</f>
        <v>-1.0058206905412816</v>
      </c>
      <c r="O1078" s="124">
        <v>0.88593708175496011</v>
      </c>
      <c r="P1078" s="124">
        <v>-0.19215112962152628</v>
      </c>
      <c r="Q1078" s="124">
        <v>-0.15180321085956552</v>
      </c>
      <c r="R1078" s="124">
        <v>0.59605412983983264</v>
      </c>
      <c r="S1078" s="124">
        <v>-0.12560964416947734</v>
      </c>
      <c r="T1078" s="124">
        <v>0.93815965068301166</v>
      </c>
      <c r="U1078" s="124">
        <v>1.5111909993209376</v>
      </c>
      <c r="V1078" s="124">
        <v>6.2424110658945597E-2</v>
      </c>
      <c r="W1078" s="46">
        <v>1.0089720445060639</v>
      </c>
    </row>
    <row r="1079" spans="1:23" ht="19">
      <c r="A1079" s="91">
        <v>77</v>
      </c>
      <c r="B1079" s="124">
        <v>5.6393710946096576E-2</v>
      </c>
      <c r="C1079" s="124">
        <v>0.66034399943580979</v>
      </c>
      <c r="D1079" s="124">
        <v>0.75568897468117791</v>
      </c>
      <c r="E1079" s="124">
        <v>0.44150480927896685</v>
      </c>
      <c r="F1079" s="124">
        <v>0.84867687733565766</v>
      </c>
      <c r="G1079" s="124">
        <v>0.28265529471912543</v>
      </c>
      <c r="H1079" s="124">
        <v>0.98461387290006175</v>
      </c>
      <c r="I1079" s="124">
        <v>0.88013213872149532</v>
      </c>
      <c r="J1079" s="124">
        <v>6.6931193503467323E-2</v>
      </c>
      <c r="K1079" s="54">
        <v>0.70045284241147687</v>
      </c>
      <c r="M1079" s="47">
        <v>77</v>
      </c>
      <c r="N1079" s="124" cm="1">
        <f t="array" ref="N1079:W1079">(TRANSPOSE(MMULT(幕後結果!$AB$37:$AK$46, TRANSPOSE(N78:W78))))</f>
        <v>-0.36629025332810378</v>
      </c>
      <c r="O1079" s="124">
        <v>4.6603443816923842E-2</v>
      </c>
      <c r="P1079" s="124">
        <v>-1.0901928102371115</v>
      </c>
      <c r="Q1079" s="124">
        <v>-1.9509980045894997</v>
      </c>
      <c r="R1079" s="124">
        <v>0.90621721743471395</v>
      </c>
      <c r="S1079" s="124">
        <v>-1.654941351967137</v>
      </c>
      <c r="T1079" s="124">
        <v>0.63460041465398742</v>
      </c>
      <c r="U1079" s="124">
        <v>0.41684863084616647</v>
      </c>
      <c r="V1079" s="124">
        <v>0.59217548693401389</v>
      </c>
      <c r="W1079" s="46">
        <v>1.5445216614195276</v>
      </c>
    </row>
    <row r="1080" spans="1:23" ht="19">
      <c r="A1080" s="91">
        <v>78</v>
      </c>
      <c r="B1080" s="124">
        <v>0.47279582155171118</v>
      </c>
      <c r="C1080" s="124">
        <v>0.57158410369856361</v>
      </c>
      <c r="D1080" s="124">
        <v>0.99746928953056369</v>
      </c>
      <c r="E1080" s="124">
        <v>0.27906039662497273</v>
      </c>
      <c r="F1080" s="124">
        <v>0.73376123192996778</v>
      </c>
      <c r="G1080" s="124">
        <v>5.0665746876090711E-3</v>
      </c>
      <c r="H1080" s="124">
        <v>1.8498119009791258E-2</v>
      </c>
      <c r="I1080" s="124">
        <v>0.69204696314687109</v>
      </c>
      <c r="J1080" s="124">
        <v>0.34601629338905471</v>
      </c>
      <c r="K1080" s="54">
        <v>0.39767486558066723</v>
      </c>
      <c r="M1080" s="47">
        <v>78</v>
      </c>
      <c r="N1080" s="124" cm="1">
        <f t="array" ref="N1080:W1080">(TRANSPOSE(MMULT(幕後結果!$AB$37:$AK$46, TRANSPOSE(N79:W79))))</f>
        <v>-0.2575835385094436</v>
      </c>
      <c r="O1080" s="124">
        <v>0.98003546153160315</v>
      </c>
      <c r="P1080" s="124">
        <v>1.9339607441749966</v>
      </c>
      <c r="Q1080" s="124">
        <v>1.5486847926500813</v>
      </c>
      <c r="R1080" s="124">
        <v>0.51442654837186519</v>
      </c>
      <c r="S1080" s="124">
        <v>1.5941379273672014</v>
      </c>
      <c r="T1080" s="124">
        <v>0.71148866479282646</v>
      </c>
      <c r="U1080" s="124">
        <v>4.0877951137966106E-2</v>
      </c>
      <c r="V1080" s="124">
        <v>1.4517457611530564</v>
      </c>
      <c r="W1080" s="46">
        <v>0.40786679231686129</v>
      </c>
    </row>
    <row r="1081" spans="1:23" ht="19">
      <c r="A1081" s="91">
        <v>79</v>
      </c>
      <c r="B1081" s="124">
        <v>0.37614166193279597</v>
      </c>
      <c r="C1081" s="124">
        <v>0.33502507891624345</v>
      </c>
      <c r="D1081" s="124">
        <v>0.34666887397840251</v>
      </c>
      <c r="E1081" s="124">
        <v>1.7891995974875785E-2</v>
      </c>
      <c r="F1081" s="124">
        <v>0.41630110420247091</v>
      </c>
      <c r="G1081" s="124">
        <v>0.39808191052379538</v>
      </c>
      <c r="H1081" s="124">
        <v>0.47885200348357659</v>
      </c>
      <c r="I1081" s="124">
        <v>0.38037911000853231</v>
      </c>
      <c r="J1081" s="124">
        <v>0.19255893766238774</v>
      </c>
      <c r="K1081" s="54">
        <v>0.54748572869509293</v>
      </c>
      <c r="M1081" s="47">
        <v>79</v>
      </c>
      <c r="N1081" s="124" cm="1">
        <f t="array" ref="N1081:W1081">(TRANSPOSE(MMULT(幕後結果!$AB$37:$AK$46, TRANSPOSE(N80:W80))))</f>
        <v>-0.4270062259790231</v>
      </c>
      <c r="O1081" s="124">
        <v>-0.18183878967177511</v>
      </c>
      <c r="P1081" s="124">
        <v>-0.77522753175841097</v>
      </c>
      <c r="Q1081" s="124">
        <v>0.3414227573783904</v>
      </c>
      <c r="R1081" s="124">
        <v>1.1226027460337791</v>
      </c>
      <c r="S1081" s="124">
        <v>0.37493661591435778</v>
      </c>
      <c r="T1081" s="124">
        <v>-0.88646630851846975</v>
      </c>
      <c r="U1081" s="124">
        <v>-0.16751433700939883</v>
      </c>
      <c r="V1081" s="124">
        <v>-1.5746265525047183</v>
      </c>
      <c r="W1081" s="46">
        <v>1.3019407231122515</v>
      </c>
    </row>
    <row r="1082" spans="1:23" ht="19">
      <c r="A1082" s="91">
        <v>80</v>
      </c>
      <c r="B1082" s="124">
        <v>0.80701652128987833</v>
      </c>
      <c r="C1082" s="124">
        <v>0.83511282628226025</v>
      </c>
      <c r="D1082" s="124">
        <v>0.25067538940845324</v>
      </c>
      <c r="E1082" s="124">
        <v>0.49544286297095952</v>
      </c>
      <c r="F1082" s="124">
        <v>0.28413029383377286</v>
      </c>
      <c r="G1082" s="124">
        <v>0.52372601303899091</v>
      </c>
      <c r="H1082" s="124">
        <v>0.17138779818755134</v>
      </c>
      <c r="I1082" s="124">
        <v>0.47456063806894977</v>
      </c>
      <c r="J1082" s="124">
        <v>3.9047914392290162E-2</v>
      </c>
      <c r="K1082" s="54">
        <v>0.64850747526111752</v>
      </c>
      <c r="M1082" s="47">
        <v>80</v>
      </c>
      <c r="N1082" s="124" cm="1">
        <f t="array" ref="N1082:W1082">(TRANSPOSE(MMULT(幕後結果!$AB$37:$AK$46, TRANSPOSE(N81:W81))))</f>
        <v>0.36675838008207362</v>
      </c>
      <c r="O1082" s="124">
        <v>-1.3592508471508216</v>
      </c>
      <c r="P1082" s="124">
        <v>6.2014477693720441E-3</v>
      </c>
      <c r="Q1082" s="124">
        <v>0.13727544575636719</v>
      </c>
      <c r="R1082" s="124">
        <v>-1.9670530867189897</v>
      </c>
      <c r="S1082" s="124">
        <v>-1.4456789685492955</v>
      </c>
      <c r="T1082" s="124">
        <v>-0.4675066345237946</v>
      </c>
      <c r="U1082" s="124">
        <v>0.71756522050398308</v>
      </c>
      <c r="V1082" s="124">
        <v>-1.9420017314959139</v>
      </c>
      <c r="W1082" s="46">
        <v>0.12949535871508489</v>
      </c>
    </row>
    <row r="1083" spans="1:23" ht="19">
      <c r="A1083" s="91">
        <v>81</v>
      </c>
      <c r="B1083" s="124">
        <v>0.33539151274553247</v>
      </c>
      <c r="C1083" s="124">
        <v>2.2747407685563381E-2</v>
      </c>
      <c r="D1083" s="124">
        <v>6.7000416155285736E-2</v>
      </c>
      <c r="E1083" s="124">
        <v>0.12985312586139286</v>
      </c>
      <c r="F1083" s="124">
        <v>0.20409075107664432</v>
      </c>
      <c r="G1083" s="124">
        <v>0.29366513160006091</v>
      </c>
      <c r="H1083" s="124">
        <v>0.36938693154324276</v>
      </c>
      <c r="I1083" s="124">
        <v>0.92995546138637786</v>
      </c>
      <c r="J1083" s="124">
        <v>9.558167634118675E-2</v>
      </c>
      <c r="K1083" s="54">
        <v>0.92792316376525297</v>
      </c>
      <c r="M1083" s="47">
        <v>81</v>
      </c>
      <c r="N1083" s="124" cm="1">
        <f t="array" ref="N1083:W1083">(TRANSPOSE(MMULT(幕後結果!$AB$37:$AK$46, TRANSPOSE(N82:W82))))</f>
        <v>0.42219254373901566</v>
      </c>
      <c r="O1083" s="124">
        <v>0.97889282739776728</v>
      </c>
      <c r="P1083" s="124">
        <v>-0.11547378418691073</v>
      </c>
      <c r="Q1083" s="124">
        <v>0.20688469148990618</v>
      </c>
      <c r="R1083" s="124">
        <v>1.010077354996046</v>
      </c>
      <c r="S1083" s="124">
        <v>1.0312474955874036</v>
      </c>
      <c r="T1083" s="124">
        <v>-0.37426101967185615</v>
      </c>
      <c r="U1083" s="124">
        <v>0.54213896964624775</v>
      </c>
      <c r="V1083" s="124">
        <v>0.21658173504905887</v>
      </c>
      <c r="W1083" s="46">
        <v>1.1059630956125737</v>
      </c>
    </row>
    <row r="1084" spans="1:23" ht="19">
      <c r="A1084" s="91">
        <v>82</v>
      </c>
      <c r="B1084" s="124">
        <v>0.98195387672178724</v>
      </c>
      <c r="C1084" s="124">
        <v>0.45372253876172697</v>
      </c>
      <c r="D1084" s="124">
        <v>0.54900361050990032</v>
      </c>
      <c r="E1084" s="124">
        <v>0.95089329222400454</v>
      </c>
      <c r="F1084" s="124">
        <v>0.2298296469117338</v>
      </c>
      <c r="G1084" s="124">
        <v>0.43246275930497324</v>
      </c>
      <c r="H1084" s="124">
        <v>0.56787711221453341</v>
      </c>
      <c r="I1084" s="124">
        <v>0.44223640428302713</v>
      </c>
      <c r="J1084" s="124">
        <v>0.57070852849685516</v>
      </c>
      <c r="K1084" s="54">
        <v>0.33296820902369628</v>
      </c>
      <c r="M1084" s="47">
        <v>82</v>
      </c>
      <c r="N1084" s="124" cm="1">
        <f t="array" ref="N1084:W1084">(TRANSPOSE(MMULT(幕後結果!$AB$37:$AK$46, TRANSPOSE(N83:W83))))</f>
        <v>0.70657391095735556</v>
      </c>
      <c r="O1084" s="124">
        <v>2.201286712186266</v>
      </c>
      <c r="P1084" s="124">
        <v>-0.7014778894043967</v>
      </c>
      <c r="Q1084" s="124">
        <v>1.4800882799854351</v>
      </c>
      <c r="R1084" s="124">
        <v>0.18770729515233348</v>
      </c>
      <c r="S1084" s="124">
        <v>0.92906057531568287</v>
      </c>
      <c r="T1084" s="124">
        <v>-1.1157483158515129</v>
      </c>
      <c r="U1084" s="124">
        <v>0.95802711953674957</v>
      </c>
      <c r="V1084" s="124">
        <v>0.81052790961135679</v>
      </c>
      <c r="W1084" s="46">
        <v>-0.51558158335227133</v>
      </c>
    </row>
    <row r="1085" spans="1:23" ht="19">
      <c r="A1085" s="91">
        <v>83</v>
      </c>
      <c r="B1085" s="124">
        <v>0.43786625965012349</v>
      </c>
      <c r="C1085" s="124">
        <v>0.50167565757379551</v>
      </c>
      <c r="D1085" s="124">
        <v>8.8871540824061235E-2</v>
      </c>
      <c r="E1085" s="124">
        <v>0.93906893018271687</v>
      </c>
      <c r="F1085" s="124">
        <v>2.2765132899356333E-2</v>
      </c>
      <c r="G1085" s="124">
        <v>0.35279226209049175</v>
      </c>
      <c r="H1085" s="124">
        <v>0.78700539680616921</v>
      </c>
      <c r="I1085" s="124">
        <v>0.21295699721599881</v>
      </c>
      <c r="J1085" s="124">
        <v>0.61422346187095345</v>
      </c>
      <c r="K1085" s="54">
        <v>0.36577146510697722</v>
      </c>
      <c r="M1085" s="47">
        <v>83</v>
      </c>
      <c r="N1085" s="124" cm="1">
        <f t="array" ref="N1085:W1085">(TRANSPOSE(MMULT(幕後結果!$AB$37:$AK$46, TRANSPOSE(N84:W84))))</f>
        <v>-0.62604634546897986</v>
      </c>
      <c r="O1085" s="124">
        <v>-0.19175931451623632</v>
      </c>
      <c r="P1085" s="124">
        <v>0.29973994445831065</v>
      </c>
      <c r="Q1085" s="124">
        <v>-1.0292509667672869</v>
      </c>
      <c r="R1085" s="124">
        <v>-0.8618757151925478</v>
      </c>
      <c r="S1085" s="124">
        <v>-8.401351422378911E-2</v>
      </c>
      <c r="T1085" s="124">
        <v>-0.41782481944024574</v>
      </c>
      <c r="U1085" s="124">
        <v>-1.8730482138015303</v>
      </c>
      <c r="V1085" s="124">
        <v>0.95966911571203928</v>
      </c>
      <c r="W1085" s="46">
        <v>-0.64343991146514812</v>
      </c>
    </row>
    <row r="1086" spans="1:23" ht="19">
      <c r="A1086" s="91">
        <v>84</v>
      </c>
      <c r="B1086" s="124">
        <v>0.78023099145801389</v>
      </c>
      <c r="C1086" s="124">
        <v>0.30604151052720452</v>
      </c>
      <c r="D1086" s="124">
        <v>0.35498778115488094</v>
      </c>
      <c r="E1086" s="124">
        <v>0.22085487526884751</v>
      </c>
      <c r="F1086" s="124">
        <v>0.79784077605487247</v>
      </c>
      <c r="G1086" s="124">
        <v>0.11031524521893643</v>
      </c>
      <c r="H1086" s="124">
        <v>0.91417377883110129</v>
      </c>
      <c r="I1086" s="124">
        <v>0.63177883100129018</v>
      </c>
      <c r="J1086" s="124">
        <v>0.17758247466739019</v>
      </c>
      <c r="K1086" s="54">
        <v>0.86558359706687704</v>
      </c>
      <c r="M1086" s="47">
        <v>84</v>
      </c>
      <c r="N1086" s="124" cm="1">
        <f t="array" ref="N1086:W1086">(TRANSPOSE(MMULT(幕後結果!$AB$37:$AK$46, TRANSPOSE(N85:W85))))</f>
        <v>0.94116750168663688</v>
      </c>
      <c r="O1086" s="124">
        <v>-4.9254470472545935E-2</v>
      </c>
      <c r="P1086" s="124">
        <v>0.71733371003602686</v>
      </c>
      <c r="Q1086" s="124">
        <v>2.3432716853297832</v>
      </c>
      <c r="R1086" s="124">
        <v>0.501217375095526</v>
      </c>
      <c r="S1086" s="124">
        <v>1.978057177260591</v>
      </c>
      <c r="T1086" s="124">
        <v>0.64450078198190475</v>
      </c>
      <c r="U1086" s="124">
        <v>0.55370459944653005</v>
      </c>
      <c r="V1086" s="124">
        <v>-0.20350637587758169</v>
      </c>
      <c r="W1086" s="46">
        <v>0.62687284859328629</v>
      </c>
    </row>
    <row r="1087" spans="1:23" ht="19">
      <c r="A1087" s="91">
        <v>85</v>
      </c>
      <c r="B1087" s="124">
        <v>0.41209986105629359</v>
      </c>
      <c r="C1087" s="124">
        <v>0.96719229397607331</v>
      </c>
      <c r="D1087" s="124">
        <v>0.16123785232785415</v>
      </c>
      <c r="E1087" s="124">
        <v>0.26732882300559369</v>
      </c>
      <c r="F1087" s="124">
        <v>0.47145259560159403</v>
      </c>
      <c r="G1087" s="124">
        <v>0.48510485946616377</v>
      </c>
      <c r="H1087" s="124">
        <v>0.62866859737046488</v>
      </c>
      <c r="I1087" s="124">
        <v>0.8188198640198292</v>
      </c>
      <c r="J1087" s="124">
        <v>5.2445001769134025E-2</v>
      </c>
      <c r="K1087" s="54">
        <v>5.5644640312127347E-2</v>
      </c>
      <c r="M1087" s="47">
        <v>85</v>
      </c>
      <c r="N1087" s="124" cm="1">
        <f t="array" ref="N1087:W1087">(TRANSPOSE(MMULT(幕後結果!$AB$37:$AK$46, TRANSPOSE(N86:W86))))</f>
        <v>0.22699438861427465</v>
      </c>
      <c r="O1087" s="124">
        <v>0.5643717554570673</v>
      </c>
      <c r="P1087" s="124">
        <v>0.31792735355992985</v>
      </c>
      <c r="Q1087" s="124">
        <v>0.75601270623278038</v>
      </c>
      <c r="R1087" s="124">
        <v>-3.7122828477852032E-2</v>
      </c>
      <c r="S1087" s="124">
        <v>0.49206896903376907</v>
      </c>
      <c r="T1087" s="124">
        <v>8.0684588590715367E-4</v>
      </c>
      <c r="U1087" s="124">
        <v>-0.18861542217367094</v>
      </c>
      <c r="V1087" s="124">
        <v>0.75210262905583303</v>
      </c>
      <c r="W1087" s="46">
        <v>-0.4522836588984242</v>
      </c>
    </row>
    <row r="1088" spans="1:23" ht="19">
      <c r="A1088" s="91">
        <v>86</v>
      </c>
      <c r="B1088" s="124">
        <v>0.64454121425253996</v>
      </c>
      <c r="C1088" s="124">
        <v>0.65046221611841304</v>
      </c>
      <c r="D1088" s="124">
        <v>0.72870625534360789</v>
      </c>
      <c r="E1088" s="124">
        <v>0.94713220487873606</v>
      </c>
      <c r="F1088" s="124">
        <v>0.1400837041171672</v>
      </c>
      <c r="G1088" s="124">
        <v>0.94386067943740426</v>
      </c>
      <c r="H1088" s="124">
        <v>0.3899077421777879</v>
      </c>
      <c r="I1088" s="124">
        <v>0.46322539836924315</v>
      </c>
      <c r="J1088" s="124">
        <v>0.77138681788900554</v>
      </c>
      <c r="K1088" s="54">
        <v>0.88105992280822898</v>
      </c>
      <c r="M1088" s="47">
        <v>86</v>
      </c>
      <c r="N1088" s="124" cm="1">
        <f t="array" ref="N1088:W1088">(TRANSPOSE(MMULT(幕後結果!$AB$37:$AK$46, TRANSPOSE(N87:W87))))</f>
        <v>-0.97163094752945378</v>
      </c>
      <c r="O1088" s="124">
        <v>0.26650071091022803</v>
      </c>
      <c r="P1088" s="124">
        <v>-0.12911334187594067</v>
      </c>
      <c r="Q1088" s="124">
        <v>-0.106538509979825</v>
      </c>
      <c r="R1088" s="124">
        <v>0.1536578904470085</v>
      </c>
      <c r="S1088" s="124">
        <v>-8.7108152380465223E-2</v>
      </c>
      <c r="T1088" s="124">
        <v>0.27016694674534525</v>
      </c>
      <c r="U1088" s="124">
        <v>0.96344144831973844</v>
      </c>
      <c r="V1088" s="124">
        <v>0.30476332087833707</v>
      </c>
      <c r="W1088" s="46">
        <v>0.15532600980420949</v>
      </c>
    </row>
    <row r="1089" spans="1:23" ht="19">
      <c r="A1089" s="91">
        <v>87</v>
      </c>
      <c r="B1089" s="124">
        <v>0.22365546505004663</v>
      </c>
      <c r="C1089" s="124">
        <v>0.50193065593435104</v>
      </c>
      <c r="D1089" s="124">
        <v>0.4775783712035615</v>
      </c>
      <c r="E1089" s="124">
        <v>0.46056945179223518</v>
      </c>
      <c r="F1089" s="124">
        <v>0.47273139592410329</v>
      </c>
      <c r="G1089" s="124">
        <v>0.86396256397415394</v>
      </c>
      <c r="H1089" s="124">
        <v>0.60222399772996971</v>
      </c>
      <c r="I1089" s="124">
        <v>0.20336223059041547</v>
      </c>
      <c r="J1089" s="124">
        <v>0.75215571888160682</v>
      </c>
      <c r="K1089" s="54">
        <v>0.62849631739933209</v>
      </c>
      <c r="M1089" s="47">
        <v>87</v>
      </c>
      <c r="N1089" s="124" cm="1">
        <f t="array" ref="N1089:W1089">(TRANSPOSE(MMULT(幕後結果!$AB$37:$AK$46, TRANSPOSE(N88:W88))))</f>
        <v>-0.69562284896647908</v>
      </c>
      <c r="O1089" s="124">
        <v>-1.2752491572717217</v>
      </c>
      <c r="P1089" s="124">
        <v>-1.129910282612911</v>
      </c>
      <c r="Q1089" s="124">
        <v>-1.0206172208715114</v>
      </c>
      <c r="R1089" s="124">
        <v>-0.81454877744462406</v>
      </c>
      <c r="S1089" s="124">
        <v>-0.66648681461055426</v>
      </c>
      <c r="T1089" s="124">
        <v>-0.27818812986160735</v>
      </c>
      <c r="U1089" s="124">
        <v>0.57898161113909352</v>
      </c>
      <c r="V1089" s="124">
        <v>-2.7438052682960352</v>
      </c>
      <c r="W1089" s="46">
        <v>-1.1350017846348428</v>
      </c>
    </row>
    <row r="1090" spans="1:23" ht="19">
      <c r="A1090" s="91">
        <v>88</v>
      </c>
      <c r="B1090" s="124">
        <v>0.44826683852193372</v>
      </c>
      <c r="C1090" s="124">
        <v>5.7583174625639444E-3</v>
      </c>
      <c r="D1090" s="124">
        <v>0.66801744380046313</v>
      </c>
      <c r="E1090" s="124">
        <v>0.20998028004578861</v>
      </c>
      <c r="F1090" s="124">
        <v>0.30821638396951756</v>
      </c>
      <c r="G1090" s="124">
        <v>0.70626832559919728</v>
      </c>
      <c r="H1090" s="124">
        <v>0.60227119852263389</v>
      </c>
      <c r="I1090" s="124">
        <v>0.16349090823671353</v>
      </c>
      <c r="J1090" s="124">
        <v>6.2634335059071899E-2</v>
      </c>
      <c r="K1090" s="54">
        <v>0.77597742327617181</v>
      </c>
      <c r="M1090" s="47">
        <v>88</v>
      </c>
      <c r="N1090" s="124" cm="1">
        <f t="array" ref="N1090:W1090">(TRANSPOSE(MMULT(幕後結果!$AB$37:$AK$46, TRANSPOSE(N89:W89))))</f>
        <v>-6.0546823110744774E-2</v>
      </c>
      <c r="O1090" s="124">
        <v>1.0072768220930337</v>
      </c>
      <c r="P1090" s="124">
        <v>0.36283018064315159</v>
      </c>
      <c r="Q1090" s="124">
        <v>0.65430214355016125</v>
      </c>
      <c r="R1090" s="124">
        <v>1.1603665374375542</v>
      </c>
      <c r="S1090" s="124">
        <v>-0.31894128181080394</v>
      </c>
      <c r="T1090" s="124">
        <v>-0.57985215785041178</v>
      </c>
      <c r="U1090" s="124">
        <v>-0.19219383641215504</v>
      </c>
      <c r="V1090" s="124">
        <v>6.0409653054876278E-2</v>
      </c>
      <c r="W1090" s="46">
        <v>0.33038556047442141</v>
      </c>
    </row>
    <row r="1091" spans="1:23" ht="19">
      <c r="A1091" s="91">
        <v>89</v>
      </c>
      <c r="B1091" s="124">
        <v>0.87059359472410547</v>
      </c>
      <c r="C1091" s="124">
        <v>0.386132333225919</v>
      </c>
      <c r="D1091" s="124">
        <v>8.3457347345882393E-2</v>
      </c>
      <c r="E1091" s="124">
        <v>0.86344735957765528</v>
      </c>
      <c r="F1091" s="124">
        <v>0.50114352366111214</v>
      </c>
      <c r="G1091" s="124">
        <v>0.91747645552675161</v>
      </c>
      <c r="H1091" s="124">
        <v>0.89085625533246549</v>
      </c>
      <c r="I1091" s="124">
        <v>0.97253281459845065</v>
      </c>
      <c r="J1091" s="124">
        <v>8.0944979262917993E-3</v>
      </c>
      <c r="K1091" s="54">
        <v>0.29183489564078946</v>
      </c>
      <c r="M1091" s="47">
        <v>89</v>
      </c>
      <c r="N1091" s="124" cm="1">
        <f t="array" ref="N1091:W1091">(TRANSPOSE(MMULT(幕後結果!$AB$37:$AK$46, TRANSPOSE(N90:W90))))</f>
        <v>0.20370688862701</v>
      </c>
      <c r="O1091" s="124">
        <v>-0.86697097998842543</v>
      </c>
      <c r="P1091" s="124">
        <v>4.9103954044818557E-2</v>
      </c>
      <c r="Q1091" s="124">
        <v>-0.75059879992055301</v>
      </c>
      <c r="R1091" s="124">
        <v>0.61276573941545032</v>
      </c>
      <c r="S1091" s="124">
        <v>-0.63886984330650276</v>
      </c>
      <c r="T1091" s="124">
        <v>0.32730209738101079</v>
      </c>
      <c r="U1091" s="124">
        <v>0.95464704612364559</v>
      </c>
      <c r="V1091" s="124">
        <v>-0.62219983435890303</v>
      </c>
      <c r="W1091" s="46">
        <v>-0.86429784724477687</v>
      </c>
    </row>
    <row r="1092" spans="1:23" ht="19">
      <c r="A1092" s="91">
        <v>90</v>
      </c>
      <c r="B1092" s="124">
        <v>0.3297980735153081</v>
      </c>
      <c r="C1092" s="124">
        <v>0.24141041378691086</v>
      </c>
      <c r="D1092" s="124">
        <v>0.37580136482479398</v>
      </c>
      <c r="E1092" s="124">
        <v>0.83782682810526299</v>
      </c>
      <c r="F1092" s="124">
        <v>0.42680008418319071</v>
      </c>
      <c r="G1092" s="124">
        <v>0.37047033928134154</v>
      </c>
      <c r="H1092" s="124">
        <v>0.40213526831403934</v>
      </c>
      <c r="I1092" s="124">
        <v>0.47595181010232213</v>
      </c>
      <c r="J1092" s="124">
        <v>0.5979555169737949</v>
      </c>
      <c r="K1092" s="54">
        <v>0.98456090189987377</v>
      </c>
      <c r="M1092" s="47">
        <v>90</v>
      </c>
      <c r="N1092" s="124" cm="1">
        <f t="array" ref="N1092:W1092">(TRANSPOSE(MMULT(幕後結果!$AB$37:$AK$46, TRANSPOSE(N91:W91))))</f>
        <v>0.73010105682624182</v>
      </c>
      <c r="O1092" s="124">
        <v>-0.37249143387278671</v>
      </c>
      <c r="P1092" s="124">
        <v>0.63874448895922575</v>
      </c>
      <c r="Q1092" s="124">
        <v>0.9118205549335664</v>
      </c>
      <c r="R1092" s="124">
        <v>-2.2578983070346852</v>
      </c>
      <c r="S1092" s="124">
        <v>0.52205033444779947</v>
      </c>
      <c r="T1092" s="124">
        <v>-1.928625929987732</v>
      </c>
      <c r="U1092" s="124">
        <v>0.15208659106136202</v>
      </c>
      <c r="V1092" s="124">
        <v>-1.7694213897678499</v>
      </c>
      <c r="W1092" s="46">
        <v>-1.418615695134966</v>
      </c>
    </row>
    <row r="1093" spans="1:23" ht="19">
      <c r="A1093" s="91">
        <v>91</v>
      </c>
      <c r="B1093" s="124">
        <v>0.25812738008356129</v>
      </c>
      <c r="C1093" s="124">
        <v>0.15420277272498217</v>
      </c>
      <c r="D1093" s="124">
        <v>0.57300029997376489</v>
      </c>
      <c r="E1093" s="124">
        <v>0.33601677729730817</v>
      </c>
      <c r="F1093" s="124">
        <v>0.65100278497644526</v>
      </c>
      <c r="G1093" s="124">
        <v>0.54798018448754693</v>
      </c>
      <c r="H1093" s="124">
        <v>0.42007282200764351</v>
      </c>
      <c r="I1093" s="124">
        <v>0.28491225461560177</v>
      </c>
      <c r="J1093" s="124">
        <v>0.41862102560782932</v>
      </c>
      <c r="K1093" s="54">
        <v>0.15729886851022612</v>
      </c>
      <c r="M1093" s="47">
        <v>91</v>
      </c>
      <c r="N1093" s="124" cm="1">
        <f t="array" ref="N1093:W1093">(TRANSPOSE(MMULT(幕後結果!$AB$37:$AK$46, TRANSPOSE(N92:W92))))</f>
        <v>0.56189404728029257</v>
      </c>
      <c r="O1093" s="124">
        <v>1.1084290976146913</v>
      </c>
      <c r="P1093" s="124">
        <v>0.98717174017973519</v>
      </c>
      <c r="Q1093" s="124">
        <v>0.69711061407634511</v>
      </c>
      <c r="R1093" s="124">
        <v>-1.0670870568676278</v>
      </c>
      <c r="S1093" s="124">
        <v>0.17444331459340057</v>
      </c>
      <c r="T1093" s="124">
        <v>0.47235039618889635</v>
      </c>
      <c r="U1093" s="124">
        <v>0.92330535840068406</v>
      </c>
      <c r="V1093" s="124">
        <v>2.4688609499490912</v>
      </c>
      <c r="W1093" s="46">
        <v>0.41533002058793694</v>
      </c>
    </row>
    <row r="1094" spans="1:23" ht="19">
      <c r="A1094" s="91">
        <v>92</v>
      </c>
      <c r="B1094" s="124">
        <v>0.35515930009971108</v>
      </c>
      <c r="C1094" s="124">
        <v>7.4873077326450543E-2</v>
      </c>
      <c r="D1094" s="124">
        <v>0.78252133492989073</v>
      </c>
      <c r="E1094" s="124">
        <v>0.43985473227054994</v>
      </c>
      <c r="F1094" s="124">
        <v>0.99155797874520046</v>
      </c>
      <c r="G1094" s="124">
        <v>0.60449054008864334</v>
      </c>
      <c r="H1094" s="124">
        <v>0.12867601602015699</v>
      </c>
      <c r="I1094" s="124">
        <v>0.20125267145569481</v>
      </c>
      <c r="J1094" s="124">
        <v>0.53830010465859002</v>
      </c>
      <c r="K1094" s="54">
        <v>0.60339831952158574</v>
      </c>
      <c r="M1094" s="47">
        <v>92</v>
      </c>
      <c r="N1094" s="124" cm="1">
        <f t="array" ref="N1094:W1094">(TRANSPOSE(MMULT(幕後結果!$AB$37:$AK$46, TRANSPOSE(N93:W93))))</f>
        <v>-0.46078571813220726</v>
      </c>
      <c r="O1094" s="124">
        <v>-0.66685588486194003</v>
      </c>
      <c r="P1094" s="124">
        <v>-1.8223433540108164E-2</v>
      </c>
      <c r="Q1094" s="124">
        <v>-1.3993186829550293</v>
      </c>
      <c r="R1094" s="124">
        <v>0.7895997592637487</v>
      </c>
      <c r="S1094" s="124">
        <v>-1.1628567227742161</v>
      </c>
      <c r="T1094" s="124">
        <v>0.97816912440294423</v>
      </c>
      <c r="U1094" s="124">
        <v>-0.21318056406411831</v>
      </c>
      <c r="V1094" s="124">
        <v>-1.5231221328758666</v>
      </c>
      <c r="W1094" s="46">
        <v>-1.4414812958116878</v>
      </c>
    </row>
    <row r="1095" spans="1:23" ht="19">
      <c r="A1095" s="91">
        <v>93</v>
      </c>
      <c r="B1095" s="124">
        <v>0.86643855849707641</v>
      </c>
      <c r="C1095" s="124">
        <v>2.7606062410323595E-4</v>
      </c>
      <c r="D1095" s="124">
        <v>0.48394103630561447</v>
      </c>
      <c r="E1095" s="124">
        <v>0.40201939863846059</v>
      </c>
      <c r="F1095" s="124">
        <v>0.29914971760479037</v>
      </c>
      <c r="G1095" s="124">
        <v>0.9512752303947003</v>
      </c>
      <c r="H1095" s="124">
        <v>0.98221315383350727</v>
      </c>
      <c r="I1095" s="124">
        <v>0.10981204480788942</v>
      </c>
      <c r="J1095" s="124">
        <v>0.27383475824071324</v>
      </c>
      <c r="K1095" s="54">
        <v>0.2414967010971798</v>
      </c>
      <c r="M1095" s="47">
        <v>93</v>
      </c>
      <c r="N1095" s="124" cm="1">
        <f t="array" ref="N1095:W1095">(TRANSPOSE(MMULT(幕後結果!$AB$37:$AK$46, TRANSPOSE(N94:W94))))</f>
        <v>-2.1123776900097324</v>
      </c>
      <c r="O1095" s="124">
        <v>-0.12864178671724841</v>
      </c>
      <c r="P1095" s="124">
        <v>-1.5706204852641479</v>
      </c>
      <c r="Q1095" s="124">
        <v>-1.2812353836725867</v>
      </c>
      <c r="R1095" s="124">
        <v>-1.4303294675453011</v>
      </c>
      <c r="S1095" s="124">
        <v>-0.56438448731270963</v>
      </c>
      <c r="T1095" s="124">
        <v>-0.730582880742215</v>
      </c>
      <c r="U1095" s="124">
        <v>-0.42461587852168781</v>
      </c>
      <c r="V1095" s="124">
        <v>-1.2588273564485537</v>
      </c>
      <c r="W1095" s="46">
        <v>-0.95880706420997419</v>
      </c>
    </row>
    <row r="1096" spans="1:23" ht="19">
      <c r="A1096" s="91">
        <v>94</v>
      </c>
      <c r="B1096" s="124">
        <v>0.89219195420762842</v>
      </c>
      <c r="C1096" s="124">
        <v>0.88093937611747797</v>
      </c>
      <c r="D1096" s="124">
        <v>0.1720735412354959</v>
      </c>
      <c r="E1096" s="124">
        <v>0.40710718609533902</v>
      </c>
      <c r="F1096" s="124">
        <v>0.80049030355575734</v>
      </c>
      <c r="G1096" s="124">
        <v>0.24657238674111359</v>
      </c>
      <c r="H1096" s="124">
        <v>0.77203392602993759</v>
      </c>
      <c r="I1096" s="124">
        <v>0.23484473664611261</v>
      </c>
      <c r="J1096" s="124">
        <v>0.13082503701881754</v>
      </c>
      <c r="K1096" s="54">
        <v>0.57520280690367431</v>
      </c>
      <c r="M1096" s="47">
        <v>94</v>
      </c>
      <c r="N1096" s="124" cm="1">
        <f t="array" ref="N1096:W1096">(TRANSPOSE(MMULT(幕後結果!$AB$37:$AK$46, TRANSPOSE(N95:W95))))</f>
        <v>2.5570627934744543</v>
      </c>
      <c r="O1096" s="124">
        <v>-0.67223096109220148</v>
      </c>
      <c r="P1096" s="124">
        <v>-0.78187728441419624</v>
      </c>
      <c r="Q1096" s="124">
        <v>-1.1553646994379496</v>
      </c>
      <c r="R1096" s="124">
        <v>0.33115285596155619</v>
      </c>
      <c r="S1096" s="124">
        <v>0.67725867164199316</v>
      </c>
      <c r="T1096" s="124">
        <v>0.31660034563860678</v>
      </c>
      <c r="U1096" s="124">
        <v>0.52780918792606668</v>
      </c>
      <c r="V1096" s="124">
        <v>-5.8948184279661933E-2</v>
      </c>
      <c r="W1096" s="46">
        <v>0.65511444144177688</v>
      </c>
    </row>
    <row r="1097" spans="1:23" ht="19">
      <c r="A1097" s="91">
        <v>95</v>
      </c>
      <c r="B1097" s="124">
        <v>0.31275088925431205</v>
      </c>
      <c r="C1097" s="124">
        <v>0.92135422304967052</v>
      </c>
      <c r="D1097" s="124">
        <v>0.48472955837377074</v>
      </c>
      <c r="E1097" s="124">
        <v>0.5907521037701291</v>
      </c>
      <c r="F1097" s="124">
        <v>0.788643549657295</v>
      </c>
      <c r="G1097" s="124">
        <v>0.57512160972537596</v>
      </c>
      <c r="H1097" s="124">
        <v>0.30850730500386248</v>
      </c>
      <c r="I1097" s="124">
        <v>0.67804353750032287</v>
      </c>
      <c r="J1097" s="124">
        <v>0.8995932527069499</v>
      </c>
      <c r="K1097" s="54">
        <v>0.48654152034344711</v>
      </c>
      <c r="M1097" s="47">
        <v>95</v>
      </c>
      <c r="N1097" s="124" cm="1">
        <f t="array" ref="N1097:W1097">(TRANSPOSE(MMULT(幕後結果!$AB$37:$AK$46, TRANSPOSE(N96:W96))))</f>
        <v>-0.99167846708590424</v>
      </c>
      <c r="O1097" s="124">
        <v>-1.7421758632853539</v>
      </c>
      <c r="P1097" s="124">
        <v>-1.6826464282626383</v>
      </c>
      <c r="Q1097" s="124">
        <v>-2.6544245264421673</v>
      </c>
      <c r="R1097" s="124">
        <v>0.18628381657147963</v>
      </c>
      <c r="S1097" s="124">
        <v>-0.76478962795742622</v>
      </c>
      <c r="T1097" s="124">
        <v>-0.36432641343763689</v>
      </c>
      <c r="U1097" s="124">
        <v>1.2942707869060537</v>
      </c>
      <c r="V1097" s="124">
        <v>6.0616538494415506E-2</v>
      </c>
      <c r="W1097" s="46">
        <v>-1.3471452329845768</v>
      </c>
    </row>
    <row r="1098" spans="1:23" ht="19">
      <c r="A1098" s="91">
        <v>96</v>
      </c>
      <c r="B1098" s="124">
        <v>0.17835569035445542</v>
      </c>
      <c r="C1098" s="124">
        <v>0.26388950771234687</v>
      </c>
      <c r="D1098" s="124">
        <v>0.54394727333539605</v>
      </c>
      <c r="E1098" s="124">
        <v>0.54821183070367985</v>
      </c>
      <c r="F1098" s="124">
        <v>0.44994013170731351</v>
      </c>
      <c r="G1098" s="124">
        <v>0.77769247997649682</v>
      </c>
      <c r="H1098" s="124">
        <v>3.213969587145904E-2</v>
      </c>
      <c r="I1098" s="124">
        <v>0.31177920128958836</v>
      </c>
      <c r="J1098" s="124">
        <v>0.53126326901882592</v>
      </c>
      <c r="K1098" s="54">
        <v>0.11593467139943647</v>
      </c>
      <c r="M1098" s="47">
        <v>96</v>
      </c>
      <c r="N1098" s="124" cm="1">
        <f t="array" ref="N1098:W1098">(TRANSPOSE(MMULT(幕後結果!$AB$37:$AK$46, TRANSPOSE(N97:W97))))</f>
        <v>-2.0770836188132127</v>
      </c>
      <c r="O1098" s="124">
        <v>0.75543543177414363</v>
      </c>
      <c r="P1098" s="124">
        <v>0.6557736027072697</v>
      </c>
      <c r="Q1098" s="124">
        <v>2.1480782443405264</v>
      </c>
      <c r="R1098" s="124">
        <v>0.92662858762570377</v>
      </c>
      <c r="S1098" s="124">
        <v>0.77494839210093902</v>
      </c>
      <c r="T1098" s="124">
        <v>0.67471819028660418</v>
      </c>
      <c r="U1098" s="124">
        <v>-1.044192740001946</v>
      </c>
      <c r="V1098" s="124">
        <v>-1.1760452109979127</v>
      </c>
      <c r="W1098" s="46">
        <v>-0.70467979641907907</v>
      </c>
    </row>
    <row r="1099" spans="1:23" ht="19">
      <c r="A1099" s="91">
        <v>97</v>
      </c>
      <c r="B1099" s="124">
        <v>6.0914640578286106E-2</v>
      </c>
      <c r="C1099" s="124">
        <v>2.6285860468471256E-3</v>
      </c>
      <c r="D1099" s="124">
        <v>0.94408692801683491</v>
      </c>
      <c r="E1099" s="124">
        <v>0.3340064479978706</v>
      </c>
      <c r="F1099" s="124">
        <v>0.76375260638914844</v>
      </c>
      <c r="G1099" s="124">
        <v>0.40549589327280389</v>
      </c>
      <c r="H1099" s="124">
        <v>0.84884008171495662</v>
      </c>
      <c r="I1099" s="124">
        <v>0.39313660435263631</v>
      </c>
      <c r="J1099" s="124">
        <v>0.46462430398409738</v>
      </c>
      <c r="K1099" s="54">
        <v>0.19104970891700135</v>
      </c>
      <c r="M1099" s="47">
        <v>97</v>
      </c>
      <c r="N1099" s="124" cm="1">
        <f t="array" ref="N1099:W1099">(TRANSPOSE(MMULT(幕後結果!$AB$37:$AK$46, TRANSPOSE(N98:W98))))</f>
        <v>1.537623314384247</v>
      </c>
      <c r="O1099" s="124">
        <v>-0.52128577340750015</v>
      </c>
      <c r="P1099" s="124">
        <v>0.59567900347818425</v>
      </c>
      <c r="Q1099" s="124">
        <v>0.86172266087924598</v>
      </c>
      <c r="R1099" s="124">
        <v>4.6473293394881723E-2</v>
      </c>
      <c r="S1099" s="124">
        <v>0.16905967881422068</v>
      </c>
      <c r="T1099" s="124">
        <v>1.3334897244479276</v>
      </c>
      <c r="U1099" s="124">
        <v>1.27757121157447</v>
      </c>
      <c r="V1099" s="124">
        <v>1.0891541093809816</v>
      </c>
      <c r="W1099" s="46">
        <v>1.4978377129091804</v>
      </c>
    </row>
    <row r="1100" spans="1:23" ht="19">
      <c r="A1100" s="91">
        <v>98</v>
      </c>
      <c r="B1100" s="124">
        <v>0.12058977728352493</v>
      </c>
      <c r="C1100" s="124">
        <v>0.99259752102172061</v>
      </c>
      <c r="D1100" s="124">
        <v>0.84937417425319905</v>
      </c>
      <c r="E1100" s="124">
        <v>0.95358352589018169</v>
      </c>
      <c r="F1100" s="124">
        <v>0.77235428001065998</v>
      </c>
      <c r="G1100" s="124">
        <v>0.62807439223828809</v>
      </c>
      <c r="H1100" s="124">
        <v>0.35304564699916829</v>
      </c>
      <c r="I1100" s="124">
        <v>0.90454370732545142</v>
      </c>
      <c r="J1100" s="124">
        <v>8.0928038547174896E-2</v>
      </c>
      <c r="K1100" s="54">
        <v>0.44979241247947521</v>
      </c>
      <c r="M1100" s="47">
        <v>98</v>
      </c>
      <c r="N1100" s="124" cm="1">
        <f t="array" ref="N1100:W1100">(TRANSPOSE(MMULT(幕後結果!$AB$37:$AK$46, TRANSPOSE(N99:W99))))</f>
        <v>0.33689285510599604</v>
      </c>
      <c r="O1100" s="124">
        <v>-1.0383018416319105</v>
      </c>
      <c r="P1100" s="124">
        <v>0.66319468671697634</v>
      </c>
      <c r="Q1100" s="124">
        <v>-0.89041681399092532</v>
      </c>
      <c r="R1100" s="124">
        <v>-0.57024719032652249</v>
      </c>
      <c r="S1100" s="124">
        <v>-0.82522374607630611</v>
      </c>
      <c r="T1100" s="124">
        <v>0.55293541230468868</v>
      </c>
      <c r="U1100" s="124">
        <v>0.10114057581237193</v>
      </c>
      <c r="V1100" s="124">
        <v>-0.20190665711881114</v>
      </c>
      <c r="W1100" s="46">
        <v>-1.5645518544166515</v>
      </c>
    </row>
    <row r="1101" spans="1:23" ht="19">
      <c r="A1101" s="91">
        <v>99</v>
      </c>
      <c r="B1101" s="124">
        <v>0.74982082573903508</v>
      </c>
      <c r="C1101" s="124">
        <v>0.80515377132304766</v>
      </c>
      <c r="D1101" s="124">
        <v>0.94519657441340521</v>
      </c>
      <c r="E1101" s="124">
        <v>0.15998404355803131</v>
      </c>
      <c r="F1101" s="124">
        <v>0.21017164392464571</v>
      </c>
      <c r="G1101" s="124">
        <v>0.26315446023784861</v>
      </c>
      <c r="H1101" s="124">
        <v>0.94114481648924397</v>
      </c>
      <c r="I1101" s="124">
        <v>0.46104358904529752</v>
      </c>
      <c r="J1101" s="124">
        <v>0.73947948196953761</v>
      </c>
      <c r="K1101" s="54">
        <v>0.94196990943416758</v>
      </c>
      <c r="M1101" s="47">
        <v>99</v>
      </c>
      <c r="N1101" s="124" cm="1">
        <f t="array" ref="N1101:W1101">(TRANSPOSE(MMULT(幕後結果!$AB$37:$AK$46, TRANSPOSE(N100:W100))))</f>
        <v>0.36535724453502227</v>
      </c>
      <c r="O1101" s="124">
        <v>-0.61367186185941647</v>
      </c>
      <c r="P1101" s="124">
        <v>0.99804161867886099</v>
      </c>
      <c r="Q1101" s="124">
        <v>0.19242568960834458</v>
      </c>
      <c r="R1101" s="124">
        <v>0.51306873998758418</v>
      </c>
      <c r="S1101" s="124">
        <v>0.60857434884324579</v>
      </c>
      <c r="T1101" s="124">
        <v>0.7483590832939564</v>
      </c>
      <c r="U1101" s="124">
        <v>0.26827620919841488</v>
      </c>
      <c r="V1101" s="124">
        <v>0.27072698316637567</v>
      </c>
      <c r="W1101" s="46">
        <v>0.93584647813774313</v>
      </c>
    </row>
    <row r="1102" spans="1:23" ht="19">
      <c r="A1102" s="91">
        <v>100</v>
      </c>
      <c r="B1102" s="124">
        <v>0.9726774502712463</v>
      </c>
      <c r="C1102" s="124">
        <v>0.32774894914757735</v>
      </c>
      <c r="D1102" s="124">
        <v>0.998734824473823</v>
      </c>
      <c r="E1102" s="124">
        <v>0.94270899119632512</v>
      </c>
      <c r="F1102" s="124">
        <v>0.45049821974579918</v>
      </c>
      <c r="G1102" s="124">
        <v>0.94573150157547903</v>
      </c>
      <c r="H1102" s="124">
        <v>0.46060095757022146</v>
      </c>
      <c r="I1102" s="124">
        <v>0.51513564562547098</v>
      </c>
      <c r="J1102" s="124">
        <v>0.25363346064870163</v>
      </c>
      <c r="K1102" s="54">
        <v>0.63735028481904554</v>
      </c>
      <c r="M1102" s="47">
        <v>100</v>
      </c>
      <c r="N1102" s="124" cm="1">
        <f t="array" ref="N1102:W1102">(TRANSPOSE(MMULT(幕後結果!$AB$37:$AK$46, TRANSPOSE(N101:W101))))</f>
        <v>0.84577217262938931</v>
      </c>
      <c r="O1102" s="124">
        <v>0.92784721583676877</v>
      </c>
      <c r="P1102" s="124">
        <v>0.7586242463038797</v>
      </c>
      <c r="Q1102" s="124">
        <v>0.46630630225737946</v>
      </c>
      <c r="R1102" s="124">
        <v>0.79596797343697911</v>
      </c>
      <c r="S1102" s="124">
        <v>2.186434052152904</v>
      </c>
      <c r="T1102" s="124">
        <v>0.66500416257744721</v>
      </c>
      <c r="U1102" s="124">
        <v>0.43749296306552315</v>
      </c>
      <c r="V1102" s="124">
        <v>1.3721154009152472</v>
      </c>
      <c r="W1102" s="46">
        <v>0.98842016340959138</v>
      </c>
    </row>
    <row r="1103" spans="1:23" ht="19">
      <c r="A1103" s="91">
        <v>101</v>
      </c>
      <c r="B1103" s="124">
        <v>0.96129865259416825</v>
      </c>
      <c r="C1103" s="124">
        <v>0.7363277189525046</v>
      </c>
      <c r="D1103" s="124">
        <v>0.35999228976243658</v>
      </c>
      <c r="E1103" s="124">
        <v>0.82780693242862946</v>
      </c>
      <c r="F1103" s="124">
        <v>0.15215929040092901</v>
      </c>
      <c r="G1103" s="124">
        <v>0.75630777832019813</v>
      </c>
      <c r="H1103" s="124">
        <v>4.6293907984074956E-2</v>
      </c>
      <c r="I1103" s="124">
        <v>0.54085865642812059</v>
      </c>
      <c r="J1103" s="124">
        <v>0.2809710720283527</v>
      </c>
      <c r="K1103" s="54">
        <v>0.90049859826625922</v>
      </c>
      <c r="M1103" s="47">
        <v>101</v>
      </c>
      <c r="N1103" s="124" cm="1">
        <f t="array" ref="N1103:W1103">(TRANSPOSE(MMULT(幕後結果!$AB$37:$AK$46, TRANSPOSE(N102:W102))))</f>
        <v>0.78394976782217873</v>
      </c>
      <c r="O1103" s="124">
        <v>2.3643389758046026E-2</v>
      </c>
      <c r="P1103" s="124">
        <v>0.6471137952333661</v>
      </c>
      <c r="Q1103" s="124">
        <v>0.48728017762877751</v>
      </c>
      <c r="R1103" s="124">
        <v>-0.29025085190137923</v>
      </c>
      <c r="S1103" s="124">
        <v>0.16540721428218905</v>
      </c>
      <c r="T1103" s="124">
        <v>0.45532733854831997</v>
      </c>
      <c r="U1103" s="124">
        <v>0.20920580442880019</v>
      </c>
      <c r="V1103" s="124">
        <v>0.73714377848728008</v>
      </c>
      <c r="W1103" s="46">
        <v>1.1085516172617889</v>
      </c>
    </row>
    <row r="1104" spans="1:23" ht="19">
      <c r="A1104" s="91">
        <v>102</v>
      </c>
      <c r="B1104" s="124">
        <v>0.45231020907519026</v>
      </c>
      <c r="C1104" s="124">
        <v>0.8161708151889433</v>
      </c>
      <c r="D1104" s="124">
        <v>0.22789868621883369</v>
      </c>
      <c r="E1104" s="124">
        <v>0.79406946377814092</v>
      </c>
      <c r="F1104" s="124">
        <v>0.93899520437332851</v>
      </c>
      <c r="G1104" s="124">
        <v>0.86898366087171586</v>
      </c>
      <c r="H1104" s="124">
        <v>0.29549381067792568</v>
      </c>
      <c r="I1104" s="124">
        <v>0.82242378954478612</v>
      </c>
      <c r="J1104" s="124">
        <v>0.80241717185056549</v>
      </c>
      <c r="K1104" s="54">
        <v>3.7104425716547595E-2</v>
      </c>
      <c r="M1104" s="47">
        <v>102</v>
      </c>
      <c r="N1104" s="124" cm="1">
        <f t="array" ref="N1104:W1104">(TRANSPOSE(MMULT(幕後結果!$AB$37:$AK$46, TRANSPOSE(N103:W103))))</f>
        <v>-0.31166422154268891</v>
      </c>
      <c r="O1104" s="124">
        <v>-1.0481221337930087</v>
      </c>
      <c r="P1104" s="124">
        <v>1.2448906198025029</v>
      </c>
      <c r="Q1104" s="124">
        <v>0.74462487075527206</v>
      </c>
      <c r="R1104" s="124">
        <v>1.9175876018894877</v>
      </c>
      <c r="S1104" s="124">
        <v>0.17872392522567415</v>
      </c>
      <c r="T1104" s="124">
        <v>1.3250952395809068</v>
      </c>
      <c r="U1104" s="124">
        <v>0.47471397031127516</v>
      </c>
      <c r="V1104" s="124">
        <v>0.58174853423916795</v>
      </c>
      <c r="W1104" s="46">
        <v>0.25535643486971582</v>
      </c>
    </row>
    <row r="1105" spans="1:23" ht="19">
      <c r="A1105" s="91">
        <v>103</v>
      </c>
      <c r="B1105" s="124">
        <v>5.7593549127356258E-2</v>
      </c>
      <c r="C1105" s="124">
        <v>0.59897026536252684</v>
      </c>
      <c r="D1105" s="124">
        <v>0.6835292638259951</v>
      </c>
      <c r="E1105" s="124">
        <v>0.16814563701522056</v>
      </c>
      <c r="F1105" s="124">
        <v>0.20430930578973405</v>
      </c>
      <c r="G1105" s="124">
        <v>0.8979700159057904</v>
      </c>
      <c r="H1105" s="124">
        <v>0.84755217827977236</v>
      </c>
      <c r="I1105" s="124">
        <v>0.21422693327783771</v>
      </c>
      <c r="J1105" s="124">
        <v>0.81614516657922542</v>
      </c>
      <c r="K1105" s="54">
        <v>0.305504162438341</v>
      </c>
      <c r="M1105" s="47">
        <v>103</v>
      </c>
      <c r="N1105" s="124" cm="1">
        <f t="array" ref="N1105:W1105">(TRANSPOSE(MMULT(幕後結果!$AB$37:$AK$46, TRANSPOSE(N104:W104))))</f>
        <v>-0.63291081543523187</v>
      </c>
      <c r="O1105" s="124">
        <v>-2.0462595773349608</v>
      </c>
      <c r="P1105" s="124">
        <v>8.0794538620837297E-2</v>
      </c>
      <c r="Q1105" s="124">
        <v>-0.98131923799732235</v>
      </c>
      <c r="R1105" s="124">
        <v>-0.1331026023419262</v>
      </c>
      <c r="S1105" s="124">
        <v>-1.2737271988252195</v>
      </c>
      <c r="T1105" s="124">
        <v>-1.7885829932928552</v>
      </c>
      <c r="U1105" s="124">
        <v>0.61406073459346477</v>
      </c>
      <c r="V1105" s="124">
        <v>-1.6215670568071021</v>
      </c>
      <c r="W1105" s="46">
        <v>-1.66138795142116</v>
      </c>
    </row>
    <row r="1106" spans="1:23" ht="19">
      <c r="A1106" s="91">
        <v>104</v>
      </c>
      <c r="B1106" s="124">
        <v>0.98926438531556848</v>
      </c>
      <c r="C1106" s="124">
        <v>0.96986354604429748</v>
      </c>
      <c r="D1106" s="124">
        <v>0.71733985485317553</v>
      </c>
      <c r="E1106" s="124">
        <v>0.45388539426106922</v>
      </c>
      <c r="F1106" s="124">
        <v>0.10392392504199943</v>
      </c>
      <c r="G1106" s="124">
        <v>0.43548994058540336</v>
      </c>
      <c r="H1106" s="124">
        <v>0.10702554025467315</v>
      </c>
      <c r="I1106" s="124">
        <v>0.67941067519516363</v>
      </c>
      <c r="J1106" s="124">
        <v>0.83289096829465659</v>
      </c>
      <c r="K1106" s="54">
        <v>0.2990032001742815</v>
      </c>
      <c r="M1106" s="47">
        <v>104</v>
      </c>
      <c r="N1106" s="124" cm="1">
        <f t="array" ref="N1106:W1106">(TRANSPOSE(MMULT(幕後結果!$AB$37:$AK$46, TRANSPOSE(N105:W105))))</f>
        <v>-0.34810936424481997</v>
      </c>
      <c r="O1106" s="124">
        <v>1.633067202648854</v>
      </c>
      <c r="P1106" s="124">
        <v>0.66416508665247753</v>
      </c>
      <c r="Q1106" s="124">
        <v>1.4438765503976296</v>
      </c>
      <c r="R1106" s="124">
        <v>0.90311892506001135</v>
      </c>
      <c r="S1106" s="124">
        <v>1.8957631918948032</v>
      </c>
      <c r="T1106" s="124">
        <v>-0.4241492387311227</v>
      </c>
      <c r="U1106" s="124">
        <v>0.46143212063464423</v>
      </c>
      <c r="V1106" s="124">
        <v>0.18400245460166986</v>
      </c>
      <c r="W1106" s="46">
        <v>0.51877725256896501</v>
      </c>
    </row>
    <row r="1107" spans="1:23" ht="19">
      <c r="A1107" s="91">
        <v>105</v>
      </c>
      <c r="B1107" s="124">
        <v>0.66740428119146999</v>
      </c>
      <c r="C1107" s="124">
        <v>0.19782314510510868</v>
      </c>
      <c r="D1107" s="124">
        <v>0.75149830909445137</v>
      </c>
      <c r="E1107" s="124">
        <v>0.13794460665894848</v>
      </c>
      <c r="F1107" s="124">
        <v>0.43776688862623803</v>
      </c>
      <c r="G1107" s="124">
        <v>0.97030750686043743</v>
      </c>
      <c r="H1107" s="124">
        <v>0.98953925287459077</v>
      </c>
      <c r="I1107" s="124">
        <v>0.7263255953627461</v>
      </c>
      <c r="J1107" s="124">
        <v>0.3445108463048121</v>
      </c>
      <c r="K1107" s="54">
        <v>0.37523323591690461</v>
      </c>
      <c r="M1107" s="47">
        <v>105</v>
      </c>
      <c r="N1107" s="124" cm="1">
        <f t="array" ref="N1107:W1107">(TRANSPOSE(MMULT(幕後結果!$AB$37:$AK$46, TRANSPOSE(N106:W106))))</f>
        <v>1.7287679997257497</v>
      </c>
      <c r="O1107" s="124">
        <v>-0.66719980306434867</v>
      </c>
      <c r="P1107" s="124">
        <v>0.50422886109840326</v>
      </c>
      <c r="Q1107" s="124">
        <v>1.2169577263466702</v>
      </c>
      <c r="R1107" s="124">
        <v>-1.0052579806188238</v>
      </c>
      <c r="S1107" s="124">
        <v>1.5245538671896584</v>
      </c>
      <c r="T1107" s="124">
        <v>-0.9691438725539161</v>
      </c>
      <c r="U1107" s="124">
        <v>0.20130201353566618</v>
      </c>
      <c r="V1107" s="124">
        <v>-1.154164568858254</v>
      </c>
      <c r="W1107" s="46">
        <v>-1.1004111461005659</v>
      </c>
    </row>
    <row r="1108" spans="1:23" ht="19">
      <c r="A1108" s="91">
        <v>106</v>
      </c>
      <c r="B1108" s="124">
        <v>0.26967377781880253</v>
      </c>
      <c r="C1108" s="124">
        <v>0.76907750461963209</v>
      </c>
      <c r="D1108" s="124">
        <v>0.38717845790653027</v>
      </c>
      <c r="E1108" s="124">
        <v>0.48020275875019158</v>
      </c>
      <c r="F1108" s="124">
        <v>0.83266392330344363</v>
      </c>
      <c r="G1108" s="124">
        <v>0.30487700850173649</v>
      </c>
      <c r="H1108" s="124">
        <v>0.22686410801382806</v>
      </c>
      <c r="I1108" s="124">
        <v>6.286632853146723E-2</v>
      </c>
      <c r="J1108" s="124">
        <v>0.17313729404620082</v>
      </c>
      <c r="K1108" s="54">
        <v>0.61813245921689908</v>
      </c>
      <c r="M1108" s="47">
        <v>106</v>
      </c>
      <c r="N1108" s="124" cm="1">
        <f t="array" ref="N1108:W1108">(TRANSPOSE(MMULT(幕後結果!$AB$37:$AK$46, TRANSPOSE(N107:W107))))</f>
        <v>0.58823589943222143</v>
      </c>
      <c r="O1108" s="124">
        <v>0.11582331472074035</v>
      </c>
      <c r="P1108" s="124">
        <v>0.51822943521596121</v>
      </c>
      <c r="Q1108" s="124">
        <v>-0.42360176819612189</v>
      </c>
      <c r="R1108" s="124">
        <v>0.14084907736659424</v>
      </c>
      <c r="S1108" s="124">
        <v>-0.70874776245906979</v>
      </c>
      <c r="T1108" s="124">
        <v>0.32276441396959743</v>
      </c>
      <c r="U1108" s="124">
        <v>-0.16567664812185937</v>
      </c>
      <c r="V1108" s="124">
        <v>1.8319346786162782</v>
      </c>
      <c r="W1108" s="46">
        <v>0.31835767041857993</v>
      </c>
    </row>
    <row r="1109" spans="1:23" ht="19">
      <c r="A1109" s="91">
        <v>107</v>
      </c>
      <c r="B1109" s="124">
        <v>5.7523511570170438E-2</v>
      </c>
      <c r="C1109" s="124">
        <v>0.78167472424835083</v>
      </c>
      <c r="D1109" s="124">
        <v>0.41663070293127125</v>
      </c>
      <c r="E1109" s="124">
        <v>0.60594913450265597</v>
      </c>
      <c r="F1109" s="124">
        <v>0.42219137706800036</v>
      </c>
      <c r="G1109" s="124">
        <v>0.56229507957979252</v>
      </c>
      <c r="H1109" s="124">
        <v>0.76629670992576338</v>
      </c>
      <c r="I1109" s="124">
        <v>0.2088058775755135</v>
      </c>
      <c r="J1109" s="124">
        <v>0.92770338827804122</v>
      </c>
      <c r="K1109" s="54">
        <v>0.25613966499574037</v>
      </c>
      <c r="M1109" s="47">
        <v>107</v>
      </c>
      <c r="N1109" s="124" cm="1">
        <f t="array" ref="N1109:W1109">(TRANSPOSE(MMULT(幕後結果!$AB$37:$AK$46, TRANSPOSE(N108:W108))))</f>
        <v>-4.1972954537525545E-2</v>
      </c>
      <c r="O1109" s="124">
        <v>0.65309708536975741</v>
      </c>
      <c r="P1109" s="124">
        <v>0.99460896084377937</v>
      </c>
      <c r="Q1109" s="124">
        <v>-0.35770316814022107</v>
      </c>
      <c r="R1109" s="124">
        <v>-1.4517913844692782</v>
      </c>
      <c r="S1109" s="124">
        <v>-0.66034475613162402</v>
      </c>
      <c r="T1109" s="124">
        <v>-1.8644278074398219</v>
      </c>
      <c r="U1109" s="124">
        <v>0.87102158944221664</v>
      </c>
      <c r="V1109" s="124">
        <v>1.0667376115588845</v>
      </c>
      <c r="W1109" s="46">
        <v>-0.94912744298085649</v>
      </c>
    </row>
    <row r="1110" spans="1:23" ht="19">
      <c r="A1110" s="91">
        <v>108</v>
      </c>
      <c r="B1110" s="124">
        <v>0.25221407388537465</v>
      </c>
      <c r="C1110" s="124">
        <v>0.76165235588084346</v>
      </c>
      <c r="D1110" s="124">
        <v>0.23835476087010665</v>
      </c>
      <c r="E1110" s="124">
        <v>0.2407813661972269</v>
      </c>
      <c r="F1110" s="124">
        <v>0.49295698203925142</v>
      </c>
      <c r="G1110" s="124">
        <v>0.36661547131466898</v>
      </c>
      <c r="H1110" s="124">
        <v>0.7097342556154238</v>
      </c>
      <c r="I1110" s="124">
        <v>0.27174688531524205</v>
      </c>
      <c r="J1110" s="124">
        <v>2.176655152892315E-2</v>
      </c>
      <c r="K1110" s="54">
        <v>0.17775749882025416</v>
      </c>
      <c r="M1110" s="47">
        <v>108</v>
      </c>
      <c r="N1110" s="124" cm="1">
        <f t="array" ref="N1110:W1110">(TRANSPOSE(MMULT(幕後結果!$AB$37:$AK$46, TRANSPOSE(N109:W109))))</f>
        <v>-1.5806016391158253</v>
      </c>
      <c r="O1110" s="124">
        <v>1.3949491963607779</v>
      </c>
      <c r="P1110" s="124">
        <v>1.3138866587788907</v>
      </c>
      <c r="Q1110" s="124">
        <v>0.8402344588013676</v>
      </c>
      <c r="R1110" s="124">
        <v>1.2640205903906585</v>
      </c>
      <c r="S1110" s="124">
        <v>1.0511630966988963</v>
      </c>
      <c r="T1110" s="124">
        <v>9.000962893001424E-3</v>
      </c>
      <c r="U1110" s="124">
        <v>-1.4145086776737974</v>
      </c>
      <c r="V1110" s="124">
        <v>0.36461951211247406</v>
      </c>
      <c r="W1110" s="46">
        <v>0.87053979449732999</v>
      </c>
    </row>
    <row r="1111" spans="1:23" ht="19">
      <c r="A1111" s="91">
        <v>109</v>
      </c>
      <c r="B1111" s="124">
        <v>0.59974291038814176</v>
      </c>
      <c r="C1111" s="124">
        <v>0.6627850380938729</v>
      </c>
      <c r="D1111" s="124">
        <v>0.99888480454748718</v>
      </c>
      <c r="E1111" s="124">
        <v>0.60018948774790704</v>
      </c>
      <c r="F1111" s="124">
        <v>0.60598857257399752</v>
      </c>
      <c r="G1111" s="124">
        <v>0.17841887458081462</v>
      </c>
      <c r="H1111" s="124">
        <v>0.6540090032683592</v>
      </c>
      <c r="I1111" s="124">
        <v>0.95435143076742479</v>
      </c>
      <c r="J1111" s="124">
        <v>0.28578775442165982</v>
      </c>
      <c r="K1111" s="54">
        <v>6.9587528754429417E-2</v>
      </c>
      <c r="M1111" s="47">
        <v>109</v>
      </c>
      <c r="N1111" s="124" cm="1">
        <f t="array" ref="N1111:W1111">(TRANSPOSE(MMULT(幕後結果!$AB$37:$AK$46, TRANSPOSE(N110:W110))))</f>
        <v>0.49034742643728418</v>
      </c>
      <c r="O1111" s="124">
        <v>0.37451055137751754</v>
      </c>
      <c r="P1111" s="124">
        <v>-9.4708769958674333E-2</v>
      </c>
      <c r="Q1111" s="124">
        <v>-0.16132523197229326</v>
      </c>
      <c r="R1111" s="124">
        <v>0.7404277867486424</v>
      </c>
      <c r="S1111" s="124">
        <v>0.47769854042995064</v>
      </c>
      <c r="T1111" s="124">
        <v>0.14997838582704254</v>
      </c>
      <c r="U1111" s="124">
        <v>0.11367136741408521</v>
      </c>
      <c r="V1111" s="124">
        <v>-0.13388587945222147</v>
      </c>
      <c r="W1111" s="46">
        <v>1.5276367227075531</v>
      </c>
    </row>
    <row r="1112" spans="1:23" ht="19">
      <c r="A1112" s="91">
        <v>110</v>
      </c>
      <c r="B1112" s="124">
        <v>0.78229761322760294</v>
      </c>
      <c r="C1112" s="124">
        <v>3.4751992890943439E-2</v>
      </c>
      <c r="D1112" s="124">
        <v>0.41359235239556136</v>
      </c>
      <c r="E1112" s="124">
        <v>0.6574804820699669</v>
      </c>
      <c r="F1112" s="124">
        <v>0.38732365423871684</v>
      </c>
      <c r="G1112" s="124">
        <v>0.83890373616023384</v>
      </c>
      <c r="H1112" s="124">
        <v>0.83677770516772831</v>
      </c>
      <c r="I1112" s="124">
        <v>0.61087541894235398</v>
      </c>
      <c r="J1112" s="124">
        <v>0.99253490749358564</v>
      </c>
      <c r="K1112" s="54">
        <v>0.76729232933981972</v>
      </c>
      <c r="M1112" s="47">
        <v>110</v>
      </c>
      <c r="N1112" s="124" cm="1">
        <f t="array" ref="N1112:W1112">(TRANSPOSE(MMULT(幕後結果!$AB$37:$AK$46, TRANSPOSE(N111:W111))))</f>
        <v>-0.17760753696478926</v>
      </c>
      <c r="O1112" s="124">
        <v>-0.51843721169959645</v>
      </c>
      <c r="P1112" s="124">
        <v>-0.84109591470701472</v>
      </c>
      <c r="Q1112" s="124">
        <v>0.78142393456341708</v>
      </c>
      <c r="R1112" s="124">
        <v>-0.77722807488608403</v>
      </c>
      <c r="S1112" s="124">
        <v>-0.31928098650031889</v>
      </c>
      <c r="T1112" s="124">
        <v>-0.80609741560662052</v>
      </c>
      <c r="U1112" s="124">
        <v>1.0355703894646386</v>
      </c>
      <c r="V1112" s="124">
        <v>-0.53747900577373064</v>
      </c>
      <c r="W1112" s="46">
        <v>-1.4629619973503736</v>
      </c>
    </row>
    <row r="1113" spans="1:23" ht="19">
      <c r="A1113" s="91">
        <v>111</v>
      </c>
      <c r="B1113" s="124">
        <v>0.62886033049269652</v>
      </c>
      <c r="C1113" s="124">
        <v>0.72297874206563462</v>
      </c>
      <c r="D1113" s="124">
        <v>0.47988807418664226</v>
      </c>
      <c r="E1113" s="124">
        <v>0.34408950292650253</v>
      </c>
      <c r="F1113" s="124">
        <v>0.56398749781509561</v>
      </c>
      <c r="G1113" s="124">
        <v>0.49913161412518225</v>
      </c>
      <c r="H1113" s="124">
        <v>0.35393317951218095</v>
      </c>
      <c r="I1113" s="124">
        <v>3.1226017908027037E-2</v>
      </c>
      <c r="J1113" s="124">
        <v>0.6761020508711193</v>
      </c>
      <c r="K1113" s="54">
        <v>0.30202530554376161</v>
      </c>
      <c r="M1113" s="47">
        <v>111</v>
      </c>
      <c r="N1113" s="124" cm="1">
        <f t="array" ref="N1113:W1113">(TRANSPOSE(MMULT(幕後結果!$AB$37:$AK$46, TRANSPOSE(N112:W112))))</f>
        <v>2.4727242627934354</v>
      </c>
      <c r="O1113" s="124">
        <v>0.23597215811821581</v>
      </c>
      <c r="P1113" s="124">
        <v>-0.30734792250146159</v>
      </c>
      <c r="Q1113" s="124">
        <v>0.19316194440198892</v>
      </c>
      <c r="R1113" s="124">
        <v>0.70356445970457593</v>
      </c>
      <c r="S1113" s="124">
        <v>1.4109003799421456</v>
      </c>
      <c r="T1113" s="124">
        <v>0.76139199098987409</v>
      </c>
      <c r="U1113" s="124">
        <v>0.75459140341823328</v>
      </c>
      <c r="V1113" s="124">
        <v>1.4117953305316195</v>
      </c>
      <c r="W1113" s="46">
        <v>1.676452918519302</v>
      </c>
    </row>
    <row r="1114" spans="1:23" ht="19">
      <c r="A1114" s="91">
        <v>112</v>
      </c>
      <c r="B1114" s="124">
        <v>0.71276284558015135</v>
      </c>
      <c r="C1114" s="124">
        <v>0.66636027388856589</v>
      </c>
      <c r="D1114" s="124">
        <v>0.86899328277869348</v>
      </c>
      <c r="E1114" s="124">
        <v>0.73649490174779797</v>
      </c>
      <c r="F1114" s="124">
        <v>0.93585924529574416</v>
      </c>
      <c r="G1114" s="124">
        <v>0.56614495972135215</v>
      </c>
      <c r="H1114" s="124">
        <v>0.12894287485882794</v>
      </c>
      <c r="I1114" s="124">
        <v>0.88001627130178672</v>
      </c>
      <c r="J1114" s="124">
        <v>0.37171284597753607</v>
      </c>
      <c r="K1114" s="54">
        <v>2.6173492731615511E-2</v>
      </c>
      <c r="M1114" s="47">
        <v>112</v>
      </c>
      <c r="N1114" s="124" cm="1">
        <f t="array" ref="N1114:W1114">(TRANSPOSE(MMULT(幕後結果!$AB$37:$AK$46, TRANSPOSE(N113:W113))))</f>
        <v>0.33767973666754003</v>
      </c>
      <c r="O1114" s="124">
        <v>-1.8037002166100284</v>
      </c>
      <c r="P1114" s="124">
        <v>8.9563884716355013E-2</v>
      </c>
      <c r="Q1114" s="124">
        <v>1.1825856568290523</v>
      </c>
      <c r="R1114" s="124">
        <v>0.55417450335290908</v>
      </c>
      <c r="S1114" s="124">
        <v>1.1427107634789093</v>
      </c>
      <c r="T1114" s="124">
        <v>-0.68875528576680811</v>
      </c>
      <c r="U1114" s="124">
        <v>1.2472257553363635</v>
      </c>
      <c r="V1114" s="124">
        <v>-0.81803281431303021</v>
      </c>
      <c r="W1114" s="46">
        <v>0.63985260992207738</v>
      </c>
    </row>
    <row r="1115" spans="1:23" ht="19">
      <c r="A1115" s="91">
        <v>113</v>
      </c>
      <c r="B1115" s="124">
        <v>0.16395930854274798</v>
      </c>
      <c r="C1115" s="124">
        <v>0.54946332514273344</v>
      </c>
      <c r="D1115" s="124">
        <v>0.27913014832479877</v>
      </c>
      <c r="E1115" s="124">
        <v>0.93054998818372581</v>
      </c>
      <c r="F1115" s="124">
        <v>9.5624295830782913E-3</v>
      </c>
      <c r="G1115" s="124">
        <v>0.39554942829922024</v>
      </c>
      <c r="H1115" s="124">
        <v>0.96297108979295376</v>
      </c>
      <c r="I1115" s="124">
        <v>0.20198291144465697</v>
      </c>
      <c r="J1115" s="124">
        <v>0.18335893113988444</v>
      </c>
      <c r="K1115" s="54">
        <v>0.61359708745256536</v>
      </c>
      <c r="M1115" s="47">
        <v>113</v>
      </c>
      <c r="N1115" s="124" cm="1">
        <f t="array" ref="N1115:W1115">(TRANSPOSE(MMULT(幕後結果!$AB$37:$AK$46, TRANSPOSE(N114:W114))))</f>
        <v>-1.7126809173019233</v>
      </c>
      <c r="O1115" s="124">
        <v>-0.28554484194397961</v>
      </c>
      <c r="P1115" s="124">
        <v>-0.57768570146625664</v>
      </c>
      <c r="Q1115" s="124">
        <v>-0.59796753893274124</v>
      </c>
      <c r="R1115" s="124">
        <v>-0.2728256013655781</v>
      </c>
      <c r="S1115" s="124">
        <v>0.29423159695579759</v>
      </c>
      <c r="T1115" s="124">
        <v>-0.83144536043625084</v>
      </c>
      <c r="U1115" s="124">
        <v>-1.8415565317406395</v>
      </c>
      <c r="V1115" s="124">
        <v>-0.61242656264151474</v>
      </c>
      <c r="W1115" s="46">
        <v>-1.1419139833364373</v>
      </c>
    </row>
    <row r="1116" spans="1:23" ht="19">
      <c r="A1116" s="91">
        <v>114</v>
      </c>
      <c r="B1116" s="124">
        <v>0.68469723380394143</v>
      </c>
      <c r="C1116" s="124">
        <v>0.33462730562675302</v>
      </c>
      <c r="D1116" s="124">
        <v>0.9012315782973972</v>
      </c>
      <c r="E1116" s="124">
        <v>0.26810106569261971</v>
      </c>
      <c r="F1116" s="124">
        <v>0.9617669183147517</v>
      </c>
      <c r="G1116" s="124">
        <v>0.62611491575776279</v>
      </c>
      <c r="H1116" s="124">
        <v>0.94278955707927836</v>
      </c>
      <c r="I1116" s="124">
        <v>0.94762102128455239</v>
      </c>
      <c r="J1116" s="124">
        <v>0.85281191548096236</v>
      </c>
      <c r="K1116" s="54">
        <v>0.8851581762947005</v>
      </c>
      <c r="M1116" s="47">
        <v>114</v>
      </c>
      <c r="N1116" s="124" cm="1">
        <f t="array" ref="N1116:W1116">(TRANSPOSE(MMULT(幕後結果!$AB$37:$AK$46, TRANSPOSE(N115:W115))))</f>
        <v>-0.22202133177310365</v>
      </c>
      <c r="O1116" s="124">
        <v>0.70003515384085313</v>
      </c>
      <c r="P1116" s="124">
        <v>3.3088126484380032E-2</v>
      </c>
      <c r="Q1116" s="124">
        <v>1.0006756315638758</v>
      </c>
      <c r="R1116" s="124">
        <v>-0.9554910893278854</v>
      </c>
      <c r="S1116" s="124">
        <v>0.72574615497108652</v>
      </c>
      <c r="T1116" s="124">
        <v>-0.557335638243036</v>
      </c>
      <c r="U1116" s="124">
        <v>0.74021884710763086</v>
      </c>
      <c r="V1116" s="124">
        <v>-1.8828883625309514</v>
      </c>
      <c r="W1116" s="46">
        <v>-1.0237539959270643</v>
      </c>
    </row>
    <row r="1117" spans="1:23" ht="19">
      <c r="A1117" s="91">
        <v>115</v>
      </c>
      <c r="B1117" s="124">
        <v>0.95950258841303659</v>
      </c>
      <c r="C1117" s="124">
        <v>0.89972958029734373</v>
      </c>
      <c r="D1117" s="124">
        <v>0.94969981689967398</v>
      </c>
      <c r="E1117" s="124">
        <v>0.39118690681493051</v>
      </c>
      <c r="F1117" s="124">
        <v>0.1761018288283549</v>
      </c>
      <c r="G1117" s="124">
        <v>0.69251659282340139</v>
      </c>
      <c r="H1117" s="124">
        <v>0.54815584015556329</v>
      </c>
      <c r="I1117" s="124">
        <v>0.34039436495162589</v>
      </c>
      <c r="J1117" s="124">
        <v>0.74082231812412624</v>
      </c>
      <c r="K1117" s="54">
        <v>0.38438871172102052</v>
      </c>
      <c r="M1117" s="47">
        <v>115</v>
      </c>
      <c r="N1117" s="124" cm="1">
        <f t="array" ref="N1117:W1117">(TRANSPOSE(MMULT(幕後結果!$AB$37:$AK$46, TRANSPOSE(N116:W116))))</f>
        <v>-0.61801857395551851</v>
      </c>
      <c r="O1117" s="124">
        <v>-1.2521997588943359</v>
      </c>
      <c r="P1117" s="124">
        <v>-1.5032103391983145</v>
      </c>
      <c r="Q1117" s="124">
        <v>-1.795766237947465</v>
      </c>
      <c r="R1117" s="124">
        <v>0.25681208901639663</v>
      </c>
      <c r="S1117" s="124">
        <v>-1.2221493466335809</v>
      </c>
      <c r="T1117" s="124">
        <v>-0.57506664128215457</v>
      </c>
      <c r="U1117" s="124">
        <v>0.13615787250292807</v>
      </c>
      <c r="V1117" s="124">
        <v>0.8638572144998502</v>
      </c>
      <c r="W1117" s="46">
        <v>0.58989882849413522</v>
      </c>
    </row>
    <row r="1118" spans="1:23" ht="19">
      <c r="A1118" s="91">
        <v>116</v>
      </c>
      <c r="B1118" s="124">
        <v>0.3519763557755835</v>
      </c>
      <c r="C1118" s="124">
        <v>0.97133953873894119</v>
      </c>
      <c r="D1118" s="124">
        <v>0.37041787221843236</v>
      </c>
      <c r="E1118" s="124">
        <v>0.29820129924933325</v>
      </c>
      <c r="F1118" s="124">
        <v>0.59131941692368106</v>
      </c>
      <c r="G1118" s="124">
        <v>0.88563912300208147</v>
      </c>
      <c r="H1118" s="124">
        <v>0.37285059710978485</v>
      </c>
      <c r="I1118" s="124">
        <v>0.71652449886273772</v>
      </c>
      <c r="J1118" s="124">
        <v>0.26928822459843094</v>
      </c>
      <c r="K1118" s="54">
        <v>0.12925970111584073</v>
      </c>
      <c r="M1118" s="47">
        <v>116</v>
      </c>
      <c r="N1118" s="124" cm="1">
        <f t="array" ref="N1118:W1118">(TRANSPOSE(MMULT(幕後結果!$AB$37:$AK$46, TRANSPOSE(N117:W117))))</f>
        <v>-0.23136254464009867</v>
      </c>
      <c r="O1118" s="124">
        <v>1.7393115625831892</v>
      </c>
      <c r="P1118" s="124">
        <v>0.56033610020886693</v>
      </c>
      <c r="Q1118" s="124">
        <v>2.3959778027386118</v>
      </c>
      <c r="R1118" s="124">
        <v>-0.69444524472965119</v>
      </c>
      <c r="S1118" s="124">
        <v>1.2137742405127414</v>
      </c>
      <c r="T1118" s="124">
        <v>-0.6920127500856148</v>
      </c>
      <c r="U1118" s="124">
        <v>0.54776973644184768</v>
      </c>
      <c r="V1118" s="124">
        <v>0.10358664798960293</v>
      </c>
      <c r="W1118" s="46">
        <v>0.40489579580662666</v>
      </c>
    </row>
    <row r="1119" spans="1:23" ht="19">
      <c r="A1119" s="91">
        <v>117</v>
      </c>
      <c r="B1119" s="124">
        <v>0.66075304465249096</v>
      </c>
      <c r="C1119" s="124">
        <v>0.43303472462299353</v>
      </c>
      <c r="D1119" s="124">
        <v>0.45126120902320532</v>
      </c>
      <c r="E1119" s="124">
        <v>0.52091828083271374</v>
      </c>
      <c r="F1119" s="124">
        <v>0.67127028308479342</v>
      </c>
      <c r="G1119" s="124">
        <v>0.69312307450535959</v>
      </c>
      <c r="H1119" s="124">
        <v>0.75130757085256183</v>
      </c>
      <c r="I1119" s="124">
        <v>0.2814692367633822</v>
      </c>
      <c r="J1119" s="124">
        <v>0.72293280567367213</v>
      </c>
      <c r="K1119" s="54">
        <v>0.12403025771524478</v>
      </c>
      <c r="M1119" s="47">
        <v>117</v>
      </c>
      <c r="N1119" s="124" cm="1">
        <f t="array" ref="N1119:W1119">(TRANSPOSE(MMULT(幕後結果!$AB$37:$AK$46, TRANSPOSE(N118:W118))))</f>
        <v>-0.61628645105716284</v>
      </c>
      <c r="O1119" s="124">
        <v>-1.8025864324450773</v>
      </c>
      <c r="P1119" s="124">
        <v>-1.7188675255909462</v>
      </c>
      <c r="Q1119" s="124">
        <v>-2.0794224891494366</v>
      </c>
      <c r="R1119" s="124">
        <v>-2.5452133673883428</v>
      </c>
      <c r="S1119" s="124">
        <v>-1.9334413814820099</v>
      </c>
      <c r="T1119" s="124">
        <v>-7.1531124549179648E-2</v>
      </c>
      <c r="U1119" s="124">
        <v>0.65885915460352362</v>
      </c>
      <c r="V1119" s="124">
        <v>-1.0617744419355966</v>
      </c>
      <c r="W1119" s="46">
        <v>-1.6858500035327262</v>
      </c>
    </row>
    <row r="1120" spans="1:23" ht="19">
      <c r="A1120" s="91">
        <v>118</v>
      </c>
      <c r="B1120" s="124">
        <v>0.16515584862846722</v>
      </c>
      <c r="C1120" s="124">
        <v>0.62657757275842418</v>
      </c>
      <c r="D1120" s="124">
        <v>0.56603331893749909</v>
      </c>
      <c r="E1120" s="124">
        <v>0.65668109043779199</v>
      </c>
      <c r="F1120" s="124">
        <v>0.39095584980286024</v>
      </c>
      <c r="G1120" s="124">
        <v>0.52762369283062305</v>
      </c>
      <c r="H1120" s="124">
        <v>0.69826853781088638</v>
      </c>
      <c r="I1120" s="124">
        <v>0.63376655410287519</v>
      </c>
      <c r="J1120" s="124">
        <v>0.94860059025203514</v>
      </c>
      <c r="K1120" s="54">
        <v>0.36037174886923062</v>
      </c>
      <c r="M1120" s="47">
        <v>118</v>
      </c>
      <c r="N1120" s="124" cm="1">
        <f t="array" ref="N1120:W1120">(TRANSPOSE(MMULT(幕後結果!$AB$37:$AK$46, TRANSPOSE(N119:W119))))</f>
        <v>0.60409333419602851</v>
      </c>
      <c r="O1120" s="124">
        <v>-1.828051604790238</v>
      </c>
      <c r="P1120" s="124">
        <v>0.34318086644789847</v>
      </c>
      <c r="Q1120" s="124">
        <v>-0.97904580062440338</v>
      </c>
      <c r="R1120" s="124">
        <v>-0.74054785758894481</v>
      </c>
      <c r="S1120" s="124">
        <v>-1.1782508736977118</v>
      </c>
      <c r="T1120" s="124">
        <v>-1.1269481818924278</v>
      </c>
      <c r="U1120" s="124">
        <v>-1.0281000182234656</v>
      </c>
      <c r="V1120" s="124">
        <v>-1.0387485294260828</v>
      </c>
      <c r="W1120" s="46">
        <v>-1.251306756735229</v>
      </c>
    </row>
    <row r="1121" spans="1:23" ht="19">
      <c r="A1121" s="91">
        <v>119</v>
      </c>
      <c r="B1121" s="124">
        <v>0.41256411212634347</v>
      </c>
      <c r="C1121" s="124">
        <v>0.19573060922738317</v>
      </c>
      <c r="D1121" s="124">
        <v>0.84232699493173802</v>
      </c>
      <c r="E1121" s="124">
        <v>0.77656154464980132</v>
      </c>
      <c r="F1121" s="124">
        <v>0.38117511181067232</v>
      </c>
      <c r="G1121" s="124">
        <v>0.11151911637322875</v>
      </c>
      <c r="H1121" s="124">
        <v>0.88024144670111748</v>
      </c>
      <c r="I1121" s="124">
        <v>0.86845140890448258</v>
      </c>
      <c r="J1121" s="124">
        <v>0.61574314630426663</v>
      </c>
      <c r="K1121" s="54">
        <v>0.42973712817746335</v>
      </c>
      <c r="M1121" s="47">
        <v>119</v>
      </c>
      <c r="N1121" s="124" cm="1">
        <f t="array" ref="N1121:W1121">(TRANSPOSE(MMULT(幕後結果!$AB$37:$AK$46, TRANSPOSE(N120:W120))))</f>
        <v>-0.28451271352945545</v>
      </c>
      <c r="O1121" s="124">
        <v>0.22746260708597207</v>
      </c>
      <c r="P1121" s="124">
        <v>-0.26669793602706893</v>
      </c>
      <c r="Q1121" s="124">
        <v>-1.4877913587963176</v>
      </c>
      <c r="R1121" s="124">
        <v>1.0289552776095219</v>
      </c>
      <c r="S1121" s="124">
        <v>-1.2139123260611155</v>
      </c>
      <c r="T1121" s="124">
        <v>-0.84031166461983198</v>
      </c>
      <c r="U1121" s="124">
        <v>0.91648532096693014</v>
      </c>
      <c r="V1121" s="124">
        <v>-0.6838826195715233</v>
      </c>
      <c r="W1121" s="46">
        <v>0.81945942713591291</v>
      </c>
    </row>
    <row r="1122" spans="1:23" ht="19">
      <c r="A1122" s="91">
        <v>120</v>
      </c>
      <c r="B1122" s="124">
        <v>0.32108877647595935</v>
      </c>
      <c r="C1122" s="124">
        <v>0.94863454119153245</v>
      </c>
      <c r="D1122" s="124">
        <v>0.63772129346953177</v>
      </c>
      <c r="E1122" s="124">
        <v>0.38954202284232653</v>
      </c>
      <c r="F1122" s="124">
        <v>0.38805856346629963</v>
      </c>
      <c r="G1122" s="124">
        <v>0.8639767878549709</v>
      </c>
      <c r="H1122" s="124">
        <v>0.27573580611445414</v>
      </c>
      <c r="I1122" s="124">
        <v>3.4536434147125927E-2</v>
      </c>
      <c r="J1122" s="124">
        <v>0.78773772205255344</v>
      </c>
      <c r="K1122" s="54">
        <v>0.52511092912281732</v>
      </c>
      <c r="M1122" s="47">
        <v>120</v>
      </c>
      <c r="N1122" s="124" cm="1">
        <f t="array" ref="N1122:W1122">(TRANSPOSE(MMULT(幕後結果!$AB$37:$AK$46, TRANSPOSE(N121:W121))))</f>
        <v>-0.23489448260102488</v>
      </c>
      <c r="O1122" s="124">
        <v>0.1978526594468247</v>
      </c>
      <c r="P1122" s="124">
        <v>-0.52373363947627005</v>
      </c>
      <c r="Q1122" s="124">
        <v>0.39754169454740956</v>
      </c>
      <c r="R1122" s="124">
        <v>0.23877601311802887</v>
      </c>
      <c r="S1122" s="124">
        <v>2.354138210640027</v>
      </c>
      <c r="T1122" s="124">
        <v>0.57535549457662394</v>
      </c>
      <c r="U1122" s="124">
        <v>0.45508306094834355</v>
      </c>
      <c r="V1122" s="124">
        <v>0.94965100180556827</v>
      </c>
      <c r="W1122" s="46">
        <v>1.9557165257176892</v>
      </c>
    </row>
    <row r="1123" spans="1:23" ht="19">
      <c r="A1123" s="91">
        <v>121</v>
      </c>
      <c r="B1123" s="124">
        <v>5.9750745530412708E-2</v>
      </c>
      <c r="C1123" s="124">
        <v>0.59036204988923302</v>
      </c>
      <c r="D1123" s="124">
        <v>0.35870203552362989</v>
      </c>
      <c r="E1123" s="124">
        <v>0.13180669808995482</v>
      </c>
      <c r="F1123" s="124">
        <v>0.10096898159582901</v>
      </c>
      <c r="G1123" s="124">
        <v>1.6742455186542493E-3</v>
      </c>
      <c r="H1123" s="124">
        <v>0.55669314239616674</v>
      </c>
      <c r="I1123" s="124">
        <v>0.1180428864282006</v>
      </c>
      <c r="J1123" s="124">
        <v>0.10873694587589</v>
      </c>
      <c r="K1123" s="54">
        <v>0.29078847795743723</v>
      </c>
      <c r="M1123" s="47">
        <v>121</v>
      </c>
      <c r="N1123" s="124" cm="1">
        <f t="array" ref="N1123:W1123">(TRANSPOSE(MMULT(幕後結果!$AB$37:$AK$46, TRANSPOSE(N122:W122))))</f>
        <v>-1.7250122298305981</v>
      </c>
      <c r="O1123" s="124">
        <v>0.10330365492492645</v>
      </c>
      <c r="P1123" s="124">
        <v>0.41938789730560122</v>
      </c>
      <c r="Q1123" s="124">
        <v>-0.7680256172228872</v>
      </c>
      <c r="R1123" s="124">
        <v>-0.41631879184898185</v>
      </c>
      <c r="S1123" s="124">
        <v>-1.337641902021073</v>
      </c>
      <c r="T1123" s="124">
        <v>-0.35408418811521014</v>
      </c>
      <c r="U1123" s="124">
        <v>-0.333702917279803</v>
      </c>
      <c r="V1123" s="124">
        <v>0.8367779552678678</v>
      </c>
      <c r="W1123" s="46">
        <v>-0.67702616989562014</v>
      </c>
    </row>
    <row r="1124" spans="1:23" ht="19">
      <c r="A1124" s="91">
        <v>122</v>
      </c>
      <c r="B1124" s="124">
        <v>0.66963361854996251</v>
      </c>
      <c r="C1124" s="124">
        <v>0.71613342597968788</v>
      </c>
      <c r="D1124" s="124">
        <v>0.59380137131451916</v>
      </c>
      <c r="E1124" s="124">
        <v>0.88975084519107916</v>
      </c>
      <c r="F1124" s="124">
        <v>0.60830384162022755</v>
      </c>
      <c r="G1124" s="124">
        <v>0.61824684373923922</v>
      </c>
      <c r="H1124" s="124">
        <v>4.7157048487139086E-2</v>
      </c>
      <c r="I1124" s="124">
        <v>5.1230250797466681E-2</v>
      </c>
      <c r="J1124" s="124">
        <v>0.39425633132298654</v>
      </c>
      <c r="K1124" s="54">
        <v>0.6624392552024112</v>
      </c>
      <c r="M1124" s="47">
        <v>122</v>
      </c>
      <c r="N1124" s="124" cm="1">
        <f t="array" ref="N1124:W1124">(TRANSPOSE(MMULT(幕後結果!$AB$37:$AK$46, TRANSPOSE(N123:W123))))</f>
        <v>-0.30525199484949267</v>
      </c>
      <c r="O1124" s="124">
        <v>-0.99543509611634329</v>
      </c>
      <c r="P1124" s="124">
        <v>0.49650880766844835</v>
      </c>
      <c r="Q1124" s="124">
        <v>-1.0348979405636169</v>
      </c>
      <c r="R1124" s="124">
        <v>-1.5785245772490797</v>
      </c>
      <c r="S1124" s="124">
        <v>-0.40679984515629497</v>
      </c>
      <c r="T1124" s="124">
        <v>-2.5662148030884433</v>
      </c>
      <c r="U1124" s="124">
        <v>-6.9224034401131285E-2</v>
      </c>
      <c r="V1124" s="124">
        <v>-1.5990992420537768</v>
      </c>
      <c r="W1124" s="46">
        <v>-0.62859708208338572</v>
      </c>
    </row>
    <row r="1125" spans="1:23" ht="19">
      <c r="A1125" s="91">
        <v>123</v>
      </c>
      <c r="B1125" s="124">
        <v>0.95350262673123454</v>
      </c>
      <c r="C1125" s="124">
        <v>0.8849705215027508</v>
      </c>
      <c r="D1125" s="124">
        <v>7.1705091275118926E-2</v>
      </c>
      <c r="E1125" s="124">
        <v>0.66778183641864719</v>
      </c>
      <c r="F1125" s="124">
        <v>0.96599609820501553</v>
      </c>
      <c r="G1125" s="124">
        <v>0.33054072772842447</v>
      </c>
      <c r="H1125" s="124">
        <v>0.19283354899796379</v>
      </c>
      <c r="I1125" s="124">
        <v>0.72463401621206991</v>
      </c>
      <c r="J1125" s="124">
        <v>0.61258682858116398</v>
      </c>
      <c r="K1125" s="54">
        <v>0.97898189077622666</v>
      </c>
      <c r="M1125" s="47">
        <v>123</v>
      </c>
      <c r="N1125" s="124" cm="1">
        <f t="array" ref="N1125:W1125">(TRANSPOSE(MMULT(幕後結果!$AB$37:$AK$46, TRANSPOSE(N124:W124))))</f>
        <v>-0.56475070144190143</v>
      </c>
      <c r="O1125" s="124">
        <v>1.189306883785906</v>
      </c>
      <c r="P1125" s="124">
        <v>0.76189649495710166</v>
      </c>
      <c r="Q1125" s="124">
        <v>-0.80098513373972313</v>
      </c>
      <c r="R1125" s="124">
        <v>-0.93129231436532034</v>
      </c>
      <c r="S1125" s="124">
        <v>-0.16768736066388207</v>
      </c>
      <c r="T1125" s="124">
        <v>-1.3375685789323501</v>
      </c>
      <c r="U1125" s="124">
        <v>1.0562663440371827</v>
      </c>
      <c r="V1125" s="124">
        <v>-1.7165600523166193</v>
      </c>
      <c r="W1125" s="46">
        <v>-2.0843786961104884</v>
      </c>
    </row>
    <row r="1126" spans="1:23" ht="19">
      <c r="A1126" s="91">
        <v>124</v>
      </c>
      <c r="B1126" s="124">
        <v>0.34519180236827984</v>
      </c>
      <c r="C1126" s="124">
        <v>7.5523329439718179E-2</v>
      </c>
      <c r="D1126" s="124">
        <v>0.42202201416070073</v>
      </c>
      <c r="E1126" s="124">
        <v>0.87654381034014062</v>
      </c>
      <c r="F1126" s="124">
        <v>0.50675943306287508</v>
      </c>
      <c r="G1126" s="124">
        <v>0.94548653883867684</v>
      </c>
      <c r="H1126" s="124">
        <v>0.56748167903582769</v>
      </c>
      <c r="I1126" s="124">
        <v>0.52656448566909364</v>
      </c>
      <c r="J1126" s="124">
        <v>0.76117854725319756</v>
      </c>
      <c r="K1126" s="54">
        <v>0.56920464726874775</v>
      </c>
      <c r="M1126" s="47">
        <v>124</v>
      </c>
      <c r="N1126" s="124" cm="1">
        <f t="array" ref="N1126:W1126">(TRANSPOSE(MMULT(幕後結果!$AB$37:$AK$46, TRANSPOSE(N125:W125))))</f>
        <v>-0.45812437088949243</v>
      </c>
      <c r="O1126" s="124">
        <v>1.6108844231649508</v>
      </c>
      <c r="P1126" s="124">
        <v>0.21192054999098131</v>
      </c>
      <c r="Q1126" s="124">
        <v>0.20700811490614107</v>
      </c>
      <c r="R1126" s="124">
        <v>1.7141162084027077</v>
      </c>
      <c r="S1126" s="124">
        <v>1.4722084819232821</v>
      </c>
      <c r="T1126" s="124">
        <v>1.0636373540246473</v>
      </c>
      <c r="U1126" s="124">
        <v>6.3997802583723368E-2</v>
      </c>
      <c r="V1126" s="124">
        <v>1.6077529259072194</v>
      </c>
      <c r="W1126" s="46">
        <v>0.80890687527379523</v>
      </c>
    </row>
    <row r="1127" spans="1:23" ht="19">
      <c r="A1127" s="91">
        <v>125</v>
      </c>
      <c r="B1127" s="124">
        <v>0.13038293952381497</v>
      </c>
      <c r="C1127" s="124">
        <v>0.63430211606395326</v>
      </c>
      <c r="D1127" s="124">
        <v>5.7552219779413161E-3</v>
      </c>
      <c r="E1127" s="124">
        <v>0.85979021557078283</v>
      </c>
      <c r="F1127" s="124">
        <v>0.32966273977930904</v>
      </c>
      <c r="G1127" s="124">
        <v>0.39165699775388085</v>
      </c>
      <c r="H1127" s="124">
        <v>0.15037427264532188</v>
      </c>
      <c r="I1127" s="124">
        <v>0.88286675655341029</v>
      </c>
      <c r="J1127" s="124">
        <v>0.14319108679983694</v>
      </c>
      <c r="K1127" s="54">
        <v>4.9742944121868859E-2</v>
      </c>
      <c r="M1127" s="47">
        <v>125</v>
      </c>
      <c r="N1127" s="124" cm="1">
        <f t="array" ref="N1127:W1127">(TRANSPOSE(MMULT(幕後結果!$AB$37:$AK$46, TRANSPOSE(N126:W126))))</f>
        <v>0.14941455374353396</v>
      </c>
      <c r="O1127" s="124">
        <v>-0.14017371932601316</v>
      </c>
      <c r="P1127" s="124">
        <v>-0.54602090819508542</v>
      </c>
      <c r="Q1127" s="124">
        <v>0.15147514382728805</v>
      </c>
      <c r="R1127" s="124">
        <v>1.6179590017664964</v>
      </c>
      <c r="S1127" s="124">
        <v>1.0169438965820363</v>
      </c>
      <c r="T1127" s="124">
        <v>0.43951693837654715</v>
      </c>
      <c r="U1127" s="124">
        <v>0.11067391036500379</v>
      </c>
      <c r="V1127" s="124">
        <v>0.50774075621901371</v>
      </c>
      <c r="W1127" s="46">
        <v>0.95164611403010602</v>
      </c>
    </row>
    <row r="1128" spans="1:23" ht="19">
      <c r="A1128" s="91">
        <v>126</v>
      </c>
      <c r="B1128" s="124">
        <v>0.16274119088806671</v>
      </c>
      <c r="C1128" s="124">
        <v>0.19532978438610282</v>
      </c>
      <c r="D1128" s="124">
        <v>1.199643352006774E-2</v>
      </c>
      <c r="E1128" s="124">
        <v>0.97364672888980408</v>
      </c>
      <c r="F1128" s="124">
        <v>0.30984348416348473</v>
      </c>
      <c r="G1128" s="124">
        <v>0.80908825950904184</v>
      </c>
      <c r="H1128" s="124">
        <v>4.5875338879595162E-3</v>
      </c>
      <c r="I1128" s="124">
        <v>0.77566348032801957</v>
      </c>
      <c r="J1128" s="124">
        <v>0.95460463170247323</v>
      </c>
      <c r="K1128" s="54">
        <v>0.27026252174917387</v>
      </c>
      <c r="M1128" s="47">
        <v>126</v>
      </c>
      <c r="N1128" s="124" cm="1">
        <f t="array" ref="N1128:W1128">(TRANSPOSE(MMULT(幕後結果!$AB$37:$AK$46, TRANSPOSE(N127:W127))))</f>
        <v>-6.7708920013540966E-2</v>
      </c>
      <c r="O1128" s="124">
        <v>-0.81014556371958391</v>
      </c>
      <c r="P1128" s="124">
        <v>-0.55351672681541686</v>
      </c>
      <c r="Q1128" s="124">
        <v>2.5729524069364851E-2</v>
      </c>
      <c r="R1128" s="124">
        <v>-1.7235841026983547</v>
      </c>
      <c r="S1128" s="124">
        <v>-1.0698068337543423</v>
      </c>
      <c r="T1128" s="124">
        <v>-0.67036575999700965</v>
      </c>
      <c r="U1128" s="124">
        <v>-0.62769008285502459</v>
      </c>
      <c r="V1128" s="124">
        <v>-0.81358451157910594</v>
      </c>
      <c r="W1128" s="46">
        <v>-0.17621934947005691</v>
      </c>
    </row>
    <row r="1129" spans="1:23" ht="19">
      <c r="A1129" s="91">
        <v>127</v>
      </c>
      <c r="B1129" s="124">
        <v>0.8998905242799482</v>
      </c>
      <c r="C1129" s="124">
        <v>0.82721894854261468</v>
      </c>
      <c r="D1129" s="124">
        <v>0.99548511034767784</v>
      </c>
      <c r="E1129" s="124">
        <v>0.1422368021033722</v>
      </c>
      <c r="F1129" s="124">
        <v>6.212550506724912E-2</v>
      </c>
      <c r="G1129" s="124">
        <v>0.7664740303700619</v>
      </c>
      <c r="H1129" s="124">
        <v>0.56445597407446502</v>
      </c>
      <c r="I1129" s="124">
        <v>0.24331317330641911</v>
      </c>
      <c r="J1129" s="124">
        <v>0.57626399048569632</v>
      </c>
      <c r="K1129" s="54">
        <v>0.22970988142059334</v>
      </c>
      <c r="M1129" s="47">
        <v>127</v>
      </c>
      <c r="N1129" s="124" cm="1">
        <f t="array" ref="N1129:W1129">(TRANSPOSE(MMULT(幕後結果!$AB$37:$AK$46, TRANSPOSE(N128:W128))))</f>
        <v>-0.82422457965746077</v>
      </c>
      <c r="O1129" s="124">
        <v>0.62734015102977125</v>
      </c>
      <c r="P1129" s="124">
        <v>0.89021248180910284</v>
      </c>
      <c r="Q1129" s="124">
        <v>-8.764911309011314E-2</v>
      </c>
      <c r="R1129" s="124">
        <v>-0.78041461694957737</v>
      </c>
      <c r="S1129" s="124">
        <v>0.28038478383062654</v>
      </c>
      <c r="T1129" s="124">
        <v>1.0427899470361046E-4</v>
      </c>
      <c r="U1129" s="124">
        <v>-2.9064722879626859E-2</v>
      </c>
      <c r="V1129" s="124">
        <v>1.6148302864016055</v>
      </c>
      <c r="W1129" s="46">
        <v>0.29647297286374863</v>
      </c>
    </row>
    <row r="1130" spans="1:23" ht="19">
      <c r="A1130" s="91">
        <v>128</v>
      </c>
      <c r="B1130" s="124">
        <v>0.87518394364136909</v>
      </c>
      <c r="C1130" s="124">
        <v>0.63437938109921932</v>
      </c>
      <c r="D1130" s="124">
        <v>4.2511213168013429E-2</v>
      </c>
      <c r="E1130" s="124">
        <v>9.7556980607269139E-2</v>
      </c>
      <c r="F1130" s="124">
        <v>0.42601621239222909</v>
      </c>
      <c r="G1130" s="124">
        <v>0.68025285279101544</v>
      </c>
      <c r="H1130" s="124">
        <v>0.82941729156940691</v>
      </c>
      <c r="I1130" s="124">
        <v>8.474164389312433E-2</v>
      </c>
      <c r="J1130" s="124">
        <v>0.14319518182591318</v>
      </c>
      <c r="K1130" s="54">
        <v>0.95409900150274951</v>
      </c>
      <c r="M1130" s="47">
        <v>128</v>
      </c>
      <c r="N1130" s="124" cm="1">
        <f t="array" ref="N1130:W1130">(TRANSPOSE(MMULT(幕後結果!$AB$37:$AK$46, TRANSPOSE(N129:W129))))</f>
        <v>0.99238326332783622</v>
      </c>
      <c r="O1130" s="124">
        <v>1.0404197094577283</v>
      </c>
      <c r="P1130" s="124">
        <v>-0.82769043282973531</v>
      </c>
      <c r="Q1130" s="124">
        <v>1.667328320355411</v>
      </c>
      <c r="R1130" s="124">
        <v>-0.38256285291433673</v>
      </c>
      <c r="S1130" s="124">
        <v>0.98553326925086593</v>
      </c>
      <c r="T1130" s="124">
        <v>0.43639170404673983</v>
      </c>
      <c r="U1130" s="124">
        <v>-0.67258354504897411</v>
      </c>
      <c r="V1130" s="124">
        <v>-0.35602765724082064</v>
      </c>
      <c r="W1130" s="46">
        <v>-0.77106041168575623</v>
      </c>
    </row>
    <row r="1131" spans="1:23" ht="19">
      <c r="A1131" s="91">
        <v>129</v>
      </c>
      <c r="B1131" s="124">
        <v>0.16451127744232208</v>
      </c>
      <c r="C1131" s="124">
        <v>0.76916156794980539</v>
      </c>
      <c r="D1131" s="124">
        <v>0.96561007879777638</v>
      </c>
      <c r="E1131" s="124">
        <v>0.80584795563202061</v>
      </c>
      <c r="F1131" s="124">
        <v>0.46444972125643091</v>
      </c>
      <c r="G1131" s="124">
        <v>0.54951454820323997</v>
      </c>
      <c r="H1131" s="124">
        <v>0.98440663704438047</v>
      </c>
      <c r="I1131" s="124">
        <v>0.90369710576673956</v>
      </c>
      <c r="J1131" s="124">
        <v>0.6530682878382037</v>
      </c>
      <c r="K1131" s="54">
        <v>0.80282229742511113</v>
      </c>
      <c r="M1131" s="47">
        <v>129</v>
      </c>
      <c r="N1131" s="124" cm="1">
        <f t="array" ref="N1131:W1131">(TRANSPOSE(MMULT(幕後結果!$AB$37:$AK$46, TRANSPOSE(N130:W130))))</f>
        <v>0.48847440526574193</v>
      </c>
      <c r="O1131" s="124">
        <v>1.1016545910119278</v>
      </c>
      <c r="P1131" s="124">
        <v>1.214089894328104</v>
      </c>
      <c r="Q1131" s="124">
        <v>7.2954253169096317E-3</v>
      </c>
      <c r="R1131" s="124">
        <v>0.60099082077348354</v>
      </c>
      <c r="S1131" s="124">
        <v>-0.142255431083256</v>
      </c>
      <c r="T1131" s="124">
        <v>1.7188374276514042</v>
      </c>
      <c r="U1131" s="124">
        <v>-0.13229885459368934</v>
      </c>
      <c r="V1131" s="124">
        <v>2.193443757583541</v>
      </c>
      <c r="W1131" s="46">
        <v>1.7029370609546255</v>
      </c>
    </row>
    <row r="1132" spans="1:23" ht="19">
      <c r="A1132" s="91">
        <v>130</v>
      </c>
      <c r="B1132" s="124">
        <v>0.42458297150174795</v>
      </c>
      <c r="C1132" s="124">
        <v>0.39788484247987088</v>
      </c>
      <c r="D1132" s="124">
        <v>0.87641949013645837</v>
      </c>
      <c r="E1132" s="124">
        <v>0.30897774450078441</v>
      </c>
      <c r="F1132" s="124">
        <v>0.6549525357296182</v>
      </c>
      <c r="G1132" s="124">
        <v>0.90494716026045174</v>
      </c>
      <c r="H1132" s="124">
        <v>0.59969950208920864</v>
      </c>
      <c r="I1132" s="124">
        <v>0.63930340167511313</v>
      </c>
      <c r="J1132" s="124">
        <v>0.34656642528379988</v>
      </c>
      <c r="K1132" s="54">
        <v>0.57612189949642345</v>
      </c>
      <c r="M1132" s="47">
        <v>130</v>
      </c>
      <c r="N1132" s="124" cm="1">
        <f t="array" ref="N1132:W1132">(TRANSPOSE(MMULT(幕後結果!$AB$37:$AK$46, TRANSPOSE(N131:W131))))</f>
        <v>-0.62953338849359342</v>
      </c>
      <c r="O1132" s="124">
        <v>-0.23484939177304856</v>
      </c>
      <c r="P1132" s="124">
        <v>0.88152128540455132</v>
      </c>
      <c r="Q1132" s="124">
        <v>-0.11947115297598332</v>
      </c>
      <c r="R1132" s="124">
        <v>1.2348470220698937</v>
      </c>
      <c r="S1132" s="124">
        <v>-0.63867471431867517</v>
      </c>
      <c r="T1132" s="124">
        <v>-1.7211003175756134E-2</v>
      </c>
      <c r="U1132" s="124">
        <v>0.89383077536260047</v>
      </c>
      <c r="V1132" s="124">
        <v>-0.36775288964490449</v>
      </c>
      <c r="W1132" s="46">
        <v>0.58699090913945451</v>
      </c>
    </row>
    <row r="1133" spans="1:23" ht="19">
      <c r="A1133" s="91">
        <v>131</v>
      </c>
      <c r="B1133" s="124">
        <v>9.464571041078762E-2</v>
      </c>
      <c r="C1133" s="124">
        <v>0.79285052993585703</v>
      </c>
      <c r="D1133" s="124">
        <v>0.69110594321688201</v>
      </c>
      <c r="E1133" s="124">
        <v>0.39318154525127369</v>
      </c>
      <c r="F1133" s="124">
        <v>0.67458417073189514</v>
      </c>
      <c r="G1133" s="124">
        <v>0.97367347981475549</v>
      </c>
      <c r="H1133" s="124">
        <v>5.84266281337118E-2</v>
      </c>
      <c r="I1133" s="124">
        <v>0.89096014802306378</v>
      </c>
      <c r="J1133" s="124">
        <v>6.3855730518584508E-2</v>
      </c>
      <c r="K1133" s="54">
        <v>1.1896825114129816E-2</v>
      </c>
      <c r="M1133" s="47">
        <v>131</v>
      </c>
      <c r="N1133" s="124" cm="1">
        <f t="array" ref="N1133:W1133">(TRANSPOSE(MMULT(幕後結果!$AB$37:$AK$46, TRANSPOSE(N132:W132))))</f>
        <v>-0.76549878842072694</v>
      </c>
      <c r="O1133" s="124">
        <v>1.6045999086533522</v>
      </c>
      <c r="P1133" s="124">
        <v>-0.53009594192062615</v>
      </c>
      <c r="Q1133" s="124">
        <v>1.5138492822389418</v>
      </c>
      <c r="R1133" s="124">
        <v>0.43699993152643257</v>
      </c>
      <c r="S1133" s="124">
        <v>1.6429134257055642</v>
      </c>
      <c r="T1133" s="124">
        <v>0.37461632035853643</v>
      </c>
      <c r="U1133" s="124">
        <v>-1.49610587602068</v>
      </c>
      <c r="V1133" s="124">
        <v>-0.88534683357760557</v>
      </c>
      <c r="W1133" s="46">
        <v>-4.0965714021729216E-2</v>
      </c>
    </row>
    <row r="1134" spans="1:23" ht="19">
      <c r="A1134" s="91">
        <v>132</v>
      </c>
      <c r="B1134" s="124">
        <v>0.85468433105732577</v>
      </c>
      <c r="C1134" s="124">
        <v>0.72596091412334474</v>
      </c>
      <c r="D1134" s="124">
        <v>0.13653041594432169</v>
      </c>
      <c r="E1134" s="124">
        <v>0.57971076610989081</v>
      </c>
      <c r="F1134" s="124">
        <v>0.75951729089016173</v>
      </c>
      <c r="G1134" s="124">
        <v>0.38581323513612209</v>
      </c>
      <c r="H1134" s="124">
        <v>0.3665451881604429</v>
      </c>
      <c r="I1134" s="124">
        <v>0.43643558514739333</v>
      </c>
      <c r="J1134" s="124">
        <v>0.3266038352632934</v>
      </c>
      <c r="K1134" s="54">
        <v>0.69365989158205554</v>
      </c>
      <c r="M1134" s="47">
        <v>132</v>
      </c>
      <c r="N1134" s="124" cm="1">
        <f t="array" ref="N1134:W1134">(TRANSPOSE(MMULT(幕後結果!$AB$37:$AK$46, TRANSPOSE(N133:W133))))</f>
        <v>-0.69597500069112073</v>
      </c>
      <c r="O1134" s="124">
        <v>0.72217574190713829</v>
      </c>
      <c r="P1134" s="124">
        <v>-2.7376528000191946</v>
      </c>
      <c r="Q1134" s="124">
        <v>-1.2966505408449254</v>
      </c>
      <c r="R1134" s="124">
        <v>-0.45105682907570949</v>
      </c>
      <c r="S1134" s="124">
        <v>-0.50497531447874189</v>
      </c>
      <c r="T1134" s="124">
        <v>-0.36187273884559751</v>
      </c>
      <c r="U1134" s="124">
        <v>9.0515446766654128E-2</v>
      </c>
      <c r="V1134" s="124">
        <v>-0.75455534012261716</v>
      </c>
      <c r="W1134" s="46">
        <v>-0.16170592181944349</v>
      </c>
    </row>
    <row r="1135" spans="1:23" ht="19">
      <c r="A1135" s="91">
        <v>133</v>
      </c>
      <c r="B1135" s="124">
        <v>0.4857286919140511</v>
      </c>
      <c r="C1135" s="124">
        <v>0.9906503785932832</v>
      </c>
      <c r="D1135" s="124">
        <v>0.79176403694692055</v>
      </c>
      <c r="E1135" s="124">
        <v>0.89621249219780541</v>
      </c>
      <c r="F1135" s="124">
        <v>0.79061949605657866</v>
      </c>
      <c r="G1135" s="124">
        <v>0.33233982158194886</v>
      </c>
      <c r="H1135" s="124">
        <v>0.6080123454323767</v>
      </c>
      <c r="I1135" s="124">
        <v>0.24123597827768073</v>
      </c>
      <c r="J1135" s="124">
        <v>0.65311929309927375</v>
      </c>
      <c r="K1135" s="54">
        <v>0.26239246649404735</v>
      </c>
      <c r="M1135" s="47">
        <v>133</v>
      </c>
      <c r="N1135" s="124" cm="1">
        <f t="array" ref="N1135:W1135">(TRANSPOSE(MMULT(幕後結果!$AB$37:$AK$46, TRANSPOSE(N134:W134))))</f>
        <v>0.81266483260914868</v>
      </c>
      <c r="O1135" s="124">
        <v>-0.60376208819784793</v>
      </c>
      <c r="P1135" s="124">
        <v>-1.4467913317634822</v>
      </c>
      <c r="Q1135" s="124">
        <v>-1.2433428295089661</v>
      </c>
      <c r="R1135" s="124">
        <v>-1.6232182631659497</v>
      </c>
      <c r="S1135" s="124">
        <v>-0.93725981407654668</v>
      </c>
      <c r="T1135" s="124">
        <v>-8.1105981929149223E-2</v>
      </c>
      <c r="U1135" s="124">
        <v>-0.17184300383302384</v>
      </c>
      <c r="V1135" s="124">
        <v>0.4898121768774753</v>
      </c>
      <c r="W1135" s="46">
        <v>-0.55707614284538598</v>
      </c>
    </row>
    <row r="1136" spans="1:23" ht="19">
      <c r="A1136" s="91">
        <v>134</v>
      </c>
      <c r="B1136" s="124">
        <v>0.77386938407247574</v>
      </c>
      <c r="C1136" s="124">
        <v>4.3474965998922199E-2</v>
      </c>
      <c r="D1136" s="124">
        <v>0.50198607368026971</v>
      </c>
      <c r="E1136" s="124">
        <v>0.69828289812611422</v>
      </c>
      <c r="F1136" s="124">
        <v>0.2995824541438401</v>
      </c>
      <c r="G1136" s="124">
        <v>0.80130139525170052</v>
      </c>
      <c r="H1136" s="124">
        <v>0.83968206471352702</v>
      </c>
      <c r="I1136" s="124">
        <v>0.85467878160910993</v>
      </c>
      <c r="J1136" s="124">
        <v>0.27944827939370454</v>
      </c>
      <c r="K1136" s="54">
        <v>0.77005914585646895</v>
      </c>
      <c r="M1136" s="47">
        <v>134</v>
      </c>
      <c r="N1136" s="124" cm="1">
        <f t="array" ref="N1136:W1136">(TRANSPOSE(MMULT(幕後結果!$AB$37:$AK$46, TRANSPOSE(N135:W135))))</f>
        <v>2.2952215157132625</v>
      </c>
      <c r="O1136" s="124">
        <v>0.58301738318193519</v>
      </c>
      <c r="P1136" s="124">
        <v>0.27627248789631731</v>
      </c>
      <c r="Q1136" s="124">
        <v>-0.29626724800441834</v>
      </c>
      <c r="R1136" s="124">
        <v>-0.22476886462142082</v>
      </c>
      <c r="S1136" s="124">
        <v>1.0801022652281893</v>
      </c>
      <c r="T1136" s="124">
        <v>1.0745647539616452</v>
      </c>
      <c r="U1136" s="124">
        <v>1.4513475079768676</v>
      </c>
      <c r="V1136" s="124">
        <v>-0.15240330422125514</v>
      </c>
      <c r="W1136" s="46">
        <v>1.8321928018975671</v>
      </c>
    </row>
    <row r="1137" spans="1:23" ht="19">
      <c r="A1137" s="91">
        <v>135</v>
      </c>
      <c r="B1137" s="124">
        <v>0.31383923738794661</v>
      </c>
      <c r="C1137" s="124">
        <v>0.42922426869320129</v>
      </c>
      <c r="D1137" s="124">
        <v>0.65812442723743469</v>
      </c>
      <c r="E1137" s="124">
        <v>0.29591804270585231</v>
      </c>
      <c r="F1137" s="124">
        <v>3.5558527757254543E-2</v>
      </c>
      <c r="G1137" s="124">
        <v>0.34136469231595568</v>
      </c>
      <c r="H1137" s="124">
        <v>0.25876408844958343</v>
      </c>
      <c r="I1137" s="124">
        <v>0.38703305903503948</v>
      </c>
      <c r="J1137" s="124">
        <v>0.91953760974064269</v>
      </c>
      <c r="K1137" s="54">
        <v>0.64380252549630823</v>
      </c>
      <c r="M1137" s="47">
        <v>135</v>
      </c>
      <c r="N1137" s="124" cm="1">
        <f t="array" ref="N1137:W1137">(TRANSPOSE(MMULT(幕後結果!$AB$37:$AK$46, TRANSPOSE(N136:W136))))</f>
        <v>0.24336376134093843</v>
      </c>
      <c r="O1137" s="124">
        <v>0.65328249422917395</v>
      </c>
      <c r="P1137" s="124">
        <v>-1.2317585159078677</v>
      </c>
      <c r="Q1137" s="124">
        <v>1.0266421931071874</v>
      </c>
      <c r="R1137" s="124">
        <v>-1.2171444496110115E-3</v>
      </c>
      <c r="S1137" s="124">
        <v>1.6179383905934683</v>
      </c>
      <c r="T1137" s="124">
        <v>-0.20523071242228702</v>
      </c>
      <c r="U1137" s="124">
        <v>0.72338444448968697</v>
      </c>
      <c r="V1137" s="124">
        <v>0.1689050516051811</v>
      </c>
      <c r="W1137" s="46">
        <v>0.45522656349912743</v>
      </c>
    </row>
    <row r="1138" spans="1:23" ht="19">
      <c r="A1138" s="91">
        <v>136</v>
      </c>
      <c r="B1138" s="124">
        <v>0.88566723489649157</v>
      </c>
      <c r="C1138" s="124">
        <v>0.80613390588888012</v>
      </c>
      <c r="D1138" s="124">
        <v>0.68977643377810227</v>
      </c>
      <c r="E1138" s="124">
        <v>0.69329859369363289</v>
      </c>
      <c r="F1138" s="124">
        <v>0.37131278526267364</v>
      </c>
      <c r="G1138" s="124">
        <v>0.68329592407930995</v>
      </c>
      <c r="H1138" s="124">
        <v>0.56677458465903041</v>
      </c>
      <c r="I1138" s="124">
        <v>0.82194454878449918</v>
      </c>
      <c r="J1138" s="124">
        <v>0.77774653592009857</v>
      </c>
      <c r="K1138" s="54">
        <v>8.0110335554080647E-2</v>
      </c>
      <c r="M1138" s="47">
        <v>136</v>
      </c>
      <c r="N1138" s="124" cm="1">
        <f t="array" ref="N1138:W1138">(TRANSPOSE(MMULT(幕後結果!$AB$37:$AK$46, TRANSPOSE(N137:W137))))</f>
        <v>-1.4323385215723288</v>
      </c>
      <c r="O1138" s="124">
        <v>0.99182474841910639</v>
      </c>
      <c r="P1138" s="124">
        <v>-0.232163001284382</v>
      </c>
      <c r="Q1138" s="124">
        <v>0.75821005441225098</v>
      </c>
      <c r="R1138" s="124">
        <v>1.7799961693810433</v>
      </c>
      <c r="S1138" s="124">
        <v>1.2300041145454697</v>
      </c>
      <c r="T1138" s="124">
        <v>-0.21962670502908896</v>
      </c>
      <c r="U1138" s="124">
        <v>0.29495569837136354</v>
      </c>
      <c r="V1138" s="124">
        <v>0.96027654030935561</v>
      </c>
      <c r="W1138" s="46">
        <v>0.75245348196866169</v>
      </c>
    </row>
    <row r="1139" spans="1:23" ht="19">
      <c r="A1139" s="91">
        <v>137</v>
      </c>
      <c r="B1139" s="124">
        <v>0.75600073822997294</v>
      </c>
      <c r="C1139" s="124">
        <v>0.58539416825479607</v>
      </c>
      <c r="D1139" s="124">
        <v>0.68779106947593527</v>
      </c>
      <c r="E1139" s="124">
        <v>0.17379569825602181</v>
      </c>
      <c r="F1139" s="124">
        <v>0.3074198155027299</v>
      </c>
      <c r="G1139" s="124">
        <v>0.55756562005467081</v>
      </c>
      <c r="H1139" s="124">
        <v>0.58965869322624398</v>
      </c>
      <c r="I1139" s="124">
        <v>0.6369683274866047</v>
      </c>
      <c r="J1139" s="124">
        <v>0.35331596997441195</v>
      </c>
      <c r="K1139" s="54">
        <v>0.58646244418252458</v>
      </c>
      <c r="M1139" s="47">
        <v>137</v>
      </c>
      <c r="N1139" s="124" cm="1">
        <f t="array" ref="N1139:W1139">(TRANSPOSE(MMULT(幕後結果!$AB$37:$AK$46, TRANSPOSE(N138:W138))))</f>
        <v>0.43978911854927288</v>
      </c>
      <c r="O1139" s="124">
        <v>-0.98813341781322461</v>
      </c>
      <c r="P1139" s="124">
        <v>-0.57205838523414676</v>
      </c>
      <c r="Q1139" s="124">
        <v>-0.85501003090693173</v>
      </c>
      <c r="R1139" s="124">
        <v>0.80280824897997105</v>
      </c>
      <c r="S1139" s="124">
        <v>-0.2589990598008185</v>
      </c>
      <c r="T1139" s="124">
        <v>-0.595136829791856</v>
      </c>
      <c r="U1139" s="124">
        <v>-0.65148516865741335</v>
      </c>
      <c r="V1139" s="124">
        <v>-0.52413912762801607</v>
      </c>
      <c r="W1139" s="46">
        <v>0.75924209937322096</v>
      </c>
    </row>
    <row r="1140" spans="1:23" ht="19">
      <c r="A1140" s="91">
        <v>138</v>
      </c>
      <c r="B1140" s="124">
        <v>0.85167229572929659</v>
      </c>
      <c r="C1140" s="124">
        <v>4.290921854780505E-2</v>
      </c>
      <c r="D1140" s="124">
        <v>0.73800839016379394</v>
      </c>
      <c r="E1140" s="124">
        <v>8.4415751614200341E-2</v>
      </c>
      <c r="F1140" s="124">
        <v>0.15445207641455649</v>
      </c>
      <c r="G1140" s="124">
        <v>0.21932871894122719</v>
      </c>
      <c r="H1140" s="124">
        <v>0.64928652193231562</v>
      </c>
      <c r="I1140" s="124">
        <v>4.5330600750330241E-2</v>
      </c>
      <c r="J1140" s="124">
        <v>0.37860430873426165</v>
      </c>
      <c r="K1140" s="54">
        <v>0.45955434094616643</v>
      </c>
      <c r="M1140" s="47">
        <v>138</v>
      </c>
      <c r="N1140" s="124" cm="1">
        <f t="array" ref="N1140:W1140">(TRANSPOSE(MMULT(幕後結果!$AB$37:$AK$46, TRANSPOSE(N139:W139))))</f>
        <v>0.44390276107738041</v>
      </c>
      <c r="O1140" s="124">
        <v>-0.69028093900780318</v>
      </c>
      <c r="P1140" s="124">
        <v>-0.41367880041354094</v>
      </c>
      <c r="Q1140" s="124">
        <v>-0.53912673670461198</v>
      </c>
      <c r="R1140" s="124">
        <v>-1.0371777762300787</v>
      </c>
      <c r="S1140" s="124">
        <v>-0.91905199483342703</v>
      </c>
      <c r="T1140" s="124">
        <v>-0.68912396932969378</v>
      </c>
      <c r="U1140" s="124">
        <v>0.44903901712886407</v>
      </c>
      <c r="V1140" s="124">
        <v>0.93502480393766862</v>
      </c>
      <c r="W1140" s="46">
        <v>-0.17995186266729865</v>
      </c>
    </row>
    <row r="1141" spans="1:23" ht="19">
      <c r="A1141" s="91">
        <v>139</v>
      </c>
      <c r="B1141" s="124">
        <v>8.4530175558565235E-2</v>
      </c>
      <c r="C1141" s="124">
        <v>0.3378103799816401</v>
      </c>
      <c r="D1141" s="124">
        <v>0.65512646955399312</v>
      </c>
      <c r="E1141" s="124">
        <v>0.10141342992163915</v>
      </c>
      <c r="F1141" s="124">
        <v>0.82458972335762604</v>
      </c>
      <c r="G1141" s="124">
        <v>0.51834425204063117</v>
      </c>
      <c r="H1141" s="124">
        <v>0.24360234596208996</v>
      </c>
      <c r="I1141" s="124">
        <v>0.42159528130156465</v>
      </c>
      <c r="J1141" s="124">
        <v>0.94337269756911613</v>
      </c>
      <c r="K1141" s="54">
        <v>7.6096004487392843E-2</v>
      </c>
      <c r="M1141" s="47">
        <v>139</v>
      </c>
      <c r="N1141" s="124" cm="1">
        <f t="array" ref="N1141:W1141">(TRANSPOSE(MMULT(幕後結果!$AB$37:$AK$46, TRANSPOSE(N140:W140))))</f>
        <v>-0.22628097695714483</v>
      </c>
      <c r="O1141" s="124">
        <v>1.6492710830518982</v>
      </c>
      <c r="P1141" s="124">
        <v>-2.065357526998802</v>
      </c>
      <c r="Q1141" s="124">
        <v>-0.74416700040064843</v>
      </c>
      <c r="R1141" s="124">
        <v>-0.12259289458242731</v>
      </c>
      <c r="S1141" s="124">
        <v>-0.64049181784852882</v>
      </c>
      <c r="T1141" s="124">
        <v>0.3404829005346498</v>
      </c>
      <c r="U1141" s="124">
        <v>-0.29797324435516526</v>
      </c>
      <c r="V1141" s="124">
        <v>0.96856482042188852</v>
      </c>
      <c r="W1141" s="46">
        <v>0.65693925931349906</v>
      </c>
    </row>
    <row r="1142" spans="1:23" ht="19">
      <c r="A1142" s="91">
        <v>140</v>
      </c>
      <c r="B1142" s="124">
        <v>0.52845412333535879</v>
      </c>
      <c r="C1142" s="124">
        <v>0.12003405265564537</v>
      </c>
      <c r="D1142" s="124">
        <v>0.45612305342281267</v>
      </c>
      <c r="E1142" s="124">
        <v>0.46473610408912069</v>
      </c>
      <c r="F1142" s="124">
        <v>0.47316223621393161</v>
      </c>
      <c r="G1142" s="124">
        <v>0.38601688792476674</v>
      </c>
      <c r="H1142" s="124">
        <v>0.71515404894587697</v>
      </c>
      <c r="I1142" s="124">
        <v>0.18369283851661655</v>
      </c>
      <c r="J1142" s="124">
        <v>0.71681386662438107</v>
      </c>
      <c r="K1142" s="54">
        <v>0.32991548180910568</v>
      </c>
      <c r="M1142" s="47">
        <v>140</v>
      </c>
      <c r="N1142" s="124" cm="1">
        <f t="array" ref="N1142:W1142">(TRANSPOSE(MMULT(幕後結果!$AB$37:$AK$46, TRANSPOSE(N141:W141))))</f>
        <v>0.89297881219159836</v>
      </c>
      <c r="O1142" s="124">
        <v>-0.66470269812250649</v>
      </c>
      <c r="P1142" s="124">
        <v>0.42285804316040765</v>
      </c>
      <c r="Q1142" s="124">
        <v>-0.15178611879055121</v>
      </c>
      <c r="R1142" s="124">
        <v>-1.4420049296868603E-2</v>
      </c>
      <c r="S1142" s="124">
        <v>-0.33272549113981242</v>
      </c>
      <c r="T1142" s="124">
        <v>-0.76605447228114509</v>
      </c>
      <c r="U1142" s="124">
        <v>1.0237993729086048</v>
      </c>
      <c r="V1142" s="124">
        <v>-0.45708825044022805</v>
      </c>
      <c r="W1142" s="46">
        <v>-1.0151557222621335</v>
      </c>
    </row>
    <row r="1143" spans="1:23" ht="19">
      <c r="A1143" s="91">
        <v>141</v>
      </c>
      <c r="B1143" s="124">
        <v>0.26119052444659552</v>
      </c>
      <c r="C1143" s="124">
        <v>0.26842617058832374</v>
      </c>
      <c r="D1143" s="124">
        <v>0.61549435720662138</v>
      </c>
      <c r="E1143" s="124">
        <v>0.82428190398883827</v>
      </c>
      <c r="F1143" s="124">
        <v>0.68321968008869916</v>
      </c>
      <c r="G1143" s="124">
        <v>6.4323378112587148E-2</v>
      </c>
      <c r="H1143" s="124">
        <v>0.4707964114859613</v>
      </c>
      <c r="I1143" s="124">
        <v>0.28987661863747216</v>
      </c>
      <c r="J1143" s="124">
        <v>0.25215373246597772</v>
      </c>
      <c r="K1143" s="54">
        <v>0.51119513089420865</v>
      </c>
      <c r="M1143" s="47">
        <v>141</v>
      </c>
      <c r="N1143" s="124" cm="1">
        <f t="array" ref="N1143:W1143">(TRANSPOSE(MMULT(幕後結果!$AB$37:$AK$46, TRANSPOSE(N142:W142))))</f>
        <v>-0.94892303856699389</v>
      </c>
      <c r="O1143" s="124">
        <v>0.5764022949161598</v>
      </c>
      <c r="P1143" s="124">
        <v>0.59396158422220813</v>
      </c>
      <c r="Q1143" s="124">
        <v>-0.11820952920321626</v>
      </c>
      <c r="R1143" s="124">
        <v>1.4006832963160247</v>
      </c>
      <c r="S1143" s="124">
        <v>1.5930117557637749</v>
      </c>
      <c r="T1143" s="124">
        <v>-0.22923493082435703</v>
      </c>
      <c r="U1143" s="124">
        <v>-0.15367163717881807</v>
      </c>
      <c r="V1143" s="124">
        <v>-0.13876747056605604</v>
      </c>
      <c r="W1143" s="46">
        <v>0.79459785197885346</v>
      </c>
    </row>
    <row r="1144" spans="1:23" ht="19">
      <c r="A1144" s="91">
        <v>142</v>
      </c>
      <c r="B1144" s="124">
        <v>0.23515867355547182</v>
      </c>
      <c r="C1144" s="124">
        <v>0.58490652407881361</v>
      </c>
      <c r="D1144" s="124">
        <v>0.39810062688521097</v>
      </c>
      <c r="E1144" s="124">
        <v>0.76784330415414237</v>
      </c>
      <c r="F1144" s="124">
        <v>0.47718627853290463</v>
      </c>
      <c r="G1144" s="124">
        <v>0.42271222503499262</v>
      </c>
      <c r="H1144" s="124">
        <v>0.91367169138976712</v>
      </c>
      <c r="I1144" s="124">
        <v>0.20129024313588695</v>
      </c>
      <c r="J1144" s="124">
        <v>0.17669482710033635</v>
      </c>
      <c r="K1144" s="54">
        <v>0.51617042164884475</v>
      </c>
      <c r="M1144" s="47">
        <v>142</v>
      </c>
      <c r="N1144" s="124" cm="1">
        <f t="array" ref="N1144:W1144">(TRANSPOSE(MMULT(幕後結果!$AB$37:$AK$46, TRANSPOSE(N143:W143))))</f>
        <v>0.34902532274816683</v>
      </c>
      <c r="O1144" s="124">
        <v>-1.7238797637725591E-2</v>
      </c>
      <c r="P1144" s="124">
        <v>1.4891900820830524</v>
      </c>
      <c r="Q1144" s="124">
        <v>8.3388063138372215E-2</v>
      </c>
      <c r="R1144" s="124">
        <v>1.7637194476836491</v>
      </c>
      <c r="S1144" s="124">
        <v>0.71569760712638875</v>
      </c>
      <c r="T1144" s="124">
        <v>-6.5896983055443559E-2</v>
      </c>
      <c r="U1144" s="124">
        <v>0.88361905876913649</v>
      </c>
      <c r="V1144" s="124">
        <v>-0.98375028762407168</v>
      </c>
      <c r="W1144" s="46">
        <v>0.8666153523573159</v>
      </c>
    </row>
    <row r="1145" spans="1:23" ht="19">
      <c r="A1145" s="91">
        <v>143</v>
      </c>
      <c r="B1145" s="124">
        <v>0.94343496536811489</v>
      </c>
      <c r="C1145" s="124">
        <v>0.13376532671837338</v>
      </c>
      <c r="D1145" s="124">
        <v>4.2596436434696905E-2</v>
      </c>
      <c r="E1145" s="124">
        <v>0.46614048701573263</v>
      </c>
      <c r="F1145" s="124">
        <v>0.53294854503013878</v>
      </c>
      <c r="G1145" s="124">
        <v>0.50034819277854936</v>
      </c>
      <c r="H1145" s="124">
        <v>0.14272858520484033</v>
      </c>
      <c r="I1145" s="124">
        <v>4.9317143623257342E-2</v>
      </c>
      <c r="J1145" s="124">
        <v>1.4592816697044375E-2</v>
      </c>
      <c r="K1145" s="54">
        <v>0.2281015280475247</v>
      </c>
      <c r="M1145" s="47">
        <v>143</v>
      </c>
      <c r="N1145" s="124" cm="1">
        <f t="array" ref="N1145:W1145">(TRANSPOSE(MMULT(幕後結果!$AB$37:$AK$46, TRANSPOSE(N144:W144))))</f>
        <v>0.19426010058352128</v>
      </c>
      <c r="O1145" s="124">
        <v>-0.32791785453225797</v>
      </c>
      <c r="P1145" s="124">
        <v>-2.4361607941229164</v>
      </c>
      <c r="Q1145" s="124">
        <v>-0.13023611193059559</v>
      </c>
      <c r="R1145" s="124">
        <v>0.740879391729107</v>
      </c>
      <c r="S1145" s="124">
        <v>-5.2476909600386201E-2</v>
      </c>
      <c r="T1145" s="124">
        <v>6.6887140005183712E-2</v>
      </c>
      <c r="U1145" s="124">
        <v>0.39763221929931047</v>
      </c>
      <c r="V1145" s="124">
        <v>0.82159375604151097</v>
      </c>
      <c r="W1145" s="46">
        <v>0.60125934774835277</v>
      </c>
    </row>
    <row r="1146" spans="1:23" ht="19">
      <c r="A1146" s="91">
        <v>144</v>
      </c>
      <c r="B1146" s="124">
        <v>3.5837204178617243E-2</v>
      </c>
      <c r="C1146" s="124">
        <v>3.9563570513646562E-2</v>
      </c>
      <c r="D1146" s="124">
        <v>0.27561997239703739</v>
      </c>
      <c r="E1146" s="124">
        <v>0.80751818746486248</v>
      </c>
      <c r="F1146" s="124">
        <v>0.47237643232129267</v>
      </c>
      <c r="G1146" s="124">
        <v>0.70529694022986611</v>
      </c>
      <c r="H1146" s="124">
        <v>0.30499926785792075</v>
      </c>
      <c r="I1146" s="124">
        <v>0.10091653065864437</v>
      </c>
      <c r="J1146" s="124">
        <v>0.9842476802029112</v>
      </c>
      <c r="K1146" s="54">
        <v>0.17365579972185508</v>
      </c>
      <c r="M1146" s="47">
        <v>144</v>
      </c>
      <c r="N1146" s="124" cm="1">
        <f t="array" ref="N1146:W1146">(TRANSPOSE(MMULT(幕後結果!$AB$37:$AK$46, TRANSPOSE(N145:W145))))</f>
        <v>0.18112427670956419</v>
      </c>
      <c r="O1146" s="124">
        <v>-0.4165403003435787</v>
      </c>
      <c r="P1146" s="124">
        <v>1.4063165859823368</v>
      </c>
      <c r="Q1146" s="124">
        <v>-0.60738259615973855</v>
      </c>
      <c r="R1146" s="124">
        <v>1.743396769857422</v>
      </c>
      <c r="S1146" s="124">
        <v>-0.60878267838484013</v>
      </c>
      <c r="T1146" s="124">
        <v>-0.83147498056317015</v>
      </c>
      <c r="U1146" s="124">
        <v>-0.56161606968558442</v>
      </c>
      <c r="V1146" s="124">
        <v>0.97725202512732168</v>
      </c>
      <c r="W1146" s="46">
        <v>-0.68915209111730502</v>
      </c>
    </row>
    <row r="1147" spans="1:23" ht="19">
      <c r="A1147" s="91">
        <v>145</v>
      </c>
      <c r="B1147" s="124">
        <v>1.3456979699182359E-3</v>
      </c>
      <c r="C1147" s="124">
        <v>0.92386702587329816</v>
      </c>
      <c r="D1147" s="124">
        <v>0.64153367893281432</v>
      </c>
      <c r="E1147" s="124">
        <v>0.39485157346675948</v>
      </c>
      <c r="F1147" s="124">
        <v>0.41300345418442808</v>
      </c>
      <c r="G1147" s="124">
        <v>0.34569110311945006</v>
      </c>
      <c r="H1147" s="124">
        <v>4.190470416659875E-2</v>
      </c>
      <c r="I1147" s="124">
        <v>0.92423082524482414</v>
      </c>
      <c r="J1147" s="124">
        <v>0.28402192782921731</v>
      </c>
      <c r="K1147" s="54">
        <v>0.23892330193559341</v>
      </c>
      <c r="M1147" s="47">
        <v>145</v>
      </c>
      <c r="N1147" s="124" cm="1">
        <f t="array" ref="N1147:W1147">(TRANSPOSE(MMULT(幕後結果!$AB$37:$AK$46, TRANSPOSE(N146:W146))))</f>
        <v>-0.76168589821156074</v>
      </c>
      <c r="O1147" s="124">
        <v>0.55232218643493525</v>
      </c>
      <c r="P1147" s="124">
        <v>-0.93771353271834446</v>
      </c>
      <c r="Q1147" s="124">
        <v>-0.96906245980284245</v>
      </c>
      <c r="R1147" s="124">
        <v>1.2678251203969368</v>
      </c>
      <c r="S1147" s="124">
        <v>-2.1684743075626551</v>
      </c>
      <c r="T1147" s="124">
        <v>0.2360942467967212</v>
      </c>
      <c r="U1147" s="124">
        <v>-0.60161632560824196</v>
      </c>
      <c r="V1147" s="124">
        <v>1.4646574674069466</v>
      </c>
      <c r="W1147" s="46">
        <v>0.27210757922004025</v>
      </c>
    </row>
    <row r="1148" spans="1:23" ht="19">
      <c r="A1148" s="91">
        <v>146</v>
      </c>
      <c r="B1148" s="124">
        <v>0.37340369236115012</v>
      </c>
      <c r="C1148" s="124">
        <v>0.55877051362073904</v>
      </c>
      <c r="D1148" s="124">
        <v>0.14732046193733805</v>
      </c>
      <c r="E1148" s="124">
        <v>0.24307456087533885</v>
      </c>
      <c r="F1148" s="124">
        <v>0.46090573659053757</v>
      </c>
      <c r="G1148" s="124">
        <v>0.56336846269979657</v>
      </c>
      <c r="H1148" s="124">
        <v>0.18601136249479056</v>
      </c>
      <c r="I1148" s="124">
        <v>0.90868124844387022</v>
      </c>
      <c r="J1148" s="124">
        <v>0.51578363215963186</v>
      </c>
      <c r="K1148" s="54">
        <v>0.74014718469110319</v>
      </c>
      <c r="M1148" s="47">
        <v>146</v>
      </c>
      <c r="N1148" s="124" cm="1">
        <f t="array" ref="N1148:W1148">(TRANSPOSE(MMULT(幕後結果!$AB$37:$AK$46, TRANSPOSE(N147:W147))))</f>
        <v>-2.0981083910377105</v>
      </c>
      <c r="O1148" s="124">
        <v>-1.0356282618661266</v>
      </c>
      <c r="P1148" s="124">
        <v>-0.63776722354071125</v>
      </c>
      <c r="Q1148" s="124">
        <v>0.89120634632663132</v>
      </c>
      <c r="R1148" s="124">
        <v>0.13128225963435838</v>
      </c>
      <c r="S1148" s="124">
        <v>0.64059733858521761</v>
      </c>
      <c r="T1148" s="124">
        <v>-1.3160961179030572</v>
      </c>
      <c r="U1148" s="124">
        <v>-0.5183038029747945</v>
      </c>
      <c r="V1148" s="124">
        <v>-1.3536083763495941</v>
      </c>
      <c r="W1148" s="46">
        <v>-2.2166504045176589</v>
      </c>
    </row>
    <row r="1149" spans="1:23" ht="19">
      <c r="A1149" s="91">
        <v>147</v>
      </c>
      <c r="B1149" s="124">
        <v>0.63031863490426643</v>
      </c>
      <c r="C1149" s="124">
        <v>0.85913609055740392</v>
      </c>
      <c r="D1149" s="124">
        <v>9.6817494321502995E-2</v>
      </c>
      <c r="E1149" s="124">
        <v>0.83835303525080618</v>
      </c>
      <c r="F1149" s="124">
        <v>0.20111649926458952</v>
      </c>
      <c r="G1149" s="124">
        <v>0.7895812725382958</v>
      </c>
      <c r="H1149" s="124">
        <v>0.1162114983120166</v>
      </c>
      <c r="I1149" s="124">
        <v>0.45606788979699964</v>
      </c>
      <c r="J1149" s="124">
        <v>3.8425529657866386E-2</v>
      </c>
      <c r="K1149" s="54">
        <v>0.61807168362204745</v>
      </c>
      <c r="M1149" s="47">
        <v>147</v>
      </c>
      <c r="N1149" s="124" cm="1">
        <f t="array" ref="N1149:W1149">(TRANSPOSE(MMULT(幕後結果!$AB$37:$AK$46, TRANSPOSE(N148:W148))))</f>
        <v>0.97871763098420828</v>
      </c>
      <c r="O1149" s="124">
        <v>0.60988279018201597</v>
      </c>
      <c r="P1149" s="124">
        <v>2.164069612349854</v>
      </c>
      <c r="Q1149" s="124">
        <v>1.983217943783758</v>
      </c>
      <c r="R1149" s="124">
        <v>1.2830421964639744</v>
      </c>
      <c r="S1149" s="124">
        <v>0.52297228503908988</v>
      </c>
      <c r="T1149" s="124">
        <v>-0.62581926905544649</v>
      </c>
      <c r="U1149" s="124">
        <v>1.5344757172819079E-2</v>
      </c>
      <c r="V1149" s="124">
        <v>-0.64264238845071064</v>
      </c>
      <c r="W1149" s="46">
        <v>0.76129707599573049</v>
      </c>
    </row>
    <row r="1150" spans="1:23" ht="19">
      <c r="A1150" s="91">
        <v>148</v>
      </c>
      <c r="B1150" s="124">
        <v>0.97385220205672773</v>
      </c>
      <c r="C1150" s="124">
        <v>0.97321759075397773</v>
      </c>
      <c r="D1150" s="124">
        <v>6.3951213350528002E-2</v>
      </c>
      <c r="E1150" s="124">
        <v>0.93972892347733739</v>
      </c>
      <c r="F1150" s="124">
        <v>0.40184731146096775</v>
      </c>
      <c r="G1150" s="124">
        <v>0.83028510804186939</v>
      </c>
      <c r="H1150" s="124">
        <v>0.60186017922166002</v>
      </c>
      <c r="I1150" s="124">
        <v>0.79524161510367808</v>
      </c>
      <c r="J1150" s="124">
        <v>0.35109042671519264</v>
      </c>
      <c r="K1150" s="54">
        <v>0.33570209149342811</v>
      </c>
      <c r="M1150" s="47">
        <v>148</v>
      </c>
      <c r="N1150" s="124" cm="1">
        <f t="array" ref="N1150:W1150">(TRANSPOSE(MMULT(幕後結果!$AB$37:$AK$46, TRANSPOSE(N149:W149))))</f>
        <v>-0.24239732676986209</v>
      </c>
      <c r="O1150" s="124">
        <v>-0.37460621347552853</v>
      </c>
      <c r="P1150" s="124">
        <v>-0.24959521367633414</v>
      </c>
      <c r="Q1150" s="124">
        <v>0.26212417347006328</v>
      </c>
      <c r="R1150" s="124">
        <v>0.66578481092465258</v>
      </c>
      <c r="S1150" s="124">
        <v>1.3746553134369206</v>
      </c>
      <c r="T1150" s="124">
        <v>1.022072494526425</v>
      </c>
      <c r="U1150" s="124">
        <v>-0.64972223170830501</v>
      </c>
      <c r="V1150" s="124">
        <v>0.20977719473098294</v>
      </c>
      <c r="W1150" s="46">
        <v>0.91605764533329848</v>
      </c>
    </row>
    <row r="1151" spans="1:23" ht="19">
      <c r="A1151" s="91">
        <v>149</v>
      </c>
      <c r="B1151" s="124">
        <v>0.59345911381934191</v>
      </c>
      <c r="C1151" s="124">
        <v>0.30825136496377992</v>
      </c>
      <c r="D1151" s="124">
        <v>0.92502531330741689</v>
      </c>
      <c r="E1151" s="124">
        <v>0.68628808081145531</v>
      </c>
      <c r="F1151" s="124">
        <v>0.27286248595885065</v>
      </c>
      <c r="G1151" s="124">
        <v>0.48048581230204701</v>
      </c>
      <c r="H1151" s="124">
        <v>0.90912919030443073</v>
      </c>
      <c r="I1151" s="124">
        <v>0.92049254855607154</v>
      </c>
      <c r="J1151" s="124">
        <v>7.2913777124399282E-2</v>
      </c>
      <c r="K1151" s="54">
        <v>0.61785638275787669</v>
      </c>
      <c r="M1151" s="47">
        <v>149</v>
      </c>
      <c r="N1151" s="124" cm="1">
        <f t="array" ref="N1151:W1151">(TRANSPOSE(MMULT(幕後結果!$AB$37:$AK$46, TRANSPOSE(N150:W150))))</f>
        <v>-1.8547748695575263E-2</v>
      </c>
      <c r="O1151" s="124">
        <v>0.752701813545126</v>
      </c>
      <c r="P1151" s="124">
        <v>0.98278864948025668</v>
      </c>
      <c r="Q1151" s="124">
        <v>0.31793998912423477</v>
      </c>
      <c r="R1151" s="124">
        <v>0.88207304084566873</v>
      </c>
      <c r="S1151" s="124">
        <v>-0.63927873398243418</v>
      </c>
      <c r="T1151" s="124">
        <v>0.9567752209812832</v>
      </c>
      <c r="U1151" s="124">
        <v>-0.54231099582578679</v>
      </c>
      <c r="V1151" s="124">
        <v>1.3257295252230199</v>
      </c>
      <c r="W1151" s="46">
        <v>-1.939405354220328</v>
      </c>
    </row>
    <row r="1152" spans="1:23" ht="19">
      <c r="A1152" s="91">
        <v>150</v>
      </c>
      <c r="B1152" s="124">
        <v>0.96607132879848767</v>
      </c>
      <c r="C1152" s="124">
        <v>0.63902750236938921</v>
      </c>
      <c r="D1152" s="124">
        <v>0.66299968628253247</v>
      </c>
      <c r="E1152" s="124">
        <v>0.57901937684701377</v>
      </c>
      <c r="F1152" s="124">
        <v>0.95078598949417192</v>
      </c>
      <c r="G1152" s="124">
        <v>0.3382671058049691</v>
      </c>
      <c r="H1152" s="124">
        <v>0.95199227322403979</v>
      </c>
      <c r="I1152" s="124">
        <v>0.84821660244645147</v>
      </c>
      <c r="J1152" s="124">
        <v>8.9825014879668208E-2</v>
      </c>
      <c r="K1152" s="54">
        <v>0.67147212351128749</v>
      </c>
      <c r="M1152" s="47">
        <v>150</v>
      </c>
      <c r="N1152" s="124" cm="1">
        <f t="array" ref="N1152:W1152">(TRANSPOSE(MMULT(幕後結果!$AB$37:$AK$46, TRANSPOSE(N151:W151))))</f>
        <v>1.8465395784356582</v>
      </c>
      <c r="O1152" s="124">
        <v>-0.87215724426690933</v>
      </c>
      <c r="P1152" s="124">
        <v>-1.6459726238143886</v>
      </c>
      <c r="Q1152" s="124">
        <v>-0.62828021778192222</v>
      </c>
      <c r="R1152" s="124">
        <v>0.96478458947571522</v>
      </c>
      <c r="S1152" s="124">
        <v>-0.57860812386310501</v>
      </c>
      <c r="T1152" s="124">
        <v>-0.20630977726088739</v>
      </c>
      <c r="U1152" s="124">
        <v>-0.27854107769077363</v>
      </c>
      <c r="V1152" s="124">
        <v>-0.16253585979587587</v>
      </c>
      <c r="W1152" s="46">
        <v>0.29918424040087938</v>
      </c>
    </row>
    <row r="1153" spans="1:23" ht="19">
      <c r="A1153" s="91">
        <v>151</v>
      </c>
      <c r="B1153" s="124">
        <v>0.46472272267242509</v>
      </c>
      <c r="C1153" s="124">
        <v>0.18893214109929546</v>
      </c>
      <c r="D1153" s="124">
        <v>0.19626610878019091</v>
      </c>
      <c r="E1153" s="124">
        <v>0.48457778162288534</v>
      </c>
      <c r="F1153" s="124">
        <v>0.56041707027056198</v>
      </c>
      <c r="G1153" s="124">
        <v>0.7671032378264635</v>
      </c>
      <c r="H1153" s="124">
        <v>0.66159987990556579</v>
      </c>
      <c r="I1153" s="124">
        <v>0.31337796595829914</v>
      </c>
      <c r="J1153" s="124">
        <v>0.88616676127186911</v>
      </c>
      <c r="K1153" s="54">
        <v>0.194003199457494</v>
      </c>
      <c r="M1153" s="47">
        <v>151</v>
      </c>
      <c r="N1153" s="124" cm="1">
        <f t="array" ref="N1153:W1153">(TRANSPOSE(MMULT(幕後結果!$AB$37:$AK$46, TRANSPOSE(N152:W152))))</f>
        <v>0.75803830051759302</v>
      </c>
      <c r="O1153" s="124">
        <v>-0.62547978747827104</v>
      </c>
      <c r="P1153" s="124">
        <v>-0.28541491299476002</v>
      </c>
      <c r="Q1153" s="124">
        <v>1.2897189557927669</v>
      </c>
      <c r="R1153" s="124">
        <v>-0.39366437735167237</v>
      </c>
      <c r="S1153" s="124">
        <v>-0.68644227877062014</v>
      </c>
      <c r="T1153" s="124">
        <v>0.76023508549237795</v>
      </c>
      <c r="U1153" s="124">
        <v>-0.16998796178097503</v>
      </c>
      <c r="V1153" s="124">
        <v>-3.7138951201699306E-2</v>
      </c>
      <c r="W1153" s="46">
        <v>-0.37828888512437958</v>
      </c>
    </row>
    <row r="1154" spans="1:23" ht="19">
      <c r="A1154" s="91">
        <v>152</v>
      </c>
      <c r="B1154" s="124">
        <v>0.60404504384918378</v>
      </c>
      <c r="C1154" s="124">
        <v>0.72811177676379724</v>
      </c>
      <c r="D1154" s="124">
        <v>0.45717554222660972</v>
      </c>
      <c r="E1154" s="124">
        <v>0.87579936976562878</v>
      </c>
      <c r="F1154" s="124">
        <v>0.51134525891382565</v>
      </c>
      <c r="G1154" s="124">
        <v>0.18992625371879557</v>
      </c>
      <c r="H1154" s="124">
        <v>0.75842567743620548</v>
      </c>
      <c r="I1154" s="124">
        <v>0.98663364449485047</v>
      </c>
      <c r="J1154" s="124">
        <v>0.70140289859487348</v>
      </c>
      <c r="K1154" s="54">
        <v>1.7599153188092798E-2</v>
      </c>
      <c r="M1154" s="47">
        <v>152</v>
      </c>
      <c r="N1154" s="124" cm="1">
        <f t="array" ref="N1154:W1154">(TRANSPOSE(MMULT(幕後結果!$AB$37:$AK$46, TRANSPOSE(N153:W153))))</f>
        <v>-0.17107709106545618</v>
      </c>
      <c r="O1154" s="124">
        <v>-0.30856260146062764</v>
      </c>
      <c r="P1154" s="124">
        <v>2.9211812643623311E-2</v>
      </c>
      <c r="Q1154" s="124">
        <v>-1.3169623841753841</v>
      </c>
      <c r="R1154" s="124">
        <v>-0.13479797132195659</v>
      </c>
      <c r="S1154" s="124">
        <v>-0.64797817887229481</v>
      </c>
      <c r="T1154" s="124">
        <v>0.85659495264303498</v>
      </c>
      <c r="U1154" s="124">
        <v>-1.098329654978266</v>
      </c>
      <c r="V1154" s="124">
        <v>0.6229832178975534</v>
      </c>
      <c r="W1154" s="46">
        <v>-0.2471802653590579</v>
      </c>
    </row>
    <row r="1155" spans="1:23" ht="19">
      <c r="A1155" s="91">
        <v>153</v>
      </c>
      <c r="B1155" s="124">
        <v>3.3691167945117284E-2</v>
      </c>
      <c r="C1155" s="124">
        <v>4.3553162573457982E-2</v>
      </c>
      <c r="D1155" s="124">
        <v>0.53974353713350576</v>
      </c>
      <c r="E1155" s="124">
        <v>0.44323774592922516</v>
      </c>
      <c r="F1155" s="124">
        <v>0.74184896900041863</v>
      </c>
      <c r="G1155" s="124">
        <v>0.56232333059643391</v>
      </c>
      <c r="H1155" s="124">
        <v>0.74952793018131048</v>
      </c>
      <c r="I1155" s="124">
        <v>0.97158440208221175</v>
      </c>
      <c r="J1155" s="124">
        <v>0.29589844486202033</v>
      </c>
      <c r="K1155" s="54">
        <v>0.92949155350193102</v>
      </c>
      <c r="M1155" s="47">
        <v>153</v>
      </c>
      <c r="N1155" s="124" cm="1">
        <f t="array" ref="N1155:W1155">(TRANSPOSE(MMULT(幕後結果!$AB$37:$AK$46, TRANSPOSE(N154:W154))))</f>
        <v>-0.27906426503227016</v>
      </c>
      <c r="O1155" s="124">
        <v>1.2943594443275199</v>
      </c>
      <c r="P1155" s="124">
        <v>0.1209080666101065</v>
      </c>
      <c r="Q1155" s="124">
        <v>1.0564001179531413</v>
      </c>
      <c r="R1155" s="124">
        <v>1.3887601369440969</v>
      </c>
      <c r="S1155" s="124">
        <v>1.0906435419858145</v>
      </c>
      <c r="T1155" s="124">
        <v>-0.71596748131271548</v>
      </c>
      <c r="U1155" s="124">
        <v>0.36132678170897659</v>
      </c>
      <c r="V1155" s="124">
        <v>-0.27230884092197188</v>
      </c>
      <c r="W1155" s="46">
        <v>-0.76541642491696404</v>
      </c>
    </row>
    <row r="1156" spans="1:23" ht="19">
      <c r="A1156" s="91">
        <v>154</v>
      </c>
      <c r="B1156" s="124">
        <v>0.45133271272862552</v>
      </c>
      <c r="C1156" s="124">
        <v>3.0669813067819796E-2</v>
      </c>
      <c r="D1156" s="124">
        <v>0.76910209760828629</v>
      </c>
      <c r="E1156" s="124">
        <v>0.27084469770599418</v>
      </c>
      <c r="F1156" s="124">
        <v>0.96322347105168249</v>
      </c>
      <c r="G1156" s="124">
        <v>0.10740009723877386</v>
      </c>
      <c r="H1156" s="124">
        <v>0.42929267666455817</v>
      </c>
      <c r="I1156" s="124">
        <v>0.36383893592191785</v>
      </c>
      <c r="J1156" s="124">
        <v>0.17202550223088631</v>
      </c>
      <c r="K1156" s="54">
        <v>0.36896970199686696</v>
      </c>
      <c r="M1156" s="47">
        <v>154</v>
      </c>
      <c r="N1156" s="124" cm="1">
        <f t="array" ref="N1156:W1156">(TRANSPOSE(MMULT(幕後結果!$AB$37:$AK$46, TRANSPOSE(N155:W155))))</f>
        <v>0.73965256396098622</v>
      </c>
      <c r="O1156" s="124">
        <v>2.1440484182066664</v>
      </c>
      <c r="P1156" s="124">
        <v>0.49291877251253369</v>
      </c>
      <c r="Q1156" s="124">
        <v>0.47015690029479473</v>
      </c>
      <c r="R1156" s="124">
        <v>1.0567603764449056</v>
      </c>
      <c r="S1156" s="124">
        <v>1.0600089930691028</v>
      </c>
      <c r="T1156" s="124">
        <v>1.2530335235192938</v>
      </c>
      <c r="U1156" s="124">
        <v>0.75797131843417809</v>
      </c>
      <c r="V1156" s="124">
        <v>2.8544089039617058</v>
      </c>
      <c r="W1156" s="46">
        <v>2.1975615214424757</v>
      </c>
    </row>
    <row r="1157" spans="1:23" ht="19">
      <c r="A1157" s="91">
        <v>155</v>
      </c>
      <c r="B1157" s="124">
        <v>3.4137547897004961E-2</v>
      </c>
      <c r="C1157" s="124">
        <v>0.55552625272856337</v>
      </c>
      <c r="D1157" s="124">
        <v>0.91712230751076906</v>
      </c>
      <c r="E1157" s="124">
        <v>0.71835038720656264</v>
      </c>
      <c r="F1157" s="124">
        <v>0.86445245073370724</v>
      </c>
      <c r="G1157" s="124">
        <v>0.38155087659857734</v>
      </c>
      <c r="H1157" s="124">
        <v>0.1402366404904174</v>
      </c>
      <c r="I1157" s="124">
        <v>0.97530372467546411</v>
      </c>
      <c r="J1157" s="124">
        <v>0.6523827628710237</v>
      </c>
      <c r="K1157" s="54">
        <v>0.6553397523866682</v>
      </c>
      <c r="M1157" s="47">
        <v>155</v>
      </c>
      <c r="N1157" s="124" cm="1">
        <f t="array" ref="N1157:W1157">(TRANSPOSE(MMULT(幕後結果!$AB$37:$AK$46, TRANSPOSE(N156:W156))))</f>
        <v>-9.8458238960975834E-3</v>
      </c>
      <c r="O1157" s="124">
        <v>8.4603714881879566E-2</v>
      </c>
      <c r="P1157" s="124">
        <v>-0.9888229766643174</v>
      </c>
      <c r="Q1157" s="124">
        <v>-1.9102030938013526</v>
      </c>
      <c r="R1157" s="124">
        <v>0.39614700478036147</v>
      </c>
      <c r="S1157" s="124">
        <v>-0.47966125577722274</v>
      </c>
      <c r="T1157" s="124">
        <v>-0.40257916291905121</v>
      </c>
      <c r="U1157" s="124">
        <v>1.0226867173485044</v>
      </c>
      <c r="V1157" s="124">
        <v>-1.1452478346202892</v>
      </c>
      <c r="W1157" s="46">
        <v>-0.68745775732769021</v>
      </c>
    </row>
    <row r="1158" spans="1:23" ht="19">
      <c r="A1158" s="91">
        <v>156</v>
      </c>
      <c r="B1158" s="124">
        <v>3.1722963660494319E-3</v>
      </c>
      <c r="C1158" s="124">
        <v>0.71838389715354656</v>
      </c>
      <c r="D1158" s="124">
        <v>0.90825318906266173</v>
      </c>
      <c r="E1158" s="124">
        <v>0.56298631892584083</v>
      </c>
      <c r="F1158" s="124">
        <v>0.41771197172039254</v>
      </c>
      <c r="G1158" s="124">
        <v>3.7719706080676429E-2</v>
      </c>
      <c r="H1158" s="124">
        <v>0.72641755935911978</v>
      </c>
      <c r="I1158" s="124">
        <v>0.43367823811581041</v>
      </c>
      <c r="J1158" s="124">
        <v>0.7770022977835136</v>
      </c>
      <c r="K1158" s="54">
        <v>9.4100227669654091E-2</v>
      </c>
      <c r="M1158" s="47">
        <v>156</v>
      </c>
      <c r="N1158" s="124" cm="1">
        <f t="array" ref="N1158:W1158">(TRANSPOSE(MMULT(幕後結果!$AB$37:$AK$46, TRANSPOSE(N157:W157))))</f>
        <v>0.60368520846846674</v>
      </c>
      <c r="O1158" s="124">
        <v>-0.96289128518736011</v>
      </c>
      <c r="P1158" s="124">
        <v>0.8048438287770352</v>
      </c>
      <c r="Q1158" s="124">
        <v>0.64863589209017269</v>
      </c>
      <c r="R1158" s="124">
        <v>-0.90151532786034005</v>
      </c>
      <c r="S1158" s="124">
        <v>-0.68369733337754857</v>
      </c>
      <c r="T1158" s="124">
        <v>1.6047228152542292</v>
      </c>
      <c r="U1158" s="124">
        <v>-0.24352644815328497</v>
      </c>
      <c r="V1158" s="124">
        <v>2.4570942594807965E-2</v>
      </c>
      <c r="W1158" s="46">
        <v>-0.18660936543886747</v>
      </c>
    </row>
    <row r="1159" spans="1:23" ht="19">
      <c r="A1159" s="91">
        <v>157</v>
      </c>
      <c r="B1159" s="124">
        <v>0.4061028459374294</v>
      </c>
      <c r="C1159" s="124">
        <v>0.79593214240754473</v>
      </c>
      <c r="D1159" s="124">
        <v>0.25345834622205632</v>
      </c>
      <c r="E1159" s="124">
        <v>1.5265626300821289E-2</v>
      </c>
      <c r="F1159" s="124">
        <v>0.22208331873035259</v>
      </c>
      <c r="G1159" s="124">
        <v>0.49793323336839923</v>
      </c>
      <c r="H1159" s="124">
        <v>0.29395713545925606</v>
      </c>
      <c r="I1159" s="124">
        <v>0.62047599477789306</v>
      </c>
      <c r="J1159" s="124">
        <v>0.63334080972303974</v>
      </c>
      <c r="K1159" s="54">
        <v>0.81052727439183103</v>
      </c>
      <c r="M1159" s="47">
        <v>157</v>
      </c>
      <c r="N1159" s="124" cm="1">
        <f t="array" ref="N1159:W1159">(TRANSPOSE(MMULT(幕後結果!$AB$37:$AK$46, TRANSPOSE(N158:W158))))</f>
        <v>-0.49429862499369548</v>
      </c>
      <c r="O1159" s="124">
        <v>-0.47877208832106971</v>
      </c>
      <c r="P1159" s="124">
        <v>-1.3710946653398255</v>
      </c>
      <c r="Q1159" s="124">
        <v>-0.4485198689526621</v>
      </c>
      <c r="R1159" s="124">
        <v>-1.9544282794206318</v>
      </c>
      <c r="S1159" s="124">
        <v>-0.82773481432410634</v>
      </c>
      <c r="T1159" s="124">
        <v>-0.66564600898144299</v>
      </c>
      <c r="U1159" s="124">
        <v>-0.14405944323885189</v>
      </c>
      <c r="V1159" s="124">
        <v>-1.7927583021017131</v>
      </c>
      <c r="W1159" s="46">
        <v>-2.0168174099598244</v>
      </c>
    </row>
    <row r="1160" spans="1:23" ht="19">
      <c r="A1160" s="91">
        <v>158</v>
      </c>
      <c r="B1160" s="124">
        <v>0.51331784426486338</v>
      </c>
      <c r="C1160" s="124">
        <v>8.024278154652098E-2</v>
      </c>
      <c r="D1160" s="124">
        <v>0.26792333715325389</v>
      </c>
      <c r="E1160" s="124">
        <v>0.890812208692769</v>
      </c>
      <c r="F1160" s="124">
        <v>0.68295783645695485</v>
      </c>
      <c r="G1160" s="124">
        <v>0.83656979199859172</v>
      </c>
      <c r="H1160" s="124">
        <v>0.69360678407977261</v>
      </c>
      <c r="I1160" s="124">
        <v>8.6300786794969664E-2</v>
      </c>
      <c r="J1160" s="124">
        <v>0.58052523520996391</v>
      </c>
      <c r="K1160" s="54">
        <v>0.28808411241686493</v>
      </c>
      <c r="M1160" s="47">
        <v>158</v>
      </c>
      <c r="N1160" s="124" cm="1">
        <f t="array" ref="N1160:W1160">(TRANSPOSE(MMULT(幕後結果!$AB$37:$AK$46, TRANSPOSE(N159:W159))))</f>
        <v>-1.8149792402858134</v>
      </c>
      <c r="O1160" s="124">
        <v>0.12782472296384303</v>
      </c>
      <c r="P1160" s="124">
        <v>-1.0790286677760479</v>
      </c>
      <c r="Q1160" s="124">
        <v>-1.2324577158280299</v>
      </c>
      <c r="R1160" s="124">
        <v>-5.9913869163925257E-2</v>
      </c>
      <c r="S1160" s="124">
        <v>0.16468108880706955</v>
      </c>
      <c r="T1160" s="124">
        <v>-1.6411927227948917</v>
      </c>
      <c r="U1160" s="124">
        <v>-0.9032827428152882</v>
      </c>
      <c r="V1160" s="124">
        <v>-1.8694051038583233</v>
      </c>
      <c r="W1160" s="46">
        <v>-1.0391296528244907</v>
      </c>
    </row>
    <row r="1161" spans="1:23" ht="19">
      <c r="A1161" s="91">
        <v>159</v>
      </c>
      <c r="B1161" s="124">
        <v>0.57080695470756448</v>
      </c>
      <c r="C1161" s="124">
        <v>4.5404933740988973E-3</v>
      </c>
      <c r="D1161" s="124">
        <v>0.37005031992338577</v>
      </c>
      <c r="E1161" s="124">
        <v>0.34028387667695159</v>
      </c>
      <c r="F1161" s="124">
        <v>0.26950984443454828</v>
      </c>
      <c r="G1161" s="124">
        <v>0.70164844256037506</v>
      </c>
      <c r="H1161" s="124">
        <v>0.94286129704073551</v>
      </c>
      <c r="I1161" s="124">
        <v>0.54604590784506102</v>
      </c>
      <c r="J1161" s="124">
        <v>0.53923866544536558</v>
      </c>
      <c r="K1161" s="54">
        <v>0.96533660642721819</v>
      </c>
      <c r="M1161" s="47">
        <v>159</v>
      </c>
      <c r="N1161" s="124" cm="1">
        <f t="array" ref="N1161:W1161">(TRANSPOSE(MMULT(幕後結果!$AB$37:$AK$46, TRANSPOSE(N160:W160))))</f>
        <v>-0.64819539283025474</v>
      </c>
      <c r="O1161" s="124">
        <v>-0.13562144100004306</v>
      </c>
      <c r="P1161" s="124">
        <v>-1.1418457058534226</v>
      </c>
      <c r="Q1161" s="124">
        <v>-1.8293071694075027</v>
      </c>
      <c r="R1161" s="124">
        <v>0.6060339183950052</v>
      </c>
      <c r="S1161" s="124">
        <v>-2.4765909180009205</v>
      </c>
      <c r="T1161" s="124">
        <v>-1.0574045997295842</v>
      </c>
      <c r="U1161" s="124">
        <v>-0.41976999296100881</v>
      </c>
      <c r="V1161" s="124">
        <v>9.5729388459391163E-2</v>
      </c>
      <c r="W1161" s="46">
        <v>-0.52091685642146657</v>
      </c>
    </row>
    <row r="1162" spans="1:23" ht="19">
      <c r="A1162" s="91">
        <v>160</v>
      </c>
      <c r="B1162" s="124">
        <v>0.36439147842985342</v>
      </c>
      <c r="C1162" s="124">
        <v>0.50110740811394039</v>
      </c>
      <c r="D1162" s="124">
        <v>0.31400068466825171</v>
      </c>
      <c r="E1162" s="124">
        <v>0.69837813845132679</v>
      </c>
      <c r="F1162" s="124">
        <v>2.6380359533737519E-2</v>
      </c>
      <c r="G1162" s="124">
        <v>0.35953125958947707</v>
      </c>
      <c r="H1162" s="124">
        <v>0.91730525133774554</v>
      </c>
      <c r="I1162" s="124">
        <v>0.67500726086028551</v>
      </c>
      <c r="J1162" s="124">
        <v>0.96760337533464846</v>
      </c>
      <c r="K1162" s="54">
        <v>0.95205159732763112</v>
      </c>
      <c r="M1162" s="47">
        <v>160</v>
      </c>
      <c r="N1162" s="124" cm="1">
        <f t="array" ref="N1162:W1162">(TRANSPOSE(MMULT(幕後結果!$AB$37:$AK$46, TRANSPOSE(N161:W161))))</f>
        <v>0.57373604633408937</v>
      </c>
      <c r="O1162" s="124">
        <v>0.89885732374955751</v>
      </c>
      <c r="P1162" s="124">
        <v>0.29152808375073658</v>
      </c>
      <c r="Q1162" s="124">
        <v>-0.43231153899565766</v>
      </c>
      <c r="R1162" s="124">
        <v>-0.70464828201175056</v>
      </c>
      <c r="S1162" s="124">
        <v>0.48480370081245855</v>
      </c>
      <c r="T1162" s="124">
        <v>-0.75618476757412278</v>
      </c>
      <c r="U1162" s="124">
        <v>-0.20488997905161105</v>
      </c>
      <c r="V1162" s="124">
        <v>-0.4177256824463832</v>
      </c>
      <c r="W1162" s="46">
        <v>8.5173178765571983E-2</v>
      </c>
    </row>
    <row r="1163" spans="1:23" ht="19">
      <c r="A1163" s="91">
        <v>161</v>
      </c>
      <c r="B1163" s="124">
        <v>0.9093585479873374</v>
      </c>
      <c r="C1163" s="124">
        <v>0.63212250849777285</v>
      </c>
      <c r="D1163" s="124">
        <v>0.30641079480458422</v>
      </c>
      <c r="E1163" s="124">
        <v>0.25631829953441398</v>
      </c>
      <c r="F1163" s="124">
        <v>0.24898099229633619</v>
      </c>
      <c r="G1163" s="124">
        <v>0.63165834292640133</v>
      </c>
      <c r="H1163" s="124">
        <v>0.22868877133858589</v>
      </c>
      <c r="I1163" s="124">
        <v>0.21612252584827929</v>
      </c>
      <c r="J1163" s="124">
        <v>0.80965353756572545</v>
      </c>
      <c r="K1163" s="54">
        <v>0.25482307283101169</v>
      </c>
      <c r="M1163" s="47">
        <v>161</v>
      </c>
      <c r="N1163" s="124" cm="1">
        <f t="array" ref="N1163:W1163">(TRANSPOSE(MMULT(幕後結果!$AB$37:$AK$46, TRANSPOSE(N162:W162))))</f>
        <v>-0.37246229768743916</v>
      </c>
      <c r="O1163" s="124">
        <v>1.2618323140736103</v>
      </c>
      <c r="P1163" s="124">
        <v>-1.2617471451681259</v>
      </c>
      <c r="Q1163" s="124">
        <v>-1.3182091442683839</v>
      </c>
      <c r="R1163" s="124">
        <v>-0.81279564842768459</v>
      </c>
      <c r="S1163" s="124">
        <v>-1.4157004396401376</v>
      </c>
      <c r="T1163" s="124">
        <v>-1.2467307525352882</v>
      </c>
      <c r="U1163" s="124">
        <v>-1.4040112723548532</v>
      </c>
      <c r="V1163" s="124">
        <v>-1.767702784577019</v>
      </c>
      <c r="W1163" s="46">
        <v>-0.69408640228155782</v>
      </c>
    </row>
    <row r="1164" spans="1:23" ht="19">
      <c r="A1164" s="91">
        <v>162</v>
      </c>
      <c r="B1164" s="124">
        <v>0.8958946014622311</v>
      </c>
      <c r="C1164" s="124">
        <v>0.87053534299578161</v>
      </c>
      <c r="D1164" s="124">
        <v>0.66928054860377473</v>
      </c>
      <c r="E1164" s="124">
        <v>0.13853238374991395</v>
      </c>
      <c r="F1164" s="124">
        <v>0.95739227091268964</v>
      </c>
      <c r="G1164" s="124">
        <v>0.36171225577884347</v>
      </c>
      <c r="H1164" s="124">
        <v>3.3958602686687156E-2</v>
      </c>
      <c r="I1164" s="124">
        <v>0.14182084683685092</v>
      </c>
      <c r="J1164" s="124">
        <v>0.30481387536899174</v>
      </c>
      <c r="K1164" s="54">
        <v>0.8455103254480556</v>
      </c>
      <c r="M1164" s="47">
        <v>162</v>
      </c>
      <c r="N1164" s="124" cm="1">
        <f t="array" ref="N1164:W1164">(TRANSPOSE(MMULT(幕後結果!$AB$37:$AK$46, TRANSPOSE(N163:W163))))</f>
        <v>-1.7736943073079654</v>
      </c>
      <c r="O1164" s="124">
        <v>1.110367129298774</v>
      </c>
      <c r="P1164" s="124">
        <v>-3.0214208936631279</v>
      </c>
      <c r="Q1164" s="124">
        <v>0.60717777960418062</v>
      </c>
      <c r="R1164" s="124">
        <v>0.61867578628017084</v>
      </c>
      <c r="S1164" s="124">
        <v>1.2749018883778833</v>
      </c>
      <c r="T1164" s="124">
        <v>-0.90833991473960496</v>
      </c>
      <c r="U1164" s="124">
        <v>0.2342808537187262</v>
      </c>
      <c r="V1164" s="124">
        <v>-1.5963100072527294</v>
      </c>
      <c r="W1164" s="46">
        <v>0.32444020818510688</v>
      </c>
    </row>
    <row r="1165" spans="1:23" ht="19">
      <c r="A1165" s="91">
        <v>163</v>
      </c>
      <c r="B1165" s="124">
        <v>0.12076908347759208</v>
      </c>
      <c r="C1165" s="124">
        <v>0.64771452793778472</v>
      </c>
      <c r="D1165" s="124">
        <v>0.40828818545103074</v>
      </c>
      <c r="E1165" s="124">
        <v>0.62282713082583729</v>
      </c>
      <c r="F1165" s="124">
        <v>0.6916645091900131</v>
      </c>
      <c r="G1165" s="124">
        <v>0.96586139134485949</v>
      </c>
      <c r="H1165" s="124">
        <v>0.46997584392356484</v>
      </c>
      <c r="I1165" s="124">
        <v>0.99768617542578975</v>
      </c>
      <c r="J1165" s="124">
        <v>0.44577142003471715</v>
      </c>
      <c r="K1165" s="54">
        <v>0.46468722077798841</v>
      </c>
      <c r="M1165" s="47">
        <v>163</v>
      </c>
      <c r="N1165" s="124" cm="1">
        <f t="array" ref="N1165:W1165">(TRANSPOSE(MMULT(幕後結果!$AB$37:$AK$46, TRANSPOSE(N164:W164))))</f>
        <v>-1.6778998476662577</v>
      </c>
      <c r="O1165" s="124">
        <v>0.76231139700079964</v>
      </c>
      <c r="P1165" s="124">
        <v>1.2276965266924089</v>
      </c>
      <c r="Q1165" s="124">
        <v>0.47450903957163759</v>
      </c>
      <c r="R1165" s="124">
        <v>-0.11078724019639574</v>
      </c>
      <c r="S1165" s="124">
        <v>-0.1126177934686856</v>
      </c>
      <c r="T1165" s="124">
        <v>-0.80398043502815097</v>
      </c>
      <c r="U1165" s="124">
        <v>-1.2316307884975983</v>
      </c>
      <c r="V1165" s="124">
        <v>-1.0463659411716453</v>
      </c>
      <c r="W1165" s="46">
        <v>-0.23699632095700052</v>
      </c>
    </row>
    <row r="1166" spans="1:23" ht="19">
      <c r="A1166" s="91">
        <v>164</v>
      </c>
      <c r="B1166" s="124">
        <v>0.14787418175858358</v>
      </c>
      <c r="C1166" s="124">
        <v>0.8529933713781741</v>
      </c>
      <c r="D1166" s="124">
        <v>0.17316303659858967</v>
      </c>
      <c r="E1166" s="124">
        <v>0.99280750915384641</v>
      </c>
      <c r="F1166" s="124">
        <v>0.33574006829266612</v>
      </c>
      <c r="G1166" s="124">
        <v>5.8083806873943544E-2</v>
      </c>
      <c r="H1166" s="124">
        <v>5.7724198846907049E-2</v>
      </c>
      <c r="I1166" s="124">
        <v>0.99849882062535489</v>
      </c>
      <c r="J1166" s="124">
        <v>0.69493013441051388</v>
      </c>
      <c r="K1166" s="54">
        <v>7.7529055555351167E-2</v>
      </c>
      <c r="M1166" s="47">
        <v>164</v>
      </c>
      <c r="N1166" s="124" cm="1">
        <f t="array" ref="N1166:W1166">(TRANSPOSE(MMULT(幕後結果!$AB$37:$AK$46, TRANSPOSE(N165:W165))))</f>
        <v>-0.98371285728267466</v>
      </c>
      <c r="O1166" s="124">
        <v>-1.0510567149616434</v>
      </c>
      <c r="P1166" s="124">
        <v>-0.38261446764210422</v>
      </c>
      <c r="Q1166" s="124">
        <v>-0.36208191055703942</v>
      </c>
      <c r="R1166" s="124">
        <v>0.79736138296564418</v>
      </c>
      <c r="S1166" s="124">
        <v>0.57149049225320236</v>
      </c>
      <c r="T1166" s="124">
        <v>1.1823240951745473</v>
      </c>
      <c r="U1166" s="124">
        <v>0.51745828684369644</v>
      </c>
      <c r="V1166" s="124">
        <v>-0.37679894583655577</v>
      </c>
      <c r="W1166" s="46">
        <v>-1.4405175389943903</v>
      </c>
    </row>
    <row r="1167" spans="1:23" ht="19">
      <c r="A1167" s="91">
        <v>165</v>
      </c>
      <c r="B1167" s="124">
        <v>0.22662680853775052</v>
      </c>
      <c r="C1167" s="124">
        <v>0.73634346645168058</v>
      </c>
      <c r="D1167" s="124">
        <v>0.41716290218785868</v>
      </c>
      <c r="E1167" s="124">
        <v>0.65077792945681812</v>
      </c>
      <c r="F1167" s="124">
        <v>0.17956777105879018</v>
      </c>
      <c r="G1167" s="124">
        <v>0.40751438103284898</v>
      </c>
      <c r="H1167" s="124">
        <v>0.49302016800959381</v>
      </c>
      <c r="I1167" s="124">
        <v>0.7893953834213796</v>
      </c>
      <c r="J1167" s="124">
        <v>0.65267603496815707</v>
      </c>
      <c r="K1167" s="54">
        <v>0.29728132693883746</v>
      </c>
      <c r="M1167" s="47">
        <v>165</v>
      </c>
      <c r="N1167" s="124" cm="1">
        <f t="array" ref="N1167:W1167">(TRANSPOSE(MMULT(幕後結果!$AB$37:$AK$46, TRANSPOSE(N166:W166))))</f>
        <v>1.1317192498125974</v>
      </c>
      <c r="O1167" s="124">
        <v>-0.39364301638652854</v>
      </c>
      <c r="P1167" s="124">
        <v>1.6054249489927994</v>
      </c>
      <c r="Q1167" s="124">
        <v>-2.8315634025094516E-4</v>
      </c>
      <c r="R1167" s="124">
        <v>-0.70954137891341262</v>
      </c>
      <c r="S1167" s="124">
        <v>0.2684156592493222</v>
      </c>
      <c r="T1167" s="124">
        <v>0.67101661384496603</v>
      </c>
      <c r="U1167" s="124">
        <v>1.3998955467360281</v>
      </c>
      <c r="V1167" s="124">
        <v>0.46687147862051281</v>
      </c>
      <c r="W1167" s="46">
        <v>0.40602745704574994</v>
      </c>
    </row>
    <row r="1168" spans="1:23" ht="19">
      <c r="A1168" s="91">
        <v>166</v>
      </c>
      <c r="B1168" s="124">
        <v>0.95577224094517899</v>
      </c>
      <c r="C1168" s="124">
        <v>0.11175271246349361</v>
      </c>
      <c r="D1168" s="124">
        <v>0.25579910410211815</v>
      </c>
      <c r="E1168" s="124">
        <v>0.60185052648664783</v>
      </c>
      <c r="F1168" s="124">
        <v>0.39230727237610585</v>
      </c>
      <c r="G1168" s="124">
        <v>0.55578467866111336</v>
      </c>
      <c r="H1168" s="124">
        <v>2.8674014548391247E-2</v>
      </c>
      <c r="I1168" s="124">
        <v>0.91651107181865776</v>
      </c>
      <c r="J1168" s="124">
        <v>0.21126104758704045</v>
      </c>
      <c r="K1168" s="54">
        <v>7.8680987529584412E-2</v>
      </c>
      <c r="M1168" s="47">
        <v>166</v>
      </c>
      <c r="N1168" s="124" cm="1">
        <f t="array" ref="N1168:W1168">(TRANSPOSE(MMULT(幕後結果!$AB$37:$AK$46, TRANSPOSE(N167:W167))))</f>
        <v>-4.8560980385206766E-2</v>
      </c>
      <c r="O1168" s="124">
        <v>-1.3639293138013624</v>
      </c>
      <c r="P1168" s="124">
        <v>0.91516488585308342</v>
      </c>
      <c r="Q1168" s="124">
        <v>-0.30324445284744911</v>
      </c>
      <c r="R1168" s="124">
        <v>0.37389654152555185</v>
      </c>
      <c r="S1168" s="124">
        <v>-0.29222656928107593</v>
      </c>
      <c r="T1168" s="124">
        <v>1.8071458456661844</v>
      </c>
      <c r="U1168" s="124">
        <v>0.58384473046608543</v>
      </c>
      <c r="V1168" s="124">
        <v>0.97740625780302048</v>
      </c>
      <c r="W1168" s="46">
        <v>7.5346202610188096E-4</v>
      </c>
    </row>
    <row r="1169" spans="1:23" ht="19">
      <c r="A1169" s="91">
        <v>167</v>
      </c>
      <c r="B1169" s="124">
        <v>0.27219250086031566</v>
      </c>
      <c r="C1169" s="124">
        <v>0.32572416453133513</v>
      </c>
      <c r="D1169" s="124">
        <v>0.45562724748595684</v>
      </c>
      <c r="E1169" s="124">
        <v>0.6585715850936984</v>
      </c>
      <c r="F1169" s="124">
        <v>0.41655319442554584</v>
      </c>
      <c r="G1169" s="124">
        <v>0.48036574045372671</v>
      </c>
      <c r="H1169" s="124">
        <v>0.93768860508461183</v>
      </c>
      <c r="I1169" s="124">
        <v>0.97790077409274279</v>
      </c>
      <c r="J1169" s="124">
        <v>0.21231452799326811</v>
      </c>
      <c r="K1169" s="54">
        <v>0.51360492160580562</v>
      </c>
      <c r="M1169" s="47">
        <v>167</v>
      </c>
      <c r="N1169" s="124" cm="1">
        <f t="array" ref="N1169:W1169">(TRANSPOSE(MMULT(幕後結果!$AB$37:$AK$46, TRANSPOSE(N168:W168))))</f>
        <v>5.0101258189329721E-2</v>
      </c>
      <c r="O1169" s="124">
        <v>-9.0499198177549384E-3</v>
      </c>
      <c r="P1169" s="124">
        <v>-0.17002691317908089</v>
      </c>
      <c r="Q1169" s="124">
        <v>0.71396655169676793</v>
      </c>
      <c r="R1169" s="124">
        <v>1.2596734601580142</v>
      </c>
      <c r="S1169" s="124">
        <v>2.1143175693932363</v>
      </c>
      <c r="T1169" s="124">
        <v>0.39325443291116902</v>
      </c>
      <c r="U1169" s="124">
        <v>-0.48450961082070221</v>
      </c>
      <c r="V1169" s="124">
        <v>-0.44444445404906807</v>
      </c>
      <c r="W1169" s="46">
        <v>-0.59352622417737966</v>
      </c>
    </row>
    <row r="1170" spans="1:23" ht="19">
      <c r="A1170" s="91">
        <v>168</v>
      </c>
      <c r="B1170" s="124">
        <v>0.63416550472603994</v>
      </c>
      <c r="C1170" s="124">
        <v>0.33455211258692885</v>
      </c>
      <c r="D1170" s="124">
        <v>0.74380505898389049</v>
      </c>
      <c r="E1170" s="124">
        <v>0.39367887332669382</v>
      </c>
      <c r="F1170" s="124">
        <v>0.70192678544487053</v>
      </c>
      <c r="G1170" s="124">
        <v>0.8618141621027342</v>
      </c>
      <c r="H1170" s="124">
        <v>9.2875102090044459E-2</v>
      </c>
      <c r="I1170" s="124">
        <v>0.16138910944410689</v>
      </c>
      <c r="J1170" s="124">
        <v>0.91344005873566747</v>
      </c>
      <c r="K1170" s="54">
        <v>0.81051365747525894</v>
      </c>
      <c r="M1170" s="47">
        <v>168</v>
      </c>
      <c r="N1170" s="124" cm="1">
        <f t="array" ref="N1170:W1170">(TRANSPOSE(MMULT(幕後結果!$AB$37:$AK$46, TRANSPOSE(N169:W169))))</f>
        <v>1.0654292139470629</v>
      </c>
      <c r="O1170" s="124">
        <v>-0.49000033606060278</v>
      </c>
      <c r="P1170" s="124">
        <v>-1.1086646053768583</v>
      </c>
      <c r="Q1170" s="124">
        <v>-6.0664727246036276E-2</v>
      </c>
      <c r="R1170" s="124">
        <v>-5.2586394103578071E-2</v>
      </c>
      <c r="S1170" s="124">
        <v>0.41005842725809483</v>
      </c>
      <c r="T1170" s="124">
        <v>-0.69424557710318391</v>
      </c>
      <c r="U1170" s="124">
        <v>0.34612795384519768</v>
      </c>
      <c r="V1170" s="124">
        <v>-0.98461082100714659</v>
      </c>
      <c r="W1170" s="46">
        <v>1.9680997776824496</v>
      </c>
    </row>
    <row r="1171" spans="1:23" ht="19">
      <c r="A1171" s="91">
        <v>169</v>
      </c>
      <c r="B1171" s="124">
        <v>0.43782743099745369</v>
      </c>
      <c r="C1171" s="124">
        <v>0.7474760255338242</v>
      </c>
      <c r="D1171" s="124">
        <v>0.99833142429715416</v>
      </c>
      <c r="E1171" s="124">
        <v>0.18230148953755942</v>
      </c>
      <c r="F1171" s="124">
        <v>0.73267264692003131</v>
      </c>
      <c r="G1171" s="124">
        <v>0.73409803819243002</v>
      </c>
      <c r="H1171" s="124">
        <v>7.0436070956563457E-2</v>
      </c>
      <c r="I1171" s="124">
        <v>6.1407833021099645E-2</v>
      </c>
      <c r="J1171" s="124">
        <v>0.68422098223214478</v>
      </c>
      <c r="K1171" s="54">
        <v>0.56153426182070532</v>
      </c>
      <c r="M1171" s="47">
        <v>169</v>
      </c>
      <c r="N1171" s="124" cm="1">
        <f t="array" ref="N1171:W1171">(TRANSPOSE(MMULT(幕後結果!$AB$37:$AK$46, TRANSPOSE(N170:W170))))</f>
        <v>0.20696937004066707</v>
      </c>
      <c r="O1171" s="124">
        <v>-0.80719202418604608</v>
      </c>
      <c r="P1171" s="124">
        <v>1.3633055991501046</v>
      </c>
      <c r="Q1171" s="124">
        <v>-0.8893064618212253</v>
      </c>
      <c r="R1171" s="124">
        <v>-0.68005093727412169</v>
      </c>
      <c r="S1171" s="124">
        <v>-0.35831387458790209</v>
      </c>
      <c r="T1171" s="124">
        <v>0.23588340449386427</v>
      </c>
      <c r="U1171" s="124">
        <v>0.21488504682778017</v>
      </c>
      <c r="V1171" s="124">
        <v>-0.37138315906750907</v>
      </c>
      <c r="W1171" s="46">
        <v>0.63798387956260938</v>
      </c>
    </row>
    <row r="1172" spans="1:23" ht="19">
      <c r="A1172" s="91">
        <v>170</v>
      </c>
      <c r="B1172" s="124">
        <v>9.8361385488501707E-2</v>
      </c>
      <c r="C1172" s="124">
        <v>0.35147626792013043</v>
      </c>
      <c r="D1172" s="124">
        <v>0.71173310254376787</v>
      </c>
      <c r="E1172" s="124">
        <v>0.25770094356823514</v>
      </c>
      <c r="F1172" s="124">
        <v>0.85427001331056207</v>
      </c>
      <c r="G1172" s="124">
        <v>0.17487931027151915</v>
      </c>
      <c r="H1172" s="124">
        <v>0.49877993911030272</v>
      </c>
      <c r="I1172" s="124">
        <v>0.74955060264128925</v>
      </c>
      <c r="J1172" s="124">
        <v>0.77969838514175382</v>
      </c>
      <c r="K1172" s="54">
        <v>0.84477171928691064</v>
      </c>
      <c r="M1172" s="47">
        <v>170</v>
      </c>
      <c r="N1172" s="124" cm="1">
        <f t="array" ref="N1172:W1172">(TRANSPOSE(MMULT(幕後結果!$AB$37:$AK$46, TRANSPOSE(N171:W171))))</f>
        <v>1.3055111467403546</v>
      </c>
      <c r="O1172" s="124">
        <v>0.6294048716807239</v>
      </c>
      <c r="P1172" s="124">
        <v>0.21744158179137868</v>
      </c>
      <c r="Q1172" s="124">
        <v>0.79029940182544445</v>
      </c>
      <c r="R1172" s="124">
        <v>0.20013335858666059</v>
      </c>
      <c r="S1172" s="124">
        <v>0.45941388362501306</v>
      </c>
      <c r="T1172" s="124">
        <v>0.6568598182668981</v>
      </c>
      <c r="U1172" s="124">
        <v>1.9569805415332797</v>
      </c>
      <c r="V1172" s="124">
        <v>1.1570799580376778</v>
      </c>
      <c r="W1172" s="46">
        <v>-0.22765914600997272</v>
      </c>
    </row>
    <row r="1173" spans="1:23" ht="19">
      <c r="A1173" s="91">
        <v>171</v>
      </c>
      <c r="B1173" s="124">
        <v>0.68353284698940819</v>
      </c>
      <c r="C1173" s="124">
        <v>0.73571786855406485</v>
      </c>
      <c r="D1173" s="124">
        <v>0.94343505355154078</v>
      </c>
      <c r="E1173" s="124">
        <v>0.80468229665072899</v>
      </c>
      <c r="F1173" s="124">
        <v>0.2666865858270584</v>
      </c>
      <c r="G1173" s="124">
        <v>0.22014988369011101</v>
      </c>
      <c r="H1173" s="124">
        <v>0.35889238041489313</v>
      </c>
      <c r="I1173" s="124">
        <v>0.44562738107294297</v>
      </c>
      <c r="J1173" s="124">
        <v>0.71602883915201354</v>
      </c>
      <c r="K1173" s="54">
        <v>0.52174896451107022</v>
      </c>
      <c r="M1173" s="47">
        <v>171</v>
      </c>
      <c r="N1173" s="124" cm="1">
        <f t="array" ref="N1173:W1173">(TRANSPOSE(MMULT(幕後結果!$AB$37:$AK$46, TRANSPOSE(N172:W172))))</f>
        <v>0.74694093288392183</v>
      </c>
      <c r="O1173" s="124">
        <v>1.2008674223708191</v>
      </c>
      <c r="P1173" s="124">
        <v>-6.5789412218889953E-2</v>
      </c>
      <c r="Q1173" s="124">
        <v>-0.16959362070101414</v>
      </c>
      <c r="R1173" s="124">
        <v>0.87586577455502002</v>
      </c>
      <c r="S1173" s="124">
        <v>1.7066905348851162</v>
      </c>
      <c r="T1173" s="124">
        <v>1.2723290973763923</v>
      </c>
      <c r="U1173" s="124">
        <v>2.4839672461004101</v>
      </c>
      <c r="V1173" s="124">
        <v>1.555845458152378</v>
      </c>
      <c r="W1173" s="46">
        <v>2.8471676846911365</v>
      </c>
    </row>
    <row r="1174" spans="1:23" ht="19">
      <c r="A1174" s="91">
        <v>172</v>
      </c>
      <c r="B1174" s="124">
        <v>0.42094982284223548</v>
      </c>
      <c r="C1174" s="124">
        <v>0.32127583903930801</v>
      </c>
      <c r="D1174" s="124">
        <v>0.28507506142608863</v>
      </c>
      <c r="E1174" s="124">
        <v>0.97409584279694195</v>
      </c>
      <c r="F1174" s="124">
        <v>5.0745752685948942E-2</v>
      </c>
      <c r="G1174" s="124">
        <v>0.29549506523904645</v>
      </c>
      <c r="H1174" s="124">
        <v>0.10157304657978394</v>
      </c>
      <c r="I1174" s="124">
        <v>0.59733763472373225</v>
      </c>
      <c r="J1174" s="124">
        <v>3.3259164444632061E-2</v>
      </c>
      <c r="K1174" s="54">
        <v>0.60680474956738273</v>
      </c>
      <c r="M1174" s="47">
        <v>172</v>
      </c>
      <c r="N1174" s="124" cm="1">
        <f t="array" ref="N1174:W1174">(TRANSPOSE(MMULT(幕後結果!$AB$37:$AK$46, TRANSPOSE(N173:W173))))</f>
        <v>-0.51813678776852745</v>
      </c>
      <c r="O1174" s="124">
        <v>3.251391128444403E-2</v>
      </c>
      <c r="P1174" s="124">
        <v>-1.836508333325966</v>
      </c>
      <c r="Q1174" s="124">
        <v>-1.4706092643148945</v>
      </c>
      <c r="R1174" s="124">
        <v>-8.8217425785733578E-2</v>
      </c>
      <c r="S1174" s="124">
        <v>-2.2486165403295506</v>
      </c>
      <c r="T1174" s="124">
        <v>0.13834168501023442</v>
      </c>
      <c r="U1174" s="124">
        <v>-0.60657124754512604</v>
      </c>
      <c r="V1174" s="124">
        <v>0.47629229456284272</v>
      </c>
      <c r="W1174" s="46">
        <v>-0.67579827245621726</v>
      </c>
    </row>
    <row r="1175" spans="1:23" ht="19">
      <c r="A1175" s="91">
        <v>173</v>
      </c>
      <c r="B1175" s="124">
        <v>0.40975420001535179</v>
      </c>
      <c r="C1175" s="124">
        <v>0.29367348604677512</v>
      </c>
      <c r="D1175" s="124">
        <v>0.90654091053697683</v>
      </c>
      <c r="E1175" s="124">
        <v>0.35673342179428258</v>
      </c>
      <c r="F1175" s="124">
        <v>6.1742130728925204E-2</v>
      </c>
      <c r="G1175" s="124">
        <v>0.27163514273614098</v>
      </c>
      <c r="H1175" s="124">
        <v>0.17588567986702319</v>
      </c>
      <c r="I1175" s="124">
        <v>0.6013350426643651</v>
      </c>
      <c r="J1175" s="124">
        <v>0.20950995286435292</v>
      </c>
      <c r="K1175" s="54">
        <v>0.72476660061202147</v>
      </c>
      <c r="M1175" s="47">
        <v>173</v>
      </c>
      <c r="N1175" s="124" cm="1">
        <f t="array" ref="N1175:W1175">(TRANSPOSE(MMULT(幕後結果!$AB$37:$AK$46, TRANSPOSE(N174:W174))))</f>
        <v>1.1446625360627283</v>
      </c>
      <c r="O1175" s="124">
        <v>-0.15709921943815466</v>
      </c>
      <c r="P1175" s="124">
        <v>0.12341514210551721</v>
      </c>
      <c r="Q1175" s="124">
        <v>-6.7798720826587992E-3</v>
      </c>
      <c r="R1175" s="124">
        <v>-1.2529027408444964</v>
      </c>
      <c r="S1175" s="124">
        <v>0.36413975184272918</v>
      </c>
      <c r="T1175" s="124">
        <v>0.62084323527769048</v>
      </c>
      <c r="U1175" s="124">
        <v>-1.4318647411782741</v>
      </c>
      <c r="V1175" s="124">
        <v>0.55485201784828031</v>
      </c>
      <c r="W1175" s="46">
        <v>5.5892102382394934E-2</v>
      </c>
    </row>
    <row r="1176" spans="1:23" ht="19">
      <c r="A1176" s="91">
        <v>174</v>
      </c>
      <c r="B1176" s="124">
        <v>0.10522298270295072</v>
      </c>
      <c r="C1176" s="124">
        <v>0.86203688878817331</v>
      </c>
      <c r="D1176" s="124">
        <v>0.54684240813918783</v>
      </c>
      <c r="E1176" s="124">
        <v>5.4140615800448488E-2</v>
      </c>
      <c r="F1176" s="124">
        <v>0.49358421535303632</v>
      </c>
      <c r="G1176" s="124">
        <v>0.16654273589892754</v>
      </c>
      <c r="H1176" s="124">
        <v>0.11313447986998781</v>
      </c>
      <c r="I1176" s="124">
        <v>0.69402772610854924</v>
      </c>
      <c r="J1176" s="124">
        <v>0.89102424918746026</v>
      </c>
      <c r="K1176" s="54">
        <v>1.7949102841309017E-2</v>
      </c>
      <c r="M1176" s="47">
        <v>174</v>
      </c>
      <c r="N1176" s="124" cm="1">
        <f t="array" ref="N1176:W1176">(TRANSPOSE(MMULT(幕後結果!$AB$37:$AK$46, TRANSPOSE(N175:W175))))</f>
        <v>0.67335420912215671</v>
      </c>
      <c r="O1176" s="124">
        <v>1.9955707901479072</v>
      </c>
      <c r="P1176" s="124">
        <v>-0.24156855149938539</v>
      </c>
      <c r="Q1176" s="124">
        <v>0.54507112200403052</v>
      </c>
      <c r="R1176" s="124">
        <v>-2.4738104833986347</v>
      </c>
      <c r="S1176" s="124">
        <v>0.57295197463394021</v>
      </c>
      <c r="T1176" s="124">
        <v>-0.85872533743403379</v>
      </c>
      <c r="U1176" s="124">
        <v>0.75822087169024888</v>
      </c>
      <c r="V1176" s="124">
        <v>1.4765684723909094</v>
      </c>
      <c r="W1176" s="46">
        <v>-5.3151807939232014E-2</v>
      </c>
    </row>
    <row r="1177" spans="1:23" ht="19">
      <c r="A1177" s="91">
        <v>175</v>
      </c>
      <c r="B1177" s="124">
        <v>0.9831684100377942</v>
      </c>
      <c r="C1177" s="124">
        <v>0.26999567466070151</v>
      </c>
      <c r="D1177" s="124">
        <v>0.17065742525727168</v>
      </c>
      <c r="E1177" s="124">
        <v>0.64197781736399828</v>
      </c>
      <c r="F1177" s="124">
        <v>1.5728833051932511E-2</v>
      </c>
      <c r="G1177" s="124">
        <v>0.81382312446830873</v>
      </c>
      <c r="H1177" s="124">
        <v>0.92404801116599833</v>
      </c>
      <c r="I1177" s="124">
        <v>5.480064058498102E-2</v>
      </c>
      <c r="J1177" s="124">
        <v>0.3431117829549446</v>
      </c>
      <c r="K1177" s="54">
        <v>0.48045740293589723</v>
      </c>
      <c r="M1177" s="47">
        <v>175</v>
      </c>
      <c r="N1177" s="124" cm="1">
        <f t="array" ref="N1177:W1177">(TRANSPOSE(MMULT(幕後結果!$AB$37:$AK$46, TRANSPOSE(N176:W176))))</f>
        <v>1.918106387578888</v>
      </c>
      <c r="O1177" s="124">
        <v>0.26044462583052058</v>
      </c>
      <c r="P1177" s="124">
        <v>1.2259314253650753</v>
      </c>
      <c r="Q1177" s="124">
        <v>0.72510967693750605</v>
      </c>
      <c r="R1177" s="124">
        <v>-0.44436215442535065</v>
      </c>
      <c r="S1177" s="124">
        <v>-0.1242517426150721</v>
      </c>
      <c r="T1177" s="124">
        <v>0.10144890611883628</v>
      </c>
      <c r="U1177" s="124">
        <v>0.14906040206649729</v>
      </c>
      <c r="V1177" s="124">
        <v>0.73950345713891152</v>
      </c>
      <c r="W1177" s="46">
        <v>0.61296043674608125</v>
      </c>
    </row>
    <row r="1178" spans="1:23" ht="19">
      <c r="A1178" s="91">
        <v>176</v>
      </c>
      <c r="B1178" s="124">
        <v>0.73537505345326104</v>
      </c>
      <c r="C1178" s="124">
        <v>0.23916789349923673</v>
      </c>
      <c r="D1178" s="124">
        <v>0.34364885294526237</v>
      </c>
      <c r="E1178" s="124">
        <v>0.72155218749699723</v>
      </c>
      <c r="F1178" s="124">
        <v>0.77586184173488126</v>
      </c>
      <c r="G1178" s="124">
        <v>9.70541465568453E-3</v>
      </c>
      <c r="H1178" s="124">
        <v>3.4541716024736768E-2</v>
      </c>
      <c r="I1178" s="124">
        <v>2.8175350863213211E-2</v>
      </c>
      <c r="J1178" s="124">
        <v>0.5911604611071779</v>
      </c>
      <c r="K1178" s="54">
        <v>0.27115458586597052</v>
      </c>
      <c r="M1178" s="47">
        <v>176</v>
      </c>
      <c r="N1178" s="124" cm="1">
        <f t="array" ref="N1178:W1178">(TRANSPOSE(MMULT(幕後結果!$AB$37:$AK$46, TRANSPOSE(N177:W177))))</f>
        <v>0.41971157998110031</v>
      </c>
      <c r="O1178" s="124">
        <v>-0.2845624634196951</v>
      </c>
      <c r="P1178" s="124">
        <v>3.1806682453194471E-2</v>
      </c>
      <c r="Q1178" s="124">
        <v>-0.5024505911159528</v>
      </c>
      <c r="R1178" s="124">
        <v>1.8871594701972223</v>
      </c>
      <c r="S1178" s="124">
        <v>1.1734951266274383</v>
      </c>
      <c r="T1178" s="124">
        <v>-5.3017214746452601E-2</v>
      </c>
      <c r="U1178" s="124">
        <v>-1.9998840324018263</v>
      </c>
      <c r="V1178" s="124">
        <v>-0.11940100884888394</v>
      </c>
      <c r="W1178" s="46">
        <v>1.0643966124494795</v>
      </c>
    </row>
    <row r="1179" spans="1:23" ht="19">
      <c r="A1179" s="91">
        <v>177</v>
      </c>
      <c r="B1179" s="124">
        <v>0.61124499760776718</v>
      </c>
      <c r="C1179" s="124">
        <v>0.8837611815707429</v>
      </c>
      <c r="D1179" s="124">
        <v>0.43220277505351068</v>
      </c>
      <c r="E1179" s="124">
        <v>8.0894729868916659E-3</v>
      </c>
      <c r="F1179" s="124">
        <v>0.4932987122364545</v>
      </c>
      <c r="G1179" s="124">
        <v>0.83124257476092778</v>
      </c>
      <c r="H1179" s="124">
        <v>0.54338960936010205</v>
      </c>
      <c r="I1179" s="124">
        <v>0.65154977993308538</v>
      </c>
      <c r="J1179" s="124">
        <v>5.1526374702932642E-2</v>
      </c>
      <c r="K1179" s="54">
        <v>0.22935932277234605</v>
      </c>
      <c r="M1179" s="47">
        <v>177</v>
      </c>
      <c r="N1179" s="124" cm="1">
        <f t="array" ref="N1179:W1179">(TRANSPOSE(MMULT(幕後結果!$AB$37:$AK$46, TRANSPOSE(N178:W178))))</f>
        <v>1.803317041903177</v>
      </c>
      <c r="O1179" s="124">
        <v>-0.56676644112553243</v>
      </c>
      <c r="P1179" s="124">
        <v>0.83461623563395981</v>
      </c>
      <c r="Q1179" s="124">
        <v>2.215242664329649</v>
      </c>
      <c r="R1179" s="124">
        <v>-0.45616826727609483</v>
      </c>
      <c r="S1179" s="124">
        <v>1.4900834613957725</v>
      </c>
      <c r="T1179" s="124">
        <v>0.63464359883392363</v>
      </c>
      <c r="U1179" s="124">
        <v>0.60372200836111778</v>
      </c>
      <c r="V1179" s="124">
        <v>-0.33681957287878062</v>
      </c>
      <c r="W1179" s="46">
        <v>1.3567211155540648</v>
      </c>
    </row>
    <row r="1180" spans="1:23" ht="19">
      <c r="A1180" s="91">
        <v>178</v>
      </c>
      <c r="B1180" s="124">
        <v>0.67773741669279453</v>
      </c>
      <c r="C1180" s="124">
        <v>0.47410181992899836</v>
      </c>
      <c r="D1180" s="124">
        <v>0.89679758202580606</v>
      </c>
      <c r="E1180" s="124">
        <v>0.48939480484733267</v>
      </c>
      <c r="F1180" s="124">
        <v>0.82262006065385518</v>
      </c>
      <c r="G1180" s="124">
        <v>0.41858245252284965</v>
      </c>
      <c r="H1180" s="124">
        <v>0.10034325536716304</v>
      </c>
      <c r="I1180" s="124">
        <v>0.61344101183934985</v>
      </c>
      <c r="J1180" s="124">
        <v>0.77974034524972491</v>
      </c>
      <c r="K1180" s="54">
        <v>0.14927924079982446</v>
      </c>
      <c r="M1180" s="47">
        <v>178</v>
      </c>
      <c r="N1180" s="124" cm="1">
        <f t="array" ref="N1180:W1180">(TRANSPOSE(MMULT(幕後結果!$AB$37:$AK$46, TRANSPOSE(N179:W179))))</f>
        <v>-0.42372740595579439</v>
      </c>
      <c r="O1180" s="124">
        <v>0.21123952000836543</v>
      </c>
      <c r="P1180" s="124">
        <v>5.2965340677723682E-2</v>
      </c>
      <c r="Q1180" s="124">
        <v>-0.63110805032982409</v>
      </c>
      <c r="R1180" s="124">
        <v>-0.77566882095505196</v>
      </c>
      <c r="S1180" s="124">
        <v>-1.9173776490013106</v>
      </c>
      <c r="T1180" s="124">
        <v>0.27320995236156509</v>
      </c>
      <c r="U1180" s="124">
        <v>0.56827222026432556</v>
      </c>
      <c r="V1180" s="124">
        <v>-6.9054038035636117E-2</v>
      </c>
      <c r="W1180" s="46">
        <v>0.21423307159489813</v>
      </c>
    </row>
    <row r="1181" spans="1:23" ht="19">
      <c r="A1181" s="91">
        <v>179</v>
      </c>
      <c r="B1181" s="124">
        <v>8.4371108733112932E-2</v>
      </c>
      <c r="C1181" s="124">
        <v>0.68141771653096228</v>
      </c>
      <c r="D1181" s="124">
        <v>4.3414450449813291E-2</v>
      </c>
      <c r="E1181" s="124">
        <v>0.79396498181012998</v>
      </c>
      <c r="F1181" s="124">
        <v>0.14907210567331042</v>
      </c>
      <c r="G1181" s="124">
        <v>0.30913984296155617</v>
      </c>
      <c r="H1181" s="124">
        <v>4.9039169191687604E-2</v>
      </c>
      <c r="I1181" s="124">
        <v>0.57916040701880322</v>
      </c>
      <c r="J1181" s="124">
        <v>0.54834422918888182</v>
      </c>
      <c r="K1181" s="54">
        <v>0.11931263952568472</v>
      </c>
      <c r="M1181" s="47">
        <v>179</v>
      </c>
      <c r="N1181" s="124" cm="1">
        <f t="array" ref="N1181:W1181">(TRANSPOSE(MMULT(幕後結果!$AB$37:$AK$46, TRANSPOSE(N180:W180))))</f>
        <v>0.53139977596144317</v>
      </c>
      <c r="O1181" s="124">
        <v>0.46298934716616236</v>
      </c>
      <c r="P1181" s="124">
        <v>1.0242491519121764</v>
      </c>
      <c r="Q1181" s="124">
        <v>0.30889135743490698</v>
      </c>
      <c r="R1181" s="124">
        <v>-0.66854594992367078</v>
      </c>
      <c r="S1181" s="124">
        <v>0.4921235437384387</v>
      </c>
      <c r="T1181" s="124">
        <v>1.5891454998823491</v>
      </c>
      <c r="U1181" s="124">
        <v>1.7346788546787215E-2</v>
      </c>
      <c r="V1181" s="124">
        <v>0.56538652262786171</v>
      </c>
      <c r="W1181" s="46">
        <v>1.1898451394008993</v>
      </c>
    </row>
    <row r="1182" spans="1:23" ht="19">
      <c r="A1182" s="91">
        <v>180</v>
      </c>
      <c r="B1182" s="124">
        <v>0.17891143869593429</v>
      </c>
      <c r="C1182" s="124">
        <v>0.32434505081872422</v>
      </c>
      <c r="D1182" s="124">
        <v>0.55233597939911672</v>
      </c>
      <c r="E1182" s="124">
        <v>0.78903481635428618</v>
      </c>
      <c r="F1182" s="124">
        <v>0.69507373493764479</v>
      </c>
      <c r="G1182" s="124">
        <v>0.12072474044730663</v>
      </c>
      <c r="H1182" s="124">
        <v>0.11932189578374564</v>
      </c>
      <c r="I1182" s="124">
        <v>0.32204236516056728</v>
      </c>
      <c r="J1182" s="124">
        <v>0.7725141715761632</v>
      </c>
      <c r="K1182" s="54">
        <v>0.91901911069816444</v>
      </c>
      <c r="M1182" s="47">
        <v>180</v>
      </c>
      <c r="N1182" s="124" cm="1">
        <f t="array" ref="N1182:W1182">(TRANSPOSE(MMULT(幕後結果!$AB$37:$AK$46, TRANSPOSE(N181:W181))))</f>
        <v>-0.85152347527263517</v>
      </c>
      <c r="O1182" s="124">
        <v>0.65706062443580904</v>
      </c>
      <c r="P1182" s="124">
        <v>-1.2895106900163866</v>
      </c>
      <c r="Q1182" s="124">
        <v>-0.41375117666691608</v>
      </c>
      <c r="R1182" s="124">
        <v>-2.5715136552122804</v>
      </c>
      <c r="S1182" s="124">
        <v>-0.33440762147556802</v>
      </c>
      <c r="T1182" s="124">
        <v>-0.59828887687839338</v>
      </c>
      <c r="U1182" s="124">
        <v>-0.24253152922230869</v>
      </c>
      <c r="V1182" s="124">
        <v>-4.7133309983459576E-2</v>
      </c>
      <c r="W1182" s="46">
        <v>-2.9482733549019766</v>
      </c>
    </row>
    <row r="1183" spans="1:23" ht="19">
      <c r="A1183" s="91">
        <v>181</v>
      </c>
      <c r="B1183" s="124">
        <v>0.54255755750870915</v>
      </c>
      <c r="C1183" s="124">
        <v>0.1089466849226568</v>
      </c>
      <c r="D1183" s="124">
        <v>0.22533806099416043</v>
      </c>
      <c r="E1183" s="124">
        <v>0.14502944618409286</v>
      </c>
      <c r="F1183" s="124">
        <v>0.55066905071765193</v>
      </c>
      <c r="G1183" s="124">
        <v>0.78973071375282466</v>
      </c>
      <c r="H1183" s="124">
        <v>2.6217523788927277E-2</v>
      </c>
      <c r="I1183" s="124">
        <v>0.29255945133958461</v>
      </c>
      <c r="J1183" s="124">
        <v>0.40499615344873585</v>
      </c>
      <c r="K1183" s="54">
        <v>0.97834819338231749</v>
      </c>
      <c r="M1183" s="47">
        <v>181</v>
      </c>
      <c r="N1183" s="124" cm="1">
        <f t="array" ref="N1183:W1183">(TRANSPOSE(MMULT(幕後結果!$AB$37:$AK$46, TRANSPOSE(N182:W182))))</f>
        <v>-0.25175762232657761</v>
      </c>
      <c r="O1183" s="124">
        <v>-0.34789071609046002</v>
      </c>
      <c r="P1183" s="124">
        <v>1.0523600933379844</v>
      </c>
      <c r="Q1183" s="124">
        <v>0.77675577120536632</v>
      </c>
      <c r="R1183" s="124">
        <v>-0.27385606155956749</v>
      </c>
      <c r="S1183" s="124">
        <v>0.82298786040967975</v>
      </c>
      <c r="T1183" s="124">
        <v>-0.87487991606625792</v>
      </c>
      <c r="U1183" s="124">
        <v>1.4526373710942362</v>
      </c>
      <c r="V1183" s="124">
        <v>1.3013804176245867</v>
      </c>
      <c r="W1183" s="46">
        <v>1.0443500533769391E-2</v>
      </c>
    </row>
    <row r="1184" spans="1:23" ht="19">
      <c r="A1184" s="91">
        <v>182</v>
      </c>
      <c r="B1184" s="124">
        <v>0.1971230442503602</v>
      </c>
      <c r="C1184" s="124">
        <v>0.30892972988921974</v>
      </c>
      <c r="D1184" s="124">
        <v>0.55797113396862863</v>
      </c>
      <c r="E1184" s="124">
        <v>0.51975179732720478</v>
      </c>
      <c r="F1184" s="124">
        <v>0.37521075603852228</v>
      </c>
      <c r="G1184" s="124">
        <v>0.68371055776088951</v>
      </c>
      <c r="H1184" s="124">
        <v>0.80338317728304931</v>
      </c>
      <c r="I1184" s="124">
        <v>5.758229621820643E-2</v>
      </c>
      <c r="J1184" s="124">
        <v>0.18325749229230293</v>
      </c>
      <c r="K1184" s="54">
        <v>0.13429553953361739</v>
      </c>
      <c r="M1184" s="47">
        <v>182</v>
      </c>
      <c r="N1184" s="124" cm="1">
        <f t="array" ref="N1184:W1184">(TRANSPOSE(MMULT(幕後結果!$AB$37:$AK$46, TRANSPOSE(N183:W183))))</f>
        <v>6.1871576935916668E-2</v>
      </c>
      <c r="O1184" s="124">
        <v>-1.2109949964808102</v>
      </c>
      <c r="P1184" s="124">
        <v>-1.1975158374961938</v>
      </c>
      <c r="Q1184" s="124">
        <v>0.45225404690802085</v>
      </c>
      <c r="R1184" s="124">
        <v>-0.58636674686006707</v>
      </c>
      <c r="S1184" s="124">
        <v>6.0907476989694023E-2</v>
      </c>
      <c r="T1184" s="124">
        <v>0.50766611973065268</v>
      </c>
      <c r="U1184" s="124">
        <v>-1.0019067007789821</v>
      </c>
      <c r="V1184" s="124">
        <v>-1.1312483955443315</v>
      </c>
      <c r="W1184" s="46">
        <v>-0.47734997433623094</v>
      </c>
    </row>
    <row r="1185" spans="1:23" ht="19">
      <c r="A1185" s="91">
        <v>183</v>
      </c>
      <c r="B1185" s="124">
        <v>0.7669474486725476</v>
      </c>
      <c r="C1185" s="124">
        <v>0.29622035220662046</v>
      </c>
      <c r="D1185" s="124">
        <v>0.12145242796022426</v>
      </c>
      <c r="E1185" s="124">
        <v>0.30269307632926301</v>
      </c>
      <c r="F1185" s="124">
        <v>0.6355287110420651</v>
      </c>
      <c r="G1185" s="124">
        <v>0.36574586431082978</v>
      </c>
      <c r="H1185" s="124">
        <v>0.94551925588350505</v>
      </c>
      <c r="I1185" s="124">
        <v>0.53904097811059071</v>
      </c>
      <c r="J1185" s="124">
        <v>0.70988559781677618</v>
      </c>
      <c r="K1185" s="54">
        <v>0.57578658159003782</v>
      </c>
      <c r="M1185" s="47">
        <v>183</v>
      </c>
      <c r="N1185" s="124" cm="1">
        <f t="array" ref="N1185:W1185">(TRANSPOSE(MMULT(幕後結果!$AB$37:$AK$46, TRANSPOSE(N184:W184))))</f>
        <v>-2.4857795254692605</v>
      </c>
      <c r="O1185" s="124">
        <v>-1.1686523859433078</v>
      </c>
      <c r="P1185" s="124">
        <v>-1.1948643034045934</v>
      </c>
      <c r="Q1185" s="124">
        <v>0.17604413492392024</v>
      </c>
      <c r="R1185" s="124">
        <v>-0.75512205320116477</v>
      </c>
      <c r="S1185" s="124">
        <v>-1.581439387182221</v>
      </c>
      <c r="T1185" s="124">
        <v>-0.29035571650436981</v>
      </c>
      <c r="U1185" s="124">
        <v>-1.4690935953798798</v>
      </c>
      <c r="V1185" s="124">
        <v>-1.2584918490929027</v>
      </c>
      <c r="W1185" s="46">
        <v>-2.4725430307439815</v>
      </c>
    </row>
    <row r="1186" spans="1:23" ht="19">
      <c r="A1186" s="91">
        <v>184</v>
      </c>
      <c r="B1186" s="124">
        <v>0.67399672138026689</v>
      </c>
      <c r="C1186" s="124">
        <v>0.16232383787311799</v>
      </c>
      <c r="D1186" s="124">
        <v>9.4727735979353467E-2</v>
      </c>
      <c r="E1186" s="124">
        <v>0.93627292841592036</v>
      </c>
      <c r="F1186" s="124">
        <v>0.81493054404132947</v>
      </c>
      <c r="G1186" s="124">
        <v>0.33350676183671868</v>
      </c>
      <c r="H1186" s="124">
        <v>5.7854229543708335E-2</v>
      </c>
      <c r="I1186" s="124">
        <v>0.24051944327474972</v>
      </c>
      <c r="J1186" s="124">
        <v>0.35848641499028511</v>
      </c>
      <c r="K1186" s="54">
        <v>0.38113150280126784</v>
      </c>
      <c r="M1186" s="47">
        <v>184</v>
      </c>
      <c r="N1186" s="124" cm="1">
        <f t="array" ref="N1186:W1186">(TRANSPOSE(MMULT(幕後結果!$AB$37:$AK$46, TRANSPOSE(N185:W185))))</f>
        <v>0.12661749016950366</v>
      </c>
      <c r="O1186" s="124">
        <v>0.17404021429449854</v>
      </c>
      <c r="P1186" s="124">
        <v>0.50428124880190006</v>
      </c>
      <c r="Q1186" s="124">
        <v>-0.6897644710657802</v>
      </c>
      <c r="R1186" s="124">
        <v>0.74085889330541077</v>
      </c>
      <c r="S1186" s="124">
        <v>0.31075707431822203</v>
      </c>
      <c r="T1186" s="124">
        <v>0.36339873112294585</v>
      </c>
      <c r="U1186" s="124">
        <v>6.3961913189684139E-2</v>
      </c>
      <c r="V1186" s="124">
        <v>-1.6882133432487789E-2</v>
      </c>
      <c r="W1186" s="46">
        <v>1.9182091560012968</v>
      </c>
    </row>
    <row r="1187" spans="1:23" ht="19">
      <c r="A1187" s="91">
        <v>185</v>
      </c>
      <c r="B1187" s="124">
        <v>0.1718836082198183</v>
      </c>
      <c r="C1187" s="124">
        <v>0.1113637773825531</v>
      </c>
      <c r="D1187" s="124">
        <v>1.2360351021767579E-2</v>
      </c>
      <c r="E1187" s="124">
        <v>0.2681437352553766</v>
      </c>
      <c r="F1187" s="124">
        <v>1.5507271491500774E-2</v>
      </c>
      <c r="G1187" s="124">
        <v>0.79570849505887931</v>
      </c>
      <c r="H1187" s="124">
        <v>0.56723141864574078</v>
      </c>
      <c r="I1187" s="124">
        <v>0.43533548480101336</v>
      </c>
      <c r="J1187" s="124">
        <v>0.42950623598766846</v>
      </c>
      <c r="K1187" s="54">
        <v>0.90455139572925836</v>
      </c>
      <c r="M1187" s="47">
        <v>185</v>
      </c>
      <c r="N1187" s="124" cm="1">
        <f t="array" ref="N1187:W1187">(TRANSPOSE(MMULT(幕後結果!$AB$37:$AK$46, TRANSPOSE(N186:W186))))</f>
        <v>-0.99461234130751974</v>
      </c>
      <c r="O1187" s="124">
        <v>0.85860609090236839</v>
      </c>
      <c r="P1187" s="124">
        <v>1.1642805227706854</v>
      </c>
      <c r="Q1187" s="124">
        <v>0.73852481025271233</v>
      </c>
      <c r="R1187" s="124">
        <v>0.96153715524424488</v>
      </c>
      <c r="S1187" s="124">
        <v>1.1194501190432513</v>
      </c>
      <c r="T1187" s="124">
        <v>-0.2107042756658157</v>
      </c>
      <c r="U1187" s="124">
        <v>-0.74145482045071032</v>
      </c>
      <c r="V1187" s="124">
        <v>0.3181128499225615</v>
      </c>
      <c r="W1187" s="46">
        <v>0.12880415909893858</v>
      </c>
    </row>
    <row r="1188" spans="1:23" ht="19">
      <c r="A1188" s="91">
        <v>186</v>
      </c>
      <c r="B1188" s="124">
        <v>0.62078512347066384</v>
      </c>
      <c r="C1188" s="124">
        <v>0.96748079018772581</v>
      </c>
      <c r="D1188" s="124">
        <v>0.19579761624878023</v>
      </c>
      <c r="E1188" s="124">
        <v>0.69556823996616846</v>
      </c>
      <c r="F1188" s="124">
        <v>0.97316616101776332</v>
      </c>
      <c r="G1188" s="124">
        <v>0.71031321153999438</v>
      </c>
      <c r="H1188" s="124">
        <v>0.86569875616907366</v>
      </c>
      <c r="I1188" s="124">
        <v>0.17215476501807392</v>
      </c>
      <c r="J1188" s="124">
        <v>0.60814951908651582</v>
      </c>
      <c r="K1188" s="54">
        <v>0.99796665582041899</v>
      </c>
      <c r="M1188" s="47">
        <v>186</v>
      </c>
      <c r="N1188" s="124" cm="1">
        <f t="array" ref="N1188:W1188">(TRANSPOSE(MMULT(幕後結果!$AB$37:$AK$46, TRANSPOSE(N187:W187))))</f>
        <v>0.45380217920192689</v>
      </c>
      <c r="O1188" s="124">
        <v>-0.27435739123823949</v>
      </c>
      <c r="P1188" s="124">
        <v>-0.66535037717992329</v>
      </c>
      <c r="Q1188" s="124">
        <v>0.40545357337361526</v>
      </c>
      <c r="R1188" s="124">
        <v>-0.70540499573039117</v>
      </c>
      <c r="S1188" s="124">
        <v>0.36619698423160807</v>
      </c>
      <c r="T1188" s="124">
        <v>0.25820592078307969</v>
      </c>
      <c r="U1188" s="124">
        <v>0.80032295745965087</v>
      </c>
      <c r="V1188" s="124">
        <v>0.87273773142575106</v>
      </c>
      <c r="W1188" s="46">
        <v>-8.4687731759822221E-2</v>
      </c>
    </row>
    <row r="1189" spans="1:23" ht="19">
      <c r="A1189" s="91">
        <v>187</v>
      </c>
      <c r="B1189" s="124">
        <v>0.34381161476996414</v>
      </c>
      <c r="C1189" s="124">
        <v>0.54560583819577757</v>
      </c>
      <c r="D1189" s="124">
        <v>0.20519965426809272</v>
      </c>
      <c r="E1189" s="124">
        <v>0.97623996264782043</v>
      </c>
      <c r="F1189" s="124">
        <v>3.6030283536793162E-2</v>
      </c>
      <c r="G1189" s="124">
        <v>0.28468171564889611</v>
      </c>
      <c r="H1189" s="124">
        <v>0.56586416684583107</v>
      </c>
      <c r="I1189" s="124">
        <v>0.22617814242127454</v>
      </c>
      <c r="J1189" s="124">
        <v>0.87775331940008838</v>
      </c>
      <c r="K1189" s="54">
        <v>0.71262858709795407</v>
      </c>
      <c r="M1189" s="47">
        <v>187</v>
      </c>
      <c r="N1189" s="124" cm="1">
        <f t="array" ref="N1189:W1189">(TRANSPOSE(MMULT(幕後結果!$AB$37:$AK$46, TRANSPOSE(N188:W188))))</f>
        <v>1.7665925757208873</v>
      </c>
      <c r="O1189" s="124">
        <v>9.656276965355827E-2</v>
      </c>
      <c r="P1189" s="124">
        <v>1.2066888028926344</v>
      </c>
      <c r="Q1189" s="124">
        <v>0.66136933317854352</v>
      </c>
      <c r="R1189" s="124">
        <v>1.0878024526013335</v>
      </c>
      <c r="S1189" s="124">
        <v>-2.293786176648327E-2</v>
      </c>
      <c r="T1189" s="124">
        <v>8.7615710095596544E-2</v>
      </c>
      <c r="U1189" s="124">
        <v>0.67194837404273156</v>
      </c>
      <c r="V1189" s="124">
        <v>0.10276539811242236</v>
      </c>
      <c r="W1189" s="46">
        <v>1.7492945631491219</v>
      </c>
    </row>
    <row r="1190" spans="1:23" ht="19">
      <c r="A1190" s="91">
        <v>188</v>
      </c>
      <c r="B1190" s="124">
        <v>0.22672813215595533</v>
      </c>
      <c r="C1190" s="124">
        <v>0.20339259203578353</v>
      </c>
      <c r="D1190" s="124">
        <v>0.48977403474527104</v>
      </c>
      <c r="E1190" s="124">
        <v>0.56123344686118037</v>
      </c>
      <c r="F1190" s="124">
        <v>0.16255943707554565</v>
      </c>
      <c r="G1190" s="124">
        <v>0.19614412896966837</v>
      </c>
      <c r="H1190" s="124">
        <v>0.90817898616147708</v>
      </c>
      <c r="I1190" s="124">
        <v>0.30658683445474888</v>
      </c>
      <c r="J1190" s="124">
        <v>0.17475329062874412</v>
      </c>
      <c r="K1190" s="54">
        <v>0.80296770203102841</v>
      </c>
      <c r="M1190" s="47">
        <v>188</v>
      </c>
      <c r="N1190" s="124" cm="1">
        <f t="array" ref="N1190:W1190">(TRANSPOSE(MMULT(幕後結果!$AB$37:$AK$46, TRANSPOSE(N189:W189))))</f>
        <v>0.38408683116816944</v>
      </c>
      <c r="O1190" s="124">
        <v>-0.79389327616043537</v>
      </c>
      <c r="P1190" s="124">
        <v>-0.35785266633437923</v>
      </c>
      <c r="Q1190" s="124">
        <v>-0.99248591784719942</v>
      </c>
      <c r="R1190" s="124">
        <v>1.2916741461732735</v>
      </c>
      <c r="S1190" s="124">
        <v>-0.62568281739886733</v>
      </c>
      <c r="T1190" s="124">
        <v>2.3119813393446873</v>
      </c>
      <c r="U1190" s="124">
        <v>-0.20533027102985968</v>
      </c>
      <c r="V1190" s="124">
        <v>0.55381126691891824</v>
      </c>
      <c r="W1190" s="46">
        <v>-0.30497235512488208</v>
      </c>
    </row>
    <row r="1191" spans="1:23" ht="19">
      <c r="A1191" s="91">
        <v>189</v>
      </c>
      <c r="B1191" s="124">
        <v>0.35055500661187478</v>
      </c>
      <c r="C1191" s="124">
        <v>0.59611914885719286</v>
      </c>
      <c r="D1191" s="124">
        <v>9.5482214354118744E-2</v>
      </c>
      <c r="E1191" s="124">
        <v>0.62936643077979215</v>
      </c>
      <c r="F1191" s="124">
        <v>0.76136864509848956</v>
      </c>
      <c r="G1191" s="124">
        <v>0.30502246393488086</v>
      </c>
      <c r="H1191" s="124">
        <v>0.97235508065399801</v>
      </c>
      <c r="I1191" s="124">
        <v>0.21235440457982713</v>
      </c>
      <c r="J1191" s="124">
        <v>0.2804680448732928</v>
      </c>
      <c r="K1191" s="54">
        <v>0.77693467267280769</v>
      </c>
      <c r="M1191" s="47">
        <v>189</v>
      </c>
      <c r="N1191" s="124" cm="1">
        <f t="array" ref="N1191:W1191">(TRANSPOSE(MMULT(幕後結果!$AB$37:$AK$46, TRANSPOSE(N190:W190))))</f>
        <v>-1.2305628537887034</v>
      </c>
      <c r="O1191" s="124">
        <v>2.090877981038715</v>
      </c>
      <c r="P1191" s="124">
        <v>-0.45704823715392973</v>
      </c>
      <c r="Q1191" s="124">
        <v>0.9225533049181891</v>
      </c>
      <c r="R1191" s="124">
        <v>-0.64566825688341201</v>
      </c>
      <c r="S1191" s="124">
        <v>1.4418671385517272</v>
      </c>
      <c r="T1191" s="124">
        <v>-1.380038017874156</v>
      </c>
      <c r="U1191" s="124">
        <v>-2.8742633893296352</v>
      </c>
      <c r="V1191" s="124">
        <v>0.77828111790890464</v>
      </c>
      <c r="W1191" s="46">
        <v>-3.3315015892850131E-2</v>
      </c>
    </row>
    <row r="1192" spans="1:23" ht="19">
      <c r="A1192" s="91">
        <v>190</v>
      </c>
      <c r="B1192" s="124">
        <v>0.27568196429630043</v>
      </c>
      <c r="C1192" s="124">
        <v>0.50706551949834155</v>
      </c>
      <c r="D1192" s="124">
        <v>0.72231039541690878</v>
      </c>
      <c r="E1192" s="124">
        <v>0.23794709006425085</v>
      </c>
      <c r="F1192" s="124">
        <v>0.31459346610622574</v>
      </c>
      <c r="G1192" s="124">
        <v>0.96346361997919239</v>
      </c>
      <c r="H1192" s="124">
        <v>0.10753649783507124</v>
      </c>
      <c r="I1192" s="124">
        <v>0.24758775019992174</v>
      </c>
      <c r="J1192" s="124">
        <v>0.56768486406340579</v>
      </c>
      <c r="K1192" s="54">
        <v>0.20538767584910134</v>
      </c>
      <c r="M1192" s="47">
        <v>190</v>
      </c>
      <c r="N1192" s="124" cm="1">
        <f t="array" ref="N1192:W1192">(TRANSPOSE(MMULT(幕後結果!$AB$37:$AK$46, TRANSPOSE(N191:W191))))</f>
        <v>-1.1808321167337026</v>
      </c>
      <c r="O1192" s="124">
        <v>-0.7371634463504243</v>
      </c>
      <c r="P1192" s="124">
        <v>-0.14281221738411948</v>
      </c>
      <c r="Q1192" s="124">
        <v>0.22440167972578162</v>
      </c>
      <c r="R1192" s="124">
        <v>-6.4085403121387441E-2</v>
      </c>
      <c r="S1192" s="124">
        <v>0.24093215796051826</v>
      </c>
      <c r="T1192" s="124">
        <v>0.13368334933266329</v>
      </c>
      <c r="U1192" s="124">
        <v>0.32715482333057033</v>
      </c>
      <c r="V1192" s="124">
        <v>-0.95952547157493284</v>
      </c>
      <c r="W1192" s="46">
        <v>-0.90292117910564151</v>
      </c>
    </row>
    <row r="1193" spans="1:23" ht="19">
      <c r="A1193" s="91">
        <v>191</v>
      </c>
      <c r="B1193" s="124">
        <v>0.61273805700046813</v>
      </c>
      <c r="C1193" s="124">
        <v>0.42808401220256376</v>
      </c>
      <c r="D1193" s="124">
        <v>0.47001305511848024</v>
      </c>
      <c r="E1193" s="124">
        <v>0.44020754877807788</v>
      </c>
      <c r="F1193" s="124">
        <v>0.21165187044475742</v>
      </c>
      <c r="G1193" s="124">
        <v>0.74058801852609757</v>
      </c>
      <c r="H1193" s="124">
        <v>0.91176495600822594</v>
      </c>
      <c r="I1193" s="124">
        <v>0.16988770062613479</v>
      </c>
      <c r="J1193" s="124">
        <v>0.47355015283718349</v>
      </c>
      <c r="K1193" s="54">
        <v>2.9610983097785093E-2</v>
      </c>
      <c r="M1193" s="47">
        <v>191</v>
      </c>
      <c r="N1193" s="124" cm="1">
        <f t="array" ref="N1193:W1193">(TRANSPOSE(MMULT(幕後結果!$AB$37:$AK$46, TRANSPOSE(N192:W192))))</f>
        <v>-1.0597343869650755</v>
      </c>
      <c r="O1193" s="124">
        <v>0.98772808499715081</v>
      </c>
      <c r="P1193" s="124">
        <v>0.63835415263420137</v>
      </c>
      <c r="Q1193" s="124">
        <v>-0.58058142802254342</v>
      </c>
      <c r="R1193" s="124">
        <v>-0.7609260510928797</v>
      </c>
      <c r="S1193" s="124">
        <v>7.2590861031889387E-2</v>
      </c>
      <c r="T1193" s="124">
        <v>-0.93366090074385966</v>
      </c>
      <c r="U1193" s="124">
        <v>-0.91403250682989101</v>
      </c>
      <c r="V1193" s="124">
        <v>0.74739309822383293</v>
      </c>
      <c r="W1193" s="46">
        <v>1.2313501405793357</v>
      </c>
    </row>
    <row r="1194" spans="1:23" ht="19">
      <c r="A1194" s="91">
        <v>192</v>
      </c>
      <c r="B1194" s="124">
        <v>0.41194088416899488</v>
      </c>
      <c r="C1194" s="124">
        <v>0.7311403947197701</v>
      </c>
      <c r="D1194" s="124">
        <v>0.12565913894616454</v>
      </c>
      <c r="E1194" s="124">
        <v>0.56397497158976706</v>
      </c>
      <c r="F1194" s="124">
        <v>0.76374034216684294</v>
      </c>
      <c r="G1194" s="124">
        <v>0.47024580334549881</v>
      </c>
      <c r="H1194" s="124">
        <v>0.89715223969663094</v>
      </c>
      <c r="I1194" s="124">
        <v>0.63011273022302916</v>
      </c>
      <c r="J1194" s="124">
        <v>0.7147010765631705</v>
      </c>
      <c r="K1194" s="54">
        <v>0.84742591405945156</v>
      </c>
      <c r="M1194" s="47">
        <v>192</v>
      </c>
      <c r="N1194" s="124" cm="1">
        <f t="array" ref="N1194:W1194">(TRANSPOSE(MMULT(幕後結果!$AB$37:$AK$46, TRANSPOSE(N193:W193))))</f>
        <v>-0.49670924387131021</v>
      </c>
      <c r="O1194" s="124">
        <v>0.38510856793641207</v>
      </c>
      <c r="P1194" s="124">
        <v>-0.38054526265640326</v>
      </c>
      <c r="Q1194" s="124">
        <v>-9.0936771197690267E-2</v>
      </c>
      <c r="R1194" s="124">
        <v>0.28792363067444071</v>
      </c>
      <c r="S1194" s="124">
        <v>-0.43232401430803635</v>
      </c>
      <c r="T1194" s="124">
        <v>-0.46608708432483781</v>
      </c>
      <c r="U1194" s="124">
        <v>-1.0143094659046217</v>
      </c>
      <c r="V1194" s="124">
        <v>-2.9505234785121512</v>
      </c>
      <c r="W1194" s="46">
        <v>-0.30468393545730499</v>
      </c>
    </row>
    <row r="1195" spans="1:23" ht="19">
      <c r="A1195" s="91">
        <v>193</v>
      </c>
      <c r="B1195" s="124">
        <v>0.47358634404160216</v>
      </c>
      <c r="C1195" s="124">
        <v>0.93544008814970114</v>
      </c>
      <c r="D1195" s="124">
        <v>1.6705277733766177E-2</v>
      </c>
      <c r="E1195" s="124">
        <v>0.11273755507701888</v>
      </c>
      <c r="F1195" s="124">
        <v>0.11485263714687721</v>
      </c>
      <c r="G1195" s="124">
        <v>0.49509299180002775</v>
      </c>
      <c r="H1195" s="124">
        <v>0.50357467936124634</v>
      </c>
      <c r="I1195" s="124">
        <v>0.97500892296414143</v>
      </c>
      <c r="J1195" s="124">
        <v>0.31059439780946474</v>
      </c>
      <c r="K1195" s="54">
        <v>0.567750458884136</v>
      </c>
      <c r="M1195" s="47">
        <v>193</v>
      </c>
      <c r="N1195" s="124" cm="1">
        <f t="array" ref="N1195:W1195">(TRANSPOSE(MMULT(幕後結果!$AB$37:$AK$46, TRANSPOSE(N194:W194))))</f>
        <v>0.90349173959895279</v>
      </c>
      <c r="O1195" s="124">
        <v>1.3206464525988784</v>
      </c>
      <c r="P1195" s="124">
        <v>0.34585297683764166</v>
      </c>
      <c r="Q1195" s="124">
        <v>-1.233310834923953</v>
      </c>
      <c r="R1195" s="124">
        <v>0.12454228055239444</v>
      </c>
      <c r="S1195" s="124">
        <v>-0.69484643767826793</v>
      </c>
      <c r="T1195" s="124">
        <v>-0.77410778696183491</v>
      </c>
      <c r="U1195" s="124">
        <v>0.37913060906789814</v>
      </c>
      <c r="V1195" s="124">
        <v>0.42914655685072456</v>
      </c>
      <c r="W1195" s="46">
        <v>-0.2363822798294255</v>
      </c>
    </row>
    <row r="1196" spans="1:23" ht="19">
      <c r="A1196" s="91">
        <v>194</v>
      </c>
      <c r="B1196" s="124">
        <v>7.4081445889220943E-2</v>
      </c>
      <c r="C1196" s="124">
        <v>0.47417162108254618</v>
      </c>
      <c r="D1196" s="124">
        <v>0.47941402911202835</v>
      </c>
      <c r="E1196" s="124">
        <v>0.64133051859353563</v>
      </c>
      <c r="F1196" s="124">
        <v>0.64182245419425499</v>
      </c>
      <c r="G1196" s="124">
        <v>0.17973241444045973</v>
      </c>
      <c r="H1196" s="124">
        <v>0.94045990025911319</v>
      </c>
      <c r="I1196" s="124">
        <v>0.61000171280253057</v>
      </c>
      <c r="J1196" s="124">
        <v>0.84784900576740951</v>
      </c>
      <c r="K1196" s="54">
        <v>0.38271045946879068</v>
      </c>
      <c r="M1196" s="47">
        <v>194</v>
      </c>
      <c r="N1196" s="124" cm="1">
        <f t="array" ref="N1196:W1196">(TRANSPOSE(MMULT(幕後結果!$AB$37:$AK$46, TRANSPOSE(N195:W195))))</f>
        <v>-6.3778260033540785E-2</v>
      </c>
      <c r="O1196" s="124">
        <v>-1.511115457948762</v>
      </c>
      <c r="P1196" s="124">
        <v>0.29942675804247787</v>
      </c>
      <c r="Q1196" s="124">
        <v>0.35005266255248935</v>
      </c>
      <c r="R1196" s="124">
        <v>-1.8325247183654596</v>
      </c>
      <c r="S1196" s="124">
        <v>-1.079315098093405</v>
      </c>
      <c r="T1196" s="124">
        <v>0.29385420685265418</v>
      </c>
      <c r="U1196" s="124">
        <v>2.7156883219968719</v>
      </c>
      <c r="V1196" s="124">
        <v>-0.88713417987724053</v>
      </c>
      <c r="W1196" s="46">
        <v>-1.079097026059409</v>
      </c>
    </row>
    <row r="1197" spans="1:23" ht="19">
      <c r="A1197" s="91">
        <v>195</v>
      </c>
      <c r="B1197" s="124">
        <v>0.4157253331064954</v>
      </c>
      <c r="C1197" s="124">
        <v>0.54891529966790298</v>
      </c>
      <c r="D1197" s="124">
        <v>0.45957718085097987</v>
      </c>
      <c r="E1197" s="124">
        <v>9.3573448912470658E-2</v>
      </c>
      <c r="F1197" s="124">
        <v>0.98430357596236528</v>
      </c>
      <c r="G1197" s="124">
        <v>0.70445700304899694</v>
      </c>
      <c r="H1197" s="124">
        <v>0.40734252725736164</v>
      </c>
      <c r="I1197" s="124">
        <v>0.47192085490029179</v>
      </c>
      <c r="J1197" s="124">
        <v>0.62753317699877731</v>
      </c>
      <c r="K1197" s="54">
        <v>0.3873228935907902</v>
      </c>
      <c r="M1197" s="47">
        <v>195</v>
      </c>
      <c r="N1197" s="124" cm="1">
        <f t="array" ref="N1197:W1197">(TRANSPOSE(MMULT(幕後結果!$AB$37:$AK$46, TRANSPOSE(N196:W196))))</f>
        <v>0.13384835175352952</v>
      </c>
      <c r="O1197" s="124">
        <v>0.32094195650891832</v>
      </c>
      <c r="P1197" s="124">
        <v>1.572984602560177</v>
      </c>
      <c r="Q1197" s="124">
        <v>-1.9606902889053748</v>
      </c>
      <c r="R1197" s="124">
        <v>-1.1611914519140853</v>
      </c>
      <c r="S1197" s="124">
        <v>-1.1841007656915659</v>
      </c>
      <c r="T1197" s="124">
        <v>6.5877058439023209E-2</v>
      </c>
      <c r="U1197" s="124">
        <v>0.38727989256088158</v>
      </c>
      <c r="V1197" s="124">
        <v>-1.2956290166128108</v>
      </c>
      <c r="W1197" s="46">
        <v>0.51992258793462509</v>
      </c>
    </row>
    <row r="1198" spans="1:23" ht="19">
      <c r="A1198" s="91">
        <v>196</v>
      </c>
      <c r="B1198" s="124">
        <v>0.76522007940704473</v>
      </c>
      <c r="C1198" s="124">
        <v>0.55520726874891357</v>
      </c>
      <c r="D1198" s="124">
        <v>0.69020431358053735</v>
      </c>
      <c r="E1198" s="124">
        <v>2.7349394094657864E-3</v>
      </c>
      <c r="F1198" s="124">
        <v>4.539438378000904E-2</v>
      </c>
      <c r="G1198" s="124">
        <v>0.73084800963866425</v>
      </c>
      <c r="H1198" s="124">
        <v>0.31751578017558701</v>
      </c>
      <c r="I1198" s="124">
        <v>0.24598057188102085</v>
      </c>
      <c r="J1198" s="124">
        <v>0.57288261553843922</v>
      </c>
      <c r="K1198" s="54">
        <v>0.80659038303773278</v>
      </c>
      <c r="M1198" s="47">
        <v>196</v>
      </c>
      <c r="N1198" s="124" cm="1">
        <f t="array" ref="N1198:W1198">(TRANSPOSE(MMULT(幕後結果!$AB$37:$AK$46, TRANSPOSE(N197:W197))))</f>
        <v>2.5587675485914128</v>
      </c>
      <c r="O1198" s="124">
        <v>1.5223852662262627</v>
      </c>
      <c r="P1198" s="124">
        <v>-7.0666135689255838E-2</v>
      </c>
      <c r="Q1198" s="124">
        <v>0.68954928833751117</v>
      </c>
      <c r="R1198" s="124">
        <v>-1.2724923519742062</v>
      </c>
      <c r="S1198" s="124">
        <v>0.95841784318048451</v>
      </c>
      <c r="T1198" s="124">
        <v>0.33890665383270835</v>
      </c>
      <c r="U1198" s="124">
        <v>1.0650535798555898</v>
      </c>
      <c r="V1198" s="124">
        <v>1.1799479745477055</v>
      </c>
      <c r="W1198" s="46">
        <v>0.74953112928346932</v>
      </c>
    </row>
    <row r="1199" spans="1:23" ht="19">
      <c r="A1199" s="91">
        <v>197</v>
      </c>
      <c r="B1199" s="124">
        <v>0.34231890554276023</v>
      </c>
      <c r="C1199" s="124">
        <v>0.47365470166975854</v>
      </c>
      <c r="D1199" s="124">
        <v>0.60006680118739553</v>
      </c>
      <c r="E1199" s="124">
        <v>0.67960781157848937</v>
      </c>
      <c r="F1199" s="124">
        <v>0.12743078760595727</v>
      </c>
      <c r="G1199" s="124">
        <v>0.33918813015819582</v>
      </c>
      <c r="H1199" s="124">
        <v>0.38386605016991271</v>
      </c>
      <c r="I1199" s="124">
        <v>0.31692284815714755</v>
      </c>
      <c r="J1199" s="124">
        <v>0.90334278316225047</v>
      </c>
      <c r="K1199" s="54">
        <v>0.55813935229839551</v>
      </c>
      <c r="M1199" s="47">
        <v>197</v>
      </c>
      <c r="N1199" s="124" cm="1">
        <f t="array" ref="N1199:W1199">(TRANSPOSE(MMULT(幕後結果!$AB$37:$AK$46, TRANSPOSE(N198:W198))))</f>
        <v>0.59888136255515145</v>
      </c>
      <c r="O1199" s="124">
        <v>0.61932216955002328</v>
      </c>
      <c r="P1199" s="124">
        <v>-0.4012132171036078</v>
      </c>
      <c r="Q1199" s="124">
        <v>2.483071178144403</v>
      </c>
      <c r="R1199" s="124">
        <v>1.0361161566870158</v>
      </c>
      <c r="S1199" s="124">
        <v>1.6717962430404993</v>
      </c>
      <c r="T1199" s="124">
        <v>-0.78018569010988281</v>
      </c>
      <c r="U1199" s="124">
        <v>-0.58598111105490813</v>
      </c>
      <c r="V1199" s="124">
        <v>0.44572987184286306</v>
      </c>
      <c r="W1199" s="46">
        <v>-0.71893139285688945</v>
      </c>
    </row>
    <row r="1200" spans="1:23" ht="19">
      <c r="A1200" s="91">
        <v>198</v>
      </c>
      <c r="B1200" s="124">
        <v>0.75133544085836146</v>
      </c>
      <c r="C1200" s="124">
        <v>0.66637227754097195</v>
      </c>
      <c r="D1200" s="124">
        <v>0.14037459358990145</v>
      </c>
      <c r="E1200" s="124">
        <v>0.69533788775546657</v>
      </c>
      <c r="F1200" s="124">
        <v>0.7078655568894181</v>
      </c>
      <c r="G1200" s="124">
        <v>0.17075464955960706</v>
      </c>
      <c r="H1200" s="124">
        <v>0.17420196889720696</v>
      </c>
      <c r="I1200" s="124">
        <v>0.26447987206206092</v>
      </c>
      <c r="J1200" s="124">
        <v>0.52514397839429794</v>
      </c>
      <c r="K1200" s="54">
        <v>0.41267244259119318</v>
      </c>
      <c r="M1200" s="47">
        <v>198</v>
      </c>
      <c r="N1200" s="124" cm="1">
        <f t="array" ref="N1200:W1200">(TRANSPOSE(MMULT(幕後結果!$AB$37:$AK$46, TRANSPOSE(N199:W199))))</f>
        <v>-1.1753316270036294</v>
      </c>
      <c r="O1200" s="124">
        <v>-1.900163930401243</v>
      </c>
      <c r="P1200" s="124">
        <v>-0.68356144234389116</v>
      </c>
      <c r="Q1200" s="124">
        <v>-1.124749688442801</v>
      </c>
      <c r="R1200" s="124">
        <v>-1.0141306906280243</v>
      </c>
      <c r="S1200" s="124">
        <v>-0.25517087932884497</v>
      </c>
      <c r="T1200" s="124">
        <v>-0.42375100061070836</v>
      </c>
      <c r="U1200" s="124">
        <v>-2.4996388474633586</v>
      </c>
      <c r="V1200" s="124">
        <v>-0.49192957183906905</v>
      </c>
      <c r="W1200" s="46">
        <v>-1.4929401023368214</v>
      </c>
    </row>
    <row r="1201" spans="1:23" ht="19">
      <c r="A1201" s="91">
        <v>199</v>
      </c>
      <c r="B1201" s="124">
        <v>0.43958026469834377</v>
      </c>
      <c r="C1201" s="124">
        <v>0.83378620856906083</v>
      </c>
      <c r="D1201" s="124">
        <v>0.68483015947001102</v>
      </c>
      <c r="E1201" s="124">
        <v>0.89967749864758795</v>
      </c>
      <c r="F1201" s="124">
        <v>0.44994378271341429</v>
      </c>
      <c r="G1201" s="124">
        <v>6.4090089693154439E-2</v>
      </c>
      <c r="H1201" s="124">
        <v>0.59756891478263374</v>
      </c>
      <c r="I1201" s="124">
        <v>0.30453481107385083</v>
      </c>
      <c r="J1201" s="124">
        <v>0.35104451904973399</v>
      </c>
      <c r="K1201" s="54">
        <v>0.59225182060037618</v>
      </c>
      <c r="M1201" s="47">
        <v>199</v>
      </c>
      <c r="N1201" s="124" cm="1">
        <f t="array" ref="N1201:W1201">(TRANSPOSE(MMULT(幕後結果!$AB$37:$AK$46, TRANSPOSE(N200:W200))))</f>
        <v>-5.7201906884412713E-2</v>
      </c>
      <c r="O1201" s="124">
        <v>0.60234224588743057</v>
      </c>
      <c r="P1201" s="124">
        <v>-1.5915370179469024</v>
      </c>
      <c r="Q1201" s="124">
        <v>-0.90298682759356486</v>
      </c>
      <c r="R1201" s="124">
        <v>7.6380069053068544E-2</v>
      </c>
      <c r="S1201" s="124">
        <v>2.5789676191129096E-2</v>
      </c>
      <c r="T1201" s="124">
        <v>0.14453653259857321</v>
      </c>
      <c r="U1201" s="124">
        <v>6.0151687000777276E-2</v>
      </c>
      <c r="V1201" s="124">
        <v>1.5197483379920973</v>
      </c>
      <c r="W1201" s="46">
        <v>0.17780688142615478</v>
      </c>
    </row>
    <row r="1202" spans="1:23" ht="19">
      <c r="A1202" s="91">
        <v>200</v>
      </c>
      <c r="B1202" s="124">
        <v>0.78111201348538239</v>
      </c>
      <c r="C1202" s="124">
        <v>0.59754327100878601</v>
      </c>
      <c r="D1202" s="124">
        <v>0.10337353520654324</v>
      </c>
      <c r="E1202" s="124">
        <v>0.65146094100943785</v>
      </c>
      <c r="F1202" s="124">
        <v>0.55663997447225499</v>
      </c>
      <c r="G1202" s="124">
        <v>0.959597632311886</v>
      </c>
      <c r="H1202" s="124">
        <v>0.42325513410958537</v>
      </c>
      <c r="I1202" s="124">
        <v>0.89437138798891591</v>
      </c>
      <c r="J1202" s="124">
        <v>0.69210483331192041</v>
      </c>
      <c r="K1202" s="54">
        <v>0.90529002871746012</v>
      </c>
      <c r="M1202" s="47">
        <v>200</v>
      </c>
      <c r="N1202" s="124" cm="1">
        <f t="array" ref="N1202:W1202">(TRANSPOSE(MMULT(幕後結果!$AB$37:$AK$46, TRANSPOSE(N201:W201))))</f>
        <v>-1.5857554117857822</v>
      </c>
      <c r="O1202" s="124">
        <v>2.3351646043820913</v>
      </c>
      <c r="P1202" s="124">
        <v>-1.2881746776249663</v>
      </c>
      <c r="Q1202" s="124">
        <v>0.79365866424520837</v>
      </c>
      <c r="R1202" s="124">
        <v>-0.5567784900278937</v>
      </c>
      <c r="S1202" s="124">
        <v>1.4611039678014128</v>
      </c>
      <c r="T1202" s="124">
        <v>-1.4507179130552417</v>
      </c>
      <c r="U1202" s="124">
        <v>-1.2636324538625585</v>
      </c>
      <c r="V1202" s="124">
        <v>-0.40752238423604326</v>
      </c>
      <c r="W1202" s="46">
        <v>-1.4093568761725053</v>
      </c>
    </row>
    <row r="1203" spans="1:23" ht="19">
      <c r="A1203" s="91">
        <v>201</v>
      </c>
      <c r="B1203" s="124">
        <v>0.30499304204894706</v>
      </c>
      <c r="C1203" s="124">
        <v>0.86709874573993129</v>
      </c>
      <c r="D1203" s="124">
        <v>0.2701484903227469</v>
      </c>
      <c r="E1203" s="124">
        <v>0.44767958545364372</v>
      </c>
      <c r="F1203" s="124">
        <v>0.69739178868127771</v>
      </c>
      <c r="G1203" s="124">
        <v>0.41038169789185819</v>
      </c>
      <c r="H1203" s="124">
        <v>0.75576708273271587</v>
      </c>
      <c r="I1203" s="124">
        <v>0.19883129663601351</v>
      </c>
      <c r="J1203" s="124">
        <v>1.6388054609256075E-2</v>
      </c>
      <c r="K1203" s="54">
        <v>0.15921113640215556</v>
      </c>
      <c r="M1203" s="47">
        <v>201</v>
      </c>
      <c r="N1203" s="124" cm="1">
        <f t="array" ref="N1203:W1203">(TRANSPOSE(MMULT(幕後結果!$AB$37:$AK$46, TRANSPOSE(N202:W202))))</f>
        <v>-0.9453461853566566</v>
      </c>
      <c r="O1203" s="124">
        <v>0.91413064895078455</v>
      </c>
      <c r="P1203" s="124">
        <v>0.90204944602342718</v>
      </c>
      <c r="Q1203" s="124">
        <v>1.2349921475924219</v>
      </c>
      <c r="R1203" s="124">
        <v>1.0038999088244918</v>
      </c>
      <c r="S1203" s="124">
        <v>1.9062550701659347</v>
      </c>
      <c r="T1203" s="124">
        <v>-0.3751792717248511</v>
      </c>
      <c r="U1203" s="124">
        <v>-0.82894656145945222</v>
      </c>
      <c r="V1203" s="124">
        <v>-0.36826780534483872</v>
      </c>
      <c r="W1203" s="46">
        <v>0.20942220090181968</v>
      </c>
    </row>
    <row r="1204" spans="1:23" ht="19">
      <c r="A1204" s="91">
        <v>202</v>
      </c>
      <c r="B1204" s="124">
        <v>3.9884265157623666E-2</v>
      </c>
      <c r="C1204" s="124">
        <v>0.98340830621816644</v>
      </c>
      <c r="D1204" s="124">
        <v>0.29463650423448495</v>
      </c>
      <c r="E1204" s="124">
        <v>0.96801434961802868</v>
      </c>
      <c r="F1204" s="124">
        <v>0.7852266841470863</v>
      </c>
      <c r="G1204" s="124">
        <v>0.35889577990755428</v>
      </c>
      <c r="H1204" s="124">
        <v>0.86095883605300272</v>
      </c>
      <c r="I1204" s="124">
        <v>0.32229979186133773</v>
      </c>
      <c r="J1204" s="124">
        <v>0.96049963393717608</v>
      </c>
      <c r="K1204" s="54">
        <v>0.80493329721005913</v>
      </c>
      <c r="M1204" s="47">
        <v>202</v>
      </c>
      <c r="N1204" s="124" cm="1">
        <f t="array" ref="N1204:W1204">(TRANSPOSE(MMULT(幕後結果!$AB$37:$AK$46, TRANSPOSE(N203:W203))))</f>
        <v>-1.5840384967927688</v>
      </c>
      <c r="O1204" s="124">
        <v>-1.0896068456350196</v>
      </c>
      <c r="P1204" s="124">
        <v>0.25722420321305839</v>
      </c>
      <c r="Q1204" s="124">
        <v>0.13183183591963038</v>
      </c>
      <c r="R1204" s="124">
        <v>-0.65115945738219783</v>
      </c>
      <c r="S1204" s="124">
        <v>-0.90441363969614919</v>
      </c>
      <c r="T1204" s="124">
        <v>-1.1980078167222812</v>
      </c>
      <c r="U1204" s="124">
        <v>-0.62810909834370954</v>
      </c>
      <c r="V1204" s="124">
        <v>-1.273511127326691</v>
      </c>
      <c r="W1204" s="46">
        <v>-2.3997537179411372</v>
      </c>
    </row>
    <row r="1205" spans="1:23" ht="19">
      <c r="A1205" s="91">
        <v>203</v>
      </c>
      <c r="B1205" s="124">
        <v>0.65784483225010315</v>
      </c>
      <c r="C1205" s="124">
        <v>0.75512547541233732</v>
      </c>
      <c r="D1205" s="124">
        <v>0.38635667682148389</v>
      </c>
      <c r="E1205" s="124">
        <v>0.28253268492754691</v>
      </c>
      <c r="F1205" s="124">
        <v>0.673193661408378</v>
      </c>
      <c r="G1205" s="124">
        <v>0.57740268430715425</v>
      </c>
      <c r="H1205" s="124">
        <v>0.71744571228301668</v>
      </c>
      <c r="I1205" s="124">
        <v>0.54562063588591814</v>
      </c>
      <c r="J1205" s="124">
        <v>0.31531945199557021</v>
      </c>
      <c r="K1205" s="54">
        <v>0.77823807077526164</v>
      </c>
      <c r="M1205" s="47">
        <v>203</v>
      </c>
      <c r="N1205" s="124" cm="1">
        <f t="array" ref="N1205:W1205">(TRANSPOSE(MMULT(幕後結果!$AB$37:$AK$46, TRANSPOSE(N204:W204))))</f>
        <v>0.24322060761576109</v>
      </c>
      <c r="O1205" s="124">
        <v>-4.6912933918515906E-2</v>
      </c>
      <c r="P1205" s="124">
        <v>0.44772105826956576</v>
      </c>
      <c r="Q1205" s="124">
        <v>-1.5042373989020694</v>
      </c>
      <c r="R1205" s="124">
        <v>-1.4177252450822644</v>
      </c>
      <c r="S1205" s="124">
        <v>-1.2184392288049137</v>
      </c>
      <c r="T1205" s="124">
        <v>-0.42937520794728756</v>
      </c>
      <c r="U1205" s="124">
        <v>-1.8268910804085725</v>
      </c>
      <c r="V1205" s="124">
        <v>-0.58371324455496654</v>
      </c>
      <c r="W1205" s="46">
        <v>-1.6788781348891342</v>
      </c>
    </row>
    <row r="1206" spans="1:23" ht="19">
      <c r="A1206" s="91">
        <v>204</v>
      </c>
      <c r="B1206" s="124">
        <v>0.96963732230118072</v>
      </c>
      <c r="C1206" s="124">
        <v>2.1814499382279307E-2</v>
      </c>
      <c r="D1206" s="124">
        <v>0.30193145074844674</v>
      </c>
      <c r="E1206" s="124">
        <v>0.12429642516490325</v>
      </c>
      <c r="F1206" s="124">
        <v>0.47417858462008455</v>
      </c>
      <c r="G1206" s="124">
        <v>0.67424587492681609</v>
      </c>
      <c r="H1206" s="124">
        <v>0.95876861760720433</v>
      </c>
      <c r="I1206" s="124">
        <v>0.89007493188075215</v>
      </c>
      <c r="J1206" s="124">
        <v>0.31251677054544946</v>
      </c>
      <c r="K1206" s="54">
        <v>0.18029966931973407</v>
      </c>
      <c r="M1206" s="47">
        <v>204</v>
      </c>
      <c r="N1206" s="124" cm="1">
        <f t="array" ref="N1206:W1206">(TRANSPOSE(MMULT(幕後結果!$AB$37:$AK$46, TRANSPOSE(N205:W205))))</f>
        <v>-0.81232490989032102</v>
      </c>
      <c r="O1206" s="124">
        <v>0.3148667285197117</v>
      </c>
      <c r="P1206" s="124">
        <v>0.30648210242484575</v>
      </c>
      <c r="Q1206" s="124">
        <v>-1.7866502941595921</v>
      </c>
      <c r="R1206" s="124">
        <v>-1.3670725412256821</v>
      </c>
      <c r="S1206" s="124">
        <v>-0.47124452062452993</v>
      </c>
      <c r="T1206" s="124">
        <v>0.10841662803399998</v>
      </c>
      <c r="U1206" s="124">
        <v>-0.56465055846258483</v>
      </c>
      <c r="V1206" s="124">
        <v>-0.47169689229606648</v>
      </c>
      <c r="W1206" s="46">
        <v>-0.69319341540084956</v>
      </c>
    </row>
    <row r="1207" spans="1:23" ht="19">
      <c r="A1207" s="91">
        <v>205</v>
      </c>
      <c r="B1207" s="124">
        <v>2.8586230975178317E-3</v>
      </c>
      <c r="C1207" s="124">
        <v>0.91207977855070732</v>
      </c>
      <c r="D1207" s="124">
        <v>0.70174069373019243</v>
      </c>
      <c r="E1207" s="124">
        <v>0.82039659046893543</v>
      </c>
      <c r="F1207" s="124">
        <v>9.26530276747215E-2</v>
      </c>
      <c r="G1207" s="124">
        <v>0.79674852385059114</v>
      </c>
      <c r="H1207" s="124">
        <v>0.62269674106025086</v>
      </c>
      <c r="I1207" s="124">
        <v>0.28108006220939696</v>
      </c>
      <c r="J1207" s="124">
        <v>0.80977085065937127</v>
      </c>
      <c r="K1207" s="54">
        <v>0.16732696650911172</v>
      </c>
      <c r="M1207" s="47">
        <v>205</v>
      </c>
      <c r="N1207" s="124" cm="1">
        <f t="array" ref="N1207:W1207">(TRANSPOSE(MMULT(幕後結果!$AB$37:$AK$46, TRANSPOSE(N206:W206))))</f>
        <v>-7.6960547653971242E-2</v>
      </c>
      <c r="O1207" s="124">
        <v>0.85478523054090505</v>
      </c>
      <c r="P1207" s="124">
        <v>-1.6244525795450313</v>
      </c>
      <c r="Q1207" s="124">
        <v>-0.83100120370495523</v>
      </c>
      <c r="R1207" s="124">
        <v>0.60994591774115969</v>
      </c>
      <c r="S1207" s="124">
        <v>-0.1827763118650316</v>
      </c>
      <c r="T1207" s="124">
        <v>0.68005363938011865</v>
      </c>
      <c r="U1207" s="124">
        <v>0.62013863053009965</v>
      </c>
      <c r="V1207" s="124">
        <v>0.80004232409629983</v>
      </c>
      <c r="W1207" s="46">
        <v>-0.32525956708529447</v>
      </c>
    </row>
    <row r="1208" spans="1:23" ht="19">
      <c r="A1208" s="91">
        <v>206</v>
      </c>
      <c r="B1208" s="124">
        <v>0.43214452137802861</v>
      </c>
      <c r="C1208" s="124">
        <v>0.12346743823279227</v>
      </c>
      <c r="D1208" s="124">
        <v>0.54455728267150838</v>
      </c>
      <c r="E1208" s="124">
        <v>0.81048237568379466</v>
      </c>
      <c r="F1208" s="124">
        <v>8.5949251180209796E-2</v>
      </c>
      <c r="G1208" s="124">
        <v>0.82099828971226896</v>
      </c>
      <c r="H1208" s="124">
        <v>0.53327491167522023</v>
      </c>
      <c r="I1208" s="124">
        <v>0.66135145493258252</v>
      </c>
      <c r="J1208" s="124">
        <v>0.66957183424418076</v>
      </c>
      <c r="K1208" s="54">
        <v>0.59730363603240377</v>
      </c>
      <c r="M1208" s="47">
        <v>206</v>
      </c>
      <c r="N1208" s="124" cm="1">
        <f t="array" ref="N1208:W1208">(TRANSPOSE(MMULT(幕後結果!$AB$37:$AK$46, TRANSPOSE(N207:W207))))</f>
        <v>0.31588270425438358</v>
      </c>
      <c r="O1208" s="124">
        <v>0.32683275303983622</v>
      </c>
      <c r="P1208" s="124">
        <v>-1.5370437373236514</v>
      </c>
      <c r="Q1208" s="124">
        <v>0.31169443630628013</v>
      </c>
      <c r="R1208" s="124">
        <v>1.2384730773364891</v>
      </c>
      <c r="S1208" s="124">
        <v>0.87202307983417393</v>
      </c>
      <c r="T1208" s="124">
        <v>0.45581323834644122</v>
      </c>
      <c r="U1208" s="124">
        <v>0.10013997026235874</v>
      </c>
      <c r="V1208" s="124">
        <v>0.91589621227557916</v>
      </c>
      <c r="W1208" s="46">
        <v>1.2389772494750551</v>
      </c>
    </row>
    <row r="1209" spans="1:23" ht="19">
      <c r="A1209" s="91">
        <v>207</v>
      </c>
      <c r="B1209" s="124">
        <v>6.7984291535464481E-2</v>
      </c>
      <c r="C1209" s="124">
        <v>0.79865848895939928</v>
      </c>
      <c r="D1209" s="124">
        <v>0.81495965699086192</v>
      </c>
      <c r="E1209" s="124">
        <v>0.59462386703325665</v>
      </c>
      <c r="F1209" s="124">
        <v>0.77614613191927373</v>
      </c>
      <c r="G1209" s="124">
        <v>0.94719038929049559</v>
      </c>
      <c r="H1209" s="124">
        <v>0.34353131340228971</v>
      </c>
      <c r="I1209" s="124">
        <v>0.61596760697656783</v>
      </c>
      <c r="J1209" s="124">
        <v>0.77303355932852047</v>
      </c>
      <c r="K1209" s="54">
        <v>0.6756102017998733</v>
      </c>
      <c r="M1209" s="47">
        <v>207</v>
      </c>
      <c r="N1209" s="124" cm="1">
        <f t="array" ref="N1209:W1209">(TRANSPOSE(MMULT(幕後結果!$AB$37:$AK$46, TRANSPOSE(N208:W208))))</f>
        <v>-1.6893793576266052</v>
      </c>
      <c r="O1209" s="124">
        <v>-1.4020154907761275</v>
      </c>
      <c r="P1209" s="124">
        <v>-1.4609383439624843</v>
      </c>
      <c r="Q1209" s="124">
        <v>-1.9428232426728584</v>
      </c>
      <c r="R1209" s="124">
        <v>-1.3249314740812845</v>
      </c>
      <c r="S1209" s="124">
        <v>-2.1143060232560731</v>
      </c>
      <c r="T1209" s="124">
        <v>-0.18417277470206028</v>
      </c>
      <c r="U1209" s="124">
        <v>-0.78293317692434128</v>
      </c>
      <c r="V1209" s="124">
        <v>-2.332000166349208</v>
      </c>
      <c r="W1209" s="46">
        <v>-3.4315519726482906</v>
      </c>
    </row>
    <row r="1210" spans="1:23" ht="19">
      <c r="A1210" s="91">
        <v>208</v>
      </c>
      <c r="B1210" s="124">
        <v>0.71225187842128457</v>
      </c>
      <c r="C1210" s="124">
        <v>0.92470845508694421</v>
      </c>
      <c r="D1210" s="124">
        <v>2.5550069500241079E-2</v>
      </c>
      <c r="E1210" s="124">
        <v>0.38886312136558798</v>
      </c>
      <c r="F1210" s="124">
        <v>0.95791925723948368</v>
      </c>
      <c r="G1210" s="124">
        <v>0.8486291213071242</v>
      </c>
      <c r="H1210" s="124">
        <v>0.76491843588712971</v>
      </c>
      <c r="I1210" s="124">
        <v>0.43965538551458239</v>
      </c>
      <c r="J1210" s="124">
        <v>0.46574960817445366</v>
      </c>
      <c r="K1210" s="54">
        <v>0.6437634734780131</v>
      </c>
      <c r="M1210" s="47">
        <v>208</v>
      </c>
      <c r="N1210" s="124" cm="1">
        <f t="array" ref="N1210:W1210">(TRANSPOSE(MMULT(幕後結果!$AB$37:$AK$46, TRANSPOSE(N209:W209))))</f>
        <v>9.3715315941515137E-2</v>
      </c>
      <c r="O1210" s="124">
        <v>-1.2232998815435943</v>
      </c>
      <c r="P1210" s="124">
        <v>-0.52889206855015203</v>
      </c>
      <c r="Q1210" s="124">
        <v>-0.59312338795414432</v>
      </c>
      <c r="R1210" s="124">
        <v>-0.45742199894340502</v>
      </c>
      <c r="S1210" s="124">
        <v>-0.69258181419103026</v>
      </c>
      <c r="T1210" s="124">
        <v>0.94218399239945116</v>
      </c>
      <c r="U1210" s="124">
        <v>2.0322326955187702</v>
      </c>
      <c r="V1210" s="124">
        <v>-0.69301584768343916</v>
      </c>
      <c r="W1210" s="46">
        <v>-0.46742453397037492</v>
      </c>
    </row>
    <row r="1211" spans="1:23" ht="19">
      <c r="A1211" s="91">
        <v>209</v>
      </c>
      <c r="B1211" s="124">
        <v>0.82578247420878581</v>
      </c>
      <c r="C1211" s="124">
        <v>0.59088299638627051</v>
      </c>
      <c r="D1211" s="124">
        <v>0.66969081664384289</v>
      </c>
      <c r="E1211" s="124">
        <v>1.5845286522903734E-2</v>
      </c>
      <c r="F1211" s="124">
        <v>0.5268107149417891</v>
      </c>
      <c r="G1211" s="124">
        <v>0.43718663872847952</v>
      </c>
      <c r="H1211" s="124">
        <v>0.5045893635178833</v>
      </c>
      <c r="I1211" s="124">
        <v>0.89585137815005833</v>
      </c>
      <c r="J1211" s="124">
        <v>0.53625528145436108</v>
      </c>
      <c r="K1211" s="54">
        <v>0.57791712315213717</v>
      </c>
      <c r="M1211" s="47">
        <v>209</v>
      </c>
      <c r="N1211" s="124" cm="1">
        <f t="array" ref="N1211:W1211">(TRANSPOSE(MMULT(幕後結果!$AB$37:$AK$46, TRANSPOSE(N210:W210))))</f>
        <v>-1.683067933883865</v>
      </c>
      <c r="O1211" s="124">
        <v>1.0104555394572565</v>
      </c>
      <c r="P1211" s="124">
        <v>-0.15583645721134282</v>
      </c>
      <c r="Q1211" s="124">
        <v>0.91418702858947531</v>
      </c>
      <c r="R1211" s="124">
        <v>1.4489634537367413</v>
      </c>
      <c r="S1211" s="124">
        <v>0.40224587818085683</v>
      </c>
      <c r="T1211" s="124">
        <v>-0.20113572976659405</v>
      </c>
      <c r="U1211" s="124">
        <v>-0.86955109057722191</v>
      </c>
      <c r="V1211" s="124">
        <v>0.85238576905953423</v>
      </c>
      <c r="W1211" s="46">
        <v>-0.8190441338084905</v>
      </c>
    </row>
    <row r="1212" spans="1:23" ht="19">
      <c r="A1212" s="91">
        <v>210</v>
      </c>
      <c r="B1212" s="124">
        <v>0.7709970701963571</v>
      </c>
      <c r="C1212" s="124">
        <v>0.99594923345056263</v>
      </c>
      <c r="D1212" s="124">
        <v>0.25192092430073187</v>
      </c>
      <c r="E1212" s="124">
        <v>0.1911494217004952</v>
      </c>
      <c r="F1212" s="124">
        <v>0.43377149661037251</v>
      </c>
      <c r="G1212" s="124">
        <v>0.20147944984072796</v>
      </c>
      <c r="H1212" s="124">
        <v>0.83523274527974345</v>
      </c>
      <c r="I1212" s="124">
        <v>0.93927701816884812</v>
      </c>
      <c r="J1212" s="124">
        <v>0.55728324402140261</v>
      </c>
      <c r="K1212" s="54">
        <v>0.88253562859818446</v>
      </c>
      <c r="M1212" s="47">
        <v>210</v>
      </c>
      <c r="N1212" s="124" cm="1">
        <f t="array" ref="N1212:W1212">(TRANSPOSE(MMULT(幕後結果!$AB$37:$AK$46, TRANSPOSE(N211:W211))))</f>
        <v>1.1464403979736153</v>
      </c>
      <c r="O1212" s="124">
        <v>-0.24534515892436204</v>
      </c>
      <c r="P1212" s="124">
        <v>-0.63323165330633879</v>
      </c>
      <c r="Q1212" s="124">
        <v>1.0652969100265814</v>
      </c>
      <c r="R1212" s="124">
        <v>-0.72395577419689605</v>
      </c>
      <c r="S1212" s="124">
        <v>0.55677903952433028</v>
      </c>
      <c r="T1212" s="124">
        <v>1.3534483733501377</v>
      </c>
      <c r="U1212" s="124">
        <v>-0.7204988995586159</v>
      </c>
      <c r="V1212" s="124">
        <v>1.4186488562971693</v>
      </c>
      <c r="W1212" s="46">
        <v>0.88017440257178703</v>
      </c>
    </row>
    <row r="1213" spans="1:23" ht="19">
      <c r="A1213" s="91">
        <v>211</v>
      </c>
      <c r="B1213" s="124">
        <v>8.1221745194289818E-2</v>
      </c>
      <c r="C1213" s="124">
        <v>0.92143746678355987</v>
      </c>
      <c r="D1213" s="124">
        <v>0.56227017114030331</v>
      </c>
      <c r="E1213" s="124">
        <v>0.38796835347915071</v>
      </c>
      <c r="F1213" s="124">
        <v>0.50845432096664278</v>
      </c>
      <c r="G1213" s="124">
        <v>0.65914003377834152</v>
      </c>
      <c r="H1213" s="124">
        <v>0.2666934483603749</v>
      </c>
      <c r="I1213" s="124">
        <v>0.90898223838945413</v>
      </c>
      <c r="J1213" s="124">
        <v>8.8340218162191064E-2</v>
      </c>
      <c r="K1213" s="54">
        <v>0.60596981590487164</v>
      </c>
      <c r="M1213" s="47">
        <v>211</v>
      </c>
      <c r="N1213" s="124" cm="1">
        <f t="array" ref="N1213:W1213">(TRANSPOSE(MMULT(幕後結果!$AB$37:$AK$46, TRANSPOSE(N212:W212))))</f>
        <v>-0.58976826066153265</v>
      </c>
      <c r="O1213" s="124">
        <v>-0.46578872700108354</v>
      </c>
      <c r="P1213" s="124">
        <v>0.48756650082456277</v>
      </c>
      <c r="Q1213" s="124">
        <v>0.92707748531530421</v>
      </c>
      <c r="R1213" s="124">
        <v>-0.38350661220256305</v>
      </c>
      <c r="S1213" s="124">
        <v>-3.6278539066499471E-2</v>
      </c>
      <c r="T1213" s="124">
        <v>-0.94636131931524514</v>
      </c>
      <c r="U1213" s="124">
        <v>0.41294443842020245</v>
      </c>
      <c r="V1213" s="124">
        <v>-1.0324756840326261</v>
      </c>
      <c r="W1213" s="46">
        <v>-0.40132057199683485</v>
      </c>
    </row>
    <row r="1214" spans="1:23" ht="19">
      <c r="A1214" s="91">
        <v>212</v>
      </c>
      <c r="B1214" s="124">
        <v>0.21420053538384387</v>
      </c>
      <c r="C1214" s="124">
        <v>0.74294990669713656</v>
      </c>
      <c r="D1214" s="124">
        <v>0.52675573893572936</v>
      </c>
      <c r="E1214" s="124">
        <v>0.23288045206121488</v>
      </c>
      <c r="F1214" s="124">
        <v>0.25235042700867072</v>
      </c>
      <c r="G1214" s="124">
        <v>5.3184547131024607E-2</v>
      </c>
      <c r="H1214" s="124">
        <v>0.60066789255411446</v>
      </c>
      <c r="I1214" s="124">
        <v>0.73681181791478356</v>
      </c>
      <c r="J1214" s="124">
        <v>0.11143943795750899</v>
      </c>
      <c r="K1214" s="54">
        <v>0.93171645695193028</v>
      </c>
      <c r="M1214" s="47">
        <v>212</v>
      </c>
      <c r="N1214" s="124" cm="1">
        <f t="array" ref="N1214:W1214">(TRANSPOSE(MMULT(幕後結果!$AB$37:$AK$46, TRANSPOSE(N213:W213))))</f>
        <v>-0.4687240635722294</v>
      </c>
      <c r="O1214" s="124">
        <v>1.2605139283083033</v>
      </c>
      <c r="P1214" s="124">
        <v>0.37379542438195357</v>
      </c>
      <c r="Q1214" s="124">
        <v>0.32122621824253916</v>
      </c>
      <c r="R1214" s="124">
        <v>1.2428816128058098</v>
      </c>
      <c r="S1214" s="124">
        <v>1.2049558779642993</v>
      </c>
      <c r="T1214" s="124">
        <v>0.4330746050723982</v>
      </c>
      <c r="U1214" s="124">
        <v>0.38989370591695538</v>
      </c>
      <c r="V1214" s="124">
        <v>-0.4049302743612847</v>
      </c>
      <c r="W1214" s="46">
        <v>1.7922771023967199</v>
      </c>
    </row>
    <row r="1215" spans="1:23" ht="19">
      <c r="A1215" s="91">
        <v>213</v>
      </c>
      <c r="B1215" s="124">
        <v>0.58129651600285648</v>
      </c>
      <c r="C1215" s="124">
        <v>0.68339138820417822</v>
      </c>
      <c r="D1215" s="124">
        <v>0.90480480418072262</v>
      </c>
      <c r="E1215" s="124">
        <v>0.98586607005230098</v>
      </c>
      <c r="F1215" s="124">
        <v>0.13842549337046317</v>
      </c>
      <c r="G1215" s="124">
        <v>0.48927128821178001</v>
      </c>
      <c r="H1215" s="124">
        <v>0.3896550222281232</v>
      </c>
      <c r="I1215" s="124">
        <v>0.32869022313067853</v>
      </c>
      <c r="J1215" s="124">
        <v>0.5756223424429785</v>
      </c>
      <c r="K1215" s="54">
        <v>0.97604107536216067</v>
      </c>
      <c r="M1215" s="47">
        <v>213</v>
      </c>
      <c r="N1215" s="124" cm="1">
        <f t="array" ref="N1215:W1215">(TRANSPOSE(MMULT(幕後結果!$AB$37:$AK$46, TRANSPOSE(N214:W214))))</f>
        <v>0.26076468135390984</v>
      </c>
      <c r="O1215" s="124">
        <v>-1.2258362980898685</v>
      </c>
      <c r="P1215" s="124">
        <v>-8.5505634836172087E-2</v>
      </c>
      <c r="Q1215" s="124">
        <v>-0.76215598938281426</v>
      </c>
      <c r="R1215" s="124">
        <v>9.1550717942687654E-2</v>
      </c>
      <c r="S1215" s="124">
        <v>-0.38539725102895883</v>
      </c>
      <c r="T1215" s="124">
        <v>1.0615072138017896</v>
      </c>
      <c r="U1215" s="124">
        <v>0.63255939037721221</v>
      </c>
      <c r="V1215" s="124">
        <v>-0.6103683147680864</v>
      </c>
      <c r="W1215" s="46">
        <v>-0.51018686225815968</v>
      </c>
    </row>
    <row r="1216" spans="1:23" ht="19">
      <c r="A1216" s="91">
        <v>214</v>
      </c>
      <c r="B1216" s="124">
        <v>0.88098343962854542</v>
      </c>
      <c r="C1216" s="124">
        <v>0.460589499633002</v>
      </c>
      <c r="D1216" s="124">
        <v>0.66822653080821248</v>
      </c>
      <c r="E1216" s="124">
        <v>0.64077649686845017</v>
      </c>
      <c r="F1216" s="124">
        <v>0.95883926455628798</v>
      </c>
      <c r="G1216" s="124">
        <v>0.71318578223055762</v>
      </c>
      <c r="H1216" s="124">
        <v>0.45180410522124492</v>
      </c>
      <c r="I1216" s="124">
        <v>0.52932568764985977</v>
      </c>
      <c r="J1216" s="124">
        <v>0.42732696599661257</v>
      </c>
      <c r="K1216" s="54">
        <v>7.814497880056881E-2</v>
      </c>
      <c r="M1216" s="47">
        <v>214</v>
      </c>
      <c r="N1216" s="124" cm="1">
        <f t="array" ref="N1216:W1216">(TRANSPOSE(MMULT(幕後結果!$AB$37:$AK$46, TRANSPOSE(N215:W215))))</f>
        <v>0.48901188038274379</v>
      </c>
      <c r="O1216" s="124">
        <v>-0.56497977652931486</v>
      </c>
      <c r="P1216" s="124">
        <v>-0.11576273974276932</v>
      </c>
      <c r="Q1216" s="124">
        <v>-0.74055066493086175</v>
      </c>
      <c r="R1216" s="124">
        <v>-0.57937704707113946</v>
      </c>
      <c r="S1216" s="124">
        <v>-1.0246469849183568</v>
      </c>
      <c r="T1216" s="124">
        <v>-0.52644575083645107</v>
      </c>
      <c r="U1216" s="124">
        <v>0.7195133833278371</v>
      </c>
      <c r="V1216" s="124">
        <v>0.46475816458171659</v>
      </c>
      <c r="W1216" s="46">
        <v>-1.464709088918805</v>
      </c>
    </row>
    <row r="1217" spans="1:23" ht="19">
      <c r="A1217" s="91">
        <v>215</v>
      </c>
      <c r="B1217" s="124">
        <v>0.49300895872531481</v>
      </c>
      <c r="C1217" s="124">
        <v>0.59032018170187994</v>
      </c>
      <c r="D1217" s="124">
        <v>0.3165210728793908</v>
      </c>
      <c r="E1217" s="124">
        <v>0.37440472274662207</v>
      </c>
      <c r="F1217" s="124">
        <v>0.49963306364304905</v>
      </c>
      <c r="G1217" s="124">
        <v>0.21260079051464076</v>
      </c>
      <c r="H1217" s="124">
        <v>0.33120055780274371</v>
      </c>
      <c r="I1217" s="124">
        <v>0.24352215985666059</v>
      </c>
      <c r="J1217" s="124">
        <v>0.44631538938331539</v>
      </c>
      <c r="K1217" s="54">
        <v>0.91621545450478625</v>
      </c>
      <c r="M1217" s="47">
        <v>215</v>
      </c>
      <c r="N1217" s="124" cm="1">
        <f t="array" ref="N1217:W1217">(TRANSPOSE(MMULT(幕後結果!$AB$37:$AK$46, TRANSPOSE(N216:W216))))</f>
        <v>1.5995561870892532</v>
      </c>
      <c r="O1217" s="124">
        <v>-1.9827338153079741</v>
      </c>
      <c r="P1217" s="124">
        <v>1.4946284196768205</v>
      </c>
      <c r="Q1217" s="124">
        <v>-0.79277326753766131</v>
      </c>
      <c r="R1217" s="124">
        <v>0.60665142546863904</v>
      </c>
      <c r="S1217" s="124">
        <v>-1.5739708706887841</v>
      </c>
      <c r="T1217" s="124">
        <v>1.0900014405700811</v>
      </c>
      <c r="U1217" s="124">
        <v>1.4396872085432584</v>
      </c>
      <c r="V1217" s="124">
        <v>-0.40565636008954831</v>
      </c>
      <c r="W1217" s="46">
        <v>0.99173768715669719</v>
      </c>
    </row>
    <row r="1218" spans="1:23" ht="19">
      <c r="A1218" s="91">
        <v>216</v>
      </c>
      <c r="B1218" s="124">
        <v>0.5484438937226197</v>
      </c>
      <c r="C1218" s="124">
        <v>0.51606683995368696</v>
      </c>
      <c r="D1218" s="124">
        <v>0.74823538209087204</v>
      </c>
      <c r="E1218" s="124">
        <v>0.21200402345560332</v>
      </c>
      <c r="F1218" s="124">
        <v>0.68388850959697756</v>
      </c>
      <c r="G1218" s="124">
        <v>0.34027588759557426</v>
      </c>
      <c r="H1218" s="124">
        <v>0.7030385511764381</v>
      </c>
      <c r="I1218" s="124">
        <v>0.35229182375081636</v>
      </c>
      <c r="J1218" s="124">
        <v>0.51417433260104506</v>
      </c>
      <c r="K1218" s="54">
        <v>6.3833159758281299E-2</v>
      </c>
      <c r="M1218" s="47">
        <v>216</v>
      </c>
      <c r="N1218" s="124" cm="1">
        <f t="array" ref="N1218:W1218">(TRANSPOSE(MMULT(幕後結果!$AB$37:$AK$46, TRANSPOSE(N217:W217))))</f>
        <v>-0.52380161005260617</v>
      </c>
      <c r="O1218" s="124">
        <v>-6.1814975538899711E-2</v>
      </c>
      <c r="P1218" s="124">
        <v>-0.63223919816969198</v>
      </c>
      <c r="Q1218" s="124">
        <v>-1.5954151541806496</v>
      </c>
      <c r="R1218" s="124">
        <v>-1.2919845918108235</v>
      </c>
      <c r="S1218" s="124">
        <v>-0.64460479208813426</v>
      </c>
      <c r="T1218" s="124">
        <v>-0.43659180239596473</v>
      </c>
      <c r="U1218" s="124">
        <v>-1.63714117510415</v>
      </c>
      <c r="V1218" s="124">
        <v>-1.340024775141345</v>
      </c>
      <c r="W1218" s="46">
        <v>0.48019396218880284</v>
      </c>
    </row>
    <row r="1219" spans="1:23" ht="19">
      <c r="A1219" s="91">
        <v>217</v>
      </c>
      <c r="B1219" s="124">
        <v>0.67865975865938211</v>
      </c>
      <c r="C1219" s="124">
        <v>0.1213957993871746</v>
      </c>
      <c r="D1219" s="124">
        <v>0.2424538127297422</v>
      </c>
      <c r="E1219" s="124">
        <v>0.55454856981278078</v>
      </c>
      <c r="F1219" s="124">
        <v>0.22672933309217624</v>
      </c>
      <c r="G1219" s="124">
        <v>0.66539738654459102</v>
      </c>
      <c r="H1219" s="124">
        <v>0.47188360909481131</v>
      </c>
      <c r="I1219" s="124">
        <v>0.23491408827487481</v>
      </c>
      <c r="J1219" s="124">
        <v>0.43673359857458216</v>
      </c>
      <c r="K1219" s="54">
        <v>0.88673946340379683</v>
      </c>
      <c r="M1219" s="47">
        <v>217</v>
      </c>
      <c r="N1219" s="124" cm="1">
        <f t="array" ref="N1219:W1219">(TRANSPOSE(MMULT(幕後結果!$AB$37:$AK$46, TRANSPOSE(N218:W218))))</f>
        <v>-0.3406487856372325</v>
      </c>
      <c r="O1219" s="124">
        <v>-1.1773463816359635</v>
      </c>
      <c r="P1219" s="124">
        <v>0.11340746956081665</v>
      </c>
      <c r="Q1219" s="124">
        <v>-0.55720028873604011</v>
      </c>
      <c r="R1219" s="124">
        <v>-2.8680531489841926E-2</v>
      </c>
      <c r="S1219" s="124">
        <v>-1.2129858253200334</v>
      </c>
      <c r="T1219" s="124">
        <v>0.57698216941524771</v>
      </c>
      <c r="U1219" s="124">
        <v>-1.286835879344272</v>
      </c>
      <c r="V1219" s="124">
        <v>0.65345720182069988</v>
      </c>
      <c r="W1219" s="46">
        <v>4.5265447909038303E-2</v>
      </c>
    </row>
    <row r="1220" spans="1:23" ht="19">
      <c r="A1220" s="91">
        <v>218</v>
      </c>
      <c r="B1220" s="124">
        <v>0.71374096709720125</v>
      </c>
      <c r="C1220" s="124">
        <v>0.74157095340531143</v>
      </c>
      <c r="D1220" s="124">
        <v>0.55320023623738668</v>
      </c>
      <c r="E1220" s="124">
        <v>0.19922501655505309</v>
      </c>
      <c r="F1220" s="124">
        <v>0.75862670144382172</v>
      </c>
      <c r="G1220" s="124">
        <v>0.22947659676923871</v>
      </c>
      <c r="H1220" s="124">
        <v>0.79374064378094711</v>
      </c>
      <c r="I1220" s="124">
        <v>0.68305665755502343</v>
      </c>
      <c r="J1220" s="124">
        <v>0.561615922455871</v>
      </c>
      <c r="K1220" s="54">
        <v>0.73059153014035161</v>
      </c>
      <c r="M1220" s="47">
        <v>218</v>
      </c>
      <c r="N1220" s="124" cm="1">
        <f t="array" ref="N1220:W1220">(TRANSPOSE(MMULT(幕後結果!$AB$37:$AK$46, TRANSPOSE(N219:W219))))</f>
        <v>-0.90311063317698104</v>
      </c>
      <c r="O1220" s="124">
        <v>0.40564572402278837</v>
      </c>
      <c r="P1220" s="124">
        <v>-0.68142240021357625</v>
      </c>
      <c r="Q1220" s="124">
        <v>-0.89256281779124402</v>
      </c>
      <c r="R1220" s="124">
        <v>-2.6406609788498674</v>
      </c>
      <c r="S1220" s="124">
        <v>-1.7091015321731318</v>
      </c>
      <c r="T1220" s="124">
        <v>-1.4519447499973697</v>
      </c>
      <c r="U1220" s="124">
        <v>-0.37886314748926575</v>
      </c>
      <c r="V1220" s="124">
        <v>0.31384400232349896</v>
      </c>
      <c r="W1220" s="46">
        <v>-0.88995867881046331</v>
      </c>
    </row>
    <row r="1221" spans="1:23" ht="19">
      <c r="A1221" s="91">
        <v>219</v>
      </c>
      <c r="B1221" s="124">
        <v>0.73905350238096723</v>
      </c>
      <c r="C1221" s="124">
        <v>0.52172442079877102</v>
      </c>
      <c r="D1221" s="124">
        <v>0.84728300973431536</v>
      </c>
      <c r="E1221" s="124">
        <v>0.5752908503727967</v>
      </c>
      <c r="F1221" s="124">
        <v>0.94340684854527268</v>
      </c>
      <c r="G1221" s="124">
        <v>0.67791578301966138</v>
      </c>
      <c r="H1221" s="124">
        <v>0.7294228747374627</v>
      </c>
      <c r="I1221" s="124">
        <v>0.71965582325539068</v>
      </c>
      <c r="J1221" s="124">
        <v>0.69397842813289068</v>
      </c>
      <c r="K1221" s="54">
        <v>0.62404415481875763</v>
      </c>
      <c r="M1221" s="47">
        <v>219</v>
      </c>
      <c r="N1221" s="124" cm="1">
        <f t="array" ref="N1221:W1221">(TRANSPOSE(MMULT(幕後結果!$AB$37:$AK$46, TRANSPOSE(N220:W220))))</f>
        <v>0.53439607718636872</v>
      </c>
      <c r="O1221" s="124">
        <v>-1.8499718343161393</v>
      </c>
      <c r="P1221" s="124">
        <v>-1.6401530288769064</v>
      </c>
      <c r="Q1221" s="124">
        <v>-0.47418355982535332</v>
      </c>
      <c r="R1221" s="124">
        <v>-0.31450305060402861</v>
      </c>
      <c r="S1221" s="124">
        <v>0.37399279423361959</v>
      </c>
      <c r="T1221" s="124">
        <v>-0.11735252893282977</v>
      </c>
      <c r="U1221" s="124">
        <v>0.17468701725096991</v>
      </c>
      <c r="V1221" s="124">
        <v>-6.8859979600323085E-2</v>
      </c>
      <c r="W1221" s="46">
        <v>0.77516184675832833</v>
      </c>
    </row>
    <row r="1222" spans="1:23" ht="19">
      <c r="A1222" s="91">
        <v>220</v>
      </c>
      <c r="B1222" s="124">
        <v>0.64333360796248495</v>
      </c>
      <c r="C1222" s="124">
        <v>0.13684785055865833</v>
      </c>
      <c r="D1222" s="124">
        <v>0.32217193073817496</v>
      </c>
      <c r="E1222" s="124">
        <v>0.22889892920185906</v>
      </c>
      <c r="F1222" s="124">
        <v>0.63685478112528937</v>
      </c>
      <c r="G1222" s="124">
        <v>0.8765394884048987</v>
      </c>
      <c r="H1222" s="124">
        <v>0.54715496200425373</v>
      </c>
      <c r="I1222" s="124">
        <v>0.58471733034504192</v>
      </c>
      <c r="J1222" s="124">
        <v>0.77074152827972431</v>
      </c>
      <c r="K1222" s="54">
        <v>0.59158968944052859</v>
      </c>
      <c r="M1222" s="47">
        <v>220</v>
      </c>
      <c r="N1222" s="124" cm="1">
        <f t="array" ref="N1222:W1222">(TRANSPOSE(MMULT(幕後結果!$AB$37:$AK$46, TRANSPOSE(N221:W221))))</f>
        <v>-1.0473837700202591</v>
      </c>
      <c r="O1222" s="124">
        <v>0.16576215119735607</v>
      </c>
      <c r="P1222" s="124">
        <v>-0.25886647168489579</v>
      </c>
      <c r="Q1222" s="124">
        <v>1.5982990930097083</v>
      </c>
      <c r="R1222" s="124">
        <v>0.18395916118205433</v>
      </c>
      <c r="S1222" s="124">
        <v>1.8045711667366762</v>
      </c>
      <c r="T1222" s="124">
        <v>-0.25854001304319119</v>
      </c>
      <c r="U1222" s="124">
        <v>1.1956238554095595</v>
      </c>
      <c r="V1222" s="124">
        <v>-0.58225260976472271</v>
      </c>
      <c r="W1222" s="46">
        <v>3.1328761276542876E-2</v>
      </c>
    </row>
    <row r="1223" spans="1:23" ht="19">
      <c r="A1223" s="91">
        <v>221</v>
      </c>
      <c r="B1223" s="124">
        <v>0.35842970966159493</v>
      </c>
      <c r="C1223" s="124">
        <v>0.50527502040332672</v>
      </c>
      <c r="D1223" s="124">
        <v>0.43682874612912248</v>
      </c>
      <c r="E1223" s="124">
        <v>0.33087903206438818</v>
      </c>
      <c r="F1223" s="124">
        <v>0.4462351549040644</v>
      </c>
      <c r="G1223" s="124">
        <v>0.4738431216192367</v>
      </c>
      <c r="H1223" s="124">
        <v>0.26591102876351291</v>
      </c>
      <c r="I1223" s="124">
        <v>0.11106547014892953</v>
      </c>
      <c r="J1223" s="124">
        <v>0.15881181711371095</v>
      </c>
      <c r="K1223" s="54">
        <v>0.50191451610153304</v>
      </c>
      <c r="M1223" s="47">
        <v>221</v>
      </c>
      <c r="N1223" s="124" cm="1">
        <f t="array" ref="N1223:W1223">(TRANSPOSE(MMULT(幕後結果!$AB$37:$AK$46, TRANSPOSE(N222:W222))))</f>
        <v>-0.11319004900667462</v>
      </c>
      <c r="O1223" s="124">
        <v>-0.37042585041021153</v>
      </c>
      <c r="P1223" s="124">
        <v>1.1746549709822445</v>
      </c>
      <c r="Q1223" s="124">
        <v>-0.1355541030427988</v>
      </c>
      <c r="R1223" s="124">
        <v>-0.89115609445954047</v>
      </c>
      <c r="S1223" s="124">
        <v>-1.1867760235895053</v>
      </c>
      <c r="T1223" s="124">
        <v>-0.44441598953047179</v>
      </c>
      <c r="U1223" s="124">
        <v>8.5367793071664755E-2</v>
      </c>
      <c r="V1223" s="124">
        <v>0.36767153938682362</v>
      </c>
      <c r="W1223" s="46">
        <v>-1.1456499683683403</v>
      </c>
    </row>
    <row r="1224" spans="1:23" ht="19">
      <c r="A1224" s="91">
        <v>222</v>
      </c>
      <c r="B1224" s="124">
        <v>0.16698184037324548</v>
      </c>
      <c r="C1224" s="124">
        <v>1.706363541363487E-2</v>
      </c>
      <c r="D1224" s="124">
        <v>8.545691255662291E-3</v>
      </c>
      <c r="E1224" s="124">
        <v>1.4870409993474443E-2</v>
      </c>
      <c r="F1224" s="124">
        <v>0.38792746991894722</v>
      </c>
      <c r="G1224" s="124">
        <v>0.66835358992365768</v>
      </c>
      <c r="H1224" s="124">
        <v>5.258795951180284E-2</v>
      </c>
      <c r="I1224" s="124">
        <v>0.64062071450165314</v>
      </c>
      <c r="J1224" s="124">
        <v>0.13559057592847723</v>
      </c>
      <c r="K1224" s="54">
        <v>0.12343048722209105</v>
      </c>
      <c r="M1224" s="47">
        <v>222</v>
      </c>
      <c r="N1224" s="124" cm="1">
        <f t="array" ref="N1224:W1224">(TRANSPOSE(MMULT(幕後結果!$AB$37:$AK$46, TRANSPOSE(N223:W223))))</f>
        <v>0.15607098291381866</v>
      </c>
      <c r="O1224" s="124">
        <v>0.24540385708771431</v>
      </c>
      <c r="P1224" s="124">
        <v>0.29971331116179778</v>
      </c>
      <c r="Q1224" s="124">
        <v>-0.10297156161449803</v>
      </c>
      <c r="R1224" s="124">
        <v>0.50353517911266843</v>
      </c>
      <c r="S1224" s="124">
        <v>0.66383055734491636</v>
      </c>
      <c r="T1224" s="124">
        <v>-1.0460731723291314</v>
      </c>
      <c r="U1224" s="124">
        <v>-0.48050020721617892</v>
      </c>
      <c r="V1224" s="124">
        <v>-1.4005628623496169</v>
      </c>
      <c r="W1224" s="46">
        <v>-0.29306296207935495</v>
      </c>
    </row>
    <row r="1225" spans="1:23" ht="19">
      <c r="A1225" s="91">
        <v>223</v>
      </c>
      <c r="B1225" s="124">
        <v>0.61838272340558809</v>
      </c>
      <c r="C1225" s="124">
        <v>0.85997883156860877</v>
      </c>
      <c r="D1225" s="124">
        <v>0.63913834159918759</v>
      </c>
      <c r="E1225" s="124">
        <v>0.46279061004687905</v>
      </c>
      <c r="F1225" s="124">
        <v>0.34360437762253726</v>
      </c>
      <c r="G1225" s="124">
        <v>0.68043273680253491</v>
      </c>
      <c r="H1225" s="124">
        <v>0.88899080385301033</v>
      </c>
      <c r="I1225" s="124">
        <v>7.3861904458997873E-2</v>
      </c>
      <c r="J1225" s="124">
        <v>0.9306644744886019</v>
      </c>
      <c r="K1225" s="54">
        <v>0.72806626585451339</v>
      </c>
      <c r="M1225" s="47">
        <v>223</v>
      </c>
      <c r="N1225" s="124" cm="1">
        <f t="array" ref="N1225:W1225">(TRANSPOSE(MMULT(幕後結果!$AB$37:$AK$46, TRANSPOSE(N224:W224))))</f>
        <v>0.82860204636655177</v>
      </c>
      <c r="O1225" s="124">
        <v>-0.88861822456446438</v>
      </c>
      <c r="P1225" s="124">
        <v>0.54547379743632785</v>
      </c>
      <c r="Q1225" s="124">
        <v>-1.462144280274682</v>
      </c>
      <c r="R1225" s="124">
        <v>-1.5644649916022551</v>
      </c>
      <c r="S1225" s="124">
        <v>-0.22182788185252367</v>
      </c>
      <c r="T1225" s="124">
        <v>-0.90954361419291363</v>
      </c>
      <c r="U1225" s="124">
        <v>-7.1101854308780466E-2</v>
      </c>
      <c r="V1225" s="124">
        <v>-0.3827947882332613</v>
      </c>
      <c r="W1225" s="46">
        <v>0.83660629643303774</v>
      </c>
    </row>
    <row r="1226" spans="1:23" ht="19">
      <c r="A1226" s="91">
        <v>224</v>
      </c>
      <c r="B1226" s="124">
        <v>0.81134020606217172</v>
      </c>
      <c r="C1226" s="124">
        <v>0.45364613303566848</v>
      </c>
      <c r="D1226" s="124">
        <v>0.40780660412760916</v>
      </c>
      <c r="E1226" s="124">
        <v>0.15517284640878803</v>
      </c>
      <c r="F1226" s="124">
        <v>0.87858414129438311</v>
      </c>
      <c r="G1226" s="124">
        <v>0.94999178586987254</v>
      </c>
      <c r="H1226" s="124">
        <v>7.2381151908173846E-2</v>
      </c>
      <c r="I1226" s="124">
        <v>0.62401969256926981</v>
      </c>
      <c r="J1226" s="124">
        <v>0.69529889238544196</v>
      </c>
      <c r="K1226" s="54">
        <v>0.46745308500957994</v>
      </c>
      <c r="M1226" s="47">
        <v>224</v>
      </c>
      <c r="N1226" s="124" cm="1">
        <f t="array" ref="N1226:W1226">(TRANSPOSE(MMULT(幕後結果!$AB$37:$AK$46, TRANSPOSE(N225:W225))))</f>
        <v>-0.32830033325338764</v>
      </c>
      <c r="O1226" s="124">
        <v>-0.67842601364332844</v>
      </c>
      <c r="P1226" s="124">
        <v>-0.59918711103261557</v>
      </c>
      <c r="Q1226" s="124">
        <v>0.68524105896071896</v>
      </c>
      <c r="R1226" s="124">
        <v>2.1160863953651927</v>
      </c>
      <c r="S1226" s="124">
        <v>-1.1497128422261875</v>
      </c>
      <c r="T1226" s="124">
        <v>0.40223571459600321</v>
      </c>
      <c r="U1226" s="124">
        <v>0.32782646873102261</v>
      </c>
      <c r="V1226" s="124">
        <v>0.74983004874670756</v>
      </c>
      <c r="W1226" s="46">
        <v>-0.75829324470208959</v>
      </c>
    </row>
    <row r="1227" spans="1:23" ht="19">
      <c r="A1227" s="91">
        <v>225</v>
      </c>
      <c r="B1227" s="124">
        <v>2.8769797557185228E-2</v>
      </c>
      <c r="C1227" s="124">
        <v>0.26369041926380477</v>
      </c>
      <c r="D1227" s="124">
        <v>0.28981983490736352</v>
      </c>
      <c r="E1227" s="124">
        <v>0.67570621054829294</v>
      </c>
      <c r="F1227" s="124">
        <v>0.42292445317341754</v>
      </c>
      <c r="G1227" s="124">
        <v>0.5937454923634915</v>
      </c>
      <c r="H1227" s="124">
        <v>0.67838791760481243</v>
      </c>
      <c r="I1227" s="124">
        <v>0.83964807946567177</v>
      </c>
      <c r="J1227" s="124">
        <v>0.88672541940178662</v>
      </c>
      <c r="K1227" s="54">
        <v>0.65230308229080092</v>
      </c>
      <c r="M1227" s="47">
        <v>225</v>
      </c>
      <c r="N1227" s="124" cm="1">
        <f t="array" ref="N1227:W1227">(TRANSPOSE(MMULT(幕後結果!$AB$37:$AK$46, TRANSPOSE(N226:W226))))</f>
        <v>0.83577292598769104</v>
      </c>
      <c r="O1227" s="124">
        <v>-0.3965499298462527</v>
      </c>
      <c r="P1227" s="124">
        <v>-0.30977535786566646</v>
      </c>
      <c r="Q1227" s="124">
        <v>0.16643197110760841</v>
      </c>
      <c r="R1227" s="124">
        <v>-0.42848327160087019</v>
      </c>
      <c r="S1227" s="124">
        <v>0.34035136301245639</v>
      </c>
      <c r="T1227" s="124">
        <v>1.1450896691561085</v>
      </c>
      <c r="U1227" s="124">
        <v>2.325073934781162</v>
      </c>
      <c r="V1227" s="124">
        <v>1.9854443888080155</v>
      </c>
      <c r="W1227" s="46">
        <v>0.66327657977876797</v>
      </c>
    </row>
    <row r="1228" spans="1:23" ht="19">
      <c r="A1228" s="91">
        <v>226</v>
      </c>
      <c r="B1228" s="124">
        <v>0.23799551803265895</v>
      </c>
      <c r="C1228" s="124">
        <v>0.70045304050575519</v>
      </c>
      <c r="D1228" s="124">
        <v>0.65817375497937514</v>
      </c>
      <c r="E1228" s="124">
        <v>0.57767158581808742</v>
      </c>
      <c r="F1228" s="124">
        <v>9.2990164848971046E-2</v>
      </c>
      <c r="G1228" s="124">
        <v>0.78547149633471691</v>
      </c>
      <c r="H1228" s="124">
        <v>0.82291558450886049</v>
      </c>
      <c r="I1228" s="124">
        <v>0.55033607053645994</v>
      </c>
      <c r="J1228" s="124">
        <v>0.57863879146649744</v>
      </c>
      <c r="K1228" s="54">
        <v>0.7927066386564865</v>
      </c>
      <c r="M1228" s="47">
        <v>226</v>
      </c>
      <c r="N1228" s="124" cm="1">
        <f t="array" ref="N1228:W1228">(TRANSPOSE(MMULT(幕後結果!$AB$37:$AK$46, TRANSPOSE(N227:W227))))</f>
        <v>0.71181282188287087</v>
      </c>
      <c r="O1228" s="124">
        <v>1.9466014091152666</v>
      </c>
      <c r="P1228" s="124">
        <v>1.7954335809844764</v>
      </c>
      <c r="Q1228" s="124">
        <v>1.3265991099090435E-2</v>
      </c>
      <c r="R1228" s="124">
        <v>0.8214796056133149</v>
      </c>
      <c r="S1228" s="124">
        <v>2.9516266289713378E-2</v>
      </c>
      <c r="T1228" s="124">
        <v>-0.45186159465627812</v>
      </c>
      <c r="U1228" s="124">
        <v>1.5569615599185599E-2</v>
      </c>
      <c r="V1228" s="124">
        <v>2.2029181775833111</v>
      </c>
      <c r="W1228" s="46">
        <v>1.4120120039556632</v>
      </c>
    </row>
    <row r="1229" spans="1:23" ht="19">
      <c r="A1229" s="91">
        <v>227</v>
      </c>
      <c r="B1229" s="124">
        <v>0.68601253381723937</v>
      </c>
      <c r="C1229" s="124">
        <v>0.51664626268156355</v>
      </c>
      <c r="D1229" s="124">
        <v>0.16193019832412126</v>
      </c>
      <c r="E1229" s="124">
        <v>0.53985269334280694</v>
      </c>
      <c r="F1229" s="124">
        <v>0.33139369563090781</v>
      </c>
      <c r="G1229" s="124">
        <v>0.27752492239237414</v>
      </c>
      <c r="H1229" s="124">
        <v>0.48062258263052682</v>
      </c>
      <c r="I1229" s="124">
        <v>0.2140851301626252</v>
      </c>
      <c r="J1229" s="124">
        <v>0.32773709731084022</v>
      </c>
      <c r="K1229" s="54">
        <v>0.21995029089406315</v>
      </c>
      <c r="M1229" s="47">
        <v>227</v>
      </c>
      <c r="N1229" s="124" cm="1">
        <f t="array" ref="N1229:W1229">(TRANSPOSE(MMULT(幕後結果!$AB$37:$AK$46, TRANSPOSE(N228:W228))))</f>
        <v>-0.50040559275296137</v>
      </c>
      <c r="O1229" s="124">
        <v>1.837497409434165</v>
      </c>
      <c r="P1229" s="124">
        <v>-1.4043856628796461</v>
      </c>
      <c r="Q1229" s="124">
        <v>-4.0889892826664956E-2</v>
      </c>
      <c r="R1229" s="124">
        <v>1.4071473810848432</v>
      </c>
      <c r="S1229" s="124">
        <v>1.5392703127322169</v>
      </c>
      <c r="T1229" s="124">
        <v>-0.15159172049257644</v>
      </c>
      <c r="U1229" s="124">
        <v>0.64881835022125012</v>
      </c>
      <c r="V1229" s="124">
        <v>-0.51904615118239372</v>
      </c>
      <c r="W1229" s="46">
        <v>0.96147317671189758</v>
      </c>
    </row>
    <row r="1230" spans="1:23" ht="19">
      <c r="A1230" s="91">
        <v>228</v>
      </c>
      <c r="B1230" s="124">
        <v>0.30884648257607461</v>
      </c>
      <c r="C1230" s="124">
        <v>0.74294319814656018</v>
      </c>
      <c r="D1230" s="124">
        <v>0.48937681750963802</v>
      </c>
      <c r="E1230" s="124">
        <v>0.95502971269206682</v>
      </c>
      <c r="F1230" s="124">
        <v>0.67808934877884908</v>
      </c>
      <c r="G1230" s="124">
        <v>0.42684501030689614</v>
      </c>
      <c r="H1230" s="124">
        <v>0.12654126786951569</v>
      </c>
      <c r="I1230" s="124">
        <v>0.87855568210042789</v>
      </c>
      <c r="J1230" s="124">
        <v>0.5169710698455674</v>
      </c>
      <c r="K1230" s="54">
        <v>0.45240600411432874</v>
      </c>
      <c r="M1230" s="47">
        <v>228</v>
      </c>
      <c r="N1230" s="124" cm="1">
        <f t="array" ref="N1230:W1230">(TRANSPOSE(MMULT(幕後結果!$AB$37:$AK$46, TRANSPOSE(N229:W229))))</f>
        <v>-0.45722358935860946</v>
      </c>
      <c r="O1230" s="124">
        <v>0.73530929242072218</v>
      </c>
      <c r="P1230" s="124">
        <v>-3.0546659913690717E-2</v>
      </c>
      <c r="Q1230" s="124">
        <v>-0.80293372646324435</v>
      </c>
      <c r="R1230" s="124">
        <v>2.3736019929078545</v>
      </c>
      <c r="S1230" s="124">
        <v>-0.43321893614272033</v>
      </c>
      <c r="T1230" s="124">
        <v>0.75669959739728609</v>
      </c>
      <c r="U1230" s="124">
        <v>1.4212468909697713</v>
      </c>
      <c r="V1230" s="124">
        <v>1.2076538916632016</v>
      </c>
      <c r="W1230" s="46">
        <v>1.061370190058595</v>
      </c>
    </row>
    <row r="1231" spans="1:23" ht="19">
      <c r="A1231" s="91">
        <v>229</v>
      </c>
      <c r="B1231" s="124">
        <v>0.88157945587087627</v>
      </c>
      <c r="C1231" s="124">
        <v>0.40351619444956555</v>
      </c>
      <c r="D1231" s="124">
        <v>0.68812365337097114</v>
      </c>
      <c r="E1231" s="124">
        <v>0.36207096108886483</v>
      </c>
      <c r="F1231" s="124">
        <v>0.43191934769835494</v>
      </c>
      <c r="G1231" s="124">
        <v>0.15010037150653677</v>
      </c>
      <c r="H1231" s="124">
        <v>0.93819528052379053</v>
      </c>
      <c r="I1231" s="124">
        <v>0.93038942554036619</v>
      </c>
      <c r="J1231" s="124">
        <v>0.98095815938267306</v>
      </c>
      <c r="K1231" s="54">
        <v>0.33838137012238922</v>
      </c>
      <c r="M1231" s="47">
        <v>229</v>
      </c>
      <c r="N1231" s="124" cm="1">
        <f t="array" ref="N1231:W1231">(TRANSPOSE(MMULT(幕後結果!$AB$37:$AK$46, TRANSPOSE(N230:W230))))</f>
        <v>0.18654536735505967</v>
      </c>
      <c r="O1231" s="124">
        <v>0.28966080692352447</v>
      </c>
      <c r="P1231" s="124">
        <v>8.1066591287913617E-2</v>
      </c>
      <c r="Q1231" s="124">
        <v>-0.62303570644024042</v>
      </c>
      <c r="R1231" s="124">
        <v>-0.45994466748427365</v>
      </c>
      <c r="S1231" s="124">
        <v>0.1852194340772193</v>
      </c>
      <c r="T1231" s="124">
        <v>0.23243792569036675</v>
      </c>
      <c r="U1231" s="124">
        <v>-0.94139889018678702</v>
      </c>
      <c r="V1231" s="124">
        <v>-6.3848451547251842E-2</v>
      </c>
      <c r="W1231" s="46">
        <v>0.69659909150400312</v>
      </c>
    </row>
    <row r="1232" spans="1:23" ht="19">
      <c r="A1232" s="91">
        <v>230</v>
      </c>
      <c r="B1232" s="124">
        <v>0.45603169372983521</v>
      </c>
      <c r="C1232" s="124">
        <v>0.74156666275606864</v>
      </c>
      <c r="D1232" s="124">
        <v>8.7986857498559612E-2</v>
      </c>
      <c r="E1232" s="124">
        <v>0.63105520672507498</v>
      </c>
      <c r="F1232" s="124">
        <v>9.3729598927863034E-3</v>
      </c>
      <c r="G1232" s="124">
        <v>0.76740300967639286</v>
      </c>
      <c r="H1232" s="124">
        <v>0.40021599098995897</v>
      </c>
      <c r="I1232" s="124">
        <v>0.55592071647256969</v>
      </c>
      <c r="J1232" s="124">
        <v>0.61725033846678756</v>
      </c>
      <c r="K1232" s="54">
        <v>0.22490744378645955</v>
      </c>
      <c r="M1232" s="47">
        <v>230</v>
      </c>
      <c r="N1232" s="124" cm="1">
        <f t="array" ref="N1232:W1232">(TRANSPOSE(MMULT(幕後結果!$AB$37:$AK$46, TRANSPOSE(N231:W231))))</f>
        <v>0.81522538130623257</v>
      </c>
      <c r="O1232" s="124">
        <v>0.80852152544494349</v>
      </c>
      <c r="P1232" s="124">
        <v>-8.7045442600734713E-2</v>
      </c>
      <c r="Q1232" s="124">
        <v>-0.58930405819118303</v>
      </c>
      <c r="R1232" s="124">
        <v>1.2430307850511209</v>
      </c>
      <c r="S1232" s="124">
        <v>0.71756985006071894</v>
      </c>
      <c r="T1232" s="124">
        <v>0.72038483196721681</v>
      </c>
      <c r="U1232" s="124">
        <v>-0.4971398392701406</v>
      </c>
      <c r="V1232" s="124">
        <v>0.44823928682369452</v>
      </c>
      <c r="W1232" s="46">
        <v>-0.71276637496748829</v>
      </c>
    </row>
    <row r="1233" spans="1:23" ht="19">
      <c r="A1233" s="91">
        <v>231</v>
      </c>
      <c r="B1233" s="124">
        <v>0.34873365641837673</v>
      </c>
      <c r="C1233" s="124">
        <v>0.8613178194951856</v>
      </c>
      <c r="D1233" s="124">
        <v>0.3376919873860631</v>
      </c>
      <c r="E1233" s="124">
        <v>0.57695605124300253</v>
      </c>
      <c r="F1233" s="124">
        <v>0.83235862328276888</v>
      </c>
      <c r="G1233" s="124">
        <v>0.95678771245446348</v>
      </c>
      <c r="H1233" s="124">
        <v>0.37755675854536119</v>
      </c>
      <c r="I1233" s="124">
        <v>6.2379707897709524E-2</v>
      </c>
      <c r="J1233" s="124">
        <v>0.59652156152896985</v>
      </c>
      <c r="K1233" s="54">
        <v>0.30089773127233577</v>
      </c>
      <c r="M1233" s="47">
        <v>231</v>
      </c>
      <c r="N1233" s="124" cm="1">
        <f t="array" ref="N1233:W1233">(TRANSPOSE(MMULT(幕後結果!$AB$37:$AK$46, TRANSPOSE(N232:W232))))</f>
        <v>-1.2080588215516956</v>
      </c>
      <c r="O1233" s="124">
        <v>0.7078843872133358</v>
      </c>
      <c r="P1233" s="124">
        <v>0.25440779577382766</v>
      </c>
      <c r="Q1233" s="124">
        <v>0.52842190043712189</v>
      </c>
      <c r="R1233" s="124">
        <v>0.42935594090596851</v>
      </c>
      <c r="S1233" s="124">
        <v>-0.96075035550098309</v>
      </c>
      <c r="T1233" s="124">
        <v>1.970444471528271E-2</v>
      </c>
      <c r="U1233" s="124">
        <v>0.13545239673208387</v>
      </c>
      <c r="V1233" s="124">
        <v>-1.0843471033606848</v>
      </c>
      <c r="W1233" s="46">
        <v>-0.66405975907690684</v>
      </c>
    </row>
    <row r="1234" spans="1:23" ht="19">
      <c r="A1234" s="91">
        <v>232</v>
      </c>
      <c r="B1234" s="124">
        <v>9.4573066046491183E-2</v>
      </c>
      <c r="C1234" s="124">
        <v>0.23317467513019752</v>
      </c>
      <c r="D1234" s="124">
        <v>0.16917896280686406</v>
      </c>
      <c r="E1234" s="124">
        <v>0.92673359435229918</v>
      </c>
      <c r="F1234" s="124">
        <v>0.66670304618280096</v>
      </c>
      <c r="G1234" s="124">
        <v>0.83083957735600755</v>
      </c>
      <c r="H1234" s="124">
        <v>0.46090263347287586</v>
      </c>
      <c r="I1234" s="124">
        <v>8.1391620174819712E-2</v>
      </c>
      <c r="J1234" s="124">
        <v>0.7511752653610082</v>
      </c>
      <c r="K1234" s="54">
        <v>0.82411385372008561</v>
      </c>
      <c r="M1234" s="47">
        <v>232</v>
      </c>
      <c r="N1234" s="124" cm="1">
        <f t="array" ref="N1234:W1234">(TRANSPOSE(MMULT(幕後結果!$AB$37:$AK$46, TRANSPOSE(N233:W233))))</f>
        <v>-0.20078862672262804</v>
      </c>
      <c r="O1234" s="124">
        <v>-0.63305110920341667</v>
      </c>
      <c r="P1234" s="124">
        <v>0.27557988897836461</v>
      </c>
      <c r="Q1234" s="124">
        <v>-0.35015151149175633</v>
      </c>
      <c r="R1234" s="124">
        <v>0.52790683657971815</v>
      </c>
      <c r="S1234" s="124">
        <v>-0.42121725540567151</v>
      </c>
      <c r="T1234" s="124">
        <v>-4.2512507640036973E-2</v>
      </c>
      <c r="U1234" s="124">
        <v>-0.46819136187942151</v>
      </c>
      <c r="V1234" s="124">
        <v>-5.1257219164129564E-2</v>
      </c>
      <c r="W1234" s="46">
        <v>0.130910278139379</v>
      </c>
    </row>
    <row r="1235" spans="1:23" ht="19">
      <c r="A1235" s="91">
        <v>233</v>
      </c>
      <c r="B1235" s="124">
        <v>0.67069019753071712</v>
      </c>
      <c r="C1235" s="124">
        <v>0.29356425034186429</v>
      </c>
      <c r="D1235" s="124">
        <v>0.44186543400920875</v>
      </c>
      <c r="E1235" s="124">
        <v>0.86959378445016355</v>
      </c>
      <c r="F1235" s="124">
        <v>0.13832641369106469</v>
      </c>
      <c r="G1235" s="124">
        <v>7.7173553838230102E-2</v>
      </c>
      <c r="H1235" s="124">
        <v>0.26318640384205239</v>
      </c>
      <c r="I1235" s="124">
        <v>0.53964254696182312</v>
      </c>
      <c r="J1235" s="124">
        <v>0.38891783817340375</v>
      </c>
      <c r="K1235" s="54">
        <v>0.33679441565262547</v>
      </c>
      <c r="M1235" s="47">
        <v>233</v>
      </c>
      <c r="N1235" s="124" cm="1">
        <f t="array" ref="N1235:W1235">(TRANSPOSE(MMULT(幕後結果!$AB$37:$AK$46, TRANSPOSE(N234:W234))))</f>
        <v>-0.61077898629751526</v>
      </c>
      <c r="O1235" s="124">
        <v>3.1540195003809036E-2</v>
      </c>
      <c r="P1235" s="124">
        <v>0.13651315973328607</v>
      </c>
      <c r="Q1235" s="124">
        <v>0.89648302462148033</v>
      </c>
      <c r="R1235" s="124">
        <v>-0.57749200320375182</v>
      </c>
      <c r="S1235" s="124">
        <v>1.0653718069458324</v>
      </c>
      <c r="T1235" s="124">
        <v>-1.4814668783071705</v>
      </c>
      <c r="U1235" s="124">
        <v>-0.24402630394095695</v>
      </c>
      <c r="V1235" s="124">
        <v>-1.7880169716613985</v>
      </c>
      <c r="W1235" s="46">
        <v>0.10442489822453516</v>
      </c>
    </row>
    <row r="1236" spans="1:23" ht="19">
      <c r="A1236" s="91">
        <v>234</v>
      </c>
      <c r="B1236" s="124">
        <v>0.9768121890804442</v>
      </c>
      <c r="C1236" s="124">
        <v>0.17545450109265293</v>
      </c>
      <c r="D1236" s="124">
        <v>0.9710683817716792</v>
      </c>
      <c r="E1236" s="124">
        <v>0.90194293776872558</v>
      </c>
      <c r="F1236" s="124">
        <v>0.75793109660234181</v>
      </c>
      <c r="G1236" s="124">
        <v>0.27050826166199982</v>
      </c>
      <c r="H1236" s="124">
        <v>0.36583574794771168</v>
      </c>
      <c r="I1236" s="124">
        <v>0.41975104502024552</v>
      </c>
      <c r="J1236" s="124">
        <v>0.57720615326838742</v>
      </c>
      <c r="K1236" s="54">
        <v>0.22761437083584291</v>
      </c>
      <c r="M1236" s="47">
        <v>234</v>
      </c>
      <c r="N1236" s="124" cm="1">
        <f t="array" ref="N1236:W1236">(TRANSPOSE(MMULT(幕後結果!$AB$37:$AK$46, TRANSPOSE(N235:W235))))</f>
        <v>2.1660533413168417</v>
      </c>
      <c r="O1236" s="124">
        <v>0.12788006670934884</v>
      </c>
      <c r="P1236" s="124">
        <v>-0.34683086654174466</v>
      </c>
      <c r="Q1236" s="124">
        <v>-0.92390875168004738</v>
      </c>
      <c r="R1236" s="124">
        <v>-0.65354602823349051</v>
      </c>
      <c r="S1236" s="124">
        <v>-1.3259268644608178</v>
      </c>
      <c r="T1236" s="124">
        <v>-1.9365125797819118</v>
      </c>
      <c r="U1236" s="124">
        <v>1.0485278975346977</v>
      </c>
      <c r="V1236" s="124">
        <v>0.2500799495761184</v>
      </c>
      <c r="W1236" s="46">
        <v>1.2605595728332002</v>
      </c>
    </row>
    <row r="1237" spans="1:23" ht="19">
      <c r="A1237" s="91">
        <v>235</v>
      </c>
      <c r="B1237" s="124">
        <v>0.91559676787451894</v>
      </c>
      <c r="C1237" s="124">
        <v>0.85043453226712495</v>
      </c>
      <c r="D1237" s="124">
        <v>0.19882716380917387</v>
      </c>
      <c r="E1237" s="124">
        <v>1.4630080275451762E-2</v>
      </c>
      <c r="F1237" s="124">
        <v>0.16168820837637954</v>
      </c>
      <c r="G1237" s="124">
        <v>0.54188094282531907</v>
      </c>
      <c r="H1237" s="124">
        <v>0.75617794045381381</v>
      </c>
      <c r="I1237" s="124">
        <v>0.6676685856050717</v>
      </c>
      <c r="J1237" s="124">
        <v>0.81045348283543928</v>
      </c>
      <c r="K1237" s="54">
        <v>0.48532646607318686</v>
      </c>
      <c r="M1237" s="47">
        <v>235</v>
      </c>
      <c r="N1237" s="124" cm="1">
        <f t="array" ref="N1237:W1237">(TRANSPOSE(MMULT(幕後結果!$AB$37:$AK$46, TRANSPOSE(N236:W236))))</f>
        <v>1.3784689500281992</v>
      </c>
      <c r="O1237" s="124">
        <v>-1.099185177896582</v>
      </c>
      <c r="P1237" s="124">
        <v>-0.37281093937968562</v>
      </c>
      <c r="Q1237" s="124">
        <v>-1.7641722281703487</v>
      </c>
      <c r="R1237" s="124">
        <v>0.64708002745070359</v>
      </c>
      <c r="S1237" s="124">
        <v>-2.1203031803558594</v>
      </c>
      <c r="T1237" s="124">
        <v>0.20015452073233575</v>
      </c>
      <c r="U1237" s="124">
        <v>-0.9913842357917404</v>
      </c>
      <c r="V1237" s="124">
        <v>-0.34787708828321168</v>
      </c>
      <c r="W1237" s="46">
        <v>2.4706596055470015E-2</v>
      </c>
    </row>
    <row r="1238" spans="1:23" ht="19">
      <c r="A1238" s="91">
        <v>236</v>
      </c>
      <c r="B1238" s="124">
        <v>0.43852484208036158</v>
      </c>
      <c r="C1238" s="124">
        <v>0.91617308911149364</v>
      </c>
      <c r="D1238" s="124">
        <v>0.63592644867453463</v>
      </c>
      <c r="E1238" s="124">
        <v>0.63193122769649723</v>
      </c>
      <c r="F1238" s="124">
        <v>0.86276262849502228</v>
      </c>
      <c r="G1238" s="124">
        <v>0.24268144968609806</v>
      </c>
      <c r="H1238" s="124">
        <v>4.9825556226945622E-3</v>
      </c>
      <c r="I1238" s="124">
        <v>0.49999181017273853</v>
      </c>
      <c r="J1238" s="124">
        <v>0.83094713379167273</v>
      </c>
      <c r="K1238" s="54">
        <v>0.54813745667337122</v>
      </c>
      <c r="M1238" s="47">
        <v>236</v>
      </c>
      <c r="N1238" s="124" cm="1">
        <f t="array" ref="N1238:W1238">(TRANSPOSE(MMULT(幕後結果!$AB$37:$AK$46, TRANSPOSE(N237:W237))))</f>
        <v>-1.2165810622285171</v>
      </c>
      <c r="O1238" s="124">
        <v>-0.85956413707846224</v>
      </c>
      <c r="P1238" s="124">
        <v>0.25929246975995335</v>
      </c>
      <c r="Q1238" s="124">
        <v>1.3228615944604223</v>
      </c>
      <c r="R1238" s="124">
        <v>1.1512709562287358</v>
      </c>
      <c r="S1238" s="124">
        <v>-0.37003497302851063</v>
      </c>
      <c r="T1238" s="124">
        <v>0.61575453936772795</v>
      </c>
      <c r="U1238" s="124">
        <v>-0.14989815960775749</v>
      </c>
      <c r="V1238" s="124">
        <v>-0.6469530426795681</v>
      </c>
      <c r="W1238" s="46">
        <v>0.19620363173534222</v>
      </c>
    </row>
    <row r="1239" spans="1:23" ht="19">
      <c r="A1239" s="91">
        <v>237</v>
      </c>
      <c r="B1239" s="124">
        <v>0.91746710382047825</v>
      </c>
      <c r="C1239" s="124">
        <v>0.7716683411590215</v>
      </c>
      <c r="D1239" s="124">
        <v>0.97512675143410488</v>
      </c>
      <c r="E1239" s="124">
        <v>2.5963802454641804E-2</v>
      </c>
      <c r="F1239" s="124">
        <v>1.1939785634263567E-2</v>
      </c>
      <c r="G1239" s="124">
        <v>0.63696086301748678</v>
      </c>
      <c r="H1239" s="124">
        <v>0.42320878073461921</v>
      </c>
      <c r="I1239" s="124">
        <v>0.41552022915669795</v>
      </c>
      <c r="J1239" s="124">
        <v>0.39985114972290736</v>
      </c>
      <c r="K1239" s="54">
        <v>0.37868564233358071</v>
      </c>
      <c r="M1239" s="47">
        <v>237</v>
      </c>
      <c r="N1239" s="124" cm="1">
        <f t="array" ref="N1239:W1239">(TRANSPOSE(MMULT(幕後結果!$AB$37:$AK$46, TRANSPOSE(N238:W238))))</f>
        <v>-2.1819845267328493</v>
      </c>
      <c r="O1239" s="124">
        <v>0.27628200217733484</v>
      </c>
      <c r="P1239" s="124">
        <v>-4.5699006097874584E-3</v>
      </c>
      <c r="Q1239" s="124">
        <v>-4.5619369244270347E-2</v>
      </c>
      <c r="R1239" s="124">
        <v>0.14182300439624579</v>
      </c>
      <c r="S1239" s="124">
        <v>-1.5592796497973493</v>
      </c>
      <c r="T1239" s="124">
        <v>-2.7474167990351548</v>
      </c>
      <c r="U1239" s="124">
        <v>-0.83115449173719402</v>
      </c>
      <c r="V1239" s="124">
        <v>-0.52441142268121177</v>
      </c>
      <c r="W1239" s="46">
        <v>-2.4644921119037733</v>
      </c>
    </row>
    <row r="1240" spans="1:23" ht="19">
      <c r="A1240" s="91">
        <v>238</v>
      </c>
      <c r="B1240" s="124">
        <v>0.65423597528899613</v>
      </c>
      <c r="C1240" s="124">
        <v>0.35312656546225774</v>
      </c>
      <c r="D1240" s="124">
        <v>0.6073576498204496</v>
      </c>
      <c r="E1240" s="124">
        <v>0.56024790541348324</v>
      </c>
      <c r="F1240" s="124">
        <v>0.74488223410722565</v>
      </c>
      <c r="G1240" s="124">
        <v>0.70958087326356156</v>
      </c>
      <c r="H1240" s="124">
        <v>0.48234828329357304</v>
      </c>
      <c r="I1240" s="124">
        <v>0.96291139938859294</v>
      </c>
      <c r="J1240" s="124">
        <v>0.83821035678642586</v>
      </c>
      <c r="K1240" s="54">
        <v>0.44487446160965782</v>
      </c>
      <c r="M1240" s="47">
        <v>238</v>
      </c>
      <c r="N1240" s="124" cm="1">
        <f t="array" ref="N1240:W1240">(TRANSPOSE(MMULT(幕後結果!$AB$37:$AK$46, TRANSPOSE(N239:W239))))</f>
        <v>-1.2035160256808954</v>
      </c>
      <c r="O1240" s="124">
        <v>0.69950777248320473</v>
      </c>
      <c r="P1240" s="124">
        <v>-0.5055561546460563</v>
      </c>
      <c r="Q1240" s="124">
        <v>1.1329219392616592</v>
      </c>
      <c r="R1240" s="124">
        <v>0.94509535453041671</v>
      </c>
      <c r="S1240" s="124">
        <v>1.6730272622835085</v>
      </c>
      <c r="T1240" s="124">
        <v>0.58611833837588512</v>
      </c>
      <c r="U1240" s="124">
        <v>-1.5874983870493575</v>
      </c>
      <c r="V1240" s="124">
        <v>9.9159701066623473E-2</v>
      </c>
      <c r="W1240" s="46">
        <v>0.52468773200761221</v>
      </c>
    </row>
    <row r="1241" spans="1:23" ht="19">
      <c r="A1241" s="91">
        <v>239</v>
      </c>
      <c r="B1241" s="124">
        <v>3.8734762523258803E-2</v>
      </c>
      <c r="C1241" s="124">
        <v>0.20435301562118657</v>
      </c>
      <c r="D1241" s="124">
        <v>0.37282619366025593</v>
      </c>
      <c r="E1241" s="124">
        <v>0.93999127806835592</v>
      </c>
      <c r="F1241" s="124">
        <v>9.1125790886836588E-2</v>
      </c>
      <c r="G1241" s="124">
        <v>0.76728163459371235</v>
      </c>
      <c r="H1241" s="124">
        <v>0.17836158497909449</v>
      </c>
      <c r="I1241" s="124">
        <v>0.55456610982471255</v>
      </c>
      <c r="J1241" s="124">
        <v>0.75683773069645843</v>
      </c>
      <c r="K1241" s="54">
        <v>0.30448494264571213</v>
      </c>
      <c r="M1241" s="47">
        <v>239</v>
      </c>
      <c r="N1241" s="124" cm="1">
        <f t="array" ref="N1241:W1241">(TRANSPOSE(MMULT(幕後結果!$AB$37:$AK$46, TRANSPOSE(N240:W240))))</f>
        <v>-1.7020972047906295</v>
      </c>
      <c r="O1241" s="124">
        <v>-1.656985165750275</v>
      </c>
      <c r="P1241" s="124">
        <v>0.23303455304889464</v>
      </c>
      <c r="Q1241" s="124">
        <v>-0.82399344786504813</v>
      </c>
      <c r="R1241" s="124">
        <v>9.7880941947128847E-2</v>
      </c>
      <c r="S1241" s="124">
        <v>0.92968606773739071</v>
      </c>
      <c r="T1241" s="124">
        <v>-1.1650583298267858</v>
      </c>
      <c r="U1241" s="124">
        <v>0.86905027435845938</v>
      </c>
      <c r="V1241" s="124">
        <v>-2.9733448472851496</v>
      </c>
      <c r="W1241" s="46">
        <v>-0.90869254447954373</v>
      </c>
    </row>
    <row r="1242" spans="1:23" ht="19">
      <c r="A1242" s="91">
        <v>240</v>
      </c>
      <c r="B1242" s="124">
        <v>0.73319608551606641</v>
      </c>
      <c r="C1242" s="124">
        <v>0.82726875509790898</v>
      </c>
      <c r="D1242" s="124">
        <v>0.35617602170635987</v>
      </c>
      <c r="E1242" s="124">
        <v>0.99083699175631468</v>
      </c>
      <c r="F1242" s="124">
        <v>7.3040548829839347E-2</v>
      </c>
      <c r="G1242" s="124">
        <v>0.93443760445386359</v>
      </c>
      <c r="H1242" s="124">
        <v>0.86149334741170103</v>
      </c>
      <c r="I1242" s="124">
        <v>0.43600007204367608</v>
      </c>
      <c r="J1242" s="124">
        <v>0.63427043535139327</v>
      </c>
      <c r="K1242" s="54">
        <v>0.66481323712294427</v>
      </c>
      <c r="M1242" s="47">
        <v>240</v>
      </c>
      <c r="N1242" s="124" cm="1">
        <f t="array" ref="N1242:W1242">(TRANSPOSE(MMULT(幕後結果!$AB$37:$AK$46, TRANSPOSE(N241:W241))))</f>
        <v>2.3024762191424002</v>
      </c>
      <c r="O1242" s="124">
        <v>0.29748948694933885</v>
      </c>
      <c r="P1242" s="124">
        <v>-0.10719314279069758</v>
      </c>
      <c r="Q1242" s="124">
        <v>-0.42213330210599664</v>
      </c>
      <c r="R1242" s="124">
        <v>0.2378870483943048</v>
      </c>
      <c r="S1242" s="124">
        <v>-5.6704474222004447E-2</v>
      </c>
      <c r="T1242" s="124">
        <v>1.767345908872763</v>
      </c>
      <c r="U1242" s="124">
        <v>0.14161540353947422</v>
      </c>
      <c r="V1242" s="124">
        <v>-0.54137781115274219</v>
      </c>
      <c r="W1242" s="46">
        <v>1.2672536769643932</v>
      </c>
    </row>
    <row r="1243" spans="1:23" ht="19">
      <c r="A1243" s="91">
        <v>241</v>
      </c>
      <c r="B1243" s="124">
        <v>0.65752258586888979</v>
      </c>
      <c r="C1243" s="124">
        <v>7.084381436214704E-3</v>
      </c>
      <c r="D1243" s="124">
        <v>0.38285845059850332</v>
      </c>
      <c r="E1243" s="124">
        <v>0.27665025438152546</v>
      </c>
      <c r="F1243" s="124">
        <v>0.54839461725322636</v>
      </c>
      <c r="G1243" s="124">
        <v>5.6732953684705434E-2</v>
      </c>
      <c r="H1243" s="124">
        <v>0.85232327283084053</v>
      </c>
      <c r="I1243" s="124">
        <v>0.89005246744619315</v>
      </c>
      <c r="J1243" s="124">
        <v>0.54476716619009768</v>
      </c>
      <c r="K1243" s="54">
        <v>0.12801485565557269</v>
      </c>
      <c r="M1243" s="47">
        <v>241</v>
      </c>
      <c r="N1243" s="124" cm="1">
        <f t="array" ref="N1243:W1243">(TRANSPOSE(MMULT(幕後結果!$AB$37:$AK$46, TRANSPOSE(N242:W242))))</f>
        <v>-1.1489685597164421</v>
      </c>
      <c r="O1243" s="124">
        <v>-0.89114374873078639</v>
      </c>
      <c r="P1243" s="124">
        <v>0.42227438669052914</v>
      </c>
      <c r="Q1243" s="124">
        <v>-0.17179161997920345</v>
      </c>
      <c r="R1243" s="124">
        <v>-0.13457681977169739</v>
      </c>
      <c r="S1243" s="124">
        <v>-0.4991044222202875</v>
      </c>
      <c r="T1243" s="124">
        <v>-0.50680139485661879</v>
      </c>
      <c r="U1243" s="124">
        <v>0.72721113873147325</v>
      </c>
      <c r="V1243" s="124">
        <v>0.31981293578657</v>
      </c>
      <c r="W1243" s="46">
        <v>-0.50368386061728743</v>
      </c>
    </row>
    <row r="1244" spans="1:23" ht="19">
      <c r="A1244" s="91">
        <v>242</v>
      </c>
      <c r="B1244" s="124">
        <v>0.7454133160228229</v>
      </c>
      <c r="C1244" s="124">
        <v>0.53676994401210698</v>
      </c>
      <c r="D1244" s="124">
        <v>0.13713937323620473</v>
      </c>
      <c r="E1244" s="124">
        <v>0.46234887164646743</v>
      </c>
      <c r="F1244" s="124">
        <v>0.74107829526307456</v>
      </c>
      <c r="G1244" s="124">
        <v>0.94014092855908871</v>
      </c>
      <c r="H1244" s="124">
        <v>0.32522149851855509</v>
      </c>
      <c r="I1244" s="124">
        <v>0.2122914809772114</v>
      </c>
      <c r="J1244" s="124">
        <v>0.93385363035648883</v>
      </c>
      <c r="K1244" s="54">
        <v>5.8588752258744492E-2</v>
      </c>
      <c r="M1244" s="47">
        <v>242</v>
      </c>
      <c r="N1244" s="124" cm="1">
        <f t="array" ref="N1244:W1244">(TRANSPOSE(MMULT(幕後結果!$AB$37:$AK$46, TRANSPOSE(N243:W243))))</f>
        <v>-2.6725066282810368</v>
      </c>
      <c r="O1244" s="124">
        <v>-0.69906668243882708</v>
      </c>
      <c r="P1244" s="124">
        <v>-5.7076220489184259E-2</v>
      </c>
      <c r="Q1244" s="124">
        <v>1.2143482433087032</v>
      </c>
      <c r="R1244" s="124">
        <v>1.0882102977445705</v>
      </c>
      <c r="S1244" s="124">
        <v>-4.2995126450854848E-2</v>
      </c>
      <c r="T1244" s="124">
        <v>0.18455325512866216</v>
      </c>
      <c r="U1244" s="124">
        <v>-0.6639779498924796</v>
      </c>
      <c r="V1244" s="124">
        <v>-0.94968775339488709</v>
      </c>
      <c r="W1244" s="46">
        <v>-0.91203388256507023</v>
      </c>
    </row>
    <row r="1245" spans="1:23" ht="19">
      <c r="A1245" s="91">
        <v>243</v>
      </c>
      <c r="B1245" s="124">
        <v>0.80539578649429711</v>
      </c>
      <c r="C1245" s="124">
        <v>0.99506138744249562</v>
      </c>
      <c r="D1245" s="124">
        <v>0.98474314529232521</v>
      </c>
      <c r="E1245" s="124">
        <v>0.85591334255878571</v>
      </c>
      <c r="F1245" s="124">
        <v>0.87220851565177648</v>
      </c>
      <c r="G1245" s="124">
        <v>0.43674761742450174</v>
      </c>
      <c r="H1245" s="124">
        <v>0.87915149909510215</v>
      </c>
      <c r="I1245" s="124">
        <v>0.62875641222284973</v>
      </c>
      <c r="J1245" s="124">
        <v>0.44226717765600188</v>
      </c>
      <c r="K1245" s="54">
        <v>0.80805047183814538</v>
      </c>
      <c r="M1245" s="47">
        <v>243</v>
      </c>
      <c r="N1245" s="124" cm="1">
        <f t="array" ref="N1245:W1245">(TRANSPOSE(MMULT(幕後結果!$AB$37:$AK$46, TRANSPOSE(N244:W244))))</f>
        <v>-0.8708402671046831</v>
      </c>
      <c r="O1245" s="124">
        <v>0.17968067008293193</v>
      </c>
      <c r="P1245" s="124">
        <v>1.3813972186842052</v>
      </c>
      <c r="Q1245" s="124">
        <v>0.29034385362691295</v>
      </c>
      <c r="R1245" s="124">
        <v>-1.5344894607800246</v>
      </c>
      <c r="S1245" s="124">
        <v>0.83613987818963453</v>
      </c>
      <c r="T1245" s="124">
        <v>0.49312291582824475</v>
      </c>
      <c r="U1245" s="124">
        <v>-1.5352894299036191E-2</v>
      </c>
      <c r="V1245" s="124">
        <v>0.32535734791120785</v>
      </c>
      <c r="W1245" s="46">
        <v>-1.5827086926704603</v>
      </c>
    </row>
    <row r="1246" spans="1:23" ht="19">
      <c r="A1246" s="91">
        <v>244</v>
      </c>
      <c r="B1246" s="124">
        <v>0.51165178814311285</v>
      </c>
      <c r="C1246" s="124">
        <v>0.75905479973929735</v>
      </c>
      <c r="D1246" s="124">
        <v>0.62898134304530773</v>
      </c>
      <c r="E1246" s="124">
        <v>0.34085859980833133</v>
      </c>
      <c r="F1246" s="124">
        <v>0.71292225170255041</v>
      </c>
      <c r="G1246" s="124">
        <v>0.16167761149036086</v>
      </c>
      <c r="H1246" s="124">
        <v>0.64459595207606446</v>
      </c>
      <c r="I1246" s="124">
        <v>8.5804823994303892E-2</v>
      </c>
      <c r="J1246" s="124">
        <v>0.16372033245336182</v>
      </c>
      <c r="K1246" s="54">
        <v>0.37595214500914809</v>
      </c>
      <c r="M1246" s="47">
        <v>244</v>
      </c>
      <c r="N1246" s="124" cm="1">
        <f t="array" ref="N1246:W1246">(TRANSPOSE(MMULT(幕後結果!$AB$37:$AK$46, TRANSPOSE(N245:W245))))</f>
        <v>0.64368370195770697</v>
      </c>
      <c r="O1246" s="124">
        <v>-2.0012246858131166</v>
      </c>
      <c r="P1246" s="124">
        <v>0.10263348141163013</v>
      </c>
      <c r="Q1246" s="124">
        <v>0.11444305198912991</v>
      </c>
      <c r="R1246" s="124">
        <v>-1.2011992432815619</v>
      </c>
      <c r="S1246" s="124">
        <v>-0.76709447244759554</v>
      </c>
      <c r="T1246" s="124">
        <v>-0.74856287337167693</v>
      </c>
      <c r="U1246" s="124">
        <v>0.73357221394541661</v>
      </c>
      <c r="V1246" s="124">
        <v>-0.7651451219979768</v>
      </c>
      <c r="W1246" s="46">
        <v>-0.80542337799976105</v>
      </c>
    </row>
    <row r="1247" spans="1:23" ht="19">
      <c r="A1247" s="91">
        <v>245</v>
      </c>
      <c r="B1247" s="124">
        <v>5.9472996164869674E-2</v>
      </c>
      <c r="C1247" s="124">
        <v>0.5705612101037878</v>
      </c>
      <c r="D1247" s="124">
        <v>0.6798419214175293</v>
      </c>
      <c r="E1247" s="124">
        <v>0.98153852993409085</v>
      </c>
      <c r="F1247" s="124">
        <v>0.23641463964057952</v>
      </c>
      <c r="G1247" s="124">
        <v>0.63977010397499212</v>
      </c>
      <c r="H1247" s="124">
        <v>0.84488240081982924</v>
      </c>
      <c r="I1247" s="124">
        <v>0.44831953340273789</v>
      </c>
      <c r="J1247" s="124">
        <v>0.83793653994259198</v>
      </c>
      <c r="K1247" s="54">
        <v>0.17333406510387439</v>
      </c>
      <c r="M1247" s="47">
        <v>245</v>
      </c>
      <c r="N1247" s="124" cm="1">
        <f t="array" ref="N1247:W1247">(TRANSPOSE(MMULT(幕後結果!$AB$37:$AK$46, TRANSPOSE(N246:W246))))</f>
        <v>4.5998609864859812E-2</v>
      </c>
      <c r="O1247" s="124">
        <v>0.33357223454856511</v>
      </c>
      <c r="P1247" s="124">
        <v>0.3912350096627818</v>
      </c>
      <c r="Q1247" s="124">
        <v>0.21609704366529076</v>
      </c>
      <c r="R1247" s="124">
        <v>-0.7332074217973481</v>
      </c>
      <c r="S1247" s="124">
        <v>0.57728084689055281</v>
      </c>
      <c r="T1247" s="124">
        <v>9.3313970393264861E-2</v>
      </c>
      <c r="U1247" s="124">
        <v>1.1219858229245122E-2</v>
      </c>
      <c r="V1247" s="124">
        <v>0.61021741516227845</v>
      </c>
      <c r="W1247" s="46">
        <v>1.6264069965244883</v>
      </c>
    </row>
    <row r="1248" spans="1:23" ht="19">
      <c r="A1248" s="91">
        <v>246</v>
      </c>
      <c r="B1248" s="124">
        <v>0.39465196434897964</v>
      </c>
      <c r="C1248" s="124">
        <v>0.41379671420029496</v>
      </c>
      <c r="D1248" s="124">
        <v>5.4849437556818037E-2</v>
      </c>
      <c r="E1248" s="124">
        <v>0.68542433051739038</v>
      </c>
      <c r="F1248" s="124">
        <v>0.71969458569959666</v>
      </c>
      <c r="G1248" s="124">
        <v>9.5797146116515908E-2</v>
      </c>
      <c r="H1248" s="124">
        <v>0.75779603942067708</v>
      </c>
      <c r="I1248" s="124">
        <v>0.93421257183758666</v>
      </c>
      <c r="J1248" s="124">
        <v>5.7921613618981516E-2</v>
      </c>
      <c r="K1248" s="54">
        <v>0.67314319655028632</v>
      </c>
      <c r="M1248" s="47">
        <v>246</v>
      </c>
      <c r="N1248" s="124" cm="1">
        <f t="array" ref="N1248:W1248">(TRANSPOSE(MMULT(幕後結果!$AB$37:$AK$46, TRANSPOSE(N247:W247))))</f>
        <v>-0.46210159530031997</v>
      </c>
      <c r="O1248" s="124">
        <v>-1.9474818905208315</v>
      </c>
      <c r="P1248" s="124">
        <v>-1.4653753288385825</v>
      </c>
      <c r="Q1248" s="124">
        <v>-0.56901055003420664</v>
      </c>
      <c r="R1248" s="124">
        <v>0.24288103023324048</v>
      </c>
      <c r="S1248" s="124">
        <v>-0.91600060275510131</v>
      </c>
      <c r="T1248" s="124">
        <v>0.59143842013600323</v>
      </c>
      <c r="U1248" s="124">
        <v>-0.48917306255550497</v>
      </c>
      <c r="V1248" s="124">
        <v>-0.64453389447876264</v>
      </c>
      <c r="W1248" s="46">
        <v>0.94953297120346569</v>
      </c>
    </row>
    <row r="1249" spans="1:23" ht="19">
      <c r="A1249" s="91">
        <v>247</v>
      </c>
      <c r="B1249" s="124">
        <v>0.13062402614403035</v>
      </c>
      <c r="C1249" s="124">
        <v>0.2940977273243619</v>
      </c>
      <c r="D1249" s="124">
        <v>0.21707165703022158</v>
      </c>
      <c r="E1249" s="124">
        <v>0.60620745000057075</v>
      </c>
      <c r="F1249" s="124">
        <v>0.97880194732803227</v>
      </c>
      <c r="G1249" s="124">
        <v>0.87680874296843259</v>
      </c>
      <c r="H1249" s="124">
        <v>0.95265957941494417</v>
      </c>
      <c r="I1249" s="124">
        <v>0.282020291291873</v>
      </c>
      <c r="J1249" s="124">
        <v>0.52924485312732483</v>
      </c>
      <c r="K1249" s="54">
        <v>0.51788897101565623</v>
      </c>
      <c r="M1249" s="47">
        <v>247</v>
      </c>
      <c r="N1249" s="124" cm="1">
        <f t="array" ref="N1249:W1249">(TRANSPOSE(MMULT(幕後結果!$AB$37:$AK$46, TRANSPOSE(N248:W248))))</f>
        <v>-0.37968105323711587</v>
      </c>
      <c r="O1249" s="124">
        <v>-0.47487884581631812</v>
      </c>
      <c r="P1249" s="124">
        <v>-1.803044612371635</v>
      </c>
      <c r="Q1249" s="124">
        <v>-1.8386381979056758</v>
      </c>
      <c r="R1249" s="124">
        <v>-2.1580611410568364</v>
      </c>
      <c r="S1249" s="124">
        <v>-0.24439884196553052</v>
      </c>
      <c r="T1249" s="124">
        <v>-0.33872009678094162</v>
      </c>
      <c r="U1249" s="124">
        <v>-1.160908363396344</v>
      </c>
      <c r="V1249" s="124">
        <v>-1.2913248410913487</v>
      </c>
      <c r="W1249" s="46">
        <v>-0.97467711352855546</v>
      </c>
    </row>
    <row r="1250" spans="1:23" ht="19">
      <c r="A1250" s="91">
        <v>248</v>
      </c>
      <c r="B1250" s="124">
        <v>0.69322357824875547</v>
      </c>
      <c r="C1250" s="124">
        <v>0.71402151352793308</v>
      </c>
      <c r="D1250" s="124">
        <v>0.95804104028324333</v>
      </c>
      <c r="E1250" s="124">
        <v>0.27672312393830212</v>
      </c>
      <c r="F1250" s="124">
        <v>0.64835768222131929</v>
      </c>
      <c r="G1250" s="124">
        <v>0.65489562651339828</v>
      </c>
      <c r="H1250" s="124">
        <v>0.83273741503769094</v>
      </c>
      <c r="I1250" s="124">
        <v>0.41949846455680295</v>
      </c>
      <c r="J1250" s="124">
        <v>5.2273387638673174E-2</v>
      </c>
      <c r="K1250" s="54">
        <v>0.59654624940424417</v>
      </c>
      <c r="M1250" s="47">
        <v>248</v>
      </c>
      <c r="N1250" s="124" cm="1">
        <f t="array" ref="N1250:W1250">(TRANSPOSE(MMULT(幕後結果!$AB$37:$AK$46, TRANSPOSE(N249:W249))))</f>
        <v>0.15630325125696951</v>
      </c>
      <c r="O1250" s="124">
        <v>1.7784231581262233</v>
      </c>
      <c r="P1250" s="124">
        <v>-0.95234919102509352</v>
      </c>
      <c r="Q1250" s="124">
        <v>0.4281937711319278</v>
      </c>
      <c r="R1250" s="124">
        <v>1.053337817985103</v>
      </c>
      <c r="S1250" s="124">
        <v>0.61207184403688464</v>
      </c>
      <c r="T1250" s="124">
        <v>0.25876851093690056</v>
      </c>
      <c r="U1250" s="124">
        <v>0.81929661575986779</v>
      </c>
      <c r="V1250" s="124">
        <v>1.4678118639412925</v>
      </c>
      <c r="W1250" s="46">
        <v>0.16855898474251219</v>
      </c>
    </row>
    <row r="1251" spans="1:23" ht="19">
      <c r="A1251" s="91">
        <v>249</v>
      </c>
      <c r="B1251" s="124">
        <v>0.15333716574412337</v>
      </c>
      <c r="C1251" s="124">
        <v>0.2999331169962034</v>
      </c>
      <c r="D1251" s="124">
        <v>0.78882289446549514</v>
      </c>
      <c r="E1251" s="124">
        <v>0.67874099950086708</v>
      </c>
      <c r="F1251" s="124">
        <v>0.43170872660712778</v>
      </c>
      <c r="G1251" s="124">
        <v>0.64435966766139585</v>
      </c>
      <c r="H1251" s="124">
        <v>0.17366174389379774</v>
      </c>
      <c r="I1251" s="124">
        <v>0.65504886825426234</v>
      </c>
      <c r="J1251" s="124">
        <v>0.33599182218260837</v>
      </c>
      <c r="K1251" s="54">
        <v>0.5477299477037878</v>
      </c>
      <c r="M1251" s="47">
        <v>249</v>
      </c>
      <c r="N1251" s="124" cm="1">
        <f t="array" ref="N1251:W1251">(TRANSPOSE(MMULT(幕後結果!$AB$37:$AK$46, TRANSPOSE(N250:W250))))</f>
        <v>1.9560140267237915</v>
      </c>
      <c r="O1251" s="124">
        <v>0.82363202595102325</v>
      </c>
      <c r="P1251" s="124">
        <v>0.75204986241009897</v>
      </c>
      <c r="Q1251" s="124">
        <v>2.0100634010829692</v>
      </c>
      <c r="R1251" s="124">
        <v>0.82814922657324408</v>
      </c>
      <c r="S1251" s="124">
        <v>2.6027085194491923</v>
      </c>
      <c r="T1251" s="124">
        <v>0.72240929008627242</v>
      </c>
      <c r="U1251" s="124">
        <v>2.6696554817698246</v>
      </c>
      <c r="V1251" s="124">
        <v>2.20721059219761</v>
      </c>
      <c r="W1251" s="46">
        <v>2.2246106675788382</v>
      </c>
    </row>
    <row r="1252" spans="1:23" ht="19">
      <c r="A1252" s="91">
        <v>250</v>
      </c>
      <c r="B1252" s="124">
        <v>0.52526128523020499</v>
      </c>
      <c r="C1252" s="124">
        <v>0.28227654396860991</v>
      </c>
      <c r="D1252" s="124">
        <v>0.63925375595012213</v>
      </c>
      <c r="E1252" s="124">
        <v>0.12302081650266761</v>
      </c>
      <c r="F1252" s="124">
        <v>0.11658998361955586</v>
      </c>
      <c r="G1252" s="124">
        <v>0.61475674884185816</v>
      </c>
      <c r="H1252" s="124">
        <v>0.93157234184124293</v>
      </c>
      <c r="I1252" s="124">
        <v>0.89396460353323581</v>
      </c>
      <c r="J1252" s="124">
        <v>0.41334477357015054</v>
      </c>
      <c r="K1252" s="54">
        <v>0.99290049009906789</v>
      </c>
      <c r="M1252" s="47">
        <v>250</v>
      </c>
      <c r="N1252" s="124" cm="1">
        <f t="array" ref="N1252:W1252">(TRANSPOSE(MMULT(幕後結果!$AB$37:$AK$46, TRANSPOSE(N251:W251))))</f>
        <v>-1.1974113068472683</v>
      </c>
      <c r="O1252" s="124">
        <v>-0.98796210062477574</v>
      </c>
      <c r="P1252" s="124">
        <v>-0.51219120677565289</v>
      </c>
      <c r="Q1252" s="124">
        <v>0.46139560690086423</v>
      </c>
      <c r="R1252" s="124">
        <v>0.58173647467621259</v>
      </c>
      <c r="S1252" s="124">
        <v>1.1157232465880946</v>
      </c>
      <c r="T1252" s="124">
        <v>-0.19677281359989729</v>
      </c>
      <c r="U1252" s="124">
        <v>-1.8245585220805869</v>
      </c>
      <c r="V1252" s="124">
        <v>-0.53697043715044945</v>
      </c>
      <c r="W1252" s="46">
        <v>-0.46283402151586139</v>
      </c>
    </row>
    <row r="1253" spans="1:23" ht="19">
      <c r="A1253" s="91">
        <v>251</v>
      </c>
      <c r="B1253" s="124">
        <v>0.1062832524026478</v>
      </c>
      <c r="C1253" s="124">
        <v>0.65272637931980104</v>
      </c>
      <c r="D1253" s="124">
        <v>0.3547349674410516</v>
      </c>
      <c r="E1253" s="124">
        <v>0.44360548224562946</v>
      </c>
      <c r="F1253" s="124">
        <v>0.62703196809864381</v>
      </c>
      <c r="G1253" s="124">
        <v>0.26297196591936056</v>
      </c>
      <c r="H1253" s="124">
        <v>0.58343238663852048</v>
      </c>
      <c r="I1253" s="124">
        <v>2.3313226096395967E-2</v>
      </c>
      <c r="J1253" s="124">
        <v>0.63358601037335838</v>
      </c>
      <c r="K1253" s="54">
        <v>0.95635117161977523</v>
      </c>
      <c r="M1253" s="47">
        <v>251</v>
      </c>
      <c r="N1253" s="124" cm="1">
        <f t="array" ref="N1253:W1253">(TRANSPOSE(MMULT(幕後結果!$AB$37:$AK$46, TRANSPOSE(N252:W252))))</f>
        <v>-2.4050915916140525</v>
      </c>
      <c r="O1253" s="124">
        <v>-2.7893772978454776</v>
      </c>
      <c r="P1253" s="124">
        <v>-1.8950353428236428</v>
      </c>
      <c r="Q1253" s="124">
        <v>-1.1861836632909075</v>
      </c>
      <c r="R1253" s="124">
        <v>-2.6487257323114717</v>
      </c>
      <c r="S1253" s="124">
        <v>-1.553135499951011</v>
      </c>
      <c r="T1253" s="124">
        <v>-1.4819266650075218</v>
      </c>
      <c r="U1253" s="124">
        <v>-1.0807314967624944</v>
      </c>
      <c r="V1253" s="124">
        <v>-0.80698601664688963</v>
      </c>
      <c r="W1253" s="46">
        <v>-0.30905748109981723</v>
      </c>
    </row>
    <row r="1254" spans="1:23" ht="19">
      <c r="A1254" s="91">
        <v>252</v>
      </c>
      <c r="B1254" s="124">
        <v>0.63912786426164625</v>
      </c>
      <c r="C1254" s="124">
        <v>0.67934076096641416</v>
      </c>
      <c r="D1254" s="124">
        <v>0.56695786093342293</v>
      </c>
      <c r="E1254" s="124">
        <v>0.6678225907578772</v>
      </c>
      <c r="F1254" s="124">
        <v>0.920635315391926</v>
      </c>
      <c r="G1254" s="124">
        <v>0.65283946349567112</v>
      </c>
      <c r="H1254" s="124">
        <v>0.62352246938839806</v>
      </c>
      <c r="I1254" s="124">
        <v>0.9983940378920988</v>
      </c>
      <c r="J1254" s="124">
        <v>0.66505755876518324</v>
      </c>
      <c r="K1254" s="54">
        <v>0.51051304412237397</v>
      </c>
      <c r="M1254" s="47">
        <v>252</v>
      </c>
      <c r="N1254" s="124" cm="1">
        <f t="array" ref="N1254:W1254">(TRANSPOSE(MMULT(幕後結果!$AB$37:$AK$46, TRANSPOSE(N253:W253))))</f>
        <v>-1.3844900007627832</v>
      </c>
      <c r="O1254" s="124">
        <v>-0.72224260695151443</v>
      </c>
      <c r="P1254" s="124">
        <v>1.5600202107236769</v>
      </c>
      <c r="Q1254" s="124">
        <v>-1.0799358513037043</v>
      </c>
      <c r="R1254" s="124">
        <v>-0.48330416960689437</v>
      </c>
      <c r="S1254" s="124">
        <v>-0.64922112320210057</v>
      </c>
      <c r="T1254" s="124">
        <v>-1.2046402644311809</v>
      </c>
      <c r="U1254" s="124">
        <v>-0.70248805694789507</v>
      </c>
      <c r="V1254" s="124">
        <v>-3.0117901970221128E-2</v>
      </c>
      <c r="W1254" s="46">
        <v>-1.4779984293026147</v>
      </c>
    </row>
    <row r="1255" spans="1:23" ht="19">
      <c r="A1255" s="91">
        <v>253</v>
      </c>
      <c r="B1255" s="124">
        <v>0.37179087299082769</v>
      </c>
      <c r="C1255" s="124">
        <v>0.9474421497802108</v>
      </c>
      <c r="D1255" s="124">
        <v>0.19873455648138516</v>
      </c>
      <c r="E1255" s="124">
        <v>0.78394867230121701</v>
      </c>
      <c r="F1255" s="124">
        <v>0.58079212075484921</v>
      </c>
      <c r="G1255" s="124">
        <v>0.65157522794629075</v>
      </c>
      <c r="H1255" s="124">
        <v>0.31524255547728242</v>
      </c>
      <c r="I1255" s="124">
        <v>0.41543086393535633</v>
      </c>
      <c r="J1255" s="124">
        <v>0.96110526977260835</v>
      </c>
      <c r="K1255" s="54">
        <v>0.85190883258752814</v>
      </c>
      <c r="M1255" s="47">
        <v>253</v>
      </c>
      <c r="N1255" s="124" cm="1">
        <f t="array" ref="N1255:W1255">(TRANSPOSE(MMULT(幕後結果!$AB$37:$AK$46, TRANSPOSE(N254:W254))))</f>
        <v>0.49336999581373098</v>
      </c>
      <c r="O1255" s="124">
        <v>-1.6081268790799608</v>
      </c>
      <c r="P1255" s="124">
        <v>0.13993309206494234</v>
      </c>
      <c r="Q1255" s="124">
        <v>-1.2454799158165926</v>
      </c>
      <c r="R1255" s="124">
        <v>-0.73783198565231789</v>
      </c>
      <c r="S1255" s="124">
        <v>-0.3953729611942689</v>
      </c>
      <c r="T1255" s="124">
        <v>-0.26180552213484826</v>
      </c>
      <c r="U1255" s="124">
        <v>-0.44592525375261266</v>
      </c>
      <c r="V1255" s="124">
        <v>-0.67586184884687506</v>
      </c>
      <c r="W1255" s="46">
        <v>-1.164817074678103</v>
      </c>
    </row>
    <row r="1256" spans="1:23" ht="19">
      <c r="A1256" s="91">
        <v>254</v>
      </c>
      <c r="B1256" s="124">
        <v>0.31313283995535413</v>
      </c>
      <c r="C1256" s="124">
        <v>0.61664303988391733</v>
      </c>
      <c r="D1256" s="124">
        <v>0.34583319833028048</v>
      </c>
      <c r="E1256" s="124">
        <v>0.80718535252255652</v>
      </c>
      <c r="F1256" s="124">
        <v>0.37298642185968722</v>
      </c>
      <c r="G1256" s="124">
        <v>5.0332737048299325E-2</v>
      </c>
      <c r="H1256" s="124">
        <v>0.64366356112000123</v>
      </c>
      <c r="I1256" s="124">
        <v>0.69757028691878298</v>
      </c>
      <c r="J1256" s="124">
        <v>0.74709325256502201</v>
      </c>
      <c r="K1256" s="54">
        <v>0.12763808459306003</v>
      </c>
      <c r="M1256" s="47">
        <v>254</v>
      </c>
      <c r="N1256" s="124" cm="1">
        <f t="array" ref="N1256:W1256">(TRANSPOSE(MMULT(幕後結果!$AB$37:$AK$46, TRANSPOSE(N255:W255))))</f>
        <v>1.6036672975877595</v>
      </c>
      <c r="O1256" s="124">
        <v>-1.191229158658234</v>
      </c>
      <c r="P1256" s="124">
        <v>0.86266386494908298</v>
      </c>
      <c r="Q1256" s="124">
        <v>-0.57053364676892782</v>
      </c>
      <c r="R1256" s="124">
        <v>-0.98045143868322171</v>
      </c>
      <c r="S1256" s="124">
        <v>-0.39731331884300819</v>
      </c>
      <c r="T1256" s="124">
        <v>-0.29572089223554621</v>
      </c>
      <c r="U1256" s="124">
        <v>1.6663411687983096</v>
      </c>
      <c r="V1256" s="124">
        <v>-9.8263842658623174E-2</v>
      </c>
      <c r="W1256" s="46">
        <v>0.66800191669086673</v>
      </c>
    </row>
    <row r="1257" spans="1:23" ht="19">
      <c r="A1257" s="91">
        <v>255</v>
      </c>
      <c r="B1257" s="124">
        <v>0.46557503457980531</v>
      </c>
      <c r="C1257" s="124">
        <v>0.99378677656926873</v>
      </c>
      <c r="D1257" s="124">
        <v>0.77714870548544979</v>
      </c>
      <c r="E1257" s="124">
        <v>0.63629462929962188</v>
      </c>
      <c r="F1257" s="124">
        <v>0.69386001711738188</v>
      </c>
      <c r="G1257" s="124">
        <v>0.90722634396914437</v>
      </c>
      <c r="H1257" s="124">
        <v>0.48484151102973461</v>
      </c>
      <c r="I1257" s="124">
        <v>0.7795352210314288</v>
      </c>
      <c r="J1257" s="124">
        <v>0.19003207797417776</v>
      </c>
      <c r="K1257" s="54">
        <v>0.28093771369039633</v>
      </c>
      <c r="M1257" s="47">
        <v>255</v>
      </c>
      <c r="N1257" s="124" cm="1">
        <f t="array" ref="N1257:W1257">(TRANSPOSE(MMULT(幕後結果!$AB$37:$AK$46, TRANSPOSE(N256:W256))))</f>
        <v>-0.38012195226765227</v>
      </c>
      <c r="O1257" s="124">
        <v>0.77174445202252584</v>
      </c>
      <c r="P1257" s="124">
        <v>-0.81232545503928266</v>
      </c>
      <c r="Q1257" s="124">
        <v>1.508419653016956</v>
      </c>
      <c r="R1257" s="124">
        <v>-1.2641580648430155</v>
      </c>
      <c r="S1257" s="124">
        <v>1.6253354344690294</v>
      </c>
      <c r="T1257" s="124">
        <v>-0.7560532673570638</v>
      </c>
      <c r="U1257" s="124">
        <v>-1.0953504021829612</v>
      </c>
      <c r="V1257" s="124">
        <v>-0.62216094203185301</v>
      </c>
      <c r="W1257" s="46">
        <v>-8.8692303791911814E-2</v>
      </c>
    </row>
    <row r="1258" spans="1:23" ht="19">
      <c r="A1258" s="91">
        <v>256</v>
      </c>
      <c r="B1258" s="124">
        <v>0.31949610910960047</v>
      </c>
      <c r="C1258" s="124">
        <v>0.81293246472860692</v>
      </c>
      <c r="D1258" s="124">
        <v>1.4743356801595775E-2</v>
      </c>
      <c r="E1258" s="124">
        <v>0.59943075789958278</v>
      </c>
      <c r="F1258" s="124">
        <v>7.2046452096431235E-2</v>
      </c>
      <c r="G1258" s="124">
        <v>0.85188049020803414</v>
      </c>
      <c r="H1258" s="124">
        <v>2.6511753784632441E-2</v>
      </c>
      <c r="I1258" s="124">
        <v>0.2711829392102123</v>
      </c>
      <c r="J1258" s="124">
        <v>7.3848670047927278E-2</v>
      </c>
      <c r="K1258" s="54">
        <v>0.32394106523224986</v>
      </c>
      <c r="M1258" s="47">
        <v>256</v>
      </c>
      <c r="N1258" s="124" cm="1">
        <f t="array" ref="N1258:W1258">(TRANSPOSE(MMULT(幕後結果!$AB$37:$AK$46, TRANSPOSE(N257:W257))))</f>
        <v>-1.9803405361938116</v>
      </c>
      <c r="O1258" s="124">
        <v>-0.7198622713845434</v>
      </c>
      <c r="P1258" s="124">
        <v>1.5262558781628126</v>
      </c>
      <c r="Q1258" s="124">
        <v>0.80129022307013165</v>
      </c>
      <c r="R1258" s="124">
        <v>-1.146914580953895E-3</v>
      </c>
      <c r="S1258" s="124">
        <v>-1.2158366745103482</v>
      </c>
      <c r="T1258" s="124">
        <v>-0.42043447628183561</v>
      </c>
      <c r="U1258" s="124">
        <v>-0.26760610443518651</v>
      </c>
      <c r="V1258" s="124">
        <v>1.5108694585357618</v>
      </c>
      <c r="W1258" s="46">
        <v>-1.2700251459452112</v>
      </c>
    </row>
    <row r="1259" spans="1:23" ht="19">
      <c r="A1259" s="91">
        <v>257</v>
      </c>
      <c r="B1259" s="124">
        <v>0.2752996928626823</v>
      </c>
      <c r="C1259" s="124">
        <v>0.69145953621461675</v>
      </c>
      <c r="D1259" s="124">
        <v>0.48617171257541858</v>
      </c>
      <c r="E1259" s="124">
        <v>0.93800796885184834</v>
      </c>
      <c r="F1259" s="124">
        <v>0.17828376047972161</v>
      </c>
      <c r="G1259" s="124">
        <v>0.80104382656845496</v>
      </c>
      <c r="H1259" s="124">
        <v>0.78621754681955913</v>
      </c>
      <c r="I1259" s="124">
        <v>0.68692957863740145</v>
      </c>
      <c r="J1259" s="124">
        <v>0.63520629047912402</v>
      </c>
      <c r="K1259" s="54">
        <v>0.20502139028643351</v>
      </c>
      <c r="M1259" s="47">
        <v>257</v>
      </c>
      <c r="N1259" s="124" cm="1">
        <f t="array" ref="N1259:W1259">(TRANSPOSE(MMULT(幕後結果!$AB$37:$AK$46, TRANSPOSE(N258:W258))))</f>
        <v>-5.336899404817861E-2</v>
      </c>
      <c r="O1259" s="124">
        <v>-0.13068021855436759</v>
      </c>
      <c r="P1259" s="124">
        <v>-0.26398793667537462</v>
      </c>
      <c r="Q1259" s="124">
        <v>0.27207906828374606</v>
      </c>
      <c r="R1259" s="124">
        <v>1.0899556178184464</v>
      </c>
      <c r="S1259" s="124">
        <v>1.0378326156379956</v>
      </c>
      <c r="T1259" s="124">
        <v>1.8205466607377785</v>
      </c>
      <c r="U1259" s="124">
        <v>0.81330787440001173</v>
      </c>
      <c r="V1259" s="124">
        <v>0.87420922400317425</v>
      </c>
      <c r="W1259" s="46">
        <v>0.93061097905160162</v>
      </c>
    </row>
    <row r="1260" spans="1:23" ht="19">
      <c r="A1260" s="91">
        <v>258</v>
      </c>
      <c r="B1260" s="124">
        <v>0.56878643179233523</v>
      </c>
      <c r="C1260" s="124">
        <v>0.12262094193120365</v>
      </c>
      <c r="D1260" s="124">
        <v>0.20564527900576368</v>
      </c>
      <c r="E1260" s="124">
        <v>0.53287995654599096</v>
      </c>
      <c r="F1260" s="124">
        <v>0.75868828581735936</v>
      </c>
      <c r="G1260" s="124">
        <v>0.51620774567471073</v>
      </c>
      <c r="H1260" s="124">
        <v>0.1694661542065472</v>
      </c>
      <c r="I1260" s="124">
        <v>0.79423522858868179</v>
      </c>
      <c r="J1260" s="124">
        <v>3.7972788951717629E-2</v>
      </c>
      <c r="K1260" s="54">
        <v>0.34051951494335619</v>
      </c>
      <c r="M1260" s="47">
        <v>258</v>
      </c>
      <c r="N1260" s="124" cm="1">
        <f t="array" ref="N1260:W1260">(TRANSPOSE(MMULT(幕後結果!$AB$37:$AK$46, TRANSPOSE(N259:W259))))</f>
        <v>0.74708466041828614</v>
      </c>
      <c r="O1260" s="124">
        <v>-0.9771036733254691</v>
      </c>
      <c r="P1260" s="124">
        <v>-0.84270193276774885</v>
      </c>
      <c r="Q1260" s="124">
        <v>-1.4733362666926202</v>
      </c>
      <c r="R1260" s="124">
        <v>-1.0827214269041865</v>
      </c>
      <c r="S1260" s="124">
        <v>0.33742460885791259</v>
      </c>
      <c r="T1260" s="124">
        <v>2.3534099122598025</v>
      </c>
      <c r="U1260" s="124">
        <v>1.5826589695504167</v>
      </c>
      <c r="V1260" s="124">
        <v>-1.6518756453458721</v>
      </c>
      <c r="W1260" s="46">
        <v>-0.25812283392746038</v>
      </c>
    </row>
    <row r="1261" spans="1:23" ht="19">
      <c r="A1261" s="91">
        <v>259</v>
      </c>
      <c r="B1261" s="124">
        <v>0.6900492270161962</v>
      </c>
      <c r="C1261" s="124">
        <v>0.41985621665872341</v>
      </c>
      <c r="D1261" s="124">
        <v>0.89088650175336759</v>
      </c>
      <c r="E1261" s="124">
        <v>0.87981590597025261</v>
      </c>
      <c r="F1261" s="124">
        <v>0.84910817693290319</v>
      </c>
      <c r="G1261" s="124">
        <v>0.41859713891751649</v>
      </c>
      <c r="H1261" s="124">
        <v>0.50791908571609912</v>
      </c>
      <c r="I1261" s="124">
        <v>0.82477872728108759</v>
      </c>
      <c r="J1261" s="124">
        <v>0.30772382022518618</v>
      </c>
      <c r="K1261" s="54">
        <v>0.80993654605075771</v>
      </c>
      <c r="M1261" s="47">
        <v>259</v>
      </c>
      <c r="N1261" s="124" cm="1">
        <f t="array" ref="N1261:W1261">(TRANSPOSE(MMULT(幕後結果!$AB$37:$AK$46, TRANSPOSE(N260:W260))))</f>
        <v>0.9528290724679962</v>
      </c>
      <c r="O1261" s="124">
        <v>-4.4355200838203233E-2</v>
      </c>
      <c r="P1261" s="124">
        <v>3.5879688973231572E-3</v>
      </c>
      <c r="Q1261" s="124">
        <v>0.19598832427865318</v>
      </c>
      <c r="R1261" s="124">
        <v>-0.75846291325095472</v>
      </c>
      <c r="S1261" s="124">
        <v>0.32553464764782808</v>
      </c>
      <c r="T1261" s="124">
        <v>-0.32230636411187746</v>
      </c>
      <c r="U1261" s="124">
        <v>-7.9505146320026365E-2</v>
      </c>
      <c r="V1261" s="124">
        <v>-0.45152994925085704</v>
      </c>
      <c r="W1261" s="46">
        <v>0.70461458799945864</v>
      </c>
    </row>
    <row r="1262" spans="1:23" ht="19">
      <c r="A1262" s="91">
        <v>260</v>
      </c>
      <c r="B1262" s="124">
        <v>0.18550435380262953</v>
      </c>
      <c r="C1262" s="124">
        <v>0.56982262636029746</v>
      </c>
      <c r="D1262" s="124">
        <v>0.32942529872214465</v>
      </c>
      <c r="E1262" s="124">
        <v>0.81484638991552139</v>
      </c>
      <c r="F1262" s="124">
        <v>0.75295096181545351</v>
      </c>
      <c r="G1262" s="124">
        <v>0.36477001572519696</v>
      </c>
      <c r="H1262" s="124">
        <v>0.2293629355834097</v>
      </c>
      <c r="I1262" s="124">
        <v>0.86917753177824331</v>
      </c>
      <c r="J1262" s="124">
        <v>0.27556786431722968</v>
      </c>
      <c r="K1262" s="54">
        <v>0.19014857846965438</v>
      </c>
      <c r="M1262" s="47">
        <v>260</v>
      </c>
      <c r="N1262" s="124" cm="1">
        <f t="array" ref="N1262:W1262">(TRANSPOSE(MMULT(幕後結果!$AB$37:$AK$46, TRANSPOSE(N261:W261))))</f>
        <v>-0.40907566925558059</v>
      </c>
      <c r="O1262" s="124">
        <v>0.73192978705282341</v>
      </c>
      <c r="P1262" s="124">
        <v>0.75748129613865356</v>
      </c>
      <c r="Q1262" s="124">
        <v>0.16985959662885772</v>
      </c>
      <c r="R1262" s="124">
        <v>0.33844453083036907</v>
      </c>
      <c r="S1262" s="124">
        <v>-0.53958456585664083</v>
      </c>
      <c r="T1262" s="124">
        <v>0.27454992951786106</v>
      </c>
      <c r="U1262" s="124">
        <v>0.40171314207414172</v>
      </c>
      <c r="V1262" s="124">
        <v>0.99346277623687562</v>
      </c>
      <c r="W1262" s="46">
        <v>-0.76686091535767209</v>
      </c>
    </row>
    <row r="1263" spans="1:23" ht="19">
      <c r="A1263" s="91">
        <v>261</v>
      </c>
      <c r="B1263" s="124">
        <v>0.87446297534187956</v>
      </c>
      <c r="C1263" s="124">
        <v>4.5033041435951215E-2</v>
      </c>
      <c r="D1263" s="124">
        <v>0.17684366510051985</v>
      </c>
      <c r="E1263" s="124">
        <v>0.48992588291152406</v>
      </c>
      <c r="F1263" s="124">
        <v>0.54406611680191097</v>
      </c>
      <c r="G1263" s="124">
        <v>0.93933444885055994</v>
      </c>
      <c r="H1263" s="124">
        <v>0.84569545224188825</v>
      </c>
      <c r="I1263" s="124">
        <v>0.78235510811696352</v>
      </c>
      <c r="J1263" s="124">
        <v>0.64784955326679006</v>
      </c>
      <c r="K1263" s="54">
        <v>0.18116476256704117</v>
      </c>
      <c r="M1263" s="47">
        <v>261</v>
      </c>
      <c r="N1263" s="124" cm="1">
        <f t="array" ref="N1263:W1263">(TRANSPOSE(MMULT(幕後結果!$AB$37:$AK$46, TRANSPOSE(N262:W262))))</f>
        <v>0.84792225617870476</v>
      </c>
      <c r="O1263" s="124">
        <v>0.32148302936792617</v>
      </c>
      <c r="P1263" s="124">
        <v>-4.8575961818366209E-2</v>
      </c>
      <c r="Q1263" s="124">
        <v>0.92949813319166585</v>
      </c>
      <c r="R1263" s="124">
        <v>1.7857893275823415</v>
      </c>
      <c r="S1263" s="124">
        <v>0.74352370311554439</v>
      </c>
      <c r="T1263" s="124">
        <v>1.3571277515924101</v>
      </c>
      <c r="U1263" s="124">
        <v>-0.65995998638832465</v>
      </c>
      <c r="V1263" s="124">
        <v>0.36922625270759779</v>
      </c>
      <c r="W1263" s="46">
        <v>0.9261205200123328</v>
      </c>
    </row>
    <row r="1264" spans="1:23" ht="19">
      <c r="A1264" s="91">
        <v>262</v>
      </c>
      <c r="B1264" s="124">
        <v>0.43981710869162094</v>
      </c>
      <c r="C1264" s="124">
        <v>0.19688685915458604</v>
      </c>
      <c r="D1264" s="124">
        <v>0.13704129963421652</v>
      </c>
      <c r="E1264" s="124">
        <v>7.7423165430055674E-2</v>
      </c>
      <c r="F1264" s="124">
        <v>0.16975221103323901</v>
      </c>
      <c r="G1264" s="124">
        <v>0.97344826323104972</v>
      </c>
      <c r="H1264" s="124">
        <v>0.59704712231849011</v>
      </c>
      <c r="I1264" s="124">
        <v>0.10234238307452581</v>
      </c>
      <c r="J1264" s="124">
        <v>0.586720658734039</v>
      </c>
      <c r="K1264" s="54">
        <v>6.9166928743572553E-2</v>
      </c>
      <c r="M1264" s="47">
        <v>262</v>
      </c>
      <c r="N1264" s="124" cm="1">
        <f t="array" ref="N1264:W1264">(TRANSPOSE(MMULT(幕後結果!$AB$37:$AK$46, TRANSPOSE(N263:W263))))</f>
        <v>-0.30297247686523066</v>
      </c>
      <c r="O1264" s="124">
        <v>0.17120845854627378</v>
      </c>
      <c r="P1264" s="124">
        <v>-6.2672682618383005E-2</v>
      </c>
      <c r="Q1264" s="124">
        <v>1.2351683428368365</v>
      </c>
      <c r="R1264" s="124">
        <v>0.55120629533694299</v>
      </c>
      <c r="S1264" s="124">
        <v>2.1565094616108968</v>
      </c>
      <c r="T1264" s="124">
        <v>2.7842886020369773E-2</v>
      </c>
      <c r="U1264" s="124">
        <v>0.28595245090383864</v>
      </c>
      <c r="V1264" s="124">
        <v>-0.77964050212699432</v>
      </c>
      <c r="W1264" s="46">
        <v>1.9104245523002366</v>
      </c>
    </row>
    <row r="1265" spans="1:23" ht="19">
      <c r="A1265" s="91">
        <v>263</v>
      </c>
      <c r="B1265" s="124">
        <v>0.61948142343765999</v>
      </c>
      <c r="C1265" s="124">
        <v>0.27703747035047588</v>
      </c>
      <c r="D1265" s="124">
        <v>0.59062498317540024</v>
      </c>
      <c r="E1265" s="124">
        <v>2.5478608180247386E-2</v>
      </c>
      <c r="F1265" s="124">
        <v>0.48223296843918595</v>
      </c>
      <c r="G1265" s="124">
        <v>0.21211443982541578</v>
      </c>
      <c r="H1265" s="124">
        <v>5.3380099972393458E-2</v>
      </c>
      <c r="I1265" s="124">
        <v>0.94335766749426386</v>
      </c>
      <c r="J1265" s="124">
        <v>0.3476425774073475</v>
      </c>
      <c r="K1265" s="54">
        <v>0.26468772408347752</v>
      </c>
      <c r="M1265" s="47">
        <v>263</v>
      </c>
      <c r="N1265" s="124" cm="1">
        <f t="array" ref="N1265:W1265">(TRANSPOSE(MMULT(幕後結果!$AB$37:$AK$46, TRANSPOSE(N264:W264))))</f>
        <v>-0.70777595742338173</v>
      </c>
      <c r="O1265" s="124">
        <v>-0.25383444016837681</v>
      </c>
      <c r="P1265" s="124">
        <v>0.28568633318572623</v>
      </c>
      <c r="Q1265" s="124">
        <v>0.2211180441113787</v>
      </c>
      <c r="R1265" s="124">
        <v>-0.59260747847871709</v>
      </c>
      <c r="S1265" s="124">
        <v>0.1279798591250981</v>
      </c>
      <c r="T1265" s="124">
        <v>-7.1984463555989225E-2</v>
      </c>
      <c r="U1265" s="124">
        <v>-0.92662507541079986</v>
      </c>
      <c r="V1265" s="124">
        <v>0.71322267810408957</v>
      </c>
      <c r="W1265" s="46">
        <v>0.29527145436910579</v>
      </c>
    </row>
    <row r="1266" spans="1:23" ht="19">
      <c r="A1266" s="91">
        <v>264</v>
      </c>
      <c r="B1266" s="124">
        <v>4.9164643135668484E-4</v>
      </c>
      <c r="C1266" s="124">
        <v>0.75399502674457231</v>
      </c>
      <c r="D1266" s="124">
        <v>0.86392496082386239</v>
      </c>
      <c r="E1266" s="124">
        <v>0.12305483258532246</v>
      </c>
      <c r="F1266" s="124">
        <v>0.4697001868597066</v>
      </c>
      <c r="G1266" s="124">
        <v>4.9649702170254217E-2</v>
      </c>
      <c r="H1266" s="124">
        <v>6.0258667483816808E-2</v>
      </c>
      <c r="I1266" s="124">
        <v>0.64765108386877679</v>
      </c>
      <c r="J1266" s="124">
        <v>2.2626479945371258E-2</v>
      </c>
      <c r="K1266" s="54">
        <v>0.98878206226601839</v>
      </c>
      <c r="M1266" s="47">
        <v>264</v>
      </c>
      <c r="N1266" s="124" cm="1">
        <f t="array" ref="N1266:W1266">(TRANSPOSE(MMULT(幕後結果!$AB$37:$AK$46, TRANSPOSE(N265:W265))))</f>
        <v>-0.3197683874128916</v>
      </c>
      <c r="O1266" s="124">
        <v>1.176538465034483</v>
      </c>
      <c r="P1266" s="124">
        <v>-0.81357484929406432</v>
      </c>
      <c r="Q1266" s="124">
        <v>-0.49384701809951187</v>
      </c>
      <c r="R1266" s="124">
        <v>1.5078471668291979</v>
      </c>
      <c r="S1266" s="124">
        <v>0.72568037326878487</v>
      </c>
      <c r="T1266" s="124">
        <v>1.1893222838968842</v>
      </c>
      <c r="U1266" s="124">
        <v>1.0761301931601908</v>
      </c>
      <c r="V1266" s="124">
        <v>-0.1388888298313109</v>
      </c>
      <c r="W1266" s="46">
        <v>-0.39275727202210986</v>
      </c>
    </row>
    <row r="1267" spans="1:23" ht="19">
      <c r="A1267" s="91">
        <v>265</v>
      </c>
      <c r="B1267" s="124">
        <v>0.66051839086845843</v>
      </c>
      <c r="C1267" s="124">
        <v>0.2113029145015457</v>
      </c>
      <c r="D1267" s="124">
        <v>0.98634971693458162</v>
      </c>
      <c r="E1267" s="124">
        <v>9.8629366640138327E-2</v>
      </c>
      <c r="F1267" s="124">
        <v>0.29149129368728177</v>
      </c>
      <c r="G1267" s="124">
        <v>0.45297363931723145</v>
      </c>
      <c r="H1267" s="124">
        <v>0.80882691649357552</v>
      </c>
      <c r="I1267" s="124">
        <v>0.39531528143267169</v>
      </c>
      <c r="J1267" s="124">
        <v>0.47891642055894201</v>
      </c>
      <c r="K1267" s="54">
        <v>0.6560771281235136</v>
      </c>
      <c r="M1267" s="47">
        <v>265</v>
      </c>
      <c r="N1267" s="124" cm="1">
        <f t="array" ref="N1267:W1267">(TRANSPOSE(MMULT(幕後結果!$AB$37:$AK$46, TRANSPOSE(N266:W266))))</f>
        <v>8.1683997958577254E-2</v>
      </c>
      <c r="O1267" s="124">
        <v>-0.89162064822723219</v>
      </c>
      <c r="P1267" s="124">
        <v>0.29714769997112278</v>
      </c>
      <c r="Q1267" s="124">
        <v>0.54597257397851851</v>
      </c>
      <c r="R1267" s="124">
        <v>-0.54761992491693912</v>
      </c>
      <c r="S1267" s="124">
        <v>0.27779081956297541</v>
      </c>
      <c r="T1267" s="124">
        <v>1.4769667166604727</v>
      </c>
      <c r="U1267" s="124">
        <v>-8.4262217074591708E-2</v>
      </c>
      <c r="V1267" s="124">
        <v>1.0713445249128692</v>
      </c>
      <c r="W1267" s="46">
        <v>0.84046754604572005</v>
      </c>
    </row>
    <row r="1268" spans="1:23" ht="19">
      <c r="A1268" s="91">
        <v>266</v>
      </c>
      <c r="B1268" s="124">
        <v>0.58498924009678821</v>
      </c>
      <c r="C1268" s="124">
        <v>0.72525162866616788</v>
      </c>
      <c r="D1268" s="124">
        <v>0.88859346614926005</v>
      </c>
      <c r="E1268" s="124">
        <v>0.31843746501951609</v>
      </c>
      <c r="F1268" s="124">
        <v>0.79562314605017037</v>
      </c>
      <c r="G1268" s="124">
        <v>0.30487105725290209</v>
      </c>
      <c r="H1268" s="124">
        <v>0.15063092273083445</v>
      </c>
      <c r="I1268" s="124">
        <v>0.26025520580699268</v>
      </c>
      <c r="J1268" s="124">
        <v>0.97894440150436024</v>
      </c>
      <c r="K1268" s="54">
        <v>0.49108353067388633</v>
      </c>
      <c r="M1268" s="47">
        <v>266</v>
      </c>
      <c r="N1268" s="124" cm="1">
        <f t="array" ref="N1268:W1268">(TRANSPOSE(MMULT(幕後結果!$AB$37:$AK$46, TRANSPOSE(N267:W267))))</f>
        <v>-0.19065751157703789</v>
      </c>
      <c r="O1268" s="124">
        <v>0.23919696991204792</v>
      </c>
      <c r="P1268" s="124">
        <v>1.2326389884849835</v>
      </c>
      <c r="Q1268" s="124">
        <v>0.29166043901546768</v>
      </c>
      <c r="R1268" s="124">
        <v>-1.1316877402618761</v>
      </c>
      <c r="S1268" s="124">
        <v>0.96869420874639223</v>
      </c>
      <c r="T1268" s="124">
        <v>0.65771254132472923</v>
      </c>
      <c r="U1268" s="124">
        <v>-0.69039776033453082</v>
      </c>
      <c r="V1268" s="124">
        <v>0.5191531702950547</v>
      </c>
      <c r="W1268" s="46">
        <v>0.52693788599875813</v>
      </c>
    </row>
    <row r="1269" spans="1:23" ht="19">
      <c r="A1269" s="91">
        <v>267</v>
      </c>
      <c r="B1269" s="124">
        <v>2.4041481707591572E-2</v>
      </c>
      <c r="C1269" s="124">
        <v>0.67350698637031425</v>
      </c>
      <c r="D1269" s="124">
        <v>0.73619195605728271</v>
      </c>
      <c r="E1269" s="124">
        <v>0.53315063749732095</v>
      </c>
      <c r="F1269" s="124">
        <v>0.8115151705890602</v>
      </c>
      <c r="G1269" s="124">
        <v>2.4137336904359374E-2</v>
      </c>
      <c r="H1269" s="124">
        <v>3.8422445267758176E-2</v>
      </c>
      <c r="I1269" s="124">
        <v>0.39108640794301452</v>
      </c>
      <c r="J1269" s="124">
        <v>0.89622156664034236</v>
      </c>
      <c r="K1269" s="54">
        <v>0.9080170532212104</v>
      </c>
      <c r="M1269" s="47">
        <v>267</v>
      </c>
      <c r="N1269" s="124" cm="1">
        <f t="array" ref="N1269:W1269">(TRANSPOSE(MMULT(幕後結果!$AB$37:$AK$46, TRANSPOSE(N268:W268))))</f>
        <v>-0.62136278851363336</v>
      </c>
      <c r="O1269" s="124">
        <v>0.8133192764423367</v>
      </c>
      <c r="P1269" s="124">
        <v>-2.0035918923347844</v>
      </c>
      <c r="Q1269" s="124">
        <v>-2.7263673693199442</v>
      </c>
      <c r="R1269" s="124">
        <v>0.70386076922561835</v>
      </c>
      <c r="S1269" s="124">
        <v>-0.57292106942810461</v>
      </c>
      <c r="T1269" s="124">
        <v>-0.11843375383939131</v>
      </c>
      <c r="U1269" s="124">
        <v>-0.78719369648519033</v>
      </c>
      <c r="V1269" s="124">
        <v>-0.96162929215610027</v>
      </c>
      <c r="W1269" s="46">
        <v>-0.63624977104222158</v>
      </c>
    </row>
    <row r="1270" spans="1:23" ht="19">
      <c r="A1270" s="91">
        <v>268</v>
      </c>
      <c r="B1270" s="124">
        <v>0.34776942556332702</v>
      </c>
      <c r="C1270" s="124">
        <v>0.50045063752799401</v>
      </c>
      <c r="D1270" s="124">
        <v>0.18383364475396546</v>
      </c>
      <c r="E1270" s="124">
        <v>4.6778667887608316E-2</v>
      </c>
      <c r="F1270" s="124">
        <v>0.68446663290757503</v>
      </c>
      <c r="G1270" s="124">
        <v>7.5394079484331966E-2</v>
      </c>
      <c r="H1270" s="124">
        <v>0.5310644717631865</v>
      </c>
      <c r="I1270" s="124">
        <v>0.37282902520421835</v>
      </c>
      <c r="J1270" s="124">
        <v>0.45462993359462445</v>
      </c>
      <c r="K1270" s="54">
        <v>0.18472010268151018</v>
      </c>
      <c r="M1270" s="47">
        <v>268</v>
      </c>
      <c r="N1270" s="124" cm="1">
        <f t="array" ref="N1270:W1270">(TRANSPOSE(MMULT(幕後結果!$AB$37:$AK$46, TRANSPOSE(N269:W269))))</f>
        <v>1.407514416375484</v>
      </c>
      <c r="O1270" s="124">
        <v>-2.3419252440183467</v>
      </c>
      <c r="P1270" s="124">
        <v>9.5762910210179075E-2</v>
      </c>
      <c r="Q1270" s="124">
        <v>-1.3741611005302272</v>
      </c>
      <c r="R1270" s="124">
        <v>-0.74105245690064869</v>
      </c>
      <c r="S1270" s="124">
        <v>-0.20895266981632898</v>
      </c>
      <c r="T1270" s="124">
        <v>-1.1934889047735031</v>
      </c>
      <c r="U1270" s="124">
        <v>1.709086806958692</v>
      </c>
      <c r="V1270" s="124">
        <v>-0.36207945112779538</v>
      </c>
      <c r="W1270" s="46">
        <v>1.4799709191065005</v>
      </c>
    </row>
    <row r="1271" spans="1:23" ht="19">
      <c r="A1271" s="91">
        <v>269</v>
      </c>
      <c r="B1271" s="124">
        <v>0.74293154307848019</v>
      </c>
      <c r="C1271" s="124">
        <v>0.11366515448992565</v>
      </c>
      <c r="D1271" s="124">
        <v>0.1584898866439115</v>
      </c>
      <c r="E1271" s="124">
        <v>1.7302384940894644E-2</v>
      </c>
      <c r="F1271" s="124">
        <v>2.2727775522275673E-2</v>
      </c>
      <c r="G1271" s="124">
        <v>0.41639278692108683</v>
      </c>
      <c r="H1271" s="124">
        <v>0.1281281313197864</v>
      </c>
      <c r="I1271" s="124">
        <v>0.61015056201016371</v>
      </c>
      <c r="J1271" s="124">
        <v>0.81623431161248927</v>
      </c>
      <c r="K1271" s="54">
        <v>3.4951044868058112E-2</v>
      </c>
      <c r="M1271" s="47">
        <v>269</v>
      </c>
      <c r="N1271" s="124" cm="1">
        <f t="array" ref="N1271:W1271">(TRANSPOSE(MMULT(幕後結果!$AB$37:$AK$46, TRANSPOSE(N270:W270))))</f>
        <v>1.1074923507242557E-2</v>
      </c>
      <c r="O1271" s="124">
        <v>0.47899086243462208</v>
      </c>
      <c r="P1271" s="124">
        <v>1.3747451088513831</v>
      </c>
      <c r="Q1271" s="124">
        <v>1.6006903794497633</v>
      </c>
      <c r="R1271" s="124">
        <v>-5.6425570108224743E-2</v>
      </c>
      <c r="S1271" s="124">
        <v>1.5324757046070072</v>
      </c>
      <c r="T1271" s="124">
        <v>-0.654700694001631</v>
      </c>
      <c r="U1271" s="124">
        <v>-1.1417571796761019</v>
      </c>
      <c r="V1271" s="124">
        <v>-1.8827755332807867</v>
      </c>
      <c r="W1271" s="46">
        <v>0.10501930000499385</v>
      </c>
    </row>
    <row r="1272" spans="1:23" ht="19">
      <c r="A1272" s="91">
        <v>270</v>
      </c>
      <c r="B1272" s="124">
        <v>0.82653566596557226</v>
      </c>
      <c r="C1272" s="124">
        <v>0.18925258763539832</v>
      </c>
      <c r="D1272" s="124">
        <v>0.71449018433361067</v>
      </c>
      <c r="E1272" s="124">
        <v>0.59845439397617506</v>
      </c>
      <c r="F1272" s="124">
        <v>0.22461579293256628</v>
      </c>
      <c r="G1272" s="124">
        <v>0.66452801791157046</v>
      </c>
      <c r="H1272" s="124">
        <v>0.21183765293684775</v>
      </c>
      <c r="I1272" s="124">
        <v>0.93159830385247666</v>
      </c>
      <c r="J1272" s="124">
        <v>0.85189996124888934</v>
      </c>
      <c r="K1272" s="54">
        <v>0.68251804959758289</v>
      </c>
      <c r="M1272" s="47">
        <v>270</v>
      </c>
      <c r="N1272" s="124" cm="1">
        <f t="array" ref="N1272:W1272">(TRANSPOSE(MMULT(幕後結果!$AB$37:$AK$46, TRANSPOSE(N271:W271))))</f>
        <v>0.23688742800945592</v>
      </c>
      <c r="O1272" s="124">
        <v>1.3694782843507534</v>
      </c>
      <c r="P1272" s="124">
        <v>-1.0741900220315181</v>
      </c>
      <c r="Q1272" s="124">
        <v>-0.36026273899701045</v>
      </c>
      <c r="R1272" s="124">
        <v>-1.50949050478281</v>
      </c>
      <c r="S1272" s="124">
        <v>-0.3641804043540488</v>
      </c>
      <c r="T1272" s="124">
        <v>0.1240717817324245</v>
      </c>
      <c r="U1272" s="124">
        <v>0.24663409331667926</v>
      </c>
      <c r="V1272" s="124">
        <v>-0.46782025293350138</v>
      </c>
      <c r="W1272" s="46">
        <v>0.40946108038593709</v>
      </c>
    </row>
    <row r="1273" spans="1:23" ht="19">
      <c r="A1273" s="91">
        <v>271</v>
      </c>
      <c r="B1273" s="124">
        <v>0.688509493768241</v>
      </c>
      <c r="C1273" s="124">
        <v>0.69100141139229998</v>
      </c>
      <c r="D1273" s="124">
        <v>0.36990763932153792</v>
      </c>
      <c r="E1273" s="124">
        <v>0.48179192998089171</v>
      </c>
      <c r="F1273" s="124">
        <v>0.69163115613926096</v>
      </c>
      <c r="G1273" s="124">
        <v>0.88112984624401025</v>
      </c>
      <c r="H1273" s="124">
        <v>0.58677364663764742</v>
      </c>
      <c r="I1273" s="124">
        <v>0.32788242144955526</v>
      </c>
      <c r="J1273" s="124">
        <v>2.1914882831499227E-2</v>
      </c>
      <c r="K1273" s="54">
        <v>0.81948166292759494</v>
      </c>
      <c r="M1273" s="47">
        <v>271</v>
      </c>
      <c r="N1273" s="124" cm="1">
        <f t="array" ref="N1273:W1273">(TRANSPOSE(MMULT(幕後結果!$AB$37:$AK$46, TRANSPOSE(N272:W272))))</f>
        <v>0.50596234171067578</v>
      </c>
      <c r="O1273" s="124">
        <v>-1.0638260198279219</v>
      </c>
      <c r="P1273" s="124">
        <v>-0.69178224546740974</v>
      </c>
      <c r="Q1273" s="124">
        <v>7.713674869498699E-2</v>
      </c>
      <c r="R1273" s="124">
        <v>0.56513056959386987</v>
      </c>
      <c r="S1273" s="124">
        <v>0.23685622943694268</v>
      </c>
      <c r="T1273" s="124">
        <v>0.83392629002749052</v>
      </c>
      <c r="U1273" s="124">
        <v>0.63043136202371042</v>
      </c>
      <c r="V1273" s="124">
        <v>-0.84179300972934046</v>
      </c>
      <c r="W1273" s="46">
        <v>0.93496988136286552</v>
      </c>
    </row>
    <row r="1274" spans="1:23" ht="19">
      <c r="A1274" s="91">
        <v>272</v>
      </c>
      <c r="B1274" s="124">
        <v>0.65091851196939898</v>
      </c>
      <c r="C1274" s="124">
        <v>8.1668229101354184E-2</v>
      </c>
      <c r="D1274" s="124">
        <v>0.66009089296181389</v>
      </c>
      <c r="E1274" s="124">
        <v>0.18382894544750705</v>
      </c>
      <c r="F1274" s="124">
        <v>0.9772681445170941</v>
      </c>
      <c r="G1274" s="124">
        <v>0.433802967525587</v>
      </c>
      <c r="H1274" s="124">
        <v>0.72840574605731168</v>
      </c>
      <c r="I1274" s="124">
        <v>0.10801259008264474</v>
      </c>
      <c r="J1274" s="124">
        <v>0.4597297431635865</v>
      </c>
      <c r="K1274" s="54">
        <v>0.56974798305200358</v>
      </c>
      <c r="M1274" s="47">
        <v>272</v>
      </c>
      <c r="N1274" s="124" cm="1">
        <f t="array" ref="N1274:W1274">(TRANSPOSE(MMULT(幕後結果!$AB$37:$AK$46, TRANSPOSE(N273:W273))))</f>
        <v>0.64762200721730145</v>
      </c>
      <c r="O1274" s="124">
        <v>0.86226488645094523</v>
      </c>
      <c r="P1274" s="124">
        <v>-0.23811934055118555</v>
      </c>
      <c r="Q1274" s="124">
        <v>1.5870755757569819</v>
      </c>
      <c r="R1274" s="124">
        <v>-1.2294855524820925</v>
      </c>
      <c r="S1274" s="124">
        <v>1.1785627335273325</v>
      </c>
      <c r="T1274" s="124">
        <v>-5.6543538959936968E-2</v>
      </c>
      <c r="U1274" s="124">
        <v>-0.34156488808658664</v>
      </c>
      <c r="V1274" s="124">
        <v>1.1712847364752728</v>
      </c>
      <c r="W1274" s="46">
        <v>0.23334814330829368</v>
      </c>
    </row>
    <row r="1275" spans="1:23" ht="19">
      <c r="A1275" s="91">
        <v>273</v>
      </c>
      <c r="B1275" s="124">
        <v>0.56872658976784995</v>
      </c>
      <c r="C1275" s="124">
        <v>2.2904311226493501E-2</v>
      </c>
      <c r="D1275" s="124">
        <v>0.9644747680912793</v>
      </c>
      <c r="E1275" s="124">
        <v>0.89450528219443504</v>
      </c>
      <c r="F1275" s="124">
        <v>0.91376122277118732</v>
      </c>
      <c r="G1275" s="124">
        <v>0.60216384020803693</v>
      </c>
      <c r="H1275" s="124">
        <v>0.31005493084206259</v>
      </c>
      <c r="I1275" s="124">
        <v>0.56669941575562732</v>
      </c>
      <c r="J1275" s="124">
        <v>0.26818197999958193</v>
      </c>
      <c r="K1275" s="54">
        <v>0.45806682694909462</v>
      </c>
      <c r="M1275" s="47">
        <v>273</v>
      </c>
      <c r="N1275" s="124" cm="1">
        <f t="array" ref="N1275:W1275">(TRANSPOSE(MMULT(幕後結果!$AB$37:$AK$46, TRANSPOSE(N274:W274))))</f>
        <v>-1.3292027190101345</v>
      </c>
      <c r="O1275" s="124">
        <v>0.29778654975882463</v>
      </c>
      <c r="P1275" s="124">
        <v>1.0795932372357986</v>
      </c>
      <c r="Q1275" s="124">
        <v>-0.19649358709449094</v>
      </c>
      <c r="R1275" s="124">
        <v>0.40439945499857888</v>
      </c>
      <c r="S1275" s="124">
        <v>1.116940280185279</v>
      </c>
      <c r="T1275" s="124">
        <v>-0.31097179223339017</v>
      </c>
      <c r="U1275" s="124">
        <v>0.50738509568448464</v>
      </c>
      <c r="V1275" s="124">
        <v>1.5883283929885679</v>
      </c>
      <c r="W1275" s="46">
        <v>1.0038692748373277</v>
      </c>
    </row>
    <row r="1276" spans="1:23" ht="19">
      <c r="A1276" s="91">
        <v>274</v>
      </c>
      <c r="B1276" s="124">
        <v>0.61536882200136866</v>
      </c>
      <c r="C1276" s="124">
        <v>0.68248051983878066</v>
      </c>
      <c r="D1276" s="124">
        <v>0.35961249934587891</v>
      </c>
      <c r="E1276" s="124">
        <v>0.72147041270746537</v>
      </c>
      <c r="F1276" s="124">
        <v>0.89857800881350425</v>
      </c>
      <c r="G1276" s="124">
        <v>0.91124185088266652</v>
      </c>
      <c r="H1276" s="124">
        <v>0.82361940623245999</v>
      </c>
      <c r="I1276" s="124">
        <v>9.3203787789688741E-2</v>
      </c>
      <c r="J1276" s="124">
        <v>0.85029084798906585</v>
      </c>
      <c r="K1276" s="54">
        <v>0.42440485923506421</v>
      </c>
      <c r="M1276" s="47">
        <v>274</v>
      </c>
      <c r="N1276" s="124" cm="1">
        <f t="array" ref="N1276:W1276">(TRANSPOSE(MMULT(幕後結果!$AB$37:$AK$46, TRANSPOSE(N275:W275))))</f>
        <v>1.8885486952591248</v>
      </c>
      <c r="O1276" s="124">
        <v>-0.30864756380065961</v>
      </c>
      <c r="P1276" s="124">
        <v>1.317746571466095</v>
      </c>
      <c r="Q1276" s="124">
        <v>-1.1209223069437497</v>
      </c>
      <c r="R1276" s="124">
        <v>-0.30585871974657342</v>
      </c>
      <c r="S1276" s="124">
        <v>-0.11224443121943517</v>
      </c>
      <c r="T1276" s="124">
        <v>1.5206615545696973</v>
      </c>
      <c r="U1276" s="124">
        <v>4.494594949614461E-3</v>
      </c>
      <c r="V1276" s="124">
        <v>1.2991783454710792</v>
      </c>
      <c r="W1276" s="46">
        <v>0.93959640287268154</v>
      </c>
    </row>
    <row r="1277" spans="1:23" ht="19">
      <c r="A1277" s="91">
        <v>275</v>
      </c>
      <c r="B1277" s="124">
        <v>0.69702927440059548</v>
      </c>
      <c r="C1277" s="124">
        <v>0.37812457613348482</v>
      </c>
      <c r="D1277" s="124">
        <v>0.8746651176847835</v>
      </c>
      <c r="E1277" s="124">
        <v>0.68540464049265881</v>
      </c>
      <c r="F1277" s="124">
        <v>0.97421917269398661</v>
      </c>
      <c r="G1277" s="124">
        <v>0.8509792696039058</v>
      </c>
      <c r="H1277" s="124">
        <v>0.65339849430292718</v>
      </c>
      <c r="I1277" s="124">
        <v>0.49352129186776694</v>
      </c>
      <c r="J1277" s="124">
        <v>0.25604316912472513</v>
      </c>
      <c r="K1277" s="54">
        <v>7.4307565261087616E-2</v>
      </c>
      <c r="M1277" s="47">
        <v>275</v>
      </c>
      <c r="N1277" s="124" cm="1">
        <f t="array" ref="N1277:W1277">(TRANSPOSE(MMULT(幕後結果!$AB$37:$AK$46, TRANSPOSE(N276:W276))))</f>
        <v>-1.0953299785620259</v>
      </c>
      <c r="O1277" s="124">
        <v>-1.3550648154939189</v>
      </c>
      <c r="P1277" s="124">
        <v>-0.36767207555333903</v>
      </c>
      <c r="Q1277" s="124">
        <v>-1.2343079422200991</v>
      </c>
      <c r="R1277" s="124">
        <v>-0.41033047304677595</v>
      </c>
      <c r="S1277" s="124">
        <v>-1.5509328194417789</v>
      </c>
      <c r="T1277" s="124">
        <v>0.79977885588305775</v>
      </c>
      <c r="U1277" s="124">
        <v>-0.50785663161011907</v>
      </c>
      <c r="V1277" s="124">
        <v>-1.7161241941014493</v>
      </c>
      <c r="W1277" s="46">
        <v>-1.5894641982863971</v>
      </c>
    </row>
    <row r="1278" spans="1:23" ht="19">
      <c r="A1278" s="91">
        <v>276</v>
      </c>
      <c r="B1278" s="124">
        <v>0.31864409330017818</v>
      </c>
      <c r="C1278" s="124">
        <v>0.30458006693895623</v>
      </c>
      <c r="D1278" s="124">
        <v>7.630840804163519E-2</v>
      </c>
      <c r="E1278" s="124">
        <v>5.6469053840015215E-2</v>
      </c>
      <c r="F1278" s="124">
        <v>0.25542549815574156</v>
      </c>
      <c r="G1278" s="124">
        <v>0.726158455975072</v>
      </c>
      <c r="H1278" s="124">
        <v>0.75964762780527373</v>
      </c>
      <c r="I1278" s="124">
        <v>0.29898291259999032</v>
      </c>
      <c r="J1278" s="124">
        <v>0.79809165066125121</v>
      </c>
      <c r="K1278" s="54">
        <v>0.2313031255388307</v>
      </c>
      <c r="M1278" s="47">
        <v>276</v>
      </c>
      <c r="N1278" s="124" cm="1">
        <f t="array" ref="N1278:W1278">(TRANSPOSE(MMULT(幕後結果!$AB$37:$AK$46, TRANSPOSE(N277:W277))))</f>
        <v>0.94146170683799202</v>
      </c>
      <c r="O1278" s="124">
        <v>0.15577465488115075</v>
      </c>
      <c r="P1278" s="124">
        <v>-0.16392415512685526</v>
      </c>
      <c r="Q1278" s="124">
        <v>1.5459790167219931</v>
      </c>
      <c r="R1278" s="124">
        <v>7.9726619774958374E-2</v>
      </c>
      <c r="S1278" s="124">
        <v>2.0564397786399868</v>
      </c>
      <c r="T1278" s="124">
        <v>-0.16645950207698301</v>
      </c>
      <c r="U1278" s="124">
        <v>0.5756265815194942</v>
      </c>
      <c r="V1278" s="124">
        <v>1.3299098268908418</v>
      </c>
      <c r="W1278" s="46">
        <v>1.207104872101207</v>
      </c>
    </row>
    <row r="1279" spans="1:23" ht="19">
      <c r="A1279" s="91">
        <v>277</v>
      </c>
      <c r="B1279" s="124">
        <v>0.13747204415151448</v>
      </c>
      <c r="C1279" s="124">
        <v>0.9700385500283657</v>
      </c>
      <c r="D1279" s="124">
        <v>0.5271929474018453</v>
      </c>
      <c r="E1279" s="124">
        <v>0.20815353200915343</v>
      </c>
      <c r="F1279" s="124">
        <v>1.3492152921638301E-2</v>
      </c>
      <c r="G1279" s="124">
        <v>3.3464760441161312E-2</v>
      </c>
      <c r="H1279" s="124">
        <v>0.3281296374386653</v>
      </c>
      <c r="I1279" s="124">
        <v>0.24824459611232008</v>
      </c>
      <c r="J1279" s="124">
        <v>0.14387889683029775</v>
      </c>
      <c r="K1279" s="54">
        <v>0.66745984213961318</v>
      </c>
      <c r="M1279" s="47">
        <v>277</v>
      </c>
      <c r="N1279" s="124" cm="1">
        <f t="array" ref="N1279:W1279">(TRANSPOSE(MMULT(幕後結果!$AB$37:$AK$46, TRANSPOSE(N278:W278))))</f>
        <v>1.0118305201594102</v>
      </c>
      <c r="O1279" s="124">
        <v>0.77605778606781028</v>
      </c>
      <c r="P1279" s="124">
        <v>0.59656015885593028</v>
      </c>
      <c r="Q1279" s="124">
        <v>0.1502038899288155</v>
      </c>
      <c r="R1279" s="124">
        <v>1.2675802537768004</v>
      </c>
      <c r="S1279" s="124">
        <v>-0.3201655342230279</v>
      </c>
      <c r="T1279" s="124">
        <v>3.0556113810296424</v>
      </c>
      <c r="U1279" s="124">
        <v>0.53826266540587042</v>
      </c>
      <c r="V1279" s="124">
        <v>0.78150873491768935</v>
      </c>
      <c r="W1279" s="46">
        <v>1.7168038169706814</v>
      </c>
    </row>
    <row r="1280" spans="1:23" ht="19">
      <c r="A1280" s="91">
        <v>278</v>
      </c>
      <c r="B1280" s="124">
        <v>1.9603911541435037E-2</v>
      </c>
      <c r="C1280" s="124">
        <v>0.12694479564832384</v>
      </c>
      <c r="D1280" s="124">
        <v>0.566378501549061</v>
      </c>
      <c r="E1280" s="124">
        <v>0.7005104041654735</v>
      </c>
      <c r="F1280" s="124">
        <v>0.5828595798303724</v>
      </c>
      <c r="G1280" s="124">
        <v>0.70951889613241037</v>
      </c>
      <c r="H1280" s="124">
        <v>0.75089605835122097</v>
      </c>
      <c r="I1280" s="124">
        <v>0.51795670762909074</v>
      </c>
      <c r="J1280" s="124">
        <v>0.45422345895288596</v>
      </c>
      <c r="K1280" s="54">
        <v>0.87093634324827907</v>
      </c>
      <c r="M1280" s="47">
        <v>278</v>
      </c>
      <c r="N1280" s="124" cm="1">
        <f t="array" ref="N1280:W1280">(TRANSPOSE(MMULT(幕後結果!$AB$37:$AK$46, TRANSPOSE(N279:W279))))</f>
        <v>-0.37601939459201056</v>
      </c>
      <c r="O1280" s="124">
        <v>1.0872863478508044</v>
      </c>
      <c r="P1280" s="124">
        <v>6.5523895210580801E-2</v>
      </c>
      <c r="Q1280" s="124">
        <v>1.9111374649649711</v>
      </c>
      <c r="R1280" s="124">
        <v>-0.66710548218187748</v>
      </c>
      <c r="S1280" s="124">
        <v>0.56161892724110973</v>
      </c>
      <c r="T1280" s="124">
        <v>-1.0211304618540755</v>
      </c>
      <c r="U1280" s="124">
        <v>-0.53279175858779926</v>
      </c>
      <c r="V1280" s="124">
        <v>0.31460310828973492</v>
      </c>
      <c r="W1280" s="46">
        <v>-0.74787236996610029</v>
      </c>
    </row>
    <row r="1281" spans="1:23" ht="19">
      <c r="A1281" s="91">
        <v>279</v>
      </c>
      <c r="B1281" s="124">
        <v>0.97395367808105093</v>
      </c>
      <c r="C1281" s="124">
        <v>0.95977000793050049</v>
      </c>
      <c r="D1281" s="124">
        <v>0.1690956991573529</v>
      </c>
      <c r="E1281" s="124">
        <v>0.69742715332805694</v>
      </c>
      <c r="F1281" s="124">
        <v>0.79800156618514406</v>
      </c>
      <c r="G1281" s="124">
        <v>0.75368621885681453</v>
      </c>
      <c r="H1281" s="124">
        <v>0.52704050856087892</v>
      </c>
      <c r="I1281" s="124">
        <v>0.78473786662017209</v>
      </c>
      <c r="J1281" s="124">
        <v>0.85393283233889572</v>
      </c>
      <c r="K1281" s="54">
        <v>0.73229124496271347</v>
      </c>
      <c r="M1281" s="47">
        <v>279</v>
      </c>
      <c r="N1281" s="124" cm="1">
        <f t="array" ref="N1281:W1281">(TRANSPOSE(MMULT(幕後結果!$AB$37:$AK$46, TRANSPOSE(N280:W280))))</f>
        <v>1.7033342436532402</v>
      </c>
      <c r="O1281" s="124">
        <v>1.2661280517790363</v>
      </c>
      <c r="P1281" s="124">
        <v>-1.4622271079697995</v>
      </c>
      <c r="Q1281" s="124">
        <v>-0.75609413913598122</v>
      </c>
      <c r="R1281" s="124">
        <v>-1.0729033073002023</v>
      </c>
      <c r="S1281" s="124">
        <v>-0.76161910152988788</v>
      </c>
      <c r="T1281" s="124">
        <v>-0.35014716239063826</v>
      </c>
      <c r="U1281" s="124">
        <v>0.97027557879027382</v>
      </c>
      <c r="V1281" s="124">
        <v>1.2271851357424381</v>
      </c>
      <c r="W1281" s="46">
        <v>1.4760026662192529</v>
      </c>
    </row>
    <row r="1282" spans="1:23" ht="19">
      <c r="A1282" s="91">
        <v>280</v>
      </c>
      <c r="B1282" s="124">
        <v>0.84573397609723244</v>
      </c>
      <c r="C1282" s="124">
        <v>0.27846766546298918</v>
      </c>
      <c r="D1282" s="124">
        <v>0.12357135975423295</v>
      </c>
      <c r="E1282" s="124">
        <v>0.87764300489423408</v>
      </c>
      <c r="F1282" s="124">
        <v>2.7087469870856529E-2</v>
      </c>
      <c r="G1282" s="124">
        <v>0.14861416330871191</v>
      </c>
      <c r="H1282" s="124">
        <v>0.32638760191335048</v>
      </c>
      <c r="I1282" s="124">
        <v>0.89569591510626623</v>
      </c>
      <c r="J1282" s="124">
        <v>0.65713445450394525</v>
      </c>
      <c r="K1282" s="54">
        <v>0.75530164217473428</v>
      </c>
      <c r="M1282" s="47">
        <v>280</v>
      </c>
      <c r="N1282" s="124" cm="1">
        <f t="array" ref="N1282:W1282">(TRANSPOSE(MMULT(幕後結果!$AB$37:$AK$46, TRANSPOSE(N281:W281))))</f>
        <v>4.8025492058099591E-2</v>
      </c>
      <c r="O1282" s="124">
        <v>1.8021089535781853</v>
      </c>
      <c r="P1282" s="124">
        <v>1.6384978945406385</v>
      </c>
      <c r="Q1282" s="124">
        <v>0.29830349606116002</v>
      </c>
      <c r="R1282" s="124">
        <v>1.1883066145315351</v>
      </c>
      <c r="S1282" s="124">
        <v>0.84659644980202375</v>
      </c>
      <c r="T1282" s="124">
        <v>-0.81819883924796311</v>
      </c>
      <c r="U1282" s="124">
        <v>2.1315384345931827</v>
      </c>
      <c r="V1282" s="124">
        <v>0.86679498505364772</v>
      </c>
      <c r="W1282" s="46">
        <v>1.0543739474523555</v>
      </c>
    </row>
    <row r="1283" spans="1:23" ht="19">
      <c r="A1283" s="91">
        <v>281</v>
      </c>
      <c r="B1283" s="124">
        <v>0.16474298606890447</v>
      </c>
      <c r="C1283" s="124">
        <v>0.2215451630888472</v>
      </c>
      <c r="D1283" s="124">
        <v>0.60212909026739725</v>
      </c>
      <c r="E1283" s="124">
        <v>0.7057123361908344</v>
      </c>
      <c r="F1283" s="124">
        <v>0.77382993758661489</v>
      </c>
      <c r="G1283" s="124">
        <v>2.9256356018468654E-2</v>
      </c>
      <c r="H1283" s="124">
        <v>0.32481162734504521</v>
      </c>
      <c r="I1283" s="124">
        <v>0.77242948940599621</v>
      </c>
      <c r="J1283" s="124">
        <v>0.17183638246631294</v>
      </c>
      <c r="K1283" s="54">
        <v>0.81923937257306756</v>
      </c>
      <c r="M1283" s="47">
        <v>281</v>
      </c>
      <c r="N1283" s="124" cm="1">
        <f t="array" ref="N1283:W1283">(TRANSPOSE(MMULT(幕後結果!$AB$37:$AK$46, TRANSPOSE(N282:W282))))</f>
        <v>-0.51335706678226256</v>
      </c>
      <c r="O1283" s="124">
        <v>0.26764770126861692</v>
      </c>
      <c r="P1283" s="124">
        <v>-0.62517137764093289</v>
      </c>
      <c r="Q1283" s="124">
        <v>-7.7007434330499974E-2</v>
      </c>
      <c r="R1283" s="124">
        <v>0.21201171758051737</v>
      </c>
      <c r="S1283" s="124">
        <v>0.43841445507139987</v>
      </c>
      <c r="T1283" s="124">
        <v>-0.13063481100748009</v>
      </c>
      <c r="U1283" s="124">
        <v>-0.5808407443397221</v>
      </c>
      <c r="V1283" s="124">
        <v>-0.87360166540142514</v>
      </c>
      <c r="W1283" s="46">
        <v>-0.24777576732071083</v>
      </c>
    </row>
    <row r="1284" spans="1:23" ht="19">
      <c r="A1284" s="91">
        <v>282</v>
      </c>
      <c r="B1284" s="124">
        <v>0.3070290796731967</v>
      </c>
      <c r="C1284" s="124">
        <v>0.60644126980646829</v>
      </c>
      <c r="D1284" s="124">
        <v>0.46281865758041341</v>
      </c>
      <c r="E1284" s="124">
        <v>5.6823861111845231E-2</v>
      </c>
      <c r="F1284" s="124">
        <v>0.30345431672933265</v>
      </c>
      <c r="G1284" s="124">
        <v>0.5694858150449853</v>
      </c>
      <c r="H1284" s="124">
        <v>0.7020418037567786</v>
      </c>
      <c r="I1284" s="124">
        <v>0.90219179339786892</v>
      </c>
      <c r="J1284" s="124">
        <v>0.44807752476409601</v>
      </c>
      <c r="K1284" s="54">
        <v>0.14179505604530518</v>
      </c>
      <c r="M1284" s="47">
        <v>282</v>
      </c>
      <c r="N1284" s="124" cm="1">
        <f t="array" ref="N1284:W1284">(TRANSPOSE(MMULT(幕後結果!$AB$37:$AK$46, TRANSPOSE(N283:W283))))</f>
        <v>0.94520616909021604</v>
      </c>
      <c r="O1284" s="124">
        <v>0.56977987218103132</v>
      </c>
      <c r="P1284" s="124">
        <v>-0.76674194133144191</v>
      </c>
      <c r="Q1284" s="124">
        <v>-1.0559832203156572</v>
      </c>
      <c r="R1284" s="124">
        <v>0.15223889764434212</v>
      </c>
      <c r="S1284" s="124">
        <v>-0.50011378856544264</v>
      </c>
      <c r="T1284" s="124">
        <v>-0.48500442464514382</v>
      </c>
      <c r="U1284" s="124">
        <v>1.8690265221673799</v>
      </c>
      <c r="V1284" s="124">
        <v>0.45891159065348797</v>
      </c>
      <c r="W1284" s="46">
        <v>-0.44813984776234128</v>
      </c>
    </row>
    <row r="1285" spans="1:23" ht="19">
      <c r="A1285" s="91">
        <v>283</v>
      </c>
      <c r="B1285" s="124">
        <v>0.13043658600734864</v>
      </c>
      <c r="C1285" s="124">
        <v>0.31900905651224165</v>
      </c>
      <c r="D1285" s="124">
        <v>0.66630439452780621</v>
      </c>
      <c r="E1285" s="124">
        <v>0.34029597467962969</v>
      </c>
      <c r="F1285" s="124">
        <v>0.6310420048687122</v>
      </c>
      <c r="G1285" s="124">
        <v>0.34518834326096348</v>
      </c>
      <c r="H1285" s="124">
        <v>0.93711689031264878</v>
      </c>
      <c r="I1285" s="124">
        <v>0.18320550474101549</v>
      </c>
      <c r="J1285" s="124">
        <v>0.68167704412588193</v>
      </c>
      <c r="K1285" s="54">
        <v>0.12836758066851406</v>
      </c>
      <c r="M1285" s="47">
        <v>283</v>
      </c>
      <c r="N1285" s="124" cm="1">
        <f t="array" ref="N1285:W1285">(TRANSPOSE(MMULT(幕後結果!$AB$37:$AK$46, TRANSPOSE(N284:W284))))</f>
        <v>-1.5143700972632292</v>
      </c>
      <c r="O1285" s="124">
        <v>-1.4595070384083246</v>
      </c>
      <c r="P1285" s="124">
        <v>-1.3204104379155317</v>
      </c>
      <c r="Q1285" s="124">
        <v>-0.57362301988323727</v>
      </c>
      <c r="R1285" s="124">
        <v>1.7814054500471674</v>
      </c>
      <c r="S1285" s="124">
        <v>0.66880745773204109</v>
      </c>
      <c r="T1285" s="124">
        <v>-1.5918899191854048</v>
      </c>
      <c r="U1285" s="124">
        <v>-1.1652908009434662</v>
      </c>
      <c r="V1285" s="124">
        <v>-1.45436307743861</v>
      </c>
      <c r="W1285" s="46">
        <v>-1.9139427419753687</v>
      </c>
    </row>
    <row r="1286" spans="1:23" ht="19">
      <c r="A1286" s="91">
        <v>284</v>
      </c>
      <c r="B1286" s="124">
        <v>0.79510791929276192</v>
      </c>
      <c r="C1286" s="124">
        <v>0.26056342809999378</v>
      </c>
      <c r="D1286" s="124">
        <v>0.73812172912478302</v>
      </c>
      <c r="E1286" s="124">
        <v>0.42094103427619678</v>
      </c>
      <c r="F1286" s="124">
        <v>0.62114655304788879</v>
      </c>
      <c r="G1286" s="124">
        <v>0.53504456240625897</v>
      </c>
      <c r="H1286" s="124">
        <v>0.67097967332966113</v>
      </c>
      <c r="I1286" s="124">
        <v>1.6057205481700976E-3</v>
      </c>
      <c r="J1286" s="124">
        <v>0.71718433495218092</v>
      </c>
      <c r="K1286" s="54">
        <v>0.34069747975209586</v>
      </c>
      <c r="M1286" s="47">
        <v>284</v>
      </c>
      <c r="N1286" s="124" cm="1">
        <f t="array" ref="N1286:W1286">(TRANSPOSE(MMULT(幕後結果!$AB$37:$AK$46, TRANSPOSE(N285:W285))))</f>
        <v>1.0611918976013739</v>
      </c>
      <c r="O1286" s="124">
        <v>-0.20680201081305255</v>
      </c>
      <c r="P1286" s="124">
        <v>1.9569639829250496</v>
      </c>
      <c r="Q1286" s="124">
        <v>1.66104459976147</v>
      </c>
      <c r="R1286" s="124">
        <v>2.1958456041006191</v>
      </c>
      <c r="S1286" s="124">
        <v>1.4821099409076002</v>
      </c>
      <c r="T1286" s="124">
        <v>0.5739962067334875</v>
      </c>
      <c r="U1286" s="124">
        <v>1.0089060086809007</v>
      </c>
      <c r="V1286" s="124">
        <v>0.71831712974033413</v>
      </c>
      <c r="W1286" s="46">
        <v>0.43453989628998391</v>
      </c>
    </row>
    <row r="1287" spans="1:23" ht="19">
      <c r="A1287" s="91">
        <v>285</v>
      </c>
      <c r="B1287" s="124">
        <v>0.79633896613130184</v>
      </c>
      <c r="C1287" s="124">
        <v>9.7451001580886709E-2</v>
      </c>
      <c r="D1287" s="124">
        <v>4.3534338322736676E-2</v>
      </c>
      <c r="E1287" s="124">
        <v>0.92514804117145566</v>
      </c>
      <c r="F1287" s="124">
        <v>0.87073569429134223</v>
      </c>
      <c r="G1287" s="124">
        <v>0.78258915590486122</v>
      </c>
      <c r="H1287" s="124">
        <v>0.66802330689389233</v>
      </c>
      <c r="I1287" s="124">
        <v>0.36038286005999809</v>
      </c>
      <c r="J1287" s="124">
        <v>0.40893412322323575</v>
      </c>
      <c r="K1287" s="54">
        <v>0.39804660984700191</v>
      </c>
      <c r="M1287" s="47">
        <v>285</v>
      </c>
      <c r="N1287" s="124" cm="1">
        <f t="array" ref="N1287:W1287">(TRANSPOSE(MMULT(幕後結果!$AB$37:$AK$46, TRANSPOSE(N286:W286))))</f>
        <v>-0.76055117069863121</v>
      </c>
      <c r="O1287" s="124">
        <v>-1.4276170925594724</v>
      </c>
      <c r="P1287" s="124">
        <v>-1.0069742358975731E-4</v>
      </c>
      <c r="Q1287" s="124">
        <v>-2.1840480774481081</v>
      </c>
      <c r="R1287" s="124">
        <v>0.91991918983591359</v>
      </c>
      <c r="S1287" s="124">
        <v>-1.6112292337684138</v>
      </c>
      <c r="T1287" s="124">
        <v>1.5161855577418089</v>
      </c>
      <c r="U1287" s="124">
        <v>0.32842402302803275</v>
      </c>
      <c r="V1287" s="124">
        <v>-0.51563759862167879</v>
      </c>
      <c r="W1287" s="46">
        <v>0.67919570561858622</v>
      </c>
    </row>
    <row r="1288" spans="1:23" ht="19">
      <c r="A1288" s="91">
        <v>286</v>
      </c>
      <c r="B1288" s="124">
        <v>0.55157327217645369</v>
      </c>
      <c r="C1288" s="124">
        <v>0.42817600091637864</v>
      </c>
      <c r="D1288" s="124">
        <v>0.98010013083473768</v>
      </c>
      <c r="E1288" s="124">
        <v>0.96290498278489878</v>
      </c>
      <c r="F1288" s="124">
        <v>0.35679130258490699</v>
      </c>
      <c r="G1288" s="124">
        <v>6.1504049572699726E-2</v>
      </c>
      <c r="H1288" s="124">
        <v>0.20228220676061182</v>
      </c>
      <c r="I1288" s="124">
        <v>0.31417521965720563</v>
      </c>
      <c r="J1288" s="124">
        <v>0.93802885618855614</v>
      </c>
      <c r="K1288" s="54">
        <v>6.5976236411862343E-2</v>
      </c>
      <c r="M1288" s="47">
        <v>286</v>
      </c>
      <c r="N1288" s="124" cm="1">
        <f t="array" ref="N1288:W1288">(TRANSPOSE(MMULT(幕後結果!$AB$37:$AK$46, TRANSPOSE(N287:W287))))</f>
        <v>-0.17427907031379244</v>
      </c>
      <c r="O1288" s="124">
        <v>7.7050602124533851E-2</v>
      </c>
      <c r="P1288" s="124">
        <v>0.67557929529823135</v>
      </c>
      <c r="Q1288" s="124">
        <v>-0.74213458827614143</v>
      </c>
      <c r="R1288" s="124">
        <v>0.69965013827110012</v>
      </c>
      <c r="S1288" s="124">
        <v>-0.79297791888317837</v>
      </c>
      <c r="T1288" s="124">
        <v>-0.14683010432376242</v>
      </c>
      <c r="U1288" s="124">
        <v>-0.48790955540981829</v>
      </c>
      <c r="V1288" s="124">
        <v>0.26827147793885131</v>
      </c>
      <c r="W1288" s="46">
        <v>-0.4507735344487504</v>
      </c>
    </row>
    <row r="1289" spans="1:23" ht="19">
      <c r="A1289" s="91">
        <v>287</v>
      </c>
      <c r="B1289" s="124">
        <v>0.63720490291453502</v>
      </c>
      <c r="C1289" s="124">
        <v>0.37705799396794726</v>
      </c>
      <c r="D1289" s="124">
        <v>0.45042887367551998</v>
      </c>
      <c r="E1289" s="124">
        <v>0.64615914428031851</v>
      </c>
      <c r="F1289" s="124">
        <v>0.93335514067109027</v>
      </c>
      <c r="G1289" s="124">
        <v>0.92444726020746959</v>
      </c>
      <c r="H1289" s="124">
        <v>0.70626555464387031</v>
      </c>
      <c r="I1289" s="124">
        <v>0.18484113469512331</v>
      </c>
      <c r="J1289" s="124">
        <v>0.59179676702535033</v>
      </c>
      <c r="K1289" s="54">
        <v>0.4793895822353067</v>
      </c>
      <c r="M1289" s="47">
        <v>287</v>
      </c>
      <c r="N1289" s="124" cm="1">
        <f t="array" ref="N1289:W1289">(TRANSPOSE(MMULT(幕後結果!$AB$37:$AK$46, TRANSPOSE(N288:W288))))</f>
        <v>2.0130046622183326</v>
      </c>
      <c r="O1289" s="124">
        <v>0.11803610763222371</v>
      </c>
      <c r="P1289" s="124">
        <v>0.15114712412904407</v>
      </c>
      <c r="Q1289" s="124">
        <v>-1.4585512476370173</v>
      </c>
      <c r="R1289" s="124">
        <v>-0.4524518992857508</v>
      </c>
      <c r="S1289" s="124">
        <v>-1.5109594961397184</v>
      </c>
      <c r="T1289" s="124">
        <v>0.59263424156036582</v>
      </c>
      <c r="U1289" s="124">
        <v>1.3466963508521861</v>
      </c>
      <c r="V1289" s="124">
        <v>-0.48595512074797026</v>
      </c>
      <c r="W1289" s="46">
        <v>0.9594522694761477</v>
      </c>
    </row>
    <row r="1290" spans="1:23" ht="19">
      <c r="A1290" s="91">
        <v>288</v>
      </c>
      <c r="B1290" s="124">
        <v>0.25386385475914874</v>
      </c>
      <c r="C1290" s="124">
        <v>0.55101302448417888</v>
      </c>
      <c r="D1290" s="124">
        <v>0.9336955601752901</v>
      </c>
      <c r="E1290" s="124">
        <v>0.92903393931151435</v>
      </c>
      <c r="F1290" s="124">
        <v>0.32523434722019018</v>
      </c>
      <c r="G1290" s="124">
        <v>0.27083382876036444</v>
      </c>
      <c r="H1290" s="124">
        <v>0.71802003617474952</v>
      </c>
      <c r="I1290" s="124">
        <v>0.81986113491802493</v>
      </c>
      <c r="J1290" s="124">
        <v>0.9632176130963821</v>
      </c>
      <c r="K1290" s="54">
        <v>0.6159092378055504</v>
      </c>
      <c r="M1290" s="47">
        <v>288</v>
      </c>
      <c r="N1290" s="124" cm="1">
        <f t="array" ref="N1290:W1290">(TRANSPOSE(MMULT(幕後結果!$AB$37:$AK$46, TRANSPOSE(N289:W289))))</f>
        <v>-0.4979981201304472</v>
      </c>
      <c r="O1290" s="124">
        <v>0.7831690265592347</v>
      </c>
      <c r="P1290" s="124">
        <v>-6.4614834508347763E-3</v>
      </c>
      <c r="Q1290" s="124">
        <v>-0.52405271138105436</v>
      </c>
      <c r="R1290" s="124">
        <v>-1.0103830843011974</v>
      </c>
      <c r="S1290" s="124">
        <v>-0.35840873662873551</v>
      </c>
      <c r="T1290" s="124">
        <v>-2.9086181094900154</v>
      </c>
      <c r="U1290" s="124">
        <v>-1.8280290157001244</v>
      </c>
      <c r="V1290" s="124">
        <v>-1.2382484810716423</v>
      </c>
      <c r="W1290" s="46">
        <v>-0.33153178481316325</v>
      </c>
    </row>
    <row r="1291" spans="1:23" ht="19">
      <c r="A1291" s="91">
        <v>289</v>
      </c>
      <c r="B1291" s="124">
        <v>0.94516801003745199</v>
      </c>
      <c r="C1291" s="124">
        <v>0.34887919359903385</v>
      </c>
      <c r="D1291" s="124">
        <v>0.79466601147323468</v>
      </c>
      <c r="E1291" s="124">
        <v>0.53904115787547657</v>
      </c>
      <c r="F1291" s="124">
        <v>0.41702655973785996</v>
      </c>
      <c r="G1291" s="124">
        <v>0.58466763858232373</v>
      </c>
      <c r="H1291" s="124">
        <v>0.5709535519286062</v>
      </c>
      <c r="I1291" s="124">
        <v>0.82937891050244628</v>
      </c>
      <c r="J1291" s="124">
        <v>0.34372513565323271</v>
      </c>
      <c r="K1291" s="54">
        <v>0.43668977896468686</v>
      </c>
      <c r="M1291" s="47">
        <v>289</v>
      </c>
      <c r="N1291" s="124" cm="1">
        <f t="array" ref="N1291:W1291">(TRANSPOSE(MMULT(幕後結果!$AB$37:$AK$46, TRANSPOSE(N290:W290))))</f>
        <v>-1.0791891876832336</v>
      </c>
      <c r="O1291" s="124">
        <v>3.0399377972175151E-2</v>
      </c>
      <c r="P1291" s="124">
        <v>-0.14849808898402583</v>
      </c>
      <c r="Q1291" s="124">
        <v>0.20298991013862394</v>
      </c>
      <c r="R1291" s="124">
        <v>-2.3558636020306278E-2</v>
      </c>
      <c r="S1291" s="124">
        <v>-0.41883764911959764</v>
      </c>
      <c r="T1291" s="124">
        <v>0.37521670171451604</v>
      </c>
      <c r="U1291" s="124">
        <v>-1.0256874932147517</v>
      </c>
      <c r="V1291" s="124">
        <v>-0.9135827419659428</v>
      </c>
      <c r="W1291" s="46">
        <v>-0.53386509932506176</v>
      </c>
    </row>
    <row r="1292" spans="1:23" ht="19">
      <c r="A1292" s="91">
        <v>290</v>
      </c>
      <c r="B1292" s="124">
        <v>0.54511315821543871</v>
      </c>
      <c r="C1292" s="124">
        <v>0.33437220672269352</v>
      </c>
      <c r="D1292" s="124">
        <v>0.46175946626861397</v>
      </c>
      <c r="E1292" s="124">
        <v>0.1700073185994917</v>
      </c>
      <c r="F1292" s="124">
        <v>0.80744570127015902</v>
      </c>
      <c r="G1292" s="124">
        <v>0.72863047211603549</v>
      </c>
      <c r="H1292" s="124">
        <v>0.89968907130946185</v>
      </c>
      <c r="I1292" s="124">
        <v>0.75973435983319293</v>
      </c>
      <c r="J1292" s="124">
        <v>0.63918122003945732</v>
      </c>
      <c r="K1292" s="54">
        <v>0.5616688305294415</v>
      </c>
      <c r="M1292" s="47">
        <v>290</v>
      </c>
      <c r="N1292" s="124" cm="1">
        <f t="array" ref="N1292:W1292">(TRANSPOSE(MMULT(幕後結果!$AB$37:$AK$46, TRANSPOSE(N291:W291))))</f>
        <v>-1.5200603483233475</v>
      </c>
      <c r="O1292" s="124">
        <v>-0.66590024445273899</v>
      </c>
      <c r="P1292" s="124">
        <v>0.25344261495288645</v>
      </c>
      <c r="Q1292" s="124">
        <v>0.77398040344167141</v>
      </c>
      <c r="R1292" s="124">
        <v>0.79474370376948411</v>
      </c>
      <c r="S1292" s="124">
        <v>1.13606714336616</v>
      </c>
      <c r="T1292" s="124">
        <v>1.2337361479831128</v>
      </c>
      <c r="U1292" s="124">
        <v>-1.3693846789961919</v>
      </c>
      <c r="V1292" s="124">
        <v>0.53613556411233254</v>
      </c>
      <c r="W1292" s="46">
        <v>0.73616197377178139</v>
      </c>
    </row>
    <row r="1293" spans="1:23" ht="19">
      <c r="A1293" s="91">
        <v>291</v>
      </c>
      <c r="B1293" s="124">
        <v>0.65915357816884956</v>
      </c>
      <c r="C1293" s="124">
        <v>0.98021794091514614</v>
      </c>
      <c r="D1293" s="124">
        <v>0.64545651666570558</v>
      </c>
      <c r="E1293" s="124">
        <v>0.54436461937273806</v>
      </c>
      <c r="F1293" s="124">
        <v>0.48365538631242067</v>
      </c>
      <c r="G1293" s="124">
        <v>0.69726013335341275</v>
      </c>
      <c r="H1293" s="124">
        <v>0.42338508130542718</v>
      </c>
      <c r="I1293" s="124">
        <v>0.90056362540671508</v>
      </c>
      <c r="J1293" s="124">
        <v>2.7328344198354504E-2</v>
      </c>
      <c r="K1293" s="54">
        <v>0.51701013105179117</v>
      </c>
      <c r="M1293" s="47">
        <v>291</v>
      </c>
      <c r="N1293" s="124" cm="1">
        <f t="array" ref="N1293:W1293">(TRANSPOSE(MMULT(幕後結果!$AB$37:$AK$46, TRANSPOSE(N292:W292))))</f>
        <v>0.6170465913812887</v>
      </c>
      <c r="O1293" s="124">
        <v>0.12396032502011778</v>
      </c>
      <c r="P1293" s="124">
        <v>-1.180687696088252</v>
      </c>
      <c r="Q1293" s="124">
        <v>-0.87628925838644245</v>
      </c>
      <c r="R1293" s="124">
        <v>0.87084645491049562</v>
      </c>
      <c r="S1293" s="124">
        <v>-0.84424436751225107</v>
      </c>
      <c r="T1293" s="124">
        <v>0.45087299546153836</v>
      </c>
      <c r="U1293" s="124">
        <v>-0.41811824513938339</v>
      </c>
      <c r="V1293" s="124">
        <v>-0.20239635985822169</v>
      </c>
      <c r="W1293" s="46">
        <v>5.0162603866498179E-3</v>
      </c>
    </row>
    <row r="1294" spans="1:23" ht="19">
      <c r="A1294" s="91">
        <v>292</v>
      </c>
      <c r="B1294" s="124">
        <v>0.61460279949238017</v>
      </c>
      <c r="C1294" s="124">
        <v>0.49773628783583512</v>
      </c>
      <c r="D1294" s="124">
        <v>0.57002467747997354</v>
      </c>
      <c r="E1294" s="124">
        <v>0.67692220153483751</v>
      </c>
      <c r="F1294" s="124">
        <v>0.31235039841721424</v>
      </c>
      <c r="G1294" s="124">
        <v>1.0189048616355389E-2</v>
      </c>
      <c r="H1294" s="124">
        <v>0.87638353411606773</v>
      </c>
      <c r="I1294" s="124">
        <v>0.70508466517526913</v>
      </c>
      <c r="J1294" s="124">
        <v>0.63149185355348592</v>
      </c>
      <c r="K1294" s="54">
        <v>0.81980343448068815</v>
      </c>
      <c r="M1294" s="47">
        <v>292</v>
      </c>
      <c r="N1294" s="124" cm="1">
        <f t="array" ref="N1294:W1294">(TRANSPOSE(MMULT(幕後結果!$AB$37:$AK$46, TRANSPOSE(N293:W293))))</f>
        <v>0.93279236161908763</v>
      </c>
      <c r="O1294" s="124">
        <v>1.5273263998373172</v>
      </c>
      <c r="P1294" s="124">
        <v>-0.92349667345789133</v>
      </c>
      <c r="Q1294" s="124">
        <v>-0.6578364064661073</v>
      </c>
      <c r="R1294" s="124">
        <v>-0.5068158239860483</v>
      </c>
      <c r="S1294" s="124">
        <v>0.89094718527699479</v>
      </c>
      <c r="T1294" s="124">
        <v>-0.67124627965537276</v>
      </c>
      <c r="U1294" s="124">
        <v>-0.36749588571725084</v>
      </c>
      <c r="V1294" s="124">
        <v>-1.1403569615912041</v>
      </c>
      <c r="W1294" s="46">
        <v>0.43215714684287637</v>
      </c>
    </row>
    <row r="1295" spans="1:23" ht="19">
      <c r="A1295" s="91">
        <v>293</v>
      </c>
      <c r="B1295" s="124">
        <v>0.69411454643432946</v>
      </c>
      <c r="C1295" s="124">
        <v>0.67198695813501885</v>
      </c>
      <c r="D1295" s="124">
        <v>0.12243295090246575</v>
      </c>
      <c r="E1295" s="124">
        <v>0.18654866112774404</v>
      </c>
      <c r="F1295" s="124">
        <v>0.78311349191793056</v>
      </c>
      <c r="G1295" s="124">
        <v>0.8511875734511003</v>
      </c>
      <c r="H1295" s="124">
        <v>0.73070721092106927</v>
      </c>
      <c r="I1295" s="124">
        <v>0.3204757857105629</v>
      </c>
      <c r="J1295" s="124">
        <v>0.36054046543910867</v>
      </c>
      <c r="K1295" s="54">
        <v>0.77611821422367422</v>
      </c>
      <c r="M1295" s="47">
        <v>293</v>
      </c>
      <c r="N1295" s="124" cm="1">
        <f t="array" ref="N1295:W1295">(TRANSPOSE(MMULT(幕後結果!$AB$37:$AK$46, TRANSPOSE(N294:W294))))</f>
        <v>-0.73261847818424497</v>
      </c>
      <c r="O1295" s="124">
        <v>0.58780885546421346</v>
      </c>
      <c r="P1295" s="124">
        <v>-0.1753900397924282</v>
      </c>
      <c r="Q1295" s="124">
        <v>-0.40604331612868427</v>
      </c>
      <c r="R1295" s="124">
        <v>-0.94207501697496387</v>
      </c>
      <c r="S1295" s="124">
        <v>-0.87043147772719165</v>
      </c>
      <c r="T1295" s="124">
        <v>-1.2082160491636151</v>
      </c>
      <c r="U1295" s="124">
        <v>-0.13160706043874854</v>
      </c>
      <c r="V1295" s="124">
        <v>-1.7760931009127607</v>
      </c>
      <c r="W1295" s="46">
        <v>-2.0184273743236179</v>
      </c>
    </row>
    <row r="1296" spans="1:23" ht="19">
      <c r="A1296" s="91">
        <v>294</v>
      </c>
      <c r="B1296" s="124">
        <v>0.82349955421033472</v>
      </c>
      <c r="C1296" s="124">
        <v>0.80826832491830669</v>
      </c>
      <c r="D1296" s="124">
        <v>0.96194703213043775</v>
      </c>
      <c r="E1296" s="124">
        <v>0.5628086304822113</v>
      </c>
      <c r="F1296" s="124">
        <v>0.95262252449607554</v>
      </c>
      <c r="G1296" s="124">
        <v>0.72373399320111842</v>
      </c>
      <c r="H1296" s="124">
        <v>0.87525338466121272</v>
      </c>
      <c r="I1296" s="124">
        <v>0.51542350268901305</v>
      </c>
      <c r="J1296" s="124">
        <v>0.933469586185667</v>
      </c>
      <c r="K1296" s="54">
        <v>0.89405628548194138</v>
      </c>
      <c r="M1296" s="47">
        <v>294</v>
      </c>
      <c r="N1296" s="124" cm="1">
        <f t="array" ref="N1296:W1296">(TRANSPOSE(MMULT(幕後結果!$AB$37:$AK$46, TRANSPOSE(N295:W295))))</f>
        <v>-0.52249568907670252</v>
      </c>
      <c r="O1296" s="124">
        <v>0.28069572853349251</v>
      </c>
      <c r="P1296" s="124">
        <v>-1.3912632142301775</v>
      </c>
      <c r="Q1296" s="124">
        <v>-0.40960771429710346</v>
      </c>
      <c r="R1296" s="124">
        <v>-0.21030865151066472</v>
      </c>
      <c r="S1296" s="124">
        <v>-0.13232172468684875</v>
      </c>
      <c r="T1296" s="124">
        <v>7.932207582941686E-2</v>
      </c>
      <c r="U1296" s="124">
        <v>-0.59383320207385426</v>
      </c>
      <c r="V1296" s="124">
        <v>-0.28702297261747067</v>
      </c>
      <c r="W1296" s="46">
        <v>0.61399589470413984</v>
      </c>
    </row>
    <row r="1297" spans="1:23" ht="19">
      <c r="A1297" s="91">
        <v>295</v>
      </c>
      <c r="B1297" s="124">
        <v>0.30486542211422929</v>
      </c>
      <c r="C1297" s="124">
        <v>0.56246218928399494</v>
      </c>
      <c r="D1297" s="124">
        <v>0.33422754685520251</v>
      </c>
      <c r="E1297" s="124">
        <v>0.82658346601378496</v>
      </c>
      <c r="F1297" s="124">
        <v>0.5845417687681671</v>
      </c>
      <c r="G1297" s="124">
        <v>0.77899105817241154</v>
      </c>
      <c r="H1297" s="124">
        <v>0.69498027826560538</v>
      </c>
      <c r="I1297" s="124">
        <v>0.67083735770917574</v>
      </c>
      <c r="J1297" s="124">
        <v>0.13616168030902798</v>
      </c>
      <c r="K1297" s="54">
        <v>0.76874897468437275</v>
      </c>
      <c r="M1297" s="47">
        <v>295</v>
      </c>
      <c r="N1297" s="124" cm="1">
        <f t="array" ref="N1297:W1297">(TRANSPOSE(MMULT(幕後結果!$AB$37:$AK$46, TRANSPOSE(N296:W296))))</f>
        <v>-0.9894067207746996</v>
      </c>
      <c r="O1297" s="124">
        <v>-1.4840273593934188</v>
      </c>
      <c r="P1297" s="124">
        <v>-0.33340810485579342</v>
      </c>
      <c r="Q1297" s="124">
        <v>0.12327489649149137</v>
      </c>
      <c r="R1297" s="124">
        <v>-0.15013425184038617</v>
      </c>
      <c r="S1297" s="124">
        <v>-0.86232046250220207</v>
      </c>
      <c r="T1297" s="124">
        <v>0.16748992658856071</v>
      </c>
      <c r="U1297" s="124">
        <v>0.38545747016888138</v>
      </c>
      <c r="V1297" s="124">
        <v>-1.1933982014444473</v>
      </c>
      <c r="W1297" s="46">
        <v>-0.24370472326820081</v>
      </c>
    </row>
    <row r="1298" spans="1:23" ht="19">
      <c r="A1298" s="91">
        <v>296</v>
      </c>
      <c r="B1298" s="124">
        <v>0.55953708751242082</v>
      </c>
      <c r="C1298" s="124">
        <v>0.72689052841730106</v>
      </c>
      <c r="D1298" s="124">
        <v>0.66111419081099299</v>
      </c>
      <c r="E1298" s="124">
        <v>0.85266695386708258</v>
      </c>
      <c r="F1298" s="124">
        <v>0.80192502491293594</v>
      </c>
      <c r="G1298" s="124">
        <v>0.5820411729014523</v>
      </c>
      <c r="H1298" s="124">
        <v>0.43856930218244905</v>
      </c>
      <c r="I1298" s="124">
        <v>0.85964859344124767</v>
      </c>
      <c r="J1298" s="124">
        <v>0.78517074768684947</v>
      </c>
      <c r="K1298" s="54">
        <v>0.97919773168714186</v>
      </c>
      <c r="M1298" s="47">
        <v>296</v>
      </c>
      <c r="N1298" s="124" cm="1">
        <f t="array" ref="N1298:W1298">(TRANSPOSE(MMULT(幕後結果!$AB$37:$AK$46, TRANSPOSE(N297:W297))))</f>
        <v>-0.72181121164038642</v>
      </c>
      <c r="O1298" s="124">
        <v>-1.9050740953000289</v>
      </c>
      <c r="P1298" s="124">
        <v>-2.019837075730393</v>
      </c>
      <c r="Q1298" s="124">
        <v>-0.96169688210066939</v>
      </c>
      <c r="R1298" s="124">
        <v>-0.5377898738821244</v>
      </c>
      <c r="S1298" s="124">
        <v>-1.4973938251984067</v>
      </c>
      <c r="T1298" s="124">
        <v>0.31264755679797718</v>
      </c>
      <c r="U1298" s="124">
        <v>0.1329282750949774</v>
      </c>
      <c r="V1298" s="124">
        <v>1.7393129047202471E-2</v>
      </c>
      <c r="W1298" s="46">
        <v>0.37298971579267004</v>
      </c>
    </row>
    <row r="1299" spans="1:23" ht="19">
      <c r="A1299" s="91">
        <v>297</v>
      </c>
      <c r="B1299" s="124">
        <v>0.99039590549586065</v>
      </c>
      <c r="C1299" s="124">
        <v>0.37768884253002999</v>
      </c>
      <c r="D1299" s="124">
        <v>0.74683826618130666</v>
      </c>
      <c r="E1299" s="124">
        <v>0.50748988147143081</v>
      </c>
      <c r="F1299" s="124">
        <v>5.9943838662645188E-2</v>
      </c>
      <c r="G1299" s="124">
        <v>0.98271483401154791</v>
      </c>
      <c r="H1299" s="124">
        <v>2.2695513125809308E-2</v>
      </c>
      <c r="I1299" s="124">
        <v>9.9482048756110109E-2</v>
      </c>
      <c r="J1299" s="124">
        <v>1.2003644065545105E-2</v>
      </c>
      <c r="K1299" s="54">
        <v>0.81347456666243656</v>
      </c>
      <c r="M1299" s="47">
        <v>297</v>
      </c>
      <c r="N1299" s="124" cm="1">
        <f t="array" ref="N1299:W1299">(TRANSPOSE(MMULT(幕後結果!$AB$37:$AK$46, TRANSPOSE(N298:W298))))</f>
        <v>0.83128677295202458</v>
      </c>
      <c r="O1299" s="124">
        <v>-0.42957973112040593</v>
      </c>
      <c r="P1299" s="124">
        <v>-0.63508128142293507</v>
      </c>
      <c r="Q1299" s="124">
        <v>-0.18273788026980703</v>
      </c>
      <c r="R1299" s="124">
        <v>-1.2057488778836984</v>
      </c>
      <c r="S1299" s="124">
        <v>-1.193041003725726</v>
      </c>
      <c r="T1299" s="124">
        <v>0.17465192604973806</v>
      </c>
      <c r="U1299" s="124">
        <v>-1.9721553320776322</v>
      </c>
      <c r="V1299" s="124">
        <v>0.40923223830191002</v>
      </c>
      <c r="W1299" s="46">
        <v>0.11574431185465228</v>
      </c>
    </row>
    <row r="1300" spans="1:23" ht="19">
      <c r="A1300" s="91">
        <v>298</v>
      </c>
      <c r="B1300" s="124">
        <v>0.34232133157486344</v>
      </c>
      <c r="C1300" s="124">
        <v>0.70403921557945526</v>
      </c>
      <c r="D1300" s="124">
        <v>4.5436805409158953E-2</v>
      </c>
      <c r="E1300" s="124">
        <v>0.47619272520285305</v>
      </c>
      <c r="F1300" s="124">
        <v>0.60380775082182603</v>
      </c>
      <c r="G1300" s="124">
        <v>0.58161177377738627</v>
      </c>
      <c r="H1300" s="124">
        <v>3.4977010131641117E-2</v>
      </c>
      <c r="I1300" s="124">
        <v>0.27247452605318956</v>
      </c>
      <c r="J1300" s="124">
        <v>0.80163452584907868</v>
      </c>
      <c r="K1300" s="54">
        <v>0.87977627959698501</v>
      </c>
      <c r="M1300" s="47">
        <v>298</v>
      </c>
      <c r="N1300" s="124" cm="1">
        <f t="array" ref="N1300:W1300">(TRANSPOSE(MMULT(幕後結果!$AB$37:$AK$46, TRANSPOSE(N299:W299))))</f>
        <v>1.1424781544986955</v>
      </c>
      <c r="O1300" s="124">
        <v>1.0736484937763462</v>
      </c>
      <c r="P1300" s="124">
        <v>1.1166227675627896</v>
      </c>
      <c r="Q1300" s="124">
        <v>1.0786529776485865</v>
      </c>
      <c r="R1300" s="124">
        <v>-1.1375830331920276</v>
      </c>
      <c r="S1300" s="124">
        <v>1.9278361373277011</v>
      </c>
      <c r="T1300" s="124">
        <v>1.1750312841461474</v>
      </c>
      <c r="U1300" s="124">
        <v>-0.66882431812785792</v>
      </c>
      <c r="V1300" s="124">
        <v>1.8194122463488309</v>
      </c>
      <c r="W1300" s="46">
        <v>-0.97244114157415851</v>
      </c>
    </row>
    <row r="1301" spans="1:23" ht="19">
      <c r="A1301" s="91">
        <v>299</v>
      </c>
      <c r="B1301" s="124">
        <v>0.53825091109806511</v>
      </c>
      <c r="C1301" s="124">
        <v>0.47135110568159755</v>
      </c>
      <c r="D1301" s="124">
        <v>0.95917366338452381</v>
      </c>
      <c r="E1301" s="124">
        <v>0.71224936100981151</v>
      </c>
      <c r="F1301" s="124">
        <v>0.31719233305789474</v>
      </c>
      <c r="G1301" s="124">
        <v>0.73790096858061194</v>
      </c>
      <c r="H1301" s="124">
        <v>0.88310282681036689</v>
      </c>
      <c r="I1301" s="124">
        <v>5.4251094723587467E-2</v>
      </c>
      <c r="J1301" s="124">
        <v>0.11337839664292382</v>
      </c>
      <c r="K1301" s="54">
        <v>0.4450686771038983</v>
      </c>
      <c r="M1301" s="47">
        <v>299</v>
      </c>
      <c r="N1301" s="124" cm="1">
        <f t="array" ref="N1301:W1301">(TRANSPOSE(MMULT(幕後結果!$AB$37:$AK$46, TRANSPOSE(N300:W300))))</f>
        <v>0.19946623037040431</v>
      </c>
      <c r="O1301" s="124">
        <v>1.1425936081765569</v>
      </c>
      <c r="P1301" s="124">
        <v>2.4469920428935836</v>
      </c>
      <c r="Q1301" s="124">
        <v>-0.24908611408413917</v>
      </c>
      <c r="R1301" s="124">
        <v>-0.18676816027712029</v>
      </c>
      <c r="S1301" s="124">
        <v>-1.0667972999438</v>
      </c>
      <c r="T1301" s="124">
        <v>-0.60103827909894791</v>
      </c>
      <c r="U1301" s="124">
        <v>0.70236762829804023</v>
      </c>
      <c r="V1301" s="124">
        <v>-0.82825971459769165</v>
      </c>
      <c r="W1301" s="46">
        <v>0.32324090505214653</v>
      </c>
    </row>
    <row r="1302" spans="1:23" ht="19">
      <c r="A1302" s="91">
        <v>300</v>
      </c>
      <c r="B1302" s="124">
        <v>0.62246967943196774</v>
      </c>
      <c r="C1302" s="124">
        <v>0.76609444187433984</v>
      </c>
      <c r="D1302" s="124">
        <v>0.58075972677785237</v>
      </c>
      <c r="E1302" s="124">
        <v>0.20714258377461059</v>
      </c>
      <c r="F1302" s="124">
        <v>0.55940528377471366</v>
      </c>
      <c r="G1302" s="124">
        <v>0.68898643113453639</v>
      </c>
      <c r="H1302" s="124">
        <v>0.71032286025372726</v>
      </c>
      <c r="I1302" s="124">
        <v>0.26713328766835542</v>
      </c>
      <c r="J1302" s="124">
        <v>0.44918131582470333</v>
      </c>
      <c r="K1302" s="54">
        <v>0.64104974903276979</v>
      </c>
      <c r="M1302" s="47">
        <v>300</v>
      </c>
      <c r="N1302" s="124" cm="1">
        <f t="array" ref="N1302:W1302">(TRANSPOSE(MMULT(幕後結果!$AB$37:$AK$46, TRANSPOSE(N301:W301))))</f>
        <v>2.2313427136946524</v>
      </c>
      <c r="O1302" s="124">
        <v>-0.86752685773087213</v>
      </c>
      <c r="P1302" s="124">
        <v>0.31765585283174053</v>
      </c>
      <c r="Q1302" s="124">
        <v>0.55591324110021079</v>
      </c>
      <c r="R1302" s="124">
        <v>-2.8196116586517217E-2</v>
      </c>
      <c r="S1302" s="124">
        <v>1.1361695556883582</v>
      </c>
      <c r="T1302" s="124">
        <v>1.5254758065095293</v>
      </c>
      <c r="U1302" s="124">
        <v>2.3201000575807917</v>
      </c>
      <c r="V1302" s="124">
        <v>1.2939135863653022</v>
      </c>
      <c r="W1302" s="46">
        <v>0.36285781875258705</v>
      </c>
    </row>
    <row r="1303" spans="1:23" ht="19">
      <c r="A1303" s="91">
        <v>301</v>
      </c>
      <c r="B1303" s="124">
        <v>0.60324317546318684</v>
      </c>
      <c r="C1303" s="124">
        <v>7.8572437820419117E-2</v>
      </c>
      <c r="D1303" s="124">
        <v>0.1646469935438204</v>
      </c>
      <c r="E1303" s="124">
        <v>0.51105103002643304</v>
      </c>
      <c r="F1303" s="124">
        <v>0.66362097674775078</v>
      </c>
      <c r="G1303" s="124">
        <v>0.50574693195008535</v>
      </c>
      <c r="H1303" s="124">
        <v>0.84311123595134951</v>
      </c>
      <c r="I1303" s="124">
        <v>0.44012979067832436</v>
      </c>
      <c r="J1303" s="124">
        <v>0.3827637030032367</v>
      </c>
      <c r="K1303" s="54">
        <v>0.92303468164254499</v>
      </c>
      <c r="M1303" s="47">
        <v>301</v>
      </c>
      <c r="N1303" s="124" cm="1">
        <f t="array" ref="N1303:W1303">(TRANSPOSE(MMULT(幕後結果!$AB$37:$AK$46, TRANSPOSE(N302:W302))))</f>
        <v>0.38489449315640845</v>
      </c>
      <c r="O1303" s="124">
        <v>-0.4300106457381947</v>
      </c>
      <c r="P1303" s="124">
        <v>-0.97906085598857628</v>
      </c>
      <c r="Q1303" s="124">
        <v>-0.78841277595023773</v>
      </c>
      <c r="R1303" s="124">
        <v>-1.6488167392377899</v>
      </c>
      <c r="S1303" s="124">
        <v>-1.1147803330315549</v>
      </c>
      <c r="T1303" s="124">
        <v>-1.6607483473698113</v>
      </c>
      <c r="U1303" s="124">
        <v>-0.41290859177021211</v>
      </c>
      <c r="V1303" s="124">
        <v>-0.73089734555086117</v>
      </c>
      <c r="W1303" s="46">
        <v>-1.3810815917060695</v>
      </c>
    </row>
    <row r="1304" spans="1:23" ht="19">
      <c r="A1304" s="91">
        <v>302</v>
      </c>
      <c r="B1304" s="124">
        <v>0.34353034370645652</v>
      </c>
      <c r="C1304" s="124">
        <v>8.3993977497982764E-2</v>
      </c>
      <c r="D1304" s="124">
        <v>0.45404455214990391</v>
      </c>
      <c r="E1304" s="124">
        <v>0.38465802661180848</v>
      </c>
      <c r="F1304" s="124">
        <v>4.1446577651645056E-2</v>
      </c>
      <c r="G1304" s="124">
        <v>9.2631906275186138E-2</v>
      </c>
      <c r="H1304" s="124">
        <v>0.91814834669526602</v>
      </c>
      <c r="I1304" s="124">
        <v>0.11060015180916349</v>
      </c>
      <c r="J1304" s="124">
        <v>0.72206344924895216</v>
      </c>
      <c r="K1304" s="54">
        <v>0.98718470363791955</v>
      </c>
      <c r="M1304" s="47">
        <v>302</v>
      </c>
      <c r="N1304" s="124" cm="1">
        <f t="array" ref="N1304:W1304">(TRANSPOSE(MMULT(幕後結果!$AB$37:$AK$46, TRANSPOSE(N303:W303))))</f>
        <v>0.2417403436000892</v>
      </c>
      <c r="O1304" s="124">
        <v>0.47599322292484436</v>
      </c>
      <c r="P1304" s="124">
        <v>-0.12320083407198418</v>
      </c>
      <c r="Q1304" s="124">
        <v>0.84070126082348406</v>
      </c>
      <c r="R1304" s="124">
        <v>-0.6964539690565098</v>
      </c>
      <c r="S1304" s="124">
        <v>-0.6819241104044883</v>
      </c>
      <c r="T1304" s="124">
        <v>-0.30736304595939279</v>
      </c>
      <c r="U1304" s="124">
        <v>-1.5821093103906028</v>
      </c>
      <c r="V1304" s="124">
        <v>1.1336775980043747</v>
      </c>
      <c r="W1304" s="46">
        <v>-0.74924129505989756</v>
      </c>
    </row>
    <row r="1305" spans="1:23" ht="19">
      <c r="A1305" s="91">
        <v>303</v>
      </c>
      <c r="B1305" s="124">
        <v>0.18250819023236131</v>
      </c>
      <c r="C1305" s="124">
        <v>0.55296992899195629</v>
      </c>
      <c r="D1305" s="124">
        <v>0.58006702602753646</v>
      </c>
      <c r="E1305" s="124">
        <v>0.85644660349191049</v>
      </c>
      <c r="F1305" s="124">
        <v>0.83205722102469615</v>
      </c>
      <c r="G1305" s="124">
        <v>0.49348769298737172</v>
      </c>
      <c r="H1305" s="124">
        <v>0.16735184475546716</v>
      </c>
      <c r="I1305" s="124">
        <v>0.77338741923735843</v>
      </c>
      <c r="J1305" s="124">
        <v>0.60672136121982234</v>
      </c>
      <c r="K1305" s="54">
        <v>0.38912858135866624</v>
      </c>
      <c r="M1305" s="47">
        <v>303</v>
      </c>
      <c r="N1305" s="124" cm="1">
        <f t="array" ref="N1305:W1305">(TRANSPOSE(MMULT(幕後結果!$AB$37:$AK$46, TRANSPOSE(N304:W304))))</f>
        <v>-1.0286222903562803</v>
      </c>
      <c r="O1305" s="124">
        <v>0.82099896051683119</v>
      </c>
      <c r="P1305" s="124">
        <v>-0.36887372822208692</v>
      </c>
      <c r="Q1305" s="124">
        <v>-1.7934820742835369</v>
      </c>
      <c r="R1305" s="124">
        <v>-1.0841989502934259</v>
      </c>
      <c r="S1305" s="124">
        <v>-0.88002331285932867</v>
      </c>
      <c r="T1305" s="124">
        <v>-2.3883425663534195</v>
      </c>
      <c r="U1305" s="124">
        <v>0.37139997504381772</v>
      </c>
      <c r="V1305" s="124">
        <v>-0.77233871940190668</v>
      </c>
      <c r="W1305" s="46">
        <v>-0.53365841669905167</v>
      </c>
    </row>
    <row r="1306" spans="1:23" ht="19">
      <c r="A1306" s="91">
        <v>304</v>
      </c>
      <c r="B1306" s="124">
        <v>0.1984645411639665</v>
      </c>
      <c r="C1306" s="124">
        <v>0.76119587327605842</v>
      </c>
      <c r="D1306" s="124">
        <v>0.58774894093790997</v>
      </c>
      <c r="E1306" s="124">
        <v>0.8607319634848476</v>
      </c>
      <c r="F1306" s="124">
        <v>0.17041742012356265</v>
      </c>
      <c r="G1306" s="124">
        <v>0.3574635592004598</v>
      </c>
      <c r="H1306" s="124">
        <v>0.83833934646956298</v>
      </c>
      <c r="I1306" s="124">
        <v>0.36191212725032917</v>
      </c>
      <c r="J1306" s="124">
        <v>0.87533902627406079</v>
      </c>
      <c r="K1306" s="54">
        <v>0.64984412279621284</v>
      </c>
      <c r="M1306" s="47">
        <v>304</v>
      </c>
      <c r="N1306" s="124" cm="1">
        <f t="array" ref="N1306:W1306">(TRANSPOSE(MMULT(幕後結果!$AB$37:$AK$46, TRANSPOSE(N305:W305))))</f>
        <v>-0.67628311223272375</v>
      </c>
      <c r="O1306" s="124">
        <v>-1.3616401313390514</v>
      </c>
      <c r="P1306" s="124">
        <v>2.055963543734582</v>
      </c>
      <c r="Q1306" s="124">
        <v>1.0953765508450919</v>
      </c>
      <c r="R1306" s="124">
        <v>-1.1249554596922358</v>
      </c>
      <c r="S1306" s="124">
        <v>0.88162379398839263</v>
      </c>
      <c r="T1306" s="124">
        <v>-0.98783240884782875</v>
      </c>
      <c r="U1306" s="124">
        <v>-0.2089754177451274</v>
      </c>
      <c r="V1306" s="124">
        <v>-0.84440344280952007</v>
      </c>
      <c r="W1306" s="46">
        <v>-2.1294168531027631</v>
      </c>
    </row>
    <row r="1307" spans="1:23" ht="19">
      <c r="A1307" s="91">
        <v>305</v>
      </c>
      <c r="B1307" s="124">
        <v>0.70262943089821595</v>
      </c>
      <c r="C1307" s="124">
        <v>1.634583399196976E-2</v>
      </c>
      <c r="D1307" s="124">
        <v>0.38794021397093204</v>
      </c>
      <c r="E1307" s="124">
        <v>0.49327657845134287</v>
      </c>
      <c r="F1307" s="124">
        <v>0.95653879422836918</v>
      </c>
      <c r="G1307" s="124">
        <v>0.96307946938138422</v>
      </c>
      <c r="H1307" s="124">
        <v>0.33470642439517206</v>
      </c>
      <c r="I1307" s="124">
        <v>0.28877072240891111</v>
      </c>
      <c r="J1307" s="124">
        <v>0.35302002390860321</v>
      </c>
      <c r="K1307" s="54">
        <v>0.35731070911019969</v>
      </c>
      <c r="M1307" s="47">
        <v>305</v>
      </c>
      <c r="N1307" s="124" cm="1">
        <f t="array" ref="N1307:W1307">(TRANSPOSE(MMULT(幕後結果!$AB$37:$AK$46, TRANSPOSE(N306:W306))))</f>
        <v>1.0837980803917415</v>
      </c>
      <c r="O1307" s="124">
        <v>-1.2411352738940149</v>
      </c>
      <c r="P1307" s="124">
        <v>1.4800760158191815</v>
      </c>
      <c r="Q1307" s="124">
        <v>-0.57116345430456483</v>
      </c>
      <c r="R1307" s="124">
        <v>-0.58512491294895796</v>
      </c>
      <c r="S1307" s="124">
        <v>-0.49526700671255663</v>
      </c>
      <c r="T1307" s="124">
        <v>0.56585019068128561</v>
      </c>
      <c r="U1307" s="124">
        <v>1.7793415737850304</v>
      </c>
      <c r="V1307" s="124">
        <v>0.32411463721831757</v>
      </c>
      <c r="W1307" s="46">
        <v>0.30073172824731292</v>
      </c>
    </row>
    <row r="1308" spans="1:23" ht="19">
      <c r="A1308" s="91">
        <v>306</v>
      </c>
      <c r="B1308" s="124">
        <v>0.35842075136680807</v>
      </c>
      <c r="C1308" s="124">
        <v>0.86815694017815526</v>
      </c>
      <c r="D1308" s="124">
        <v>0.23053816256018855</v>
      </c>
      <c r="E1308" s="124">
        <v>0.78823705226031682</v>
      </c>
      <c r="F1308" s="124">
        <v>0.1097628116749656</v>
      </c>
      <c r="G1308" s="124">
        <v>0.4780362344158422</v>
      </c>
      <c r="H1308" s="124">
        <v>0.89914491512375894</v>
      </c>
      <c r="I1308" s="124">
        <v>0.7761174361501697</v>
      </c>
      <c r="J1308" s="124">
        <v>0.84732571094013975</v>
      </c>
      <c r="K1308" s="54">
        <v>9.017676227293614E-2</v>
      </c>
      <c r="M1308" s="47">
        <v>306</v>
      </c>
      <c r="N1308" s="124" cm="1">
        <f t="array" ref="N1308:W1308">(TRANSPOSE(MMULT(幕後結果!$AB$37:$AK$46, TRANSPOSE(N307:W307))))</f>
        <v>-1.0961109214766471</v>
      </c>
      <c r="O1308" s="124">
        <v>0.27473442535393255</v>
      </c>
      <c r="P1308" s="124">
        <v>-0.85112547593750243</v>
      </c>
      <c r="Q1308" s="124">
        <v>-1.3973887688850608</v>
      </c>
      <c r="R1308" s="124">
        <v>0.32470506657102016</v>
      </c>
      <c r="S1308" s="124">
        <v>-0.86551268279175186</v>
      </c>
      <c r="T1308" s="124">
        <v>0.52168345777238156</v>
      </c>
      <c r="U1308" s="124">
        <v>-0.60891505593369122</v>
      </c>
      <c r="V1308" s="124">
        <v>0.86248839590340631</v>
      </c>
      <c r="W1308" s="46">
        <v>0.87804828834650905</v>
      </c>
    </row>
    <row r="1309" spans="1:23" ht="19">
      <c r="A1309" s="91">
        <v>307</v>
      </c>
      <c r="B1309" s="124">
        <v>0.27724199145974859</v>
      </c>
      <c r="C1309" s="124">
        <v>0.64272678816631301</v>
      </c>
      <c r="D1309" s="124">
        <v>0.71059471758341664</v>
      </c>
      <c r="E1309" s="124">
        <v>0.49427418602495177</v>
      </c>
      <c r="F1309" s="124">
        <v>0.60320422078362412</v>
      </c>
      <c r="G1309" s="124">
        <v>8.010499680526495E-2</v>
      </c>
      <c r="H1309" s="124">
        <v>0.74377161162711469</v>
      </c>
      <c r="I1309" s="124">
        <v>0.50452141924040883</v>
      </c>
      <c r="J1309" s="124">
        <v>0.59988783590269046</v>
      </c>
      <c r="K1309" s="54">
        <v>0.64397944907942439</v>
      </c>
      <c r="M1309" s="47">
        <v>307</v>
      </c>
      <c r="N1309" s="124" cm="1">
        <f t="array" ref="N1309:W1309">(TRANSPOSE(MMULT(幕後結果!$AB$37:$AK$46, TRANSPOSE(N308:W308))))</f>
        <v>1.7365311400591101</v>
      </c>
      <c r="O1309" s="124">
        <v>-0.84495739925876212</v>
      </c>
      <c r="P1309" s="124">
        <v>1.0469283913664218</v>
      </c>
      <c r="Q1309" s="124">
        <v>1.923636173264486</v>
      </c>
      <c r="R1309" s="124">
        <v>1.4206776898566491</v>
      </c>
      <c r="S1309" s="124">
        <v>2.3070455985004008</v>
      </c>
      <c r="T1309" s="124">
        <v>-0.84652552204642328</v>
      </c>
      <c r="U1309" s="124">
        <v>1.1300875776976851</v>
      </c>
      <c r="V1309" s="124">
        <v>-6.9573154948657248E-2</v>
      </c>
      <c r="W1309" s="46">
        <v>2.4433128855868742</v>
      </c>
    </row>
    <row r="1310" spans="1:23" ht="19">
      <c r="A1310" s="91">
        <v>308</v>
      </c>
      <c r="B1310" s="124">
        <v>3.9220060106393895E-2</v>
      </c>
      <c r="C1310" s="124">
        <v>0.80485879421689766</v>
      </c>
      <c r="D1310" s="124">
        <v>0.75786379968373607</v>
      </c>
      <c r="E1310" s="124">
        <v>0.1211105388486049</v>
      </c>
      <c r="F1310" s="124">
        <v>0.7905455398236565</v>
      </c>
      <c r="G1310" s="124">
        <v>0.37504069329873024</v>
      </c>
      <c r="H1310" s="124">
        <v>0.1378258552327527</v>
      </c>
      <c r="I1310" s="124">
        <v>0.58335456185464762</v>
      </c>
      <c r="J1310" s="124">
        <v>0.41894165134107286</v>
      </c>
      <c r="K1310" s="54">
        <v>7.9549671749113537E-2</v>
      </c>
      <c r="M1310" s="47">
        <v>308</v>
      </c>
      <c r="N1310" s="124" cm="1">
        <f t="array" ref="N1310:W1310">(TRANSPOSE(MMULT(幕後結果!$AB$37:$AK$46, TRANSPOSE(N309:W309))))</f>
        <v>-1.4931069264745811</v>
      </c>
      <c r="O1310" s="124">
        <v>1.3986032252756535</v>
      </c>
      <c r="P1310" s="124">
        <v>0.67496014370645407</v>
      </c>
      <c r="Q1310" s="124">
        <v>0.77717420975338847</v>
      </c>
      <c r="R1310" s="124">
        <v>1.9624292044290697</v>
      </c>
      <c r="S1310" s="124">
        <v>0.96174365538153483</v>
      </c>
      <c r="T1310" s="124">
        <v>-1.808219700408338</v>
      </c>
      <c r="U1310" s="124">
        <v>-0.16813740115671799</v>
      </c>
      <c r="V1310" s="124">
        <v>9.5075220453391951E-2</v>
      </c>
      <c r="W1310" s="46">
        <v>0.39196353233909753</v>
      </c>
    </row>
    <row r="1311" spans="1:23" ht="19">
      <c r="A1311" s="91">
        <v>309</v>
      </c>
      <c r="B1311" s="124">
        <v>0.46945237739098244</v>
      </c>
      <c r="C1311" s="124">
        <v>0.70100433400164031</v>
      </c>
      <c r="D1311" s="124">
        <v>0.45765941259178922</v>
      </c>
      <c r="E1311" s="124">
        <v>0.85652695104422971</v>
      </c>
      <c r="F1311" s="124">
        <v>0.22305423965459159</v>
      </c>
      <c r="G1311" s="124">
        <v>0.4995561400878803</v>
      </c>
      <c r="H1311" s="124">
        <v>0.33717727233167616</v>
      </c>
      <c r="I1311" s="124">
        <v>0.55724050642569645</v>
      </c>
      <c r="J1311" s="124">
        <v>0.77125835792944186</v>
      </c>
      <c r="K1311" s="54">
        <v>0.4181673253154774</v>
      </c>
      <c r="M1311" s="47">
        <v>309</v>
      </c>
      <c r="N1311" s="124" cm="1">
        <f t="array" ref="N1311:W1311">(TRANSPOSE(MMULT(幕後結果!$AB$37:$AK$46, TRANSPOSE(N310:W310))))</f>
        <v>-0.37688743132129027</v>
      </c>
      <c r="O1311" s="124">
        <v>-0.175925396779258</v>
      </c>
      <c r="P1311" s="124">
        <v>0.243247348555646</v>
      </c>
      <c r="Q1311" s="124">
        <v>-1.3811706184046411</v>
      </c>
      <c r="R1311" s="124">
        <v>-0.97474267651436097</v>
      </c>
      <c r="S1311" s="124">
        <v>-1.0793046207261299</v>
      </c>
      <c r="T1311" s="124">
        <v>-0.14003115447249864</v>
      </c>
      <c r="U1311" s="124">
        <v>0.15897473450741625</v>
      </c>
      <c r="V1311" s="124">
        <v>-0.58299695929901618</v>
      </c>
      <c r="W1311" s="46">
        <v>-1.2543580792871318</v>
      </c>
    </row>
    <row r="1312" spans="1:23" ht="19">
      <c r="A1312" s="91">
        <v>310</v>
      </c>
      <c r="B1312" s="124">
        <v>0.17310102799981308</v>
      </c>
      <c r="C1312" s="124">
        <v>0.26427275371926995</v>
      </c>
      <c r="D1312" s="124">
        <v>0.19520222469560822</v>
      </c>
      <c r="E1312" s="124">
        <v>0.60870779229382355</v>
      </c>
      <c r="F1312" s="124">
        <v>0.57744345065071245</v>
      </c>
      <c r="G1312" s="124">
        <v>0.30243483093217249</v>
      </c>
      <c r="H1312" s="124">
        <v>3.4729246404671343E-2</v>
      </c>
      <c r="I1312" s="124">
        <v>0.47042000084919544</v>
      </c>
      <c r="J1312" s="124">
        <v>0.7183769555673194</v>
      </c>
      <c r="K1312" s="54">
        <v>0.64641960715623581</v>
      </c>
      <c r="M1312" s="47">
        <v>310</v>
      </c>
      <c r="N1312" s="124" cm="1">
        <f t="array" ref="N1312:W1312">(TRANSPOSE(MMULT(幕後結果!$AB$37:$AK$46, TRANSPOSE(N311:W311))))</f>
        <v>-0.95164583439008932</v>
      </c>
      <c r="O1312" s="124">
        <v>7.8442931781884773E-2</v>
      </c>
      <c r="P1312" s="124">
        <v>0.43150658426993188</v>
      </c>
      <c r="Q1312" s="124">
        <v>0.36866263701208957</v>
      </c>
      <c r="R1312" s="124">
        <v>-0.1244186798324918</v>
      </c>
      <c r="S1312" s="124">
        <v>0.38918335893731182</v>
      </c>
      <c r="T1312" s="124">
        <v>-1.257073555887773</v>
      </c>
      <c r="U1312" s="124">
        <v>-1.6024946591755744</v>
      </c>
      <c r="V1312" s="124">
        <v>-1.6945015579719471</v>
      </c>
      <c r="W1312" s="46">
        <v>0.40100018661933612</v>
      </c>
    </row>
    <row r="1313" spans="1:23" ht="19">
      <c r="A1313" s="91">
        <v>311</v>
      </c>
      <c r="B1313" s="124">
        <v>0.73677334503453484</v>
      </c>
      <c r="C1313" s="124">
        <v>0.628476739633963</v>
      </c>
      <c r="D1313" s="124">
        <v>0.69387584945756342</v>
      </c>
      <c r="E1313" s="124">
        <v>0.16386362596720683</v>
      </c>
      <c r="F1313" s="124">
        <v>0.98421567868871862</v>
      </c>
      <c r="G1313" s="124">
        <v>0.74016999669206918</v>
      </c>
      <c r="H1313" s="124">
        <v>0.88756498216115887</v>
      </c>
      <c r="I1313" s="124">
        <v>0.51768528276866133</v>
      </c>
      <c r="J1313" s="124">
        <v>0.1183768685692046</v>
      </c>
      <c r="K1313" s="54">
        <v>0.22137515106946259</v>
      </c>
      <c r="M1313" s="47">
        <v>311</v>
      </c>
      <c r="N1313" s="124" cm="1">
        <f t="array" ref="N1313:W1313">(TRANSPOSE(MMULT(幕後結果!$AB$37:$AK$46, TRANSPOSE(N312:W312))))</f>
        <v>0.23660857466411514</v>
      </c>
      <c r="O1313" s="124">
        <v>1.6024541644596764</v>
      </c>
      <c r="P1313" s="124">
        <v>0.71668227113549432</v>
      </c>
      <c r="Q1313" s="124">
        <v>1.2822039239802538</v>
      </c>
      <c r="R1313" s="124">
        <v>1.1254381515917875</v>
      </c>
      <c r="S1313" s="124">
        <v>1.5643403641564602</v>
      </c>
      <c r="T1313" s="124">
        <v>-0.14772783776990356</v>
      </c>
      <c r="U1313" s="124">
        <v>-0.32787959554040835</v>
      </c>
      <c r="V1313" s="124">
        <v>1.0371493589239051</v>
      </c>
      <c r="W1313" s="46">
        <v>0.89446690977755039</v>
      </c>
    </row>
    <row r="1314" spans="1:23" ht="19">
      <c r="A1314" s="91">
        <v>312</v>
      </c>
      <c r="B1314" s="124">
        <v>0.64056835560647363</v>
      </c>
      <c r="C1314" s="124">
        <v>0.77674627176118127</v>
      </c>
      <c r="D1314" s="124">
        <v>0.84983917278611876</v>
      </c>
      <c r="E1314" s="124">
        <v>0.30412247088846467</v>
      </c>
      <c r="F1314" s="124">
        <v>0.32052218133024746</v>
      </c>
      <c r="G1314" s="124">
        <v>0.15542423734579947</v>
      </c>
      <c r="H1314" s="124">
        <v>0.95338156872250623</v>
      </c>
      <c r="I1314" s="124">
        <v>0.85109265629796571</v>
      </c>
      <c r="J1314" s="124">
        <v>0.19753806368727789</v>
      </c>
      <c r="K1314" s="54">
        <v>1.9399655418491868E-2</v>
      </c>
      <c r="M1314" s="47">
        <v>312</v>
      </c>
      <c r="N1314" s="124" cm="1">
        <f t="array" ref="N1314:W1314">(TRANSPOSE(MMULT(幕後結果!$AB$37:$AK$46, TRANSPOSE(N313:W313))))</f>
        <v>-1.3009118599242935</v>
      </c>
      <c r="O1314" s="124">
        <v>0.36937931382886768</v>
      </c>
      <c r="P1314" s="124">
        <v>-1.365159979607903</v>
      </c>
      <c r="Q1314" s="124">
        <v>0.25805099800772374</v>
      </c>
      <c r="R1314" s="124">
        <v>0.77674789089053387</v>
      </c>
      <c r="S1314" s="124">
        <v>0.98320251370052214</v>
      </c>
      <c r="T1314" s="124">
        <v>1.3301008550054447</v>
      </c>
      <c r="U1314" s="124">
        <v>-0.42998798420945777</v>
      </c>
      <c r="V1314" s="124">
        <v>-3.1093857335452196E-2</v>
      </c>
      <c r="W1314" s="46">
        <v>-0.41840940746791844</v>
      </c>
    </row>
    <row r="1315" spans="1:23" ht="19">
      <c r="A1315" s="91">
        <v>313</v>
      </c>
      <c r="B1315" s="124">
        <v>0.28493803440884391</v>
      </c>
      <c r="C1315" s="124">
        <v>0.80307625962477469</v>
      </c>
      <c r="D1315" s="124">
        <v>6.1294145240180287E-2</v>
      </c>
      <c r="E1315" s="124">
        <v>0.16153307459369781</v>
      </c>
      <c r="F1315" s="124">
        <v>5.6124316976700284E-2</v>
      </c>
      <c r="G1315" s="124">
        <v>0.33202509479532849</v>
      </c>
      <c r="H1315" s="124">
        <v>0.90952293152543096</v>
      </c>
      <c r="I1315" s="124">
        <v>0.47242218347508036</v>
      </c>
      <c r="J1315" s="124">
        <v>0.84979162599115088</v>
      </c>
      <c r="K1315" s="54">
        <v>0.46056517895125171</v>
      </c>
      <c r="M1315" s="47">
        <v>313</v>
      </c>
      <c r="N1315" s="124" cm="1">
        <f t="array" ref="N1315:W1315">(TRANSPOSE(MMULT(幕後結果!$AB$37:$AK$46, TRANSPOSE(N314:W314))))</f>
        <v>3.2390184530559619E-2</v>
      </c>
      <c r="O1315" s="124">
        <v>-0.684613514608716</v>
      </c>
      <c r="P1315" s="124">
        <v>4.3703387328439994E-2</v>
      </c>
      <c r="Q1315" s="124">
        <v>1.0888129978847603</v>
      </c>
      <c r="R1315" s="124">
        <v>0.1236427587111225</v>
      </c>
      <c r="S1315" s="124">
        <v>2.7054921324698888E-2</v>
      </c>
      <c r="T1315" s="124">
        <v>0.47090686341114246</v>
      </c>
      <c r="U1315" s="124">
        <v>6.5664608129019655E-2</v>
      </c>
      <c r="V1315" s="124">
        <v>1.149434599076701</v>
      </c>
      <c r="W1315" s="46">
        <v>0.24519190045326542</v>
      </c>
    </row>
    <row r="1316" spans="1:23" ht="19">
      <c r="A1316" s="91">
        <v>314</v>
      </c>
      <c r="B1316" s="124">
        <v>0.35026979718357354</v>
      </c>
      <c r="C1316" s="124">
        <v>0.52698066501343099</v>
      </c>
      <c r="D1316" s="124">
        <v>0.7087089726859539</v>
      </c>
      <c r="E1316" s="124">
        <v>6.7033730258960533E-2</v>
      </c>
      <c r="F1316" s="124">
        <v>0.25517328130095862</v>
      </c>
      <c r="G1316" s="124">
        <v>0.65931297288840174</v>
      </c>
      <c r="H1316" s="124">
        <v>0.67844782199253473</v>
      </c>
      <c r="I1316" s="124">
        <v>0.49901145632917054</v>
      </c>
      <c r="J1316" s="124">
        <v>0.38203833089576822</v>
      </c>
      <c r="K1316" s="54">
        <v>0.32785550862374291</v>
      </c>
      <c r="M1316" s="47">
        <v>314</v>
      </c>
      <c r="N1316" s="124" cm="1">
        <f t="array" ref="N1316:W1316">(TRANSPOSE(MMULT(幕後結果!$AB$37:$AK$46, TRANSPOSE(N315:W315))))</f>
        <v>-3.3975320864504159E-2</v>
      </c>
      <c r="O1316" s="124">
        <v>-0.80993832120601783</v>
      </c>
      <c r="P1316" s="124">
        <v>-1.0121882816055883</v>
      </c>
      <c r="Q1316" s="124">
        <v>-1.062101118251894</v>
      </c>
      <c r="R1316" s="124">
        <v>-0.88713665979941769</v>
      </c>
      <c r="S1316" s="124">
        <v>-1.3601093297432665</v>
      </c>
      <c r="T1316" s="124">
        <v>-1.7013254106890676</v>
      </c>
      <c r="U1316" s="124">
        <v>-0.64504613626781371</v>
      </c>
      <c r="V1316" s="124">
        <v>-0.19171852106971932</v>
      </c>
      <c r="W1316" s="46">
        <v>-1.0128177499718392</v>
      </c>
    </row>
    <row r="1317" spans="1:23" ht="19">
      <c r="A1317" s="91">
        <v>315</v>
      </c>
      <c r="B1317" s="124">
        <v>0.97284962761126215</v>
      </c>
      <c r="C1317" s="124">
        <v>1.3263597943085959E-2</v>
      </c>
      <c r="D1317" s="124">
        <v>0.17930862617780829</v>
      </c>
      <c r="E1317" s="124">
        <v>0.2853507848500505</v>
      </c>
      <c r="F1317" s="124">
        <v>0.54133721128111523</v>
      </c>
      <c r="G1317" s="124">
        <v>0.74163763529757443</v>
      </c>
      <c r="H1317" s="124">
        <v>0.67925536014211274</v>
      </c>
      <c r="I1317" s="124">
        <v>0.38087359342756888</v>
      </c>
      <c r="J1317" s="124">
        <v>0.53829516130316479</v>
      </c>
      <c r="K1317" s="54">
        <v>1.4203758306257752E-2</v>
      </c>
      <c r="M1317" s="47">
        <v>315</v>
      </c>
      <c r="N1317" s="124" cm="1">
        <f t="array" ref="N1317:W1317">(TRANSPOSE(MMULT(幕後結果!$AB$37:$AK$46, TRANSPOSE(N316:W316))))</f>
        <v>-1.5426076333303369</v>
      </c>
      <c r="O1317" s="124">
        <v>0.49868658780830433</v>
      </c>
      <c r="P1317" s="124">
        <v>-0.42478095020417789</v>
      </c>
      <c r="Q1317" s="124">
        <v>0.38011660962691152</v>
      </c>
      <c r="R1317" s="124">
        <v>1.1410656145021065</v>
      </c>
      <c r="S1317" s="124">
        <v>0.16488797476423747</v>
      </c>
      <c r="T1317" s="124">
        <v>8.1405097014540267E-2</v>
      </c>
      <c r="U1317" s="124">
        <v>-1.2048416797309476</v>
      </c>
      <c r="V1317" s="124">
        <v>0.50151425552047557</v>
      </c>
      <c r="W1317" s="46">
        <v>-1.4656907658509317</v>
      </c>
    </row>
    <row r="1318" spans="1:23" ht="19">
      <c r="A1318" s="91">
        <v>316</v>
      </c>
      <c r="B1318" s="124">
        <v>0.62703143041056664</v>
      </c>
      <c r="C1318" s="124">
        <v>9.0148048460513497E-2</v>
      </c>
      <c r="D1318" s="124">
        <v>0.68141781522156175</v>
      </c>
      <c r="E1318" s="124">
        <v>0.93277314624621943</v>
      </c>
      <c r="F1318" s="124">
        <v>0.28262944262306555</v>
      </c>
      <c r="G1318" s="124">
        <v>0.73112431537713674</v>
      </c>
      <c r="H1318" s="124">
        <v>0.58384395841708403</v>
      </c>
      <c r="I1318" s="124">
        <v>8.851868818771047E-2</v>
      </c>
      <c r="J1318" s="124">
        <v>0.88953895784232406</v>
      </c>
      <c r="K1318" s="54">
        <v>0.53547411297242276</v>
      </c>
      <c r="M1318" s="47">
        <v>316</v>
      </c>
      <c r="N1318" s="124" cm="1">
        <f t="array" ref="N1318:W1318">(TRANSPOSE(MMULT(幕後結果!$AB$37:$AK$46, TRANSPOSE(N317:W317))))</f>
        <v>-3.2374816069853866E-2</v>
      </c>
      <c r="O1318" s="124">
        <v>-2.5859227666800764</v>
      </c>
      <c r="P1318" s="124">
        <v>-0.55159756501183332</v>
      </c>
      <c r="Q1318" s="124">
        <v>-0.49819041688018473</v>
      </c>
      <c r="R1318" s="124">
        <v>-0.94996831337782084</v>
      </c>
      <c r="S1318" s="124">
        <v>-1.1987538960302264</v>
      </c>
      <c r="T1318" s="124">
        <v>-2.0649460765711227</v>
      </c>
      <c r="U1318" s="124">
        <v>-0.62317410672704021</v>
      </c>
      <c r="V1318" s="124">
        <v>-2.9197557720377794</v>
      </c>
      <c r="W1318" s="46">
        <v>-2.4427323317703751</v>
      </c>
    </row>
    <row r="1319" spans="1:23" ht="19">
      <c r="A1319" s="91">
        <v>317</v>
      </c>
      <c r="B1319" s="124">
        <v>0.13293322676380881</v>
      </c>
      <c r="C1319" s="124">
        <v>0.59521001126090312</v>
      </c>
      <c r="D1319" s="124">
        <v>0.54223333169690746</v>
      </c>
      <c r="E1319" s="124">
        <v>0.44740612496555321</v>
      </c>
      <c r="F1319" s="124">
        <v>0.72610327997873436</v>
      </c>
      <c r="G1319" s="124">
        <v>0.55433944141673486</v>
      </c>
      <c r="H1319" s="124">
        <v>0.50571645533977971</v>
      </c>
      <c r="I1319" s="124">
        <v>0.83412694639946205</v>
      </c>
      <c r="J1319" s="124">
        <v>0.62717347094533604</v>
      </c>
      <c r="K1319" s="54">
        <v>0.9376185013994629</v>
      </c>
      <c r="M1319" s="47">
        <v>317</v>
      </c>
      <c r="N1319" s="124" cm="1">
        <f t="array" ref="N1319:W1319">(TRANSPOSE(MMULT(幕後結果!$AB$37:$AK$46, TRANSPOSE(N318:W318))))</f>
        <v>-1.1253895885676379</v>
      </c>
      <c r="O1319" s="124">
        <v>1.4803469583480156</v>
      </c>
      <c r="P1319" s="124">
        <v>-0.20865930447284534</v>
      </c>
      <c r="Q1319" s="124">
        <v>1.337443984453085</v>
      </c>
      <c r="R1319" s="124">
        <v>-1.741540473295855E-2</v>
      </c>
      <c r="S1319" s="124">
        <v>-0.66339950256470248</v>
      </c>
      <c r="T1319" s="124">
        <v>-1.4333023156105402</v>
      </c>
      <c r="U1319" s="124">
        <v>-0.51156098764704971</v>
      </c>
      <c r="V1319" s="124">
        <v>-1.9137784011697851</v>
      </c>
      <c r="W1319" s="46">
        <v>-1.4673293629149198</v>
      </c>
    </row>
    <row r="1320" spans="1:23" ht="19">
      <c r="A1320" s="91">
        <v>318</v>
      </c>
      <c r="B1320" s="124">
        <v>0.80886254445709804</v>
      </c>
      <c r="C1320" s="124">
        <v>0.59644215473508289</v>
      </c>
      <c r="D1320" s="124">
        <v>0.70029086409317931</v>
      </c>
      <c r="E1320" s="124">
        <v>0.10103674308796151</v>
      </c>
      <c r="F1320" s="124">
        <v>0.58387547269461626</v>
      </c>
      <c r="G1320" s="124">
        <v>0.35407653587876986</v>
      </c>
      <c r="H1320" s="124">
        <v>1.8467460500284361E-2</v>
      </c>
      <c r="I1320" s="124">
        <v>0.30553842321104585</v>
      </c>
      <c r="J1320" s="124">
        <v>0.76278541825197421</v>
      </c>
      <c r="K1320" s="54">
        <v>0.47809697059050849</v>
      </c>
      <c r="M1320" s="47">
        <v>318</v>
      </c>
      <c r="N1320" s="124" cm="1">
        <f t="array" ref="N1320:W1320">(TRANSPOSE(MMULT(幕後結果!$AB$37:$AK$46, TRANSPOSE(N319:W319))))</f>
        <v>-1.2978637591948388</v>
      </c>
      <c r="O1320" s="124">
        <v>1.3613244922309</v>
      </c>
      <c r="P1320" s="124">
        <v>-2.5523075703365659</v>
      </c>
      <c r="Q1320" s="124">
        <v>0.40663850084297481</v>
      </c>
      <c r="R1320" s="124">
        <v>-1.1168063328638553</v>
      </c>
      <c r="S1320" s="124">
        <v>5.3190506026570827E-3</v>
      </c>
      <c r="T1320" s="124">
        <v>-0.20339931346535778</v>
      </c>
      <c r="U1320" s="124">
        <v>-0.24929223589043137</v>
      </c>
      <c r="V1320" s="124">
        <v>2.5652412805762553E-2</v>
      </c>
      <c r="W1320" s="46">
        <v>-0.79062855751023853</v>
      </c>
    </row>
    <row r="1321" spans="1:23" ht="19">
      <c r="A1321" s="91">
        <v>319</v>
      </c>
      <c r="B1321" s="124">
        <v>0.16848307117611561</v>
      </c>
      <c r="C1321" s="124">
        <v>0.20554567139452784</v>
      </c>
      <c r="D1321" s="124">
        <v>0.74182465836846356</v>
      </c>
      <c r="E1321" s="124">
        <v>0.6327726267976912</v>
      </c>
      <c r="F1321" s="124">
        <v>0.6602366637537409</v>
      </c>
      <c r="G1321" s="124">
        <v>0.20789347855895057</v>
      </c>
      <c r="H1321" s="124">
        <v>0.37880914726323511</v>
      </c>
      <c r="I1321" s="124">
        <v>0.7222985142978442</v>
      </c>
      <c r="J1321" s="124">
        <v>0.93275449542929056</v>
      </c>
      <c r="K1321" s="54">
        <v>0.92632718979921336</v>
      </c>
      <c r="M1321" s="47">
        <v>319</v>
      </c>
      <c r="N1321" s="124" cm="1">
        <f t="array" ref="N1321:W1321">(TRANSPOSE(MMULT(幕後結果!$AB$37:$AK$46, TRANSPOSE(N320:W320))))</f>
        <v>1.0938840041132805</v>
      </c>
      <c r="O1321" s="124">
        <v>0.17319503249829263</v>
      </c>
      <c r="P1321" s="124">
        <v>2.4537142338393303</v>
      </c>
      <c r="Q1321" s="124">
        <v>1.1570382930511045</v>
      </c>
      <c r="R1321" s="124">
        <v>-0.64529473814354943</v>
      </c>
      <c r="S1321" s="124">
        <v>0.19114353191187139</v>
      </c>
      <c r="T1321" s="124">
        <v>0.86609283449412744</v>
      </c>
      <c r="U1321" s="124">
        <v>0.19044483018472297</v>
      </c>
      <c r="V1321" s="124">
        <v>-1.0221696725387197E-2</v>
      </c>
      <c r="W1321" s="46">
        <v>0.9022436938477284</v>
      </c>
    </row>
    <row r="1322" spans="1:23" ht="19">
      <c r="A1322" s="91">
        <v>320</v>
      </c>
      <c r="B1322" s="124">
        <v>0.15405345329465137</v>
      </c>
      <c r="C1322" s="124">
        <v>0.84164130809820681</v>
      </c>
      <c r="D1322" s="124">
        <v>0.2002430322857589</v>
      </c>
      <c r="E1322" s="124">
        <v>0.45146322283541696</v>
      </c>
      <c r="F1322" s="124">
        <v>0.55310512192365646</v>
      </c>
      <c r="G1322" s="124">
        <v>0.69640767677407722</v>
      </c>
      <c r="H1322" s="124">
        <v>0.42633542225447552</v>
      </c>
      <c r="I1322" s="124">
        <v>0.52954189941944452</v>
      </c>
      <c r="J1322" s="124">
        <v>0.94436699507090416</v>
      </c>
      <c r="K1322" s="54">
        <v>0.71597280131958407</v>
      </c>
      <c r="M1322" s="47">
        <v>320</v>
      </c>
      <c r="N1322" s="124" cm="1">
        <f t="array" ref="N1322:W1322">(TRANSPOSE(MMULT(幕後結果!$AB$37:$AK$46, TRANSPOSE(N321:W321))))</f>
        <v>0.12702902034942493</v>
      </c>
      <c r="O1322" s="124">
        <v>0.32908653538402899</v>
      </c>
      <c r="P1322" s="124">
        <v>-1.6542832721173932</v>
      </c>
      <c r="Q1322" s="124">
        <v>1.7604264897373194</v>
      </c>
      <c r="R1322" s="124">
        <v>-1.4277063002150763</v>
      </c>
      <c r="S1322" s="124">
        <v>2.4113684364363661</v>
      </c>
      <c r="T1322" s="124">
        <v>-1.0264927580725747</v>
      </c>
      <c r="U1322" s="124">
        <v>0.17995605431441186</v>
      </c>
      <c r="V1322" s="124">
        <v>-0.19436781214447552</v>
      </c>
      <c r="W1322" s="46">
        <v>-0.52920346781870475</v>
      </c>
    </row>
    <row r="1323" spans="1:23" ht="19">
      <c r="A1323" s="91">
        <v>321</v>
      </c>
      <c r="B1323" s="124">
        <v>0.6988360984750861</v>
      </c>
      <c r="C1323" s="124">
        <v>0.14538135197144175</v>
      </c>
      <c r="D1323" s="124">
        <v>0.88681428229227399</v>
      </c>
      <c r="E1323" s="124">
        <v>0.28477514343718968</v>
      </c>
      <c r="F1323" s="124">
        <v>0.6073937136316474</v>
      </c>
      <c r="G1323" s="124">
        <v>0.5232356721911251</v>
      </c>
      <c r="H1323" s="124">
        <v>0.52699595476180106</v>
      </c>
      <c r="I1323" s="124">
        <v>0.5570109401448422</v>
      </c>
      <c r="J1323" s="124">
        <v>0.48753362793504862</v>
      </c>
      <c r="K1323" s="54">
        <v>0.54268865284101619</v>
      </c>
      <c r="M1323" s="47">
        <v>321</v>
      </c>
      <c r="N1323" s="124" cm="1">
        <f t="array" ref="N1323:W1323">(TRANSPOSE(MMULT(幕後結果!$AB$37:$AK$46, TRANSPOSE(N322:W322))))</f>
        <v>-0.78411981389302343</v>
      </c>
      <c r="O1323" s="124">
        <v>-0.60410967404252536</v>
      </c>
      <c r="P1323" s="124">
        <v>-0.69336494820283612</v>
      </c>
      <c r="Q1323" s="124">
        <v>1.2193411509709131</v>
      </c>
      <c r="R1323" s="124">
        <v>-7.4632718153605615E-2</v>
      </c>
      <c r="S1323" s="124">
        <v>-0.10695289703482525</v>
      </c>
      <c r="T1323" s="124">
        <v>-0.21853415315189556</v>
      </c>
      <c r="U1323" s="124">
        <v>0.21820019530243889</v>
      </c>
      <c r="V1323" s="124">
        <v>-0.94369910787126376</v>
      </c>
      <c r="W1323" s="46">
        <v>-0.17442714077934929</v>
      </c>
    </row>
    <row r="1324" spans="1:23" ht="19">
      <c r="A1324" s="91">
        <v>322</v>
      </c>
      <c r="B1324" s="124">
        <v>0.63517543954367528</v>
      </c>
      <c r="C1324" s="124">
        <v>0.4650652898304577</v>
      </c>
      <c r="D1324" s="124">
        <v>0.53716072897620326</v>
      </c>
      <c r="E1324" s="124">
        <v>0.29190583392206282</v>
      </c>
      <c r="F1324" s="124">
        <v>0.16551909884496441</v>
      </c>
      <c r="G1324" s="124">
        <v>8.5416001753922055E-2</v>
      </c>
      <c r="H1324" s="124">
        <v>5.716377030119113E-2</v>
      </c>
      <c r="I1324" s="124">
        <v>0.8533425654078679</v>
      </c>
      <c r="J1324" s="124">
        <v>0.35838526106218604</v>
      </c>
      <c r="K1324" s="54">
        <v>0.39420824475843541</v>
      </c>
      <c r="M1324" s="47">
        <v>322</v>
      </c>
      <c r="N1324" s="124" cm="1">
        <f t="array" ref="N1324:W1324">(TRANSPOSE(MMULT(幕後結果!$AB$37:$AK$46, TRANSPOSE(N323:W323))))</f>
        <v>0.11572888459194135</v>
      </c>
      <c r="O1324" s="124">
        <v>-1.6130352049611936</v>
      </c>
      <c r="P1324" s="124">
        <v>-0.53045555557932844</v>
      </c>
      <c r="Q1324" s="124">
        <v>-2.6632738663841935</v>
      </c>
      <c r="R1324" s="124">
        <v>0.62884130874161848</v>
      </c>
      <c r="S1324" s="124">
        <v>-2.1371532362042434</v>
      </c>
      <c r="T1324" s="124">
        <v>0.1670295649200112</v>
      </c>
      <c r="U1324" s="124">
        <v>-2.5429740104515874E-2</v>
      </c>
      <c r="V1324" s="124">
        <v>0.47597718538209421</v>
      </c>
      <c r="W1324" s="46">
        <v>-0.80951306287598279</v>
      </c>
    </row>
    <row r="1325" spans="1:23" ht="19">
      <c r="A1325" s="91">
        <v>323</v>
      </c>
      <c r="B1325" s="124">
        <v>0.29864985130648281</v>
      </c>
      <c r="C1325" s="124">
        <v>0.6293799978707062</v>
      </c>
      <c r="D1325" s="124">
        <v>0.25024862051037311</v>
      </c>
      <c r="E1325" s="124">
        <v>0.675869012053534</v>
      </c>
      <c r="F1325" s="124">
        <v>0.98147474333395501</v>
      </c>
      <c r="G1325" s="124">
        <v>0.43379658310933533</v>
      </c>
      <c r="H1325" s="124">
        <v>0.92207746539650914</v>
      </c>
      <c r="I1325" s="124">
        <v>0.15008898450119013</v>
      </c>
      <c r="J1325" s="124">
        <v>0.99367123881973773</v>
      </c>
      <c r="K1325" s="54">
        <v>0.56058825163340242</v>
      </c>
      <c r="M1325" s="47">
        <v>323</v>
      </c>
      <c r="N1325" s="124" cm="1">
        <f t="array" ref="N1325:W1325">(TRANSPOSE(MMULT(幕後結果!$AB$37:$AK$46, TRANSPOSE(N324:W324))))</f>
        <v>1.1529280915532527</v>
      </c>
      <c r="O1325" s="124">
        <v>-0.34858604803789855</v>
      </c>
      <c r="P1325" s="124">
        <v>-1.3673754973494863</v>
      </c>
      <c r="Q1325" s="124">
        <v>-1.1818701795077617</v>
      </c>
      <c r="R1325" s="124">
        <v>0.40177636687537305</v>
      </c>
      <c r="S1325" s="124">
        <v>-0.66568511469453373</v>
      </c>
      <c r="T1325" s="124">
        <v>-1.2830335274165434</v>
      </c>
      <c r="U1325" s="124">
        <v>1.7658302543166557</v>
      </c>
      <c r="V1325" s="124">
        <v>-8.8773442038933781E-2</v>
      </c>
      <c r="W1325" s="46">
        <v>0.97151013824469412</v>
      </c>
    </row>
    <row r="1326" spans="1:23" ht="19">
      <c r="A1326" s="91">
        <v>324</v>
      </c>
      <c r="B1326" s="124">
        <v>7.9977303675172084E-2</v>
      </c>
      <c r="C1326" s="124">
        <v>0.63524124184708652</v>
      </c>
      <c r="D1326" s="124">
        <v>0.78434558491313022</v>
      </c>
      <c r="E1326" s="124">
        <v>0.80265294197004278</v>
      </c>
      <c r="F1326" s="124">
        <v>0.55915780219474809</v>
      </c>
      <c r="G1326" s="124">
        <v>7.0411898363210046E-2</v>
      </c>
      <c r="H1326" s="124">
        <v>0.31100999401895257</v>
      </c>
      <c r="I1326" s="124">
        <v>0.77650369528679053</v>
      </c>
      <c r="J1326" s="124">
        <v>0.53986095461062944</v>
      </c>
      <c r="K1326" s="54">
        <v>0.71306552081393804</v>
      </c>
      <c r="M1326" s="47">
        <v>324</v>
      </c>
      <c r="N1326" s="124" cm="1">
        <f t="array" ref="N1326:W1326">(TRANSPOSE(MMULT(幕後結果!$AB$37:$AK$46, TRANSPOSE(N325:W325))))</f>
        <v>0.62170237234699666</v>
      </c>
      <c r="O1326" s="124">
        <v>-0.31875071414529482</v>
      </c>
      <c r="P1326" s="124">
        <v>0.20323852991822317</v>
      </c>
      <c r="Q1326" s="124">
        <v>0.50819942600076229</v>
      </c>
      <c r="R1326" s="124">
        <v>0.39064761485097921</v>
      </c>
      <c r="S1326" s="124">
        <v>-0.95381185133514967</v>
      </c>
      <c r="T1326" s="124">
        <v>9.867733462236869E-2</v>
      </c>
      <c r="U1326" s="124">
        <v>-5.6047043302431709E-2</v>
      </c>
      <c r="V1326" s="124">
        <v>1.1685079906046834</v>
      </c>
      <c r="W1326" s="46">
        <v>-0.34599179036081135</v>
      </c>
    </row>
    <row r="1327" spans="1:23" ht="19">
      <c r="A1327" s="91">
        <v>325</v>
      </c>
      <c r="B1327" s="124">
        <v>0.43932905840880165</v>
      </c>
      <c r="C1327" s="124">
        <v>3.3146944057995231E-2</v>
      </c>
      <c r="D1327" s="124">
        <v>7.2322499315996325E-2</v>
      </c>
      <c r="E1327" s="124">
        <v>0.25311381587371184</v>
      </c>
      <c r="F1327" s="124">
        <v>0.77535127944587345</v>
      </c>
      <c r="G1327" s="124">
        <v>0.84411098005105689</v>
      </c>
      <c r="H1327" s="124">
        <v>0.5802725776253852</v>
      </c>
      <c r="I1327" s="124">
        <v>0.21218274178908847</v>
      </c>
      <c r="J1327" s="124">
        <v>0.37743218173382553</v>
      </c>
      <c r="K1327" s="54">
        <v>0.33365636189990777</v>
      </c>
      <c r="M1327" s="47">
        <v>325</v>
      </c>
      <c r="N1327" s="124" cm="1">
        <f t="array" ref="N1327:W1327">(TRANSPOSE(MMULT(幕後結果!$AB$37:$AK$46, TRANSPOSE(N326:W326))))</f>
        <v>-1.1536384580854031</v>
      </c>
      <c r="O1327" s="124">
        <v>0.53761756105468339</v>
      </c>
      <c r="P1327" s="124">
        <v>0.12604219781768367</v>
      </c>
      <c r="Q1327" s="124">
        <v>6.7954615438302002E-2</v>
      </c>
      <c r="R1327" s="124">
        <v>1.1643648709059897</v>
      </c>
      <c r="S1327" s="124">
        <v>0.17967858327696826</v>
      </c>
      <c r="T1327" s="124">
        <v>-0.35631784673431888</v>
      </c>
      <c r="U1327" s="124">
        <v>-1.6321868643519708</v>
      </c>
      <c r="V1327" s="124">
        <v>0.64967382465507972</v>
      </c>
      <c r="W1327" s="46">
        <v>-0.32988516689649255</v>
      </c>
    </row>
    <row r="1328" spans="1:23" ht="19">
      <c r="A1328" s="91">
        <v>326</v>
      </c>
      <c r="B1328" s="124">
        <v>0.96494530648944776</v>
      </c>
      <c r="C1328" s="124">
        <v>0.98856081915237137</v>
      </c>
      <c r="D1328" s="124">
        <v>0.77189580431714666</v>
      </c>
      <c r="E1328" s="124">
        <v>0.20513232352302246</v>
      </c>
      <c r="F1328" s="124">
        <v>0.48387047312392406</v>
      </c>
      <c r="G1328" s="124">
        <v>4.1146321753070092E-2</v>
      </c>
      <c r="H1328" s="124">
        <v>0.85816681281852492</v>
      </c>
      <c r="I1328" s="124">
        <v>0.18643680934149787</v>
      </c>
      <c r="J1328" s="124">
        <v>0.35166746241577074</v>
      </c>
      <c r="K1328" s="54">
        <v>0.2789719689629564</v>
      </c>
      <c r="M1328" s="47">
        <v>326</v>
      </c>
      <c r="N1328" s="124" cm="1">
        <f t="array" ref="N1328:W1328">(TRANSPOSE(MMULT(幕後結果!$AB$37:$AK$46, TRANSPOSE(N327:W327))))</f>
        <v>-0.43218264262108447</v>
      </c>
      <c r="O1328" s="124">
        <v>-0.82943118169299457</v>
      </c>
      <c r="P1328" s="124">
        <v>-0.67535706357616143</v>
      </c>
      <c r="Q1328" s="124">
        <v>-0.15098492251598811</v>
      </c>
      <c r="R1328" s="124">
        <v>-2.1345435823190968</v>
      </c>
      <c r="S1328" s="124">
        <v>-0.49397094228396671</v>
      </c>
      <c r="T1328" s="124">
        <v>-4.655621970814694E-2</v>
      </c>
      <c r="U1328" s="124">
        <v>-1.2015865564116921</v>
      </c>
      <c r="V1328" s="124">
        <v>-0.5571802237218092</v>
      </c>
      <c r="W1328" s="46">
        <v>7.7457589837534147E-2</v>
      </c>
    </row>
    <row r="1329" spans="1:23" ht="19">
      <c r="A1329" s="91">
        <v>327</v>
      </c>
      <c r="B1329" s="124">
        <v>0.58650201885560982</v>
      </c>
      <c r="C1329" s="124">
        <v>1.0108522337503922E-2</v>
      </c>
      <c r="D1329" s="124">
        <v>0.68006929422563522</v>
      </c>
      <c r="E1329" s="124">
        <v>0.1086264986227703</v>
      </c>
      <c r="F1329" s="124">
        <v>0.64443692247463669</v>
      </c>
      <c r="G1329" s="124">
        <v>0.84691307403481608</v>
      </c>
      <c r="H1329" s="124">
        <v>0.70960221076264718</v>
      </c>
      <c r="I1329" s="124">
        <v>5.4791188417240733E-2</v>
      </c>
      <c r="J1329" s="124">
        <v>2.531271528799417E-2</v>
      </c>
      <c r="K1329" s="54">
        <v>0.53884655685677751</v>
      </c>
      <c r="M1329" s="47">
        <v>327</v>
      </c>
      <c r="N1329" s="124" cm="1">
        <f t="array" ref="N1329:W1329">(TRANSPOSE(MMULT(幕後結果!$AB$37:$AK$46, TRANSPOSE(N328:W328))))</f>
        <v>3.3703698002301337E-2</v>
      </c>
      <c r="O1329" s="124">
        <v>-0.67872591997234255</v>
      </c>
      <c r="P1329" s="124">
        <v>0.40880488474539417</v>
      </c>
      <c r="Q1329" s="124">
        <v>0.72797157366349663</v>
      </c>
      <c r="R1329" s="124">
        <v>1.0492203883252578</v>
      </c>
      <c r="S1329" s="124">
        <v>-9.0612867993952795E-2</v>
      </c>
      <c r="T1329" s="124">
        <v>1.0643473093725793</v>
      </c>
      <c r="U1329" s="124">
        <v>-1.0340504557597106</v>
      </c>
      <c r="V1329" s="124">
        <v>-0.49939598380221439</v>
      </c>
      <c r="W1329" s="46">
        <v>0.2176783049248236</v>
      </c>
    </row>
    <row r="1330" spans="1:23" ht="19">
      <c r="A1330" s="91">
        <v>328</v>
      </c>
      <c r="B1330" s="124">
        <v>0.41982327558001042</v>
      </c>
      <c r="C1330" s="124">
        <v>0.87283636329704617</v>
      </c>
      <c r="D1330" s="124">
        <v>0.97716340406995728</v>
      </c>
      <c r="E1330" s="124">
        <v>4.6323288559311226E-2</v>
      </c>
      <c r="F1330" s="124">
        <v>0.95416122776500112</v>
      </c>
      <c r="G1330" s="124">
        <v>0.16750074729695985</v>
      </c>
      <c r="H1330" s="124">
        <v>0.99479320003181693</v>
      </c>
      <c r="I1330" s="124">
        <v>0.45360173284357663</v>
      </c>
      <c r="J1330" s="124">
        <v>0.88110868636751993</v>
      </c>
      <c r="K1330" s="54">
        <v>0.94512457874261191</v>
      </c>
      <c r="M1330" s="47">
        <v>328</v>
      </c>
      <c r="N1330" s="124" cm="1">
        <f t="array" ref="N1330:W1330">(TRANSPOSE(MMULT(幕後結果!$AB$37:$AK$46, TRANSPOSE(N329:W329))))</f>
        <v>0.22014058697524694</v>
      </c>
      <c r="O1330" s="124">
        <v>7.0130841266450486E-2</v>
      </c>
      <c r="P1330" s="124">
        <v>-1.1587718791438817</v>
      </c>
      <c r="Q1330" s="124">
        <v>0.45471626961620309</v>
      </c>
      <c r="R1330" s="124">
        <v>-1.6492424050101591</v>
      </c>
      <c r="S1330" s="124">
        <v>0.51148932280785009</v>
      </c>
      <c r="T1330" s="124">
        <v>-1.0208125762289746</v>
      </c>
      <c r="U1330" s="124">
        <v>-0.46295732470379292</v>
      </c>
      <c r="V1330" s="124">
        <v>-0.32245707040560623</v>
      </c>
      <c r="W1330" s="46">
        <v>-1.6839021244986894</v>
      </c>
    </row>
    <row r="1331" spans="1:23" ht="19">
      <c r="A1331" s="91">
        <v>329</v>
      </c>
      <c r="B1331" s="124">
        <v>0.84553292349012188</v>
      </c>
      <c r="C1331" s="124">
        <v>0.16166527354419213</v>
      </c>
      <c r="D1331" s="124">
        <v>0.51923175715569814</v>
      </c>
      <c r="E1331" s="124">
        <v>0.30441679996743654</v>
      </c>
      <c r="F1331" s="124">
        <v>0.25621518425242695</v>
      </c>
      <c r="G1331" s="124">
        <v>0.26252659183882554</v>
      </c>
      <c r="H1331" s="124">
        <v>0.23544157887130068</v>
      </c>
      <c r="I1331" s="124">
        <v>0.34822367980651681</v>
      </c>
      <c r="J1331" s="124">
        <v>0.55933027114909528</v>
      </c>
      <c r="K1331" s="54">
        <v>0.3763590305588933</v>
      </c>
      <c r="M1331" s="47">
        <v>329</v>
      </c>
      <c r="N1331" s="124" cm="1">
        <f t="array" ref="N1331:W1331">(TRANSPOSE(MMULT(幕後結果!$AB$37:$AK$46, TRANSPOSE(N330:W330))))</f>
        <v>-0.8789643619688321</v>
      </c>
      <c r="O1331" s="124">
        <v>0.28415417094079565</v>
      </c>
      <c r="P1331" s="124">
        <v>8.4514273291956793E-2</v>
      </c>
      <c r="Q1331" s="124">
        <v>9.0782290144570177E-2</v>
      </c>
      <c r="R1331" s="124">
        <v>-1.3008577224428264</v>
      </c>
      <c r="S1331" s="124">
        <v>0.94090128809434559</v>
      </c>
      <c r="T1331" s="124">
        <v>-0.61710972708694645</v>
      </c>
      <c r="U1331" s="124">
        <v>0.75410932669458219</v>
      </c>
      <c r="V1331" s="124">
        <v>0.47463093598252587</v>
      </c>
      <c r="W1331" s="46">
        <v>0.16885501580569684</v>
      </c>
    </row>
    <row r="1332" spans="1:23" ht="19">
      <c r="A1332" s="91">
        <v>330</v>
      </c>
      <c r="B1332" s="124">
        <v>0.65132450413756171</v>
      </c>
      <c r="C1332" s="124">
        <v>0.58561242742708264</v>
      </c>
      <c r="D1332" s="124">
        <v>2.3901372559944178E-2</v>
      </c>
      <c r="E1332" s="124">
        <v>0.33453129512818314</v>
      </c>
      <c r="F1332" s="124">
        <v>0.98096310108320273</v>
      </c>
      <c r="G1332" s="124">
        <v>0.52199468922572945</v>
      </c>
      <c r="H1332" s="124">
        <v>0.50370545649277254</v>
      </c>
      <c r="I1332" s="124">
        <v>0.87631742709697003</v>
      </c>
      <c r="J1332" s="124">
        <v>0.87896065479806995</v>
      </c>
      <c r="K1332" s="54">
        <v>0.83106561941800594</v>
      </c>
      <c r="M1332" s="47">
        <v>330</v>
      </c>
      <c r="N1332" s="124" cm="1">
        <f t="array" ref="N1332:W1332">(TRANSPOSE(MMULT(幕後結果!$AB$37:$AK$46, TRANSPOSE(N331:W331))))</f>
        <v>-0.15225456944731605</v>
      </c>
      <c r="O1332" s="124">
        <v>-1.9544444067466376</v>
      </c>
      <c r="P1332" s="124">
        <v>-0.67188714844119413</v>
      </c>
      <c r="Q1332" s="124">
        <v>-0.69189278192847536</v>
      </c>
      <c r="R1332" s="124">
        <v>1.3184557586924068</v>
      </c>
      <c r="S1332" s="124">
        <v>0.57302302578150366</v>
      </c>
      <c r="T1332" s="124">
        <v>0.2585508191508567</v>
      </c>
      <c r="U1332" s="124">
        <v>-0.40049308412545565</v>
      </c>
      <c r="V1332" s="124">
        <v>-0.61612891902250833</v>
      </c>
      <c r="W1332" s="46">
        <v>-0.38229351677238199</v>
      </c>
    </row>
    <row r="1333" spans="1:23" ht="19">
      <c r="A1333" s="91">
        <v>331</v>
      </c>
      <c r="B1333" s="124">
        <v>2.2479549614128569E-2</v>
      </c>
      <c r="C1333" s="124">
        <v>0.54080310658143138</v>
      </c>
      <c r="D1333" s="124">
        <v>0.69858690630162767</v>
      </c>
      <c r="E1333" s="124">
        <v>0.70630253696974976</v>
      </c>
      <c r="F1333" s="124">
        <v>0.70690753481009527</v>
      </c>
      <c r="G1333" s="124">
        <v>0.92249631509242391</v>
      </c>
      <c r="H1333" s="124">
        <v>0.8199863828580034</v>
      </c>
      <c r="I1333" s="124">
        <v>0.94327428212244979</v>
      </c>
      <c r="J1333" s="124">
        <v>0.38541916631126338</v>
      </c>
      <c r="K1333" s="54">
        <v>0.62673734441387885</v>
      </c>
      <c r="M1333" s="47">
        <v>331</v>
      </c>
      <c r="N1333" s="124" cm="1">
        <f t="array" ref="N1333:W1333">(TRANSPOSE(MMULT(幕後結果!$AB$37:$AK$46, TRANSPOSE(N332:W332))))</f>
        <v>-1.569171905154231</v>
      </c>
      <c r="O1333" s="124">
        <v>1.5951779942505433</v>
      </c>
      <c r="P1333" s="124">
        <v>-1.945035112294875</v>
      </c>
      <c r="Q1333" s="124">
        <v>0.34805470259740567</v>
      </c>
      <c r="R1333" s="124">
        <v>0.47940188567101827</v>
      </c>
      <c r="S1333" s="124">
        <v>-0.87615218318392052</v>
      </c>
      <c r="T1333" s="124">
        <v>-3.9565704676809366E-2</v>
      </c>
      <c r="U1333" s="124">
        <v>0.56209650656037491</v>
      </c>
      <c r="V1333" s="124">
        <v>-0.62468106201864237</v>
      </c>
      <c r="W1333" s="46">
        <v>1.5711364603411306</v>
      </c>
    </row>
    <row r="1334" spans="1:23" ht="19">
      <c r="A1334" s="91">
        <v>332</v>
      </c>
      <c r="B1334" s="124">
        <v>0.90355623515030459</v>
      </c>
      <c r="C1334" s="124">
        <v>0.93338943690503839</v>
      </c>
      <c r="D1334" s="124">
        <v>0.57427783877042615</v>
      </c>
      <c r="E1334" s="124">
        <v>0.79274105582778853</v>
      </c>
      <c r="F1334" s="124">
        <v>0.78532641690528271</v>
      </c>
      <c r="G1334" s="124">
        <v>0.29328338500683437</v>
      </c>
      <c r="H1334" s="124">
        <v>0.5969189218659785</v>
      </c>
      <c r="I1334" s="124">
        <v>0.68983748037255155</v>
      </c>
      <c r="J1334" s="124">
        <v>0.5001404581545581</v>
      </c>
      <c r="K1334" s="54">
        <v>0.71422017539948324</v>
      </c>
      <c r="M1334" s="47">
        <v>332</v>
      </c>
      <c r="N1334" s="124" cm="1">
        <f t="array" ref="N1334:W1334">(TRANSPOSE(MMULT(幕後結果!$AB$37:$AK$46, TRANSPOSE(N333:W333))))</f>
        <v>0.29376021745041536</v>
      </c>
      <c r="O1334" s="124">
        <v>-0.12081822996041765</v>
      </c>
      <c r="P1334" s="124">
        <v>-0.97115820414317822</v>
      </c>
      <c r="Q1334" s="124">
        <v>0.67773897131025529</v>
      </c>
      <c r="R1334" s="124">
        <v>0.38108069402622846</v>
      </c>
      <c r="S1334" s="124">
        <v>-6.9853097163245337E-2</v>
      </c>
      <c r="T1334" s="124">
        <v>1.0877330717013998</v>
      </c>
      <c r="U1334" s="124">
        <v>-0.6939432314331575</v>
      </c>
      <c r="V1334" s="124">
        <v>0.17195810363108968</v>
      </c>
      <c r="W1334" s="46">
        <v>-1.4432853981199016</v>
      </c>
    </row>
    <row r="1335" spans="1:23" ht="19">
      <c r="A1335" s="91">
        <v>333</v>
      </c>
      <c r="B1335" s="124">
        <v>0.95866755892432476</v>
      </c>
      <c r="C1335" s="124">
        <v>8.238033597489558E-2</v>
      </c>
      <c r="D1335" s="124">
        <v>0.92518424978641711</v>
      </c>
      <c r="E1335" s="124">
        <v>0.1679089369385538</v>
      </c>
      <c r="F1335" s="124">
        <v>0.18965568661842269</v>
      </c>
      <c r="G1335" s="124">
        <v>5.898326015211719E-2</v>
      </c>
      <c r="H1335" s="124">
        <v>0.18495966006007469</v>
      </c>
      <c r="I1335" s="124">
        <v>0.94568787074288774</v>
      </c>
      <c r="J1335" s="124">
        <v>0.27704137193710787</v>
      </c>
      <c r="K1335" s="54">
        <v>0.41180120593555736</v>
      </c>
      <c r="M1335" s="47">
        <v>333</v>
      </c>
      <c r="N1335" s="124" cm="1">
        <f t="array" ref="N1335:W1335">(TRANSPOSE(MMULT(幕後結果!$AB$37:$AK$46, TRANSPOSE(N334:W334))))</f>
        <v>0.22925047220241573</v>
      </c>
      <c r="O1335" s="124">
        <v>-1.0848366248616019</v>
      </c>
      <c r="P1335" s="124">
        <v>-0.23298866396554771</v>
      </c>
      <c r="Q1335" s="124">
        <v>-1.1801168020151205</v>
      </c>
      <c r="R1335" s="124">
        <v>-0.10636778047914675</v>
      </c>
      <c r="S1335" s="124">
        <v>-0.8700219798617268</v>
      </c>
      <c r="T1335" s="124">
        <v>0.49279873119783779</v>
      </c>
      <c r="U1335" s="124">
        <v>0.45132358587079779</v>
      </c>
      <c r="V1335" s="124">
        <v>-0.39857281105588044</v>
      </c>
      <c r="W1335" s="46">
        <v>0.69896147336380809</v>
      </c>
    </row>
    <row r="1336" spans="1:23" ht="19">
      <c r="A1336" s="91">
        <v>334</v>
      </c>
      <c r="B1336" s="124">
        <v>0.30246952789085157</v>
      </c>
      <c r="C1336" s="124">
        <v>9.0796151667568603E-2</v>
      </c>
      <c r="D1336" s="124">
        <v>0.44273304415100423</v>
      </c>
      <c r="E1336" s="124">
        <v>0.75765501538863389</v>
      </c>
      <c r="F1336" s="124">
        <v>0.96773755648855975</v>
      </c>
      <c r="G1336" s="124">
        <v>0.56799003664018444</v>
      </c>
      <c r="H1336" s="124">
        <v>0.23556508033337642</v>
      </c>
      <c r="I1336" s="124">
        <v>0.8980840668838419</v>
      </c>
      <c r="J1336" s="124">
        <v>0.47386613453276549</v>
      </c>
      <c r="K1336" s="54">
        <v>0.9775700481301246</v>
      </c>
      <c r="M1336" s="47">
        <v>334</v>
      </c>
      <c r="N1336" s="124" cm="1">
        <f t="array" ref="N1336:W1336">(TRANSPOSE(MMULT(幕後結果!$AB$37:$AK$46, TRANSPOSE(N335:W335))))</f>
        <v>-1.6468077304177884</v>
      </c>
      <c r="O1336" s="124">
        <v>0.11558131908031595</v>
      </c>
      <c r="P1336" s="124">
        <v>-2.1152097650846842</v>
      </c>
      <c r="Q1336" s="124">
        <v>-0.97794844069795139</v>
      </c>
      <c r="R1336" s="124">
        <v>-9.5892382336492776E-2</v>
      </c>
      <c r="S1336" s="124">
        <v>-0.32876938800190325</v>
      </c>
      <c r="T1336" s="124">
        <v>-0.96306490397131417</v>
      </c>
      <c r="U1336" s="124">
        <v>0.21134685761854177</v>
      </c>
      <c r="V1336" s="124">
        <v>-0.16013669430779393</v>
      </c>
      <c r="W1336" s="46">
        <v>-1.1583531566489973</v>
      </c>
    </row>
    <row r="1337" spans="1:23" ht="19">
      <c r="A1337" s="91">
        <v>335</v>
      </c>
      <c r="B1337" s="124">
        <v>0.7536129620492511</v>
      </c>
      <c r="C1337" s="124">
        <v>0.35511265943338555</v>
      </c>
      <c r="D1337" s="124">
        <v>0.43822373038544593</v>
      </c>
      <c r="E1337" s="124">
        <v>0.10399722312445991</v>
      </c>
      <c r="F1337" s="124">
        <v>0.59924059382313999</v>
      </c>
      <c r="G1337" s="124">
        <v>9.0311432827198779E-2</v>
      </c>
      <c r="H1337" s="124">
        <v>0.44700189952781177</v>
      </c>
      <c r="I1337" s="124">
        <v>7.8732474673631092E-2</v>
      </c>
      <c r="J1337" s="124">
        <v>0.46958371588363823</v>
      </c>
      <c r="K1337" s="54">
        <v>0.54482661551047729</v>
      </c>
      <c r="M1337" s="47">
        <v>335</v>
      </c>
      <c r="N1337" s="124" cm="1">
        <f t="array" ref="N1337:W1337">(TRANSPOSE(MMULT(幕後結果!$AB$37:$AK$46, TRANSPOSE(N336:W336))))</f>
        <v>-6.4036465572334306E-2</v>
      </c>
      <c r="O1337" s="124">
        <v>1.381694244500089</v>
      </c>
      <c r="P1337" s="124">
        <v>-0.61116263652779801</v>
      </c>
      <c r="Q1337" s="124">
        <v>0.68045712261965208</v>
      </c>
      <c r="R1337" s="124">
        <v>-0.26735392456627605</v>
      </c>
      <c r="S1337" s="124">
        <v>1.2899081541687953</v>
      </c>
      <c r="T1337" s="124">
        <v>-1.343321942867115</v>
      </c>
      <c r="U1337" s="124">
        <v>-1.3729471506051807</v>
      </c>
      <c r="V1337" s="124">
        <v>-0.3351725392745375</v>
      </c>
      <c r="W1337" s="46">
        <v>0.25448659838281423</v>
      </c>
    </row>
    <row r="1338" spans="1:23" ht="19">
      <c r="A1338" s="91">
        <v>336</v>
      </c>
      <c r="B1338" s="124">
        <v>9.2368608140451558E-2</v>
      </c>
      <c r="C1338" s="124">
        <v>6.5072513764329987E-2</v>
      </c>
      <c r="D1338" s="124">
        <v>0.19470692462251749</v>
      </c>
      <c r="E1338" s="124">
        <v>0.59637444157799213</v>
      </c>
      <c r="F1338" s="124">
        <v>0.4547260004117093</v>
      </c>
      <c r="G1338" s="124">
        <v>0.25742439333107514</v>
      </c>
      <c r="H1338" s="124">
        <v>8.0693304157144041E-2</v>
      </c>
      <c r="I1338" s="124">
        <v>0.77021712384309948</v>
      </c>
      <c r="J1338" s="124">
        <v>2.4703891502825037E-2</v>
      </c>
      <c r="K1338" s="54">
        <v>0.16904941860357847</v>
      </c>
      <c r="M1338" s="47">
        <v>336</v>
      </c>
      <c r="N1338" s="124" cm="1">
        <f t="array" ref="N1338:W1338">(TRANSPOSE(MMULT(幕後結果!$AB$37:$AK$46, TRANSPOSE(N337:W337))))</f>
        <v>-1.6059692358077688</v>
      </c>
      <c r="O1338" s="124">
        <v>-1.1320229955436789</v>
      </c>
      <c r="P1338" s="124">
        <v>-1.1443913241256201</v>
      </c>
      <c r="Q1338" s="124">
        <v>-0.85260115982534423</v>
      </c>
      <c r="R1338" s="124">
        <v>-0.1727073064306027</v>
      </c>
      <c r="S1338" s="124">
        <v>-0.86923708573258751</v>
      </c>
      <c r="T1338" s="124">
        <v>0.10859266482845975</v>
      </c>
      <c r="U1338" s="124">
        <v>9.1473314068302725E-2</v>
      </c>
      <c r="V1338" s="124">
        <v>-0.71191032771828544</v>
      </c>
      <c r="W1338" s="46">
        <v>-1.0419332621724784</v>
      </c>
    </row>
    <row r="1339" spans="1:23" ht="19">
      <c r="A1339" s="91">
        <v>337</v>
      </c>
      <c r="B1339" s="124">
        <v>0.47616340219139386</v>
      </c>
      <c r="C1339" s="124">
        <v>0.63228505223455134</v>
      </c>
      <c r="D1339" s="124">
        <v>0.43788058712934408</v>
      </c>
      <c r="E1339" s="124">
        <v>0.85443793610529939</v>
      </c>
      <c r="F1339" s="124">
        <v>0.5872657310521503</v>
      </c>
      <c r="G1339" s="124">
        <v>0.58526712948722248</v>
      </c>
      <c r="H1339" s="124">
        <v>0.41827712247181892</v>
      </c>
      <c r="I1339" s="124">
        <v>0.84221051020205673</v>
      </c>
      <c r="J1339" s="124">
        <v>0.42635143747038207</v>
      </c>
      <c r="K1339" s="54">
        <v>0.79238797519373882</v>
      </c>
      <c r="M1339" s="47">
        <v>337</v>
      </c>
      <c r="N1339" s="124" cm="1">
        <f t="array" ref="N1339:W1339">(TRANSPOSE(MMULT(幕後結果!$AB$37:$AK$46, TRANSPOSE(N338:W338))))</f>
        <v>-1.0728837291683129</v>
      </c>
      <c r="O1339" s="124">
        <v>-0.12295795443749791</v>
      </c>
      <c r="P1339" s="124">
        <v>-0.40893314374260037</v>
      </c>
      <c r="Q1339" s="124">
        <v>0.8612161139095067</v>
      </c>
      <c r="R1339" s="124">
        <v>0.72340872149693325</v>
      </c>
      <c r="S1339" s="124">
        <v>1.94161442687771</v>
      </c>
      <c r="T1339" s="124">
        <v>-1.0028362160424051</v>
      </c>
      <c r="U1339" s="124">
        <v>0.40755546183377361</v>
      </c>
      <c r="V1339" s="124">
        <v>1.1032892658394335</v>
      </c>
      <c r="W1339" s="46">
        <v>-8.4949962579199678E-2</v>
      </c>
    </row>
    <row r="1340" spans="1:23" ht="19">
      <c r="A1340" s="91">
        <v>338</v>
      </c>
      <c r="B1340" s="124">
        <v>0.31940550710447146</v>
      </c>
      <c r="C1340" s="124">
        <v>5.9404018587785989E-2</v>
      </c>
      <c r="D1340" s="124">
        <v>0.43388312191149514</v>
      </c>
      <c r="E1340" s="124">
        <v>0.96237969190410544</v>
      </c>
      <c r="F1340" s="124">
        <v>0.78731778942743946</v>
      </c>
      <c r="G1340" s="124">
        <v>0.54834144881413627</v>
      </c>
      <c r="H1340" s="124">
        <v>0.61954802948770693</v>
      </c>
      <c r="I1340" s="124">
        <v>7.4745469099279926E-3</v>
      </c>
      <c r="J1340" s="124">
        <v>0.8777138738516026</v>
      </c>
      <c r="K1340" s="54">
        <v>0.50944304028740839</v>
      </c>
      <c r="M1340" s="47">
        <v>338</v>
      </c>
      <c r="N1340" s="124" cm="1">
        <f t="array" ref="N1340:W1340">(TRANSPOSE(MMULT(幕後結果!$AB$37:$AK$46, TRANSPOSE(N339:W339))))</f>
        <v>-0.50428008577206562</v>
      </c>
      <c r="O1340" s="124">
        <v>-0.54032448935798238</v>
      </c>
      <c r="P1340" s="124">
        <v>-0.32515871168500399</v>
      </c>
      <c r="Q1340" s="124">
        <v>-2.4290820975223593</v>
      </c>
      <c r="R1340" s="124">
        <v>-0.96541398452882976</v>
      </c>
      <c r="S1340" s="124">
        <v>-1.2320470063069544</v>
      </c>
      <c r="T1340" s="124">
        <v>1.1643926108708098</v>
      </c>
      <c r="U1340" s="124">
        <v>-0.20085506285523666</v>
      </c>
      <c r="V1340" s="124">
        <v>-1.6110475098811314</v>
      </c>
      <c r="W1340" s="46">
        <v>-0.4690374479242585</v>
      </c>
    </row>
    <row r="1341" spans="1:23" ht="19">
      <c r="A1341" s="91">
        <v>339</v>
      </c>
      <c r="B1341" s="124">
        <v>0.27183390457177614</v>
      </c>
      <c r="C1341" s="124">
        <v>0.55832856694760458</v>
      </c>
      <c r="D1341" s="124">
        <v>0.22233517130258162</v>
      </c>
      <c r="E1341" s="124">
        <v>0.26284144763093464</v>
      </c>
      <c r="F1341" s="124">
        <v>0.2849376343932799</v>
      </c>
      <c r="G1341" s="124">
        <v>0.11253303181919327</v>
      </c>
      <c r="H1341" s="124">
        <v>0.60559817730675891</v>
      </c>
      <c r="I1341" s="124">
        <v>0.65703794659267056</v>
      </c>
      <c r="J1341" s="124">
        <v>0.86464473859237345</v>
      </c>
      <c r="K1341" s="54">
        <v>0.96204843126568163</v>
      </c>
      <c r="M1341" s="47">
        <v>339</v>
      </c>
      <c r="N1341" s="124" cm="1">
        <f t="array" ref="N1341:W1341">(TRANSPOSE(MMULT(幕後結果!$AB$37:$AK$46, TRANSPOSE(N340:W340))))</f>
        <v>-0.56818220347658821</v>
      </c>
      <c r="O1341" s="124">
        <v>-0.41269511047164803</v>
      </c>
      <c r="P1341" s="124">
        <v>0.82345004164850188</v>
      </c>
      <c r="Q1341" s="124">
        <v>0.21279967227219962</v>
      </c>
      <c r="R1341" s="124">
        <v>1.7652872226803482</v>
      </c>
      <c r="S1341" s="124">
        <v>0.69406630356969068</v>
      </c>
      <c r="T1341" s="124">
        <v>2.4492155590425557E-2</v>
      </c>
      <c r="U1341" s="124">
        <v>0.26264527325197051</v>
      </c>
      <c r="V1341" s="124">
        <v>-0.82050068379363583</v>
      </c>
      <c r="W1341" s="46">
        <v>0.60736793702221914</v>
      </c>
    </row>
    <row r="1342" spans="1:23" ht="19">
      <c r="A1342" s="91">
        <v>340</v>
      </c>
      <c r="B1342" s="124">
        <v>0.54835029751710707</v>
      </c>
      <c r="C1342" s="124">
        <v>0.75296407962034628</v>
      </c>
      <c r="D1342" s="124">
        <v>0.8307486321545714</v>
      </c>
      <c r="E1342" s="124">
        <v>0.46212650219390428</v>
      </c>
      <c r="F1342" s="124">
        <v>0.73290920154334827</v>
      </c>
      <c r="G1342" s="124">
        <v>0.21225857729519149</v>
      </c>
      <c r="H1342" s="124">
        <v>0.39124317768364625</v>
      </c>
      <c r="I1342" s="124">
        <v>9.8933513722351929E-2</v>
      </c>
      <c r="J1342" s="124">
        <v>2.3818259788970009E-2</v>
      </c>
      <c r="K1342" s="54">
        <v>0.11676103348529709</v>
      </c>
      <c r="M1342" s="47">
        <v>340</v>
      </c>
      <c r="N1342" s="124" cm="1">
        <f t="array" ref="N1342:W1342">(TRANSPOSE(MMULT(幕後結果!$AB$37:$AK$46, TRANSPOSE(N341:W341))))</f>
        <v>0.76115231288460639</v>
      </c>
      <c r="O1342" s="124">
        <v>0.94421963359949224</v>
      </c>
      <c r="P1342" s="124">
        <v>1.5235843606934094</v>
      </c>
      <c r="Q1342" s="124">
        <v>0.23570515184999913</v>
      </c>
      <c r="R1342" s="124">
        <v>-0.74323011018603469</v>
      </c>
      <c r="S1342" s="124">
        <v>-1.4056902550223651</v>
      </c>
      <c r="T1342" s="124">
        <v>-0.50951484532674796</v>
      </c>
      <c r="U1342" s="124">
        <v>0.44342827952967995</v>
      </c>
      <c r="V1342" s="124">
        <v>1.8298938830266096</v>
      </c>
      <c r="W1342" s="46">
        <v>-0.55743001362730005</v>
      </c>
    </row>
    <row r="1343" spans="1:23" ht="19">
      <c r="A1343" s="91">
        <v>341</v>
      </c>
      <c r="B1343" s="124">
        <v>0.24911445628809736</v>
      </c>
      <c r="C1343" s="124">
        <v>0.29786823520031014</v>
      </c>
      <c r="D1343" s="124">
        <v>0.25980018557366025</v>
      </c>
      <c r="E1343" s="124">
        <v>8.8372644506116149E-3</v>
      </c>
      <c r="F1343" s="124">
        <v>0.11932791890564465</v>
      </c>
      <c r="G1343" s="124">
        <v>9.7151742797563889E-2</v>
      </c>
      <c r="H1343" s="124">
        <v>0.89558791192361409</v>
      </c>
      <c r="I1343" s="124">
        <v>0.96048109814220051</v>
      </c>
      <c r="J1343" s="124">
        <v>0.75573219276492742</v>
      </c>
      <c r="K1343" s="54">
        <v>0.27681060843481631</v>
      </c>
      <c r="M1343" s="47">
        <v>341</v>
      </c>
      <c r="N1343" s="124" cm="1">
        <f t="array" ref="N1343:W1343">(TRANSPOSE(MMULT(幕後結果!$AB$37:$AK$46, TRANSPOSE(N342:W342))))</f>
        <v>-0.21370876863419158</v>
      </c>
      <c r="O1343" s="124">
        <v>-5.4395570892617373E-2</v>
      </c>
      <c r="P1343" s="124">
        <v>0.41867202171469209</v>
      </c>
      <c r="Q1343" s="124">
        <v>1.9616219162042633E-2</v>
      </c>
      <c r="R1343" s="124">
        <v>1.1140928588916639</v>
      </c>
      <c r="S1343" s="124">
        <v>-0.10840528943367259</v>
      </c>
      <c r="T1343" s="124">
        <v>1.1552088331052319</v>
      </c>
      <c r="U1343" s="124">
        <v>-1.7793148996691426</v>
      </c>
      <c r="V1343" s="124">
        <v>0.16909877394979922</v>
      </c>
      <c r="W1343" s="46">
        <v>-0.83676256490432188</v>
      </c>
    </row>
    <row r="1344" spans="1:23" ht="19">
      <c r="A1344" s="91">
        <v>342</v>
      </c>
      <c r="B1344" s="124">
        <v>0.11594540798402275</v>
      </c>
      <c r="C1344" s="124">
        <v>0.28263260514657729</v>
      </c>
      <c r="D1344" s="124">
        <v>0.59887340530499644</v>
      </c>
      <c r="E1344" s="124">
        <v>0.15869554264986196</v>
      </c>
      <c r="F1344" s="124">
        <v>0.95098456475943949</v>
      </c>
      <c r="G1344" s="124">
        <v>0.33189905201828762</v>
      </c>
      <c r="H1344" s="124">
        <v>7.3886048209266031E-2</v>
      </c>
      <c r="I1344" s="124">
        <v>0.27050777757099387</v>
      </c>
      <c r="J1344" s="124">
        <v>8.0739743730392277E-2</v>
      </c>
      <c r="K1344" s="54">
        <v>0.24706504006170715</v>
      </c>
      <c r="M1344" s="47">
        <v>342</v>
      </c>
      <c r="N1344" s="124" cm="1">
        <f t="array" ref="N1344:W1344">(TRANSPOSE(MMULT(幕後結果!$AB$37:$AK$46, TRANSPOSE(N343:W343))))</f>
        <v>-1.7517694650308135</v>
      </c>
      <c r="O1344" s="124">
        <v>-0.41977378435871315</v>
      </c>
      <c r="P1344" s="124">
        <v>-0.12211631074513102</v>
      </c>
      <c r="Q1344" s="124">
        <v>0.86276809052299575</v>
      </c>
      <c r="R1344" s="124">
        <v>0.62253120827734065</v>
      </c>
      <c r="S1344" s="124">
        <v>-0.1694502113596256</v>
      </c>
      <c r="T1344" s="124">
        <v>0.25373449506228041</v>
      </c>
      <c r="U1344" s="124">
        <v>-0.18421270675513068</v>
      </c>
      <c r="V1344" s="124">
        <v>-0.92186750325472855</v>
      </c>
      <c r="W1344" s="46">
        <v>-2.2328805699277954</v>
      </c>
    </row>
    <row r="1345" spans="1:23" ht="19">
      <c r="A1345" s="91">
        <v>343</v>
      </c>
      <c r="B1345" s="124">
        <v>0.62974184900479813</v>
      </c>
      <c r="C1345" s="124">
        <v>8.6179170699495211E-2</v>
      </c>
      <c r="D1345" s="124">
        <v>0.25090895037053373</v>
      </c>
      <c r="E1345" s="124">
        <v>0.92409854213872511</v>
      </c>
      <c r="F1345" s="124">
        <v>0.77393718851209292</v>
      </c>
      <c r="G1345" s="124">
        <v>0.93911635832240847</v>
      </c>
      <c r="H1345" s="124">
        <v>0.85507714031803372</v>
      </c>
      <c r="I1345" s="124">
        <v>0.20297982454663921</v>
      </c>
      <c r="J1345" s="124">
        <v>0.93176685543268745</v>
      </c>
      <c r="K1345" s="54">
        <v>0.54830568181376793</v>
      </c>
      <c r="M1345" s="47">
        <v>343</v>
      </c>
      <c r="N1345" s="124" cm="1">
        <f t="array" ref="N1345:W1345">(TRANSPOSE(MMULT(幕後結果!$AB$37:$AK$46, TRANSPOSE(N344:W344))))</f>
        <v>-0.41923042706042457</v>
      </c>
      <c r="O1345" s="124">
        <v>-1.2888517687061773</v>
      </c>
      <c r="P1345" s="124">
        <v>-1.6724461143094675</v>
      </c>
      <c r="Q1345" s="124">
        <v>-1.1196839571384574</v>
      </c>
      <c r="R1345" s="124">
        <v>0.13956319368534298</v>
      </c>
      <c r="S1345" s="124">
        <v>-0.73134873137923206</v>
      </c>
      <c r="T1345" s="124">
        <v>-1.6496257042823221</v>
      </c>
      <c r="U1345" s="124">
        <v>0.9339475446474057</v>
      </c>
      <c r="V1345" s="124">
        <v>-0.16477646699433102</v>
      </c>
      <c r="W1345" s="46">
        <v>-1.6876990117495207</v>
      </c>
    </row>
    <row r="1346" spans="1:23" ht="19">
      <c r="A1346" s="91">
        <v>344</v>
      </c>
      <c r="B1346" s="124">
        <v>0.70066895783547456</v>
      </c>
      <c r="C1346" s="124">
        <v>0.87335501131155957</v>
      </c>
      <c r="D1346" s="124">
        <v>0.33275738626939377</v>
      </c>
      <c r="E1346" s="124">
        <v>0.18800037885227416</v>
      </c>
      <c r="F1346" s="124">
        <v>0.88394913259785879</v>
      </c>
      <c r="G1346" s="124">
        <v>0.87140999354785786</v>
      </c>
      <c r="H1346" s="124">
        <v>0.28629312683523556</v>
      </c>
      <c r="I1346" s="124">
        <v>4.6774947619673268E-2</v>
      </c>
      <c r="J1346" s="124">
        <v>0.96896921637899047</v>
      </c>
      <c r="K1346" s="54">
        <v>0.58171508696049323</v>
      </c>
      <c r="M1346" s="47">
        <v>344</v>
      </c>
      <c r="N1346" s="124" cm="1">
        <f t="array" ref="N1346:W1346">(TRANSPOSE(MMULT(幕後結果!$AB$37:$AK$46, TRANSPOSE(N345:W345))))</f>
        <v>0.65514364547975157</v>
      </c>
      <c r="O1346" s="124">
        <v>0.11703817252727267</v>
      </c>
      <c r="P1346" s="124">
        <v>1.7411377488979449</v>
      </c>
      <c r="Q1346" s="124">
        <v>1.1165278952425326</v>
      </c>
      <c r="R1346" s="124">
        <v>2.498680357258483</v>
      </c>
      <c r="S1346" s="124">
        <v>0.27123499526966843</v>
      </c>
      <c r="T1346" s="124">
        <v>1.4783262700856536</v>
      </c>
      <c r="U1346" s="124">
        <v>0.54215819079874394</v>
      </c>
      <c r="V1346" s="124">
        <v>-0.21700150524274153</v>
      </c>
      <c r="W1346" s="46">
        <v>1.3182385219357795</v>
      </c>
    </row>
    <row r="1347" spans="1:23" ht="19">
      <c r="A1347" s="91">
        <v>345</v>
      </c>
      <c r="B1347" s="124">
        <v>0.2203690580694404</v>
      </c>
      <c r="C1347" s="124">
        <v>0.14072452689323667</v>
      </c>
      <c r="D1347" s="124">
        <v>0.78266737228824979</v>
      </c>
      <c r="E1347" s="124">
        <v>0.58257838926826788</v>
      </c>
      <c r="F1347" s="124">
        <v>0.38337455067734005</v>
      </c>
      <c r="G1347" s="124">
        <v>0.77989939718899359</v>
      </c>
      <c r="H1347" s="124">
        <v>0.8993205884973432</v>
      </c>
      <c r="I1347" s="124">
        <v>0.32659146404995854</v>
      </c>
      <c r="J1347" s="124">
        <v>0.32503418153151098</v>
      </c>
      <c r="K1347" s="54">
        <v>0.74683131435714945</v>
      </c>
      <c r="M1347" s="47">
        <v>345</v>
      </c>
      <c r="N1347" s="124" cm="1">
        <f t="array" ref="N1347:W1347">(TRANSPOSE(MMULT(幕後結果!$AB$37:$AK$46, TRANSPOSE(N346:W346))))</f>
        <v>-0.79885631591039175</v>
      </c>
      <c r="O1347" s="124">
        <v>1.5710897483231185</v>
      </c>
      <c r="P1347" s="124">
        <v>1.1517816301806234</v>
      </c>
      <c r="Q1347" s="124">
        <v>-0.18518012600383382</v>
      </c>
      <c r="R1347" s="124">
        <v>0.96372927082546322</v>
      </c>
      <c r="S1347" s="124">
        <v>0.95474160219791115</v>
      </c>
      <c r="T1347" s="124">
        <v>0.68035030030683152</v>
      </c>
      <c r="U1347" s="124">
        <v>1.2114847339759995</v>
      </c>
      <c r="V1347" s="124">
        <v>-0.44239355585885831</v>
      </c>
      <c r="W1347" s="46">
        <v>0.5572976567433926</v>
      </c>
    </row>
    <row r="1348" spans="1:23" ht="19">
      <c r="A1348" s="91">
        <v>346</v>
      </c>
      <c r="B1348" s="124">
        <v>0.597962930060006</v>
      </c>
      <c r="C1348" s="124">
        <v>0.41774397568548149</v>
      </c>
      <c r="D1348" s="124">
        <v>0.62158818157490403</v>
      </c>
      <c r="E1348" s="124">
        <v>0.87753910989366046</v>
      </c>
      <c r="F1348" s="124">
        <v>0.4077202905058086</v>
      </c>
      <c r="G1348" s="124">
        <v>0.89785354569508402</v>
      </c>
      <c r="H1348" s="124">
        <v>0.9812582032462065</v>
      </c>
      <c r="I1348" s="124">
        <v>0.14147184189723139</v>
      </c>
      <c r="J1348" s="124">
        <v>0.51156826741453942</v>
      </c>
      <c r="K1348" s="54">
        <v>2.2237264757967168E-2</v>
      </c>
      <c r="M1348" s="47">
        <v>346</v>
      </c>
      <c r="N1348" s="124" cm="1">
        <f t="array" ref="N1348:W1348">(TRANSPOSE(MMULT(幕後結果!$AB$37:$AK$46, TRANSPOSE(N347:W347))))</f>
        <v>1.8616026612861201</v>
      </c>
      <c r="O1348" s="124">
        <v>-1.10189363314282</v>
      </c>
      <c r="P1348" s="124">
        <v>-0.88450741281593759</v>
      </c>
      <c r="Q1348" s="124">
        <v>0.71611634893526466</v>
      </c>
      <c r="R1348" s="124">
        <v>-1.3783141132315979</v>
      </c>
      <c r="S1348" s="124">
        <v>0.56545332828949568</v>
      </c>
      <c r="T1348" s="124">
        <v>-0.57296946271311333</v>
      </c>
      <c r="U1348" s="124">
        <v>0.49868489919333892</v>
      </c>
      <c r="V1348" s="124">
        <v>0.24772299126508512</v>
      </c>
      <c r="W1348" s="46">
        <v>0.26452813420589744</v>
      </c>
    </row>
    <row r="1349" spans="1:23" ht="19">
      <c r="A1349" s="91">
        <v>347</v>
      </c>
      <c r="B1349" s="124">
        <v>0.49615442670075693</v>
      </c>
      <c r="C1349" s="124">
        <v>0.95305147524511158</v>
      </c>
      <c r="D1349" s="124">
        <v>0.90091330767536038</v>
      </c>
      <c r="E1349" s="124">
        <v>0.70894300626897366</v>
      </c>
      <c r="F1349" s="124">
        <v>0.52449950270392875</v>
      </c>
      <c r="G1349" s="124">
        <v>3.8756455584524119E-2</v>
      </c>
      <c r="H1349" s="124">
        <v>0.68426208030460112</v>
      </c>
      <c r="I1349" s="124">
        <v>0.51267329653397753</v>
      </c>
      <c r="J1349" s="124">
        <v>0.2313206347867649</v>
      </c>
      <c r="K1349" s="54">
        <v>0.3412661936945427</v>
      </c>
      <c r="M1349" s="47">
        <v>347</v>
      </c>
      <c r="N1349" s="124" cm="1">
        <f t="array" ref="N1349:W1349">(TRANSPOSE(MMULT(幕後結果!$AB$37:$AK$46, TRANSPOSE(N348:W348))))</f>
        <v>0.36140295265035588</v>
      </c>
      <c r="O1349" s="124">
        <v>-1.8326853970021455</v>
      </c>
      <c r="P1349" s="124">
        <v>0.18430025439786699</v>
      </c>
      <c r="Q1349" s="124">
        <v>-0.18952639969316309</v>
      </c>
      <c r="R1349" s="124">
        <v>-0.12390722678183558</v>
      </c>
      <c r="S1349" s="124">
        <v>-0.76402032789676455</v>
      </c>
      <c r="T1349" s="124">
        <v>-0.37104913353362279</v>
      </c>
      <c r="U1349" s="124">
        <v>0.12949893159241221</v>
      </c>
      <c r="V1349" s="124">
        <v>-8.2622550004431194E-2</v>
      </c>
      <c r="W1349" s="46">
        <v>0.6719726949815702</v>
      </c>
    </row>
    <row r="1350" spans="1:23" ht="19">
      <c r="A1350" s="91">
        <v>348</v>
      </c>
      <c r="B1350" s="124">
        <v>0.94479561994769456</v>
      </c>
      <c r="C1350" s="124">
        <v>0.96202844423902167</v>
      </c>
      <c r="D1350" s="124">
        <v>0.39874123089046543</v>
      </c>
      <c r="E1350" s="124">
        <v>0.3472637168447481</v>
      </c>
      <c r="F1350" s="124">
        <v>5.8981452162980341E-2</v>
      </c>
      <c r="G1350" s="124">
        <v>8.6698912315192889E-2</v>
      </c>
      <c r="H1350" s="124">
        <v>0.40102910132427838</v>
      </c>
      <c r="I1350" s="124">
        <v>0.95125196448863614</v>
      </c>
      <c r="J1350" s="124">
        <v>0.62876665521355535</v>
      </c>
      <c r="K1350" s="54">
        <v>0.16826839993677067</v>
      </c>
      <c r="M1350" s="47">
        <v>348</v>
      </c>
      <c r="N1350" s="124" cm="1">
        <f t="array" ref="N1350:W1350">(TRANSPOSE(MMULT(幕後結果!$AB$37:$AK$46, TRANSPOSE(N349:W349))))</f>
        <v>0.43749853781033848</v>
      </c>
      <c r="O1350" s="124">
        <v>-1.2450017637027844</v>
      </c>
      <c r="P1350" s="124">
        <v>-0.86138468586210204</v>
      </c>
      <c r="Q1350" s="124">
        <v>-1.3688610802878061</v>
      </c>
      <c r="R1350" s="124">
        <v>-1.1457089546949297</v>
      </c>
      <c r="S1350" s="124">
        <v>-1.3338519358941561</v>
      </c>
      <c r="T1350" s="124">
        <v>0.51437173650395718</v>
      </c>
      <c r="U1350" s="124">
        <v>1.3281495089777278</v>
      </c>
      <c r="V1350" s="124">
        <v>-0.70044243265627504</v>
      </c>
      <c r="W1350" s="46">
        <v>-0.88646165625659878</v>
      </c>
    </row>
    <row r="1351" spans="1:23" ht="19">
      <c r="A1351" s="91">
        <v>349</v>
      </c>
      <c r="B1351" s="124">
        <v>0.94634370406977375</v>
      </c>
      <c r="C1351" s="124">
        <v>0.33887223081673823</v>
      </c>
      <c r="D1351" s="124">
        <v>0.85150221383129066</v>
      </c>
      <c r="E1351" s="124">
        <v>0.47277208938079518</v>
      </c>
      <c r="F1351" s="124">
        <v>0.8541368728656038</v>
      </c>
      <c r="G1351" s="124">
        <v>0.98561803932075964</v>
      </c>
      <c r="H1351" s="124">
        <v>8.9761383607386946E-2</v>
      </c>
      <c r="I1351" s="124">
        <v>0.54668531500778106</v>
      </c>
      <c r="J1351" s="124">
        <v>0.67966240798146793</v>
      </c>
      <c r="K1351" s="54">
        <v>0.93780513838489399</v>
      </c>
      <c r="M1351" s="47">
        <v>349</v>
      </c>
      <c r="N1351" s="124" cm="1">
        <f t="array" ref="N1351:W1351">(TRANSPOSE(MMULT(幕後結果!$AB$37:$AK$46, TRANSPOSE(N350:W350))))</f>
        <v>1.7236703514815299</v>
      </c>
      <c r="O1351" s="124">
        <v>2.1790278332336332</v>
      </c>
      <c r="P1351" s="124">
        <v>-0.12916773556802341</v>
      </c>
      <c r="Q1351" s="124">
        <v>-1.0284457380113199</v>
      </c>
      <c r="R1351" s="124">
        <v>1.0030881557063296</v>
      </c>
      <c r="S1351" s="124">
        <v>0.90445476201266017</v>
      </c>
      <c r="T1351" s="124">
        <v>1.4633451471428984</v>
      </c>
      <c r="U1351" s="124">
        <v>2.0227270388530858</v>
      </c>
      <c r="V1351" s="124">
        <v>0.78630923272247177</v>
      </c>
      <c r="W1351" s="46">
        <v>0.55411813282457589</v>
      </c>
    </row>
    <row r="1352" spans="1:23" ht="19">
      <c r="A1352" s="91">
        <v>350</v>
      </c>
      <c r="B1352" s="124">
        <v>5.4800443685295352E-2</v>
      </c>
      <c r="C1352" s="124">
        <v>0.5832456132532966</v>
      </c>
      <c r="D1352" s="124">
        <v>0.89523784741245338</v>
      </c>
      <c r="E1352" s="124">
        <v>0.98044922934542034</v>
      </c>
      <c r="F1352" s="124">
        <v>0.84945029057726829</v>
      </c>
      <c r="G1352" s="124">
        <v>0.65671832157677112</v>
      </c>
      <c r="H1352" s="124">
        <v>0.88777906406065887</v>
      </c>
      <c r="I1352" s="124">
        <v>0.58189427648128489</v>
      </c>
      <c r="J1352" s="124">
        <v>0.70152761300110478</v>
      </c>
      <c r="K1352" s="54">
        <v>0.50709309925241919</v>
      </c>
      <c r="M1352" s="47">
        <v>350</v>
      </c>
      <c r="N1352" s="124" cm="1">
        <f t="array" ref="N1352:W1352">(TRANSPOSE(MMULT(幕後結果!$AB$37:$AK$46, TRANSPOSE(N351:W351))))</f>
        <v>0.50272657180179603</v>
      </c>
      <c r="O1352" s="124">
        <v>0.2581757586584873</v>
      </c>
      <c r="P1352" s="124">
        <v>1.8537826179839596</v>
      </c>
      <c r="Q1352" s="124">
        <v>0.14394603559996155</v>
      </c>
      <c r="R1352" s="124">
        <v>0.66334003220747428</v>
      </c>
      <c r="S1352" s="124">
        <v>3.10800414265128E-2</v>
      </c>
      <c r="T1352" s="124">
        <v>-0.51553723195805523</v>
      </c>
      <c r="U1352" s="124">
        <v>-0.23077892932415733</v>
      </c>
      <c r="V1352" s="124">
        <v>0.95447649516738964</v>
      </c>
      <c r="W1352" s="46">
        <v>0.30238193521691115</v>
      </c>
    </row>
    <row r="1353" spans="1:23" ht="19">
      <c r="A1353" s="91">
        <v>351</v>
      </c>
      <c r="B1353" s="124">
        <v>0.90341200621113726</v>
      </c>
      <c r="C1353" s="124">
        <v>0.27818805408010805</v>
      </c>
      <c r="D1353" s="124">
        <v>0.68722673201866424</v>
      </c>
      <c r="E1353" s="124">
        <v>0.8525014952913248</v>
      </c>
      <c r="F1353" s="124">
        <v>0.45182741522433689</v>
      </c>
      <c r="G1353" s="124">
        <v>0.85089717150037014</v>
      </c>
      <c r="H1353" s="124">
        <v>0.32934164654612252</v>
      </c>
      <c r="I1353" s="124">
        <v>0.23295181642712137</v>
      </c>
      <c r="J1353" s="124">
        <v>0.38716665573236919</v>
      </c>
      <c r="K1353" s="54">
        <v>0.45757698798858537</v>
      </c>
      <c r="M1353" s="47">
        <v>351</v>
      </c>
      <c r="N1353" s="124" cm="1">
        <f t="array" ref="N1353:W1353">(TRANSPOSE(MMULT(幕後結果!$AB$37:$AK$46, TRANSPOSE(N352:W352))))</f>
        <v>-1.5381915712808871</v>
      </c>
      <c r="O1353" s="124">
        <v>-7.8476926587428025E-2</v>
      </c>
      <c r="P1353" s="124">
        <v>1.3968327740192232</v>
      </c>
      <c r="Q1353" s="124">
        <v>-0.52049360204137418</v>
      </c>
      <c r="R1353" s="124">
        <v>-1.4318040549579719E-2</v>
      </c>
      <c r="S1353" s="124">
        <v>-1.2704842098169633</v>
      </c>
      <c r="T1353" s="124">
        <v>-0.12490847294697555</v>
      </c>
      <c r="U1353" s="124">
        <v>-1.6069710981123455</v>
      </c>
      <c r="V1353" s="124">
        <v>-1.9300630424782304</v>
      </c>
      <c r="W1353" s="46">
        <v>-1.3269123422819737</v>
      </c>
    </row>
    <row r="1354" spans="1:23" ht="19">
      <c r="A1354" s="91">
        <v>352</v>
      </c>
      <c r="B1354" s="124">
        <v>0.54113965698443023</v>
      </c>
      <c r="C1354" s="124">
        <v>0.34277375065701521</v>
      </c>
      <c r="D1354" s="124">
        <v>0.85072268946050933</v>
      </c>
      <c r="E1354" s="124">
        <v>0.78737045730695154</v>
      </c>
      <c r="F1354" s="124">
        <v>0.99382612651753788</v>
      </c>
      <c r="G1354" s="124">
        <v>0.48402208197455199</v>
      </c>
      <c r="H1354" s="124">
        <v>0.78802751129931869</v>
      </c>
      <c r="I1354" s="124">
        <v>0.93292606261855537</v>
      </c>
      <c r="J1354" s="124">
        <v>0.41306791592165859</v>
      </c>
      <c r="K1354" s="54">
        <v>0.96639628234197872</v>
      </c>
      <c r="M1354" s="47">
        <v>352</v>
      </c>
      <c r="N1354" s="124" cm="1">
        <f t="array" ref="N1354:W1354">(TRANSPOSE(MMULT(幕後結果!$AB$37:$AK$46, TRANSPOSE(N353:W353))))</f>
        <v>0.85603988575839585</v>
      </c>
      <c r="O1354" s="124">
        <v>-0.48060040902453893</v>
      </c>
      <c r="P1354" s="124">
        <v>0.62648172204235397</v>
      </c>
      <c r="Q1354" s="124">
        <v>-0.58684969983684843</v>
      </c>
      <c r="R1354" s="124">
        <v>-0.5709449922248202</v>
      </c>
      <c r="S1354" s="124">
        <v>7.5134631197989743E-2</v>
      </c>
      <c r="T1354" s="124">
        <v>0.36110837604956753</v>
      </c>
      <c r="U1354" s="124">
        <v>-0.1939578785236859</v>
      </c>
      <c r="V1354" s="124">
        <v>-0.13224315018705068</v>
      </c>
      <c r="W1354" s="46">
        <v>0.21530772517410879</v>
      </c>
    </row>
    <row r="1355" spans="1:23" ht="19">
      <c r="A1355" s="91">
        <v>353</v>
      </c>
      <c r="B1355" s="124">
        <v>0.48989563751031806</v>
      </c>
      <c r="C1355" s="124">
        <v>0.88530128578840195</v>
      </c>
      <c r="D1355" s="124">
        <v>0.38601615992417959</v>
      </c>
      <c r="E1355" s="124">
        <v>0.86893697337107945</v>
      </c>
      <c r="F1355" s="124">
        <v>0.32327614048307396</v>
      </c>
      <c r="G1355" s="124">
        <v>0.53530259397067392</v>
      </c>
      <c r="H1355" s="124">
        <v>0.50142749114055163</v>
      </c>
      <c r="I1355" s="124">
        <v>0.84362276635934763</v>
      </c>
      <c r="J1355" s="124">
        <v>9.9459271786672021E-2</v>
      </c>
      <c r="K1355" s="54">
        <v>0.15950806877846868</v>
      </c>
      <c r="M1355" s="47">
        <v>353</v>
      </c>
      <c r="N1355" s="124" cm="1">
        <f t="array" ref="N1355:W1355">(TRANSPOSE(MMULT(幕後結果!$AB$37:$AK$46, TRANSPOSE(N354:W354))))</f>
        <v>-0.90171687217439278</v>
      </c>
      <c r="O1355" s="124">
        <v>0.39505541824137508</v>
      </c>
      <c r="P1355" s="124">
        <v>-1.9418603777144654</v>
      </c>
      <c r="Q1355" s="124">
        <v>-1.9383280964596339</v>
      </c>
      <c r="R1355" s="124">
        <v>-0.85856982884604793</v>
      </c>
      <c r="S1355" s="124">
        <v>-0.97414772720240905</v>
      </c>
      <c r="T1355" s="124">
        <v>-1.4055895435057191</v>
      </c>
      <c r="U1355" s="124">
        <v>2.3647984003663081E-2</v>
      </c>
      <c r="V1355" s="124">
        <v>-0.74637604635022337</v>
      </c>
      <c r="W1355" s="46">
        <v>-0.97891464119993465</v>
      </c>
    </row>
    <row r="1356" spans="1:23" ht="19">
      <c r="A1356" s="91">
        <v>354</v>
      </c>
      <c r="B1356" s="124">
        <v>0.92236160521318555</v>
      </c>
      <c r="C1356" s="124">
        <v>0.14708908349301497</v>
      </c>
      <c r="D1356" s="124">
        <v>0.52684613088440635</v>
      </c>
      <c r="E1356" s="124">
        <v>9.4772222426717789E-3</v>
      </c>
      <c r="F1356" s="124">
        <v>0.98515898922713863</v>
      </c>
      <c r="G1356" s="124">
        <v>0.10465236943630951</v>
      </c>
      <c r="H1356" s="124">
        <v>0.81842973040820377</v>
      </c>
      <c r="I1356" s="124">
        <v>0.33254645223089208</v>
      </c>
      <c r="J1356" s="124">
        <v>0.36825860727464632</v>
      </c>
      <c r="K1356" s="54">
        <v>0.24611602166567126</v>
      </c>
      <c r="M1356" s="47">
        <v>354</v>
      </c>
      <c r="N1356" s="124" cm="1">
        <f t="array" ref="N1356:W1356">(TRANSPOSE(MMULT(幕後結果!$AB$37:$AK$46, TRANSPOSE(N355:W355))))</f>
        <v>-0.26028182647493825</v>
      </c>
      <c r="O1356" s="124">
        <v>-0.44448454623330025</v>
      </c>
      <c r="P1356" s="124">
        <v>0.1585238581197741</v>
      </c>
      <c r="Q1356" s="124">
        <v>0.33552937638614616</v>
      </c>
      <c r="R1356" s="124">
        <v>3.4432937887742966E-2</v>
      </c>
      <c r="S1356" s="124">
        <v>0.21954328697213973</v>
      </c>
      <c r="T1356" s="124">
        <v>-1.0840270857201009</v>
      </c>
      <c r="U1356" s="124">
        <v>0.33992816404289616</v>
      </c>
      <c r="V1356" s="124">
        <v>-0.7314557468652122</v>
      </c>
      <c r="W1356" s="46">
        <v>-0.67542784520809396</v>
      </c>
    </row>
    <row r="1357" spans="1:23" ht="19">
      <c r="A1357" s="91">
        <v>355</v>
      </c>
      <c r="B1357" s="124">
        <v>0.4601687933068066</v>
      </c>
      <c r="C1357" s="124">
        <v>0.10768747364745734</v>
      </c>
      <c r="D1357" s="124">
        <v>0.33219094740709076</v>
      </c>
      <c r="E1357" s="124">
        <v>0.58851783284708348</v>
      </c>
      <c r="F1357" s="124">
        <v>0.86454164688898483</v>
      </c>
      <c r="G1357" s="124">
        <v>0.6521511157005262</v>
      </c>
      <c r="H1357" s="124">
        <v>0.44672790342065727</v>
      </c>
      <c r="I1357" s="124">
        <v>0.91084484830983392</v>
      </c>
      <c r="J1357" s="124">
        <v>0.28409339100173092</v>
      </c>
      <c r="K1357" s="54">
        <v>0.7386237015436472</v>
      </c>
      <c r="M1357" s="47">
        <v>355</v>
      </c>
      <c r="N1357" s="124" cm="1">
        <f t="array" ref="N1357:W1357">(TRANSPOSE(MMULT(幕後結果!$AB$37:$AK$46, TRANSPOSE(N356:W356))))</f>
        <v>-0.67836250200790926</v>
      </c>
      <c r="O1357" s="124">
        <v>-0.28725195802985704</v>
      </c>
      <c r="P1357" s="124">
        <v>-2.1993267421858911</v>
      </c>
      <c r="Q1357" s="124">
        <v>-2.4777573928558003</v>
      </c>
      <c r="R1357" s="124">
        <v>-1.4728758832301105</v>
      </c>
      <c r="S1357" s="124">
        <v>-2.5527456171075205</v>
      </c>
      <c r="T1357" s="124">
        <v>-0.28025292212689834</v>
      </c>
      <c r="U1357" s="124">
        <v>-0.5298926665858894</v>
      </c>
      <c r="V1357" s="124">
        <v>-1.64958328342631</v>
      </c>
      <c r="W1357" s="46">
        <v>-0.42355630577247849</v>
      </c>
    </row>
    <row r="1358" spans="1:23" ht="19">
      <c r="A1358" s="91">
        <v>356</v>
      </c>
      <c r="B1358" s="124">
        <v>0.85732527265173375</v>
      </c>
      <c r="C1358" s="124">
        <v>0.36294673202285122</v>
      </c>
      <c r="D1358" s="124">
        <v>0.4620798908735948</v>
      </c>
      <c r="E1358" s="124">
        <v>0.3064131317112444</v>
      </c>
      <c r="F1358" s="124">
        <v>0.79529470766947141</v>
      </c>
      <c r="G1358" s="124">
        <v>0.80513651937554642</v>
      </c>
      <c r="H1358" s="124">
        <v>0.87500015082499649</v>
      </c>
      <c r="I1358" s="124">
        <v>0.52093614398359778</v>
      </c>
      <c r="J1358" s="124">
        <v>0.20053168934905119</v>
      </c>
      <c r="K1358" s="54">
        <v>0.88660628750248627</v>
      </c>
      <c r="M1358" s="47">
        <v>356</v>
      </c>
      <c r="N1358" s="124" cm="1">
        <f t="array" ref="N1358:W1358">(TRANSPOSE(MMULT(幕後結果!$AB$37:$AK$46, TRANSPOSE(N357:W357))))</f>
        <v>0.20581557606846904</v>
      </c>
      <c r="O1358" s="124">
        <v>-0.12034081908097784</v>
      </c>
      <c r="P1358" s="124">
        <v>1.5066207959685645</v>
      </c>
      <c r="Q1358" s="124">
        <v>1.7162105685126512</v>
      </c>
      <c r="R1358" s="124">
        <v>0.73321727540673143</v>
      </c>
      <c r="S1358" s="124">
        <v>0.18850329806394073</v>
      </c>
      <c r="T1358" s="124">
        <v>1.3399218664359867</v>
      </c>
      <c r="U1358" s="124">
        <v>0.29392636679952699</v>
      </c>
      <c r="V1358" s="124">
        <v>0.56545754042897889</v>
      </c>
      <c r="W1358" s="46">
        <v>-0.25113622980160705</v>
      </c>
    </row>
    <row r="1359" spans="1:23" ht="19">
      <c r="A1359" s="91">
        <v>357</v>
      </c>
      <c r="B1359" s="124">
        <v>0.43378488418984684</v>
      </c>
      <c r="C1359" s="124">
        <v>0.17938959844387226</v>
      </c>
      <c r="D1359" s="124">
        <v>0.69131051935676902</v>
      </c>
      <c r="E1359" s="124">
        <v>5.9489284005759258E-2</v>
      </c>
      <c r="F1359" s="124">
        <v>0.37418227205609589</v>
      </c>
      <c r="G1359" s="124">
        <v>0.95356341428439673</v>
      </c>
      <c r="H1359" s="124">
        <v>0.94977084176871407</v>
      </c>
      <c r="I1359" s="124">
        <v>0.98084782190051167</v>
      </c>
      <c r="J1359" s="124">
        <v>0.53434447853172773</v>
      </c>
      <c r="K1359" s="54">
        <v>0.93273000980140686</v>
      </c>
      <c r="M1359" s="47">
        <v>357</v>
      </c>
      <c r="N1359" s="124" cm="1">
        <f t="array" ref="N1359:W1359">(TRANSPOSE(MMULT(幕後結果!$AB$37:$AK$46, TRANSPOSE(N358:W358))))</f>
        <v>-0.68092398867450088</v>
      </c>
      <c r="O1359" s="124">
        <v>-1.773774992887607</v>
      </c>
      <c r="P1359" s="124">
        <v>0.24771020163219759</v>
      </c>
      <c r="Q1359" s="124">
        <v>0.8275936912441596</v>
      </c>
      <c r="R1359" s="124">
        <v>-0.63674428043017761</v>
      </c>
      <c r="S1359" s="124">
        <v>0.27641321886452347</v>
      </c>
      <c r="T1359" s="124">
        <v>0.91105846161702486</v>
      </c>
      <c r="U1359" s="124">
        <v>-0.45650452459867763</v>
      </c>
      <c r="V1359" s="124">
        <v>2.2526420212664544E-2</v>
      </c>
      <c r="W1359" s="46">
        <v>-1.0393928939800845E-2</v>
      </c>
    </row>
    <row r="1360" spans="1:23" ht="19">
      <c r="A1360" s="91">
        <v>358</v>
      </c>
      <c r="B1360" s="124">
        <v>0.70336652735258931</v>
      </c>
      <c r="C1360" s="124">
        <v>0.80577502514107868</v>
      </c>
      <c r="D1360" s="124">
        <v>0.57388463823263525</v>
      </c>
      <c r="E1360" s="124">
        <v>0.94329923500786705</v>
      </c>
      <c r="F1360" s="124">
        <v>0.22817707659562925</v>
      </c>
      <c r="G1360" s="124">
        <v>0.58408195890704762</v>
      </c>
      <c r="H1360" s="124">
        <v>0.6359264695539697</v>
      </c>
      <c r="I1360" s="124">
        <v>0.16757199114169619</v>
      </c>
      <c r="J1360" s="124">
        <v>0.81129705054432399</v>
      </c>
      <c r="K1360" s="54">
        <v>0.72645131251045036</v>
      </c>
      <c r="M1360" s="47">
        <v>358</v>
      </c>
      <c r="N1360" s="124" cm="1">
        <f t="array" ref="N1360:W1360">(TRANSPOSE(MMULT(幕後結果!$AB$37:$AK$46, TRANSPOSE(N359:W359))))</f>
        <v>-0.40683617248765092</v>
      </c>
      <c r="O1360" s="124">
        <v>-1.8231177591197321</v>
      </c>
      <c r="P1360" s="124">
        <v>1.0321859687469268</v>
      </c>
      <c r="Q1360" s="124">
        <v>1.3949409535936133</v>
      </c>
      <c r="R1360" s="124">
        <v>0.37291563003744121</v>
      </c>
      <c r="S1360" s="124">
        <v>1.2592580403214089</v>
      </c>
      <c r="T1360" s="124">
        <v>-0.53881881682444932</v>
      </c>
      <c r="U1360" s="124">
        <v>1.2703642318823738</v>
      </c>
      <c r="V1360" s="124">
        <v>1.4401782458789705</v>
      </c>
      <c r="W1360" s="46">
        <v>0.39245681969662227</v>
      </c>
    </row>
    <row r="1361" spans="1:23" ht="19">
      <c r="A1361" s="91">
        <v>359</v>
      </c>
      <c r="B1361" s="124">
        <v>0.42725200116284778</v>
      </c>
      <c r="C1361" s="124">
        <v>0.27936037998523355</v>
      </c>
      <c r="D1361" s="124">
        <v>0.3112409949732462</v>
      </c>
      <c r="E1361" s="124">
        <v>0.57455425458358467</v>
      </c>
      <c r="F1361" s="124">
        <v>0.69616950831915014</v>
      </c>
      <c r="G1361" s="124">
        <v>0.55256941282055538</v>
      </c>
      <c r="H1361" s="124">
        <v>0.28229052820557876</v>
      </c>
      <c r="I1361" s="124">
        <v>0.91133468363713943</v>
      </c>
      <c r="J1361" s="124">
        <v>0.73185984984421149</v>
      </c>
      <c r="K1361" s="54">
        <v>0.93081864639196943</v>
      </c>
      <c r="M1361" s="47">
        <v>359</v>
      </c>
      <c r="N1361" s="124" cm="1">
        <f t="array" ref="N1361:W1361">(TRANSPOSE(MMULT(幕後結果!$AB$37:$AK$46, TRANSPOSE(N360:W360))))</f>
        <v>0.90270147613561202</v>
      </c>
      <c r="O1361" s="124">
        <v>2.0727735929800004</v>
      </c>
      <c r="P1361" s="124">
        <v>2.8446687618610786</v>
      </c>
      <c r="Q1361" s="124">
        <v>1.7156811238882232</v>
      </c>
      <c r="R1361" s="124">
        <v>0.33028329699505582</v>
      </c>
      <c r="S1361" s="124">
        <v>1.2444215206318352</v>
      </c>
      <c r="T1361" s="124">
        <v>-1.7473568149126979</v>
      </c>
      <c r="U1361" s="124">
        <v>0.82958860256027078</v>
      </c>
      <c r="V1361" s="124">
        <v>-5.2925725032730742E-2</v>
      </c>
      <c r="W1361" s="46">
        <v>9.7427471190753012E-3</v>
      </c>
    </row>
    <row r="1362" spans="1:23" ht="19">
      <c r="A1362" s="91">
        <v>360</v>
      </c>
      <c r="B1362" s="124">
        <v>0.12906168148696717</v>
      </c>
      <c r="C1362" s="124">
        <v>0.55188330300344468</v>
      </c>
      <c r="D1362" s="124">
        <v>0.62775819663484045</v>
      </c>
      <c r="E1362" s="124">
        <v>0.3493754791240109</v>
      </c>
      <c r="F1362" s="124">
        <v>0.999960875512651</v>
      </c>
      <c r="G1362" s="124">
        <v>0.81958409010127919</v>
      </c>
      <c r="H1362" s="124">
        <v>0.59005029531630782</v>
      </c>
      <c r="I1362" s="124">
        <v>0.17450198435381803</v>
      </c>
      <c r="J1362" s="124">
        <v>0.43848774198448015</v>
      </c>
      <c r="K1362" s="54">
        <v>0.54811454036704532</v>
      </c>
      <c r="M1362" s="47">
        <v>360</v>
      </c>
      <c r="N1362" s="124" cm="1">
        <f t="array" ref="N1362:W1362">(TRANSPOSE(MMULT(幕後結果!$AB$37:$AK$46, TRANSPOSE(N361:W361))))</f>
        <v>-1.3274977208161933</v>
      </c>
      <c r="O1362" s="124">
        <v>-4.2685431730903986E-2</v>
      </c>
      <c r="P1362" s="124">
        <v>-1.8807348545816318</v>
      </c>
      <c r="Q1362" s="124">
        <v>-5.2289921264231487E-2</v>
      </c>
      <c r="R1362" s="124">
        <v>0.67314983552388674</v>
      </c>
      <c r="S1362" s="124">
        <v>-0.82160079037962641</v>
      </c>
      <c r="T1362" s="124">
        <v>0.21925182922356462</v>
      </c>
      <c r="U1362" s="124">
        <v>-0.13795337535884655</v>
      </c>
      <c r="V1362" s="124">
        <v>-1.0083641491240483</v>
      </c>
      <c r="W1362" s="46">
        <v>-0.97823058267121721</v>
      </c>
    </row>
    <row r="1363" spans="1:23" ht="19">
      <c r="A1363" s="91">
        <v>361</v>
      </c>
      <c r="B1363" s="124">
        <v>0.86592255398803331</v>
      </c>
      <c r="C1363" s="124">
        <v>0.6321900118621282</v>
      </c>
      <c r="D1363" s="124">
        <v>0.55447588887106369</v>
      </c>
      <c r="E1363" s="124">
        <v>0.89028360590140454</v>
      </c>
      <c r="F1363" s="124">
        <v>0.96251269188218624</v>
      </c>
      <c r="G1363" s="124">
        <v>0.12273569510200844</v>
      </c>
      <c r="H1363" s="124">
        <v>0.28913339715128372</v>
      </c>
      <c r="I1363" s="124">
        <v>1.0448230543498527E-2</v>
      </c>
      <c r="J1363" s="124">
        <v>0.23774959322360245</v>
      </c>
      <c r="K1363" s="54">
        <v>0.11290676431790736</v>
      </c>
      <c r="M1363" s="47">
        <v>361</v>
      </c>
      <c r="N1363" s="124" cm="1">
        <f t="array" ref="N1363:W1363">(TRANSPOSE(MMULT(幕後結果!$AB$37:$AK$46, TRANSPOSE(N362:W362))))</f>
        <v>0.82195002417027641</v>
      </c>
      <c r="O1363" s="124">
        <v>1.2873117131855776</v>
      </c>
      <c r="P1363" s="124">
        <v>0.62114475397084912</v>
      </c>
      <c r="Q1363" s="124">
        <v>1.5168885339643305</v>
      </c>
      <c r="R1363" s="124">
        <v>1.130793763464669</v>
      </c>
      <c r="S1363" s="124">
        <v>1.207682175099982</v>
      </c>
      <c r="T1363" s="124">
        <v>0.63778755107175322</v>
      </c>
      <c r="U1363" s="124">
        <v>1.2097368674964788</v>
      </c>
      <c r="V1363" s="124">
        <v>1.3769270266714597</v>
      </c>
      <c r="W1363" s="46">
        <v>2.1969191339757446</v>
      </c>
    </row>
    <row r="1364" spans="1:23" ht="19">
      <c r="A1364" s="91">
        <v>362</v>
      </c>
      <c r="B1364" s="124">
        <v>0.339831336880839</v>
      </c>
      <c r="C1364" s="124">
        <v>0.57965870712027079</v>
      </c>
      <c r="D1364" s="124">
        <v>0.58303999185970978</v>
      </c>
      <c r="E1364" s="124">
        <v>0.76545745149276723</v>
      </c>
      <c r="F1364" s="124">
        <v>0.58281304419254165</v>
      </c>
      <c r="G1364" s="124">
        <v>0.41727771304540662</v>
      </c>
      <c r="H1364" s="124">
        <v>0.90872534013322093</v>
      </c>
      <c r="I1364" s="124">
        <v>0.23939473030843983</v>
      </c>
      <c r="J1364" s="124">
        <v>0.27655560634008847</v>
      </c>
      <c r="K1364" s="54">
        <v>0.56867838297325268</v>
      </c>
      <c r="M1364" s="47">
        <v>362</v>
      </c>
      <c r="N1364" s="124" cm="1">
        <f t="array" ref="N1364:W1364">(TRANSPOSE(MMULT(幕後結果!$AB$37:$AK$46, TRANSPOSE(N363:W363))))</f>
        <v>0.44588096377555803</v>
      </c>
      <c r="O1364" s="124">
        <v>0.55408817194911286</v>
      </c>
      <c r="P1364" s="124">
        <v>0.11656584092940253</v>
      </c>
      <c r="Q1364" s="124">
        <v>0.77419104663082638</v>
      </c>
      <c r="R1364" s="124">
        <v>-2.6412280686248604</v>
      </c>
      <c r="S1364" s="124">
        <v>-0.33479716276009236</v>
      </c>
      <c r="T1364" s="124">
        <v>-3.2277273532069106E-2</v>
      </c>
      <c r="U1364" s="124">
        <v>-0.3934326658114925</v>
      </c>
      <c r="V1364" s="124">
        <v>0.76722726386407403</v>
      </c>
      <c r="W1364" s="46">
        <v>-0.62842357080575695</v>
      </c>
    </row>
    <row r="1365" spans="1:23" ht="19">
      <c r="A1365" s="91">
        <v>363</v>
      </c>
      <c r="B1365" s="124">
        <v>0.10701843811500589</v>
      </c>
      <c r="C1365" s="124">
        <v>0.32479774453749544</v>
      </c>
      <c r="D1365" s="124">
        <v>0.22182833368214849</v>
      </c>
      <c r="E1365" s="124">
        <v>0.3833266059227729</v>
      </c>
      <c r="F1365" s="124">
        <v>0.63263322915865094</v>
      </c>
      <c r="G1365" s="124">
        <v>0.19195664386849365</v>
      </c>
      <c r="H1365" s="124">
        <v>0.12571447900350297</v>
      </c>
      <c r="I1365" s="124">
        <v>0.51342694730017424</v>
      </c>
      <c r="J1365" s="124">
        <v>0.31569853419626082</v>
      </c>
      <c r="K1365" s="54">
        <v>0.61982685934499271</v>
      </c>
      <c r="M1365" s="47">
        <v>363</v>
      </c>
      <c r="N1365" s="124" cm="1">
        <f t="array" ref="N1365:W1365">(TRANSPOSE(MMULT(幕後結果!$AB$37:$AK$46, TRANSPOSE(N364:W364))))</f>
        <v>6.1154201796254325E-2</v>
      </c>
      <c r="O1365" s="124">
        <v>-5.9205262161393359E-2</v>
      </c>
      <c r="P1365" s="124">
        <v>-0.73997421826630427</v>
      </c>
      <c r="Q1365" s="124">
        <v>-0.23585661652389017</v>
      </c>
      <c r="R1365" s="124">
        <v>0.48537247840344472</v>
      </c>
      <c r="S1365" s="124">
        <v>1.0773516033405339</v>
      </c>
      <c r="T1365" s="124">
        <v>-0.73499377755666617</v>
      </c>
      <c r="U1365" s="124">
        <v>-0.62646937069393194</v>
      </c>
      <c r="V1365" s="124">
        <v>-0.39639228854450809</v>
      </c>
      <c r="W1365" s="46">
        <v>-0.49174511322345799</v>
      </c>
    </row>
    <row r="1366" spans="1:23" ht="19">
      <c r="A1366" s="91">
        <v>364</v>
      </c>
      <c r="B1366" s="124">
        <v>0.39031421745664163</v>
      </c>
      <c r="C1366" s="124">
        <v>0.61182179392164571</v>
      </c>
      <c r="D1366" s="124">
        <v>0.89375272877387291</v>
      </c>
      <c r="E1366" s="124">
        <v>0.5408879979441239</v>
      </c>
      <c r="F1366" s="124">
        <v>0.90981975055237374</v>
      </c>
      <c r="G1366" s="124">
        <v>0.30517683043645794</v>
      </c>
      <c r="H1366" s="124">
        <v>0.88288937475021223</v>
      </c>
      <c r="I1366" s="124">
        <v>0.16567142079408503</v>
      </c>
      <c r="J1366" s="124">
        <v>0.59049331550705397</v>
      </c>
      <c r="K1366" s="54">
        <v>0.55563692919012264</v>
      </c>
      <c r="M1366" s="47">
        <v>364</v>
      </c>
      <c r="N1366" s="124" cm="1">
        <f t="array" ref="N1366:W1366">(TRANSPOSE(MMULT(幕後結果!$AB$37:$AK$46, TRANSPOSE(N365:W365))))</f>
        <v>-0.52548284761921682</v>
      </c>
      <c r="O1366" s="124">
        <v>2.1001347712490053</v>
      </c>
      <c r="P1366" s="124">
        <v>0.98370114674789788</v>
      </c>
      <c r="Q1366" s="124">
        <v>2.7851057552582699</v>
      </c>
      <c r="R1366" s="124">
        <v>1.4267304673225445</v>
      </c>
      <c r="S1366" s="124">
        <v>1.699617305116861</v>
      </c>
      <c r="T1366" s="124">
        <v>0.30672452638628289</v>
      </c>
      <c r="U1366" s="124">
        <v>-1.2131956704741459E-2</v>
      </c>
      <c r="V1366" s="124">
        <v>-0.6744983697097624</v>
      </c>
      <c r="W1366" s="46">
        <v>0.68525373176349369</v>
      </c>
    </row>
    <row r="1367" spans="1:23" ht="19">
      <c r="A1367" s="91">
        <v>365</v>
      </c>
      <c r="B1367" s="124">
        <v>0.73432920202828567</v>
      </c>
      <c r="C1367" s="124">
        <v>0.5767947836956131</v>
      </c>
      <c r="D1367" s="124">
        <v>9.4883464485415958E-2</v>
      </c>
      <c r="E1367" s="124">
        <v>0.52938847255698529</v>
      </c>
      <c r="F1367" s="124">
        <v>0.87874098512713616</v>
      </c>
      <c r="G1367" s="124">
        <v>3.6401452655167033E-2</v>
      </c>
      <c r="H1367" s="124">
        <v>0.18283637067707148</v>
      </c>
      <c r="I1367" s="124">
        <v>0.79222896180133429</v>
      </c>
      <c r="J1367" s="124">
        <v>0.86128295499087271</v>
      </c>
      <c r="K1367" s="54">
        <v>0.10128504320909437</v>
      </c>
      <c r="M1367" s="47">
        <v>365</v>
      </c>
      <c r="N1367" s="124" cm="1">
        <f t="array" ref="N1367:W1367">(TRANSPOSE(MMULT(幕後結果!$AB$37:$AK$46, TRANSPOSE(N366:W366))))</f>
        <v>-0.72203303298329202</v>
      </c>
      <c r="O1367" s="124">
        <v>0.72309760087065778</v>
      </c>
      <c r="P1367" s="124">
        <v>-1.1458161345791389</v>
      </c>
      <c r="Q1367" s="124">
        <v>-0.15522316008584575</v>
      </c>
      <c r="R1367" s="124">
        <v>-0.12519382534644513</v>
      </c>
      <c r="S1367" s="124">
        <v>-0.35236665382206889</v>
      </c>
      <c r="T1367" s="124">
        <v>8.3688842740960445E-2</v>
      </c>
      <c r="U1367" s="124">
        <v>0.32883042181139333</v>
      </c>
      <c r="V1367" s="124">
        <v>-0.16465244204045326</v>
      </c>
      <c r="W1367" s="46">
        <v>0.56071265688289595</v>
      </c>
    </row>
    <row r="1368" spans="1:23" ht="19">
      <c r="A1368" s="91">
        <v>366</v>
      </c>
      <c r="B1368" s="124">
        <v>0.65503136889183011</v>
      </c>
      <c r="C1368" s="124">
        <v>0.6244428419592476</v>
      </c>
      <c r="D1368" s="124">
        <v>0.41880222890691154</v>
      </c>
      <c r="E1368" s="124">
        <v>0.17406391142262878</v>
      </c>
      <c r="F1368" s="124">
        <v>0.94931567072258116</v>
      </c>
      <c r="G1368" s="124">
        <v>4.4504502926503653E-2</v>
      </c>
      <c r="H1368" s="124">
        <v>0.15571455340708851</v>
      </c>
      <c r="I1368" s="124">
        <v>6.0682383705344733E-2</v>
      </c>
      <c r="J1368" s="124">
        <v>0.13396317211201425</v>
      </c>
      <c r="K1368" s="54">
        <v>0.6803503989695332</v>
      </c>
      <c r="M1368" s="47">
        <v>366</v>
      </c>
      <c r="N1368" s="124" cm="1">
        <f t="array" ref="N1368:W1368">(TRANSPOSE(MMULT(幕後結果!$AB$37:$AK$46, TRANSPOSE(N367:W367))))</f>
        <v>-2.3120399417194801</v>
      </c>
      <c r="O1368" s="124">
        <v>-3.1745083898603341</v>
      </c>
      <c r="P1368" s="124">
        <v>-0.85165562677389628</v>
      </c>
      <c r="Q1368" s="124">
        <v>-1.1778450564725693</v>
      </c>
      <c r="R1368" s="124">
        <v>0.80879585084507621</v>
      </c>
      <c r="S1368" s="124">
        <v>-1.1788181664617174</v>
      </c>
      <c r="T1368" s="124">
        <v>-9.8290480014635195E-2</v>
      </c>
      <c r="U1368" s="124">
        <v>-1.4377979111316979</v>
      </c>
      <c r="V1368" s="124">
        <v>-1.6650016046811862</v>
      </c>
      <c r="W1368" s="46">
        <v>-0.69897972010515175</v>
      </c>
    </row>
    <row r="1369" spans="1:23" ht="19">
      <c r="A1369" s="91">
        <v>367</v>
      </c>
      <c r="B1369" s="124">
        <v>0.22045430869681715</v>
      </c>
      <c r="C1369" s="124">
        <v>0.92745413009446254</v>
      </c>
      <c r="D1369" s="124">
        <v>0.9670488543039395</v>
      </c>
      <c r="E1369" s="124">
        <v>0.10973311351910042</v>
      </c>
      <c r="F1369" s="124">
        <v>0.92194555496923125</v>
      </c>
      <c r="G1369" s="124">
        <v>0.39867022314574907</v>
      </c>
      <c r="H1369" s="124">
        <v>0.87260277542764175</v>
      </c>
      <c r="I1369" s="124">
        <v>0.55822423901602147</v>
      </c>
      <c r="J1369" s="124">
        <v>9.232620356265886E-2</v>
      </c>
      <c r="K1369" s="54">
        <v>7.6736245572850859E-2</v>
      </c>
      <c r="M1369" s="47">
        <v>367</v>
      </c>
      <c r="N1369" s="124" cm="1">
        <f t="array" ref="N1369:W1369">(TRANSPOSE(MMULT(幕後結果!$AB$37:$AK$46, TRANSPOSE(N368:W368))))</f>
        <v>1.7224977640514503</v>
      </c>
      <c r="O1369" s="124">
        <v>0.83246074237356138</v>
      </c>
      <c r="P1369" s="124">
        <v>1.1062570484064538</v>
      </c>
      <c r="Q1369" s="124">
        <v>2.4753793761177645E-2</v>
      </c>
      <c r="R1369" s="124">
        <v>-3.0548762445427151</v>
      </c>
      <c r="S1369" s="124">
        <v>0.57691397350841389</v>
      </c>
      <c r="T1369" s="124">
        <v>-0.84654082717189316</v>
      </c>
      <c r="U1369" s="124">
        <v>-0.62619959823001259</v>
      </c>
      <c r="V1369" s="124">
        <v>-1.1893892761051066</v>
      </c>
      <c r="W1369" s="46">
        <v>-0.21913623315179812</v>
      </c>
    </row>
    <row r="1370" spans="1:23" ht="19">
      <c r="A1370" s="91">
        <v>368</v>
      </c>
      <c r="B1370" s="124">
        <v>0.55605950853364439</v>
      </c>
      <c r="C1370" s="124">
        <v>0.69313726981120038</v>
      </c>
      <c r="D1370" s="124">
        <v>0.94815039359432607</v>
      </c>
      <c r="E1370" s="124">
        <v>0.31355887491830337</v>
      </c>
      <c r="F1370" s="124">
        <v>0.83941230821888957</v>
      </c>
      <c r="G1370" s="124">
        <v>0.64373158427489163</v>
      </c>
      <c r="H1370" s="124">
        <v>0.62501467018921519</v>
      </c>
      <c r="I1370" s="124">
        <v>0.16842991850921663</v>
      </c>
      <c r="J1370" s="124">
        <v>0.61484343622983717</v>
      </c>
      <c r="K1370" s="54">
        <v>0.65963896249980025</v>
      </c>
      <c r="M1370" s="47">
        <v>368</v>
      </c>
      <c r="N1370" s="124" cm="1">
        <f t="array" ref="N1370:W1370">(TRANSPOSE(MMULT(幕後結果!$AB$37:$AK$46, TRANSPOSE(N369:W369))))</f>
        <v>-1.8224976288000783</v>
      </c>
      <c r="O1370" s="124">
        <v>-1.2042970235824981</v>
      </c>
      <c r="P1370" s="124">
        <v>-1.2064898344803281</v>
      </c>
      <c r="Q1370" s="124">
        <v>1.0716107722660055</v>
      </c>
      <c r="R1370" s="124">
        <v>-1.2496213412979567</v>
      </c>
      <c r="S1370" s="124">
        <v>6.2056646095628207E-2</v>
      </c>
      <c r="T1370" s="124">
        <v>-1.718268965561736</v>
      </c>
      <c r="U1370" s="124">
        <v>0.29244951501348171</v>
      </c>
      <c r="V1370" s="124">
        <v>-1.6796461507146661</v>
      </c>
      <c r="W1370" s="46">
        <v>-2.2914789634828314</v>
      </c>
    </row>
    <row r="1371" spans="1:23" ht="19">
      <c r="A1371" s="91">
        <v>369</v>
      </c>
      <c r="B1371" s="124">
        <v>0.3824476039660154</v>
      </c>
      <c r="C1371" s="124">
        <v>0.38790115347500853</v>
      </c>
      <c r="D1371" s="124">
        <v>0.32183754526032526</v>
      </c>
      <c r="E1371" s="124">
        <v>0.66975173429044155</v>
      </c>
      <c r="F1371" s="124">
        <v>0.52945547249013925</v>
      </c>
      <c r="G1371" s="124">
        <v>0.59420355839351369</v>
      </c>
      <c r="H1371" s="124">
        <v>0.81666235512840335</v>
      </c>
      <c r="I1371" s="124">
        <v>0.5568280657561484</v>
      </c>
      <c r="J1371" s="124">
        <v>0.21470602291228902</v>
      </c>
      <c r="K1371" s="54">
        <v>0.92218152829733979</v>
      </c>
      <c r="M1371" s="47">
        <v>369</v>
      </c>
      <c r="N1371" s="124" cm="1">
        <f t="array" ref="N1371:W1371">(TRANSPOSE(MMULT(幕後結果!$AB$37:$AK$46, TRANSPOSE(N370:W370))))</f>
        <v>2.1527748216687628</v>
      </c>
      <c r="O1371" s="124">
        <v>1.3361337836764184</v>
      </c>
      <c r="P1371" s="124">
        <v>-0.95857073585525998</v>
      </c>
      <c r="Q1371" s="124">
        <v>-0.56951646055763849</v>
      </c>
      <c r="R1371" s="124">
        <v>-1.3531727832996718</v>
      </c>
      <c r="S1371" s="124">
        <v>-0.32824504763601903</v>
      </c>
      <c r="T1371" s="124">
        <v>1.4549314220168736</v>
      </c>
      <c r="U1371" s="124">
        <v>0.71005335744898124</v>
      </c>
      <c r="V1371" s="124">
        <v>1.8858164388653118</v>
      </c>
      <c r="W1371" s="46">
        <v>-0.18449444337997045</v>
      </c>
    </row>
    <row r="1372" spans="1:23" ht="19">
      <c r="A1372" s="91">
        <v>370</v>
      </c>
      <c r="B1372" s="124">
        <v>9.7765246057675892E-2</v>
      </c>
      <c r="C1372" s="124">
        <v>0.20439785587529191</v>
      </c>
      <c r="D1372" s="124">
        <v>0.49607147991433975</v>
      </c>
      <c r="E1372" s="124">
        <v>0.51770997394378293</v>
      </c>
      <c r="F1372" s="124">
        <v>0.63497052536638687</v>
      </c>
      <c r="G1372" s="124">
        <v>0.59900266666888813</v>
      </c>
      <c r="H1372" s="124">
        <v>0.64713170440168866</v>
      </c>
      <c r="I1372" s="124">
        <v>0.19314327179716551</v>
      </c>
      <c r="J1372" s="124">
        <v>0.75021969377679221</v>
      </c>
      <c r="K1372" s="54">
        <v>0.65851252645104208</v>
      </c>
      <c r="M1372" s="47">
        <v>370</v>
      </c>
      <c r="N1372" s="124" cm="1">
        <f t="array" ref="N1372:W1372">(TRANSPOSE(MMULT(幕後結果!$AB$37:$AK$46, TRANSPOSE(N371:W371))))</f>
        <v>-1.3821964590739098</v>
      </c>
      <c r="O1372" s="124">
        <v>-1.8562646161654117</v>
      </c>
      <c r="P1372" s="124">
        <v>-0.60722207274704287</v>
      </c>
      <c r="Q1372" s="124">
        <v>0.43349569355735484</v>
      </c>
      <c r="R1372" s="124">
        <v>-7.5773311065085197E-2</v>
      </c>
      <c r="S1372" s="124">
        <v>-0.36569698148287244</v>
      </c>
      <c r="T1372" s="124">
        <v>-0.95866572152274832</v>
      </c>
      <c r="U1372" s="124">
        <v>-0.99951468258326637</v>
      </c>
      <c r="V1372" s="124">
        <v>-0.99950485839815095</v>
      </c>
      <c r="W1372" s="46">
        <v>0.34098558095130371</v>
      </c>
    </row>
    <row r="1373" spans="1:23" ht="19">
      <c r="A1373" s="91">
        <v>371</v>
      </c>
      <c r="B1373" s="124">
        <v>0.30258582891755492</v>
      </c>
      <c r="C1373" s="124">
        <v>0.5028470216524088</v>
      </c>
      <c r="D1373" s="124">
        <v>0.93581438385615212</v>
      </c>
      <c r="E1373" s="124">
        <v>0.78794029619587902</v>
      </c>
      <c r="F1373" s="124">
        <v>0.32457011746984432</v>
      </c>
      <c r="G1373" s="124">
        <v>0.64675988326714773</v>
      </c>
      <c r="H1373" s="124">
        <v>4.0405453748254105E-2</v>
      </c>
      <c r="I1373" s="124">
        <v>0.63347384703913345</v>
      </c>
      <c r="J1373" s="124">
        <v>2.8534232309031626E-2</v>
      </c>
      <c r="K1373" s="54">
        <v>0.31219091880450534</v>
      </c>
      <c r="M1373" s="47">
        <v>371</v>
      </c>
      <c r="N1373" s="124" cm="1">
        <f t="array" ref="N1373:W1373">(TRANSPOSE(MMULT(幕後結果!$AB$37:$AK$46, TRANSPOSE(N372:W372))))</f>
        <v>0.32943101702347882</v>
      </c>
      <c r="O1373" s="124">
        <v>0.60898276936510687</v>
      </c>
      <c r="P1373" s="124">
        <v>-1.0403459549749638</v>
      </c>
      <c r="Q1373" s="124">
        <v>-0.70798186965869991</v>
      </c>
      <c r="R1373" s="124">
        <v>-1.2899792525289899</v>
      </c>
      <c r="S1373" s="124">
        <v>0.1618506411039583</v>
      </c>
      <c r="T1373" s="124">
        <v>-9.2939948171252118E-2</v>
      </c>
      <c r="U1373" s="124">
        <v>-0.48101172665825986</v>
      </c>
      <c r="V1373" s="124">
        <v>0.92337730086455427</v>
      </c>
      <c r="W1373" s="46">
        <v>-0.3631997124760431</v>
      </c>
    </row>
    <row r="1374" spans="1:23" ht="19">
      <c r="A1374" s="91">
        <v>372</v>
      </c>
      <c r="B1374" s="124">
        <v>0.97534470703319487</v>
      </c>
      <c r="C1374" s="124">
        <v>0.54355722505552317</v>
      </c>
      <c r="D1374" s="124">
        <v>0.79505834124224584</v>
      </c>
      <c r="E1374" s="124">
        <v>0.7341321253023716</v>
      </c>
      <c r="F1374" s="124">
        <v>0.41758442320655065</v>
      </c>
      <c r="G1374" s="124">
        <v>0.64400121606119676</v>
      </c>
      <c r="H1374" s="124">
        <v>0.89276198243664617</v>
      </c>
      <c r="I1374" s="124">
        <v>0.73018388198595674</v>
      </c>
      <c r="J1374" s="124">
        <v>0.61282739129123254</v>
      </c>
      <c r="K1374" s="54">
        <v>0.11690863630717208</v>
      </c>
      <c r="M1374" s="47">
        <v>372</v>
      </c>
      <c r="N1374" s="124" cm="1">
        <f t="array" ref="N1374:W1374">(TRANSPOSE(MMULT(幕後結果!$AB$37:$AK$46, TRANSPOSE(N373:W373))))</f>
        <v>1.410466814828464</v>
      </c>
      <c r="O1374" s="124">
        <v>-0.5524687643062669</v>
      </c>
      <c r="P1374" s="124">
        <v>-0.35221491409599104</v>
      </c>
      <c r="Q1374" s="124">
        <v>-0.79653008891777166</v>
      </c>
      <c r="R1374" s="124">
        <v>2.1408406288371009</v>
      </c>
      <c r="S1374" s="124">
        <v>-0.37996676972439769</v>
      </c>
      <c r="T1374" s="124">
        <v>1.1244380204283113</v>
      </c>
      <c r="U1374" s="124">
        <v>1.9443595137074863</v>
      </c>
      <c r="V1374" s="124">
        <v>-0.66211158151595617</v>
      </c>
      <c r="W1374" s="46">
        <v>1.3057124056799645</v>
      </c>
    </row>
    <row r="1375" spans="1:23" ht="19">
      <c r="A1375" s="91">
        <v>373</v>
      </c>
      <c r="B1375" s="124">
        <v>0.90499290103576846</v>
      </c>
      <c r="C1375" s="124">
        <v>0.37168574780549357</v>
      </c>
      <c r="D1375" s="124">
        <v>0.79083936070093208</v>
      </c>
      <c r="E1375" s="124">
        <v>0.96041313262944961</v>
      </c>
      <c r="F1375" s="124">
        <v>0.66677667200058566</v>
      </c>
      <c r="G1375" s="124">
        <v>0.47246547859619192</v>
      </c>
      <c r="H1375" s="124">
        <v>0.37765448943945024</v>
      </c>
      <c r="I1375" s="124">
        <v>0.8955275340356037</v>
      </c>
      <c r="J1375" s="124">
        <v>0.22374746828462633</v>
      </c>
      <c r="K1375" s="54">
        <v>0.71555370889872028</v>
      </c>
      <c r="M1375" s="47">
        <v>373</v>
      </c>
      <c r="N1375" s="124" cm="1">
        <f t="array" ref="N1375:W1375">(TRANSPOSE(MMULT(幕後結果!$AB$37:$AK$46, TRANSPOSE(N374:W374))))</f>
        <v>0.2179906577724198</v>
      </c>
      <c r="O1375" s="124">
        <v>-0.22694038476290893</v>
      </c>
      <c r="P1375" s="124">
        <v>0.28927060297778678</v>
      </c>
      <c r="Q1375" s="124">
        <v>-1.6086963730996044</v>
      </c>
      <c r="R1375" s="124">
        <v>1.9250491943212786</v>
      </c>
      <c r="S1375" s="124">
        <v>-2.1270512337451022</v>
      </c>
      <c r="T1375" s="124">
        <v>0.72612407379129429</v>
      </c>
      <c r="U1375" s="124">
        <v>0.66602233668309185</v>
      </c>
      <c r="V1375" s="124">
        <v>9.1035677363297804E-2</v>
      </c>
      <c r="W1375" s="46">
        <v>0.14395014697702638</v>
      </c>
    </row>
    <row r="1376" spans="1:23" ht="19">
      <c r="A1376" s="91">
        <v>374</v>
      </c>
      <c r="B1376" s="124">
        <v>0.51587934400544611</v>
      </c>
      <c r="C1376" s="124">
        <v>5.9301778471337219E-2</v>
      </c>
      <c r="D1376" s="124">
        <v>0.85139317142706528</v>
      </c>
      <c r="E1376" s="124">
        <v>0.55196131486519939</v>
      </c>
      <c r="F1376" s="124">
        <v>0.92205901337458029</v>
      </c>
      <c r="G1376" s="124">
        <v>0.55455403342211351</v>
      </c>
      <c r="H1376" s="124">
        <v>0.29180153550436705</v>
      </c>
      <c r="I1376" s="124">
        <v>0.99822560682233696</v>
      </c>
      <c r="J1376" s="124">
        <v>0.19880133909287689</v>
      </c>
      <c r="K1376" s="54">
        <v>0.40124058088533054</v>
      </c>
      <c r="M1376" s="47">
        <v>374</v>
      </c>
      <c r="N1376" s="124" cm="1">
        <f t="array" ref="N1376:W1376">(TRANSPOSE(MMULT(幕後結果!$AB$37:$AK$46, TRANSPOSE(N375:W375))))</f>
        <v>3.2735744944507501</v>
      </c>
      <c r="O1376" s="124">
        <v>-0.26300033099022146</v>
      </c>
      <c r="P1376" s="124">
        <v>0.4925803469782738</v>
      </c>
      <c r="Q1376" s="124">
        <v>-0.46261417879948885</v>
      </c>
      <c r="R1376" s="124">
        <v>-0.9998376277609522</v>
      </c>
      <c r="S1376" s="124">
        <v>-0.73208122933002895</v>
      </c>
      <c r="T1376" s="124">
        <v>0.75812094094736582</v>
      </c>
      <c r="U1376" s="124">
        <v>1.8000902345706731</v>
      </c>
      <c r="V1376" s="124">
        <v>0.73164729778453896</v>
      </c>
      <c r="W1376" s="46">
        <v>0.53518120581751383</v>
      </c>
    </row>
    <row r="1377" spans="1:23" ht="19">
      <c r="A1377" s="91">
        <v>375</v>
      </c>
      <c r="B1377" s="124">
        <v>0.68323860378806067</v>
      </c>
      <c r="C1377" s="124">
        <v>0.38533329732485155</v>
      </c>
      <c r="D1377" s="124">
        <v>0.39432020626040942</v>
      </c>
      <c r="E1377" s="124">
        <v>0.61404986855158983</v>
      </c>
      <c r="F1377" s="124">
        <v>0.21396343556593278</v>
      </c>
      <c r="G1377" s="124">
        <v>0.27207264940867382</v>
      </c>
      <c r="H1377" s="124">
        <v>4.5988583192742016E-2</v>
      </c>
      <c r="I1377" s="124">
        <v>0.23727104622272255</v>
      </c>
      <c r="J1377" s="124">
        <v>0.1240238900794659</v>
      </c>
      <c r="K1377" s="54">
        <v>0.50808179733608738</v>
      </c>
      <c r="M1377" s="47">
        <v>375</v>
      </c>
      <c r="N1377" s="124" cm="1">
        <f t="array" ref="N1377:W1377">(TRANSPOSE(MMULT(幕後結果!$AB$37:$AK$46, TRANSPOSE(N376:W376))))</f>
        <v>-1.691919211447753</v>
      </c>
      <c r="O1377" s="124">
        <v>-0.13043611328474927</v>
      </c>
      <c r="P1377" s="124">
        <v>-1.8829978536825389</v>
      </c>
      <c r="Q1377" s="124">
        <v>0.41995388566684788</v>
      </c>
      <c r="R1377" s="124">
        <v>0.81310591742120475</v>
      </c>
      <c r="S1377" s="124">
        <v>0.29001806001543451</v>
      </c>
      <c r="T1377" s="124">
        <v>-0.21661266866525869</v>
      </c>
      <c r="U1377" s="124">
        <v>-1.2404433377672199</v>
      </c>
      <c r="V1377" s="124">
        <v>-0.4549412996174324</v>
      </c>
      <c r="W1377" s="46">
        <v>1.0608715935088568</v>
      </c>
    </row>
    <row r="1378" spans="1:23" ht="19">
      <c r="A1378" s="91">
        <v>376</v>
      </c>
      <c r="B1378" s="124">
        <v>0.77098924358599863</v>
      </c>
      <c r="C1378" s="124">
        <v>0.49343705304972962</v>
      </c>
      <c r="D1378" s="124">
        <v>9.7798401909732213E-2</v>
      </c>
      <c r="E1378" s="124">
        <v>0.98563252500144194</v>
      </c>
      <c r="F1378" s="124">
        <v>0.34078972009955288</v>
      </c>
      <c r="G1378" s="124">
        <v>0.92177775300425679</v>
      </c>
      <c r="H1378" s="124">
        <v>0.48901278508782342</v>
      </c>
      <c r="I1378" s="124">
        <v>0.52272489403997424</v>
      </c>
      <c r="J1378" s="124">
        <v>0.22758076622397505</v>
      </c>
      <c r="K1378" s="54">
        <v>0.99185104445586059</v>
      </c>
      <c r="M1378" s="47">
        <v>376</v>
      </c>
      <c r="N1378" s="124" cm="1">
        <f t="array" ref="N1378:W1378">(TRANSPOSE(MMULT(幕後結果!$AB$37:$AK$46, TRANSPOSE(N377:W377))))</f>
        <v>0.37309063506727552</v>
      </c>
      <c r="O1378" s="124">
        <v>1.8634288857884569</v>
      </c>
      <c r="P1378" s="124">
        <v>-0.23919996754971001</v>
      </c>
      <c r="Q1378" s="124">
        <v>2.3491923482067518</v>
      </c>
      <c r="R1378" s="124">
        <v>-0.1463365542805512</v>
      </c>
      <c r="S1378" s="124">
        <v>1.9207946104802338</v>
      </c>
      <c r="T1378" s="124">
        <v>-0.54316806814274321</v>
      </c>
      <c r="U1378" s="124">
        <v>1.2581060355265066</v>
      </c>
      <c r="V1378" s="124">
        <v>-4.7448011229069942E-2</v>
      </c>
      <c r="W1378" s="46">
        <v>-8.9839727309631856E-3</v>
      </c>
    </row>
    <row r="1379" spans="1:23" ht="19">
      <c r="A1379" s="91">
        <v>377</v>
      </c>
      <c r="B1379" s="124">
        <v>0.43175595108075959</v>
      </c>
      <c r="C1379" s="124">
        <v>0.58465829098770428</v>
      </c>
      <c r="D1379" s="124">
        <v>0.40068396811952334</v>
      </c>
      <c r="E1379" s="124">
        <v>0.56533602149012352</v>
      </c>
      <c r="F1379" s="124">
        <v>0.54664554309290314</v>
      </c>
      <c r="G1379" s="124">
        <v>0.66679503522951511</v>
      </c>
      <c r="H1379" s="124">
        <v>0.2380781759115711</v>
      </c>
      <c r="I1379" s="124">
        <v>0.93787854143243887</v>
      </c>
      <c r="J1379" s="124">
        <v>0.91849154980041403</v>
      </c>
      <c r="K1379" s="54">
        <v>0.47857869724714752</v>
      </c>
      <c r="M1379" s="47">
        <v>377</v>
      </c>
      <c r="N1379" s="124" cm="1">
        <f t="array" ref="N1379:W1379">(TRANSPOSE(MMULT(幕後結果!$AB$37:$AK$46, TRANSPOSE(N378:W378))))</f>
        <v>0.60097531116220215</v>
      </c>
      <c r="O1379" s="124">
        <v>0.53576633130590523</v>
      </c>
      <c r="P1379" s="124">
        <v>1.1996551335991734</v>
      </c>
      <c r="Q1379" s="124">
        <v>0.77929492861371152</v>
      </c>
      <c r="R1379" s="124">
        <v>-1.2257328834499794</v>
      </c>
      <c r="S1379" s="124">
        <v>0.83063034399656044</v>
      </c>
      <c r="T1379" s="124">
        <v>-0.37769717382562856</v>
      </c>
      <c r="U1379" s="124">
        <v>0.19397478907138382</v>
      </c>
      <c r="V1379" s="124">
        <v>0.96415922451925296</v>
      </c>
      <c r="W1379" s="46">
        <v>-0.75040439857938035</v>
      </c>
    </row>
    <row r="1380" spans="1:23" ht="19">
      <c r="A1380" s="91">
        <v>378</v>
      </c>
      <c r="B1380" s="124">
        <v>0.64737593393425574</v>
      </c>
      <c r="C1380" s="124">
        <v>0.9715440758615812</v>
      </c>
      <c r="D1380" s="124">
        <v>0.13527715273660434</v>
      </c>
      <c r="E1380" s="124">
        <v>0.89164890547039133</v>
      </c>
      <c r="F1380" s="124">
        <v>0.2868908920366211</v>
      </c>
      <c r="G1380" s="124">
        <v>0.19651841850051799</v>
      </c>
      <c r="H1380" s="124">
        <v>0.53657123614992952</v>
      </c>
      <c r="I1380" s="124">
        <v>0.8320010969916809</v>
      </c>
      <c r="J1380" s="124">
        <v>0.47927154006124995</v>
      </c>
      <c r="K1380" s="54">
        <v>0.1425495722446013</v>
      </c>
      <c r="M1380" s="47">
        <v>378</v>
      </c>
      <c r="N1380" s="124" cm="1">
        <f t="array" ref="N1380:W1380">(TRANSPOSE(MMULT(幕後結果!$AB$37:$AK$46, TRANSPOSE(N379:W379))))</f>
        <v>8.5955877646397311E-2</v>
      </c>
      <c r="O1380" s="124">
        <v>-0.25479830397959408</v>
      </c>
      <c r="P1380" s="124">
        <v>1.1878104251904473</v>
      </c>
      <c r="Q1380" s="124">
        <v>1.2110974294528476</v>
      </c>
      <c r="R1380" s="124">
        <v>-0.22002288985776042</v>
      </c>
      <c r="S1380" s="124">
        <v>0.71466051230938754</v>
      </c>
      <c r="T1380" s="124">
        <v>-1.17798853395231</v>
      </c>
      <c r="U1380" s="124">
        <v>0.47477150531395856</v>
      </c>
      <c r="V1380" s="124">
        <v>-0.57265937028159952</v>
      </c>
      <c r="W1380" s="46">
        <v>-1.1548257864573315</v>
      </c>
    </row>
    <row r="1381" spans="1:23" ht="19">
      <c r="A1381" s="91">
        <v>379</v>
      </c>
      <c r="B1381" s="124">
        <v>0.42103852081666471</v>
      </c>
      <c r="C1381" s="124">
        <v>0.98999505230343776</v>
      </c>
      <c r="D1381" s="124">
        <v>0.81783776880398729</v>
      </c>
      <c r="E1381" s="124">
        <v>0.81347890632357833</v>
      </c>
      <c r="F1381" s="124">
        <v>0.14964554996798474</v>
      </c>
      <c r="G1381" s="124">
        <v>0.8810722811462961</v>
      </c>
      <c r="H1381" s="124">
        <v>2.0071978375180155E-2</v>
      </c>
      <c r="I1381" s="124">
        <v>0.63295707900223452</v>
      </c>
      <c r="J1381" s="124">
        <v>6.1864466260313833E-2</v>
      </c>
      <c r="K1381" s="54">
        <v>0.26593483662477913</v>
      </c>
      <c r="M1381" s="47">
        <v>379</v>
      </c>
      <c r="N1381" s="124" cm="1">
        <f t="array" ref="N1381:W1381">(TRANSPOSE(MMULT(幕後結果!$AB$37:$AK$46, TRANSPOSE(N380:W380))))</f>
        <v>1.3173962572545848</v>
      </c>
      <c r="O1381" s="124">
        <v>1.2018274148041088</v>
      </c>
      <c r="P1381" s="124">
        <v>1.3206756857362016</v>
      </c>
      <c r="Q1381" s="124">
        <v>1.0837694979016823</v>
      </c>
      <c r="R1381" s="124">
        <v>-5.5147485697933429E-2</v>
      </c>
      <c r="S1381" s="124">
        <v>1.1896522138066561</v>
      </c>
      <c r="T1381" s="124">
        <v>0.9592103898758978</v>
      </c>
      <c r="U1381" s="124">
        <v>0.31858264698398159</v>
      </c>
      <c r="V1381" s="124">
        <v>1.6032852676734706</v>
      </c>
      <c r="W1381" s="46">
        <v>-0.32640324702740608</v>
      </c>
    </row>
    <row r="1382" spans="1:23" ht="19">
      <c r="A1382" s="91">
        <v>380</v>
      </c>
      <c r="B1382" s="124">
        <v>0.82295727004003871</v>
      </c>
      <c r="C1382" s="124">
        <v>0.44686036879575597</v>
      </c>
      <c r="D1382" s="124">
        <v>2.9219006276336223E-2</v>
      </c>
      <c r="E1382" s="124">
        <v>0.35493298643434357</v>
      </c>
      <c r="F1382" s="124">
        <v>0.28288888018959546</v>
      </c>
      <c r="G1382" s="124">
        <v>0.39628035490930147</v>
      </c>
      <c r="H1382" s="124">
        <v>0.6841335413883598</v>
      </c>
      <c r="I1382" s="124">
        <v>0.89697032925826092</v>
      </c>
      <c r="J1382" s="124">
        <v>0.15273526269552606</v>
      </c>
      <c r="K1382" s="54">
        <v>0.81685079435297103</v>
      </c>
      <c r="M1382" s="47">
        <v>380</v>
      </c>
      <c r="N1382" s="124" cm="1">
        <f t="array" ref="N1382:W1382">(TRANSPOSE(MMULT(幕後結果!$AB$37:$AK$46, TRANSPOSE(N381:W381))))</f>
        <v>-0.68619124160202094</v>
      </c>
      <c r="O1382" s="124">
        <v>-0.85648676315926209</v>
      </c>
      <c r="P1382" s="124">
        <v>-1.2300350989400777</v>
      </c>
      <c r="Q1382" s="124">
        <v>-0.44581621883506523</v>
      </c>
      <c r="R1382" s="124">
        <v>-0.30458402545217361</v>
      </c>
      <c r="S1382" s="124">
        <v>1.2705333245197346</v>
      </c>
      <c r="T1382" s="124">
        <v>-1.0584893809966496</v>
      </c>
      <c r="U1382" s="124">
        <v>-1.6806192375170521</v>
      </c>
      <c r="V1382" s="124">
        <v>-0.4836518303350491</v>
      </c>
      <c r="W1382" s="46">
        <v>-0.2050384741098302</v>
      </c>
    </row>
    <row r="1383" spans="1:23" ht="19">
      <c r="A1383" s="91">
        <v>381</v>
      </c>
      <c r="B1383" s="124">
        <v>0.93590386500354117</v>
      </c>
      <c r="C1383" s="124">
        <v>0.33242379116479781</v>
      </c>
      <c r="D1383" s="124">
        <v>0.57153913005918833</v>
      </c>
      <c r="E1383" s="124">
        <v>0.50140572501611325</v>
      </c>
      <c r="F1383" s="124">
        <v>0.83060673083842218</v>
      </c>
      <c r="G1383" s="124">
        <v>0.70597620372393033</v>
      </c>
      <c r="H1383" s="124">
        <v>5.9338548330043484E-2</v>
      </c>
      <c r="I1383" s="124">
        <v>0.96093498536819699</v>
      </c>
      <c r="J1383" s="124">
        <v>0.51913245114005924</v>
      </c>
      <c r="K1383" s="54">
        <v>0.37058223913764321</v>
      </c>
      <c r="M1383" s="47">
        <v>381</v>
      </c>
      <c r="N1383" s="124" cm="1">
        <f t="array" ref="N1383:W1383">(TRANSPOSE(MMULT(幕後結果!$AB$37:$AK$46, TRANSPOSE(N382:W382))))</f>
        <v>0.85455070446482551</v>
      </c>
      <c r="O1383" s="124">
        <v>0.25908678535212182</v>
      </c>
      <c r="P1383" s="124">
        <v>0.88551385182501052</v>
      </c>
      <c r="Q1383" s="124">
        <v>-0.74261697379059532</v>
      </c>
      <c r="R1383" s="124">
        <v>-0.56072889467838927</v>
      </c>
      <c r="S1383" s="124">
        <v>-0.86934466454986092</v>
      </c>
      <c r="T1383" s="124">
        <v>-0.33629889746742136</v>
      </c>
      <c r="U1383" s="124">
        <v>-0.26896307242104633</v>
      </c>
      <c r="V1383" s="124">
        <v>-0.49419428205396787</v>
      </c>
      <c r="W1383" s="46">
        <v>0.5727547099561825</v>
      </c>
    </row>
    <row r="1384" spans="1:23" ht="19">
      <c r="A1384" s="91">
        <v>382</v>
      </c>
      <c r="B1384" s="124">
        <v>0.6800802996676738</v>
      </c>
      <c r="C1384" s="124">
        <v>0.91294606583893367</v>
      </c>
      <c r="D1384" s="124">
        <v>7.3270620705275347E-2</v>
      </c>
      <c r="E1384" s="124">
        <v>0.375162913086176</v>
      </c>
      <c r="F1384" s="124">
        <v>0.82425854545880717</v>
      </c>
      <c r="G1384" s="124">
        <v>0.43383801154981438</v>
      </c>
      <c r="H1384" s="124">
        <v>0.54277873293903056</v>
      </c>
      <c r="I1384" s="124">
        <v>0.4731047838889586</v>
      </c>
      <c r="J1384" s="124">
        <v>0.9713432540983904</v>
      </c>
      <c r="K1384" s="54">
        <v>0.18465487538643699</v>
      </c>
      <c r="M1384" s="47">
        <v>382</v>
      </c>
      <c r="N1384" s="124" cm="1">
        <f t="array" ref="N1384:W1384">(TRANSPOSE(MMULT(幕後結果!$AB$37:$AK$46, TRANSPOSE(N383:W383))))</f>
        <v>-0.88804461283392422</v>
      </c>
      <c r="O1384" s="124">
        <v>0.4038699532767413</v>
      </c>
      <c r="P1384" s="124">
        <v>0.25714507173775453</v>
      </c>
      <c r="Q1384" s="124">
        <v>0.68464301937586736</v>
      </c>
      <c r="R1384" s="124">
        <v>1.2909638544170789</v>
      </c>
      <c r="S1384" s="124">
        <v>0.37793283314387788</v>
      </c>
      <c r="T1384" s="124">
        <v>1.0968162251115257</v>
      </c>
      <c r="U1384" s="124">
        <v>0.11473186548438347</v>
      </c>
      <c r="V1384" s="124">
        <v>0.41055663690198785</v>
      </c>
      <c r="W1384" s="46">
        <v>0.62847499550906705</v>
      </c>
    </row>
    <row r="1385" spans="1:23" ht="19">
      <c r="A1385" s="91">
        <v>383</v>
      </c>
      <c r="B1385" s="124">
        <v>0.67145332864921548</v>
      </c>
      <c r="C1385" s="124">
        <v>0.26096887661251711</v>
      </c>
      <c r="D1385" s="124">
        <v>0.72257313395671696</v>
      </c>
      <c r="E1385" s="124">
        <v>0.25124844199972585</v>
      </c>
      <c r="F1385" s="124">
        <v>0.10961091706755877</v>
      </c>
      <c r="G1385" s="124">
        <v>0.18448516975415985</v>
      </c>
      <c r="H1385" s="124">
        <v>0.34755798588065523</v>
      </c>
      <c r="I1385" s="124">
        <v>0.30228647369183226</v>
      </c>
      <c r="J1385" s="124">
        <v>0.35908542205417171</v>
      </c>
      <c r="K1385" s="54">
        <v>0.55953049498478924</v>
      </c>
      <c r="M1385" s="47">
        <v>383</v>
      </c>
      <c r="N1385" s="124" cm="1">
        <f t="array" ref="N1385:W1385">(TRANSPOSE(MMULT(幕後結果!$AB$37:$AK$46, TRANSPOSE(N384:W384))))</f>
        <v>-0.75305216862515423</v>
      </c>
      <c r="O1385" s="124">
        <v>-1.9486609139586166</v>
      </c>
      <c r="P1385" s="124">
        <v>-0.86565292081620493</v>
      </c>
      <c r="Q1385" s="124">
        <v>0.12333277782714447</v>
      </c>
      <c r="R1385" s="124">
        <v>1.6677893823450491</v>
      </c>
      <c r="S1385" s="124">
        <v>-0.83240904772811297</v>
      </c>
      <c r="T1385" s="124">
        <v>0.20196943850876947</v>
      </c>
      <c r="U1385" s="124">
        <v>0.92953919497582005</v>
      </c>
      <c r="V1385" s="124">
        <v>0.2751540591787438</v>
      </c>
      <c r="W1385" s="46">
        <v>-0.4052922738837999</v>
      </c>
    </row>
    <row r="1386" spans="1:23" ht="19">
      <c r="A1386" s="91">
        <v>384</v>
      </c>
      <c r="B1386" s="124">
        <v>0.80975372232001019</v>
      </c>
      <c r="C1386" s="124">
        <v>0.20814042277125466</v>
      </c>
      <c r="D1386" s="124">
        <v>0.37455601805308025</v>
      </c>
      <c r="E1386" s="124">
        <v>0.67654003663561135</v>
      </c>
      <c r="F1386" s="124">
        <v>0.25694837569714313</v>
      </c>
      <c r="G1386" s="124">
        <v>0.72317050311398323</v>
      </c>
      <c r="H1386" s="124">
        <v>0.36408387410906573</v>
      </c>
      <c r="I1386" s="124">
        <v>2.4627048944256158E-2</v>
      </c>
      <c r="J1386" s="124">
        <v>0.68364030842583245</v>
      </c>
      <c r="K1386" s="54">
        <v>0.48774552278911276</v>
      </c>
      <c r="M1386" s="47">
        <v>384</v>
      </c>
      <c r="N1386" s="124" cm="1">
        <f t="array" ref="N1386:W1386">(TRANSPOSE(MMULT(幕後結果!$AB$37:$AK$46, TRANSPOSE(N385:W385))))</f>
        <v>-0.19874784829193759</v>
      </c>
      <c r="O1386" s="124">
        <v>0.8709281957341356</v>
      </c>
      <c r="P1386" s="124">
        <v>5.334411906912899E-2</v>
      </c>
      <c r="Q1386" s="124">
        <v>-9.323907270606463E-2</v>
      </c>
      <c r="R1386" s="124">
        <v>-1.2564029192658459</v>
      </c>
      <c r="S1386" s="124">
        <v>-0.83899430722534807</v>
      </c>
      <c r="T1386" s="124">
        <v>0.61636957835442985</v>
      </c>
      <c r="U1386" s="124">
        <v>0.21104376589608781</v>
      </c>
      <c r="V1386" s="124">
        <v>1.2850530894137775</v>
      </c>
      <c r="W1386" s="46">
        <v>-0.66431190406934926</v>
      </c>
    </row>
    <row r="1387" spans="1:23" ht="19">
      <c r="A1387" s="91">
        <v>385</v>
      </c>
      <c r="B1387" s="124">
        <v>0.4464839426200331</v>
      </c>
      <c r="C1387" s="124">
        <v>0.68149219141912409</v>
      </c>
      <c r="D1387" s="124">
        <v>0.70345712462574328</v>
      </c>
      <c r="E1387" s="124">
        <v>0.10092887462761535</v>
      </c>
      <c r="F1387" s="124">
        <v>0.20595805602733241</v>
      </c>
      <c r="G1387" s="124">
        <v>0.29262800864751393</v>
      </c>
      <c r="H1387" s="124">
        <v>0.92890014643531038</v>
      </c>
      <c r="I1387" s="124">
        <v>0.50066378899034225</v>
      </c>
      <c r="J1387" s="124">
        <v>4.0458739017159129E-2</v>
      </c>
      <c r="K1387" s="54">
        <v>0.65645844112614671</v>
      </c>
      <c r="M1387" s="47">
        <v>385</v>
      </c>
      <c r="N1387" s="124" cm="1">
        <f t="array" ref="N1387:W1387">(TRANSPOSE(MMULT(幕後結果!$AB$37:$AK$46, TRANSPOSE(N386:W386))))</f>
        <v>-2.5394557973572096E-2</v>
      </c>
      <c r="O1387" s="124">
        <v>-0.26326071843309828</v>
      </c>
      <c r="P1387" s="124">
        <v>-2.2361723527327477</v>
      </c>
      <c r="Q1387" s="124">
        <v>-0.36087880703339448</v>
      </c>
      <c r="R1387" s="124">
        <v>-1.2450965836841066</v>
      </c>
      <c r="S1387" s="124">
        <v>-0.47861420778101288</v>
      </c>
      <c r="T1387" s="124">
        <v>1.4459463212512851</v>
      </c>
      <c r="U1387" s="124">
        <v>0.54755629808372963</v>
      </c>
      <c r="V1387" s="124">
        <v>0.68345846519790021</v>
      </c>
      <c r="W1387" s="46">
        <v>0.93935257696235552</v>
      </c>
    </row>
    <row r="1388" spans="1:23" ht="19">
      <c r="A1388" s="91">
        <v>386</v>
      </c>
      <c r="B1388" s="124">
        <v>0.1331608583318542</v>
      </c>
      <c r="C1388" s="124">
        <v>0.79046240557345171</v>
      </c>
      <c r="D1388" s="124">
        <v>0.75890428900511231</v>
      </c>
      <c r="E1388" s="124">
        <v>3.0702341616548168E-2</v>
      </c>
      <c r="F1388" s="124">
        <v>0.35976979373872142</v>
      </c>
      <c r="G1388" s="124">
        <v>0.41438268631895414</v>
      </c>
      <c r="H1388" s="124">
        <v>0.57242862674230932</v>
      </c>
      <c r="I1388" s="124">
        <v>0.7813644223010161</v>
      </c>
      <c r="J1388" s="124">
        <v>0.80522817852102224</v>
      </c>
      <c r="K1388" s="54">
        <v>0.83914960545327522</v>
      </c>
      <c r="M1388" s="47">
        <v>386</v>
      </c>
      <c r="N1388" s="124" cm="1">
        <f t="array" ref="N1388:W1388">(TRANSPOSE(MMULT(幕後結果!$AB$37:$AK$46, TRANSPOSE(N387:W387))))</f>
        <v>-1.1208771344778028</v>
      </c>
      <c r="O1388" s="124">
        <v>0.70131588179164261</v>
      </c>
      <c r="P1388" s="124">
        <v>0.3893303135523154</v>
      </c>
      <c r="Q1388" s="124">
        <v>1.2544209084814282</v>
      </c>
      <c r="R1388" s="124">
        <v>-0.23778276880944338</v>
      </c>
      <c r="S1388" s="124">
        <v>0.60877091549411533</v>
      </c>
      <c r="T1388" s="124">
        <v>0.21623082442728309</v>
      </c>
      <c r="U1388" s="124">
        <v>-1.7494939118906161</v>
      </c>
      <c r="V1388" s="124">
        <v>0.16003700057274267</v>
      </c>
      <c r="W1388" s="46">
        <v>-0.17441486690102798</v>
      </c>
    </row>
    <row r="1389" spans="1:23" ht="19">
      <c r="A1389" s="91">
        <v>387</v>
      </c>
      <c r="B1389" s="124">
        <v>0.72253875397327039</v>
      </c>
      <c r="C1389" s="124">
        <v>0.61202987811541587</v>
      </c>
      <c r="D1389" s="124">
        <v>6.8257895769065602E-2</v>
      </c>
      <c r="E1389" s="124">
        <v>0.65656617515395022</v>
      </c>
      <c r="F1389" s="124">
        <v>0.29732555157564011</v>
      </c>
      <c r="G1389" s="124">
        <v>0.55519054965934145</v>
      </c>
      <c r="H1389" s="124">
        <v>0.2017439117069959</v>
      </c>
      <c r="I1389" s="124">
        <v>0.50859702746790902</v>
      </c>
      <c r="J1389" s="124">
        <v>0.3613535807052719</v>
      </c>
      <c r="K1389" s="54">
        <v>0.86462679989068736</v>
      </c>
      <c r="M1389" s="47">
        <v>387</v>
      </c>
      <c r="N1389" s="124" cm="1">
        <f t="array" ref="N1389:W1389">(TRANSPOSE(MMULT(幕後結果!$AB$37:$AK$46, TRANSPOSE(N388:W388))))</f>
        <v>1.1111082986253284</v>
      </c>
      <c r="O1389" s="124">
        <v>0.4536778288796372</v>
      </c>
      <c r="P1389" s="124">
        <v>0.49879081769228056</v>
      </c>
      <c r="Q1389" s="124">
        <v>2.04236749488794</v>
      </c>
      <c r="R1389" s="124">
        <v>0.98321266072495772</v>
      </c>
      <c r="S1389" s="124">
        <v>1.127027632129328</v>
      </c>
      <c r="T1389" s="124">
        <v>0.64668580032074241</v>
      </c>
      <c r="U1389" s="124">
        <v>1.1300646006236832</v>
      </c>
      <c r="V1389" s="124">
        <v>1.7294446813740758</v>
      </c>
      <c r="W1389" s="46">
        <v>1.1724348235170938</v>
      </c>
    </row>
    <row r="1390" spans="1:23" ht="19">
      <c r="A1390" s="91">
        <v>388</v>
      </c>
      <c r="B1390" s="124">
        <v>0.72098717009435709</v>
      </c>
      <c r="C1390" s="124">
        <v>0.28264191010247419</v>
      </c>
      <c r="D1390" s="124">
        <v>1.1296200095183284E-2</v>
      </c>
      <c r="E1390" s="124">
        <v>0.40076982904885661</v>
      </c>
      <c r="F1390" s="124">
        <v>0.57156492313703144</v>
      </c>
      <c r="G1390" s="124">
        <v>0.52189836487719554</v>
      </c>
      <c r="H1390" s="124">
        <v>0.49517781857798404</v>
      </c>
      <c r="I1390" s="124">
        <v>0.32238253556121044</v>
      </c>
      <c r="J1390" s="124">
        <v>0.69804879759691363</v>
      </c>
      <c r="K1390" s="54">
        <v>0.22912460859628281</v>
      </c>
      <c r="M1390" s="47">
        <v>388</v>
      </c>
      <c r="N1390" s="124" cm="1">
        <f t="array" ref="N1390:W1390">(TRANSPOSE(MMULT(幕後結果!$AB$37:$AK$46, TRANSPOSE(N389:W389))))</f>
        <v>0.49850466708916036</v>
      </c>
      <c r="O1390" s="124">
        <v>0.72744898325404173</v>
      </c>
      <c r="P1390" s="124">
        <v>1.0574098346925169</v>
      </c>
      <c r="Q1390" s="124">
        <v>1.7584509762696281</v>
      </c>
      <c r="R1390" s="124">
        <v>2.107302776825871</v>
      </c>
      <c r="S1390" s="124">
        <v>1.6190425897502247</v>
      </c>
      <c r="T1390" s="124">
        <v>-0.6027102477836046</v>
      </c>
      <c r="U1390" s="124">
        <v>-0.17205683250422554</v>
      </c>
      <c r="V1390" s="124">
        <v>0.225006958494748</v>
      </c>
      <c r="W1390" s="46">
        <v>0.91307999250466887</v>
      </c>
    </row>
    <row r="1391" spans="1:23" ht="19">
      <c r="A1391" s="91">
        <v>389</v>
      </c>
      <c r="B1391" s="124">
        <v>0.46500704192771436</v>
      </c>
      <c r="C1391" s="124">
        <v>0.39784983457198941</v>
      </c>
      <c r="D1391" s="124">
        <v>0.8710429990118651</v>
      </c>
      <c r="E1391" s="124">
        <v>7.8544379300496292E-2</v>
      </c>
      <c r="F1391" s="124">
        <v>0.9443176181416566</v>
      </c>
      <c r="G1391" s="124">
        <v>0.59158494070165313</v>
      </c>
      <c r="H1391" s="124">
        <v>0.3108341541971158</v>
      </c>
      <c r="I1391" s="124">
        <v>0.74059388285387429</v>
      </c>
      <c r="J1391" s="124">
        <v>0.7603986695939926</v>
      </c>
      <c r="K1391" s="54">
        <v>2.3073777287309083E-2</v>
      </c>
      <c r="M1391" s="47">
        <v>389</v>
      </c>
      <c r="N1391" s="124" cm="1">
        <f t="array" ref="N1391:W1391">(TRANSPOSE(MMULT(幕後結果!$AB$37:$AK$46, TRANSPOSE(N390:W390))))</f>
        <v>0.45359489112054147</v>
      </c>
      <c r="O1391" s="124">
        <v>-8.1635737012636621E-3</v>
      </c>
      <c r="P1391" s="124">
        <v>0.22175763104863458</v>
      </c>
      <c r="Q1391" s="124">
        <v>-0.95262777289617628</v>
      </c>
      <c r="R1391" s="124">
        <v>-0.52504916277752778</v>
      </c>
      <c r="S1391" s="124">
        <v>-1.0269567508990298</v>
      </c>
      <c r="T1391" s="124">
        <v>1.178499197613416</v>
      </c>
      <c r="U1391" s="124">
        <v>-4.0887043624479452E-2</v>
      </c>
      <c r="V1391" s="124">
        <v>-8.8295151326133192E-2</v>
      </c>
      <c r="W1391" s="46">
        <v>0.60262630311739707</v>
      </c>
    </row>
    <row r="1392" spans="1:23" ht="19">
      <c r="A1392" s="91">
        <v>390</v>
      </c>
      <c r="B1392" s="124">
        <v>0.45074009876036425</v>
      </c>
      <c r="C1392" s="124">
        <v>0.68368708795631594</v>
      </c>
      <c r="D1392" s="124">
        <v>0.97073511205083474</v>
      </c>
      <c r="E1392" s="124">
        <v>0.76071707657278109</v>
      </c>
      <c r="F1392" s="124">
        <v>0.86912960547191997</v>
      </c>
      <c r="G1392" s="124">
        <v>0.95992332475936637</v>
      </c>
      <c r="H1392" s="124">
        <v>0.16363578070697504</v>
      </c>
      <c r="I1392" s="124">
        <v>0.81718003715094079</v>
      </c>
      <c r="J1392" s="124">
        <v>0.64719472217753271</v>
      </c>
      <c r="K1392" s="54">
        <v>0.1016891713100061</v>
      </c>
      <c r="M1392" s="47">
        <v>390</v>
      </c>
      <c r="N1392" s="124" cm="1">
        <f t="array" ref="N1392:W1392">(TRANSPOSE(MMULT(幕後結果!$AB$37:$AK$46, TRANSPOSE(N391:W391))))</f>
        <v>-2.9764406016090068</v>
      </c>
      <c r="O1392" s="124">
        <v>0.6022404292436887</v>
      </c>
      <c r="P1392" s="124">
        <v>-0.10527140850234795</v>
      </c>
      <c r="Q1392" s="124">
        <v>1.8385980780373603</v>
      </c>
      <c r="R1392" s="124">
        <v>0.50082909372963502</v>
      </c>
      <c r="S1392" s="124">
        <v>-0.98267614504229317</v>
      </c>
      <c r="T1392" s="124">
        <v>-0.88468945685574996</v>
      </c>
      <c r="U1392" s="124">
        <v>-1.2000871114316061</v>
      </c>
      <c r="V1392" s="124">
        <v>-5.4357915914548222E-2</v>
      </c>
      <c r="W1392" s="46">
        <v>-1.5055975528923673</v>
      </c>
    </row>
    <row r="1393" spans="1:23" ht="19">
      <c r="A1393" s="91">
        <v>391</v>
      </c>
      <c r="B1393" s="124">
        <v>0.75288430523031935</v>
      </c>
      <c r="C1393" s="124">
        <v>0.26644729082702434</v>
      </c>
      <c r="D1393" s="124">
        <v>0.33810405219041884</v>
      </c>
      <c r="E1393" s="124">
        <v>0.47668894176773602</v>
      </c>
      <c r="F1393" s="124">
        <v>0.62267199175715415</v>
      </c>
      <c r="G1393" s="124">
        <v>0.60353571585576615</v>
      </c>
      <c r="H1393" s="124">
        <v>0.65310800936435531</v>
      </c>
      <c r="I1393" s="124">
        <v>0.98548433672525548</v>
      </c>
      <c r="J1393" s="124">
        <v>0.96934817523529659</v>
      </c>
      <c r="K1393" s="54">
        <v>0.18086304292241584</v>
      </c>
      <c r="M1393" s="47">
        <v>391</v>
      </c>
      <c r="N1393" s="124" cm="1">
        <f t="array" ref="N1393:W1393">(TRANSPOSE(MMULT(幕後結果!$AB$37:$AK$46, TRANSPOSE(N392:W392))))</f>
        <v>0.66500470682078305</v>
      </c>
      <c r="O1393" s="124">
        <v>-0.24127866363040706</v>
      </c>
      <c r="P1393" s="124">
        <v>-0.2578786321513159</v>
      </c>
      <c r="Q1393" s="124">
        <v>0.43307679390820564</v>
      </c>
      <c r="R1393" s="124">
        <v>3.4990135033780151E-3</v>
      </c>
      <c r="S1393" s="124">
        <v>1.1433667864532873</v>
      </c>
      <c r="T1393" s="124">
        <v>-1.4259716270972089</v>
      </c>
      <c r="U1393" s="124">
        <v>-4.3783417699433946E-2</v>
      </c>
      <c r="V1393" s="124">
        <v>-1.0300029976943443</v>
      </c>
      <c r="W1393" s="46">
        <v>0.69944910691140472</v>
      </c>
    </row>
    <row r="1394" spans="1:23" ht="19">
      <c r="A1394" s="91">
        <v>392</v>
      </c>
      <c r="B1394" s="124">
        <v>0.76344826289852374</v>
      </c>
      <c r="C1394" s="124">
        <v>0.44065521140370079</v>
      </c>
      <c r="D1394" s="124">
        <v>0.33953753511075346</v>
      </c>
      <c r="E1394" s="124">
        <v>0.91932002042957417</v>
      </c>
      <c r="F1394" s="124">
        <v>1.9215028734892226E-2</v>
      </c>
      <c r="G1394" s="124">
        <v>0.48682327733008801</v>
      </c>
      <c r="H1394" s="124">
        <v>0.52651656629735033</v>
      </c>
      <c r="I1394" s="124">
        <v>0.88755669428925721</v>
      </c>
      <c r="J1394" s="124">
        <v>0.42595160831509538</v>
      </c>
      <c r="K1394" s="54">
        <v>0.2566449342463708</v>
      </c>
      <c r="M1394" s="47">
        <v>392</v>
      </c>
      <c r="N1394" s="124" cm="1">
        <f t="array" ref="N1394:W1394">(TRANSPOSE(MMULT(幕後結果!$AB$37:$AK$46, TRANSPOSE(N393:W393))))</f>
        <v>0.22947792828442132</v>
      </c>
      <c r="O1394" s="124">
        <v>-1.225269838295594</v>
      </c>
      <c r="P1394" s="124">
        <v>-1.4316161959751601</v>
      </c>
      <c r="Q1394" s="124">
        <v>-0.41631331264966376</v>
      </c>
      <c r="R1394" s="124">
        <v>-0.7130986677300023</v>
      </c>
      <c r="S1394" s="124">
        <v>-0.33555191278905017</v>
      </c>
      <c r="T1394" s="124">
        <v>-1.7702934035949414E-2</v>
      </c>
      <c r="U1394" s="124">
        <v>0.97935895258870354</v>
      </c>
      <c r="V1394" s="124">
        <v>-7.8927202968632149E-2</v>
      </c>
      <c r="W1394" s="46">
        <v>0.17693194274453206</v>
      </c>
    </row>
    <row r="1395" spans="1:23" ht="19">
      <c r="A1395" s="91">
        <v>393</v>
      </c>
      <c r="B1395" s="124">
        <v>0.10673019439742615</v>
      </c>
      <c r="C1395" s="124">
        <v>0.72530493391628115</v>
      </c>
      <c r="D1395" s="124">
        <v>0.33086683510869186</v>
      </c>
      <c r="E1395" s="124">
        <v>0.71926393735232086</v>
      </c>
      <c r="F1395" s="124">
        <v>5.7249827630760253E-2</v>
      </c>
      <c r="G1395" s="124">
        <v>0.31961923568230022</v>
      </c>
      <c r="H1395" s="124">
        <v>0.44126564754813069</v>
      </c>
      <c r="I1395" s="124">
        <v>0.43017247188592678</v>
      </c>
      <c r="J1395" s="124">
        <v>0.1334470047974432</v>
      </c>
      <c r="K1395" s="54">
        <v>0.22089046406573876</v>
      </c>
      <c r="M1395" s="47">
        <v>393</v>
      </c>
      <c r="N1395" s="124" cm="1">
        <f t="array" ref="N1395:W1395">(TRANSPOSE(MMULT(幕後結果!$AB$37:$AK$46, TRANSPOSE(N394:W394))))</f>
        <v>-0.96091420164674246</v>
      </c>
      <c r="O1395" s="124">
        <v>-0.66377615139002022</v>
      </c>
      <c r="P1395" s="124">
        <v>-0.337000677807615</v>
      </c>
      <c r="Q1395" s="124">
        <v>0.41984893981908256</v>
      </c>
      <c r="R1395" s="124">
        <v>-2.9002869602914108E-3</v>
      </c>
      <c r="S1395" s="124">
        <v>-0.25270961737947079</v>
      </c>
      <c r="T1395" s="124">
        <v>5.1608511640512167E-2</v>
      </c>
      <c r="U1395" s="124">
        <v>-0.32688984758520501</v>
      </c>
      <c r="V1395" s="124">
        <v>0.44349402341427818</v>
      </c>
      <c r="W1395" s="46">
        <v>-9.6646928703487178E-2</v>
      </c>
    </row>
    <row r="1396" spans="1:23" ht="19">
      <c r="A1396" s="91">
        <v>394</v>
      </c>
      <c r="B1396" s="124">
        <v>6.1514120068029365E-2</v>
      </c>
      <c r="C1396" s="124">
        <v>0.50088768071873058</v>
      </c>
      <c r="D1396" s="124">
        <v>0.13443555401886931</v>
      </c>
      <c r="E1396" s="124">
        <v>0.40432751492490326</v>
      </c>
      <c r="F1396" s="124">
        <v>0.43050752793769731</v>
      </c>
      <c r="G1396" s="124">
        <v>0.77419742435446581</v>
      </c>
      <c r="H1396" s="124">
        <v>0.72544010905731571</v>
      </c>
      <c r="I1396" s="124">
        <v>0.78394581655202544</v>
      </c>
      <c r="J1396" s="124">
        <v>0.41881060675646009</v>
      </c>
      <c r="K1396" s="54">
        <v>0.53821782183214806</v>
      </c>
      <c r="M1396" s="47">
        <v>394</v>
      </c>
      <c r="N1396" s="124" cm="1">
        <f t="array" ref="N1396:W1396">(TRANSPOSE(MMULT(幕後結果!$AB$37:$AK$46, TRANSPOSE(N395:W395))))</f>
        <v>0.84887320978592828</v>
      </c>
      <c r="O1396" s="124">
        <v>-0.53207996418428039</v>
      </c>
      <c r="P1396" s="124">
        <v>1.0163821142464498</v>
      </c>
      <c r="Q1396" s="124">
        <v>1.5369203628486681</v>
      </c>
      <c r="R1396" s="124">
        <v>-0.18927103771292431</v>
      </c>
      <c r="S1396" s="124">
        <v>1.2817355577196905</v>
      </c>
      <c r="T1396" s="124">
        <v>-1.7473514074503895</v>
      </c>
      <c r="U1396" s="124">
        <v>0.79448337509403755</v>
      </c>
      <c r="V1396" s="124">
        <v>-1.3053463732746922</v>
      </c>
      <c r="W1396" s="46">
        <v>0.53569327893238894</v>
      </c>
    </row>
    <row r="1397" spans="1:23" ht="19">
      <c r="A1397" s="91">
        <v>395</v>
      </c>
      <c r="B1397" s="124">
        <v>0.76709577006551388</v>
      </c>
      <c r="C1397" s="124">
        <v>0.32272663577744365</v>
      </c>
      <c r="D1397" s="124">
        <v>0.3196653839467325</v>
      </c>
      <c r="E1397" s="124">
        <v>9.177380896321119E-2</v>
      </c>
      <c r="F1397" s="124">
        <v>5.5463623952678454E-2</v>
      </c>
      <c r="G1397" s="124">
        <v>1.0244171642404876E-2</v>
      </c>
      <c r="H1397" s="124">
        <v>0.63188376029526139</v>
      </c>
      <c r="I1397" s="124">
        <v>6.2270900944323415E-3</v>
      </c>
      <c r="J1397" s="124">
        <v>2.948376612131165E-2</v>
      </c>
      <c r="K1397" s="54">
        <v>0.22302506736046745</v>
      </c>
      <c r="M1397" s="47">
        <v>395</v>
      </c>
      <c r="N1397" s="124" cm="1">
        <f t="array" ref="N1397:W1397">(TRANSPOSE(MMULT(幕後結果!$AB$37:$AK$46, TRANSPOSE(N396:W396))))</f>
        <v>-0.683488038759264</v>
      </c>
      <c r="O1397" s="124">
        <v>0.10323672342922782</v>
      </c>
      <c r="P1397" s="124">
        <v>0.60931749172837901</v>
      </c>
      <c r="Q1397" s="124">
        <v>1.4909024205430705</v>
      </c>
      <c r="R1397" s="124">
        <v>1.7291521518768442</v>
      </c>
      <c r="S1397" s="124">
        <v>0.8978309233799473</v>
      </c>
      <c r="T1397" s="124">
        <v>1.2209653224392394</v>
      </c>
      <c r="U1397" s="124">
        <v>-0.38215644689316469</v>
      </c>
      <c r="V1397" s="124">
        <v>0.48324640210393716</v>
      </c>
      <c r="W1397" s="46">
        <v>0.56576214991733587</v>
      </c>
    </row>
    <row r="1398" spans="1:23" ht="19">
      <c r="A1398" s="91">
        <v>396</v>
      </c>
      <c r="B1398" s="124">
        <v>0.18518765659075198</v>
      </c>
      <c r="C1398" s="124">
        <v>0.96242043020061874</v>
      </c>
      <c r="D1398" s="124">
        <v>0.63530639717761361</v>
      </c>
      <c r="E1398" s="124">
        <v>0.65557207637346382</v>
      </c>
      <c r="F1398" s="124">
        <v>0.26055948027238207</v>
      </c>
      <c r="G1398" s="124">
        <v>0.2336534186823187</v>
      </c>
      <c r="H1398" s="124">
        <v>0.95950014527013328</v>
      </c>
      <c r="I1398" s="124">
        <v>0.6808620556128504</v>
      </c>
      <c r="J1398" s="124">
        <v>0.77401517331887293</v>
      </c>
      <c r="K1398" s="54">
        <v>0.2606257318771672</v>
      </c>
      <c r="M1398" s="47">
        <v>396</v>
      </c>
      <c r="N1398" s="124" cm="1">
        <f t="array" ref="N1398:W1398">(TRANSPOSE(MMULT(幕後結果!$AB$37:$AK$46, TRANSPOSE(N397:W397))))</f>
        <v>-0.11531436770121868</v>
      </c>
      <c r="O1398" s="124">
        <v>1.0030688529000249</v>
      </c>
      <c r="P1398" s="124">
        <v>0.29201686174242059</v>
      </c>
      <c r="Q1398" s="124">
        <v>-0.92886178969216349</v>
      </c>
      <c r="R1398" s="124">
        <v>0.14248138330717836</v>
      </c>
      <c r="S1398" s="124">
        <v>-2.3293942594751871E-2</v>
      </c>
      <c r="T1398" s="124">
        <v>0.18285274549194869</v>
      </c>
      <c r="U1398" s="124">
        <v>-2.3091498501638088</v>
      </c>
      <c r="V1398" s="124">
        <v>1.0137872508282026</v>
      </c>
      <c r="W1398" s="46">
        <v>1.178814154374332</v>
      </c>
    </row>
    <row r="1399" spans="1:23" ht="19">
      <c r="A1399" s="91">
        <v>397</v>
      </c>
      <c r="B1399" s="124">
        <v>0.93244706527133037</v>
      </c>
      <c r="C1399" s="124">
        <v>0.84413281724731881</v>
      </c>
      <c r="D1399" s="124">
        <v>0.99041946927203361</v>
      </c>
      <c r="E1399" s="124">
        <v>0.37594478158164657</v>
      </c>
      <c r="F1399" s="124">
        <v>0.72490673776443493</v>
      </c>
      <c r="G1399" s="124">
        <v>0.121691782258734</v>
      </c>
      <c r="H1399" s="124">
        <v>0.48527469721200367</v>
      </c>
      <c r="I1399" s="124">
        <v>0.5742566588334026</v>
      </c>
      <c r="J1399" s="124">
        <v>7.0102416061306183E-2</v>
      </c>
      <c r="K1399" s="54">
        <v>0.95079374092050717</v>
      </c>
      <c r="M1399" s="47">
        <v>397</v>
      </c>
      <c r="N1399" s="124" cm="1">
        <f t="array" ref="N1399:W1399">(TRANSPOSE(MMULT(幕後結果!$AB$37:$AK$46, TRANSPOSE(N398:W398))))</f>
        <v>-0.50234079975182511</v>
      </c>
      <c r="O1399" s="124">
        <v>0.42028792981022434</v>
      </c>
      <c r="P1399" s="124">
        <v>-1.8230899579016751</v>
      </c>
      <c r="Q1399" s="124">
        <v>0.7898458324284916</v>
      </c>
      <c r="R1399" s="124">
        <v>1.5589352776354717</v>
      </c>
      <c r="S1399" s="124">
        <v>1.3263849705138573</v>
      </c>
      <c r="T1399" s="124">
        <v>-0.68817804768755331</v>
      </c>
      <c r="U1399" s="124">
        <v>-0.22441462597730058</v>
      </c>
      <c r="V1399" s="124">
        <v>-0.25280664178012696</v>
      </c>
      <c r="W1399" s="46">
        <v>1.708101597886158E-2</v>
      </c>
    </row>
    <row r="1400" spans="1:23" ht="19">
      <c r="A1400" s="91">
        <v>398</v>
      </c>
      <c r="B1400" s="124">
        <v>0.22563435986867408</v>
      </c>
      <c r="C1400" s="124">
        <v>0.2906753584337185</v>
      </c>
      <c r="D1400" s="124">
        <v>0.16447148322179461</v>
      </c>
      <c r="E1400" s="124">
        <v>0.83828268325129662</v>
      </c>
      <c r="F1400" s="124">
        <v>0.59319169205229016</v>
      </c>
      <c r="G1400" s="124">
        <v>0.91490478397764408</v>
      </c>
      <c r="H1400" s="124">
        <v>0.13191172207984225</v>
      </c>
      <c r="I1400" s="124">
        <v>0.20690029193732706</v>
      </c>
      <c r="J1400" s="124">
        <v>0.31747816898727321</v>
      </c>
      <c r="K1400" s="54">
        <v>0.25692968514536862</v>
      </c>
      <c r="M1400" s="47">
        <v>398</v>
      </c>
      <c r="N1400" s="124" cm="1">
        <f t="array" ref="N1400:W1400">(TRANSPOSE(MMULT(幕後結果!$AB$37:$AK$46, TRANSPOSE(N399:W399))))</f>
        <v>0.63801263879792336</v>
      </c>
      <c r="O1400" s="124">
        <v>-0.47576103014053162</v>
      </c>
      <c r="P1400" s="124">
        <v>1.1538820093749327</v>
      </c>
      <c r="Q1400" s="124">
        <v>-0.19854123971690063</v>
      </c>
      <c r="R1400" s="124">
        <v>0.86550550274709848</v>
      </c>
      <c r="S1400" s="124">
        <v>0.4927626532406677</v>
      </c>
      <c r="T1400" s="124">
        <v>0.69346038940275245</v>
      </c>
      <c r="U1400" s="124">
        <v>-0.51230634997542257</v>
      </c>
      <c r="V1400" s="124">
        <v>1.0264030899436702</v>
      </c>
      <c r="W1400" s="46">
        <v>0.2068815051602505</v>
      </c>
    </row>
    <row r="1401" spans="1:23" ht="19">
      <c r="A1401" s="91">
        <v>399</v>
      </c>
      <c r="B1401" s="124">
        <v>0.97081497710783515</v>
      </c>
      <c r="C1401" s="124">
        <v>0.34236530436134593</v>
      </c>
      <c r="D1401" s="124">
        <v>0.25807948199651576</v>
      </c>
      <c r="E1401" s="124">
        <v>0.50557151678188483</v>
      </c>
      <c r="F1401" s="124">
        <v>0.70368862939056487</v>
      </c>
      <c r="G1401" s="124">
        <v>0.79038432615155618</v>
      </c>
      <c r="H1401" s="124">
        <v>0.83108235077421644</v>
      </c>
      <c r="I1401" s="124">
        <v>0.50558894205000371</v>
      </c>
      <c r="J1401" s="124">
        <v>0.831684860471124</v>
      </c>
      <c r="K1401" s="54">
        <v>0.85525401255053835</v>
      </c>
      <c r="M1401" s="47">
        <v>399</v>
      </c>
      <c r="N1401" s="124" cm="1">
        <f t="array" ref="N1401:W1401">(TRANSPOSE(MMULT(幕後結果!$AB$37:$AK$46, TRANSPOSE(N400:W400))))</f>
        <v>-0.39624751895450594</v>
      </c>
      <c r="O1401" s="124">
        <v>-0.6177217078283096</v>
      </c>
      <c r="P1401" s="124">
        <v>-6.1315465266585906E-2</v>
      </c>
      <c r="Q1401" s="124">
        <v>-1.2568376031080171</v>
      </c>
      <c r="R1401" s="124">
        <v>-1.0482004769517432</v>
      </c>
      <c r="S1401" s="124">
        <v>-1.0289149938526998</v>
      </c>
      <c r="T1401" s="124">
        <v>0.44505806128852443</v>
      </c>
      <c r="U1401" s="124">
        <v>-1.3317895976566982</v>
      </c>
      <c r="V1401" s="124">
        <v>-1.3029057145625444</v>
      </c>
      <c r="W1401" s="46">
        <v>-0.82053428217767821</v>
      </c>
    </row>
    <row r="1402" spans="1:23" ht="19">
      <c r="A1402" s="91">
        <v>400</v>
      </c>
      <c r="B1402" s="124">
        <v>0.69551778382874896</v>
      </c>
      <c r="C1402" s="124">
        <v>0.30971670275376573</v>
      </c>
      <c r="D1402" s="124">
        <v>0.99426578419868727</v>
      </c>
      <c r="E1402" s="124">
        <v>0.7753807036857705</v>
      </c>
      <c r="F1402" s="124">
        <v>0.53101430424763518</v>
      </c>
      <c r="G1402" s="124">
        <v>0.70989667070321683</v>
      </c>
      <c r="H1402" s="124">
        <v>0.75811810235284516</v>
      </c>
      <c r="I1402" s="124">
        <v>0.75574863591648778</v>
      </c>
      <c r="J1402" s="124">
        <v>0.89219243271061499</v>
      </c>
      <c r="K1402" s="54">
        <v>0.21366642189438734</v>
      </c>
      <c r="M1402" s="47">
        <v>400</v>
      </c>
      <c r="N1402" s="124" cm="1">
        <f t="array" ref="N1402:W1402">(TRANSPOSE(MMULT(幕後結果!$AB$37:$AK$46, TRANSPOSE(N401:W401))))</f>
        <v>-2.6835375157464068</v>
      </c>
      <c r="O1402" s="124">
        <v>-0.37643994840720807</v>
      </c>
      <c r="P1402" s="124">
        <v>-0.47759005224811724</v>
      </c>
      <c r="Q1402" s="124">
        <v>1.3191420546367905E-2</v>
      </c>
      <c r="R1402" s="124">
        <v>0.19980234647207737</v>
      </c>
      <c r="S1402" s="124">
        <v>-0.14421104846962918</v>
      </c>
      <c r="T1402" s="124">
        <v>4.2140267870028003E-2</v>
      </c>
      <c r="U1402" s="124">
        <v>-1.6971842220843867</v>
      </c>
      <c r="V1402" s="124">
        <v>0.84726361188220534</v>
      </c>
      <c r="W1402" s="46">
        <v>-0.33909898677085271</v>
      </c>
    </row>
    <row r="1403" spans="1:23" ht="19">
      <c r="A1403" s="91">
        <v>401</v>
      </c>
      <c r="B1403" s="124">
        <v>0.64511364488724809</v>
      </c>
      <c r="C1403" s="124">
        <v>0.63023520712996595</v>
      </c>
      <c r="D1403" s="124">
        <v>0.97199251563214983</v>
      </c>
      <c r="E1403" s="124">
        <v>0.61045550226140244</v>
      </c>
      <c r="F1403" s="124">
        <v>0.41663772682101707</v>
      </c>
      <c r="G1403" s="124">
        <v>0.91199893572603941</v>
      </c>
      <c r="H1403" s="124">
        <v>0.53443794682281376</v>
      </c>
      <c r="I1403" s="124">
        <v>0.8552857231289448</v>
      </c>
      <c r="J1403" s="124">
        <v>0.19367130992170045</v>
      </c>
      <c r="K1403" s="54">
        <v>0.20689552969202563</v>
      </c>
      <c r="M1403" s="47">
        <v>401</v>
      </c>
      <c r="N1403" s="124" cm="1">
        <f t="array" ref="N1403:W1403">(TRANSPOSE(MMULT(幕後結果!$AB$37:$AK$46, TRANSPOSE(N402:W402))))</f>
        <v>0.66984283121198585</v>
      </c>
      <c r="O1403" s="124">
        <v>-0.48931841078612864</v>
      </c>
      <c r="P1403" s="124">
        <v>1.4882742621794387</v>
      </c>
      <c r="Q1403" s="124">
        <v>1.3478283821477031</v>
      </c>
      <c r="R1403" s="124">
        <v>-0.49911644768181396</v>
      </c>
      <c r="S1403" s="124">
        <v>0.93831581422356969</v>
      </c>
      <c r="T1403" s="124">
        <v>-1.6173515355868917</v>
      </c>
      <c r="U1403" s="124">
        <v>-0.42079111633070704</v>
      </c>
      <c r="V1403" s="124">
        <v>0.44710776109670036</v>
      </c>
      <c r="W1403" s="46">
        <v>1.3570802658276835</v>
      </c>
    </row>
    <row r="1404" spans="1:23" ht="19">
      <c r="A1404" s="91">
        <v>402</v>
      </c>
      <c r="B1404" s="124">
        <v>0.42571106164059658</v>
      </c>
      <c r="C1404" s="124">
        <v>0.44875972924391028</v>
      </c>
      <c r="D1404" s="124">
        <v>0.33293391160686436</v>
      </c>
      <c r="E1404" s="124">
        <v>0.10966097541207076</v>
      </c>
      <c r="F1404" s="124">
        <v>0.26586981189501069</v>
      </c>
      <c r="G1404" s="124">
        <v>0.66171794335022693</v>
      </c>
      <c r="H1404" s="124">
        <v>0.34492244202793199</v>
      </c>
      <c r="I1404" s="124">
        <v>0.38684512502777135</v>
      </c>
      <c r="J1404" s="124">
        <v>0.37815925947258133</v>
      </c>
      <c r="K1404" s="54">
        <v>5.5728342419675281E-2</v>
      </c>
      <c r="M1404" s="47">
        <v>402</v>
      </c>
      <c r="N1404" s="124" cm="1">
        <f t="array" ref="N1404:W1404">(TRANSPOSE(MMULT(幕後結果!$AB$37:$AK$46, TRANSPOSE(N403:W403))))</f>
        <v>1.5004681890582583</v>
      </c>
      <c r="O1404" s="124">
        <v>0.71250284485494741</v>
      </c>
      <c r="P1404" s="124">
        <v>0.18444974845879619</v>
      </c>
      <c r="Q1404" s="124">
        <v>0.1487447626053694</v>
      </c>
      <c r="R1404" s="124">
        <v>0.98909548913906953</v>
      </c>
      <c r="S1404" s="124">
        <v>0.37543570040332253</v>
      </c>
      <c r="T1404" s="124">
        <v>-0.59063581812305099</v>
      </c>
      <c r="U1404" s="124">
        <v>0.118685687353837</v>
      </c>
      <c r="V1404" s="124">
        <v>1.2540764312688604</v>
      </c>
      <c r="W1404" s="46">
        <v>0.99973542965766504</v>
      </c>
    </row>
    <row r="1405" spans="1:23" ht="19">
      <c r="A1405" s="91">
        <v>403</v>
      </c>
      <c r="B1405" s="124">
        <v>0.70249006734220942</v>
      </c>
      <c r="C1405" s="124">
        <v>0.86481239768539919</v>
      </c>
      <c r="D1405" s="124">
        <v>0.46719531664310421</v>
      </c>
      <c r="E1405" s="124">
        <v>0.76342185618604086</v>
      </c>
      <c r="F1405" s="124">
        <v>0.12164417992150778</v>
      </c>
      <c r="G1405" s="124">
        <v>0.29683962170728906</v>
      </c>
      <c r="H1405" s="124">
        <v>0.96304520291415252</v>
      </c>
      <c r="I1405" s="124">
        <v>0.50547741778674871</v>
      </c>
      <c r="J1405" s="124">
        <v>9.4229480021676748E-2</v>
      </c>
      <c r="K1405" s="54">
        <v>0.57802886945623921</v>
      </c>
      <c r="M1405" s="47">
        <v>403</v>
      </c>
      <c r="N1405" s="124" cm="1">
        <f t="array" ref="N1405:W1405">(TRANSPOSE(MMULT(幕後結果!$AB$37:$AK$46, TRANSPOSE(N404:W404))))</f>
        <v>0.19763851790050346</v>
      </c>
      <c r="O1405" s="124">
        <v>1.6721629278668024</v>
      </c>
      <c r="P1405" s="124">
        <v>0.10454543586256945</v>
      </c>
      <c r="Q1405" s="124">
        <v>-0.29931054103296623</v>
      </c>
      <c r="R1405" s="124">
        <v>0.82975529638024947</v>
      </c>
      <c r="S1405" s="124">
        <v>1.0459878854318034</v>
      </c>
      <c r="T1405" s="124">
        <v>-0.31997797087678259</v>
      </c>
      <c r="U1405" s="124">
        <v>-0.10463665290237631</v>
      </c>
      <c r="V1405" s="124">
        <v>1.0944552752789853</v>
      </c>
      <c r="W1405" s="46">
        <v>1.8502526491337812</v>
      </c>
    </row>
    <row r="1406" spans="1:23" ht="19">
      <c r="A1406" s="91">
        <v>404</v>
      </c>
      <c r="B1406" s="124">
        <v>0.68538279964526438</v>
      </c>
      <c r="C1406" s="124">
        <v>0.51830470354178559</v>
      </c>
      <c r="D1406" s="124">
        <v>0.43417670275381837</v>
      </c>
      <c r="E1406" s="124">
        <v>6.2011246052060987E-2</v>
      </c>
      <c r="F1406" s="124">
        <v>0.48615090961681329</v>
      </c>
      <c r="G1406" s="124">
        <v>4.6938031964342652E-2</v>
      </c>
      <c r="H1406" s="124">
        <v>0.82586372404921282</v>
      </c>
      <c r="I1406" s="124">
        <v>0.33213945273216328</v>
      </c>
      <c r="J1406" s="124">
        <v>9.4408880296612541E-3</v>
      </c>
      <c r="K1406" s="54">
        <v>0.44014388265786319</v>
      </c>
      <c r="M1406" s="47">
        <v>404</v>
      </c>
      <c r="N1406" s="124" cm="1">
        <f t="array" ref="N1406:W1406">(TRANSPOSE(MMULT(幕後結果!$AB$37:$AK$46, TRANSPOSE(N405:W405))))</f>
        <v>-0.14559172157483827</v>
      </c>
      <c r="O1406" s="124">
        <v>-7.6832967503891958E-2</v>
      </c>
      <c r="P1406" s="124">
        <v>-0.30981874596765224</v>
      </c>
      <c r="Q1406" s="124">
        <v>-1.5172086681249561</v>
      </c>
      <c r="R1406" s="124">
        <v>-1.6389855509078775</v>
      </c>
      <c r="S1406" s="124">
        <v>-1.852057964110347</v>
      </c>
      <c r="T1406" s="124">
        <v>7.065865370113894E-2</v>
      </c>
      <c r="U1406" s="124">
        <v>-9.1213340179817276E-2</v>
      </c>
      <c r="V1406" s="124">
        <v>-0.50978432657063788</v>
      </c>
      <c r="W1406" s="46">
        <v>-4.7006799141501299E-3</v>
      </c>
    </row>
    <row r="1407" spans="1:23" ht="19">
      <c r="A1407" s="91">
        <v>405</v>
      </c>
      <c r="B1407" s="124">
        <v>0.93885938180487982</v>
      </c>
      <c r="C1407" s="124">
        <v>0.40766835468963025</v>
      </c>
      <c r="D1407" s="124">
        <v>0.29350215485524589</v>
      </c>
      <c r="E1407" s="124">
        <v>0.59565896940290664</v>
      </c>
      <c r="F1407" s="124">
        <v>0.36141716380678379</v>
      </c>
      <c r="G1407" s="124">
        <v>0.47418745003455576</v>
      </c>
      <c r="H1407" s="124">
        <v>0.57056360007386009</v>
      </c>
      <c r="I1407" s="124">
        <v>0.77644458800669947</v>
      </c>
      <c r="J1407" s="124">
        <v>0.40939213863261337</v>
      </c>
      <c r="K1407" s="54">
        <v>0.99624251797428398</v>
      </c>
      <c r="M1407" s="47">
        <v>405</v>
      </c>
      <c r="N1407" s="124" cm="1">
        <f t="array" ref="N1407:W1407">(TRANSPOSE(MMULT(幕後結果!$AB$37:$AK$46, TRANSPOSE(N406:W406))))</f>
        <v>1.0736442227207379</v>
      </c>
      <c r="O1407" s="124">
        <v>-1.6273171345749762</v>
      </c>
      <c r="P1407" s="124">
        <v>1.7495393486186661</v>
      </c>
      <c r="Q1407" s="124">
        <v>-1.6219980239343936</v>
      </c>
      <c r="R1407" s="124">
        <v>-0.48848874689569954</v>
      </c>
      <c r="S1407" s="124">
        <v>-1.5782187610470519</v>
      </c>
      <c r="T1407" s="124">
        <v>-0.47894273559611444</v>
      </c>
      <c r="U1407" s="124">
        <v>1.4159864114493597</v>
      </c>
      <c r="V1407" s="124">
        <v>-1.8005883580881592</v>
      </c>
      <c r="W1407" s="46">
        <v>-1.2690073485628968</v>
      </c>
    </row>
    <row r="1408" spans="1:23" ht="19">
      <c r="A1408" s="91">
        <v>406</v>
      </c>
      <c r="B1408" s="124">
        <v>0.17044647447654149</v>
      </c>
      <c r="C1408" s="124">
        <v>0.17519406552659289</v>
      </c>
      <c r="D1408" s="124">
        <v>0.24277365347685942</v>
      </c>
      <c r="E1408" s="124">
        <v>0.38643929741128535</v>
      </c>
      <c r="F1408" s="124">
        <v>0.15182788160643912</v>
      </c>
      <c r="G1408" s="124">
        <v>0.77946235527947905</v>
      </c>
      <c r="H1408" s="124">
        <v>0.67878918502663832</v>
      </c>
      <c r="I1408" s="124">
        <v>0.60227735598087095</v>
      </c>
      <c r="J1408" s="124">
        <v>0.37539868634004026</v>
      </c>
      <c r="K1408" s="54">
        <v>0.19283470235856526</v>
      </c>
      <c r="M1408" s="47">
        <v>406</v>
      </c>
      <c r="N1408" s="124" cm="1">
        <f t="array" ref="N1408:W1408">(TRANSPOSE(MMULT(幕後結果!$AB$37:$AK$46, TRANSPOSE(N407:W407))))</f>
        <v>9.6711850905750227E-2</v>
      </c>
      <c r="O1408" s="124">
        <v>0.65701538541976867</v>
      </c>
      <c r="P1408" s="124">
        <v>-0.25789520473677996</v>
      </c>
      <c r="Q1408" s="124">
        <v>0.49295275163719871</v>
      </c>
      <c r="R1408" s="124">
        <v>-2.9545493772015634</v>
      </c>
      <c r="S1408" s="124">
        <v>-0.55105729319770491</v>
      </c>
      <c r="T1408" s="124">
        <v>-2.3029332100309219</v>
      </c>
      <c r="U1408" s="124">
        <v>-0.13017948987873135</v>
      </c>
      <c r="V1408" s="124">
        <v>0.42467036671362751</v>
      </c>
      <c r="W1408" s="46">
        <v>-0.27569606558463189</v>
      </c>
    </row>
    <row r="1409" spans="1:23" ht="19">
      <c r="A1409" s="91">
        <v>407</v>
      </c>
      <c r="B1409" s="124">
        <v>0.70335678072317553</v>
      </c>
      <c r="C1409" s="124">
        <v>0.56071468081614317</v>
      </c>
      <c r="D1409" s="124">
        <v>0.90375524809352514</v>
      </c>
      <c r="E1409" s="124">
        <v>0.6788329586682289</v>
      </c>
      <c r="F1409" s="124">
        <v>0.2654516780216909</v>
      </c>
      <c r="G1409" s="124">
        <v>0.22304119678357814</v>
      </c>
      <c r="H1409" s="124">
        <v>0.8094513194036641</v>
      </c>
      <c r="I1409" s="124">
        <v>0.105899855793395</v>
      </c>
      <c r="J1409" s="124">
        <v>0.21908967483396746</v>
      </c>
      <c r="K1409" s="54">
        <v>3.5646432381903903E-3</v>
      </c>
      <c r="M1409" s="47">
        <v>407</v>
      </c>
      <c r="N1409" s="124" cm="1">
        <f t="array" ref="N1409:W1409">(TRANSPOSE(MMULT(幕後結果!$AB$37:$AK$46, TRANSPOSE(N408:W408))))</f>
        <v>-0.56576534499750508</v>
      </c>
      <c r="O1409" s="124">
        <v>1.0861901171984516</v>
      </c>
      <c r="P1409" s="124">
        <v>-0.96710704764928601</v>
      </c>
      <c r="Q1409" s="124">
        <v>-1.9834069048820699</v>
      </c>
      <c r="R1409" s="124">
        <v>-0.29111895344107142</v>
      </c>
      <c r="S1409" s="124">
        <v>-0.51549179996438743</v>
      </c>
      <c r="T1409" s="124">
        <v>-0.23900062608390146</v>
      </c>
      <c r="U1409" s="124">
        <v>0.55890483207091601</v>
      </c>
      <c r="V1409" s="124">
        <v>0.32940377605065008</v>
      </c>
      <c r="W1409" s="46">
        <v>-0.28334003237082905</v>
      </c>
    </row>
    <row r="1410" spans="1:23" ht="19">
      <c r="A1410" s="91">
        <v>408</v>
      </c>
      <c r="B1410" s="124">
        <v>0.20225540616806215</v>
      </c>
      <c r="C1410" s="124">
        <v>0.8962333452090907</v>
      </c>
      <c r="D1410" s="124">
        <v>0.17464501559725165</v>
      </c>
      <c r="E1410" s="124">
        <v>0.65917400397096793</v>
      </c>
      <c r="F1410" s="124">
        <v>0.45560303766245935</v>
      </c>
      <c r="G1410" s="124">
        <v>0.74216255785812413</v>
      </c>
      <c r="H1410" s="124">
        <v>9.7057696066140675E-3</v>
      </c>
      <c r="I1410" s="124">
        <v>0.42874734686202221</v>
      </c>
      <c r="J1410" s="124">
        <v>0.93988611551576029</v>
      </c>
      <c r="K1410" s="54">
        <v>0.29919475323861633</v>
      </c>
      <c r="M1410" s="47">
        <v>408</v>
      </c>
      <c r="N1410" s="124" cm="1">
        <f t="array" ref="N1410:W1410">(TRANSPOSE(MMULT(幕後結果!$AB$37:$AK$46, TRANSPOSE(N409:W409))))</f>
        <v>-0.65255116212076447</v>
      </c>
      <c r="O1410" s="124">
        <v>0.80866797465080997</v>
      </c>
      <c r="P1410" s="124">
        <v>1.1870603305577299</v>
      </c>
      <c r="Q1410" s="124">
        <v>1.2570101129771913</v>
      </c>
      <c r="R1410" s="124">
        <v>1.4835154860882143</v>
      </c>
      <c r="S1410" s="124">
        <v>1.8178360187010454</v>
      </c>
      <c r="T1410" s="124">
        <v>0.71814077733946058</v>
      </c>
      <c r="U1410" s="124">
        <v>-0.9635090352940836</v>
      </c>
      <c r="V1410" s="124">
        <v>-0.36070827701156583</v>
      </c>
      <c r="W1410" s="46">
        <v>1.4416467043134911</v>
      </c>
    </row>
    <row r="1411" spans="1:23" ht="19">
      <c r="A1411" s="91">
        <v>409</v>
      </c>
      <c r="B1411" s="124">
        <v>0.8011475514544848</v>
      </c>
      <c r="C1411" s="124">
        <v>0.20796728574936085</v>
      </c>
      <c r="D1411" s="124">
        <v>0.45817873830971667</v>
      </c>
      <c r="E1411" s="124">
        <v>8.1215059777779874E-2</v>
      </c>
      <c r="F1411" s="124">
        <v>0.79476606957468143</v>
      </c>
      <c r="G1411" s="124">
        <v>0.174556699281601</v>
      </c>
      <c r="H1411" s="124">
        <v>0.42897871205911908</v>
      </c>
      <c r="I1411" s="124">
        <v>0.97483862233606877</v>
      </c>
      <c r="J1411" s="124">
        <v>0.63555436978096158</v>
      </c>
      <c r="K1411" s="54">
        <v>0.91833631080685474</v>
      </c>
      <c r="M1411" s="47">
        <v>409</v>
      </c>
      <c r="N1411" s="124" cm="1">
        <f t="array" ref="N1411:W1411">(TRANSPOSE(MMULT(幕後結果!$AB$37:$AK$46, TRANSPOSE(N410:W410))))</f>
        <v>2.8122931185461698E-2</v>
      </c>
      <c r="O1411" s="124">
        <v>-1.5105938681555819</v>
      </c>
      <c r="P1411" s="124">
        <v>0.22667567571802555</v>
      </c>
      <c r="Q1411" s="124">
        <v>-0.64348696810354333</v>
      </c>
      <c r="R1411" s="124">
        <v>1.9561425421336571</v>
      </c>
      <c r="S1411" s="124">
        <v>-1.3143821865375183</v>
      </c>
      <c r="T1411" s="124">
        <v>1.5969495876984956</v>
      </c>
      <c r="U1411" s="124">
        <v>1.1920468367172661</v>
      </c>
      <c r="V1411" s="124">
        <v>0.59877957220018729</v>
      </c>
      <c r="W1411" s="46">
        <v>-0.24728728451387261</v>
      </c>
    </row>
    <row r="1412" spans="1:23" ht="19">
      <c r="A1412" s="91">
        <v>410</v>
      </c>
      <c r="B1412" s="124">
        <v>4.9747813159757737E-2</v>
      </c>
      <c r="C1412" s="124">
        <v>0.13470223909484158</v>
      </c>
      <c r="D1412" s="124">
        <v>0.3170911177812723</v>
      </c>
      <c r="E1412" s="124">
        <v>0.88251547725233759</v>
      </c>
      <c r="F1412" s="124">
        <v>0.80580921527815419</v>
      </c>
      <c r="G1412" s="124">
        <v>0.47928379640375307</v>
      </c>
      <c r="H1412" s="124">
        <v>0.60123609218305596</v>
      </c>
      <c r="I1412" s="124">
        <v>0.1056062826041535</v>
      </c>
      <c r="J1412" s="124">
        <v>4.5645924510254288E-2</v>
      </c>
      <c r="K1412" s="54">
        <v>0.13833627963319595</v>
      </c>
      <c r="M1412" s="47">
        <v>410</v>
      </c>
      <c r="N1412" s="124" cm="1">
        <f t="array" ref="N1412:W1412">(TRANSPOSE(MMULT(幕後結果!$AB$37:$AK$46, TRANSPOSE(N411:W411))))</f>
        <v>-0.11223321642101727</v>
      </c>
      <c r="O1412" s="124">
        <v>0.64935907266579496</v>
      </c>
      <c r="P1412" s="124">
        <v>1.5400536063480259</v>
      </c>
      <c r="Q1412" s="124">
        <v>0.79528360776221008</v>
      </c>
      <c r="R1412" s="124">
        <v>-0.61083748128736126</v>
      </c>
      <c r="S1412" s="124">
        <v>0.50132713404404583</v>
      </c>
      <c r="T1412" s="124">
        <v>-0.29201781409364602</v>
      </c>
      <c r="U1412" s="124">
        <v>-0.8459058308767422</v>
      </c>
      <c r="V1412" s="124">
        <v>2.3518951701786278E-2</v>
      </c>
      <c r="W1412" s="46">
        <v>-1.9644762623849297</v>
      </c>
    </row>
    <row r="1413" spans="1:23" ht="19">
      <c r="A1413" s="91">
        <v>411</v>
      </c>
      <c r="B1413" s="124">
        <v>8.4593903798643177E-2</v>
      </c>
      <c r="C1413" s="124">
        <v>0.28669249431623611</v>
      </c>
      <c r="D1413" s="124">
        <v>7.4813829038706592E-2</v>
      </c>
      <c r="E1413" s="124">
        <v>0.41208656338157246</v>
      </c>
      <c r="F1413" s="124">
        <v>0.84377779045762114</v>
      </c>
      <c r="G1413" s="124">
        <v>0.42589390346787592</v>
      </c>
      <c r="H1413" s="124">
        <v>6.9195939602738177E-2</v>
      </c>
      <c r="I1413" s="124">
        <v>0.40414605245871282</v>
      </c>
      <c r="J1413" s="124">
        <v>9.1854534655804176E-3</v>
      </c>
      <c r="K1413" s="54">
        <v>0.52870417313667151</v>
      </c>
      <c r="M1413" s="47">
        <v>411</v>
      </c>
      <c r="N1413" s="124" cm="1">
        <f t="array" ref="N1413:W1413">(TRANSPOSE(MMULT(幕後結果!$AB$37:$AK$46, TRANSPOSE(N412:W412))))</f>
        <v>0.14776190600936218</v>
      </c>
      <c r="O1413" s="124">
        <v>1.3614040652358848</v>
      </c>
      <c r="P1413" s="124">
        <v>-1.1708482228850201</v>
      </c>
      <c r="Q1413" s="124">
        <v>-1.344752050264086</v>
      </c>
      <c r="R1413" s="124">
        <v>-1.0674829325548079</v>
      </c>
      <c r="S1413" s="124">
        <v>-1.7415474822579959</v>
      </c>
      <c r="T1413" s="124">
        <v>0.31761468301605245</v>
      </c>
      <c r="U1413" s="124">
        <v>-2.5333321326061031</v>
      </c>
      <c r="V1413" s="124">
        <v>0.51044878267236382</v>
      </c>
      <c r="W1413" s="46">
        <v>-0.1580595950692352</v>
      </c>
    </row>
    <row r="1414" spans="1:23" ht="19">
      <c r="A1414" s="91">
        <v>412</v>
      </c>
      <c r="B1414" s="124">
        <v>0.84886192462804488</v>
      </c>
      <c r="C1414" s="124">
        <v>0.42551698552741701</v>
      </c>
      <c r="D1414" s="124">
        <v>0.45437604953859978</v>
      </c>
      <c r="E1414" s="124">
        <v>0.53411394794810496</v>
      </c>
      <c r="F1414" s="124">
        <v>0.95848221642445974</v>
      </c>
      <c r="G1414" s="124">
        <v>0.39094779970531501</v>
      </c>
      <c r="H1414" s="124">
        <v>0.25994350230960972</v>
      </c>
      <c r="I1414" s="124">
        <v>0.62113840304877721</v>
      </c>
      <c r="J1414" s="124">
        <v>0.20194071970148464</v>
      </c>
      <c r="K1414" s="54">
        <v>0.12412432657420536</v>
      </c>
      <c r="M1414" s="47">
        <v>412</v>
      </c>
      <c r="N1414" s="124" cm="1">
        <f t="array" ref="N1414:W1414">(TRANSPOSE(MMULT(幕後結果!$AB$37:$AK$46, TRANSPOSE(N413:W413))))</f>
        <v>1.67626862110914</v>
      </c>
      <c r="O1414" s="124">
        <v>-1.1780282838590932</v>
      </c>
      <c r="P1414" s="124">
        <v>-0.2610687300217821</v>
      </c>
      <c r="Q1414" s="124">
        <v>-0.99964802132884123</v>
      </c>
      <c r="R1414" s="124">
        <v>0.10306419527195876</v>
      </c>
      <c r="S1414" s="124">
        <v>-1.3236528992559882</v>
      </c>
      <c r="T1414" s="124">
        <v>1.6521890889954811</v>
      </c>
      <c r="U1414" s="124">
        <v>1.8684059833235607</v>
      </c>
      <c r="V1414" s="124">
        <v>4.983306454322034E-2</v>
      </c>
      <c r="W1414" s="46">
        <v>-0.33117314313151114</v>
      </c>
    </row>
    <row r="1415" spans="1:23" ht="19">
      <c r="A1415" s="91">
        <v>413</v>
      </c>
      <c r="B1415" s="124">
        <v>0.78111438537486255</v>
      </c>
      <c r="C1415" s="124">
        <v>0.18229912195967568</v>
      </c>
      <c r="D1415" s="124">
        <v>0.57983821489124021</v>
      </c>
      <c r="E1415" s="124">
        <v>0.58263524398240585</v>
      </c>
      <c r="F1415" s="124">
        <v>0.90119976269090052</v>
      </c>
      <c r="G1415" s="124">
        <v>0.59378153875083162</v>
      </c>
      <c r="H1415" s="124">
        <v>0.98706154154318981</v>
      </c>
      <c r="I1415" s="124">
        <v>0.96920191613481421</v>
      </c>
      <c r="J1415" s="124">
        <v>0.84202197345272545</v>
      </c>
      <c r="K1415" s="54">
        <v>8.0795297139115929E-2</v>
      </c>
      <c r="M1415" s="47">
        <v>413</v>
      </c>
      <c r="N1415" s="124" cm="1">
        <f t="array" ref="N1415:W1415">(TRANSPOSE(MMULT(幕後結果!$AB$37:$AK$46, TRANSPOSE(N414:W414))))</f>
        <v>-1.4101752133302601</v>
      </c>
      <c r="O1415" s="124">
        <v>-0.37159991194852926</v>
      </c>
      <c r="P1415" s="124">
        <v>-0.92532947438953228</v>
      </c>
      <c r="Q1415" s="124">
        <v>8.9249924054698115E-2</v>
      </c>
      <c r="R1415" s="124">
        <v>0.61800433985693504</v>
      </c>
      <c r="S1415" s="124">
        <v>-0.86326494909363449</v>
      </c>
      <c r="T1415" s="124">
        <v>4.7715348446569827E-2</v>
      </c>
      <c r="U1415" s="124">
        <v>-0.86431829969528629</v>
      </c>
      <c r="V1415" s="124">
        <v>-1.0218943216920502</v>
      </c>
      <c r="W1415" s="46">
        <v>-3.1111937113309436</v>
      </c>
    </row>
    <row r="1416" spans="1:23" ht="19">
      <c r="A1416" s="91">
        <v>414</v>
      </c>
      <c r="B1416" s="124">
        <v>0.39580717126789211</v>
      </c>
      <c r="C1416" s="124">
        <v>0.17515595778599158</v>
      </c>
      <c r="D1416" s="124">
        <v>0.47553528211431506</v>
      </c>
      <c r="E1416" s="124">
        <v>0.92737439350341089</v>
      </c>
      <c r="F1416" s="124">
        <v>0.27912263722410047</v>
      </c>
      <c r="G1416" s="124">
        <v>0.1890157521477045</v>
      </c>
      <c r="H1416" s="124">
        <v>0.26982109477391281</v>
      </c>
      <c r="I1416" s="124">
        <v>0.3655793103503826</v>
      </c>
      <c r="J1416" s="124">
        <v>0.32256486349268298</v>
      </c>
      <c r="K1416" s="54">
        <v>0.94811582873226019</v>
      </c>
      <c r="M1416" s="47">
        <v>414</v>
      </c>
      <c r="N1416" s="124" cm="1">
        <f t="array" ref="N1416:W1416">(TRANSPOSE(MMULT(幕後結果!$AB$37:$AK$46, TRANSPOSE(N415:W415))))</f>
        <v>0.37646903180695535</v>
      </c>
      <c r="O1416" s="124">
        <v>-1.991661716505326E-2</v>
      </c>
      <c r="P1416" s="124">
        <v>-0.26437959491029595</v>
      </c>
      <c r="Q1416" s="124">
        <v>1.4973185309431745</v>
      </c>
      <c r="R1416" s="124">
        <v>-2.0125242552966993</v>
      </c>
      <c r="S1416" s="124">
        <v>0.35641705009430602</v>
      </c>
      <c r="T1416" s="124">
        <v>-4.6949978852884988E-2</v>
      </c>
      <c r="U1416" s="124">
        <v>-1.244654451731634</v>
      </c>
      <c r="V1416" s="124">
        <v>-0.16543117436386529</v>
      </c>
      <c r="W1416" s="46">
        <v>-0.61986806407400807</v>
      </c>
    </row>
    <row r="1417" spans="1:23" ht="19">
      <c r="A1417" s="91">
        <v>415</v>
      </c>
      <c r="B1417" s="124">
        <v>0.31556570730737366</v>
      </c>
      <c r="C1417" s="124">
        <v>0.44956117945260998</v>
      </c>
      <c r="D1417" s="124">
        <v>0.58560779766512971</v>
      </c>
      <c r="E1417" s="124">
        <v>0.6459984039592146</v>
      </c>
      <c r="F1417" s="124">
        <v>0.85738443061965763</v>
      </c>
      <c r="G1417" s="124">
        <v>0.72018250392827521</v>
      </c>
      <c r="H1417" s="124">
        <v>0.65949271663408959</v>
      </c>
      <c r="I1417" s="124">
        <v>0.97299612995303142</v>
      </c>
      <c r="J1417" s="124">
        <v>0.26643517445698994</v>
      </c>
      <c r="K1417" s="54">
        <v>0.75449674007103273</v>
      </c>
      <c r="M1417" s="47">
        <v>415</v>
      </c>
      <c r="N1417" s="124" cm="1">
        <f t="array" ref="N1417:W1417">(TRANSPOSE(MMULT(幕後結果!$AB$37:$AK$46, TRANSPOSE(N416:W416))))</f>
        <v>0.77831134137681535</v>
      </c>
      <c r="O1417" s="124">
        <v>-0.42429528065757027</v>
      </c>
      <c r="P1417" s="124">
        <v>-0.94271477091680089</v>
      </c>
      <c r="Q1417" s="124">
        <v>-2.3746806206094027</v>
      </c>
      <c r="R1417" s="124">
        <v>-0.5157227868771016</v>
      </c>
      <c r="S1417" s="124">
        <v>-0.28080325164082165</v>
      </c>
      <c r="T1417" s="124">
        <v>0.32713269675089951</v>
      </c>
      <c r="U1417" s="124">
        <v>-0.45731464943092909</v>
      </c>
      <c r="V1417" s="124">
        <v>-0.16461091035451039</v>
      </c>
      <c r="W1417" s="46">
        <v>2.4726637673812517</v>
      </c>
    </row>
    <row r="1418" spans="1:23" ht="19">
      <c r="A1418" s="91">
        <v>416</v>
      </c>
      <c r="B1418" s="124">
        <v>0.73504300897096075</v>
      </c>
      <c r="C1418" s="124">
        <v>6.2209374414363694E-3</v>
      </c>
      <c r="D1418" s="124">
        <v>0.78793585132481203</v>
      </c>
      <c r="E1418" s="124">
        <v>0.54095865477606853</v>
      </c>
      <c r="F1418" s="124">
        <v>0.62195333519853491</v>
      </c>
      <c r="G1418" s="124">
        <v>0.39461682768475792</v>
      </c>
      <c r="H1418" s="124">
        <v>4.4550844271361578E-2</v>
      </c>
      <c r="I1418" s="124">
        <v>0.9172923941561848</v>
      </c>
      <c r="J1418" s="124">
        <v>0.26248715184309535</v>
      </c>
      <c r="K1418" s="54">
        <v>0.12069102866046855</v>
      </c>
      <c r="M1418" s="47">
        <v>416</v>
      </c>
      <c r="N1418" s="124" cm="1">
        <f t="array" ref="N1418:W1418">(TRANSPOSE(MMULT(幕後結果!$AB$37:$AK$46, TRANSPOSE(N417:W417))))</f>
        <v>-1.7814036888330789</v>
      </c>
      <c r="O1418" s="124">
        <v>0.85006664123104025</v>
      </c>
      <c r="P1418" s="124">
        <v>1.6486869495048664</v>
      </c>
      <c r="Q1418" s="124">
        <v>0.27635002975733597</v>
      </c>
      <c r="R1418" s="124">
        <v>-0.76469749637022799</v>
      </c>
      <c r="S1418" s="124">
        <v>0.23626549154242235</v>
      </c>
      <c r="T1418" s="124">
        <v>-1.3192015156507397</v>
      </c>
      <c r="U1418" s="124">
        <v>0.12160621389394699</v>
      </c>
      <c r="V1418" s="124">
        <v>1.7860415154066551</v>
      </c>
      <c r="W1418" s="46">
        <v>-0.32906289698826802</v>
      </c>
    </row>
    <row r="1419" spans="1:23" ht="19">
      <c r="A1419" s="91">
        <v>417</v>
      </c>
      <c r="B1419" s="124">
        <v>0.99510755543626228</v>
      </c>
      <c r="C1419" s="124">
        <v>4.8870647286596069E-2</v>
      </c>
      <c r="D1419" s="124">
        <v>0.42185854105942933</v>
      </c>
      <c r="E1419" s="124">
        <v>0.72283731113222038</v>
      </c>
      <c r="F1419" s="124">
        <v>0.75903412119148372</v>
      </c>
      <c r="G1419" s="124">
        <v>0.2330659537610178</v>
      </c>
      <c r="H1419" s="124">
        <v>0.45990305715896196</v>
      </c>
      <c r="I1419" s="124">
        <v>0.92352727105851229</v>
      </c>
      <c r="J1419" s="124">
        <v>0.49339990679459089</v>
      </c>
      <c r="K1419" s="54">
        <v>0.60196253292730639</v>
      </c>
      <c r="M1419" s="47">
        <v>417</v>
      </c>
      <c r="N1419" s="124" cm="1">
        <f t="array" ref="N1419:W1419">(TRANSPOSE(MMULT(幕後結果!$AB$37:$AK$46, TRANSPOSE(N418:W418))))</f>
        <v>0.58985081255723859</v>
      </c>
      <c r="O1419" s="124">
        <v>-0.14657100981838123</v>
      </c>
      <c r="P1419" s="124">
        <v>-0.32523708437737686</v>
      </c>
      <c r="Q1419" s="124">
        <v>1.227838488566648</v>
      </c>
      <c r="R1419" s="124">
        <v>1.4424936207517634</v>
      </c>
      <c r="S1419" s="124">
        <v>0.60268541651699237</v>
      </c>
      <c r="T1419" s="124">
        <v>1.2330553107537479</v>
      </c>
      <c r="U1419" s="124">
        <v>0.41450237865019429</v>
      </c>
      <c r="V1419" s="124">
        <v>0.20679266053633263</v>
      </c>
      <c r="W1419" s="46">
        <v>0.81558453449657398</v>
      </c>
    </row>
    <row r="1420" spans="1:23" ht="19">
      <c r="A1420" s="91">
        <v>418</v>
      </c>
      <c r="B1420" s="124">
        <v>0.62659220105320923</v>
      </c>
      <c r="C1420" s="124">
        <v>0.24390543181285662</v>
      </c>
      <c r="D1420" s="124">
        <v>0.67214853633375515</v>
      </c>
      <c r="E1420" s="124">
        <v>0.75998809162661707</v>
      </c>
      <c r="F1420" s="124">
        <v>9.1661956023099567E-2</v>
      </c>
      <c r="G1420" s="124">
        <v>0.21479492315165283</v>
      </c>
      <c r="H1420" s="124">
        <v>0.50751316338141161</v>
      </c>
      <c r="I1420" s="124">
        <v>4.3495196716178519E-2</v>
      </c>
      <c r="J1420" s="124">
        <v>0.74516242856967696</v>
      </c>
      <c r="K1420" s="54">
        <v>0.16679198036770648</v>
      </c>
      <c r="M1420" s="47">
        <v>418</v>
      </c>
      <c r="N1420" s="124" cm="1">
        <f t="array" ref="N1420:W1420">(TRANSPOSE(MMULT(幕後結果!$AB$37:$AK$46, TRANSPOSE(N419:W419))))</f>
        <v>0.69408518426263566</v>
      </c>
      <c r="O1420" s="124">
        <v>0.81551948113115513</v>
      </c>
      <c r="P1420" s="124">
        <v>0.59899774239095738</v>
      </c>
      <c r="Q1420" s="124">
        <v>-0.25412037377476315</v>
      </c>
      <c r="R1420" s="124">
        <v>-1.6337402152327849</v>
      </c>
      <c r="S1420" s="124">
        <v>0.34430424468837439</v>
      </c>
      <c r="T1420" s="124">
        <v>0.93749302348259933</v>
      </c>
      <c r="U1420" s="124">
        <v>-0.49602988248894536</v>
      </c>
      <c r="V1420" s="124">
        <v>1.0089233875772832</v>
      </c>
      <c r="W1420" s="46">
        <v>0.41485158479494066</v>
      </c>
    </row>
    <row r="1421" spans="1:23" ht="19">
      <c r="A1421" s="91">
        <v>419</v>
      </c>
      <c r="B1421" s="124">
        <v>0.49649864521036413</v>
      </c>
      <c r="C1421" s="124">
        <v>0.33543138325964916</v>
      </c>
      <c r="D1421" s="124">
        <v>0.62883983218064876</v>
      </c>
      <c r="E1421" s="124">
        <v>0.63424918159669907</v>
      </c>
      <c r="F1421" s="124">
        <v>3.1157562758173718E-2</v>
      </c>
      <c r="G1421" s="124">
        <v>0.7451030346748746</v>
      </c>
      <c r="H1421" s="124">
        <v>0.80069663987433781</v>
      </c>
      <c r="I1421" s="124">
        <v>0.19664545707656522</v>
      </c>
      <c r="J1421" s="124">
        <v>0.15804222790319677</v>
      </c>
      <c r="K1421" s="54">
        <v>0.56836798249843934</v>
      </c>
      <c r="M1421" s="47">
        <v>419</v>
      </c>
      <c r="N1421" s="124" cm="1">
        <f t="array" ref="N1421:W1421">(TRANSPOSE(MMULT(幕後結果!$AB$37:$AK$46, TRANSPOSE(N420:W420))))</f>
        <v>0.88861553290145689</v>
      </c>
      <c r="O1421" s="124">
        <v>1.1899425707639383E-2</v>
      </c>
      <c r="P1421" s="124">
        <v>-1.4720570190460016</v>
      </c>
      <c r="Q1421" s="124">
        <v>-1.6824390003278435</v>
      </c>
      <c r="R1421" s="124">
        <v>0.94904858040173756</v>
      </c>
      <c r="S1421" s="124">
        <v>0.1517105932956363</v>
      </c>
      <c r="T1421" s="124">
        <v>1.1555683830429548</v>
      </c>
      <c r="U1421" s="124">
        <v>1.7033586223963721</v>
      </c>
      <c r="V1421" s="124">
        <v>-0.35837074420989257</v>
      </c>
      <c r="W1421" s="46">
        <v>-0.383861618634324</v>
      </c>
    </row>
    <row r="1422" spans="1:23" ht="19">
      <c r="A1422" s="91">
        <v>420</v>
      </c>
      <c r="B1422" s="124">
        <v>0.50097347231764244</v>
      </c>
      <c r="C1422" s="124">
        <v>0.73793699220056919</v>
      </c>
      <c r="D1422" s="124">
        <v>0.45300742718533549</v>
      </c>
      <c r="E1422" s="124">
        <v>0.31499144072502072</v>
      </c>
      <c r="F1422" s="124">
        <v>0.89305042728868056</v>
      </c>
      <c r="G1422" s="124">
        <v>0.57464110942587276</v>
      </c>
      <c r="H1422" s="124">
        <v>0.78775843531964229</v>
      </c>
      <c r="I1422" s="124">
        <v>0.83138364661729858</v>
      </c>
      <c r="J1422" s="124">
        <v>0.94725638196945372</v>
      </c>
      <c r="K1422" s="54">
        <v>0.21546925930285488</v>
      </c>
      <c r="M1422" s="47">
        <v>420</v>
      </c>
      <c r="N1422" s="124" cm="1">
        <f t="array" ref="N1422:W1422">(TRANSPOSE(MMULT(幕後結果!$AB$37:$AK$46, TRANSPOSE(N421:W421))))</f>
        <v>0.55662286546128936</v>
      </c>
      <c r="O1422" s="124">
        <v>-1.4086691222808696</v>
      </c>
      <c r="P1422" s="124">
        <v>-2.9347997936514769</v>
      </c>
      <c r="Q1422" s="124">
        <v>-1.6997263717663613</v>
      </c>
      <c r="R1422" s="124">
        <v>-1.1476680507252097</v>
      </c>
      <c r="S1422" s="124">
        <v>-0.42490934030959593</v>
      </c>
      <c r="T1422" s="124">
        <v>-1.3951763978872396</v>
      </c>
      <c r="U1422" s="124">
        <v>1.8848056710788477</v>
      </c>
      <c r="V1422" s="124">
        <v>-1.7690779601713458</v>
      </c>
      <c r="W1422" s="46">
        <v>-0.82678896573929472</v>
      </c>
    </row>
    <row r="1423" spans="1:23" ht="19">
      <c r="A1423" s="91">
        <v>421</v>
      </c>
      <c r="B1423" s="124">
        <v>9.8580908851444882E-2</v>
      </c>
      <c r="C1423" s="124">
        <v>0.35081506284394437</v>
      </c>
      <c r="D1423" s="124">
        <v>0.87904664391062415</v>
      </c>
      <c r="E1423" s="124">
        <v>2.8170531235665042E-3</v>
      </c>
      <c r="F1423" s="124">
        <v>0.68185925537613201</v>
      </c>
      <c r="G1423" s="124">
        <v>0.7507716555016577</v>
      </c>
      <c r="H1423" s="124">
        <v>7.5523069226863804E-3</v>
      </c>
      <c r="I1423" s="124">
        <v>0.93175468887711066</v>
      </c>
      <c r="J1423" s="124">
        <v>0.66213277015625405</v>
      </c>
      <c r="K1423" s="54">
        <v>0.2591087287806102</v>
      </c>
      <c r="M1423" s="47">
        <v>421</v>
      </c>
      <c r="N1423" s="124" cm="1">
        <f t="array" ref="N1423:W1423">(TRANSPOSE(MMULT(幕後結果!$AB$37:$AK$46, TRANSPOSE(N422:W422))))</f>
        <v>0.7270687243482451</v>
      </c>
      <c r="O1423" s="124">
        <v>0.23053988629401501</v>
      </c>
      <c r="P1423" s="124">
        <v>-0.86977733894946008</v>
      </c>
      <c r="Q1423" s="124">
        <v>-0.19410827858462626</v>
      </c>
      <c r="R1423" s="124">
        <v>-0.68530461888790872</v>
      </c>
      <c r="S1423" s="124">
        <v>-0.93525493312438612</v>
      </c>
      <c r="T1423" s="124">
        <v>-0.23956898043535432</v>
      </c>
      <c r="U1423" s="124">
        <v>0.13820412819505773</v>
      </c>
      <c r="V1423" s="124">
        <v>0.61385383697410345</v>
      </c>
      <c r="W1423" s="46">
        <v>-0.52939992658106128</v>
      </c>
    </row>
    <row r="1424" spans="1:23" ht="19">
      <c r="A1424" s="91">
        <v>422</v>
      </c>
      <c r="B1424" s="124">
        <v>0.14365893348106495</v>
      </c>
      <c r="C1424" s="124">
        <v>9.4055831428688563E-2</v>
      </c>
      <c r="D1424" s="124">
        <v>0.76836217984925015</v>
      </c>
      <c r="E1424" s="124">
        <v>0.77046420371880608</v>
      </c>
      <c r="F1424" s="124">
        <v>0.84503966505989547</v>
      </c>
      <c r="G1424" s="124">
        <v>0.93672132870865088</v>
      </c>
      <c r="H1424" s="124">
        <v>0.7995599709547021</v>
      </c>
      <c r="I1424" s="124">
        <v>0.80483461095588615</v>
      </c>
      <c r="J1424" s="124">
        <v>0.55446637955462208</v>
      </c>
      <c r="K1424" s="54">
        <v>0.22629427368286459</v>
      </c>
      <c r="M1424" s="47">
        <v>422</v>
      </c>
      <c r="N1424" s="124" cm="1">
        <f t="array" ref="N1424:W1424">(TRANSPOSE(MMULT(幕後結果!$AB$37:$AK$46, TRANSPOSE(N423:W423))))</f>
        <v>-0.99985657953653684</v>
      </c>
      <c r="O1424" s="124">
        <v>0.99711669392114199</v>
      </c>
      <c r="P1424" s="124">
        <v>0.28964712919548741</v>
      </c>
      <c r="Q1424" s="124">
        <v>1.4308046518392779</v>
      </c>
      <c r="R1424" s="124">
        <v>-4.651081678321356E-2</v>
      </c>
      <c r="S1424" s="124">
        <v>1.3158086299693501</v>
      </c>
      <c r="T1424" s="124">
        <v>-0.95354963265756809</v>
      </c>
      <c r="U1424" s="124">
        <v>0.38337330020528959</v>
      </c>
      <c r="V1424" s="124">
        <v>1.513816273544484</v>
      </c>
      <c r="W1424" s="46">
        <v>0.31834637844807434</v>
      </c>
    </row>
    <row r="1425" spans="1:23" ht="19">
      <c r="A1425" s="91">
        <v>423</v>
      </c>
      <c r="B1425" s="124">
        <v>0.38782497675489869</v>
      </c>
      <c r="C1425" s="124">
        <v>0.56435737047470469</v>
      </c>
      <c r="D1425" s="124">
        <v>0.1128453375694618</v>
      </c>
      <c r="E1425" s="124">
        <v>0.42683073647487713</v>
      </c>
      <c r="F1425" s="124">
        <v>0.15311263335983916</v>
      </c>
      <c r="G1425" s="124">
        <v>0.92310714388202486</v>
      </c>
      <c r="H1425" s="124">
        <v>0.9325664350911782</v>
      </c>
      <c r="I1425" s="124">
        <v>0.43058183481120804</v>
      </c>
      <c r="J1425" s="124">
        <v>0.78549966333935339</v>
      </c>
      <c r="K1425" s="54">
        <v>0.92875189620816267</v>
      </c>
      <c r="M1425" s="47">
        <v>423</v>
      </c>
      <c r="N1425" s="124" cm="1">
        <f t="array" ref="N1425:W1425">(TRANSPOSE(MMULT(幕後結果!$AB$37:$AK$46, TRANSPOSE(N424:W424))))</f>
        <v>0.35810200011414556</v>
      </c>
      <c r="O1425" s="124">
        <v>-0.91009772149867874</v>
      </c>
      <c r="P1425" s="124">
        <v>0.39577268959811251</v>
      </c>
      <c r="Q1425" s="124">
        <v>-0.41452448163588757</v>
      </c>
      <c r="R1425" s="124">
        <v>0.28538910009713081</v>
      </c>
      <c r="S1425" s="124">
        <v>0.41439234977235601</v>
      </c>
      <c r="T1425" s="124">
        <v>-0.53407389918827031</v>
      </c>
      <c r="U1425" s="124">
        <v>-7.6833549036280036E-2</v>
      </c>
      <c r="V1425" s="124">
        <v>-2.3816284508343855</v>
      </c>
      <c r="W1425" s="46">
        <v>-0.35744713025803337</v>
      </c>
    </row>
    <row r="1426" spans="1:23" ht="19">
      <c r="A1426" s="91">
        <v>424</v>
      </c>
      <c r="B1426" s="124">
        <v>0.31348466215918847</v>
      </c>
      <c r="C1426" s="124">
        <v>0.50575528597757979</v>
      </c>
      <c r="D1426" s="124">
        <v>0.61033236492576148</v>
      </c>
      <c r="E1426" s="124">
        <v>0.92883460478534841</v>
      </c>
      <c r="F1426" s="124">
        <v>0.78191756036065119</v>
      </c>
      <c r="G1426" s="124">
        <v>0.89216135182649969</v>
      </c>
      <c r="H1426" s="124">
        <v>0.43916019020136554</v>
      </c>
      <c r="I1426" s="124">
        <v>0.30525923830512913</v>
      </c>
      <c r="J1426" s="124">
        <v>0.53325395328248559</v>
      </c>
      <c r="K1426" s="54">
        <v>0.80135863998734025</v>
      </c>
      <c r="M1426" s="47">
        <v>424</v>
      </c>
      <c r="N1426" s="124" cm="1">
        <f t="array" ref="N1426:W1426">(TRANSPOSE(MMULT(幕後結果!$AB$37:$AK$46, TRANSPOSE(N425:W425))))</f>
        <v>0.26001553554456597</v>
      </c>
      <c r="O1426" s="124">
        <v>9.1060134877919197E-2</v>
      </c>
      <c r="P1426" s="124">
        <v>0.41033112141714156</v>
      </c>
      <c r="Q1426" s="124">
        <v>0.31881091110219523</v>
      </c>
      <c r="R1426" s="124">
        <v>0.25102948960258464</v>
      </c>
      <c r="S1426" s="124">
        <v>1.4341308206630283</v>
      </c>
      <c r="T1426" s="124">
        <v>0.48591761283634305</v>
      </c>
      <c r="U1426" s="124">
        <v>9.2422680171774463E-2</v>
      </c>
      <c r="V1426" s="124">
        <v>-0.70161252556458908</v>
      </c>
      <c r="W1426" s="46">
        <v>0.58946468826001142</v>
      </c>
    </row>
    <row r="1427" spans="1:23" ht="19">
      <c r="A1427" s="91">
        <v>425</v>
      </c>
      <c r="B1427" s="124">
        <v>0.70774660066765582</v>
      </c>
      <c r="C1427" s="124">
        <v>0.75509309319723839</v>
      </c>
      <c r="D1427" s="124">
        <v>0.51370625800107339</v>
      </c>
      <c r="E1427" s="124">
        <v>6.1379526921932603E-2</v>
      </c>
      <c r="F1427" s="124">
        <v>0.45603285859496667</v>
      </c>
      <c r="G1427" s="124">
        <v>0.80662665106659737</v>
      </c>
      <c r="H1427" s="124">
        <v>0.25854284478749068</v>
      </c>
      <c r="I1427" s="124">
        <v>0.44502890599204536</v>
      </c>
      <c r="J1427" s="124">
        <v>0.23201480432061805</v>
      </c>
      <c r="K1427" s="54">
        <v>0.42870323457774995</v>
      </c>
      <c r="M1427" s="47">
        <v>425</v>
      </c>
      <c r="N1427" s="124" cm="1">
        <f t="array" ref="N1427:W1427">(TRANSPOSE(MMULT(幕後結果!$AB$37:$AK$46, TRANSPOSE(N426:W426))))</f>
        <v>1.0963910800812504</v>
      </c>
      <c r="O1427" s="124">
        <v>0.66075047216122662</v>
      </c>
      <c r="P1427" s="124">
        <v>0.6823183251356898</v>
      </c>
      <c r="Q1427" s="124">
        <v>-8.1203009795126568E-2</v>
      </c>
      <c r="R1427" s="124">
        <v>-0.23164917353093961</v>
      </c>
      <c r="S1427" s="124">
        <v>-1.1884381690985935</v>
      </c>
      <c r="T1427" s="124">
        <v>-0.13514640963160313</v>
      </c>
      <c r="U1427" s="124">
        <v>1.3393434024085313</v>
      </c>
      <c r="V1427" s="124">
        <v>1.0639010481988818</v>
      </c>
      <c r="W1427" s="46">
        <v>2.1838246201838643</v>
      </c>
    </row>
    <row r="1428" spans="1:23" ht="19">
      <c r="A1428" s="91">
        <v>426</v>
      </c>
      <c r="B1428" s="124">
        <v>0.28769852705305365</v>
      </c>
      <c r="C1428" s="124">
        <v>0.3601114221226791</v>
      </c>
      <c r="D1428" s="124">
        <v>0.42449018512770054</v>
      </c>
      <c r="E1428" s="124">
        <v>0.47297412387941495</v>
      </c>
      <c r="F1428" s="124">
        <v>0.89724792032491507</v>
      </c>
      <c r="G1428" s="124">
        <v>0.95830145598041261</v>
      </c>
      <c r="H1428" s="124">
        <v>0.1225257912608535</v>
      </c>
      <c r="I1428" s="124">
        <v>0.83254150332319887</v>
      </c>
      <c r="J1428" s="124">
        <v>0.1301478837238863</v>
      </c>
      <c r="K1428" s="54">
        <v>0.46862411474590537</v>
      </c>
      <c r="M1428" s="47">
        <v>426</v>
      </c>
      <c r="N1428" s="124" cm="1">
        <f t="array" ref="N1428:W1428">(TRANSPOSE(MMULT(幕後結果!$AB$37:$AK$46, TRANSPOSE(N427:W427))))</f>
        <v>-0.39419805056253604</v>
      </c>
      <c r="O1428" s="124">
        <v>-1.6990172622585393</v>
      </c>
      <c r="P1428" s="124">
        <v>1.6502318754447938</v>
      </c>
      <c r="Q1428" s="124">
        <v>-0.78707571603481852</v>
      </c>
      <c r="R1428" s="124">
        <v>-1.7578875470930779</v>
      </c>
      <c r="S1428" s="124">
        <v>4.8692410276015563E-2</v>
      </c>
      <c r="T1428" s="124">
        <v>0.4704480811666012</v>
      </c>
      <c r="U1428" s="124">
        <v>-0.67509531252466892</v>
      </c>
      <c r="V1428" s="124">
        <v>-0.82265803563238205</v>
      </c>
      <c r="W1428" s="46">
        <v>6.5200594248728705E-2</v>
      </c>
    </row>
    <row r="1429" spans="1:23" ht="19">
      <c r="A1429" s="91">
        <v>427</v>
      </c>
      <c r="B1429" s="124">
        <v>0.17731811277142184</v>
      </c>
      <c r="C1429" s="124">
        <v>0.94878261907535211</v>
      </c>
      <c r="D1429" s="124">
        <v>0.32965738449628756</v>
      </c>
      <c r="E1429" s="124">
        <v>0.76641428849593041</v>
      </c>
      <c r="F1429" s="124">
        <v>0.74309673864776027</v>
      </c>
      <c r="G1429" s="124">
        <v>0.56261205427299532</v>
      </c>
      <c r="H1429" s="124">
        <v>0.79079628049366057</v>
      </c>
      <c r="I1429" s="124">
        <v>0.78095491946730489</v>
      </c>
      <c r="J1429" s="124">
        <v>0.22256781210599064</v>
      </c>
      <c r="K1429" s="54">
        <v>1.0868158374562231E-2</v>
      </c>
      <c r="M1429" s="47">
        <v>427</v>
      </c>
      <c r="N1429" s="124" cm="1">
        <f t="array" ref="N1429:W1429">(TRANSPOSE(MMULT(幕後結果!$AB$37:$AK$46, TRANSPOSE(N428:W428))))</f>
        <v>-1.3355361991114825</v>
      </c>
      <c r="O1429" s="124">
        <v>-0.53170112764207278</v>
      </c>
      <c r="P1429" s="124">
        <v>-0.73372559800580861</v>
      </c>
      <c r="Q1429" s="124">
        <v>3.7948005001182505E-2</v>
      </c>
      <c r="R1429" s="124">
        <v>-0.40802621455710536</v>
      </c>
      <c r="S1429" s="124">
        <v>-0.12475194559683908</v>
      </c>
      <c r="T1429" s="124">
        <v>-0.97314298559288526</v>
      </c>
      <c r="U1429" s="124">
        <v>-1.4157916427705155</v>
      </c>
      <c r="V1429" s="124">
        <v>-0.7368538017571622</v>
      </c>
      <c r="W1429" s="46">
        <v>-1.7344805396534289</v>
      </c>
    </row>
    <row r="1430" spans="1:23" ht="19">
      <c r="A1430" s="91">
        <v>428</v>
      </c>
      <c r="B1430" s="124">
        <v>0.10879665827324247</v>
      </c>
      <c r="C1430" s="124">
        <v>0.65669723945611369</v>
      </c>
      <c r="D1430" s="124">
        <v>0.90978428637848574</v>
      </c>
      <c r="E1430" s="124">
        <v>0.54564407430881889</v>
      </c>
      <c r="F1430" s="124">
        <v>0.51746740510665012</v>
      </c>
      <c r="G1430" s="124">
        <v>0.53343709773998182</v>
      </c>
      <c r="H1430" s="124">
        <v>0.45195378451866319</v>
      </c>
      <c r="I1430" s="124">
        <v>0.93345480117361723</v>
      </c>
      <c r="J1430" s="124">
        <v>3.0943887916359714E-2</v>
      </c>
      <c r="K1430" s="54">
        <v>9.3460532833524068E-2</v>
      </c>
      <c r="M1430" s="47">
        <v>428</v>
      </c>
      <c r="N1430" s="124" cm="1">
        <f t="array" ref="N1430:W1430">(TRANSPOSE(MMULT(幕後結果!$AB$37:$AK$46, TRANSPOSE(N429:W429))))</f>
        <v>0.98595718653036091</v>
      </c>
      <c r="O1430" s="124">
        <v>-0.74304377171716218</v>
      </c>
      <c r="P1430" s="124">
        <v>0.11969170605349436</v>
      </c>
      <c r="Q1430" s="124">
        <v>0.8174214323943283</v>
      </c>
      <c r="R1430" s="124">
        <v>1.7024114932007368</v>
      </c>
      <c r="S1430" s="124">
        <v>1.2117279393544909</v>
      </c>
      <c r="T1430" s="124">
        <v>2.8170569557988383</v>
      </c>
      <c r="U1430" s="124">
        <v>1.1808685976077871E-2</v>
      </c>
      <c r="V1430" s="124">
        <v>1.2319573628596188</v>
      </c>
      <c r="W1430" s="46">
        <v>1.6908942890482634</v>
      </c>
    </row>
    <row r="1431" spans="1:23" ht="19">
      <c r="A1431" s="91">
        <v>429</v>
      </c>
      <c r="B1431" s="124">
        <v>0.52127813921164745</v>
      </c>
      <c r="C1431" s="124">
        <v>0.3771670953350148</v>
      </c>
      <c r="D1431" s="124">
        <v>0.46666027202667748</v>
      </c>
      <c r="E1431" s="124">
        <v>0.72006990419267547</v>
      </c>
      <c r="F1431" s="124">
        <v>0.1027711068123609</v>
      </c>
      <c r="G1431" s="124">
        <v>0.38632242557454122</v>
      </c>
      <c r="H1431" s="124">
        <v>0.32478743806295585</v>
      </c>
      <c r="I1431" s="124">
        <v>5.8256437826860408E-2</v>
      </c>
      <c r="J1431" s="124">
        <v>0.53606706565155382</v>
      </c>
      <c r="K1431" s="54">
        <v>0.58953729348999939</v>
      </c>
      <c r="M1431" s="47">
        <v>429</v>
      </c>
      <c r="N1431" s="124" cm="1">
        <f t="array" ref="N1431:W1431">(TRANSPOSE(MMULT(幕後結果!$AB$37:$AK$46, TRANSPOSE(N430:W430))))</f>
        <v>0.2869387274293837</v>
      </c>
      <c r="O1431" s="124">
        <v>-0.73148799724270741</v>
      </c>
      <c r="P1431" s="124">
        <v>-2.3802127402537586E-2</v>
      </c>
      <c r="Q1431" s="124">
        <v>-1.2025511259693935</v>
      </c>
      <c r="R1431" s="124">
        <v>7.3170224678173246E-2</v>
      </c>
      <c r="S1431" s="124">
        <v>-1.9037799478057797</v>
      </c>
      <c r="T1431" s="124">
        <v>-0.18441576486037714</v>
      </c>
      <c r="U1431" s="124">
        <v>0.55698640285315626</v>
      </c>
      <c r="V1431" s="124">
        <v>0.17432577053599752</v>
      </c>
      <c r="W1431" s="46">
        <v>0.33270899787654556</v>
      </c>
    </row>
    <row r="1432" spans="1:23" ht="19">
      <c r="A1432" s="91">
        <v>430</v>
      </c>
      <c r="B1432" s="124">
        <v>0.37522968012689351</v>
      </c>
      <c r="C1432" s="124">
        <v>0.77978048946842926</v>
      </c>
      <c r="D1432" s="124">
        <v>0.24924334539313309</v>
      </c>
      <c r="E1432" s="124">
        <v>0.75013669649434522</v>
      </c>
      <c r="F1432" s="124">
        <v>0.16920291995369419</v>
      </c>
      <c r="G1432" s="124">
        <v>4.0186740921450692E-2</v>
      </c>
      <c r="H1432" s="124">
        <v>0.24459686452797746</v>
      </c>
      <c r="I1432" s="124">
        <v>0.1998697732158079</v>
      </c>
      <c r="J1432" s="124">
        <v>0.68641628653341691</v>
      </c>
      <c r="K1432" s="54">
        <v>0.30625508739144602</v>
      </c>
      <c r="M1432" s="47">
        <v>430</v>
      </c>
      <c r="N1432" s="124" cm="1">
        <f t="array" ref="N1432:W1432">(TRANSPOSE(MMULT(幕後結果!$AB$37:$AK$46, TRANSPOSE(N431:W431))))</f>
        <v>9.1818376657675199E-2</v>
      </c>
      <c r="O1432" s="124">
        <v>1.9060008270602344</v>
      </c>
      <c r="P1432" s="124">
        <v>0.42662249557891896</v>
      </c>
      <c r="Q1432" s="124">
        <v>3.0479515985484769</v>
      </c>
      <c r="R1432" s="124">
        <v>1.4041732574989538</v>
      </c>
      <c r="S1432" s="124">
        <v>1.37790743261729</v>
      </c>
      <c r="T1432" s="124">
        <v>-0.63590902734353816</v>
      </c>
      <c r="U1432" s="124">
        <v>0.70453870985349398</v>
      </c>
      <c r="V1432" s="124">
        <v>-1.5057109481422841</v>
      </c>
      <c r="W1432" s="46">
        <v>0.66566450130176213</v>
      </c>
    </row>
    <row r="1433" spans="1:23" ht="19">
      <c r="A1433" s="91">
        <v>431</v>
      </c>
      <c r="B1433" s="124">
        <v>0.13293948632053509</v>
      </c>
      <c r="C1433" s="124">
        <v>0.40490573098898452</v>
      </c>
      <c r="D1433" s="124">
        <v>0.77535385302434734</v>
      </c>
      <c r="E1433" s="124">
        <v>3.2765087672532056E-2</v>
      </c>
      <c r="F1433" s="124">
        <v>0.81531658644024607</v>
      </c>
      <c r="G1433" s="124">
        <v>0.82215493643577719</v>
      </c>
      <c r="H1433" s="124">
        <v>0.68093958853730396</v>
      </c>
      <c r="I1433" s="124">
        <v>0.62354648610237695</v>
      </c>
      <c r="J1433" s="124">
        <v>0.82875577478670492</v>
      </c>
      <c r="K1433" s="54">
        <v>0.92644143331821405</v>
      </c>
      <c r="M1433" s="47">
        <v>431</v>
      </c>
      <c r="N1433" s="124" cm="1">
        <f t="array" ref="N1433:W1433">(TRANSPOSE(MMULT(幕後結果!$AB$37:$AK$46, TRANSPOSE(N432:W432))))</f>
        <v>-0.82926622420226692</v>
      </c>
      <c r="O1433" s="124">
        <v>-0.13396043455775361</v>
      </c>
      <c r="P1433" s="124">
        <v>-0.22054475212920477</v>
      </c>
      <c r="Q1433" s="124">
        <v>-0.29385397752515513</v>
      </c>
      <c r="R1433" s="124">
        <v>-1.1727516211937894</v>
      </c>
      <c r="S1433" s="124">
        <v>-1.8106661239285136</v>
      </c>
      <c r="T1433" s="124">
        <v>0.50728596452937347</v>
      </c>
      <c r="U1433" s="124">
        <v>-0.91693956273878674</v>
      </c>
      <c r="V1433" s="124">
        <v>-0.35780809783895451</v>
      </c>
      <c r="W1433" s="46">
        <v>-0.62436607834351876</v>
      </c>
    </row>
    <row r="1434" spans="1:23" ht="19">
      <c r="A1434" s="91">
        <v>432</v>
      </c>
      <c r="B1434" s="124">
        <v>0.30076145781140973</v>
      </c>
      <c r="C1434" s="124">
        <v>0.87533485095186214</v>
      </c>
      <c r="D1434" s="124">
        <v>0.8640914562452271</v>
      </c>
      <c r="E1434" s="124">
        <v>0.24541575811080962</v>
      </c>
      <c r="F1434" s="124">
        <v>0.87877646626520733</v>
      </c>
      <c r="G1434" s="124">
        <v>0.45440980489597971</v>
      </c>
      <c r="H1434" s="124">
        <v>0.85242063414207614</v>
      </c>
      <c r="I1434" s="124">
        <v>0.21989966456930099</v>
      </c>
      <c r="J1434" s="124">
        <v>0.57684906815925707</v>
      </c>
      <c r="K1434" s="54">
        <v>0.42275254792538286</v>
      </c>
      <c r="M1434" s="47">
        <v>432</v>
      </c>
      <c r="N1434" s="124" cm="1">
        <f t="array" ref="N1434:W1434">(TRANSPOSE(MMULT(幕後結果!$AB$37:$AK$46, TRANSPOSE(N433:W433))))</f>
        <v>0.97497384933846443</v>
      </c>
      <c r="O1434" s="124">
        <v>0.82253148222261163</v>
      </c>
      <c r="P1434" s="124">
        <v>-0.37937603435826339</v>
      </c>
      <c r="Q1434" s="124">
        <v>1.1235646783708355</v>
      </c>
      <c r="R1434" s="124">
        <v>0.58136948217354922</v>
      </c>
      <c r="S1434" s="124">
        <v>1.9369170246737988</v>
      </c>
      <c r="T1434" s="124">
        <v>4.2044196276600679E-2</v>
      </c>
      <c r="U1434" s="124">
        <v>1.8866910448584848</v>
      </c>
      <c r="V1434" s="124">
        <v>0.18076429389034332</v>
      </c>
      <c r="W1434" s="46">
        <v>1.2034902940999137</v>
      </c>
    </row>
    <row r="1435" spans="1:23" ht="19">
      <c r="A1435" s="91">
        <v>433</v>
      </c>
      <c r="B1435" s="124">
        <v>0.11836104254127244</v>
      </c>
      <c r="C1435" s="124">
        <v>0.34839498435112692</v>
      </c>
      <c r="D1435" s="124">
        <v>0.37388757718421206</v>
      </c>
      <c r="E1435" s="124">
        <v>0.34092495366906461</v>
      </c>
      <c r="F1435" s="124">
        <v>0.38541621211032395</v>
      </c>
      <c r="G1435" s="124">
        <v>0.82047135381726877</v>
      </c>
      <c r="H1435" s="124">
        <v>0.26920930722634528</v>
      </c>
      <c r="I1435" s="124">
        <v>0.72045012176049239</v>
      </c>
      <c r="J1435" s="124">
        <v>0.10999962748066272</v>
      </c>
      <c r="K1435" s="54">
        <v>0.80002752385659348</v>
      </c>
      <c r="M1435" s="47">
        <v>433</v>
      </c>
      <c r="N1435" s="124" cm="1">
        <f t="array" ref="N1435:W1435">(TRANSPOSE(MMULT(幕後結果!$AB$37:$AK$46, TRANSPOSE(N434:W434))))</f>
        <v>0.98818759416812618</v>
      </c>
      <c r="O1435" s="124">
        <v>0.29843439884355211</v>
      </c>
      <c r="P1435" s="124">
        <v>0.4855752733843513</v>
      </c>
      <c r="Q1435" s="124">
        <v>1.122149387316421</v>
      </c>
      <c r="R1435" s="124">
        <v>-0.81466427035006239</v>
      </c>
      <c r="S1435" s="124">
        <v>0.97449115384844731</v>
      </c>
      <c r="T1435" s="124">
        <v>1.1805486137149079</v>
      </c>
      <c r="U1435" s="124">
        <v>0.4014111388511743</v>
      </c>
      <c r="V1435" s="124">
        <v>1.8946386593246476</v>
      </c>
      <c r="W1435" s="46">
        <v>1.7150510171769779</v>
      </c>
    </row>
    <row r="1436" spans="1:23" ht="19">
      <c r="A1436" s="91">
        <v>434</v>
      </c>
      <c r="B1436" s="124">
        <v>0.30934158857462091</v>
      </c>
      <c r="C1436" s="124">
        <v>0.33977062567586125</v>
      </c>
      <c r="D1436" s="124">
        <v>0.76472769092547788</v>
      </c>
      <c r="E1436" s="124">
        <v>3.3362462431893558E-2</v>
      </c>
      <c r="F1436" s="124">
        <v>0.33802727936793442</v>
      </c>
      <c r="G1436" s="124">
        <v>0.45411696158001891</v>
      </c>
      <c r="H1436" s="124">
        <v>5.6244910826467986E-2</v>
      </c>
      <c r="I1436" s="124">
        <v>0.49881344986827636</v>
      </c>
      <c r="J1436" s="124">
        <v>0.69710384840111916</v>
      </c>
      <c r="K1436" s="54">
        <v>0.74098100428876146</v>
      </c>
      <c r="M1436" s="47">
        <v>434</v>
      </c>
      <c r="N1436" s="124" cm="1">
        <f t="array" ref="N1436:W1436">(TRANSPOSE(MMULT(幕後結果!$AB$37:$AK$46, TRANSPOSE(N435:W435))))</f>
        <v>0.91114745277518772</v>
      </c>
      <c r="O1436" s="124">
        <v>-0.33736391025155832</v>
      </c>
      <c r="P1436" s="124">
        <v>-0.52988743847784892</v>
      </c>
      <c r="Q1436" s="124">
        <v>0.81385616143241413</v>
      </c>
      <c r="R1436" s="124">
        <v>-0.26555664474769547</v>
      </c>
      <c r="S1436" s="124">
        <v>0.65917700611453112</v>
      </c>
      <c r="T1436" s="124">
        <v>-0.43335393353696205</v>
      </c>
      <c r="U1436" s="124">
        <v>-1.3158546488529195</v>
      </c>
      <c r="V1436" s="124">
        <v>0.72513518187320969</v>
      </c>
      <c r="W1436" s="46">
        <v>2.1414671879234293E-2</v>
      </c>
    </row>
    <row r="1437" spans="1:23" ht="19">
      <c r="A1437" s="91">
        <v>435</v>
      </c>
      <c r="B1437" s="124">
        <v>0.53940863826598329</v>
      </c>
      <c r="C1437" s="124">
        <v>0.23688599851483216</v>
      </c>
      <c r="D1437" s="124">
        <v>0.82119324803084659</v>
      </c>
      <c r="E1437" s="124">
        <v>0.24512913887552035</v>
      </c>
      <c r="F1437" s="124">
        <v>0.47298814568819303</v>
      </c>
      <c r="G1437" s="124">
        <v>0.32839339478188934</v>
      </c>
      <c r="H1437" s="124">
        <v>0.90291934483477521</v>
      </c>
      <c r="I1437" s="124">
        <v>0.56933286435546582</v>
      </c>
      <c r="J1437" s="124">
        <v>0.96693566991356006</v>
      </c>
      <c r="K1437" s="54">
        <v>0.42676182874153845</v>
      </c>
      <c r="M1437" s="47">
        <v>435</v>
      </c>
      <c r="N1437" s="124" cm="1">
        <f t="array" ref="N1437:W1437">(TRANSPOSE(MMULT(幕後結果!$AB$37:$AK$46, TRANSPOSE(N436:W436))))</f>
        <v>1.1344399207346347</v>
      </c>
      <c r="O1437" s="124">
        <v>0.68985731267804751</v>
      </c>
      <c r="P1437" s="124">
        <v>1.5422050034355246</v>
      </c>
      <c r="Q1437" s="124">
        <v>0.16152903389728529</v>
      </c>
      <c r="R1437" s="124">
        <v>1.1401672719176712</v>
      </c>
      <c r="S1437" s="124">
        <v>0.74699975700702315</v>
      </c>
      <c r="T1437" s="124">
        <v>-0.84249495119702389</v>
      </c>
      <c r="U1437" s="124">
        <v>-0.21501816116201578</v>
      </c>
      <c r="V1437" s="124">
        <v>-0.61797064554453462</v>
      </c>
      <c r="W1437" s="46">
        <v>0.69408939346029697</v>
      </c>
    </row>
    <row r="1438" spans="1:23" ht="19">
      <c r="A1438" s="91">
        <v>436</v>
      </c>
      <c r="B1438" s="124">
        <v>0.18879469191881548</v>
      </c>
      <c r="C1438" s="124">
        <v>0.80909834564367333</v>
      </c>
      <c r="D1438" s="124">
        <v>0.42654384228618625</v>
      </c>
      <c r="E1438" s="124">
        <v>0.67264084462939433</v>
      </c>
      <c r="F1438" s="124">
        <v>0.80270030238364454</v>
      </c>
      <c r="G1438" s="124">
        <v>0.91417863085541118</v>
      </c>
      <c r="H1438" s="124">
        <v>0.87273665512146659</v>
      </c>
      <c r="I1438" s="124">
        <v>0.67970446563450104</v>
      </c>
      <c r="J1438" s="124">
        <v>0.11987516837108148</v>
      </c>
      <c r="K1438" s="54">
        <v>0.78497969336003859</v>
      </c>
      <c r="M1438" s="47">
        <v>436</v>
      </c>
      <c r="N1438" s="124" cm="1">
        <f t="array" ref="N1438:W1438">(TRANSPOSE(MMULT(幕後結果!$AB$37:$AK$46, TRANSPOSE(N437:W437))))</f>
        <v>-0.65594642553907057</v>
      </c>
      <c r="O1438" s="124">
        <v>0.34103666801680166</v>
      </c>
      <c r="P1438" s="124">
        <v>-0.36587014556446551</v>
      </c>
      <c r="Q1438" s="124">
        <v>1.4981650377862457</v>
      </c>
      <c r="R1438" s="124">
        <v>0.11963820818412779</v>
      </c>
      <c r="S1438" s="124">
        <v>0.31213755978167723</v>
      </c>
      <c r="T1438" s="124">
        <v>0.33093603511099556</v>
      </c>
      <c r="U1438" s="124">
        <v>-0.54821334498337715</v>
      </c>
      <c r="V1438" s="124">
        <v>-1.0376980894601755</v>
      </c>
      <c r="W1438" s="46">
        <v>7.2991509133985583E-2</v>
      </c>
    </row>
    <row r="1439" spans="1:23" ht="19">
      <c r="A1439" s="91">
        <v>437</v>
      </c>
      <c r="B1439" s="124">
        <v>0.20894885664477458</v>
      </c>
      <c r="C1439" s="124">
        <v>0.79247521025281564</v>
      </c>
      <c r="D1439" s="124">
        <v>0.14555125758479126</v>
      </c>
      <c r="E1439" s="124">
        <v>0.47306115102371149</v>
      </c>
      <c r="F1439" s="124">
        <v>0.23716805229637705</v>
      </c>
      <c r="G1439" s="124">
        <v>0.79611635012308546</v>
      </c>
      <c r="H1439" s="124">
        <v>0.96543369512757837</v>
      </c>
      <c r="I1439" s="124">
        <v>0.74471148467380788</v>
      </c>
      <c r="J1439" s="124">
        <v>0.46136562672639303</v>
      </c>
      <c r="K1439" s="54">
        <v>0.60857957314602129</v>
      </c>
      <c r="M1439" s="47">
        <v>437</v>
      </c>
      <c r="N1439" s="124" cm="1">
        <f t="array" ref="N1439:W1439">(TRANSPOSE(MMULT(幕後結果!$AB$37:$AK$46, TRANSPOSE(N438:W438))))</f>
        <v>-2.4469149021502585</v>
      </c>
      <c r="O1439" s="124">
        <v>0.22102727521082149</v>
      </c>
      <c r="P1439" s="124">
        <v>0.41761861683843637</v>
      </c>
      <c r="Q1439" s="124">
        <v>0.33989456807641472</v>
      </c>
      <c r="R1439" s="124">
        <v>1.6342381530970285E-2</v>
      </c>
      <c r="S1439" s="124">
        <v>-0.71066472575292405</v>
      </c>
      <c r="T1439" s="124">
        <v>-0.571772048655528</v>
      </c>
      <c r="U1439" s="124">
        <v>-1.5192189073876696</v>
      </c>
      <c r="V1439" s="124">
        <v>-0.74869055306681587</v>
      </c>
      <c r="W1439" s="46">
        <v>-2.1876175422210196</v>
      </c>
    </row>
    <row r="1440" spans="1:23" ht="19">
      <c r="A1440" s="91">
        <v>438</v>
      </c>
      <c r="B1440" s="124">
        <v>0.44823120717865628</v>
      </c>
      <c r="C1440" s="124">
        <v>0.27623638069915679</v>
      </c>
      <c r="D1440" s="124">
        <v>0.97404381323111267</v>
      </c>
      <c r="E1440" s="124">
        <v>0.72785958241473847</v>
      </c>
      <c r="F1440" s="124">
        <v>0.70766531073022731</v>
      </c>
      <c r="G1440" s="124">
        <v>0.90080790814479483</v>
      </c>
      <c r="H1440" s="124">
        <v>2.7202485536916177E-2</v>
      </c>
      <c r="I1440" s="124">
        <v>0.49484815896433365</v>
      </c>
      <c r="J1440" s="124">
        <v>0.36222948367929875</v>
      </c>
      <c r="K1440" s="54">
        <v>0.8777087276965041</v>
      </c>
      <c r="M1440" s="47">
        <v>438</v>
      </c>
      <c r="N1440" s="124" cm="1">
        <f t="array" ref="N1440:W1440">(TRANSPOSE(MMULT(幕後結果!$AB$37:$AK$46, TRANSPOSE(N439:W439))))</f>
        <v>1.5175162953584713</v>
      </c>
      <c r="O1440" s="124">
        <v>0.65789577710361602</v>
      </c>
      <c r="P1440" s="124">
        <v>-0.3853798641905678</v>
      </c>
      <c r="Q1440" s="124">
        <v>0.92997208639915852</v>
      </c>
      <c r="R1440" s="124">
        <v>-0.19582876005895086</v>
      </c>
      <c r="S1440" s="124">
        <v>1.5884341716011812</v>
      </c>
      <c r="T1440" s="124">
        <v>0.65139570543077441</v>
      </c>
      <c r="U1440" s="124">
        <v>-0.37367663874103563</v>
      </c>
      <c r="V1440" s="124">
        <v>1.1905472329560061</v>
      </c>
      <c r="W1440" s="46">
        <v>0.65993657829621333</v>
      </c>
    </row>
    <row r="1441" spans="1:23" ht="19">
      <c r="A1441" s="91">
        <v>439</v>
      </c>
      <c r="B1441" s="124">
        <v>0.97570460464794739</v>
      </c>
      <c r="C1441" s="124">
        <v>0.18889963176340596</v>
      </c>
      <c r="D1441" s="124">
        <v>0.84991261173008814</v>
      </c>
      <c r="E1441" s="124">
        <v>0.24800048568430322</v>
      </c>
      <c r="F1441" s="124">
        <v>9.3023875766100383E-2</v>
      </c>
      <c r="G1441" s="124">
        <v>0.64128147534292945</v>
      </c>
      <c r="H1441" s="124">
        <v>0.53526416081170569</v>
      </c>
      <c r="I1441" s="124">
        <v>0.7282491478737112</v>
      </c>
      <c r="J1441" s="124">
        <v>3.3349431159028775E-3</v>
      </c>
      <c r="K1441" s="54">
        <v>0.64701130587979971</v>
      </c>
      <c r="M1441" s="47">
        <v>439</v>
      </c>
      <c r="N1441" s="124" cm="1">
        <f t="array" ref="N1441:W1441">(TRANSPOSE(MMULT(幕後結果!$AB$37:$AK$46, TRANSPOSE(N440:W440))))</f>
        <v>-0.17494885260757428</v>
      </c>
      <c r="O1441" s="124">
        <v>-1.196188062109562</v>
      </c>
      <c r="P1441" s="124">
        <v>-0.74665298542510627</v>
      </c>
      <c r="Q1441" s="124">
        <v>-1.3078523967327853</v>
      </c>
      <c r="R1441" s="124">
        <v>0.4778511474457065</v>
      </c>
      <c r="S1441" s="124">
        <v>-0.42886386544995159</v>
      </c>
      <c r="T1441" s="124">
        <v>-0.23076660589722264</v>
      </c>
      <c r="U1441" s="124">
        <v>0.64721549907273235</v>
      </c>
      <c r="V1441" s="124">
        <v>-0.51737759178191078</v>
      </c>
      <c r="W1441" s="46">
        <v>-0.52750081618143096</v>
      </c>
    </row>
    <row r="1442" spans="1:23" ht="19">
      <c r="A1442" s="91">
        <v>440</v>
      </c>
      <c r="B1442" s="124">
        <v>0.18524489108962316</v>
      </c>
      <c r="C1442" s="124">
        <v>0.72074965842950589</v>
      </c>
      <c r="D1442" s="124">
        <v>0.71433634628108877</v>
      </c>
      <c r="E1442" s="124">
        <v>0.40315845924598537</v>
      </c>
      <c r="F1442" s="124">
        <v>0.27150466225345826</v>
      </c>
      <c r="G1442" s="124">
        <v>0.94580791483693716</v>
      </c>
      <c r="H1442" s="124">
        <v>0.43414146061957393</v>
      </c>
      <c r="I1442" s="124">
        <v>0.56307010267099478</v>
      </c>
      <c r="J1442" s="124">
        <v>8.4756768440923835E-2</v>
      </c>
      <c r="K1442" s="54">
        <v>0.89010606688456484</v>
      </c>
      <c r="M1442" s="47">
        <v>440</v>
      </c>
      <c r="N1442" s="124" cm="1">
        <f t="array" ref="N1442:W1442">(TRANSPOSE(MMULT(幕後結果!$AB$37:$AK$46, TRANSPOSE(N441:W441))))</f>
        <v>0.93707940480758556</v>
      </c>
      <c r="O1442" s="124">
        <v>-0.79610408630925744</v>
      </c>
      <c r="P1442" s="124">
        <v>1.1284038179625482</v>
      </c>
      <c r="Q1442" s="124">
        <v>-0.69415041000179079</v>
      </c>
      <c r="R1442" s="124">
        <v>4.6662796119598338E-2</v>
      </c>
      <c r="S1442" s="124">
        <v>0.16814687719711352</v>
      </c>
      <c r="T1442" s="124">
        <v>1.0386895874180107</v>
      </c>
      <c r="U1442" s="124">
        <v>-0.16645401053271908</v>
      </c>
      <c r="V1442" s="124">
        <v>0.84625640377251099</v>
      </c>
      <c r="W1442" s="46">
        <v>1.5072271697071498</v>
      </c>
    </row>
    <row r="1443" spans="1:23" ht="19">
      <c r="A1443" s="91">
        <v>441</v>
      </c>
      <c r="B1443" s="124">
        <v>0.13456989895383087</v>
      </c>
      <c r="C1443" s="124">
        <v>0.33890891189062811</v>
      </c>
      <c r="D1443" s="124">
        <v>2.5863993521097806E-2</v>
      </c>
      <c r="E1443" s="124">
        <v>0.52744674999393637</v>
      </c>
      <c r="F1443" s="124">
        <v>3.7570194736060714E-3</v>
      </c>
      <c r="G1443" s="124">
        <v>0.78897390831356695</v>
      </c>
      <c r="H1443" s="124">
        <v>7.8786040138897784E-2</v>
      </c>
      <c r="I1443" s="124">
        <v>0.20691307216097021</v>
      </c>
      <c r="J1443" s="124">
        <v>0.39331053630898261</v>
      </c>
      <c r="K1443" s="54">
        <v>0.84914647944068244</v>
      </c>
      <c r="M1443" s="47">
        <v>441</v>
      </c>
      <c r="N1443" s="124" cm="1">
        <f t="array" ref="N1443:W1443">(TRANSPOSE(MMULT(幕後結果!$AB$37:$AK$46, TRANSPOSE(N442:W442))))</f>
        <v>-0.28996347080868756</v>
      </c>
      <c r="O1443" s="124">
        <v>-0.49421928870067339</v>
      </c>
      <c r="P1443" s="124">
        <v>-5.2635431389845624E-2</v>
      </c>
      <c r="Q1443" s="124">
        <v>-2.2721333862742625</v>
      </c>
      <c r="R1443" s="124">
        <v>0.12516715138800061</v>
      </c>
      <c r="S1443" s="124">
        <v>-2.5718045153094158</v>
      </c>
      <c r="T1443" s="124">
        <v>-0.99182667919463374</v>
      </c>
      <c r="U1443" s="124">
        <v>-0.73237478743918627</v>
      </c>
      <c r="V1443" s="124">
        <v>-1.6335343843286934</v>
      </c>
      <c r="W1443" s="46">
        <v>-0.38022270780043976</v>
      </c>
    </row>
    <row r="1444" spans="1:23" ht="19">
      <c r="A1444" s="91">
        <v>442</v>
      </c>
      <c r="B1444" s="124">
        <v>0.12136318757813092</v>
      </c>
      <c r="C1444" s="124">
        <v>0.75518656469797052</v>
      </c>
      <c r="D1444" s="124">
        <v>1.4634578177904922E-2</v>
      </c>
      <c r="E1444" s="124">
        <v>0.82504380213862238</v>
      </c>
      <c r="F1444" s="124">
        <v>0.4586568650624383</v>
      </c>
      <c r="G1444" s="124">
        <v>0.82585794933103229</v>
      </c>
      <c r="H1444" s="124">
        <v>6.3143951834259138E-2</v>
      </c>
      <c r="I1444" s="124">
        <v>0.87437655426703587</v>
      </c>
      <c r="J1444" s="124">
        <v>0.64582085610872575</v>
      </c>
      <c r="K1444" s="54">
        <v>0.71519814429212381</v>
      </c>
      <c r="M1444" s="47">
        <v>442</v>
      </c>
      <c r="N1444" s="124" cm="1">
        <f t="array" ref="N1444:W1444">(TRANSPOSE(MMULT(幕後結果!$AB$37:$AK$46, TRANSPOSE(N443:W443))))</f>
        <v>-0.51170198146585388</v>
      </c>
      <c r="O1444" s="124">
        <v>0.8450051406673541</v>
      </c>
      <c r="P1444" s="124">
        <v>1.9934392627498401</v>
      </c>
      <c r="Q1444" s="124">
        <v>0.98880506973559645</v>
      </c>
      <c r="R1444" s="124">
        <v>-0.18046466054066396</v>
      </c>
      <c r="S1444" s="124">
        <v>1.3769479353292602</v>
      </c>
      <c r="T1444" s="124">
        <v>0.75645404461726329</v>
      </c>
      <c r="U1444" s="124">
        <v>-0.34857619600103412</v>
      </c>
      <c r="V1444" s="124">
        <v>0.83251899040656097</v>
      </c>
      <c r="W1444" s="46">
        <v>0.18767924451542123</v>
      </c>
    </row>
    <row r="1445" spans="1:23" ht="19">
      <c r="A1445" s="91">
        <v>443</v>
      </c>
      <c r="B1445" s="124">
        <v>0.7350651965941335</v>
      </c>
      <c r="C1445" s="124">
        <v>0.45714358801632327</v>
      </c>
      <c r="D1445" s="124">
        <v>0.93886858423886088</v>
      </c>
      <c r="E1445" s="124">
        <v>0.66471653467072245</v>
      </c>
      <c r="F1445" s="124">
        <v>0.32551139745717617</v>
      </c>
      <c r="G1445" s="124">
        <v>0.61371790440604479</v>
      </c>
      <c r="H1445" s="124">
        <v>0.65181210354151298</v>
      </c>
      <c r="I1445" s="124">
        <v>0.22196220524703203</v>
      </c>
      <c r="J1445" s="124">
        <v>0.39908629415772556</v>
      </c>
      <c r="K1445" s="54">
        <v>0.65054605558547096</v>
      </c>
      <c r="M1445" s="47">
        <v>443</v>
      </c>
      <c r="N1445" s="124" cm="1">
        <f t="array" ref="N1445:W1445">(TRANSPOSE(MMULT(幕後結果!$AB$37:$AK$46, TRANSPOSE(N444:W444))))</f>
        <v>8.8441342457130853E-2</v>
      </c>
      <c r="O1445" s="124">
        <v>-1.075869363615148</v>
      </c>
      <c r="P1445" s="124">
        <v>-8.2094297497174049E-2</v>
      </c>
      <c r="Q1445" s="124">
        <v>0.59682336525385415</v>
      </c>
      <c r="R1445" s="124">
        <v>1.5799124145621137</v>
      </c>
      <c r="S1445" s="124">
        <v>0.79816223601620973</v>
      </c>
      <c r="T1445" s="124">
        <v>1.0810060916180202</v>
      </c>
      <c r="U1445" s="124">
        <v>0.46316409905394751</v>
      </c>
      <c r="V1445" s="124">
        <v>-1.5947123833271937</v>
      </c>
      <c r="W1445" s="46">
        <v>-2.5145474792719003E-2</v>
      </c>
    </row>
    <row r="1446" spans="1:23" ht="19">
      <c r="A1446" s="91">
        <v>444</v>
      </c>
      <c r="B1446" s="124">
        <v>0.3823467257639197</v>
      </c>
      <c r="C1446" s="124">
        <v>0.32694803081504764</v>
      </c>
      <c r="D1446" s="124">
        <v>0.14939841026243061</v>
      </c>
      <c r="E1446" s="124">
        <v>0.21657484224153145</v>
      </c>
      <c r="F1446" s="124">
        <v>0.95900116178427752</v>
      </c>
      <c r="G1446" s="124">
        <v>0.68700965785094548</v>
      </c>
      <c r="H1446" s="124">
        <v>0.1595137859778728</v>
      </c>
      <c r="I1446" s="124">
        <v>0.43504162120390344</v>
      </c>
      <c r="J1446" s="124">
        <v>0.14266492649337947</v>
      </c>
      <c r="K1446" s="54">
        <v>0.32804414154468442</v>
      </c>
      <c r="M1446" s="47">
        <v>444</v>
      </c>
      <c r="N1446" s="124" cm="1">
        <f t="array" ref="N1446:W1446">(TRANSPOSE(MMULT(幕後結果!$AB$37:$AK$46, TRANSPOSE(N445:W445))))</f>
        <v>-0.3678073554130275</v>
      </c>
      <c r="O1446" s="124">
        <v>-2.583738685108802E-2</v>
      </c>
      <c r="P1446" s="124">
        <v>-1.934830802936039</v>
      </c>
      <c r="Q1446" s="124">
        <v>0.46112439431894381</v>
      </c>
      <c r="R1446" s="124">
        <v>-0.7336661055380439</v>
      </c>
      <c r="S1446" s="124">
        <v>0.37812678853835313</v>
      </c>
      <c r="T1446" s="124">
        <v>-0.23582077155711634</v>
      </c>
      <c r="U1446" s="124">
        <v>0.41798552798949473</v>
      </c>
      <c r="V1446" s="124">
        <v>-1.0732479789167075</v>
      </c>
      <c r="W1446" s="46">
        <v>-0.34926339205082768</v>
      </c>
    </row>
    <row r="1447" spans="1:23" ht="19">
      <c r="A1447" s="91">
        <v>445</v>
      </c>
      <c r="B1447" s="124">
        <v>0.66578051213112333</v>
      </c>
      <c r="C1447" s="124">
        <v>0.18930894442499513</v>
      </c>
      <c r="D1447" s="124">
        <v>0.44719876938480363</v>
      </c>
      <c r="E1447" s="124">
        <v>0.23316320608282481</v>
      </c>
      <c r="F1447" s="124">
        <v>6.706325063094698E-2</v>
      </c>
      <c r="G1447" s="124">
        <v>0.86232319148722647</v>
      </c>
      <c r="H1447" s="124">
        <v>0.14330127587307739</v>
      </c>
      <c r="I1447" s="124">
        <v>0.2686656488517567</v>
      </c>
      <c r="J1447" s="124">
        <v>0.95641166655771581</v>
      </c>
      <c r="K1447" s="54">
        <v>0.8235298055344431</v>
      </c>
      <c r="M1447" s="47">
        <v>445</v>
      </c>
      <c r="N1447" s="124" cm="1">
        <f t="array" ref="N1447:W1447">(TRANSPOSE(MMULT(幕後結果!$AB$37:$AK$46, TRANSPOSE(N446:W446))))</f>
        <v>-0.27019621296897267</v>
      </c>
      <c r="O1447" s="124">
        <v>0.44739138155479258</v>
      </c>
      <c r="P1447" s="124">
        <v>-0.63062307270535689</v>
      </c>
      <c r="Q1447" s="124">
        <v>-0.58672433065404783</v>
      </c>
      <c r="R1447" s="124">
        <v>0.64691986737182883</v>
      </c>
      <c r="S1447" s="124">
        <v>-1.8958929377690565</v>
      </c>
      <c r="T1447" s="124">
        <v>0.82473301724500203</v>
      </c>
      <c r="U1447" s="124">
        <v>-0.65853356562359666</v>
      </c>
      <c r="V1447" s="124">
        <v>0.84101383431036769</v>
      </c>
      <c r="W1447" s="46">
        <v>0.37732695301741664</v>
      </c>
    </row>
    <row r="1448" spans="1:23" ht="19">
      <c r="A1448" s="91">
        <v>446</v>
      </c>
      <c r="B1448" s="124">
        <v>0.2324103262304289</v>
      </c>
      <c r="C1448" s="124">
        <v>0.47026829723470764</v>
      </c>
      <c r="D1448" s="124">
        <v>0.61354979171820889</v>
      </c>
      <c r="E1448" s="124">
        <v>0.31717120770304108</v>
      </c>
      <c r="F1448" s="124">
        <v>0.29625670776694024</v>
      </c>
      <c r="G1448" s="124">
        <v>0.72811401956884292</v>
      </c>
      <c r="H1448" s="124">
        <v>0.79516935026144786</v>
      </c>
      <c r="I1448" s="124">
        <v>0.47927310109842969</v>
      </c>
      <c r="J1448" s="124">
        <v>0.21530010266985822</v>
      </c>
      <c r="K1448" s="54">
        <v>0.83368014818344549</v>
      </c>
      <c r="M1448" s="47">
        <v>446</v>
      </c>
      <c r="N1448" s="124" cm="1">
        <f t="array" ref="N1448:W1448">(TRANSPOSE(MMULT(幕後結果!$AB$37:$AK$46, TRANSPOSE(N447:W447))))</f>
        <v>6.7875260134782373E-2</v>
      </c>
      <c r="O1448" s="124">
        <v>1.5006703748202116E-2</v>
      </c>
      <c r="P1448" s="124">
        <v>0.51048214780215051</v>
      </c>
      <c r="Q1448" s="124">
        <v>0.1568229391483468</v>
      </c>
      <c r="R1448" s="124">
        <v>0.35298769875385339</v>
      </c>
      <c r="S1448" s="124">
        <v>1.1549629194243429</v>
      </c>
      <c r="T1448" s="124">
        <v>1.8454396313253289E-2</v>
      </c>
      <c r="U1448" s="124">
        <v>-1.0492988877180882</v>
      </c>
      <c r="V1448" s="124">
        <v>0.26088768373868587</v>
      </c>
      <c r="W1448" s="46">
        <v>1.0674199818223926</v>
      </c>
    </row>
    <row r="1449" spans="1:23" ht="19">
      <c r="A1449" s="91">
        <v>447</v>
      </c>
      <c r="B1449" s="124">
        <v>6.3708481022776375E-2</v>
      </c>
      <c r="C1449" s="124">
        <v>7.150799186324508E-2</v>
      </c>
      <c r="D1449" s="124">
        <v>0.62600228400052416</v>
      </c>
      <c r="E1449" s="124">
        <v>0.52262917028161149</v>
      </c>
      <c r="F1449" s="124">
        <v>0.92693417587024807</v>
      </c>
      <c r="G1449" s="124">
        <v>4.5239870141353E-2</v>
      </c>
      <c r="H1449" s="124">
        <v>0.24993276071103399</v>
      </c>
      <c r="I1449" s="124">
        <v>3.126099655895942E-3</v>
      </c>
      <c r="J1449" s="124">
        <v>0.80609913128941191</v>
      </c>
      <c r="K1449" s="54">
        <v>1.4203126298847568E-2</v>
      </c>
      <c r="M1449" s="47">
        <v>447</v>
      </c>
      <c r="N1449" s="124" cm="1">
        <f t="array" ref="N1449:W1449">(TRANSPOSE(MMULT(幕後結果!$AB$37:$AK$46, TRANSPOSE(N448:W448))))</f>
        <v>-0.36483611696627838</v>
      </c>
      <c r="O1449" s="124">
        <v>-0.10192795334365903</v>
      </c>
      <c r="P1449" s="124">
        <v>0.93737333892534469</v>
      </c>
      <c r="Q1449" s="124">
        <v>0.86262964830882183</v>
      </c>
      <c r="R1449" s="124">
        <v>-0.43014758291897259</v>
      </c>
      <c r="S1449" s="124">
        <v>0.46969202245892627</v>
      </c>
      <c r="T1449" s="124">
        <v>1.3042048956109835</v>
      </c>
      <c r="U1449" s="124">
        <v>-1.1163633413461291</v>
      </c>
      <c r="V1449" s="124">
        <v>0.21058049192780451</v>
      </c>
      <c r="W1449" s="46">
        <v>4.7047504150613956E-2</v>
      </c>
    </row>
    <row r="1450" spans="1:23" ht="19">
      <c r="A1450" s="91">
        <v>448</v>
      </c>
      <c r="B1450" s="124">
        <v>0.68455723735608243</v>
      </c>
      <c r="C1450" s="124">
        <v>0.39719620843822856</v>
      </c>
      <c r="D1450" s="124">
        <v>0.81135835764114228</v>
      </c>
      <c r="E1450" s="124">
        <v>7.7364715615704682E-2</v>
      </c>
      <c r="F1450" s="124">
        <v>0.21884477569658789</v>
      </c>
      <c r="G1450" s="124">
        <v>0.9094711891266829</v>
      </c>
      <c r="H1450" s="124">
        <v>0.36074716992127343</v>
      </c>
      <c r="I1450" s="124">
        <v>0.41526725737519365</v>
      </c>
      <c r="J1450" s="124">
        <v>0.42150691104959193</v>
      </c>
      <c r="K1450" s="54">
        <v>0.73483039973449804</v>
      </c>
      <c r="M1450" s="47">
        <v>448</v>
      </c>
      <c r="N1450" s="124" cm="1">
        <f t="array" ref="N1450:W1450">(TRANSPOSE(MMULT(幕後結果!$AB$37:$AK$46, TRANSPOSE(N449:W449))))</f>
        <v>-0.95000879572088848</v>
      </c>
      <c r="O1450" s="124">
        <v>1.1187339541679362</v>
      </c>
      <c r="P1450" s="124">
        <v>-0.8936487532242019</v>
      </c>
      <c r="Q1450" s="124">
        <v>0.44904464322830784</v>
      </c>
      <c r="R1450" s="124">
        <v>-1.1412624535387532</v>
      </c>
      <c r="S1450" s="124">
        <v>-6.1015475472837838E-2</v>
      </c>
      <c r="T1450" s="124">
        <v>0.2101657968734798</v>
      </c>
      <c r="U1450" s="124">
        <v>-0.82514554932506068</v>
      </c>
      <c r="V1450" s="124">
        <v>0.32702979614003586</v>
      </c>
      <c r="W1450" s="46">
        <v>-0.73100182194043772</v>
      </c>
    </row>
    <row r="1451" spans="1:23" ht="19">
      <c r="A1451" s="91">
        <v>449</v>
      </c>
      <c r="B1451" s="124">
        <v>0.91403534282490329</v>
      </c>
      <c r="C1451" s="124">
        <v>0.67354767687680228</v>
      </c>
      <c r="D1451" s="124">
        <v>0.48796893591082702</v>
      </c>
      <c r="E1451" s="124">
        <v>0.95423166846097396</v>
      </c>
      <c r="F1451" s="124">
        <v>0.83718535623667245</v>
      </c>
      <c r="G1451" s="124">
        <v>0.4151660160265862</v>
      </c>
      <c r="H1451" s="124">
        <v>0.67147896408189278</v>
      </c>
      <c r="I1451" s="124">
        <v>0.28380665217304069</v>
      </c>
      <c r="J1451" s="124">
        <v>0.62373782685668067</v>
      </c>
      <c r="K1451" s="54">
        <v>0.90898411874820995</v>
      </c>
      <c r="M1451" s="47">
        <v>449</v>
      </c>
      <c r="N1451" s="124" cm="1">
        <f t="array" ref="N1451:W1451">(TRANSPOSE(MMULT(幕後結果!$AB$37:$AK$46, TRANSPOSE(N450:W450))))</f>
        <v>1.6623116359780719</v>
      </c>
      <c r="O1451" s="124">
        <v>-0.27120340090983341</v>
      </c>
      <c r="P1451" s="124">
        <v>1.2347710176333802</v>
      </c>
      <c r="Q1451" s="124">
        <v>-0.55072852650947479</v>
      </c>
      <c r="R1451" s="124">
        <v>0.50090807811632221</v>
      </c>
      <c r="S1451" s="124">
        <v>0.87128094200110184</v>
      </c>
      <c r="T1451" s="124">
        <v>0.67802029540628639</v>
      </c>
      <c r="U1451" s="124">
        <v>-0.11525970149139397</v>
      </c>
      <c r="V1451" s="124">
        <v>-0.37797905430742618</v>
      </c>
      <c r="W1451" s="46">
        <v>0.83748020752053298</v>
      </c>
    </row>
    <row r="1452" spans="1:23" ht="19">
      <c r="A1452" s="91">
        <v>450</v>
      </c>
      <c r="B1452" s="124">
        <v>0.61102449587585173</v>
      </c>
      <c r="C1452" s="124">
        <v>0.31627491691627929</v>
      </c>
      <c r="D1452" s="124">
        <v>0.81323244788451898</v>
      </c>
      <c r="E1452" s="124">
        <v>0.31372275593938315</v>
      </c>
      <c r="F1452" s="124">
        <v>0.38545415736128108</v>
      </c>
      <c r="G1452" s="124">
        <v>0.74599430586993676</v>
      </c>
      <c r="H1452" s="124">
        <v>0.15401985047478939</v>
      </c>
      <c r="I1452" s="124">
        <v>0.36837966671986333</v>
      </c>
      <c r="J1452" s="124">
        <v>0.82232185095670252</v>
      </c>
      <c r="K1452" s="54">
        <v>0.9482020251703962</v>
      </c>
      <c r="M1452" s="47">
        <v>450</v>
      </c>
      <c r="N1452" s="124" cm="1">
        <f t="array" ref="N1452:W1452">(TRANSPOSE(MMULT(幕後結果!$AB$37:$AK$46, TRANSPOSE(N451:W451))))</f>
        <v>-0.90996302731945666</v>
      </c>
      <c r="O1452" s="124">
        <v>-1.7763851594331199E-2</v>
      </c>
      <c r="P1452" s="124">
        <v>-1.3156116507610125</v>
      </c>
      <c r="Q1452" s="124">
        <v>-1.2691581470108766</v>
      </c>
      <c r="R1452" s="124">
        <v>-1.1215070270141836</v>
      </c>
      <c r="S1452" s="124">
        <v>-1.165828325738375</v>
      </c>
      <c r="T1452" s="124">
        <v>0.61834557212053287</v>
      </c>
      <c r="U1452" s="124">
        <v>-0.35679928720912557</v>
      </c>
      <c r="V1452" s="124">
        <v>-1.2178271793015667</v>
      </c>
      <c r="W1452" s="46">
        <v>-1.4446080560798138</v>
      </c>
    </row>
    <row r="1453" spans="1:23" ht="19">
      <c r="A1453" s="91">
        <v>451</v>
      </c>
      <c r="B1453" s="124">
        <v>0.19590936319752372</v>
      </c>
      <c r="C1453" s="124">
        <v>0.59784915634682312</v>
      </c>
      <c r="D1453" s="124">
        <v>0.65674407450367944</v>
      </c>
      <c r="E1453" s="124">
        <v>0.82640656192213524</v>
      </c>
      <c r="F1453" s="124">
        <v>0.84986873587325329</v>
      </c>
      <c r="G1453" s="124">
        <v>0.36033010042511249</v>
      </c>
      <c r="H1453" s="124">
        <v>0.30832923448519778</v>
      </c>
      <c r="I1453" s="124">
        <v>0.35313624120309095</v>
      </c>
      <c r="J1453" s="124">
        <v>2.9411648375805566E-2</v>
      </c>
      <c r="K1453" s="54">
        <v>0.19135043746190528</v>
      </c>
      <c r="M1453" s="47">
        <v>451</v>
      </c>
      <c r="N1453" s="124" cm="1">
        <f t="array" ref="N1453:W1453">(TRANSPOSE(MMULT(幕後結果!$AB$37:$AK$46, TRANSPOSE(N452:W452))))</f>
        <v>0.99306020842601539</v>
      </c>
      <c r="O1453" s="124">
        <v>0.92211794014940451</v>
      </c>
      <c r="P1453" s="124">
        <v>1.1409706780269793</v>
      </c>
      <c r="Q1453" s="124">
        <v>-0.19175821300192569</v>
      </c>
      <c r="R1453" s="124">
        <v>0.21738557139827208</v>
      </c>
      <c r="S1453" s="124">
        <v>0.96776604365512953</v>
      </c>
      <c r="T1453" s="124">
        <v>1.9406165369580413</v>
      </c>
      <c r="U1453" s="124">
        <v>2.1089620957481614</v>
      </c>
      <c r="V1453" s="124">
        <v>-0.62623013217919388</v>
      </c>
      <c r="W1453" s="46">
        <v>0.13054453717239423</v>
      </c>
    </row>
    <row r="1454" spans="1:23" ht="19">
      <c r="A1454" s="91">
        <v>452</v>
      </c>
      <c r="B1454" s="124">
        <v>0.66444077542733049</v>
      </c>
      <c r="C1454" s="124">
        <v>0.19934036030911595</v>
      </c>
      <c r="D1454" s="124">
        <v>0.12888331305719714</v>
      </c>
      <c r="E1454" s="124">
        <v>0.21202373536150776</v>
      </c>
      <c r="F1454" s="124">
        <v>7.9315450116600905E-2</v>
      </c>
      <c r="G1454" s="124">
        <v>0.13932561633461082</v>
      </c>
      <c r="H1454" s="124">
        <v>0.68861237223656113</v>
      </c>
      <c r="I1454" s="124">
        <v>0.77991178429902508</v>
      </c>
      <c r="J1454" s="124">
        <v>0.25557032084353892</v>
      </c>
      <c r="K1454" s="54">
        <v>0.78173129978097755</v>
      </c>
      <c r="M1454" s="47">
        <v>452</v>
      </c>
      <c r="N1454" s="124" cm="1">
        <f t="array" ref="N1454:W1454">(TRANSPOSE(MMULT(幕後結果!$AB$37:$AK$46, TRANSPOSE(N453:W453))))</f>
        <v>0.2135400553173325</v>
      </c>
      <c r="O1454" s="124">
        <v>-0.27392409323821221</v>
      </c>
      <c r="P1454" s="124">
        <v>-0.78054964309480246</v>
      </c>
      <c r="Q1454" s="124">
        <v>-0.94604173496380906</v>
      </c>
      <c r="R1454" s="124">
        <v>-0.45982570528267763</v>
      </c>
      <c r="S1454" s="124">
        <v>-0.94875473825967704</v>
      </c>
      <c r="T1454" s="124">
        <v>0.26053884599375182</v>
      </c>
      <c r="U1454" s="124">
        <v>1.186615803256112</v>
      </c>
      <c r="V1454" s="124">
        <v>-1.4782454442665158</v>
      </c>
      <c r="W1454" s="46">
        <v>-0.44168763685815221</v>
      </c>
    </row>
    <row r="1455" spans="1:23" ht="19">
      <c r="A1455" s="91">
        <v>453</v>
      </c>
      <c r="B1455" s="124">
        <v>0.48288464156746902</v>
      </c>
      <c r="C1455" s="124">
        <v>0.16411866488134219</v>
      </c>
      <c r="D1455" s="124">
        <v>0.84575747864581707</v>
      </c>
      <c r="E1455" s="124">
        <v>0.94407288942455336</v>
      </c>
      <c r="F1455" s="124">
        <v>5.3559551980892683E-2</v>
      </c>
      <c r="G1455" s="124">
        <v>0.36773808920705675</v>
      </c>
      <c r="H1455" s="124">
        <v>0.90153469463395419</v>
      </c>
      <c r="I1455" s="124">
        <v>0.71901466350330967</v>
      </c>
      <c r="J1455" s="124">
        <v>0.57151420069469161</v>
      </c>
      <c r="K1455" s="54">
        <v>0.2247075061431536</v>
      </c>
      <c r="M1455" s="47">
        <v>453</v>
      </c>
      <c r="N1455" s="124" cm="1">
        <f t="array" ref="N1455:W1455">(TRANSPOSE(MMULT(幕後結果!$AB$37:$AK$46, TRANSPOSE(N454:W454))))</f>
        <v>0.93921363711188577</v>
      </c>
      <c r="O1455" s="124">
        <v>-0.13626345631901632</v>
      </c>
      <c r="P1455" s="124">
        <v>1.4761272268675369</v>
      </c>
      <c r="Q1455" s="124">
        <v>1.0886467929900669</v>
      </c>
      <c r="R1455" s="124">
        <v>0.87874472996055497</v>
      </c>
      <c r="S1455" s="124">
        <v>1.4863820128669079</v>
      </c>
      <c r="T1455" s="124">
        <v>0.13710602524475188</v>
      </c>
      <c r="U1455" s="124">
        <v>1.3007647274918719</v>
      </c>
      <c r="V1455" s="124">
        <v>-1.9297718758164062</v>
      </c>
      <c r="W1455" s="46">
        <v>1.1904041793757274</v>
      </c>
    </row>
    <row r="1456" spans="1:23" ht="19">
      <c r="A1456" s="91">
        <v>454</v>
      </c>
      <c r="B1456" s="124">
        <v>0.20224344528612881</v>
      </c>
      <c r="C1456" s="124">
        <v>0.6762951534720878</v>
      </c>
      <c r="D1456" s="124">
        <v>0.81141026991121223</v>
      </c>
      <c r="E1456" s="124">
        <v>0.44717200064420726</v>
      </c>
      <c r="F1456" s="124">
        <v>0.94745944150524308</v>
      </c>
      <c r="G1456" s="124">
        <v>0.67651464741167788</v>
      </c>
      <c r="H1456" s="124">
        <v>0.14885106266534986</v>
      </c>
      <c r="I1456" s="124">
        <v>0.82477381533667882</v>
      </c>
      <c r="J1456" s="124">
        <v>7.4882285535971427E-2</v>
      </c>
      <c r="K1456" s="54">
        <v>0.17795661402006568</v>
      </c>
      <c r="M1456" s="47">
        <v>454</v>
      </c>
      <c r="N1456" s="124" cm="1">
        <f t="array" ref="N1456:W1456">(TRANSPOSE(MMULT(幕後結果!$AB$37:$AK$46, TRANSPOSE(N455:W455))))</f>
        <v>-0.88700687282837587</v>
      </c>
      <c r="O1456" s="124">
        <v>0.96440288863679247</v>
      </c>
      <c r="P1456" s="124">
        <v>-8.8523130332023789E-2</v>
      </c>
      <c r="Q1456" s="124">
        <v>9.682462247846893E-2</v>
      </c>
      <c r="R1456" s="124">
        <v>-0.33804667882969219</v>
      </c>
      <c r="S1456" s="124">
        <v>0.22834555566372011</v>
      </c>
      <c r="T1456" s="124">
        <v>-0.76666087883729128</v>
      </c>
      <c r="U1456" s="124">
        <v>-0.47653253884266311</v>
      </c>
      <c r="V1456" s="124">
        <v>1.9138914383108616</v>
      </c>
      <c r="W1456" s="46">
        <v>-0.13841703186992393</v>
      </c>
    </row>
    <row r="1457" spans="1:23" ht="19">
      <c r="A1457" s="91">
        <v>455</v>
      </c>
      <c r="B1457" s="124">
        <v>0.60959016744935957</v>
      </c>
      <c r="C1457" s="124">
        <v>0.20187316286424295</v>
      </c>
      <c r="D1457" s="124">
        <v>0.68694979900330244</v>
      </c>
      <c r="E1457" s="124">
        <v>0.74284603767641677</v>
      </c>
      <c r="F1457" s="124">
        <v>0.6302203720032955</v>
      </c>
      <c r="G1457" s="124">
        <v>0.34110988677743093</v>
      </c>
      <c r="H1457" s="124">
        <v>8.2341027343849849E-2</v>
      </c>
      <c r="I1457" s="124">
        <v>0.38218978988501484</v>
      </c>
      <c r="J1457" s="124">
        <v>0.29038719071633756</v>
      </c>
      <c r="K1457" s="54">
        <v>0.18882073506022712</v>
      </c>
      <c r="M1457" s="47">
        <v>455</v>
      </c>
      <c r="N1457" s="124" cm="1">
        <f t="array" ref="N1457:W1457">(TRANSPOSE(MMULT(幕後結果!$AB$37:$AK$46, TRANSPOSE(N456:W456))))</f>
        <v>-1.3368670234573516</v>
      </c>
      <c r="O1457" s="124">
        <v>-0.57128369679093371</v>
      </c>
      <c r="P1457" s="124">
        <v>-1.0896207949287997</v>
      </c>
      <c r="Q1457" s="124">
        <v>-1.7082854853110452</v>
      </c>
      <c r="R1457" s="124">
        <v>-0.56251154020213057</v>
      </c>
      <c r="S1457" s="124">
        <v>-1.9057139225364388</v>
      </c>
      <c r="T1457" s="124">
        <v>-1.0864649054792647E-2</v>
      </c>
      <c r="U1457" s="124">
        <v>-6.7495405426450938E-3</v>
      </c>
      <c r="V1457" s="124">
        <v>-1.2281540439624485</v>
      </c>
      <c r="W1457" s="46">
        <v>-1.9360751127892177</v>
      </c>
    </row>
    <row r="1458" spans="1:23" ht="19">
      <c r="A1458" s="91">
        <v>456</v>
      </c>
      <c r="B1458" s="124">
        <v>0.60814670160575979</v>
      </c>
      <c r="C1458" s="124">
        <v>0.44134675604944529</v>
      </c>
      <c r="D1458" s="124">
        <v>0.3601284661184192</v>
      </c>
      <c r="E1458" s="124">
        <v>0.52871389042217909</v>
      </c>
      <c r="F1458" s="124">
        <v>3.0929266479072348E-2</v>
      </c>
      <c r="G1458" s="124">
        <v>0.79445470313854694</v>
      </c>
      <c r="H1458" s="124">
        <v>0.99418499297382223</v>
      </c>
      <c r="I1458" s="124">
        <v>0.77014236664468005</v>
      </c>
      <c r="J1458" s="124">
        <v>0.4080362861870841</v>
      </c>
      <c r="K1458" s="54">
        <v>0.59007761973799999</v>
      </c>
      <c r="M1458" s="47">
        <v>456</v>
      </c>
      <c r="N1458" s="124" cm="1">
        <f t="array" ref="N1458:W1458">(TRANSPOSE(MMULT(幕後結果!$AB$37:$AK$46, TRANSPOSE(N457:W457))))</f>
        <v>1.3273497973633699</v>
      </c>
      <c r="O1458" s="124">
        <v>-0.76736899124513203</v>
      </c>
      <c r="P1458" s="124">
        <v>-1.1636629845140114</v>
      </c>
      <c r="Q1458" s="124">
        <v>-3.3936060729508593</v>
      </c>
      <c r="R1458" s="124">
        <v>1.0104404428525744</v>
      </c>
      <c r="S1458" s="124">
        <v>0.12776490861885526</v>
      </c>
      <c r="T1458" s="124">
        <v>0.19694952409641597</v>
      </c>
      <c r="U1458" s="124">
        <v>1.2610018723169807</v>
      </c>
      <c r="V1458" s="124">
        <v>1.3062334328127787</v>
      </c>
      <c r="W1458" s="46">
        <v>0.65396143061991863</v>
      </c>
    </row>
    <row r="1459" spans="1:23" ht="19">
      <c r="A1459" s="91">
        <v>457</v>
      </c>
      <c r="B1459" s="124">
        <v>0.86625100206226979</v>
      </c>
      <c r="C1459" s="124">
        <v>4.3780967712250707E-2</v>
      </c>
      <c r="D1459" s="124">
        <v>0.81641267835388631</v>
      </c>
      <c r="E1459" s="124">
        <v>0.12910431900270858</v>
      </c>
      <c r="F1459" s="124">
        <v>0.39841121214700759</v>
      </c>
      <c r="G1459" s="124">
        <v>0.85276022241919813</v>
      </c>
      <c r="H1459" s="124">
        <v>0.62985646676528728</v>
      </c>
      <c r="I1459" s="124">
        <v>0.83492175861009277</v>
      </c>
      <c r="J1459" s="124">
        <v>0.50861316274282942</v>
      </c>
      <c r="K1459" s="54">
        <v>0.75247037082124746</v>
      </c>
      <c r="M1459" s="47">
        <v>457</v>
      </c>
      <c r="N1459" s="124" cm="1">
        <f t="array" ref="N1459:W1459">(TRANSPOSE(MMULT(幕後結果!$AB$37:$AK$46, TRANSPOSE(N458:W458))))</f>
        <v>8.7216713755817576E-2</v>
      </c>
      <c r="O1459" s="124">
        <v>-0.62978578178646749</v>
      </c>
      <c r="P1459" s="124">
        <v>-0.79443703972386392</v>
      </c>
      <c r="Q1459" s="124">
        <v>0.32384916283926146</v>
      </c>
      <c r="R1459" s="124">
        <v>0.2257267865523338</v>
      </c>
      <c r="S1459" s="124">
        <v>-0.36535168460892326</v>
      </c>
      <c r="T1459" s="124">
        <v>-0.9782062252342234</v>
      </c>
      <c r="U1459" s="124">
        <v>-0.28591230788318839</v>
      </c>
      <c r="V1459" s="124">
        <v>-1.3537875933602628</v>
      </c>
      <c r="W1459" s="46">
        <v>-0.51043154559385662</v>
      </c>
    </row>
    <row r="1460" spans="1:23" ht="19">
      <c r="A1460" s="91">
        <v>458</v>
      </c>
      <c r="B1460" s="124">
        <v>0.70910658079620292</v>
      </c>
      <c r="C1460" s="124">
        <v>0.37544259732446172</v>
      </c>
      <c r="D1460" s="124">
        <v>0.61284304003539392</v>
      </c>
      <c r="E1460" s="124">
        <v>0.25918302191426701</v>
      </c>
      <c r="F1460" s="124">
        <v>0.67656490397362323</v>
      </c>
      <c r="G1460" s="124">
        <v>0.54489249470018986</v>
      </c>
      <c r="H1460" s="124">
        <v>0.76156319263363459</v>
      </c>
      <c r="I1460" s="124">
        <v>0.54183931810674957</v>
      </c>
      <c r="J1460" s="124">
        <v>0.19491437673365475</v>
      </c>
      <c r="K1460" s="54">
        <v>0.19761528372485282</v>
      </c>
      <c r="M1460" s="47">
        <v>458</v>
      </c>
      <c r="N1460" s="124" cm="1">
        <f t="array" ref="N1460:W1460">(TRANSPOSE(MMULT(幕後結果!$AB$37:$AK$46, TRANSPOSE(N459:W459))))</f>
        <v>0.58198866301458696</v>
      </c>
      <c r="O1460" s="124">
        <v>-0.92081344613069172</v>
      </c>
      <c r="P1460" s="124">
        <v>-1.7729736696633074</v>
      </c>
      <c r="Q1460" s="124">
        <v>0.15461651090990558</v>
      </c>
      <c r="R1460" s="124">
        <v>-0.77481957675740198</v>
      </c>
      <c r="S1460" s="124">
        <v>1.109678147272197</v>
      </c>
      <c r="T1460" s="124">
        <v>0.68205746319351646</v>
      </c>
      <c r="U1460" s="124">
        <v>1.557355521056121</v>
      </c>
      <c r="V1460" s="124">
        <v>-0.53963676376727832</v>
      </c>
      <c r="W1460" s="46">
        <v>1.4239968084414758</v>
      </c>
    </row>
    <row r="1461" spans="1:23" ht="19">
      <c r="A1461" s="91">
        <v>459</v>
      </c>
      <c r="B1461" s="124">
        <v>0.43385924743654236</v>
      </c>
      <c r="C1461" s="124">
        <v>7.9433233001696912E-2</v>
      </c>
      <c r="D1461" s="124">
        <v>0.77243332436129974</v>
      </c>
      <c r="E1461" s="124">
        <v>0.23786073966354948</v>
      </c>
      <c r="F1461" s="124">
        <v>0.42633775946081887</v>
      </c>
      <c r="G1461" s="124">
        <v>0.79752903367684147</v>
      </c>
      <c r="H1461" s="124">
        <v>0.939086379884704</v>
      </c>
      <c r="I1461" s="124">
        <v>0.70571709139656624</v>
      </c>
      <c r="J1461" s="124">
        <v>0.23707297190731835</v>
      </c>
      <c r="K1461" s="54">
        <v>0.48272575798981188</v>
      </c>
      <c r="M1461" s="47">
        <v>459</v>
      </c>
      <c r="N1461" s="124" cm="1">
        <f t="array" ref="N1461:W1461">(TRANSPOSE(MMULT(幕後結果!$AB$37:$AK$46, TRANSPOSE(N460:W460))))</f>
        <v>9.4731405439667946E-2</v>
      </c>
      <c r="O1461" s="124">
        <v>-1.9198068558109214</v>
      </c>
      <c r="P1461" s="124">
        <v>0.27556908004684788</v>
      </c>
      <c r="Q1461" s="124">
        <v>-1.6677386168820076</v>
      </c>
      <c r="R1461" s="124">
        <v>-0.46552773611405146</v>
      </c>
      <c r="S1461" s="124">
        <v>-1.0741461440198106</v>
      </c>
      <c r="T1461" s="124">
        <v>0.86492049780524016</v>
      </c>
      <c r="U1461" s="124">
        <v>1.4970812817632637</v>
      </c>
      <c r="V1461" s="124">
        <v>-1.8249916514699567</v>
      </c>
      <c r="W1461" s="46">
        <v>-0.64937126250420385</v>
      </c>
    </row>
    <row r="1462" spans="1:23" ht="19">
      <c r="A1462" s="91">
        <v>460</v>
      </c>
      <c r="B1462" s="124">
        <v>0.32435129300532517</v>
      </c>
      <c r="C1462" s="124">
        <v>0.99356449691374893</v>
      </c>
      <c r="D1462" s="124">
        <v>0.9322600460250603</v>
      </c>
      <c r="E1462" s="124">
        <v>0.38172870199239473</v>
      </c>
      <c r="F1462" s="124">
        <v>0.96971715755736643</v>
      </c>
      <c r="G1462" s="124">
        <v>0.71575669446669687</v>
      </c>
      <c r="H1462" s="124">
        <v>0.68881563174293703</v>
      </c>
      <c r="I1462" s="124">
        <v>0.29533925728577914</v>
      </c>
      <c r="J1462" s="124">
        <v>0.13307508908373578</v>
      </c>
      <c r="K1462" s="54">
        <v>0.24777727346704181</v>
      </c>
      <c r="M1462" s="47">
        <v>460</v>
      </c>
      <c r="N1462" s="124" cm="1">
        <f t="array" ref="N1462:W1462">(TRANSPOSE(MMULT(幕後結果!$AB$37:$AK$46, TRANSPOSE(N461:W461))))</f>
        <v>-0.16674702813514664</v>
      </c>
      <c r="O1462" s="124">
        <v>-1.0200406791524834</v>
      </c>
      <c r="P1462" s="124">
        <v>-0.63280688786645301</v>
      </c>
      <c r="Q1462" s="124">
        <v>1.2840180158726004</v>
      </c>
      <c r="R1462" s="124">
        <v>0.54427204155317965</v>
      </c>
      <c r="S1462" s="124">
        <v>0.48435348098980824</v>
      </c>
      <c r="T1462" s="124">
        <v>-6.8185075887645302E-2</v>
      </c>
      <c r="U1462" s="124">
        <v>1.0989795849983426</v>
      </c>
      <c r="V1462" s="124">
        <v>1.0804676583113808</v>
      </c>
      <c r="W1462" s="46">
        <v>1.0799453971086954</v>
      </c>
    </row>
    <row r="1463" spans="1:23" ht="19">
      <c r="A1463" s="91">
        <v>461</v>
      </c>
      <c r="B1463" s="124">
        <v>0.84393007674900344</v>
      </c>
      <c r="C1463" s="124">
        <v>0.14057497239827987</v>
      </c>
      <c r="D1463" s="124">
        <v>0.94627847064171045</v>
      </c>
      <c r="E1463" s="124">
        <v>0.52861102446137176</v>
      </c>
      <c r="F1463" s="124">
        <v>0.85779223549840178</v>
      </c>
      <c r="G1463" s="124">
        <v>0.19399300550603438</v>
      </c>
      <c r="H1463" s="124">
        <v>0.53619925716973404</v>
      </c>
      <c r="I1463" s="124">
        <v>0.1973778971339808</v>
      </c>
      <c r="J1463" s="124">
        <v>0.32142168881552635</v>
      </c>
      <c r="K1463" s="54">
        <v>0.8394587357600396</v>
      </c>
      <c r="M1463" s="47">
        <v>461</v>
      </c>
      <c r="N1463" s="124" cm="1">
        <f t="array" ref="N1463:W1463">(TRANSPOSE(MMULT(幕後結果!$AB$37:$AK$46, TRANSPOSE(N462:W462))))</f>
        <v>0.95707451726344916</v>
      </c>
      <c r="O1463" s="124">
        <v>-1.1651720851074656</v>
      </c>
      <c r="P1463" s="124">
        <v>0.74740465774713094</v>
      </c>
      <c r="Q1463" s="124">
        <v>-0.35001262542137745</v>
      </c>
      <c r="R1463" s="124">
        <v>0.66546608612191749</v>
      </c>
      <c r="S1463" s="124">
        <v>0.86386206061204363</v>
      </c>
      <c r="T1463" s="124">
        <v>-0.2016726970660227</v>
      </c>
      <c r="U1463" s="124">
        <v>1.3823594355631861</v>
      </c>
      <c r="V1463" s="124">
        <v>0.87645306816875479</v>
      </c>
      <c r="W1463" s="46">
        <v>0.32872063492866899</v>
      </c>
    </row>
    <row r="1464" spans="1:23" ht="19">
      <c r="A1464" s="91">
        <v>462</v>
      </c>
      <c r="B1464" s="124">
        <v>0.72749965659469473</v>
      </c>
      <c r="C1464" s="124">
        <v>7.1609737752567959E-2</v>
      </c>
      <c r="D1464" s="124">
        <v>0.60376915132382081</v>
      </c>
      <c r="E1464" s="124">
        <v>0.83855826443405368</v>
      </c>
      <c r="F1464" s="124">
        <v>0.41009055832295149</v>
      </c>
      <c r="G1464" s="124">
        <v>0.67649366576033021</v>
      </c>
      <c r="H1464" s="124">
        <v>0.15743817021284623</v>
      </c>
      <c r="I1464" s="124">
        <v>0.63444217973403449</v>
      </c>
      <c r="J1464" s="124">
        <v>0.89342666293181217</v>
      </c>
      <c r="K1464" s="54">
        <v>0.81881982473494719</v>
      </c>
      <c r="M1464" s="47">
        <v>462</v>
      </c>
      <c r="N1464" s="124" cm="1">
        <f t="array" ref="N1464:W1464">(TRANSPOSE(MMULT(幕後結果!$AB$37:$AK$46, TRANSPOSE(N463:W463))))</f>
        <v>0.86626471740600419</v>
      </c>
      <c r="O1464" s="124">
        <v>-1.6166657016850761</v>
      </c>
      <c r="P1464" s="124">
        <v>-0.2360418397428766</v>
      </c>
      <c r="Q1464" s="124">
        <v>-1.9789038474154439</v>
      </c>
      <c r="R1464" s="124">
        <v>-0.62142449340223527</v>
      </c>
      <c r="S1464" s="124">
        <v>-0.37256860227160993</v>
      </c>
      <c r="T1464" s="124">
        <v>-0.88549219370079812</v>
      </c>
      <c r="U1464" s="124">
        <v>1.147305009512241</v>
      </c>
      <c r="V1464" s="124">
        <v>-0.86869691848938935</v>
      </c>
      <c r="W1464" s="46">
        <v>-0.44380780228841321</v>
      </c>
    </row>
    <row r="1465" spans="1:23" ht="19">
      <c r="A1465" s="91">
        <v>463</v>
      </c>
      <c r="B1465" s="124">
        <v>8.5646759072352863E-2</v>
      </c>
      <c r="C1465" s="124">
        <v>0.83278027019789747</v>
      </c>
      <c r="D1465" s="124">
        <v>0.69697772564817151</v>
      </c>
      <c r="E1465" s="124">
        <v>0.54938337509612922</v>
      </c>
      <c r="F1465" s="124">
        <v>0.39031734026843723</v>
      </c>
      <c r="G1465" s="124">
        <v>0.24415823474252307</v>
      </c>
      <c r="H1465" s="124">
        <v>0.55025431316469997</v>
      </c>
      <c r="I1465" s="124">
        <v>9.5804986688116767E-2</v>
      </c>
      <c r="J1465" s="124">
        <v>0.54795965063385865</v>
      </c>
      <c r="K1465" s="54">
        <v>0.4996365404589429</v>
      </c>
      <c r="M1465" s="47">
        <v>463</v>
      </c>
      <c r="N1465" s="124" cm="1">
        <f t="array" ref="N1465:W1465">(TRANSPOSE(MMULT(幕後結果!$AB$37:$AK$46, TRANSPOSE(N464:W464))))</f>
        <v>-0.39600556116951652</v>
      </c>
      <c r="O1465" s="124">
        <v>-1.6201959938182457</v>
      </c>
      <c r="P1465" s="124">
        <v>-1.5546675079574688</v>
      </c>
      <c r="Q1465" s="124">
        <v>-2.3194227965437451</v>
      </c>
      <c r="R1465" s="124">
        <v>-1.556302292573847</v>
      </c>
      <c r="S1465" s="124">
        <v>-2.5651325414754522</v>
      </c>
      <c r="T1465" s="124">
        <v>0.62618295496560705</v>
      </c>
      <c r="U1465" s="124">
        <v>-0.567330588419935</v>
      </c>
      <c r="V1465" s="124">
        <v>-1.0665612885015796</v>
      </c>
      <c r="W1465" s="46">
        <v>-1.0107616402333173</v>
      </c>
    </row>
    <row r="1466" spans="1:23" ht="19">
      <c r="A1466" s="91">
        <v>464</v>
      </c>
      <c r="B1466" s="124">
        <v>0.42925237412432748</v>
      </c>
      <c r="C1466" s="124">
        <v>0.4239539924819653</v>
      </c>
      <c r="D1466" s="124">
        <v>0.72338625067990225</v>
      </c>
      <c r="E1466" s="124">
        <v>4.1165327535568341E-2</v>
      </c>
      <c r="F1466" s="124">
        <v>0.82867545624363403</v>
      </c>
      <c r="G1466" s="124">
        <v>0.44241444783420403</v>
      </c>
      <c r="H1466" s="124">
        <v>0.70308946779208137</v>
      </c>
      <c r="I1466" s="124">
        <v>0.87382455828645611</v>
      </c>
      <c r="J1466" s="124">
        <v>0.15847406874398584</v>
      </c>
      <c r="K1466" s="54">
        <v>0.66834739234209817</v>
      </c>
      <c r="M1466" s="47">
        <v>464</v>
      </c>
      <c r="N1466" s="124" cm="1">
        <f t="array" ref="N1466:W1466">(TRANSPOSE(MMULT(幕後結果!$AB$37:$AK$46, TRANSPOSE(N465:W465))))</f>
        <v>3.1657200900418685</v>
      </c>
      <c r="O1466" s="124">
        <v>1.4764686779641476</v>
      </c>
      <c r="P1466" s="124">
        <v>1.5176159136398066</v>
      </c>
      <c r="Q1466" s="124">
        <v>-0.36048756989713326</v>
      </c>
      <c r="R1466" s="124">
        <v>-0.68180239377081053</v>
      </c>
      <c r="S1466" s="124">
        <v>0.51471343762173083</v>
      </c>
      <c r="T1466" s="124">
        <v>2.2479931992193452</v>
      </c>
      <c r="U1466" s="124">
        <v>1.9203852265261001</v>
      </c>
      <c r="V1466" s="124">
        <v>1.4397189730097328</v>
      </c>
      <c r="W1466" s="46">
        <v>1.5899700053918131</v>
      </c>
    </row>
    <row r="1467" spans="1:23" ht="19">
      <c r="A1467" s="91">
        <v>465</v>
      </c>
      <c r="B1467" s="124">
        <v>0.78246110496006871</v>
      </c>
      <c r="C1467" s="124">
        <v>0.77689101559714091</v>
      </c>
      <c r="D1467" s="124">
        <v>0.42390018420367426</v>
      </c>
      <c r="E1467" s="124">
        <v>0.12593036354615461</v>
      </c>
      <c r="F1467" s="124">
        <v>0.90136580706483715</v>
      </c>
      <c r="G1467" s="124">
        <v>0.63227812801114291</v>
      </c>
      <c r="H1467" s="124">
        <v>0.45668743128511591</v>
      </c>
      <c r="I1467" s="124">
        <v>9.678377253906012E-2</v>
      </c>
      <c r="J1467" s="124">
        <v>0.96800327321906754</v>
      </c>
      <c r="K1467" s="54">
        <v>0.99901191825335234</v>
      </c>
      <c r="M1467" s="47">
        <v>465</v>
      </c>
      <c r="N1467" s="124" cm="1">
        <f t="array" ref="N1467:W1467">(TRANSPOSE(MMULT(幕後結果!$AB$37:$AK$46, TRANSPOSE(N466:W466))))</f>
        <v>-0.379465467109247</v>
      </c>
      <c r="O1467" s="124">
        <v>0.454123145227462</v>
      </c>
      <c r="P1467" s="124">
        <v>-0.59844041563623229</v>
      </c>
      <c r="Q1467" s="124">
        <v>-1.0666442496358923</v>
      </c>
      <c r="R1467" s="124">
        <v>1.158868199798177E-2</v>
      </c>
      <c r="S1467" s="124">
        <v>-1.3881626584750772</v>
      </c>
      <c r="T1467" s="124">
        <v>0.34843730252472915</v>
      </c>
      <c r="U1467" s="124">
        <v>-0.19600168932066642</v>
      </c>
      <c r="V1467" s="124">
        <v>-0.91096056425545247</v>
      </c>
      <c r="W1467" s="46">
        <v>-0.65283914514664509</v>
      </c>
    </row>
    <row r="1468" spans="1:23" ht="19">
      <c r="A1468" s="91">
        <v>466</v>
      </c>
      <c r="B1468" s="124">
        <v>0.26081856230973566</v>
      </c>
      <c r="C1468" s="124">
        <v>0.85139975365538612</v>
      </c>
      <c r="D1468" s="124">
        <v>0.87357570333269141</v>
      </c>
      <c r="E1468" s="124">
        <v>1.1865503304015812E-2</v>
      </c>
      <c r="F1468" s="124">
        <v>2.4286688729982409E-2</v>
      </c>
      <c r="G1468" s="124">
        <v>0.19424648504899755</v>
      </c>
      <c r="H1468" s="124">
        <v>0.58065223399180321</v>
      </c>
      <c r="I1468" s="124">
        <v>0.60551036905342448</v>
      </c>
      <c r="J1468" s="124">
        <v>0.98142960583232686</v>
      </c>
      <c r="K1468" s="54">
        <v>0.21925881849698259</v>
      </c>
      <c r="M1468" s="47">
        <v>466</v>
      </c>
      <c r="N1468" s="124" cm="1">
        <f t="array" ref="N1468:W1468">(TRANSPOSE(MMULT(幕後結果!$AB$37:$AK$46, TRANSPOSE(N467:W467))))</f>
        <v>-1.2268163566773708E-2</v>
      </c>
      <c r="O1468" s="124">
        <v>-1.1586829761862216</v>
      </c>
      <c r="P1468" s="124">
        <v>0.47919911048200697</v>
      </c>
      <c r="Q1468" s="124">
        <v>0.48693257943668111</v>
      </c>
      <c r="R1468" s="124">
        <v>7.0112949806439118E-2</v>
      </c>
      <c r="S1468" s="124">
        <v>6.8028168467759109E-2</v>
      </c>
      <c r="T1468" s="124">
        <v>8.8265682654057667E-2</v>
      </c>
      <c r="U1468" s="124">
        <v>-0.66510305581799289</v>
      </c>
      <c r="V1468" s="124">
        <v>-2.7178931278372804</v>
      </c>
      <c r="W1468" s="46">
        <v>-0.17943732987105937</v>
      </c>
    </row>
    <row r="1469" spans="1:23" ht="19">
      <c r="A1469" s="91">
        <v>467</v>
      </c>
      <c r="B1469" s="124">
        <v>0.31003082468629928</v>
      </c>
      <c r="C1469" s="124">
        <v>0.38641137638175582</v>
      </c>
      <c r="D1469" s="124">
        <v>0.35328376142461604</v>
      </c>
      <c r="E1469" s="124">
        <v>0.15504775917123892</v>
      </c>
      <c r="F1469" s="124">
        <v>0.98012600847014553</v>
      </c>
      <c r="G1469" s="124">
        <v>0.30220819621298545</v>
      </c>
      <c r="H1469" s="124">
        <v>0.38016258072834175</v>
      </c>
      <c r="I1469" s="124">
        <v>0.42226000676371234</v>
      </c>
      <c r="J1469" s="124">
        <v>0.80548146072150018</v>
      </c>
      <c r="K1469" s="54">
        <v>0.2055981455868563</v>
      </c>
      <c r="M1469" s="47">
        <v>467</v>
      </c>
      <c r="N1469" s="124" cm="1">
        <f t="array" ref="N1469:W1469">(TRANSPOSE(MMULT(幕後結果!$AB$37:$AK$46, TRANSPOSE(N468:W468))))</f>
        <v>-0.43228113703307613</v>
      </c>
      <c r="O1469" s="124">
        <v>-0.92054003044040578</v>
      </c>
      <c r="P1469" s="124">
        <v>-0.82296405766320779</v>
      </c>
      <c r="Q1469" s="124">
        <v>-3.0622840833120724E-2</v>
      </c>
      <c r="R1469" s="124">
        <v>0.40406198560557566</v>
      </c>
      <c r="S1469" s="124">
        <v>-6.5750694226930764E-2</v>
      </c>
      <c r="T1469" s="124">
        <v>0.74559923770177239</v>
      </c>
      <c r="U1469" s="124">
        <v>2.1768525473195908</v>
      </c>
      <c r="V1469" s="124">
        <v>-0.87306251413611324</v>
      </c>
      <c r="W1469" s="46">
        <v>-0.4286453498345133</v>
      </c>
    </row>
    <row r="1470" spans="1:23" ht="19">
      <c r="A1470" s="91">
        <v>468</v>
      </c>
      <c r="B1470" s="124">
        <v>0.23225856276871237</v>
      </c>
      <c r="C1470" s="124">
        <v>0.72173562983083506</v>
      </c>
      <c r="D1470" s="124">
        <v>0.79675910343947121</v>
      </c>
      <c r="E1470" s="124">
        <v>0.99507141286730549</v>
      </c>
      <c r="F1470" s="124">
        <v>0.8839367954044155</v>
      </c>
      <c r="G1470" s="124">
        <v>0.39789511879732431</v>
      </c>
      <c r="H1470" s="124">
        <v>0.17940495871267004</v>
      </c>
      <c r="I1470" s="124">
        <v>0.53495579425647177</v>
      </c>
      <c r="J1470" s="124">
        <v>0.89218562661240619</v>
      </c>
      <c r="K1470" s="54">
        <v>0.96494063026013355</v>
      </c>
      <c r="M1470" s="47">
        <v>468</v>
      </c>
      <c r="N1470" s="124" cm="1">
        <f t="array" ref="N1470:W1470">(TRANSPOSE(MMULT(幕後結果!$AB$37:$AK$46, TRANSPOSE(N469:W469))))</f>
        <v>0.75839453478529784</v>
      </c>
      <c r="O1470" s="124">
        <v>-0.3814188802756544</v>
      </c>
      <c r="P1470" s="124">
        <v>0.98534767643076449</v>
      </c>
      <c r="Q1470" s="124">
        <v>1.8350188200540811</v>
      </c>
      <c r="R1470" s="124">
        <v>-1.7519804961166898</v>
      </c>
      <c r="S1470" s="124">
        <v>1.1904079094497448</v>
      </c>
      <c r="T1470" s="124">
        <v>0.4685357072183754</v>
      </c>
      <c r="U1470" s="124">
        <v>-0.20496239094091062</v>
      </c>
      <c r="V1470" s="124">
        <v>0.2395422712980691</v>
      </c>
      <c r="W1470" s="46">
        <v>-0.3089936297237052</v>
      </c>
    </row>
    <row r="1471" spans="1:23" ht="19">
      <c r="A1471" s="91">
        <v>469</v>
      </c>
      <c r="B1471" s="124">
        <v>0.74259620538978166</v>
      </c>
      <c r="C1471" s="124">
        <v>0.93875523618811219</v>
      </c>
      <c r="D1471" s="124">
        <v>0.47351994766821393</v>
      </c>
      <c r="E1471" s="124">
        <v>0.27075263843694342</v>
      </c>
      <c r="F1471" s="124">
        <v>0.8867876910953334</v>
      </c>
      <c r="G1471" s="124">
        <v>0.2846294291555822</v>
      </c>
      <c r="H1471" s="124">
        <v>0.31560831528698263</v>
      </c>
      <c r="I1471" s="124">
        <v>0.56355972814758726</v>
      </c>
      <c r="J1471" s="124">
        <v>0.55858177583400637</v>
      </c>
      <c r="K1471" s="54">
        <v>0.94260559885360706</v>
      </c>
      <c r="M1471" s="47">
        <v>469</v>
      </c>
      <c r="N1471" s="124" cm="1">
        <f t="array" ref="N1471:W1471">(TRANSPOSE(MMULT(幕後結果!$AB$37:$AK$46, TRANSPOSE(N470:W470))))</f>
        <v>-0.20471577762380985</v>
      </c>
      <c r="O1471" s="124">
        <v>0.37405321442739359</v>
      </c>
      <c r="P1471" s="124">
        <v>0.1736302914309496</v>
      </c>
      <c r="Q1471" s="124">
        <v>0.72227997191114857</v>
      </c>
      <c r="R1471" s="124">
        <v>0.26626906787877447</v>
      </c>
      <c r="S1471" s="124">
        <v>-0.26820837139253939</v>
      </c>
      <c r="T1471" s="124">
        <v>-2.2293207453787591</v>
      </c>
      <c r="U1471" s="124">
        <v>-5.0388238960004966E-2</v>
      </c>
      <c r="V1471" s="124">
        <v>-0.45139194883676625</v>
      </c>
      <c r="W1471" s="46">
        <v>-0.44355193807789661</v>
      </c>
    </row>
    <row r="1472" spans="1:23" ht="19">
      <c r="A1472" s="91">
        <v>470</v>
      </c>
      <c r="B1472" s="124">
        <v>0.48752095787375782</v>
      </c>
      <c r="C1472" s="124">
        <v>0.70025815084141518</v>
      </c>
      <c r="D1472" s="124">
        <v>0.34485676237240126</v>
      </c>
      <c r="E1472" s="124">
        <v>0.8574841320240647</v>
      </c>
      <c r="F1472" s="124">
        <v>0.80303009071397846</v>
      </c>
      <c r="G1472" s="124">
        <v>0.78782058245885755</v>
      </c>
      <c r="H1472" s="124">
        <v>0.31505808808932811</v>
      </c>
      <c r="I1472" s="124">
        <v>0.84155130006834811</v>
      </c>
      <c r="J1472" s="124">
        <v>0.77496870710908516</v>
      </c>
      <c r="K1472" s="54">
        <v>0.65267119322972889</v>
      </c>
      <c r="M1472" s="47">
        <v>470</v>
      </c>
      <c r="N1472" s="124" cm="1">
        <f t="array" ref="N1472:W1472">(TRANSPOSE(MMULT(幕後結果!$AB$37:$AK$46, TRANSPOSE(N471:W471))))</f>
        <v>0.24989241161928585</v>
      </c>
      <c r="O1472" s="124">
        <v>0.33029074667807007</v>
      </c>
      <c r="P1472" s="124">
        <v>-1.1995581025896997</v>
      </c>
      <c r="Q1472" s="124">
        <v>-0.64717057814462842</v>
      </c>
      <c r="R1472" s="124">
        <v>-0.83921549138211438</v>
      </c>
      <c r="S1472" s="124">
        <v>-1.066294117029374</v>
      </c>
      <c r="T1472" s="124">
        <v>-1.3066984167511668</v>
      </c>
      <c r="U1472" s="124">
        <v>0.13800323219658717</v>
      </c>
      <c r="V1472" s="124">
        <v>-0.91639333148531121</v>
      </c>
      <c r="W1472" s="46">
        <v>-0.58928655392128115</v>
      </c>
    </row>
    <row r="1473" spans="1:23" ht="19">
      <c r="A1473" s="91">
        <v>471</v>
      </c>
      <c r="B1473" s="124">
        <v>0.15424539516701108</v>
      </c>
      <c r="C1473" s="124">
        <v>9.6800331551474272E-2</v>
      </c>
      <c r="D1473" s="124">
        <v>0.11016300568785775</v>
      </c>
      <c r="E1473" s="124">
        <v>0.90316988588598623</v>
      </c>
      <c r="F1473" s="124">
        <v>0.91954920970765364</v>
      </c>
      <c r="G1473" s="124">
        <v>0.31766611091999164</v>
      </c>
      <c r="H1473" s="124">
        <v>0.24873737210579461</v>
      </c>
      <c r="I1473" s="124">
        <v>0.43739472566212356</v>
      </c>
      <c r="J1473" s="124">
        <v>0.48042193025657198</v>
      </c>
      <c r="K1473" s="54">
        <v>0.96901180716719493</v>
      </c>
      <c r="M1473" s="47">
        <v>471</v>
      </c>
      <c r="N1473" s="124" cm="1">
        <f t="array" ref="N1473:W1473">(TRANSPOSE(MMULT(幕後結果!$AB$37:$AK$46, TRANSPOSE(N472:W472))))</f>
        <v>-0.29347544136475062</v>
      </c>
      <c r="O1473" s="124">
        <v>-0.70376828319527462</v>
      </c>
      <c r="P1473" s="124">
        <v>-0.30694731145229237</v>
      </c>
      <c r="Q1473" s="124">
        <v>0.53606732360114595</v>
      </c>
      <c r="R1473" s="124">
        <v>-1.3848429023980902</v>
      </c>
      <c r="S1473" s="124">
        <v>-0.48335814956296141</v>
      </c>
      <c r="T1473" s="124">
        <v>0.90886674694756897</v>
      </c>
      <c r="U1473" s="124">
        <v>0.7121979398784144</v>
      </c>
      <c r="V1473" s="124">
        <v>0.93146860868064107</v>
      </c>
      <c r="W1473" s="46">
        <v>-1.4979627221593681</v>
      </c>
    </row>
    <row r="1474" spans="1:23" ht="19">
      <c r="A1474" s="91">
        <v>472</v>
      </c>
      <c r="B1474" s="124">
        <v>0.66788834484121384</v>
      </c>
      <c r="C1474" s="124">
        <v>1.7165976327360832E-2</v>
      </c>
      <c r="D1474" s="124">
        <v>0.76727577014465442</v>
      </c>
      <c r="E1474" s="124">
        <v>7.1941568473642858E-2</v>
      </c>
      <c r="F1474" s="124">
        <v>0.24044767097635478</v>
      </c>
      <c r="G1474" s="124">
        <v>0.79602094882359031</v>
      </c>
      <c r="H1474" s="124">
        <v>0.12062554257306557</v>
      </c>
      <c r="I1474" s="124">
        <v>0.18232756096697678</v>
      </c>
      <c r="J1474" s="124">
        <v>0.48320027276419708</v>
      </c>
      <c r="K1474" s="54">
        <v>0.10625264553185287</v>
      </c>
      <c r="M1474" s="47">
        <v>472</v>
      </c>
      <c r="N1474" s="124" cm="1">
        <f t="array" ref="N1474:W1474">(TRANSPOSE(MMULT(幕後結果!$AB$37:$AK$46, TRANSPOSE(N473:W473))))</f>
        <v>-0.13856880360413687</v>
      </c>
      <c r="O1474" s="124">
        <v>-0.62252654855349809</v>
      </c>
      <c r="P1474" s="124">
        <v>0.11110769206088744</v>
      </c>
      <c r="Q1474" s="124">
        <v>0.16340118026253733</v>
      </c>
      <c r="R1474" s="124">
        <v>0.54550373589487444</v>
      </c>
      <c r="S1474" s="124">
        <v>-0.71725052633985642</v>
      </c>
      <c r="T1474" s="124">
        <v>0.55186970379527089</v>
      </c>
      <c r="U1474" s="124">
        <v>-0.49062442426016079</v>
      </c>
      <c r="V1474" s="124">
        <v>-0.93532837025082993</v>
      </c>
      <c r="W1474" s="46">
        <v>0.11407267565823945</v>
      </c>
    </row>
    <row r="1475" spans="1:23" ht="19">
      <c r="A1475" s="91">
        <v>473</v>
      </c>
      <c r="B1475" s="124">
        <v>0.49477955809978624</v>
      </c>
      <c r="C1475" s="124">
        <v>0.22126629757032901</v>
      </c>
      <c r="D1475" s="124">
        <v>0.23571864428664724</v>
      </c>
      <c r="E1475" s="124">
        <v>0.39322074434491472</v>
      </c>
      <c r="F1475" s="124">
        <v>0.48838371305198924</v>
      </c>
      <c r="G1475" s="124">
        <v>0.48112193915261225</v>
      </c>
      <c r="H1475" s="124">
        <v>0.56320891712992616</v>
      </c>
      <c r="I1475" s="124">
        <v>0.15521334214474347</v>
      </c>
      <c r="J1475" s="124">
        <v>0.37489034824082479</v>
      </c>
      <c r="K1475" s="54">
        <v>0.82752653825642586</v>
      </c>
      <c r="M1475" s="47">
        <v>473</v>
      </c>
      <c r="N1475" s="124" cm="1">
        <f t="array" ref="N1475:W1475">(TRANSPOSE(MMULT(幕後結果!$AB$37:$AK$46, TRANSPOSE(N474:W474))))</f>
        <v>0.86133796543813979</v>
      </c>
      <c r="O1475" s="124">
        <v>-0.29159136360810944</v>
      </c>
      <c r="P1475" s="124">
        <v>-0.84944405152025748</v>
      </c>
      <c r="Q1475" s="124">
        <v>0.74120729937044882</v>
      </c>
      <c r="R1475" s="124">
        <v>-1.2013030846846999</v>
      </c>
      <c r="S1475" s="124">
        <v>-0.31610981440905783</v>
      </c>
      <c r="T1475" s="124">
        <v>0.33408223705267742</v>
      </c>
      <c r="U1475" s="124">
        <v>0.29476788016578825</v>
      </c>
      <c r="V1475" s="124">
        <v>-0.76288967948941744</v>
      </c>
      <c r="W1475" s="46">
        <v>0.42650324964294239</v>
      </c>
    </row>
    <row r="1476" spans="1:23" ht="19">
      <c r="A1476" s="91">
        <v>474</v>
      </c>
      <c r="B1476" s="124">
        <v>0.35646634903030683</v>
      </c>
      <c r="C1476" s="124">
        <v>0.39166833223002473</v>
      </c>
      <c r="D1476" s="124">
        <v>0.5835054610556285</v>
      </c>
      <c r="E1476" s="124">
        <v>0.33746463193764886</v>
      </c>
      <c r="F1476" s="124">
        <v>0.1622043296191964</v>
      </c>
      <c r="G1476" s="124">
        <v>0.60128709079071729</v>
      </c>
      <c r="H1476" s="124">
        <v>0.91690428734581708</v>
      </c>
      <c r="I1476" s="124">
        <v>0.27605522889196865</v>
      </c>
      <c r="J1476" s="124">
        <v>0.73658672217076737</v>
      </c>
      <c r="K1476" s="54">
        <v>0.63402495476983534</v>
      </c>
      <c r="M1476" s="47">
        <v>474</v>
      </c>
      <c r="N1476" s="124" cm="1">
        <f t="array" ref="N1476:W1476">(TRANSPOSE(MMULT(幕後結果!$AB$37:$AK$46, TRANSPOSE(N475:W475))))</f>
        <v>-1.0106082434082109</v>
      </c>
      <c r="O1476" s="124">
        <v>-0.30238678442924893</v>
      </c>
      <c r="P1476" s="124">
        <v>-1.6729487556881186</v>
      </c>
      <c r="Q1476" s="124">
        <v>-0.60497773886285178</v>
      </c>
      <c r="R1476" s="124">
        <v>-1.6044796101404364</v>
      </c>
      <c r="S1476" s="124">
        <v>-1.3269408693300151</v>
      </c>
      <c r="T1476" s="124">
        <v>-2.2079823123233941</v>
      </c>
      <c r="U1476" s="124">
        <v>8.7015000373050211E-2</v>
      </c>
      <c r="V1476" s="124">
        <v>-2.1172333612658116</v>
      </c>
      <c r="W1476" s="46">
        <v>-2.1711316033618324</v>
      </c>
    </row>
    <row r="1477" spans="1:23" ht="19">
      <c r="A1477" s="91">
        <v>475</v>
      </c>
      <c r="B1477" s="124">
        <v>0.71284276705414396</v>
      </c>
      <c r="C1477" s="124">
        <v>0.25377846780950275</v>
      </c>
      <c r="D1477" s="124">
        <v>0.89843073510658189</v>
      </c>
      <c r="E1477" s="124">
        <v>0.57309576931912898</v>
      </c>
      <c r="F1477" s="124">
        <v>0.87861725917074263</v>
      </c>
      <c r="G1477" s="124">
        <v>0.3047459899002527</v>
      </c>
      <c r="H1477" s="124">
        <v>0.14913819275294338</v>
      </c>
      <c r="I1477" s="124">
        <v>0.25151018859851471</v>
      </c>
      <c r="J1477" s="124">
        <v>0.88688736435590587</v>
      </c>
      <c r="K1477" s="54">
        <v>0.15226263656328909</v>
      </c>
      <c r="M1477" s="47">
        <v>475</v>
      </c>
      <c r="N1477" s="124" cm="1">
        <f t="array" ref="N1477:W1477">(TRANSPOSE(MMULT(幕後結果!$AB$37:$AK$46, TRANSPOSE(N476:W476))))</f>
        <v>-3.9965802526261369E-2</v>
      </c>
      <c r="O1477" s="124">
        <v>1.5051601035514137</v>
      </c>
      <c r="P1477" s="124">
        <v>-0.84847386397119529</v>
      </c>
      <c r="Q1477" s="124">
        <v>-1.1782785290559883</v>
      </c>
      <c r="R1477" s="124">
        <v>-0.33496462314603692</v>
      </c>
      <c r="S1477" s="124">
        <v>-1.4886415729608919</v>
      </c>
      <c r="T1477" s="124">
        <v>-0.65874108137961374</v>
      </c>
      <c r="U1477" s="124">
        <v>-1.7668125171623492</v>
      </c>
      <c r="V1477" s="124">
        <v>1.5795331793250442</v>
      </c>
      <c r="W1477" s="46">
        <v>-1.009688887141549</v>
      </c>
    </row>
    <row r="1478" spans="1:23" ht="19">
      <c r="A1478" s="91">
        <v>476</v>
      </c>
      <c r="B1478" s="124">
        <v>0.46101585207343221</v>
      </c>
      <c r="C1478" s="124">
        <v>0.13264900544909031</v>
      </c>
      <c r="D1478" s="124">
        <v>0.16785062015156327</v>
      </c>
      <c r="E1478" s="124">
        <v>0.70515125237113629</v>
      </c>
      <c r="F1478" s="124">
        <v>0.53898558352467973</v>
      </c>
      <c r="G1478" s="124">
        <v>0.42557391561130564</v>
      </c>
      <c r="H1478" s="124">
        <v>0.62199759536037358</v>
      </c>
      <c r="I1478" s="124">
        <v>0.11582129583811795</v>
      </c>
      <c r="J1478" s="124">
        <v>0.57109075064028691</v>
      </c>
      <c r="K1478" s="54">
        <v>0.46871445668774814</v>
      </c>
      <c r="M1478" s="47">
        <v>476</v>
      </c>
      <c r="N1478" s="124" cm="1">
        <f t="array" ref="N1478:W1478">(TRANSPOSE(MMULT(幕後結果!$AB$37:$AK$46, TRANSPOSE(N477:W477))))</f>
        <v>1.2920839949675005</v>
      </c>
      <c r="O1478" s="124">
        <v>-0.34167794346520042</v>
      </c>
      <c r="P1478" s="124">
        <v>-0.19877251454192157</v>
      </c>
      <c r="Q1478" s="124">
        <v>-1.5679863250318966</v>
      </c>
      <c r="R1478" s="124">
        <v>-1.2056495813408543</v>
      </c>
      <c r="S1478" s="124">
        <v>-1.2037033788231586</v>
      </c>
      <c r="T1478" s="124">
        <v>0.37680888934916107</v>
      </c>
      <c r="U1478" s="124">
        <v>-0.17038048238529641</v>
      </c>
      <c r="V1478" s="124">
        <v>-0.81600785568101197</v>
      </c>
      <c r="W1478" s="46">
        <v>-0.16308971696879662</v>
      </c>
    </row>
    <row r="1479" spans="1:23" ht="19">
      <c r="A1479" s="91">
        <v>477</v>
      </c>
      <c r="B1479" s="124">
        <v>0.50509262871976568</v>
      </c>
      <c r="C1479" s="124">
        <v>0.27087863536646672</v>
      </c>
      <c r="D1479" s="124">
        <v>0.56420615600633384</v>
      </c>
      <c r="E1479" s="124">
        <v>5.8751587621823642E-2</v>
      </c>
      <c r="F1479" s="124">
        <v>0.66469289536807863</v>
      </c>
      <c r="G1479" s="124">
        <v>0.85505013793929363</v>
      </c>
      <c r="H1479" s="124">
        <v>0.92421280145393525</v>
      </c>
      <c r="I1479" s="124">
        <v>0.78123170730236757</v>
      </c>
      <c r="J1479" s="124">
        <v>0.69916403519350423</v>
      </c>
      <c r="K1479" s="54">
        <v>0.96672696377373413</v>
      </c>
      <c r="M1479" s="47">
        <v>477</v>
      </c>
      <c r="N1479" s="124" cm="1">
        <f t="array" ref="N1479:W1479">(TRANSPOSE(MMULT(幕後結果!$AB$37:$AK$46, TRANSPOSE(N478:W478))))</f>
        <v>-1.5085239887866904</v>
      </c>
      <c r="O1479" s="124">
        <v>0.52595224967505372</v>
      </c>
      <c r="P1479" s="124">
        <v>2.0278490575561063</v>
      </c>
      <c r="Q1479" s="124">
        <v>-5.7643677205114874E-2</v>
      </c>
      <c r="R1479" s="124">
        <v>0.23427225032998111</v>
      </c>
      <c r="S1479" s="124">
        <v>5.817836629098172E-2</v>
      </c>
      <c r="T1479" s="124">
        <v>3.3141672185110993E-2</v>
      </c>
      <c r="U1479" s="124">
        <v>-1.9782754045002919</v>
      </c>
      <c r="V1479" s="124">
        <v>0.22333114653962169</v>
      </c>
      <c r="W1479" s="46">
        <v>1.0142262190797164</v>
      </c>
    </row>
    <row r="1480" spans="1:23" ht="19">
      <c r="A1480" s="91">
        <v>478</v>
      </c>
      <c r="B1480" s="124">
        <v>0.20712088549648988</v>
      </c>
      <c r="C1480" s="124">
        <v>0.18418865900507186</v>
      </c>
      <c r="D1480" s="124">
        <v>0.41880874760534992</v>
      </c>
      <c r="E1480" s="124">
        <v>0.41386484349045372</v>
      </c>
      <c r="F1480" s="124">
        <v>0.99531427618661206</v>
      </c>
      <c r="G1480" s="124">
        <v>0.91638208275452082</v>
      </c>
      <c r="H1480" s="124">
        <v>0.88678074623753611</v>
      </c>
      <c r="I1480" s="124">
        <v>0.43202125238955813</v>
      </c>
      <c r="J1480" s="124">
        <v>0.74998703878749118</v>
      </c>
      <c r="K1480" s="54">
        <v>0.92494487501377654</v>
      </c>
      <c r="M1480" s="47">
        <v>478</v>
      </c>
      <c r="N1480" s="124" cm="1">
        <f t="array" ref="N1480:W1480">(TRANSPOSE(MMULT(幕後結果!$AB$37:$AK$46, TRANSPOSE(N479:W479))))</f>
        <v>-2.2154144771828199</v>
      </c>
      <c r="O1480" s="124">
        <v>-0.19428643765694736</v>
      </c>
      <c r="P1480" s="124">
        <v>0.55375502415770705</v>
      </c>
      <c r="Q1480" s="124">
        <v>-1.1754943359137777</v>
      </c>
      <c r="R1480" s="124">
        <v>0.77936406802966662</v>
      </c>
      <c r="S1480" s="124">
        <v>-0.24058441486576265</v>
      </c>
      <c r="T1480" s="124">
        <v>-0.18733065129970258</v>
      </c>
      <c r="U1480" s="124">
        <v>-1.2177014229036778</v>
      </c>
      <c r="V1480" s="124">
        <v>0.71480417793692164</v>
      </c>
      <c r="W1480" s="46">
        <v>-1.8066771855611603</v>
      </c>
    </row>
    <row r="1481" spans="1:23" ht="19">
      <c r="A1481" s="91">
        <v>479</v>
      </c>
      <c r="B1481" s="124">
        <v>0.44410657933420206</v>
      </c>
      <c r="C1481" s="124">
        <v>0.90651240681278011</v>
      </c>
      <c r="D1481" s="124">
        <v>0.89705080059592568</v>
      </c>
      <c r="E1481" s="124">
        <v>0.59238213982551846</v>
      </c>
      <c r="F1481" s="124">
        <v>0.61078151500718114</v>
      </c>
      <c r="G1481" s="124">
        <v>0.36666323406917667</v>
      </c>
      <c r="H1481" s="124">
        <v>0.76902680383139543</v>
      </c>
      <c r="I1481" s="124">
        <v>0.42313698289745005</v>
      </c>
      <c r="J1481" s="124">
        <v>0.43909355468631928</v>
      </c>
      <c r="K1481" s="54">
        <v>0.96081404844922491</v>
      </c>
      <c r="M1481" s="47">
        <v>479</v>
      </c>
      <c r="N1481" s="124" cm="1">
        <f t="array" ref="N1481:W1481">(TRANSPOSE(MMULT(幕後結果!$AB$37:$AK$46, TRANSPOSE(N480:W480))))</f>
        <v>-1.3932546438985152</v>
      </c>
      <c r="O1481" s="124">
        <v>-0.16734710341265183</v>
      </c>
      <c r="P1481" s="124">
        <v>-2.941786421278699</v>
      </c>
      <c r="Q1481" s="124">
        <v>-0.5177626869578742</v>
      </c>
      <c r="R1481" s="124">
        <v>-0.53760437136205863</v>
      </c>
      <c r="S1481" s="124">
        <v>-0.12357365498538797</v>
      </c>
      <c r="T1481" s="124">
        <v>-0.11954526204817539</v>
      </c>
      <c r="U1481" s="124">
        <v>0.33058820690613444</v>
      </c>
      <c r="V1481" s="124">
        <v>-1.1774014134595894</v>
      </c>
      <c r="W1481" s="46">
        <v>-0.49227421627490836</v>
      </c>
    </row>
    <row r="1482" spans="1:23" ht="19">
      <c r="A1482" s="91">
        <v>480</v>
      </c>
      <c r="B1482" s="124">
        <v>0.20874147645943597</v>
      </c>
      <c r="C1482" s="124">
        <v>0.65856454962190458</v>
      </c>
      <c r="D1482" s="124">
        <v>0.60641832585134026</v>
      </c>
      <c r="E1482" s="124">
        <v>0.24304847457152001</v>
      </c>
      <c r="F1482" s="124">
        <v>0.71379780178243224</v>
      </c>
      <c r="G1482" s="124">
        <v>0.32578940546278967</v>
      </c>
      <c r="H1482" s="124">
        <v>0.69585468731151501</v>
      </c>
      <c r="I1482" s="124">
        <v>0.95923134705385316</v>
      </c>
      <c r="J1482" s="124">
        <v>0.29880099397766458</v>
      </c>
      <c r="K1482" s="54">
        <v>0.55083114806120026</v>
      </c>
      <c r="M1482" s="47">
        <v>480</v>
      </c>
      <c r="N1482" s="124" cm="1">
        <f t="array" ref="N1482:W1482">(TRANSPOSE(MMULT(幕後結果!$AB$37:$AK$46, TRANSPOSE(N481:W481))))</f>
        <v>1.2556587296531352</v>
      </c>
      <c r="O1482" s="124">
        <v>0.6125264432150973</v>
      </c>
      <c r="P1482" s="124">
        <v>0.25594526008461749</v>
      </c>
      <c r="Q1482" s="124">
        <v>-0.81417535187073797</v>
      </c>
      <c r="R1482" s="124">
        <v>-0.46125631401801531</v>
      </c>
      <c r="S1482" s="124">
        <v>-2.6891119353065568E-2</v>
      </c>
      <c r="T1482" s="124">
        <v>-0.75459443935242099</v>
      </c>
      <c r="U1482" s="124">
        <v>0.2580049403506211</v>
      </c>
      <c r="V1482" s="124">
        <v>1.232749850393327</v>
      </c>
      <c r="W1482" s="46">
        <v>1.6001323454439345</v>
      </c>
    </row>
    <row r="1483" spans="1:23" ht="19">
      <c r="A1483" s="91">
        <v>481</v>
      </c>
      <c r="B1483" s="124">
        <v>0.58576373997494424</v>
      </c>
      <c r="C1483" s="124">
        <v>5.2739581693764359E-2</v>
      </c>
      <c r="D1483" s="124">
        <v>0.32928801566193866</v>
      </c>
      <c r="E1483" s="124">
        <v>0.9326708268219277</v>
      </c>
      <c r="F1483" s="124">
        <v>0.65577268547577261</v>
      </c>
      <c r="G1483" s="124">
        <v>0.23382220861628711</v>
      </c>
      <c r="H1483" s="124">
        <v>0.66240332997061824</v>
      </c>
      <c r="I1483" s="124">
        <v>0.18941893215253081</v>
      </c>
      <c r="J1483" s="124">
        <v>0.16687174731583632</v>
      </c>
      <c r="K1483" s="54">
        <v>3.6978876880830791E-2</v>
      </c>
      <c r="M1483" s="47">
        <v>481</v>
      </c>
      <c r="N1483" s="124" cm="1">
        <f t="array" ref="N1483:W1483">(TRANSPOSE(MMULT(幕後結果!$AB$37:$AK$46, TRANSPOSE(N482:W482))))</f>
        <v>-0.21853352876246285</v>
      </c>
      <c r="O1483" s="124">
        <v>2.2771668189249121</v>
      </c>
      <c r="P1483" s="124">
        <v>1.1256008273229874</v>
      </c>
      <c r="Q1483" s="124">
        <v>1.9841226756332813</v>
      </c>
      <c r="R1483" s="124">
        <v>0.42914451510593776</v>
      </c>
      <c r="S1483" s="124">
        <v>0.31423149244496074</v>
      </c>
      <c r="T1483" s="124">
        <v>-0.18985617746490002</v>
      </c>
      <c r="U1483" s="124">
        <v>0.36340383068379956</v>
      </c>
      <c r="V1483" s="124">
        <v>0.44481156673095379</v>
      </c>
      <c r="W1483" s="46">
        <v>0.5769076824640853</v>
      </c>
    </row>
    <row r="1484" spans="1:23" ht="19">
      <c r="A1484" s="91">
        <v>482</v>
      </c>
      <c r="B1484" s="124">
        <v>0.22564958349839115</v>
      </c>
      <c r="C1484" s="124">
        <v>0.3576604832615069</v>
      </c>
      <c r="D1484" s="124">
        <v>0.64094536366526444</v>
      </c>
      <c r="E1484" s="124">
        <v>0.58406147060494962</v>
      </c>
      <c r="F1484" s="124">
        <v>0.89654256905830465</v>
      </c>
      <c r="G1484" s="124">
        <v>8.5466172745153113E-2</v>
      </c>
      <c r="H1484" s="124">
        <v>0.46581961372507941</v>
      </c>
      <c r="I1484" s="124">
        <v>0.66117596841089354</v>
      </c>
      <c r="J1484" s="124">
        <v>0.78246622537561317</v>
      </c>
      <c r="K1484" s="54">
        <v>0.69104765921799394</v>
      </c>
      <c r="M1484" s="47">
        <v>482</v>
      </c>
      <c r="N1484" s="124" cm="1">
        <f t="array" ref="N1484:W1484">(TRANSPOSE(MMULT(幕後結果!$AB$37:$AK$46, TRANSPOSE(N483:W483))))</f>
        <v>-0.85566645428757571</v>
      </c>
      <c r="O1484" s="124">
        <v>4.1294490741347396E-2</v>
      </c>
      <c r="P1484" s="124">
        <v>0.80968509871178607</v>
      </c>
      <c r="Q1484" s="124">
        <v>0.18865088394379098</v>
      </c>
      <c r="R1484" s="124">
        <v>-3.3107636541390661</v>
      </c>
      <c r="S1484" s="124">
        <v>0.93011659946849012</v>
      </c>
      <c r="T1484" s="124">
        <v>-1.0040883454492817</v>
      </c>
      <c r="U1484" s="124">
        <v>-6.7110009618205346E-3</v>
      </c>
      <c r="V1484" s="124">
        <v>0.40895333568769704</v>
      </c>
      <c r="W1484" s="46">
        <v>0.20864323732039747</v>
      </c>
    </row>
    <row r="1485" spans="1:23" ht="19">
      <c r="A1485" s="91">
        <v>483</v>
      </c>
      <c r="B1485" s="124">
        <v>3.9426139115060543E-2</v>
      </c>
      <c r="C1485" s="124">
        <v>0.54772634159660538</v>
      </c>
      <c r="D1485" s="124">
        <v>0.23240658378933121</v>
      </c>
      <c r="E1485" s="124">
        <v>0.62236931151170305</v>
      </c>
      <c r="F1485" s="124">
        <v>0.16768313775022436</v>
      </c>
      <c r="G1485" s="124">
        <v>0.19602615184562389</v>
      </c>
      <c r="H1485" s="124">
        <v>0.75389479749599975</v>
      </c>
      <c r="I1485" s="124">
        <v>0.18781576872208183</v>
      </c>
      <c r="J1485" s="124">
        <v>0.30287900820461111</v>
      </c>
      <c r="K1485" s="54">
        <v>0.43392630845357072</v>
      </c>
      <c r="M1485" s="47">
        <v>483</v>
      </c>
      <c r="N1485" s="124" cm="1">
        <f t="array" ref="N1485:W1485">(TRANSPOSE(MMULT(幕後結果!$AB$37:$AK$46, TRANSPOSE(N484:W484))))</f>
        <v>-0.52482540375092057</v>
      </c>
      <c r="O1485" s="124">
        <v>0.44500751793350835</v>
      </c>
      <c r="P1485" s="124">
        <v>-0.1484388080504129</v>
      </c>
      <c r="Q1485" s="124">
        <v>-0.19212428341569174</v>
      </c>
      <c r="R1485" s="124">
        <v>-1.5547324740784199</v>
      </c>
      <c r="S1485" s="124">
        <v>-1.037214190329985</v>
      </c>
      <c r="T1485" s="124">
        <v>0.45388054363090496</v>
      </c>
      <c r="U1485" s="124">
        <v>-0.25472839909417022</v>
      </c>
      <c r="V1485" s="124">
        <v>1.0476084974440658</v>
      </c>
      <c r="W1485" s="46">
        <v>-0.92506069290256843</v>
      </c>
    </row>
    <row r="1486" spans="1:23" ht="19">
      <c r="A1486" s="91">
        <v>484</v>
      </c>
      <c r="B1486" s="124">
        <v>0.92448494246712909</v>
      </c>
      <c r="C1486" s="124">
        <v>0.59072660624169937</v>
      </c>
      <c r="D1486" s="124">
        <v>0.54290928598994381</v>
      </c>
      <c r="E1486" s="124">
        <v>2.953494914551813E-2</v>
      </c>
      <c r="F1486" s="124">
        <v>0.32499053556985014</v>
      </c>
      <c r="G1486" s="124">
        <v>0.99007026134147247</v>
      </c>
      <c r="H1486" s="124">
        <v>8.3154489912691476E-2</v>
      </c>
      <c r="I1486" s="124">
        <v>4.0989550057503488E-2</v>
      </c>
      <c r="J1486" s="124">
        <v>1.9599157342438112E-2</v>
      </c>
      <c r="K1486" s="54">
        <v>0.9731782709451744</v>
      </c>
      <c r="M1486" s="47">
        <v>484</v>
      </c>
      <c r="N1486" s="124" cm="1">
        <f t="array" ref="N1486:W1486">(TRANSPOSE(MMULT(幕後結果!$AB$37:$AK$46, TRANSPOSE(N485:W485))))</f>
        <v>-1.5312304159609202</v>
      </c>
      <c r="O1486" s="124">
        <v>0.50715725871192108</v>
      </c>
      <c r="P1486" s="124">
        <v>0.48136181014411566</v>
      </c>
      <c r="Q1486" s="124">
        <v>0.10716235985113653</v>
      </c>
      <c r="R1486" s="124">
        <v>-0.85348429401593096</v>
      </c>
      <c r="S1486" s="124">
        <v>0.44165506458621673</v>
      </c>
      <c r="T1486" s="124">
        <v>0.27994832635434774</v>
      </c>
      <c r="U1486" s="124">
        <v>-1.9391993730936101</v>
      </c>
      <c r="V1486" s="124">
        <v>1.0214854043083359</v>
      </c>
      <c r="W1486" s="46">
        <v>-1.8092583128039745</v>
      </c>
    </row>
    <row r="1487" spans="1:23" ht="19">
      <c r="A1487" s="91">
        <v>485</v>
      </c>
      <c r="B1487" s="124">
        <v>0.50891139199548308</v>
      </c>
      <c r="C1487" s="124">
        <v>0.18935340622891239</v>
      </c>
      <c r="D1487" s="124">
        <v>0.75624191251908823</v>
      </c>
      <c r="E1487" s="124">
        <v>0.2583573743403782</v>
      </c>
      <c r="F1487" s="124">
        <v>0.53806952356556415</v>
      </c>
      <c r="G1487" s="124">
        <v>0.88019640461553394</v>
      </c>
      <c r="H1487" s="124">
        <v>1.2607887350079006E-2</v>
      </c>
      <c r="I1487" s="124">
        <v>0.28101959504924245</v>
      </c>
      <c r="J1487" s="124">
        <v>2.5370411554367589E-2</v>
      </c>
      <c r="K1487" s="54">
        <v>0.74125850487442158</v>
      </c>
      <c r="M1487" s="47">
        <v>485</v>
      </c>
      <c r="N1487" s="124" cm="1">
        <f t="array" ref="N1487:W1487">(TRANSPOSE(MMULT(幕後結果!$AB$37:$AK$46, TRANSPOSE(N486:W486))))</f>
        <v>1.5487246450638203</v>
      </c>
      <c r="O1487" s="124">
        <v>0.16934047407489686</v>
      </c>
      <c r="P1487" s="124">
        <v>0.20333665563035358</v>
      </c>
      <c r="Q1487" s="124">
        <v>0.16296744256076884</v>
      </c>
      <c r="R1487" s="124">
        <v>2.6121838353907134E-2</v>
      </c>
      <c r="S1487" s="124">
        <v>0.37441212209774882</v>
      </c>
      <c r="T1487" s="124">
        <v>1.0305019222933045</v>
      </c>
      <c r="U1487" s="124">
        <v>0.83840021660456487</v>
      </c>
      <c r="V1487" s="124">
        <v>0.59305837657597593</v>
      </c>
      <c r="W1487" s="46">
        <v>0.35120312387429015</v>
      </c>
    </row>
    <row r="1488" spans="1:23" ht="19">
      <c r="A1488" s="91">
        <v>486</v>
      </c>
      <c r="B1488" s="124">
        <v>0.8908390082515143</v>
      </c>
      <c r="C1488" s="124">
        <v>0.1906465027209967</v>
      </c>
      <c r="D1488" s="124">
        <v>0.98533790830779244</v>
      </c>
      <c r="E1488" s="124">
        <v>0.34680667306216417</v>
      </c>
      <c r="F1488" s="124">
        <v>0.77857552059167845</v>
      </c>
      <c r="G1488" s="124">
        <v>0.32670224022066541</v>
      </c>
      <c r="H1488" s="124">
        <v>0.2402892239597838</v>
      </c>
      <c r="I1488" s="124">
        <v>0.89416276501190062</v>
      </c>
      <c r="J1488" s="124">
        <v>0.39097056804085417</v>
      </c>
      <c r="K1488" s="54">
        <v>0.45942762380936575</v>
      </c>
      <c r="M1488" s="47">
        <v>486</v>
      </c>
      <c r="N1488" s="124" cm="1">
        <f t="array" ref="N1488:W1488">(TRANSPOSE(MMULT(幕後結果!$AB$37:$AK$46, TRANSPOSE(N487:W487))))</f>
        <v>1.4180234994917891</v>
      </c>
      <c r="O1488" s="124">
        <v>-1.2504223633814797</v>
      </c>
      <c r="P1488" s="124">
        <v>-0.79840894409020136</v>
      </c>
      <c r="Q1488" s="124">
        <v>-0.70249291281806769</v>
      </c>
      <c r="R1488" s="124">
        <v>-0.62043156987473047</v>
      </c>
      <c r="S1488" s="124">
        <v>-0.54845345200047946</v>
      </c>
      <c r="T1488" s="124">
        <v>1.1610770474080787</v>
      </c>
      <c r="U1488" s="124">
        <v>2.772999283734594</v>
      </c>
      <c r="V1488" s="124">
        <v>-0.76125479799554507</v>
      </c>
      <c r="W1488" s="46">
        <v>-0.33107405680795432</v>
      </c>
    </row>
    <row r="1489" spans="1:23" ht="19">
      <c r="A1489" s="91">
        <v>487</v>
      </c>
      <c r="B1489" s="124">
        <v>0.31527830064480611</v>
      </c>
      <c r="C1489" s="124">
        <v>0.17833545463775158</v>
      </c>
      <c r="D1489" s="124">
        <v>0.29652803753779478</v>
      </c>
      <c r="E1489" s="124">
        <v>0.67034899875137421</v>
      </c>
      <c r="F1489" s="124">
        <v>0.62278471441101169</v>
      </c>
      <c r="G1489" s="124">
        <v>0.785824148699789</v>
      </c>
      <c r="H1489" s="124">
        <v>0.1469524438864489</v>
      </c>
      <c r="I1489" s="124">
        <v>0.42811091782985677</v>
      </c>
      <c r="J1489" s="124">
        <v>0.11163555994545415</v>
      </c>
      <c r="K1489" s="54">
        <v>0.63003713376577974</v>
      </c>
      <c r="M1489" s="47">
        <v>487</v>
      </c>
      <c r="N1489" s="124" cm="1">
        <f t="array" ref="N1489:W1489">(TRANSPOSE(MMULT(幕後結果!$AB$37:$AK$46, TRANSPOSE(N488:W488))))</f>
        <v>-1.2612615299415175</v>
      </c>
      <c r="O1489" s="124">
        <v>-9.669810921558919E-2</v>
      </c>
      <c r="P1489" s="124">
        <v>-0.32634768175625245</v>
      </c>
      <c r="Q1489" s="124">
        <v>0.99089239275868302</v>
      </c>
      <c r="R1489" s="124">
        <v>1.5596251695009982</v>
      </c>
      <c r="S1489" s="124">
        <v>1.8210915850965039</v>
      </c>
      <c r="T1489" s="124">
        <v>-0.11588205370460856</v>
      </c>
      <c r="U1489" s="124">
        <v>2.0577675773039625</v>
      </c>
      <c r="V1489" s="124">
        <v>2.5482789254217217</v>
      </c>
      <c r="W1489" s="46">
        <v>1.6456616808070916</v>
      </c>
    </row>
    <row r="1490" spans="1:23" ht="19">
      <c r="A1490" s="91">
        <v>488</v>
      </c>
      <c r="B1490" s="124">
        <v>0.28293691348220285</v>
      </c>
      <c r="C1490" s="124">
        <v>0.79385185499882072</v>
      </c>
      <c r="D1490" s="124">
        <v>0.21443820324671536</v>
      </c>
      <c r="E1490" s="124">
        <v>2.1310931704100256E-2</v>
      </c>
      <c r="F1490" s="124">
        <v>5.7883220430034132E-2</v>
      </c>
      <c r="G1490" s="124">
        <v>9.6137602236352482E-3</v>
      </c>
      <c r="H1490" s="124">
        <v>0.60267264413617028</v>
      </c>
      <c r="I1490" s="124">
        <v>0.53162915166578917</v>
      </c>
      <c r="J1490" s="124">
        <v>0.3892485361720246</v>
      </c>
      <c r="K1490" s="54">
        <v>0.70762791444751416</v>
      </c>
      <c r="M1490" s="47">
        <v>488</v>
      </c>
      <c r="N1490" s="124" cm="1">
        <f t="array" ref="N1490:W1490">(TRANSPOSE(MMULT(幕後結果!$AB$37:$AK$46, TRANSPOSE(N489:W489))))</f>
        <v>-1.0089965694189682</v>
      </c>
      <c r="O1490" s="124">
        <v>-0.29367650531150996</v>
      </c>
      <c r="P1490" s="124">
        <v>0.77558076548605714</v>
      </c>
      <c r="Q1490" s="124">
        <v>-0.5367950076397161</v>
      </c>
      <c r="R1490" s="124">
        <v>0.67680216697179529</v>
      </c>
      <c r="S1490" s="124">
        <v>-1.0793372644890618</v>
      </c>
      <c r="T1490" s="124">
        <v>-0.15020320445773985</v>
      </c>
      <c r="U1490" s="124">
        <v>1.998010138164128</v>
      </c>
      <c r="V1490" s="124">
        <v>-7.2532821955789445E-2</v>
      </c>
      <c r="W1490" s="46">
        <v>-0.99509594221093867</v>
      </c>
    </row>
    <row r="1491" spans="1:23" ht="19">
      <c r="A1491" s="91">
        <v>489</v>
      </c>
      <c r="B1491" s="124">
        <v>0.88227139723368531</v>
      </c>
      <c r="C1491" s="124">
        <v>0.90960357094129507</v>
      </c>
      <c r="D1491" s="124">
        <v>0.64689117356817571</v>
      </c>
      <c r="E1491" s="124">
        <v>0.64000663375991529</v>
      </c>
      <c r="F1491" s="124">
        <v>0.8382251682752917</v>
      </c>
      <c r="G1491" s="124">
        <v>8.7764975382301991E-2</v>
      </c>
      <c r="H1491" s="124">
        <v>0.93953113240168662</v>
      </c>
      <c r="I1491" s="124">
        <v>0.93553783825596049</v>
      </c>
      <c r="J1491" s="124">
        <v>0.58717526301327716</v>
      </c>
      <c r="K1491" s="54">
        <v>0.19630773198768758</v>
      </c>
      <c r="M1491" s="47">
        <v>489</v>
      </c>
      <c r="N1491" s="124" cm="1">
        <f t="array" ref="N1491:W1491">(TRANSPOSE(MMULT(幕後結果!$AB$37:$AK$46, TRANSPOSE(N490:W490))))</f>
        <v>-0.41737431318957779</v>
      </c>
      <c r="O1491" s="124">
        <v>0.31104923935092516</v>
      </c>
      <c r="P1491" s="124">
        <v>-0.10432813350271181</v>
      </c>
      <c r="Q1491" s="124">
        <v>-0.79796313530087126</v>
      </c>
      <c r="R1491" s="124">
        <v>8.0583961649932673E-2</v>
      </c>
      <c r="S1491" s="124">
        <v>0.62283817501485739</v>
      </c>
      <c r="T1491" s="124">
        <v>-0.37642804443816674</v>
      </c>
      <c r="U1491" s="124">
        <v>-0.51743724196422647</v>
      </c>
      <c r="V1491" s="124">
        <v>-0.58963729326401082</v>
      </c>
      <c r="W1491" s="46">
        <v>0.77633382950730767</v>
      </c>
    </row>
    <row r="1492" spans="1:23" ht="19">
      <c r="A1492" s="91">
        <v>490</v>
      </c>
      <c r="B1492" s="124">
        <v>0.92073033391268355</v>
      </c>
      <c r="C1492" s="124">
        <v>0.61148932774489384</v>
      </c>
      <c r="D1492" s="124">
        <v>0.2835198442503033</v>
      </c>
      <c r="E1492" s="124">
        <v>0.12273077318424774</v>
      </c>
      <c r="F1492" s="124">
        <v>9.2797710170968051E-2</v>
      </c>
      <c r="G1492" s="124">
        <v>0.8771008112269254</v>
      </c>
      <c r="H1492" s="124">
        <v>5.314838301929159E-2</v>
      </c>
      <c r="I1492" s="124">
        <v>0.70560980263760653</v>
      </c>
      <c r="J1492" s="124">
        <v>0.77638664735862473</v>
      </c>
      <c r="K1492" s="54">
        <v>0.86926924334420597</v>
      </c>
      <c r="M1492" s="47">
        <v>490</v>
      </c>
      <c r="N1492" s="124" cm="1">
        <f t="array" ref="N1492:W1492">(TRANSPOSE(MMULT(幕後結果!$AB$37:$AK$46, TRANSPOSE(N491:W491))))</f>
        <v>0.16124644455467446</v>
      </c>
      <c r="O1492" s="124">
        <v>0.33421082316545708</v>
      </c>
      <c r="P1492" s="124">
        <v>-1.5948480725462506</v>
      </c>
      <c r="Q1492" s="124">
        <v>2.9584069773173405E-2</v>
      </c>
      <c r="R1492" s="124">
        <v>-0.8491765522351773</v>
      </c>
      <c r="S1492" s="124">
        <v>0.1408735318679174</v>
      </c>
      <c r="T1492" s="124">
        <v>-0.63447027971847447</v>
      </c>
      <c r="U1492" s="124">
        <v>0.19223628533176063</v>
      </c>
      <c r="V1492" s="124">
        <v>0.23318722742095049</v>
      </c>
      <c r="W1492" s="46">
        <v>-0.68997876117420831</v>
      </c>
    </row>
    <row r="1493" spans="1:23" ht="19">
      <c r="A1493" s="91">
        <v>491</v>
      </c>
      <c r="B1493" s="124">
        <v>0.18125105868354363</v>
      </c>
      <c r="C1493" s="124">
        <v>0.99572311521332524</v>
      </c>
      <c r="D1493" s="124">
        <v>0.38657891719329607</v>
      </c>
      <c r="E1493" s="124">
        <v>0.5726188644820458</v>
      </c>
      <c r="F1493" s="124">
        <v>0.93298796093208014</v>
      </c>
      <c r="G1493" s="124">
        <v>0.47651495346820427</v>
      </c>
      <c r="H1493" s="124">
        <v>0.57225132546827751</v>
      </c>
      <c r="I1493" s="124">
        <v>0.57648294626958108</v>
      </c>
      <c r="J1493" s="124">
        <v>4.7008338647615222E-2</v>
      </c>
      <c r="K1493" s="54">
        <v>4.5602303993546478E-2</v>
      </c>
      <c r="M1493" s="47">
        <v>491</v>
      </c>
      <c r="N1493" s="124" cm="1">
        <f t="array" ref="N1493:W1493">(TRANSPOSE(MMULT(幕後結果!$AB$37:$AK$46, TRANSPOSE(N492:W492))))</f>
        <v>1.009194262640588E-2</v>
      </c>
      <c r="O1493" s="124">
        <v>-3.4628894213098782E-2</v>
      </c>
      <c r="P1493" s="124">
        <v>1.0843255236840177</v>
      </c>
      <c r="Q1493" s="124">
        <v>-0.41955717363534928</v>
      </c>
      <c r="R1493" s="124">
        <v>2.0660697341133125</v>
      </c>
      <c r="S1493" s="124">
        <v>0.52242060353419306</v>
      </c>
      <c r="T1493" s="124">
        <v>1.0467810435418654</v>
      </c>
      <c r="U1493" s="124">
        <v>-0.41974512209157344</v>
      </c>
      <c r="V1493" s="124">
        <v>-0.19801660595495563</v>
      </c>
      <c r="W1493" s="46">
        <v>1.2895901592068371</v>
      </c>
    </row>
    <row r="1494" spans="1:23" ht="19">
      <c r="A1494" s="91">
        <v>492</v>
      </c>
      <c r="B1494" s="124">
        <v>0.69288992241112157</v>
      </c>
      <c r="C1494" s="124">
        <v>0.51724210203214072</v>
      </c>
      <c r="D1494" s="124">
        <v>0.72009345383055079</v>
      </c>
      <c r="E1494" s="124">
        <v>6.1710337382907321E-2</v>
      </c>
      <c r="F1494" s="124">
        <v>0.85371584987609839</v>
      </c>
      <c r="G1494" s="124">
        <v>0.3870639689980504</v>
      </c>
      <c r="H1494" s="124">
        <v>0.36470376051603326</v>
      </c>
      <c r="I1494" s="124">
        <v>0.67846605952700934</v>
      </c>
      <c r="J1494" s="124">
        <v>7.9925180014205122E-2</v>
      </c>
      <c r="K1494" s="54">
        <v>0.70152175382408477</v>
      </c>
      <c r="M1494" s="47">
        <v>492</v>
      </c>
      <c r="N1494" s="124" cm="1">
        <f t="array" ref="N1494:W1494">(TRANSPOSE(MMULT(幕後結果!$AB$37:$AK$46, TRANSPOSE(N493:W493))))</f>
        <v>-1.7467240263489708E-2</v>
      </c>
      <c r="O1494" s="124">
        <v>-0.95227534107805767</v>
      </c>
      <c r="P1494" s="124">
        <v>0.18424912015660555</v>
      </c>
      <c r="Q1494" s="124">
        <v>-1.8667978488581762</v>
      </c>
      <c r="R1494" s="124">
        <v>0.84905510847892385</v>
      </c>
      <c r="S1494" s="124">
        <v>-0.41351757337119299</v>
      </c>
      <c r="T1494" s="124">
        <v>1.2624792558354345</v>
      </c>
      <c r="U1494" s="124">
        <v>0.43877471157865983</v>
      </c>
      <c r="V1494" s="124">
        <v>-0.7314368284029017</v>
      </c>
      <c r="W1494" s="46">
        <v>0.92051244370058571</v>
      </c>
    </row>
    <row r="1495" spans="1:23" ht="19">
      <c r="A1495" s="91">
        <v>493</v>
      </c>
      <c r="B1495" s="124">
        <v>0.20116364625437533</v>
      </c>
      <c r="C1495" s="124">
        <v>0.9835438150962883</v>
      </c>
      <c r="D1495" s="124">
        <v>0.36846143730356129</v>
      </c>
      <c r="E1495" s="124">
        <v>8.0604687863022217E-2</v>
      </c>
      <c r="F1495" s="124">
        <v>4.2194390575003293E-2</v>
      </c>
      <c r="G1495" s="124">
        <v>0.77732049603296227</v>
      </c>
      <c r="H1495" s="124">
        <v>0.4953125132492695</v>
      </c>
      <c r="I1495" s="124">
        <v>0.21535358530671878</v>
      </c>
      <c r="J1495" s="124">
        <v>0.86423605221000011</v>
      </c>
      <c r="K1495" s="54">
        <v>0.18618960406280882</v>
      </c>
      <c r="M1495" s="47">
        <v>493</v>
      </c>
      <c r="N1495" s="124" cm="1">
        <f t="array" ref="N1495:W1495">(TRANSPOSE(MMULT(幕後結果!$AB$37:$AK$46, TRANSPOSE(N494:W494))))</f>
        <v>-0.55454824092589294</v>
      </c>
      <c r="O1495" s="124">
        <v>-1.3644748037981584</v>
      </c>
      <c r="P1495" s="124">
        <v>-0.69328891447500984</v>
      </c>
      <c r="Q1495" s="124">
        <v>-0.84911837158170123</v>
      </c>
      <c r="R1495" s="124">
        <v>-1.5587789414377249</v>
      </c>
      <c r="S1495" s="124">
        <v>-0.24437433656192142</v>
      </c>
      <c r="T1495" s="124">
        <v>-0.30781614503584698</v>
      </c>
      <c r="U1495" s="124">
        <v>0.4039185303409652</v>
      </c>
      <c r="V1495" s="124">
        <v>-0.16767929024601103</v>
      </c>
      <c r="W1495" s="46">
        <v>-1.2391659265554376</v>
      </c>
    </row>
    <row r="1496" spans="1:23" ht="19">
      <c r="A1496" s="91">
        <v>494</v>
      </c>
      <c r="B1496" s="124">
        <v>0.35893901336438239</v>
      </c>
      <c r="C1496" s="124">
        <v>0.60651313543851626</v>
      </c>
      <c r="D1496" s="124">
        <v>0.98101664866495564</v>
      </c>
      <c r="E1496" s="124">
        <v>0.5812049968986468</v>
      </c>
      <c r="F1496" s="124">
        <v>0.86397640131022402</v>
      </c>
      <c r="G1496" s="124">
        <v>0.32610308787703612</v>
      </c>
      <c r="H1496" s="124">
        <v>0.30558215381451648</v>
      </c>
      <c r="I1496" s="124">
        <v>0.6498594980378698</v>
      </c>
      <c r="J1496" s="124">
        <v>6.9234900178178682E-2</v>
      </c>
      <c r="K1496" s="54">
        <v>0.78508954823180543</v>
      </c>
      <c r="M1496" s="47">
        <v>494</v>
      </c>
      <c r="N1496" s="124" cm="1">
        <f t="array" ref="N1496:W1496">(TRANSPOSE(MMULT(幕後結果!$AB$37:$AK$46, TRANSPOSE(N495:W495))))</f>
        <v>-8.9399941760011092E-2</v>
      </c>
      <c r="O1496" s="124">
        <v>0.50532388587849331</v>
      </c>
      <c r="P1496" s="124">
        <v>-0.89302339309712009</v>
      </c>
      <c r="Q1496" s="124">
        <v>-1.0720349968551954</v>
      </c>
      <c r="R1496" s="124">
        <v>0.49080848596607585</v>
      </c>
      <c r="S1496" s="124">
        <v>-0.5726610237693599</v>
      </c>
      <c r="T1496" s="124">
        <v>-1.1749171051969551</v>
      </c>
      <c r="U1496" s="124">
        <v>-0.44178414967024332</v>
      </c>
      <c r="V1496" s="124">
        <v>-0.48694575199335932</v>
      </c>
      <c r="W1496" s="46">
        <v>-0.5969762209138203</v>
      </c>
    </row>
    <row r="1497" spans="1:23" ht="19">
      <c r="A1497" s="91">
        <v>495</v>
      </c>
      <c r="B1497" s="124">
        <v>0.30720292797932935</v>
      </c>
      <c r="C1497" s="124">
        <v>0.85803814018363433</v>
      </c>
      <c r="D1497" s="124">
        <v>0.12529856935382999</v>
      </c>
      <c r="E1497" s="124">
        <v>0.9412058679319586</v>
      </c>
      <c r="F1497" s="124">
        <v>0.27278124152539074</v>
      </c>
      <c r="G1497" s="124">
        <v>0.48402263459378236</v>
      </c>
      <c r="H1497" s="124">
        <v>0.37825203338405577</v>
      </c>
      <c r="I1497" s="124">
        <v>0.25151064679133928</v>
      </c>
      <c r="J1497" s="124">
        <v>0.71734564210261542</v>
      </c>
      <c r="K1497" s="54">
        <v>0.97846438143756354</v>
      </c>
      <c r="M1497" s="47">
        <v>495</v>
      </c>
      <c r="N1497" s="124" cm="1">
        <f t="array" ref="N1497:W1497">(TRANSPOSE(MMULT(幕後結果!$AB$37:$AK$46, TRANSPOSE(N496:W496))))</f>
        <v>-0.61413608230366301</v>
      </c>
      <c r="O1497" s="124">
        <v>-0.45440140784322991</v>
      </c>
      <c r="P1497" s="124">
        <v>-0.13374825022619008</v>
      </c>
      <c r="Q1497" s="124">
        <v>-0.53032380959971404</v>
      </c>
      <c r="R1497" s="124">
        <v>-0.13453463638927263</v>
      </c>
      <c r="S1497" s="124">
        <v>-1.1777835689471039</v>
      </c>
      <c r="T1497" s="124">
        <v>-2.1628467986826543E-2</v>
      </c>
      <c r="U1497" s="124">
        <v>1.2137168745116615</v>
      </c>
      <c r="V1497" s="124">
        <v>5.4587822348160661E-2</v>
      </c>
      <c r="W1497" s="46">
        <v>-5.8270391678179045E-3</v>
      </c>
    </row>
    <row r="1498" spans="1:23" ht="19">
      <c r="A1498" s="91">
        <v>496</v>
      </c>
      <c r="B1498" s="124">
        <v>0.20948834860747167</v>
      </c>
      <c r="C1498" s="124">
        <v>0.32613287755839004</v>
      </c>
      <c r="D1498" s="124">
        <v>0.75739619722829676</v>
      </c>
      <c r="E1498" s="124">
        <v>0.78798565977501922</v>
      </c>
      <c r="F1498" s="124">
        <v>0.3478242002594516</v>
      </c>
      <c r="G1498" s="124">
        <v>1.5891617137527847E-2</v>
      </c>
      <c r="H1498" s="124">
        <v>0.78382868320392163</v>
      </c>
      <c r="I1498" s="124">
        <v>0.51301172161092801</v>
      </c>
      <c r="J1498" s="124">
        <v>0.29011471209849704</v>
      </c>
      <c r="K1498" s="54">
        <v>0.68091483147551846</v>
      </c>
      <c r="M1498" s="47">
        <v>496</v>
      </c>
      <c r="N1498" s="124" cm="1">
        <f t="array" ref="N1498:W1498">(TRANSPOSE(MMULT(幕後結果!$AB$37:$AK$46, TRANSPOSE(N497:W497))))</f>
        <v>0.58788802901858261</v>
      </c>
      <c r="O1498" s="124">
        <v>-1.2636661077386757</v>
      </c>
      <c r="P1498" s="124">
        <v>-0.24299598826422744</v>
      </c>
      <c r="Q1498" s="124">
        <v>-0.88872415204952926</v>
      </c>
      <c r="R1498" s="124">
        <v>0.3317691788163718</v>
      </c>
      <c r="S1498" s="124">
        <v>-1.6796066168423684</v>
      </c>
      <c r="T1498" s="124">
        <v>0.78229057644849398</v>
      </c>
      <c r="U1498" s="124">
        <v>0.29187592766364523</v>
      </c>
      <c r="V1498" s="124">
        <v>-0.98790122159028737</v>
      </c>
      <c r="W1498" s="46">
        <v>-1.2307701959280064</v>
      </c>
    </row>
    <row r="1499" spans="1:23" ht="19">
      <c r="A1499" s="91">
        <v>497</v>
      </c>
      <c r="B1499" s="124">
        <v>0.16961557786262382</v>
      </c>
      <c r="C1499" s="124">
        <v>0.11614849515257686</v>
      </c>
      <c r="D1499" s="124">
        <v>0.51626597863182311</v>
      </c>
      <c r="E1499" s="124">
        <v>0.28869751774875474</v>
      </c>
      <c r="F1499" s="124">
        <v>0.47150089884465629</v>
      </c>
      <c r="G1499" s="124">
        <v>0.4013720391878568</v>
      </c>
      <c r="H1499" s="124">
        <v>0.42728993928522963</v>
      </c>
      <c r="I1499" s="124">
        <v>0.28397348581092019</v>
      </c>
      <c r="J1499" s="124">
        <v>0.94411790128797901</v>
      </c>
      <c r="K1499" s="54">
        <v>0.9542989895127274</v>
      </c>
      <c r="M1499" s="47">
        <v>497</v>
      </c>
      <c r="N1499" s="124" cm="1">
        <f t="array" ref="N1499:W1499">(TRANSPOSE(MMULT(幕後結果!$AB$37:$AK$46, TRANSPOSE(N498:W498))))</f>
        <v>0.11518778526224553</v>
      </c>
      <c r="O1499" s="124">
        <v>0.44519060964093959</v>
      </c>
      <c r="P1499" s="124">
        <v>5.9953883977190148E-3</v>
      </c>
      <c r="Q1499" s="124">
        <v>-0.31902558444103485</v>
      </c>
      <c r="R1499" s="124">
        <v>-0.87316935025628462</v>
      </c>
      <c r="S1499" s="124">
        <v>0.3781308326819488</v>
      </c>
      <c r="T1499" s="124">
        <v>1.2028502455889127</v>
      </c>
      <c r="U1499" s="124">
        <v>-0.50134276592557381</v>
      </c>
      <c r="V1499" s="124">
        <v>1.4775181906160331</v>
      </c>
      <c r="W1499" s="46">
        <v>1.0988994051793548</v>
      </c>
    </row>
    <row r="1500" spans="1:23" ht="19">
      <c r="A1500" s="91">
        <v>498</v>
      </c>
      <c r="B1500" s="124">
        <v>0.52372603743551038</v>
      </c>
      <c r="C1500" s="124">
        <v>0.4619778830833754</v>
      </c>
      <c r="D1500" s="124">
        <v>0.639627005834146</v>
      </c>
      <c r="E1500" s="124">
        <v>0.44721690200128039</v>
      </c>
      <c r="F1500" s="124">
        <v>0.45520919973939522</v>
      </c>
      <c r="G1500" s="124">
        <v>0.5455922687312369</v>
      </c>
      <c r="H1500" s="124">
        <v>0.63102657826613284</v>
      </c>
      <c r="I1500" s="124">
        <v>0.91225439964973765</v>
      </c>
      <c r="J1500" s="124">
        <v>4.0640082266100608E-2</v>
      </c>
      <c r="K1500" s="54">
        <v>0.37692056849896804</v>
      </c>
      <c r="M1500" s="47">
        <v>498</v>
      </c>
      <c r="N1500" s="124" cm="1">
        <f t="array" ref="N1500:W1500">(TRANSPOSE(MMULT(幕後結果!$AB$37:$AK$46, TRANSPOSE(N499:W499))))</f>
        <v>-0.3230082931697093</v>
      </c>
      <c r="O1500" s="124">
        <v>0.23794470081941352</v>
      </c>
      <c r="P1500" s="124">
        <v>0.14965554825602306</v>
      </c>
      <c r="Q1500" s="124">
        <v>0.4654003519204909</v>
      </c>
      <c r="R1500" s="124">
        <v>2.4112790004896567</v>
      </c>
      <c r="S1500" s="124">
        <v>0.21106390935373637</v>
      </c>
      <c r="T1500" s="124">
        <v>-0.16940286368235002</v>
      </c>
      <c r="U1500" s="124">
        <v>-0.88275631856796188</v>
      </c>
      <c r="V1500" s="124">
        <v>-0.11980808238248658</v>
      </c>
      <c r="W1500" s="46">
        <v>1.0624550870257727</v>
      </c>
    </row>
    <row r="1501" spans="1:23" ht="19">
      <c r="A1501" s="91">
        <v>499</v>
      </c>
      <c r="B1501" s="124">
        <v>0.44397050094047752</v>
      </c>
      <c r="C1501" s="124">
        <v>0.20867262126976027</v>
      </c>
      <c r="D1501" s="124">
        <v>0.49756763594914211</v>
      </c>
      <c r="E1501" s="124">
        <v>0.24046713358393212</v>
      </c>
      <c r="F1501" s="124">
        <v>8.6141789158036941E-2</v>
      </c>
      <c r="G1501" s="124">
        <v>0.42989090733033541</v>
      </c>
      <c r="H1501" s="124">
        <v>0.66369670671510717</v>
      </c>
      <c r="I1501" s="124">
        <v>0.18656997176962831</v>
      </c>
      <c r="J1501" s="124">
        <v>0.66177002079976655</v>
      </c>
      <c r="K1501" s="54">
        <v>0.87211034607177362</v>
      </c>
      <c r="M1501" s="47">
        <v>499</v>
      </c>
      <c r="N1501" s="124" cm="1">
        <f t="array" ref="N1501:W1501">(TRANSPOSE(MMULT(幕後結果!$AB$37:$AK$46, TRANSPOSE(N500:W500))))</f>
        <v>-0.80693527810293031</v>
      </c>
      <c r="O1501" s="124">
        <v>-1.7994648634897559</v>
      </c>
      <c r="P1501" s="124">
        <v>0.37357636290466362</v>
      </c>
      <c r="Q1501" s="124">
        <v>-2.2288336740885946</v>
      </c>
      <c r="R1501" s="124">
        <v>-1.1198167584959884</v>
      </c>
      <c r="S1501" s="124">
        <v>-1.7531469447226073</v>
      </c>
      <c r="T1501" s="124">
        <v>1.8443564673177333</v>
      </c>
      <c r="U1501" s="124">
        <v>-0.67999417301549125</v>
      </c>
      <c r="V1501" s="124">
        <v>-0.36471834818128152</v>
      </c>
      <c r="W1501" s="46">
        <v>-1.6160790493621549</v>
      </c>
    </row>
    <row r="1502" spans="1:23" ht="19">
      <c r="A1502" s="91">
        <v>500</v>
      </c>
      <c r="B1502" s="124">
        <v>0.6142607285646664</v>
      </c>
      <c r="C1502" s="124">
        <v>0.56268647137069894</v>
      </c>
      <c r="D1502" s="124">
        <v>0.30189588250864352</v>
      </c>
      <c r="E1502" s="124">
        <v>0.76122809409362913</v>
      </c>
      <c r="F1502" s="124">
        <v>0.91539563547776637</v>
      </c>
      <c r="G1502" s="124">
        <v>0.69282088785010076</v>
      </c>
      <c r="H1502" s="124">
        <v>0.27571908484714425</v>
      </c>
      <c r="I1502" s="124">
        <v>0.37726364980349802</v>
      </c>
      <c r="J1502" s="124">
        <v>0.90161089244106707</v>
      </c>
      <c r="K1502" s="54">
        <v>0.56170240715346531</v>
      </c>
      <c r="M1502" s="47">
        <v>500</v>
      </c>
      <c r="N1502" s="124" cm="1">
        <f t="array" ref="N1502:W1502">(TRANSPOSE(MMULT(幕後結果!$AB$37:$AK$46, TRANSPOSE(N501:W501))))</f>
        <v>1.382876972222872</v>
      </c>
      <c r="O1502" s="124">
        <v>1.7951621154178676</v>
      </c>
      <c r="P1502" s="124">
        <v>-3.6875198338977899E-2</v>
      </c>
      <c r="Q1502" s="124">
        <v>0.32703702209167035</v>
      </c>
      <c r="R1502" s="124">
        <v>0.68417939082202717</v>
      </c>
      <c r="S1502" s="124">
        <v>1.0109630276817063</v>
      </c>
      <c r="T1502" s="124">
        <v>1.8959316394263246</v>
      </c>
      <c r="U1502" s="124">
        <v>0.94137341171858346</v>
      </c>
      <c r="V1502" s="124">
        <v>1.6461794589066525</v>
      </c>
      <c r="W1502" s="46">
        <v>0.91381655628400837</v>
      </c>
    </row>
    <row r="1503" spans="1:23" ht="19">
      <c r="A1503" s="91">
        <v>501</v>
      </c>
      <c r="B1503" s="124">
        <v>0.54139818555411123</v>
      </c>
      <c r="C1503" s="124">
        <v>0.38272797131719116</v>
      </c>
      <c r="D1503" s="124">
        <v>0.67747710073060463</v>
      </c>
      <c r="E1503" s="124">
        <v>0.26672283310257061</v>
      </c>
      <c r="F1503" s="124">
        <v>0.51803365014655767</v>
      </c>
      <c r="G1503" s="124">
        <v>0.32782571323378473</v>
      </c>
      <c r="H1503" s="124">
        <v>0.89107064068486541</v>
      </c>
      <c r="I1503" s="124">
        <v>0.68122473538078521</v>
      </c>
      <c r="J1503" s="124">
        <v>0.32735534776488251</v>
      </c>
      <c r="K1503" s="54">
        <v>0.1806513725306127</v>
      </c>
      <c r="M1503" s="47">
        <v>501</v>
      </c>
      <c r="N1503" s="124" cm="1">
        <f t="array" ref="N1503:W1503">(TRANSPOSE(MMULT(幕後結果!$AB$37:$AK$46, TRANSPOSE(N502:W502))))</f>
        <v>1.1396396960517239</v>
      </c>
      <c r="O1503" s="124">
        <v>1.2391174869427501</v>
      </c>
      <c r="P1503" s="124">
        <v>-0.19842389066978838</v>
      </c>
      <c r="Q1503" s="124">
        <v>-2.06633593455846</v>
      </c>
      <c r="R1503" s="124">
        <v>0.66330843294184483</v>
      </c>
      <c r="S1503" s="124">
        <v>-0.55856944339758097</v>
      </c>
      <c r="T1503" s="124">
        <v>1.4687456250224089</v>
      </c>
      <c r="U1503" s="124">
        <v>1.2840660357821108</v>
      </c>
      <c r="V1503" s="124">
        <v>0.49455212038851315</v>
      </c>
      <c r="W1503" s="46">
        <v>0.40000461995794245</v>
      </c>
    </row>
    <row r="1504" spans="1:23" ht="19">
      <c r="A1504" s="91">
        <v>502</v>
      </c>
      <c r="B1504" s="124">
        <v>0.39752375634002357</v>
      </c>
      <c r="C1504" s="124">
        <v>0.65984456870624886</v>
      </c>
      <c r="D1504" s="124">
        <v>0.46812142171538196</v>
      </c>
      <c r="E1504" s="124">
        <v>0.8657923636813325</v>
      </c>
      <c r="F1504" s="124">
        <v>5.5126731946446128E-2</v>
      </c>
      <c r="G1504" s="124">
        <v>0.64725636683051357</v>
      </c>
      <c r="H1504" s="124">
        <v>0.10669965206085541</v>
      </c>
      <c r="I1504" s="124">
        <v>0.56035271265079212</v>
      </c>
      <c r="J1504" s="124">
        <v>0.63018106273733854</v>
      </c>
      <c r="K1504" s="54">
        <v>0.14426531683219834</v>
      </c>
      <c r="M1504" s="47">
        <v>502</v>
      </c>
      <c r="N1504" s="124" cm="1">
        <f t="array" ref="N1504:W1504">(TRANSPOSE(MMULT(幕後結果!$AB$37:$AK$46, TRANSPOSE(N503:W503))))</f>
        <v>0.21689798413060532</v>
      </c>
      <c r="O1504" s="124">
        <v>0.47971436417027957</v>
      </c>
      <c r="P1504" s="124">
        <v>-0.71930859465615038</v>
      </c>
      <c r="Q1504" s="124">
        <v>0.30938286978776197</v>
      </c>
      <c r="R1504" s="124">
        <v>0.17273649820110404</v>
      </c>
      <c r="S1504" s="124">
        <v>0.6391018632560912</v>
      </c>
      <c r="T1504" s="124">
        <v>0.27711730440227206</v>
      </c>
      <c r="U1504" s="124">
        <v>1.5516126562292314</v>
      </c>
      <c r="V1504" s="124">
        <v>0.94537006381560706</v>
      </c>
      <c r="W1504" s="46">
        <v>-0.37659086520979668</v>
      </c>
    </row>
    <row r="1505" spans="1:23" ht="19">
      <c r="A1505" s="91">
        <v>503</v>
      </c>
      <c r="B1505" s="124">
        <v>0.9237898350125433</v>
      </c>
      <c r="C1505" s="124">
        <v>0.96291163485897924</v>
      </c>
      <c r="D1505" s="124">
        <v>3.5306054474637749E-2</v>
      </c>
      <c r="E1505" s="124">
        <v>0.63829082235804413</v>
      </c>
      <c r="F1505" s="124">
        <v>4.6754920682800627E-2</v>
      </c>
      <c r="G1505" s="124">
        <v>3.0090072179244087E-2</v>
      </c>
      <c r="H1505" s="124">
        <v>0.63602425637759374</v>
      </c>
      <c r="I1505" s="124">
        <v>0.9457199749514269</v>
      </c>
      <c r="J1505" s="124">
        <v>0.3700086512311922</v>
      </c>
      <c r="K1505" s="54">
        <v>0.40472767829480483</v>
      </c>
      <c r="M1505" s="47">
        <v>503</v>
      </c>
      <c r="N1505" s="124" cm="1">
        <f t="array" ref="N1505:W1505">(TRANSPOSE(MMULT(幕後結果!$AB$37:$AK$46, TRANSPOSE(N504:W504))))</f>
        <v>-0.19373612373080776</v>
      </c>
      <c r="O1505" s="124">
        <v>-0.1121337826886285</v>
      </c>
      <c r="P1505" s="124">
        <v>-0.93056860613778181</v>
      </c>
      <c r="Q1505" s="124">
        <v>0.95598097355906508</v>
      </c>
      <c r="R1505" s="124">
        <v>0.66746095143734574</v>
      </c>
      <c r="S1505" s="124">
        <v>1.8187456090733294</v>
      </c>
      <c r="T1505" s="124">
        <v>7.9969221079611463E-2</v>
      </c>
      <c r="U1505" s="124">
        <v>0.38006970452126559</v>
      </c>
      <c r="V1505" s="124">
        <v>-0.33880225248706497</v>
      </c>
      <c r="W1505" s="46">
        <v>-0.15633961842633332</v>
      </c>
    </row>
    <row r="1506" spans="1:23" ht="19">
      <c r="A1506" s="91">
        <v>504</v>
      </c>
      <c r="B1506" s="124">
        <v>7.2854198036859108E-2</v>
      </c>
      <c r="C1506" s="124">
        <v>0.43248698100525673</v>
      </c>
      <c r="D1506" s="124">
        <v>0.64056620310001855</v>
      </c>
      <c r="E1506" s="124">
        <v>9.1999076201116914E-3</v>
      </c>
      <c r="F1506" s="124">
        <v>0.26028418475112036</v>
      </c>
      <c r="G1506" s="124">
        <v>0.5729364002333055</v>
      </c>
      <c r="H1506" s="124">
        <v>0.63732604495662959</v>
      </c>
      <c r="I1506" s="124">
        <v>0.93319518882370978</v>
      </c>
      <c r="J1506" s="124">
        <v>0.74702260444012647</v>
      </c>
      <c r="K1506" s="54">
        <v>0.45258020472360605</v>
      </c>
      <c r="M1506" s="47">
        <v>504</v>
      </c>
      <c r="N1506" s="124" cm="1">
        <f t="array" ref="N1506:W1506">(TRANSPOSE(MMULT(幕後結果!$AB$37:$AK$46, TRANSPOSE(N505:W505))))</f>
        <v>0.53189223357354876</v>
      </c>
      <c r="O1506" s="124">
        <v>-0.24434395242675755</v>
      </c>
      <c r="P1506" s="124">
        <v>0.41360964746569717</v>
      </c>
      <c r="Q1506" s="124">
        <v>-0.47355869308272569</v>
      </c>
      <c r="R1506" s="124">
        <v>-1.4743055664707916</v>
      </c>
      <c r="S1506" s="124">
        <v>-1.9039456170974498</v>
      </c>
      <c r="T1506" s="124">
        <v>4.5724636609173377E-2</v>
      </c>
      <c r="U1506" s="124">
        <v>-0.59397398508670363</v>
      </c>
      <c r="V1506" s="124">
        <v>-0.577573346417806</v>
      </c>
      <c r="W1506" s="46">
        <v>-0.55073676764234358</v>
      </c>
    </row>
    <row r="1507" spans="1:23" ht="19">
      <c r="A1507" s="91">
        <v>505</v>
      </c>
      <c r="B1507" s="124">
        <v>0.69021641100042985</v>
      </c>
      <c r="C1507" s="124">
        <v>0.3302306770191179</v>
      </c>
      <c r="D1507" s="124">
        <v>9.6928645821581894E-2</v>
      </c>
      <c r="E1507" s="124">
        <v>0.29861872138134227</v>
      </c>
      <c r="F1507" s="124">
        <v>0.28206748042363494</v>
      </c>
      <c r="G1507" s="124">
        <v>0.41924490300154393</v>
      </c>
      <c r="H1507" s="124">
        <v>0.85831275047861677</v>
      </c>
      <c r="I1507" s="124">
        <v>0.3314249162952092</v>
      </c>
      <c r="J1507" s="124">
        <v>2.5105216447268708E-2</v>
      </c>
      <c r="K1507" s="54">
        <v>5.3330310284112281E-2</v>
      </c>
      <c r="M1507" s="47">
        <v>505</v>
      </c>
      <c r="N1507" s="124" cm="1">
        <f t="array" ref="N1507:W1507">(TRANSPOSE(MMULT(幕後結果!$AB$37:$AK$46, TRANSPOSE(N506:W506))))</f>
        <v>-0.70559833103442648</v>
      </c>
      <c r="O1507" s="124">
        <v>-0.8984112822937842</v>
      </c>
      <c r="P1507" s="124">
        <v>-0.88033710869331838</v>
      </c>
      <c r="Q1507" s="124">
        <v>1.1740082708722492</v>
      </c>
      <c r="R1507" s="124">
        <v>-0.16973157811093356</v>
      </c>
      <c r="S1507" s="124">
        <v>0.67590376008079422</v>
      </c>
      <c r="T1507" s="124">
        <v>0.14117898690281966</v>
      </c>
      <c r="U1507" s="124">
        <v>-1.6313640486435519</v>
      </c>
      <c r="V1507" s="124">
        <v>-1.7587611640396918</v>
      </c>
      <c r="W1507" s="46">
        <v>-0.44188034773914825</v>
      </c>
    </row>
    <row r="1508" spans="1:23" ht="19">
      <c r="A1508" s="91">
        <v>506</v>
      </c>
      <c r="B1508" s="124">
        <v>0.18504941385572393</v>
      </c>
      <c r="C1508" s="124">
        <v>0.64065713924308487</v>
      </c>
      <c r="D1508" s="124">
        <v>0.34880744525084872</v>
      </c>
      <c r="E1508" s="124">
        <v>0.84810094473873909</v>
      </c>
      <c r="F1508" s="124">
        <v>0.25155707244572079</v>
      </c>
      <c r="G1508" s="124">
        <v>0.84846802684560685</v>
      </c>
      <c r="H1508" s="124">
        <v>0.88608420277111111</v>
      </c>
      <c r="I1508" s="124">
        <v>5.7425092945724954E-2</v>
      </c>
      <c r="J1508" s="124">
        <v>3.9318154080004719E-2</v>
      </c>
      <c r="K1508" s="54">
        <v>0.88804070965628212</v>
      </c>
      <c r="M1508" s="47">
        <v>506</v>
      </c>
      <c r="N1508" s="124" cm="1">
        <f t="array" ref="N1508:W1508">(TRANSPOSE(MMULT(幕後結果!$AB$37:$AK$46, TRANSPOSE(N507:W507))))</f>
        <v>2.4197035805864116</v>
      </c>
      <c r="O1508" s="124">
        <v>-0.41566291097730573</v>
      </c>
      <c r="P1508" s="124">
        <v>-1.4347619869649235</v>
      </c>
      <c r="Q1508" s="124">
        <v>0.73893122660193222</v>
      </c>
      <c r="R1508" s="124">
        <v>-1.3246330345797801</v>
      </c>
      <c r="S1508" s="124">
        <v>0.51384047332963034</v>
      </c>
      <c r="T1508" s="124">
        <v>0.65309716964703035</v>
      </c>
      <c r="U1508" s="124">
        <v>0.65772916026391826</v>
      </c>
      <c r="V1508" s="124">
        <v>0.85030566177095601</v>
      </c>
      <c r="W1508" s="46">
        <v>-0.57049141773483181</v>
      </c>
    </row>
    <row r="1509" spans="1:23" ht="19">
      <c r="A1509" s="91">
        <v>507</v>
      </c>
      <c r="B1509" s="124">
        <v>0.64078746782857277</v>
      </c>
      <c r="C1509" s="124">
        <v>0.15248203785855163</v>
      </c>
      <c r="D1509" s="124">
        <v>0.89210174573800516</v>
      </c>
      <c r="E1509" s="124">
        <v>0.80453338912463646</v>
      </c>
      <c r="F1509" s="124">
        <v>2.7644714294671857E-2</v>
      </c>
      <c r="G1509" s="124">
        <v>0.65769946514606059</v>
      </c>
      <c r="H1509" s="124">
        <v>0.90257332706553894</v>
      </c>
      <c r="I1509" s="124">
        <v>0.72409389025795123</v>
      </c>
      <c r="J1509" s="124">
        <v>0.60215779717908968</v>
      </c>
      <c r="K1509" s="54">
        <v>0.25538026453290974</v>
      </c>
      <c r="M1509" s="47">
        <v>507</v>
      </c>
      <c r="N1509" s="124" cm="1">
        <f t="array" ref="N1509:W1509">(TRANSPOSE(MMULT(幕後結果!$AB$37:$AK$46, TRANSPOSE(N508:W508))))</f>
        <v>1.9480850256970315</v>
      </c>
      <c r="O1509" s="124">
        <v>-0.89020402311470215</v>
      </c>
      <c r="P1509" s="124">
        <v>0.95403014911585715</v>
      </c>
      <c r="Q1509" s="124">
        <v>0.76673609292029465</v>
      </c>
      <c r="R1509" s="124">
        <v>-1.5256103748374641</v>
      </c>
      <c r="S1509" s="124">
        <v>-1.7173146719823285E-2</v>
      </c>
      <c r="T1509" s="124">
        <v>1.1341789722726232</v>
      </c>
      <c r="U1509" s="124">
        <v>-0.30548011903593397</v>
      </c>
      <c r="V1509" s="124">
        <v>0.87557973700001845</v>
      </c>
      <c r="W1509" s="46">
        <v>0.30184504329126366</v>
      </c>
    </row>
    <row r="1510" spans="1:23" ht="19">
      <c r="A1510" s="91">
        <v>508</v>
      </c>
      <c r="B1510" s="124">
        <v>0.89953765515695738</v>
      </c>
      <c r="C1510" s="124">
        <v>0.50205675158675445</v>
      </c>
      <c r="D1510" s="124">
        <v>0.13153447886639125</v>
      </c>
      <c r="E1510" s="124">
        <v>0.55308580104718397</v>
      </c>
      <c r="F1510" s="124">
        <v>0.60518473044579779</v>
      </c>
      <c r="G1510" s="124">
        <v>0.72981787801260589</v>
      </c>
      <c r="H1510" s="124">
        <v>0.32895392234717957</v>
      </c>
      <c r="I1510" s="124">
        <v>0.70269899131804414</v>
      </c>
      <c r="J1510" s="124">
        <v>0.3331934973145394</v>
      </c>
      <c r="K1510" s="54">
        <v>0.60852908919461202</v>
      </c>
      <c r="M1510" s="47">
        <v>508</v>
      </c>
      <c r="N1510" s="124" cm="1">
        <f t="array" ref="N1510:W1510">(TRANSPOSE(MMULT(幕後結果!$AB$37:$AK$46, TRANSPOSE(N509:W509))))</f>
        <v>0.48792901296678326</v>
      </c>
      <c r="O1510" s="124">
        <v>1.7625817730496729</v>
      </c>
      <c r="P1510" s="124">
        <v>-1.7965596704794096</v>
      </c>
      <c r="Q1510" s="124">
        <v>0.19294697781562464</v>
      </c>
      <c r="R1510" s="124">
        <v>0.30489200895684876</v>
      </c>
      <c r="S1510" s="124">
        <v>0.60494679562357245</v>
      </c>
      <c r="T1510" s="124">
        <v>1.0084179200397152</v>
      </c>
      <c r="U1510" s="124">
        <v>0.20009316325113247</v>
      </c>
      <c r="V1510" s="124">
        <v>2.1315959910162179</v>
      </c>
      <c r="W1510" s="46">
        <v>1.6881499208647868</v>
      </c>
    </row>
    <row r="1511" spans="1:23" ht="19">
      <c r="A1511" s="91">
        <v>509</v>
      </c>
      <c r="B1511" s="124">
        <v>0.64219470468811135</v>
      </c>
      <c r="C1511" s="124">
        <v>0.12341629205261007</v>
      </c>
      <c r="D1511" s="124">
        <v>0.16613362475999827</v>
      </c>
      <c r="E1511" s="124">
        <v>0.81345783553521112</v>
      </c>
      <c r="F1511" s="124">
        <v>0.67385468290355122</v>
      </c>
      <c r="G1511" s="124">
        <v>9.8017551579991702E-2</v>
      </c>
      <c r="H1511" s="124">
        <v>0.84992712349306188</v>
      </c>
      <c r="I1511" s="124">
        <v>0.98978473049771676</v>
      </c>
      <c r="J1511" s="124">
        <v>0.53658919301553532</v>
      </c>
      <c r="K1511" s="54">
        <v>1.4194306667720369E-2</v>
      </c>
      <c r="M1511" s="47">
        <v>509</v>
      </c>
      <c r="N1511" s="124" cm="1">
        <f t="array" ref="N1511:W1511">(TRANSPOSE(MMULT(幕後結果!$AB$37:$AK$46, TRANSPOSE(N510:W510))))</f>
        <v>0.26837823896400431</v>
      </c>
      <c r="O1511" s="124">
        <v>0.86625485977731065</v>
      </c>
      <c r="P1511" s="124">
        <v>-0.84509223866057426</v>
      </c>
      <c r="Q1511" s="124">
        <v>-4.4122378998953479E-2</v>
      </c>
      <c r="R1511" s="124">
        <v>-0.61493737234353474</v>
      </c>
      <c r="S1511" s="124">
        <v>1.1840342136394619</v>
      </c>
      <c r="T1511" s="124">
        <v>0.18684305146913394</v>
      </c>
      <c r="U1511" s="124">
        <v>2.0244750706258738</v>
      </c>
      <c r="V1511" s="124">
        <v>-0.14395072314671309</v>
      </c>
      <c r="W1511" s="46">
        <v>7.4325203589612587E-2</v>
      </c>
    </row>
    <row r="1512" spans="1:23" ht="19">
      <c r="A1512" s="91">
        <v>510</v>
      </c>
      <c r="B1512" s="124">
        <v>0.95576428377044653</v>
      </c>
      <c r="C1512" s="124">
        <v>0.70903363312478818</v>
      </c>
      <c r="D1512" s="124">
        <v>0.55684388267760077</v>
      </c>
      <c r="E1512" s="124">
        <v>0.55425713028003498</v>
      </c>
      <c r="F1512" s="124">
        <v>0.94605412948173662</v>
      </c>
      <c r="G1512" s="124">
        <v>0.62181257654376521</v>
      </c>
      <c r="H1512" s="124">
        <v>8.6109209756999316E-2</v>
      </c>
      <c r="I1512" s="124">
        <v>0.54941064497797099</v>
      </c>
      <c r="J1512" s="124">
        <v>0.77732248281727756</v>
      </c>
      <c r="K1512" s="54">
        <v>0.30618030558288445</v>
      </c>
      <c r="M1512" s="47">
        <v>510</v>
      </c>
      <c r="N1512" s="124" cm="1">
        <f t="array" ref="N1512:W1512">(TRANSPOSE(MMULT(幕後結果!$AB$37:$AK$46, TRANSPOSE(N511:W511))))</f>
        <v>2.152606555052082E-2</v>
      </c>
      <c r="O1512" s="124">
        <v>-0.34623124351240153</v>
      </c>
      <c r="P1512" s="124">
        <v>-0.14541750353025965</v>
      </c>
      <c r="Q1512" s="124">
        <v>-1.7043031876739816</v>
      </c>
      <c r="R1512" s="124">
        <v>1.0396954716781908</v>
      </c>
      <c r="S1512" s="124">
        <v>-1.0888746816074728</v>
      </c>
      <c r="T1512" s="124">
        <v>0.52637744555233701</v>
      </c>
      <c r="U1512" s="124">
        <v>-0.8562941066994646</v>
      </c>
      <c r="V1512" s="124">
        <v>-1.4652217884541407E-2</v>
      </c>
      <c r="W1512" s="46">
        <v>-0.38722477357306456</v>
      </c>
    </row>
    <row r="1513" spans="1:23" ht="19">
      <c r="A1513" s="91">
        <v>511</v>
      </c>
      <c r="B1513" s="124">
        <v>0.57887618921114914</v>
      </c>
      <c r="C1513" s="124">
        <v>7.4056246217715671E-2</v>
      </c>
      <c r="D1513" s="124">
        <v>0.88753643117788439</v>
      </c>
      <c r="E1513" s="124">
        <v>0.71096980459790138</v>
      </c>
      <c r="F1513" s="124">
        <v>0.18402504281768683</v>
      </c>
      <c r="G1513" s="124">
        <v>0.89897200460963633</v>
      </c>
      <c r="H1513" s="124">
        <v>0.16905717844999124</v>
      </c>
      <c r="I1513" s="124">
        <v>0.35692899029956471</v>
      </c>
      <c r="J1513" s="124">
        <v>0.27330983079445859</v>
      </c>
      <c r="K1513" s="54">
        <v>0.68812689147584893</v>
      </c>
      <c r="M1513" s="47">
        <v>511</v>
      </c>
      <c r="N1513" s="124" cm="1">
        <f t="array" ref="N1513:W1513">(TRANSPOSE(MMULT(幕後結果!$AB$37:$AK$46, TRANSPOSE(N512:W512))))</f>
        <v>1.4966860301197744</v>
      </c>
      <c r="O1513" s="124">
        <v>1.1064994301340281</v>
      </c>
      <c r="P1513" s="124">
        <v>-0.43991155220906231</v>
      </c>
      <c r="Q1513" s="124">
        <v>-1.4421887805641607</v>
      </c>
      <c r="R1513" s="124">
        <v>-4.5500716646583617E-2</v>
      </c>
      <c r="S1513" s="124">
        <v>0.45511651160566757</v>
      </c>
      <c r="T1513" s="124">
        <v>0.60616340578118422</v>
      </c>
      <c r="U1513" s="124">
        <v>0.55377212921827712</v>
      </c>
      <c r="V1513" s="124">
        <v>7.4839865299977992E-2</v>
      </c>
      <c r="W1513" s="46">
        <v>1.2556244757309782</v>
      </c>
    </row>
    <row r="1514" spans="1:23" ht="19">
      <c r="A1514" s="91">
        <v>512</v>
      </c>
      <c r="B1514" s="124">
        <v>0.56110769496554758</v>
      </c>
      <c r="C1514" s="124">
        <v>0.46412800461521253</v>
      </c>
      <c r="D1514" s="124">
        <v>0.65001035367435556</v>
      </c>
      <c r="E1514" s="124">
        <v>0.76600883334905912</v>
      </c>
      <c r="F1514" s="124">
        <v>0.85693307357500803</v>
      </c>
      <c r="G1514" s="124">
        <v>0.28402520892166905</v>
      </c>
      <c r="H1514" s="124">
        <v>0.71993381367097542</v>
      </c>
      <c r="I1514" s="124">
        <v>0.42781695956030519</v>
      </c>
      <c r="J1514" s="124">
        <v>0.60696482944606034</v>
      </c>
      <c r="K1514" s="54">
        <v>0.55213570240241849</v>
      </c>
      <c r="M1514" s="47">
        <v>512</v>
      </c>
      <c r="N1514" s="124" cm="1">
        <f t="array" ref="N1514:W1514">(TRANSPOSE(MMULT(幕後結果!$AB$37:$AK$46, TRANSPOSE(N513:W513))))</f>
        <v>-0.9412753580930322</v>
      </c>
      <c r="O1514" s="124">
        <v>0.24827255172045132</v>
      </c>
      <c r="P1514" s="124">
        <v>-1.3132147158839782</v>
      </c>
      <c r="Q1514" s="124">
        <v>-1.1038104811526124</v>
      </c>
      <c r="R1514" s="124">
        <v>-0.67639773516360524</v>
      </c>
      <c r="S1514" s="124">
        <v>-1.1942023480414781</v>
      </c>
      <c r="T1514" s="124">
        <v>-0.79999492196240918</v>
      </c>
      <c r="U1514" s="124">
        <v>-1.8069845125486379</v>
      </c>
      <c r="V1514" s="124">
        <v>1.0808540825084858</v>
      </c>
      <c r="W1514" s="46">
        <v>-0.58797581453598124</v>
      </c>
    </row>
    <row r="1515" spans="1:23" ht="19">
      <c r="A1515" s="91">
        <v>513</v>
      </c>
      <c r="B1515" s="124">
        <v>0.77401494594600373</v>
      </c>
      <c r="C1515" s="124">
        <v>3.6307250379955969E-2</v>
      </c>
      <c r="D1515" s="124">
        <v>0.21710071872216496</v>
      </c>
      <c r="E1515" s="124">
        <v>0.21938735700342415</v>
      </c>
      <c r="F1515" s="124">
        <v>0.83915001856589755</v>
      </c>
      <c r="G1515" s="124">
        <v>0.43661893006059849</v>
      </c>
      <c r="H1515" s="124">
        <v>0.98128502478536683</v>
      </c>
      <c r="I1515" s="124">
        <v>0.61732905062547916</v>
      </c>
      <c r="J1515" s="124">
        <v>0.76036855725986818</v>
      </c>
      <c r="K1515" s="54">
        <v>0.75040861688685179</v>
      </c>
      <c r="M1515" s="47">
        <v>513</v>
      </c>
      <c r="N1515" s="124" cm="1">
        <f t="array" ref="N1515:W1515">(TRANSPOSE(MMULT(幕後結果!$AB$37:$AK$46, TRANSPOSE(N514:W514))))</f>
        <v>-0.66677799563131623</v>
      </c>
      <c r="O1515" s="124">
        <v>-0.39848671378250761</v>
      </c>
      <c r="P1515" s="124">
        <v>-0.12551326303211291</v>
      </c>
      <c r="Q1515" s="124">
        <v>-0.44375531533929169</v>
      </c>
      <c r="R1515" s="124">
        <v>-1.1714195957891946</v>
      </c>
      <c r="S1515" s="124">
        <v>0.16803422292859593</v>
      </c>
      <c r="T1515" s="124">
        <v>-1.5848025477829069</v>
      </c>
      <c r="U1515" s="124">
        <v>-0.78659365317356877</v>
      </c>
      <c r="V1515" s="124">
        <v>-0.69765795676681253</v>
      </c>
      <c r="W1515" s="46">
        <v>-0.11824075272599954</v>
      </c>
    </row>
    <row r="1516" spans="1:23" ht="19">
      <c r="A1516" s="91">
        <v>514</v>
      </c>
      <c r="B1516" s="124">
        <v>0.14664836486222699</v>
      </c>
      <c r="C1516" s="124">
        <v>0.6183032050855668</v>
      </c>
      <c r="D1516" s="124">
        <v>0.97445840822796193</v>
      </c>
      <c r="E1516" s="124">
        <v>6.2914175463590905E-3</v>
      </c>
      <c r="F1516" s="124">
        <v>0.17208627240829721</v>
      </c>
      <c r="G1516" s="124">
        <v>0.463108259826853</v>
      </c>
      <c r="H1516" s="124">
        <v>0.63767464629368908</v>
      </c>
      <c r="I1516" s="124">
        <v>0.42177136428024142</v>
      </c>
      <c r="J1516" s="124">
        <v>0.82360648739189646</v>
      </c>
      <c r="K1516" s="54">
        <v>0.94731287669968389</v>
      </c>
      <c r="M1516" s="47">
        <v>514</v>
      </c>
      <c r="N1516" s="124" cm="1">
        <f t="array" ref="N1516:W1516">(TRANSPOSE(MMULT(幕後結果!$AB$37:$AK$46, TRANSPOSE(N515:W515))))</f>
        <v>-0.35133579035986634</v>
      </c>
      <c r="O1516" s="124">
        <v>0.59175831281410818</v>
      </c>
      <c r="P1516" s="124">
        <v>0.46223074360806127</v>
      </c>
      <c r="Q1516" s="124">
        <v>-0.16299197221564815</v>
      </c>
      <c r="R1516" s="124">
        <v>-0.59156215659075828</v>
      </c>
      <c r="S1516" s="124">
        <v>-0.30277114137724637</v>
      </c>
      <c r="T1516" s="124">
        <v>0.16254920656912952</v>
      </c>
      <c r="U1516" s="124">
        <v>-0.17488739802095948</v>
      </c>
      <c r="V1516" s="124">
        <v>-0.27325415024494815</v>
      </c>
      <c r="W1516" s="46">
        <v>-1.0396611931454547</v>
      </c>
    </row>
    <row r="1517" spans="1:23" ht="19">
      <c r="A1517" s="91">
        <v>515</v>
      </c>
      <c r="B1517" s="124">
        <v>0.23774675384179655</v>
      </c>
      <c r="C1517" s="124">
        <v>0.61086176785144941</v>
      </c>
      <c r="D1517" s="124">
        <v>0.51330437110167138</v>
      </c>
      <c r="E1517" s="124">
        <v>0.15148037970797579</v>
      </c>
      <c r="F1517" s="124">
        <v>0.91065192684218377</v>
      </c>
      <c r="G1517" s="124">
        <v>0.9545911782690919</v>
      </c>
      <c r="H1517" s="124">
        <v>0.93986710995797851</v>
      </c>
      <c r="I1517" s="124">
        <v>0.26133066404804706</v>
      </c>
      <c r="J1517" s="124">
        <v>0.69984907937612872</v>
      </c>
      <c r="K1517" s="54">
        <v>0.317137211822208</v>
      </c>
      <c r="M1517" s="47">
        <v>515</v>
      </c>
      <c r="N1517" s="124" cm="1">
        <f t="array" ref="N1517:W1517">(TRANSPOSE(MMULT(幕後結果!$AB$37:$AK$46, TRANSPOSE(N516:W516))))</f>
        <v>-0.53662796996581563</v>
      </c>
      <c r="O1517" s="124">
        <v>0.99531049989770259</v>
      </c>
      <c r="P1517" s="124">
        <v>-0.33502571055739905</v>
      </c>
      <c r="Q1517" s="124">
        <v>0.77060623245103965</v>
      </c>
      <c r="R1517" s="124">
        <v>1.1648783330316252</v>
      </c>
      <c r="S1517" s="124">
        <v>0.69628497395049738</v>
      </c>
      <c r="T1517" s="124">
        <v>-1.7090750695092947</v>
      </c>
      <c r="U1517" s="124">
        <v>-0.59417533606425788</v>
      </c>
      <c r="V1517" s="124">
        <v>4.8337849981803321E-2</v>
      </c>
      <c r="W1517" s="46">
        <v>4.6668539092069861E-2</v>
      </c>
    </row>
    <row r="1518" spans="1:23" ht="19">
      <c r="A1518" s="91">
        <v>516</v>
      </c>
      <c r="B1518" s="124">
        <v>0.96004177362229659</v>
      </c>
      <c r="C1518" s="124">
        <v>0.15803607131362529</v>
      </c>
      <c r="D1518" s="124">
        <v>0.13322881266775632</v>
      </c>
      <c r="E1518" s="124">
        <v>7.165844873703775E-2</v>
      </c>
      <c r="F1518" s="124">
        <v>0.10179502195039936</v>
      </c>
      <c r="G1518" s="124">
        <v>0.16803288242415348</v>
      </c>
      <c r="H1518" s="124">
        <v>0.17871594669303792</v>
      </c>
      <c r="I1518" s="124">
        <v>0.4245383030885943</v>
      </c>
      <c r="J1518" s="124">
        <v>0.43896111930859605</v>
      </c>
      <c r="K1518" s="54">
        <v>0.50033162586458246</v>
      </c>
      <c r="M1518" s="47">
        <v>516</v>
      </c>
      <c r="N1518" s="124" cm="1">
        <f t="array" ref="N1518:W1518">(TRANSPOSE(MMULT(幕後結果!$AB$37:$AK$46, TRANSPOSE(N517:W517))))</f>
        <v>-0.18890696444417981</v>
      </c>
      <c r="O1518" s="124">
        <v>1.7442462922489574</v>
      </c>
      <c r="P1518" s="124">
        <v>0.20598722869169478</v>
      </c>
      <c r="Q1518" s="124">
        <v>-0.82649728071682993</v>
      </c>
      <c r="R1518" s="124">
        <v>-1.424159769323232</v>
      </c>
      <c r="S1518" s="124">
        <v>-1.3263405594660549</v>
      </c>
      <c r="T1518" s="124">
        <v>1.4702464780423936</v>
      </c>
      <c r="U1518" s="124">
        <v>0.57850129575478237</v>
      </c>
      <c r="V1518" s="124">
        <v>0.31911991900477665</v>
      </c>
      <c r="W1518" s="46">
        <v>-2.3706144541788987E-2</v>
      </c>
    </row>
    <row r="1519" spans="1:23" ht="19">
      <c r="A1519" s="91">
        <v>517</v>
      </c>
      <c r="B1519" s="124">
        <v>0.90271629683273114</v>
      </c>
      <c r="C1519" s="124">
        <v>0.45051519731412037</v>
      </c>
      <c r="D1519" s="124">
        <v>0.80115182486031777</v>
      </c>
      <c r="E1519" s="124">
        <v>0.52178087351419422</v>
      </c>
      <c r="F1519" s="124">
        <v>0.10982157182065255</v>
      </c>
      <c r="G1519" s="124">
        <v>0.74366135372980757</v>
      </c>
      <c r="H1519" s="124">
        <v>0.60687021833859722</v>
      </c>
      <c r="I1519" s="124">
        <v>0.58154858252768382</v>
      </c>
      <c r="J1519" s="124">
        <v>0.71718897277632454</v>
      </c>
      <c r="K1519" s="54">
        <v>0.92142233159341025</v>
      </c>
      <c r="M1519" s="47">
        <v>517</v>
      </c>
      <c r="N1519" s="124" cm="1">
        <f t="array" ref="N1519:W1519">(TRANSPOSE(MMULT(幕後結果!$AB$37:$AK$46, TRANSPOSE(N518:W518))))</f>
        <v>8.5104919053338793E-2</v>
      </c>
      <c r="O1519" s="124">
        <v>-1.8504365043253888</v>
      </c>
      <c r="P1519" s="124">
        <v>0.22842962385336152</v>
      </c>
      <c r="Q1519" s="124">
        <v>-1.1795797237325298</v>
      </c>
      <c r="R1519" s="124">
        <v>-1.1499732671654717</v>
      </c>
      <c r="S1519" s="124">
        <v>-2.4476035615140708</v>
      </c>
      <c r="T1519" s="124">
        <v>0.16828400550219857</v>
      </c>
      <c r="U1519" s="124">
        <v>0.42295229358880188</v>
      </c>
      <c r="V1519" s="124">
        <v>1.1150577468998901</v>
      </c>
      <c r="W1519" s="46">
        <v>-2.757174855825772</v>
      </c>
    </row>
    <row r="1520" spans="1:23" ht="19">
      <c r="A1520" s="91">
        <v>518</v>
      </c>
      <c r="B1520" s="124">
        <v>0.87135721414528455</v>
      </c>
      <c r="C1520" s="124">
        <v>0.61217593481247379</v>
      </c>
      <c r="D1520" s="124">
        <v>0.65627433302018945</v>
      </c>
      <c r="E1520" s="124">
        <v>0.42995843622974284</v>
      </c>
      <c r="F1520" s="124">
        <v>0.91105543348097529</v>
      </c>
      <c r="G1520" s="124">
        <v>4.8734890466678671E-2</v>
      </c>
      <c r="H1520" s="124">
        <v>0.4268101292600508</v>
      </c>
      <c r="I1520" s="124">
        <v>0.18779237782553015</v>
      </c>
      <c r="J1520" s="124">
        <v>0.99832215613126496</v>
      </c>
      <c r="K1520" s="54">
        <v>5.7107501002413574E-3</v>
      </c>
      <c r="M1520" s="47">
        <v>518</v>
      </c>
      <c r="N1520" s="124" cm="1">
        <f t="array" ref="N1520:W1520">(TRANSPOSE(MMULT(幕後結果!$AB$37:$AK$46, TRANSPOSE(N519:W519))))</f>
        <v>0.21019996247559122</v>
      </c>
      <c r="O1520" s="124">
        <v>-0.49690362441806113</v>
      </c>
      <c r="P1520" s="124">
        <v>-0.71246838596455331</v>
      </c>
      <c r="Q1520" s="124">
        <v>-1.4932861349467008</v>
      </c>
      <c r="R1520" s="124">
        <v>1.2759724149688569</v>
      </c>
      <c r="S1520" s="124">
        <v>-0.80305732981078271</v>
      </c>
      <c r="T1520" s="124">
        <v>-0.59659818700440204</v>
      </c>
      <c r="U1520" s="124">
        <v>-5.8646222955626548E-2</v>
      </c>
      <c r="V1520" s="124">
        <v>-0.26312467647317367</v>
      </c>
      <c r="W1520" s="46">
        <v>0.35035898091000561</v>
      </c>
    </row>
    <row r="1521" spans="1:23" ht="19">
      <c r="A1521" s="91">
        <v>519</v>
      </c>
      <c r="B1521" s="124">
        <v>0.93542187158852008</v>
      </c>
      <c r="C1521" s="124">
        <v>0.7404257373251848</v>
      </c>
      <c r="D1521" s="124">
        <v>0.9504154935116147</v>
      </c>
      <c r="E1521" s="124">
        <v>0.74973610087494236</v>
      </c>
      <c r="F1521" s="124">
        <v>0.28668132076055408</v>
      </c>
      <c r="G1521" s="124">
        <v>0.59862767458576061</v>
      </c>
      <c r="H1521" s="124">
        <v>0.56106101215318094</v>
      </c>
      <c r="I1521" s="124">
        <v>0.32899575055189278</v>
      </c>
      <c r="J1521" s="124">
        <v>0.44738773222457828</v>
      </c>
      <c r="K1521" s="54">
        <v>0.20752865946494881</v>
      </c>
      <c r="M1521" s="47">
        <v>519</v>
      </c>
      <c r="N1521" s="124" cm="1">
        <f t="array" ref="N1521:W1521">(TRANSPOSE(MMULT(幕後結果!$AB$37:$AK$46, TRANSPOSE(N520:W520))))</f>
        <v>-0.40833879005415835</v>
      </c>
      <c r="O1521" s="124">
        <v>-0.67626847180674643</v>
      </c>
      <c r="P1521" s="124">
        <v>-0.96297704058121925</v>
      </c>
      <c r="Q1521" s="124">
        <v>-0.21824349649004024</v>
      </c>
      <c r="R1521" s="124">
        <v>0.43570028769431485</v>
      </c>
      <c r="S1521" s="124">
        <v>-0.39631959948493711</v>
      </c>
      <c r="T1521" s="124">
        <v>-1.2710358026954107</v>
      </c>
      <c r="U1521" s="124">
        <v>0.5550403620291634</v>
      </c>
      <c r="V1521" s="124">
        <v>-1.054353443093238</v>
      </c>
      <c r="W1521" s="46">
        <v>-1.7459282674867234</v>
      </c>
    </row>
    <row r="1522" spans="1:23" ht="19">
      <c r="A1522" s="91">
        <v>520</v>
      </c>
      <c r="B1522" s="124">
        <v>0.72500958426258677</v>
      </c>
      <c r="C1522" s="124">
        <v>0.17758766036056062</v>
      </c>
      <c r="D1522" s="124">
        <v>0.31592537631689033</v>
      </c>
      <c r="E1522" s="124">
        <v>0.91765867507534593</v>
      </c>
      <c r="F1522" s="124">
        <v>0.77788383818938112</v>
      </c>
      <c r="G1522" s="124">
        <v>0.77818289582911571</v>
      </c>
      <c r="H1522" s="124">
        <v>0.42252693630959981</v>
      </c>
      <c r="I1522" s="124">
        <v>0.34459262228172216</v>
      </c>
      <c r="J1522" s="124">
        <v>0.8469865788551687</v>
      </c>
      <c r="K1522" s="54">
        <v>0.65107672921463111</v>
      </c>
      <c r="M1522" s="47">
        <v>520</v>
      </c>
      <c r="N1522" s="124" cm="1">
        <f t="array" ref="N1522:W1522">(TRANSPOSE(MMULT(幕後結果!$AB$37:$AK$46, TRANSPOSE(N521:W521))))</f>
        <v>1.8233090989009348</v>
      </c>
      <c r="O1522" s="124">
        <v>1.7864537680897956</v>
      </c>
      <c r="P1522" s="124">
        <v>-1.5167174248707949E-2</v>
      </c>
      <c r="Q1522" s="124">
        <v>-9.9290216565421141E-2</v>
      </c>
      <c r="R1522" s="124">
        <v>2.8178781583843628</v>
      </c>
      <c r="S1522" s="124">
        <v>-0.45573538962013782</v>
      </c>
      <c r="T1522" s="124">
        <v>0.87391108238858184</v>
      </c>
      <c r="U1522" s="124">
        <v>0.44245028743889014</v>
      </c>
      <c r="V1522" s="124">
        <v>-1.9215894044503301E-2</v>
      </c>
      <c r="W1522" s="46">
        <v>2.5395604144051021</v>
      </c>
    </row>
    <row r="1523" spans="1:23" ht="19">
      <c r="A1523" s="91">
        <v>521</v>
      </c>
      <c r="B1523" s="124">
        <v>0.65353783792931841</v>
      </c>
      <c r="C1523" s="124">
        <v>0.31043313912222259</v>
      </c>
      <c r="D1523" s="124">
        <v>0.33090508974414656</v>
      </c>
      <c r="E1523" s="124">
        <v>0.98022609772151537</v>
      </c>
      <c r="F1523" s="124">
        <v>5.7323986558573514E-2</v>
      </c>
      <c r="G1523" s="124">
        <v>7.0317563435546848E-2</v>
      </c>
      <c r="H1523" s="124">
        <v>0.78077009853530477</v>
      </c>
      <c r="I1523" s="124">
        <v>0.5686328964215952</v>
      </c>
      <c r="J1523" s="124">
        <v>0.21975562159838136</v>
      </c>
      <c r="K1523" s="54">
        <v>0.86126034537203688</v>
      </c>
      <c r="M1523" s="47">
        <v>521</v>
      </c>
      <c r="N1523" s="124" cm="1">
        <f t="array" ref="N1523:W1523">(TRANSPOSE(MMULT(幕後結果!$AB$37:$AK$46, TRANSPOSE(N522:W522))))</f>
        <v>0.59475118078116329</v>
      </c>
      <c r="O1523" s="124">
        <v>0.97814099542066224</v>
      </c>
      <c r="P1523" s="124">
        <v>2.9138633181275964</v>
      </c>
      <c r="Q1523" s="124">
        <v>-0.10801986790088103</v>
      </c>
      <c r="R1523" s="124">
        <v>0.84706321401450857</v>
      </c>
      <c r="S1523" s="124">
        <v>1.3647399963359075</v>
      </c>
      <c r="T1523" s="124">
        <v>0.26323541200446854</v>
      </c>
      <c r="U1523" s="124">
        <v>-3.3061749073572955E-2</v>
      </c>
      <c r="V1523" s="124">
        <v>1.4760195387093755</v>
      </c>
      <c r="W1523" s="46">
        <v>0.3127544313865096</v>
      </c>
    </row>
    <row r="1524" spans="1:23" ht="19">
      <c r="A1524" s="91">
        <v>522</v>
      </c>
      <c r="B1524" s="124">
        <v>0.58436632539668221</v>
      </c>
      <c r="C1524" s="124">
        <v>0.99067849187525225</v>
      </c>
      <c r="D1524" s="124">
        <v>0.14267739663589007</v>
      </c>
      <c r="E1524" s="124">
        <v>0.79848028591308262</v>
      </c>
      <c r="F1524" s="124">
        <v>0.92087464743251468</v>
      </c>
      <c r="G1524" s="124">
        <v>0.50489670761742245</v>
      </c>
      <c r="H1524" s="124">
        <v>0.6399532629703264</v>
      </c>
      <c r="I1524" s="124">
        <v>0.16982751230425097</v>
      </c>
      <c r="J1524" s="124">
        <v>0.14580711310920824</v>
      </c>
      <c r="K1524" s="54">
        <v>0.8679409116723269</v>
      </c>
      <c r="M1524" s="47">
        <v>522</v>
      </c>
      <c r="N1524" s="124" cm="1">
        <f t="array" ref="N1524:W1524">(TRANSPOSE(MMULT(幕後結果!$AB$37:$AK$46, TRANSPOSE(N523:W523))))</f>
        <v>-0.73984398379326555</v>
      </c>
      <c r="O1524" s="124">
        <v>-0.81758913958556978</v>
      </c>
      <c r="P1524" s="124">
        <v>0.63371588076047802</v>
      </c>
      <c r="Q1524" s="124">
        <v>8.3632686184567373E-2</v>
      </c>
      <c r="R1524" s="124">
        <v>0.3976734157996179</v>
      </c>
      <c r="S1524" s="124">
        <v>0.34755603362257215</v>
      </c>
      <c r="T1524" s="124">
        <v>-0.84430589773571374</v>
      </c>
      <c r="U1524" s="124">
        <v>-0.30643164758660935</v>
      </c>
      <c r="V1524" s="124">
        <v>-0.73444373134886254</v>
      </c>
      <c r="W1524" s="46">
        <v>-0.53546072163040526</v>
      </c>
    </row>
    <row r="1525" spans="1:23" ht="19">
      <c r="A1525" s="91">
        <v>523</v>
      </c>
      <c r="B1525" s="124">
        <v>0.27888260562061151</v>
      </c>
      <c r="C1525" s="124">
        <v>6.6279569390776727E-2</v>
      </c>
      <c r="D1525" s="124">
        <v>0.94731151429923455</v>
      </c>
      <c r="E1525" s="124">
        <v>0.5848895961234879</v>
      </c>
      <c r="F1525" s="124">
        <v>0.31374536127049724</v>
      </c>
      <c r="G1525" s="124">
        <v>0.23158918210702462</v>
      </c>
      <c r="H1525" s="124">
        <v>0.22017237243442689</v>
      </c>
      <c r="I1525" s="124">
        <v>0.7052052595088667</v>
      </c>
      <c r="J1525" s="124">
        <v>0.55596892701793155</v>
      </c>
      <c r="K1525" s="54">
        <v>5.813937889316878E-2</v>
      </c>
      <c r="M1525" s="47">
        <v>523</v>
      </c>
      <c r="N1525" s="124" cm="1">
        <f t="array" ref="N1525:W1525">(TRANSPOSE(MMULT(幕後結果!$AB$37:$AK$46, TRANSPOSE(N524:W524))))</f>
        <v>-0.2936006985710452</v>
      </c>
      <c r="O1525" s="124">
        <v>-0.18604470512738813</v>
      </c>
      <c r="P1525" s="124">
        <v>0.30261765147096686</v>
      </c>
      <c r="Q1525" s="124">
        <v>0.69736326295832052</v>
      </c>
      <c r="R1525" s="124">
        <v>0.72455174318960291</v>
      </c>
      <c r="S1525" s="124">
        <v>0.45841539931016767</v>
      </c>
      <c r="T1525" s="124">
        <v>-0.17127251605162019</v>
      </c>
      <c r="U1525" s="124">
        <v>0.50351262078506742</v>
      </c>
      <c r="V1525" s="124">
        <v>0.33384173687373064</v>
      </c>
      <c r="W1525" s="46">
        <v>1.0783843847084196E-2</v>
      </c>
    </row>
    <row r="1526" spans="1:23" ht="19">
      <c r="A1526" s="91">
        <v>524</v>
      </c>
      <c r="B1526" s="124">
        <v>0.85565408219353234</v>
      </c>
      <c r="C1526" s="124">
        <v>4.5921071962141014E-2</v>
      </c>
      <c r="D1526" s="124">
        <v>0.46906694548899996</v>
      </c>
      <c r="E1526" s="124">
        <v>0.78681086552656088</v>
      </c>
      <c r="F1526" s="124">
        <v>0.45793300847936425</v>
      </c>
      <c r="G1526" s="124">
        <v>0.56875269471502521</v>
      </c>
      <c r="H1526" s="124">
        <v>0.63552482617416617</v>
      </c>
      <c r="I1526" s="124">
        <v>1.6231408390242619E-2</v>
      </c>
      <c r="J1526" s="124">
        <v>0.5545755826591201</v>
      </c>
      <c r="K1526" s="54">
        <v>3.040438948216817E-3</v>
      </c>
      <c r="M1526" s="47">
        <v>524</v>
      </c>
      <c r="N1526" s="124" cm="1">
        <f t="array" ref="N1526:W1526">(TRANSPOSE(MMULT(幕後結果!$AB$37:$AK$46, TRANSPOSE(N525:W525))))</f>
        <v>0.86857817673629578</v>
      </c>
      <c r="O1526" s="124">
        <v>0.81602456534616441</v>
      </c>
      <c r="P1526" s="124">
        <v>0.99477216258522483</v>
      </c>
      <c r="Q1526" s="124">
        <v>0.23502890499436113</v>
      </c>
      <c r="R1526" s="124">
        <v>-0.33398086553019879</v>
      </c>
      <c r="S1526" s="124">
        <v>-0.65001646416344439</v>
      </c>
      <c r="T1526" s="124">
        <v>1.1279564355070191</v>
      </c>
      <c r="U1526" s="124">
        <v>-0.59918219761129843</v>
      </c>
      <c r="V1526" s="124">
        <v>1.7183837790443071</v>
      </c>
      <c r="W1526" s="46">
        <v>-0.12689037755241045</v>
      </c>
    </row>
    <row r="1527" spans="1:23" ht="19">
      <c r="A1527" s="91">
        <v>525</v>
      </c>
      <c r="B1527" s="124">
        <v>0.87231414023628129</v>
      </c>
      <c r="C1527" s="124">
        <v>0.61514927832042332</v>
      </c>
      <c r="D1527" s="124">
        <v>0.91744324389484389</v>
      </c>
      <c r="E1527" s="124">
        <v>0.9255756131872237</v>
      </c>
      <c r="F1527" s="124">
        <v>0.42229693421498204</v>
      </c>
      <c r="G1527" s="124">
        <v>0.79556768433401048</v>
      </c>
      <c r="H1527" s="124">
        <v>0.88542766139698692</v>
      </c>
      <c r="I1527" s="124">
        <v>0.13619619431335939</v>
      </c>
      <c r="J1527" s="124">
        <v>0.59365662370362693</v>
      </c>
      <c r="K1527" s="54">
        <v>0.86163625304551106</v>
      </c>
      <c r="M1527" s="47">
        <v>525</v>
      </c>
      <c r="N1527" s="124" cm="1">
        <f t="array" ref="N1527:W1527">(TRANSPOSE(MMULT(幕後結果!$AB$37:$AK$46, TRANSPOSE(N526:W526))))</f>
        <v>-0.59479274779506008</v>
      </c>
      <c r="O1527" s="124">
        <v>8.2763020773080787E-2</v>
      </c>
      <c r="P1527" s="124">
        <v>0.22458081399932736</v>
      </c>
      <c r="Q1527" s="124">
        <v>0.80770772316178496</v>
      </c>
      <c r="R1527" s="124">
        <v>2.0223469395624161</v>
      </c>
      <c r="S1527" s="124">
        <v>1.9117377237704998</v>
      </c>
      <c r="T1527" s="124">
        <v>1.3963551986860647</v>
      </c>
      <c r="U1527" s="124">
        <v>-2.0941218639121406E-4</v>
      </c>
      <c r="V1527" s="124">
        <v>1.1120167854132237</v>
      </c>
      <c r="W1527" s="46">
        <v>1.0697285074037803</v>
      </c>
    </row>
    <row r="1528" spans="1:23" ht="19">
      <c r="A1528" s="91">
        <v>526</v>
      </c>
      <c r="B1528" s="124">
        <v>0.15479061233862912</v>
      </c>
      <c r="C1528" s="124">
        <v>0.66347472976190192</v>
      </c>
      <c r="D1528" s="124">
        <v>0.74338277599981128</v>
      </c>
      <c r="E1528" s="124">
        <v>0.54772099749556413</v>
      </c>
      <c r="F1528" s="124">
        <v>0.38948368091460628</v>
      </c>
      <c r="G1528" s="124">
        <v>8.9833418891100969E-3</v>
      </c>
      <c r="H1528" s="124">
        <v>0.31591839032526869</v>
      </c>
      <c r="I1528" s="124">
        <v>0.20183690631646845</v>
      </c>
      <c r="J1528" s="124">
        <v>0.70508905092295482</v>
      </c>
      <c r="K1528" s="54">
        <v>5.1312474875910397E-2</v>
      </c>
      <c r="M1528" s="47">
        <v>526</v>
      </c>
      <c r="N1528" s="124" cm="1">
        <f t="array" ref="N1528:W1528">(TRANSPOSE(MMULT(幕後結果!$AB$37:$AK$46, TRANSPOSE(N527:W527))))</f>
        <v>0.54250661495725427</v>
      </c>
      <c r="O1528" s="124">
        <v>-0.1360841872877373</v>
      </c>
      <c r="P1528" s="124">
        <v>1.2220394674511752</v>
      </c>
      <c r="Q1528" s="124">
        <v>0.49042454971548555</v>
      </c>
      <c r="R1528" s="124">
        <v>0.41420981112577043</v>
      </c>
      <c r="S1528" s="124">
        <v>0.40318433547485011</v>
      </c>
      <c r="T1528" s="124">
        <v>1.5011384127573018</v>
      </c>
      <c r="U1528" s="124">
        <v>-0.49164219077442239</v>
      </c>
      <c r="V1528" s="124">
        <v>0.16114237672217097</v>
      </c>
      <c r="W1528" s="46">
        <v>0.39880166011264961</v>
      </c>
    </row>
    <row r="1529" spans="1:23" ht="19">
      <c r="A1529" s="91">
        <v>527</v>
      </c>
      <c r="B1529" s="124">
        <v>0.96873233556392413</v>
      </c>
      <c r="C1529" s="124">
        <v>0.95221644628884472</v>
      </c>
      <c r="D1529" s="124">
        <v>0.42074315320062383</v>
      </c>
      <c r="E1529" s="124">
        <v>0.11428443391053578</v>
      </c>
      <c r="F1529" s="124">
        <v>0.96453348075026879</v>
      </c>
      <c r="G1529" s="124">
        <v>0.64866482732502662</v>
      </c>
      <c r="H1529" s="124">
        <v>0.36566554673956397</v>
      </c>
      <c r="I1529" s="124">
        <v>0.53200913352087786</v>
      </c>
      <c r="J1529" s="124">
        <v>0.56904267467241376</v>
      </c>
      <c r="K1529" s="54">
        <v>0.34355096058765633</v>
      </c>
      <c r="M1529" s="47">
        <v>527</v>
      </c>
      <c r="N1529" s="124" cm="1">
        <f t="array" ref="N1529:W1529">(TRANSPOSE(MMULT(幕後結果!$AB$37:$AK$46, TRANSPOSE(N528:W528))))</f>
        <v>-0.36292303486210908</v>
      </c>
      <c r="O1529" s="124">
        <v>-1.1520614360158934</v>
      </c>
      <c r="P1529" s="124">
        <v>0.80496652186126016</v>
      </c>
      <c r="Q1529" s="124">
        <v>-1.2928200828899139</v>
      </c>
      <c r="R1529" s="124">
        <v>7.3108427078579952E-2</v>
      </c>
      <c r="S1529" s="124">
        <v>-0.79954827065258494</v>
      </c>
      <c r="T1529" s="124">
        <v>5.638177851794654E-2</v>
      </c>
      <c r="U1529" s="124">
        <v>-0.32604233338348754</v>
      </c>
      <c r="V1529" s="124">
        <v>-9.8117434360591393E-2</v>
      </c>
      <c r="W1529" s="46">
        <v>-0.78342998388330742</v>
      </c>
    </row>
    <row r="1530" spans="1:23" ht="19">
      <c r="A1530" s="91">
        <v>528</v>
      </c>
      <c r="B1530" s="124">
        <v>0.84565978721026447</v>
      </c>
      <c r="C1530" s="124">
        <v>0.69727587111703015</v>
      </c>
      <c r="D1530" s="124">
        <v>0.10334273159889751</v>
      </c>
      <c r="E1530" s="124">
        <v>0.85128218765910058</v>
      </c>
      <c r="F1530" s="124">
        <v>0.36310992669110531</v>
      </c>
      <c r="G1530" s="124">
        <v>0.53503419412600017</v>
      </c>
      <c r="H1530" s="124">
        <v>0.17678650312613331</v>
      </c>
      <c r="I1530" s="124">
        <v>0.37980951941719288</v>
      </c>
      <c r="J1530" s="124">
        <v>0.15988390475985925</v>
      </c>
      <c r="K1530" s="54">
        <v>0.74496286657708621</v>
      </c>
      <c r="M1530" s="47">
        <v>528</v>
      </c>
      <c r="N1530" s="124" cm="1">
        <f t="array" ref="N1530:W1530">(TRANSPOSE(MMULT(幕後結果!$AB$37:$AK$46, TRANSPOSE(N529:W529))))</f>
        <v>1.6726565950064565</v>
      </c>
      <c r="O1530" s="124">
        <v>-0.12503145357690429</v>
      </c>
      <c r="P1530" s="124">
        <v>1.6350906803251175</v>
      </c>
      <c r="Q1530" s="124">
        <v>1.579630689864179</v>
      </c>
      <c r="R1530" s="124">
        <v>1.1079069328261857</v>
      </c>
      <c r="S1530" s="124">
        <v>0.87727675461027921</v>
      </c>
      <c r="T1530" s="124">
        <v>-0.69865464131425981</v>
      </c>
      <c r="U1530" s="124">
        <v>1.5118528272818645</v>
      </c>
      <c r="V1530" s="124">
        <v>1.2868796930493831</v>
      </c>
      <c r="W1530" s="46">
        <v>0.12288859638582983</v>
      </c>
    </row>
    <row r="1531" spans="1:23" ht="19">
      <c r="A1531" s="91">
        <v>529</v>
      </c>
      <c r="B1531" s="124">
        <v>0.31143098374238742</v>
      </c>
      <c r="C1531" s="124">
        <v>0.84695164127833156</v>
      </c>
      <c r="D1531" s="124">
        <v>8.4728025617453406E-2</v>
      </c>
      <c r="E1531" s="124">
        <v>0.97626666233119641</v>
      </c>
      <c r="F1531" s="124">
        <v>0.10585705564792258</v>
      </c>
      <c r="G1531" s="124">
        <v>0.57516584048429364</v>
      </c>
      <c r="H1531" s="124">
        <v>0.91687195002144328</v>
      </c>
      <c r="I1531" s="124">
        <v>0.35670181874337681</v>
      </c>
      <c r="J1531" s="124">
        <v>0.61386814476818707</v>
      </c>
      <c r="K1531" s="54">
        <v>0.65860922029039681</v>
      </c>
      <c r="M1531" s="47">
        <v>529</v>
      </c>
      <c r="N1531" s="124" cm="1">
        <f t="array" ref="N1531:W1531">(TRANSPOSE(MMULT(幕後結果!$AB$37:$AK$46, TRANSPOSE(N530:W530))))</f>
        <v>0.2584120622846211</v>
      </c>
      <c r="O1531" s="124">
        <v>0.84868735940084417</v>
      </c>
      <c r="P1531" s="124">
        <v>0.20731702295046411</v>
      </c>
      <c r="Q1531" s="124">
        <v>3.0941231935761975</v>
      </c>
      <c r="R1531" s="124">
        <v>1.2827319393223577</v>
      </c>
      <c r="S1531" s="124">
        <v>1.6921256991817706</v>
      </c>
      <c r="T1531" s="124">
        <v>0.61373886948464718</v>
      </c>
      <c r="U1531" s="124">
        <v>-0.84862664287081113</v>
      </c>
      <c r="V1531" s="124">
        <v>1.4923394813033346</v>
      </c>
      <c r="W1531" s="46">
        <v>0.46412514941201705</v>
      </c>
    </row>
    <row r="1532" spans="1:23" ht="19">
      <c r="A1532" s="91">
        <v>530</v>
      </c>
      <c r="B1532" s="124">
        <v>3.8054512912615079E-2</v>
      </c>
      <c r="C1532" s="124">
        <v>0.80354127915692852</v>
      </c>
      <c r="D1532" s="124">
        <v>1.911025986577175E-2</v>
      </c>
      <c r="E1532" s="124">
        <v>0.3055486478257925</v>
      </c>
      <c r="F1532" s="124">
        <v>0.58240319543818786</v>
      </c>
      <c r="G1532" s="124">
        <v>0.80642573050926458</v>
      </c>
      <c r="H1532" s="124">
        <v>0.82920354558417597</v>
      </c>
      <c r="I1532" s="124">
        <v>0.81277006622588766</v>
      </c>
      <c r="J1532" s="124">
        <v>0.39928177953125132</v>
      </c>
      <c r="K1532" s="54">
        <v>9.7647865863003336E-2</v>
      </c>
      <c r="M1532" s="47">
        <v>530</v>
      </c>
      <c r="N1532" s="124" cm="1">
        <f t="array" ref="N1532:W1532">(TRANSPOSE(MMULT(幕後結果!$AB$37:$AK$46, TRANSPOSE(N531:W531))))</f>
        <v>0.64907527454799596</v>
      </c>
      <c r="O1532" s="124">
        <v>-2.099963719508652</v>
      </c>
      <c r="P1532" s="124">
        <v>0.65335702279704122</v>
      </c>
      <c r="Q1532" s="124">
        <v>0.23995240166215875</v>
      </c>
      <c r="R1532" s="124">
        <v>-0.56239584876498649</v>
      </c>
      <c r="S1532" s="124">
        <v>0.11623611298700977</v>
      </c>
      <c r="T1532" s="124">
        <v>0.8096320799525909</v>
      </c>
      <c r="U1532" s="124">
        <v>1.232664340620151</v>
      </c>
      <c r="V1532" s="124">
        <v>-0.50896698356397585</v>
      </c>
      <c r="W1532" s="46">
        <v>0.32174216455518878</v>
      </c>
    </row>
    <row r="1533" spans="1:23" ht="19">
      <c r="A1533" s="91">
        <v>531</v>
      </c>
      <c r="B1533" s="124">
        <v>8.126619277977909E-2</v>
      </c>
      <c r="C1533" s="124">
        <v>0.48592939973594884</v>
      </c>
      <c r="D1533" s="124">
        <v>0.1449808577865086</v>
      </c>
      <c r="E1533" s="124">
        <v>0.4086626801636728</v>
      </c>
      <c r="F1533" s="124">
        <v>0.408097035766946</v>
      </c>
      <c r="G1533" s="124">
        <v>1.4140978295075879E-2</v>
      </c>
      <c r="H1533" s="124">
        <v>0.62372446546625415</v>
      </c>
      <c r="I1533" s="124">
        <v>0.45253947834198738</v>
      </c>
      <c r="J1533" s="124">
        <v>0.23296689908982215</v>
      </c>
      <c r="K1533" s="54">
        <v>2.2590515976112835E-2</v>
      </c>
      <c r="M1533" s="47">
        <v>531</v>
      </c>
      <c r="N1533" s="124" cm="1">
        <f t="array" ref="N1533:W1533">(TRANSPOSE(MMULT(幕後結果!$AB$37:$AK$46, TRANSPOSE(N532:W532))))</f>
        <v>1.8262341486021498</v>
      </c>
      <c r="O1533" s="124">
        <v>1.3045656317104755</v>
      </c>
      <c r="P1533" s="124">
        <v>1.0056816615604265</v>
      </c>
      <c r="Q1533" s="124">
        <v>0.64263212715027374</v>
      </c>
      <c r="R1533" s="124">
        <v>1.2297223058237396</v>
      </c>
      <c r="S1533" s="124">
        <v>0.16664259812688842</v>
      </c>
      <c r="T1533" s="124">
        <v>1.2394620955506996</v>
      </c>
      <c r="U1533" s="124">
        <v>-0.2210413915437367</v>
      </c>
      <c r="V1533" s="124">
        <v>1.0142050779509715</v>
      </c>
      <c r="W1533" s="46">
        <v>2.1643801162036951</v>
      </c>
    </row>
    <row r="1534" spans="1:23" ht="19">
      <c r="A1534" s="91">
        <v>532</v>
      </c>
      <c r="B1534" s="124">
        <v>0.38529807532141969</v>
      </c>
      <c r="C1534" s="124">
        <v>0.38284859493544032</v>
      </c>
      <c r="D1534" s="124">
        <v>0.11492852683011789</v>
      </c>
      <c r="E1534" s="124">
        <v>0.38526144803687168</v>
      </c>
      <c r="F1534" s="124">
        <v>0.99918026542012583</v>
      </c>
      <c r="G1534" s="124">
        <v>0.56452835645379218</v>
      </c>
      <c r="H1534" s="124">
        <v>0.55854689809020575</v>
      </c>
      <c r="I1534" s="124">
        <v>0.82886632819570694</v>
      </c>
      <c r="J1534" s="124">
        <v>0.38857543753717749</v>
      </c>
      <c r="K1534" s="54">
        <v>0.57996141027820403</v>
      </c>
      <c r="M1534" s="47">
        <v>532</v>
      </c>
      <c r="N1534" s="124" cm="1">
        <f t="array" ref="N1534:W1534">(TRANSPOSE(MMULT(幕後結果!$AB$37:$AK$46, TRANSPOSE(N533:W533))))</f>
        <v>0.67231056337271999</v>
      </c>
      <c r="O1534" s="124">
        <v>0.28520560375814275</v>
      </c>
      <c r="P1534" s="124">
        <v>0.62998911775223043</v>
      </c>
      <c r="Q1534" s="124">
        <v>-0.16156872034636707</v>
      </c>
      <c r="R1534" s="124">
        <v>0.10814394195903054</v>
      </c>
      <c r="S1534" s="124">
        <v>1.3177916207747502</v>
      </c>
      <c r="T1534" s="124">
        <v>-0.73059160776495813</v>
      </c>
      <c r="U1534" s="124">
        <v>-0.81192244363283783</v>
      </c>
      <c r="V1534" s="124">
        <v>0.57802357361586754</v>
      </c>
      <c r="W1534" s="46">
        <v>0.40711994638346544</v>
      </c>
    </row>
    <row r="1535" spans="1:23" ht="19">
      <c r="A1535" s="91">
        <v>533</v>
      </c>
      <c r="B1535" s="124">
        <v>0.72219497811547106</v>
      </c>
      <c r="C1535" s="124">
        <v>0.28239137314789398</v>
      </c>
      <c r="D1535" s="124">
        <v>0.57623138302022725</v>
      </c>
      <c r="E1535" s="124">
        <v>0.9190648981714471</v>
      </c>
      <c r="F1535" s="124">
        <v>0.87498270298777348</v>
      </c>
      <c r="G1535" s="124">
        <v>0.24700411706614878</v>
      </c>
      <c r="H1535" s="124">
        <v>0.34498634077671442</v>
      </c>
      <c r="I1535" s="124">
        <v>0.84283347512748241</v>
      </c>
      <c r="J1535" s="124">
        <v>0.90585945998071615</v>
      </c>
      <c r="K1535" s="54">
        <v>0.68146984750615847</v>
      </c>
      <c r="M1535" s="47">
        <v>533</v>
      </c>
      <c r="N1535" s="124" cm="1">
        <f t="array" ref="N1535:W1535">(TRANSPOSE(MMULT(幕後結果!$AB$37:$AK$46, TRANSPOSE(N534:W534))))</f>
        <v>0.15574025007212572</v>
      </c>
      <c r="O1535" s="124">
        <v>-0.18911896600613443</v>
      </c>
      <c r="P1535" s="124">
        <v>-0.81779675100326188</v>
      </c>
      <c r="Q1535" s="124">
        <v>-0.41027280734454341</v>
      </c>
      <c r="R1535" s="124">
        <v>0.27400407678794947</v>
      </c>
      <c r="S1535" s="124">
        <v>-8.3304541957860537E-2</v>
      </c>
      <c r="T1535" s="124">
        <v>-1.7553046627537718</v>
      </c>
      <c r="U1535" s="124">
        <v>-0.55260838129363377</v>
      </c>
      <c r="V1535" s="124">
        <v>0.14175115970873864</v>
      </c>
      <c r="W1535" s="46">
        <v>0.76991117781483598</v>
      </c>
    </row>
    <row r="1536" spans="1:23" ht="19">
      <c r="A1536" s="91">
        <v>534</v>
      </c>
      <c r="B1536" s="124">
        <v>0.92136855020925568</v>
      </c>
      <c r="C1536" s="124">
        <v>6.973610013104059E-2</v>
      </c>
      <c r="D1536" s="124">
        <v>2.5862352752565432E-2</v>
      </c>
      <c r="E1536" s="124">
        <v>0.11279867297752255</v>
      </c>
      <c r="F1536" s="124">
        <v>0.88505755136057096</v>
      </c>
      <c r="G1536" s="124">
        <v>0.16732473934428693</v>
      </c>
      <c r="H1536" s="124">
        <v>5.8146893180287762E-2</v>
      </c>
      <c r="I1536" s="124">
        <v>0.98757741746924443</v>
      </c>
      <c r="J1536" s="124">
        <v>0.34412954047898148</v>
      </c>
      <c r="K1536" s="54">
        <v>0.3428066333275579</v>
      </c>
      <c r="M1536" s="47">
        <v>534</v>
      </c>
      <c r="N1536" s="124" cm="1">
        <f t="array" ref="N1536:W1536">(TRANSPOSE(MMULT(幕後結果!$AB$37:$AK$46, TRANSPOSE(N535:W535))))</f>
        <v>-0.23823508704853211</v>
      </c>
      <c r="O1536" s="124">
        <v>-1.0230378353366401</v>
      </c>
      <c r="P1536" s="124">
        <v>-0.66305855158102789</v>
      </c>
      <c r="Q1536" s="124">
        <v>-0.30292479406660383</v>
      </c>
      <c r="R1536" s="124">
        <v>1.1483868650468509</v>
      </c>
      <c r="S1536" s="124">
        <v>-0.6634768776893506</v>
      </c>
      <c r="T1536" s="124">
        <v>0.77688769605903663</v>
      </c>
      <c r="U1536" s="124">
        <v>-1.3398952777673219</v>
      </c>
      <c r="V1536" s="124">
        <v>-0.74302895626198051</v>
      </c>
      <c r="W1536" s="46">
        <v>-0.28137154160762634</v>
      </c>
    </row>
    <row r="1537" spans="1:23" ht="19">
      <c r="A1537" s="91">
        <v>535</v>
      </c>
      <c r="B1537" s="124">
        <v>0.78425514072600588</v>
      </c>
      <c r="C1537" s="124">
        <v>0.87776685887870509</v>
      </c>
      <c r="D1537" s="124">
        <v>0.81851266787117161</v>
      </c>
      <c r="E1537" s="124">
        <v>0.60897263391663836</v>
      </c>
      <c r="F1537" s="124">
        <v>0.69074541526376265</v>
      </c>
      <c r="G1537" s="124">
        <v>0.85951831588447591</v>
      </c>
      <c r="H1537" s="124">
        <v>0.33136968280829038</v>
      </c>
      <c r="I1537" s="124">
        <v>0.17319084734097312</v>
      </c>
      <c r="J1537" s="124">
        <v>0.61744486019878475</v>
      </c>
      <c r="K1537" s="54">
        <v>0.50865416240051653</v>
      </c>
      <c r="M1537" s="47">
        <v>535</v>
      </c>
      <c r="N1537" s="124" cm="1">
        <f t="array" ref="N1537:W1537">(TRANSPOSE(MMULT(幕後結果!$AB$37:$AK$46, TRANSPOSE(N536:W536))))</f>
        <v>0.85165181399081669</v>
      </c>
      <c r="O1537" s="124">
        <v>-1.0529683836166281</v>
      </c>
      <c r="P1537" s="124">
        <v>0.95407758937616405</v>
      </c>
      <c r="Q1537" s="124">
        <v>-0.33925094087820462</v>
      </c>
      <c r="R1537" s="124">
        <v>0.52179108136188646</v>
      </c>
      <c r="S1537" s="124">
        <v>-1.2589208951464168</v>
      </c>
      <c r="T1537" s="124">
        <v>0.70032690745110937</v>
      </c>
      <c r="U1537" s="124">
        <v>0.39722160083917146</v>
      </c>
      <c r="V1537" s="124">
        <v>3.2609564312339329E-3</v>
      </c>
      <c r="W1537" s="46">
        <v>0.83723196508512032</v>
      </c>
    </row>
    <row r="1538" spans="1:23" ht="19">
      <c r="A1538" s="91">
        <v>536</v>
      </c>
      <c r="B1538" s="124">
        <v>0.171048044005363</v>
      </c>
      <c r="C1538" s="124">
        <v>0.24745924467917657</v>
      </c>
      <c r="D1538" s="124">
        <v>0.42235075615417506</v>
      </c>
      <c r="E1538" s="124">
        <v>0.38874945912405745</v>
      </c>
      <c r="F1538" s="124">
        <v>0.70874849612240043</v>
      </c>
      <c r="G1538" s="124">
        <v>0.57660532540571241</v>
      </c>
      <c r="H1538" s="124">
        <v>0.94053598830986784</v>
      </c>
      <c r="I1538" s="124">
        <v>0.59907300665084207</v>
      </c>
      <c r="J1538" s="124">
        <v>0.83405151942531797</v>
      </c>
      <c r="K1538" s="54">
        <v>9.4497296430575917E-2</v>
      </c>
      <c r="M1538" s="47">
        <v>536</v>
      </c>
      <c r="N1538" s="124" cm="1">
        <f t="array" ref="N1538:W1538">(TRANSPOSE(MMULT(幕後結果!$AB$37:$AK$46, TRANSPOSE(N537:W537))))</f>
        <v>-1.2194083812973779</v>
      </c>
      <c r="O1538" s="124">
        <v>-1.7170824457840934</v>
      </c>
      <c r="P1538" s="124">
        <v>-0.81674078817744544</v>
      </c>
      <c r="Q1538" s="124">
        <v>9.9603948657505326E-2</v>
      </c>
      <c r="R1538" s="124">
        <v>5.6467594413916689E-2</v>
      </c>
      <c r="S1538" s="124">
        <v>-0.11190897309180478</v>
      </c>
      <c r="T1538" s="124">
        <v>1.124781726469986</v>
      </c>
      <c r="U1538" s="124">
        <v>0.42999527096460038</v>
      </c>
      <c r="V1538" s="124">
        <v>-1.0731307980966078</v>
      </c>
      <c r="W1538" s="46">
        <v>1.0050605575118641</v>
      </c>
    </row>
    <row r="1539" spans="1:23" ht="19">
      <c r="A1539" s="91">
        <v>537</v>
      </c>
      <c r="B1539" s="124">
        <v>0.55513362124388821</v>
      </c>
      <c r="C1539" s="124">
        <v>0.98333704085667017</v>
      </c>
      <c r="D1539" s="124">
        <v>0.90699187605862419</v>
      </c>
      <c r="E1539" s="124">
        <v>0.82897516045473951</v>
      </c>
      <c r="F1539" s="124">
        <v>0.37454142552425829</v>
      </c>
      <c r="G1539" s="124">
        <v>0.72182704425942701</v>
      </c>
      <c r="H1539" s="124">
        <v>0.16963356578082434</v>
      </c>
      <c r="I1539" s="124">
        <v>0.20217233502792276</v>
      </c>
      <c r="J1539" s="124">
        <v>0.56494764225593275</v>
      </c>
      <c r="K1539" s="54">
        <v>0.19958497238790618</v>
      </c>
      <c r="M1539" s="47">
        <v>537</v>
      </c>
      <c r="N1539" s="124" cm="1">
        <f t="array" ref="N1539:W1539">(TRANSPOSE(MMULT(幕後結果!$AB$37:$AK$46, TRANSPOSE(N538:W538))))</f>
        <v>1.4858788143310403E-3</v>
      </c>
      <c r="O1539" s="124">
        <v>0.43807417872912296</v>
      </c>
      <c r="P1539" s="124">
        <v>-1.1666840457958194</v>
      </c>
      <c r="Q1539" s="124">
        <v>-1.766190185497583</v>
      </c>
      <c r="R1539" s="124">
        <v>0.27663919313557445</v>
      </c>
      <c r="S1539" s="124">
        <v>-0.41550343432720194</v>
      </c>
      <c r="T1539" s="124">
        <v>1.4938370250643154</v>
      </c>
      <c r="U1539" s="124">
        <v>0.54551062198824052</v>
      </c>
      <c r="V1539" s="124">
        <v>0.59748932773430308</v>
      </c>
      <c r="W1539" s="46">
        <v>1.4210724139909234</v>
      </c>
    </row>
    <row r="1540" spans="1:23" ht="19">
      <c r="A1540" s="91">
        <v>538</v>
      </c>
      <c r="B1540" s="124">
        <v>0.72866623144483622</v>
      </c>
      <c r="C1540" s="124">
        <v>0.44513664974727107</v>
      </c>
      <c r="D1540" s="124">
        <v>0.97288695155752491</v>
      </c>
      <c r="E1540" s="124">
        <v>0.39897564855646706</v>
      </c>
      <c r="F1540" s="124">
        <v>7.5917169714691424E-2</v>
      </c>
      <c r="G1540" s="124">
        <v>0.81714032473406917</v>
      </c>
      <c r="H1540" s="124">
        <v>0.37858601455612706</v>
      </c>
      <c r="I1540" s="124">
        <v>0.35294398311996678</v>
      </c>
      <c r="J1540" s="124">
        <v>7.5244760222168416E-2</v>
      </c>
      <c r="K1540" s="54">
        <v>0.48435394732157966</v>
      </c>
      <c r="M1540" s="47">
        <v>538</v>
      </c>
      <c r="N1540" s="124" cm="1">
        <f t="array" ref="N1540:W1540">(TRANSPOSE(MMULT(幕後結果!$AB$37:$AK$46, TRANSPOSE(N539:W539))))</f>
        <v>0.12705174252039508</v>
      </c>
      <c r="O1540" s="124">
        <v>-0.57090110757431989</v>
      </c>
      <c r="P1540" s="124">
        <v>1.4187204492792873</v>
      </c>
      <c r="Q1540" s="124">
        <v>2.881085496055741</v>
      </c>
      <c r="R1540" s="124">
        <v>0.35571019009277299</v>
      </c>
      <c r="S1540" s="124">
        <v>1.9208902233590002</v>
      </c>
      <c r="T1540" s="124">
        <v>0.45739002097224751</v>
      </c>
      <c r="U1540" s="124">
        <v>-0.97444115215241933</v>
      </c>
      <c r="V1540" s="124">
        <v>-0.35544857418629711</v>
      </c>
      <c r="W1540" s="46">
        <v>0.50543192718967056</v>
      </c>
    </row>
    <row r="1541" spans="1:23" ht="19">
      <c r="A1541" s="91">
        <v>539</v>
      </c>
      <c r="B1541" s="124">
        <v>0.67441670484190408</v>
      </c>
      <c r="C1541" s="124">
        <v>0.45895259538788968</v>
      </c>
      <c r="D1541" s="124">
        <v>0.33294142939377469</v>
      </c>
      <c r="E1541" s="124">
        <v>0.77787820889321546</v>
      </c>
      <c r="F1541" s="124">
        <v>0.72778726323679255</v>
      </c>
      <c r="G1541" s="124">
        <v>0.93762700848546676</v>
      </c>
      <c r="H1541" s="124">
        <v>0.77803638775294992</v>
      </c>
      <c r="I1541" s="124">
        <v>0.14479753602628942</v>
      </c>
      <c r="J1541" s="124">
        <v>0.14937433592893035</v>
      </c>
      <c r="K1541" s="54">
        <v>0.91238432933384561</v>
      </c>
      <c r="M1541" s="47">
        <v>539</v>
      </c>
      <c r="N1541" s="124" cm="1">
        <f t="array" ref="N1541:W1541">(TRANSPOSE(MMULT(幕後結果!$AB$37:$AK$46, TRANSPOSE(N540:W540))))</f>
        <v>-0.65156897370646072</v>
      </c>
      <c r="O1541" s="124">
        <v>-0.73303593777379661</v>
      </c>
      <c r="P1541" s="124">
        <v>-0.87233247582482265</v>
      </c>
      <c r="Q1541" s="124">
        <v>-1.1754594966017495E-2</v>
      </c>
      <c r="R1541" s="124">
        <v>-0.21595988587541054</v>
      </c>
      <c r="S1541" s="124">
        <v>0.20126614051041944</v>
      </c>
      <c r="T1541" s="124">
        <v>-0.31485205047345766</v>
      </c>
      <c r="U1541" s="124">
        <v>-0.45261209752547654</v>
      </c>
      <c r="V1541" s="124">
        <v>-0.85445254136123638</v>
      </c>
      <c r="W1541" s="46">
        <v>-0.53181744436121647</v>
      </c>
    </row>
    <row r="1542" spans="1:23" ht="19">
      <c r="A1542" s="91">
        <v>540</v>
      </c>
      <c r="B1542" s="124">
        <v>0.37131727670611525</v>
      </c>
      <c r="C1542" s="124">
        <v>0.41874497743129568</v>
      </c>
      <c r="D1542" s="124">
        <v>0.78431332909282658</v>
      </c>
      <c r="E1542" s="124">
        <v>0.45316191629076963</v>
      </c>
      <c r="F1542" s="124">
        <v>0.20130456984408029</v>
      </c>
      <c r="G1542" s="124">
        <v>0.18895991038949855</v>
      </c>
      <c r="H1542" s="124">
        <v>0.90301766296559172</v>
      </c>
      <c r="I1542" s="124">
        <v>0.49884629908718003</v>
      </c>
      <c r="J1542" s="124">
        <v>0.10316976941789768</v>
      </c>
      <c r="K1542" s="54">
        <v>0.68956321343447069</v>
      </c>
      <c r="M1542" s="47">
        <v>540</v>
      </c>
      <c r="N1542" s="124" cm="1">
        <f t="array" ref="N1542:W1542">(TRANSPOSE(MMULT(幕後結果!$AB$37:$AK$46, TRANSPOSE(N541:W541))))</f>
        <v>-1.1016300922359559</v>
      </c>
      <c r="O1542" s="124">
        <v>-0.94096057098836816</v>
      </c>
      <c r="P1542" s="124">
        <v>-0.69328648399920367</v>
      </c>
      <c r="Q1542" s="124">
        <v>1.1846307680014765</v>
      </c>
      <c r="R1542" s="124">
        <v>-0.38163069419834117</v>
      </c>
      <c r="S1542" s="124">
        <v>0.89515688352747302</v>
      </c>
      <c r="T1542" s="124">
        <v>-1.3103795847062814</v>
      </c>
      <c r="U1542" s="124">
        <v>-1.3907024362331197</v>
      </c>
      <c r="V1542" s="124">
        <v>-1.2487298220270526</v>
      </c>
      <c r="W1542" s="46">
        <v>-0.32668841444070879</v>
      </c>
    </row>
    <row r="1543" spans="1:23" ht="19">
      <c r="A1543" s="91">
        <v>541</v>
      </c>
      <c r="B1543" s="124">
        <v>0.61358093865990226</v>
      </c>
      <c r="C1543" s="124">
        <v>0.58823155863741139</v>
      </c>
      <c r="D1543" s="124">
        <v>0.22536042933245626</v>
      </c>
      <c r="E1543" s="124">
        <v>0.12366324297015918</v>
      </c>
      <c r="F1543" s="124">
        <v>0.70800541140389872</v>
      </c>
      <c r="G1543" s="124">
        <v>0.1386567509074228</v>
      </c>
      <c r="H1543" s="124">
        <v>5.898979293976625E-2</v>
      </c>
      <c r="I1543" s="124">
        <v>0.13640346840489492</v>
      </c>
      <c r="J1543" s="124">
        <v>0.96915979726180801</v>
      </c>
      <c r="K1543" s="54">
        <v>0.30878554593614971</v>
      </c>
      <c r="M1543" s="47">
        <v>541</v>
      </c>
      <c r="N1543" s="124" cm="1">
        <f t="array" ref="N1543:W1543">(TRANSPOSE(MMULT(幕後結果!$AB$37:$AK$46, TRANSPOSE(N542:W542))))</f>
        <v>-0.15579218235853712</v>
      </c>
      <c r="O1543" s="124">
        <v>-0.20727297064625011</v>
      </c>
      <c r="P1543" s="124">
        <v>-1.0012364106651133</v>
      </c>
      <c r="Q1543" s="124">
        <v>-1.6850064864544174</v>
      </c>
      <c r="R1543" s="124">
        <v>-1.114005410422128</v>
      </c>
      <c r="S1543" s="124">
        <v>-1.1567776112834371</v>
      </c>
      <c r="T1543" s="124">
        <v>-0.87213760178100008</v>
      </c>
      <c r="U1543" s="124">
        <v>-0.32824922868027573</v>
      </c>
      <c r="V1543" s="124">
        <v>-0.70220211688144452</v>
      </c>
      <c r="W1543" s="46">
        <v>-1.2013633855778838</v>
      </c>
    </row>
    <row r="1544" spans="1:23" ht="19">
      <c r="A1544" s="91">
        <v>542</v>
      </c>
      <c r="B1544" s="124">
        <v>0.55816713327099321</v>
      </c>
      <c r="C1544" s="124">
        <v>0.77081540304877061</v>
      </c>
      <c r="D1544" s="124">
        <v>0.59551991148520189</v>
      </c>
      <c r="E1544" s="124">
        <v>0.94155852929224282</v>
      </c>
      <c r="F1544" s="124">
        <v>0.84884885568379387</v>
      </c>
      <c r="G1544" s="124">
        <v>0.1931217772624827</v>
      </c>
      <c r="H1544" s="124">
        <v>0.22928051523329618</v>
      </c>
      <c r="I1544" s="124">
        <v>0.11314710199541711</v>
      </c>
      <c r="J1544" s="124">
        <v>0.53448790444743999</v>
      </c>
      <c r="K1544" s="54">
        <v>0.16672442120320929</v>
      </c>
      <c r="M1544" s="47">
        <v>542</v>
      </c>
      <c r="N1544" s="124" cm="1">
        <f t="array" ref="N1544:W1544">(TRANSPOSE(MMULT(幕後結果!$AB$37:$AK$46, TRANSPOSE(N543:W543))))</f>
        <v>1.3873357094502146</v>
      </c>
      <c r="O1544" s="124">
        <v>-0.13527315917111954</v>
      </c>
      <c r="P1544" s="124">
        <v>0.92665934564673147</v>
      </c>
      <c r="Q1544" s="124">
        <v>0.63140462385672635</v>
      </c>
      <c r="R1544" s="124">
        <v>-0.46031513087532921</v>
      </c>
      <c r="S1544" s="124">
        <v>1.8617455438423525</v>
      </c>
      <c r="T1544" s="124">
        <v>0.24721823210398608</v>
      </c>
      <c r="U1544" s="124">
        <v>-0.1385994163620673</v>
      </c>
      <c r="V1544" s="124">
        <v>0.30332470860704858</v>
      </c>
      <c r="W1544" s="46">
        <v>1.798913553767099</v>
      </c>
    </row>
    <row r="1545" spans="1:23" ht="19">
      <c r="A1545" s="91">
        <v>543</v>
      </c>
      <c r="B1545" s="124">
        <v>0.65900926850164288</v>
      </c>
      <c r="C1545" s="124">
        <v>0.43173299142142829</v>
      </c>
      <c r="D1545" s="124">
        <v>0.17125789261858437</v>
      </c>
      <c r="E1545" s="124">
        <v>0.53892282054258889</v>
      </c>
      <c r="F1545" s="124">
        <v>3.5608391829470953E-2</v>
      </c>
      <c r="G1545" s="124">
        <v>0.28980847204845195</v>
      </c>
      <c r="H1545" s="124">
        <v>0.53632987322260761</v>
      </c>
      <c r="I1545" s="124">
        <v>0.11768068866895232</v>
      </c>
      <c r="J1545" s="124">
        <v>0.78261862974652141</v>
      </c>
      <c r="K1545" s="54">
        <v>0.69565645660826547</v>
      </c>
      <c r="M1545" s="47">
        <v>543</v>
      </c>
      <c r="N1545" s="124" cm="1">
        <f t="array" ref="N1545:W1545">(TRANSPOSE(MMULT(幕後結果!$AB$37:$AK$46, TRANSPOSE(N544:W544))))</f>
        <v>-2.0356287207450805</v>
      </c>
      <c r="O1545" s="124">
        <v>1.4363112519215147</v>
      </c>
      <c r="P1545" s="124">
        <v>-0.7732999894379744</v>
      </c>
      <c r="Q1545" s="124">
        <v>0.93107185653854807</v>
      </c>
      <c r="R1545" s="124">
        <v>0.46201198786116937</v>
      </c>
      <c r="S1545" s="124">
        <v>0.48829697824988955</v>
      </c>
      <c r="T1545" s="124">
        <v>0.15214112895623566</v>
      </c>
      <c r="U1545" s="124">
        <v>-1.3490353197661049</v>
      </c>
      <c r="V1545" s="124">
        <v>-0.36090490707722012</v>
      </c>
      <c r="W1545" s="46">
        <v>-2.9064243947787338E-2</v>
      </c>
    </row>
    <row r="1546" spans="1:23" ht="19">
      <c r="A1546" s="91">
        <v>544</v>
      </c>
      <c r="B1546" s="124">
        <v>0.16450342981431842</v>
      </c>
      <c r="C1546" s="124">
        <v>0.3078293545214279</v>
      </c>
      <c r="D1546" s="124">
        <v>0.55310444267898218</v>
      </c>
      <c r="E1546" s="124">
        <v>0.85802133957286641</v>
      </c>
      <c r="F1546" s="124">
        <v>0.76940813228236959</v>
      </c>
      <c r="G1546" s="124">
        <v>0.54371093318430241</v>
      </c>
      <c r="H1546" s="124">
        <v>0.18183193236482054</v>
      </c>
      <c r="I1546" s="124">
        <v>0.28882179826802612</v>
      </c>
      <c r="J1546" s="124">
        <v>0.5408337084094299</v>
      </c>
      <c r="K1546" s="54">
        <v>0.48545395220445253</v>
      </c>
      <c r="M1546" s="47">
        <v>544</v>
      </c>
      <c r="N1546" s="124" cm="1">
        <f t="array" ref="N1546:W1546">(TRANSPOSE(MMULT(幕後結果!$AB$37:$AK$46, TRANSPOSE(N545:W545))))</f>
        <v>0.18323525462495283</v>
      </c>
      <c r="O1546" s="124">
        <v>7.8448652348037787E-2</v>
      </c>
      <c r="P1546" s="124">
        <v>0.66832466545480917</v>
      </c>
      <c r="Q1546" s="124">
        <v>1.4115581017546754</v>
      </c>
      <c r="R1546" s="124">
        <v>-0.71982212156982583</v>
      </c>
      <c r="S1546" s="124">
        <v>1.6333963854952198</v>
      </c>
      <c r="T1546" s="124">
        <v>-1.6830382623166606</v>
      </c>
      <c r="U1546" s="124">
        <v>-1.4096972844788787</v>
      </c>
      <c r="V1546" s="124">
        <v>-0.42395049082270353</v>
      </c>
      <c r="W1546" s="46">
        <v>-1.2207444715376887</v>
      </c>
    </row>
    <row r="1547" spans="1:23" ht="19">
      <c r="A1547" s="91">
        <v>545</v>
      </c>
      <c r="B1547" s="124">
        <v>0.33504128461697569</v>
      </c>
      <c r="C1547" s="124">
        <v>0.62370753700421888</v>
      </c>
      <c r="D1547" s="124">
        <v>0.2574689190397268</v>
      </c>
      <c r="E1547" s="124">
        <v>0.38958828299648185</v>
      </c>
      <c r="F1547" s="124">
        <v>0.30974764448668557</v>
      </c>
      <c r="G1547" s="124">
        <v>0.31273981088741665</v>
      </c>
      <c r="H1547" s="124">
        <v>0.1871022441841832</v>
      </c>
      <c r="I1547" s="124">
        <v>0.36773881559994703</v>
      </c>
      <c r="J1547" s="124">
        <v>0.60549674897296901</v>
      </c>
      <c r="K1547" s="54">
        <v>0.41069195668381586</v>
      </c>
      <c r="M1547" s="47">
        <v>545</v>
      </c>
      <c r="N1547" s="124" cm="1">
        <f t="array" ref="N1547:W1547">(TRANSPOSE(MMULT(幕後結果!$AB$37:$AK$46, TRANSPOSE(N546:W546))))</f>
        <v>-0.60126766508324991</v>
      </c>
      <c r="O1547" s="124">
        <v>-0.70022488523310511</v>
      </c>
      <c r="P1547" s="124">
        <v>-1.7671280047066538</v>
      </c>
      <c r="Q1547" s="124">
        <v>-0.49540304889702858</v>
      </c>
      <c r="R1547" s="124">
        <v>-0.84621426939616218</v>
      </c>
      <c r="S1547" s="124">
        <v>-1.3461712937997552</v>
      </c>
      <c r="T1547" s="124">
        <v>-0.73716703332011324</v>
      </c>
      <c r="U1547" s="124">
        <v>-1.0209128328331185</v>
      </c>
      <c r="V1547" s="124">
        <v>-2.1953929608505409</v>
      </c>
      <c r="W1547" s="46">
        <v>-1.3487450235105336</v>
      </c>
    </row>
    <row r="1548" spans="1:23" ht="19">
      <c r="A1548" s="91">
        <v>546</v>
      </c>
      <c r="B1548" s="124">
        <v>0.55369242917414274</v>
      </c>
      <c r="C1548" s="124">
        <v>0.85989677041562129</v>
      </c>
      <c r="D1548" s="124">
        <v>3.081039154514964E-2</v>
      </c>
      <c r="E1548" s="124">
        <v>0.9088517171057211</v>
      </c>
      <c r="F1548" s="124">
        <v>0.40150987030879937</v>
      </c>
      <c r="G1548" s="124">
        <v>0.25859005366608767</v>
      </c>
      <c r="H1548" s="124">
        <v>0.34217137670502651</v>
      </c>
      <c r="I1548" s="124">
        <v>0.34252114664910804</v>
      </c>
      <c r="J1548" s="124">
        <v>0.44327161398171899</v>
      </c>
      <c r="K1548" s="54">
        <v>0.77927009108842826</v>
      </c>
      <c r="M1548" s="47">
        <v>546</v>
      </c>
      <c r="N1548" s="124" cm="1">
        <f t="array" ref="N1548:W1548">(TRANSPOSE(MMULT(幕後結果!$AB$37:$AK$46, TRANSPOSE(N547:W547))))</f>
        <v>-0.42203256988011528</v>
      </c>
      <c r="O1548" s="124">
        <v>-8.6821827594779952E-2</v>
      </c>
      <c r="P1548" s="124">
        <v>0.50326819134837308</v>
      </c>
      <c r="Q1548" s="124">
        <v>-3.0057563926983777E-2</v>
      </c>
      <c r="R1548" s="124">
        <v>-1.2780241723887629</v>
      </c>
      <c r="S1548" s="124">
        <v>7.9025505511288896E-2</v>
      </c>
      <c r="T1548" s="124">
        <v>0.21825290624763793</v>
      </c>
      <c r="U1548" s="124">
        <v>-0.51372972503075476</v>
      </c>
      <c r="V1548" s="124">
        <v>0.59525696547800333</v>
      </c>
      <c r="W1548" s="46">
        <v>-0.5945371025699675</v>
      </c>
    </row>
    <row r="1549" spans="1:23" ht="19">
      <c r="A1549" s="91">
        <v>547</v>
      </c>
      <c r="B1549" s="124">
        <v>0.73922409249430743</v>
      </c>
      <c r="C1549" s="124">
        <v>0.69583212360968538</v>
      </c>
      <c r="D1549" s="124">
        <v>0.18868958641959055</v>
      </c>
      <c r="E1549" s="124">
        <v>0.37027238522149419</v>
      </c>
      <c r="F1549" s="124">
        <v>0.74295946276714808</v>
      </c>
      <c r="G1549" s="124">
        <v>0.14976587714625134</v>
      </c>
      <c r="H1549" s="124">
        <v>0.80352939511505439</v>
      </c>
      <c r="I1549" s="124">
        <v>0.63894855428653652</v>
      </c>
      <c r="J1549" s="124">
        <v>0.20891218394234135</v>
      </c>
      <c r="K1549" s="54">
        <v>0.27718250954652612</v>
      </c>
      <c r="M1549" s="47">
        <v>547</v>
      </c>
      <c r="N1549" s="124" cm="1">
        <f t="array" ref="N1549:W1549">(TRANSPOSE(MMULT(幕後結果!$AB$37:$AK$46, TRANSPOSE(N548:W548))))</f>
        <v>-0.17599197570950628</v>
      </c>
      <c r="O1549" s="124">
        <v>-4.0477365519738184E-2</v>
      </c>
      <c r="P1549" s="124">
        <v>-0.79444443211511107</v>
      </c>
      <c r="Q1549" s="124">
        <v>-0.39977541260824123</v>
      </c>
      <c r="R1549" s="124">
        <v>-0.98239448233472526</v>
      </c>
      <c r="S1549" s="124">
        <v>-0.5300705401647714</v>
      </c>
      <c r="T1549" s="124">
        <v>1.0890071297686177</v>
      </c>
      <c r="U1549" s="124">
        <v>0.50177092681905355</v>
      </c>
      <c r="V1549" s="124">
        <v>-0.37399600448708487</v>
      </c>
      <c r="W1549" s="46">
        <v>0.78490867808564535</v>
      </c>
    </row>
    <row r="1550" spans="1:23" ht="19">
      <c r="A1550" s="91">
        <v>548</v>
      </c>
      <c r="B1550" s="124">
        <v>0.76332621405511114</v>
      </c>
      <c r="C1550" s="124">
        <v>0.27878047814950868</v>
      </c>
      <c r="D1550" s="124">
        <v>0.40943115724722157</v>
      </c>
      <c r="E1550" s="124">
        <v>0.95902607005652851</v>
      </c>
      <c r="F1550" s="124">
        <v>3.8739683468521857E-2</v>
      </c>
      <c r="G1550" s="124">
        <v>0.99879899799170224</v>
      </c>
      <c r="H1550" s="124">
        <v>0.48164805628371754</v>
      </c>
      <c r="I1550" s="124">
        <v>0.12700048496739136</v>
      </c>
      <c r="J1550" s="124">
        <v>0.36742500294307612</v>
      </c>
      <c r="K1550" s="54">
        <v>0.60972195895078118</v>
      </c>
      <c r="M1550" s="47">
        <v>548</v>
      </c>
      <c r="N1550" s="124" cm="1">
        <f t="array" ref="N1550:W1550">(TRANSPOSE(MMULT(幕後結果!$AB$37:$AK$46, TRANSPOSE(N549:W549))))</f>
        <v>-2.2112431405990014</v>
      </c>
      <c r="O1550" s="124">
        <v>-0.86318516058577321</v>
      </c>
      <c r="P1550" s="124">
        <v>-1.6465912713069364</v>
      </c>
      <c r="Q1550" s="124">
        <v>-0.65722397880256622</v>
      </c>
      <c r="R1550" s="124">
        <v>3.3551621786758745E-3</v>
      </c>
      <c r="S1550" s="124">
        <v>-1.4751142588199122</v>
      </c>
      <c r="T1550" s="124">
        <v>-9.9407563979539815E-2</v>
      </c>
      <c r="U1550" s="124">
        <v>-0.85073047585191564</v>
      </c>
      <c r="V1550" s="124">
        <v>-1.3398129290165146</v>
      </c>
      <c r="W1550" s="46">
        <v>-1.4053717306919731</v>
      </c>
    </row>
    <row r="1551" spans="1:23" ht="19">
      <c r="A1551" s="91">
        <v>549</v>
      </c>
      <c r="B1551" s="124">
        <v>0.80456674361158464</v>
      </c>
      <c r="C1551" s="124">
        <v>0.59241842409992507</v>
      </c>
      <c r="D1551" s="124">
        <v>0.29125185297569578</v>
      </c>
      <c r="E1551" s="124">
        <v>0.30790818827935618</v>
      </c>
      <c r="F1551" s="124">
        <v>3.2930749933068881E-4</v>
      </c>
      <c r="G1551" s="124">
        <v>0.2208998326991396</v>
      </c>
      <c r="H1551" s="124">
        <v>0.21950688631878434</v>
      </c>
      <c r="I1551" s="124">
        <v>0.81880429978157054</v>
      </c>
      <c r="J1551" s="124">
        <v>0.98919037346683858</v>
      </c>
      <c r="K1551" s="54">
        <v>0.32823727838691719</v>
      </c>
      <c r="M1551" s="47">
        <v>549</v>
      </c>
      <c r="N1551" s="124" cm="1">
        <f t="array" ref="N1551:W1551">(TRANSPOSE(MMULT(幕後結果!$AB$37:$AK$46, TRANSPOSE(N550:W550))))</f>
        <v>-0.1021047257840226</v>
      </c>
      <c r="O1551" s="124">
        <v>-0.61244759231947865</v>
      </c>
      <c r="P1551" s="124">
        <v>-0.57677249406269759</v>
      </c>
      <c r="Q1551" s="124">
        <v>-0.67886097585825989</v>
      </c>
      <c r="R1551" s="124">
        <v>0.67185488883377398</v>
      </c>
      <c r="S1551" s="124">
        <v>0.34778120950284097</v>
      </c>
      <c r="T1551" s="124">
        <v>0.28531998000851133</v>
      </c>
      <c r="U1551" s="124">
        <v>1.4201281813146236</v>
      </c>
      <c r="V1551" s="124">
        <v>4.8762336510445703E-2</v>
      </c>
      <c r="W1551" s="46">
        <v>8.257162744367752E-2</v>
      </c>
    </row>
    <row r="1552" spans="1:23" ht="19">
      <c r="A1552" s="91">
        <v>550</v>
      </c>
      <c r="B1552" s="124">
        <v>0.80193286269272934</v>
      </c>
      <c r="C1552" s="124">
        <v>0.99368814550172679</v>
      </c>
      <c r="D1552" s="124">
        <v>0.84664328121009746</v>
      </c>
      <c r="E1552" s="124">
        <v>0.71959802649747906</v>
      </c>
      <c r="F1552" s="124">
        <v>0.43730708007200003</v>
      </c>
      <c r="G1552" s="124">
        <v>0.79390325276119977</v>
      </c>
      <c r="H1552" s="124">
        <v>0.22001203773429889</v>
      </c>
      <c r="I1552" s="124">
        <v>0.93660969594712062</v>
      </c>
      <c r="J1552" s="124">
        <v>0.27602084854638798</v>
      </c>
      <c r="K1552" s="54">
        <v>8.2151889934702238E-2</v>
      </c>
      <c r="M1552" s="47">
        <v>550</v>
      </c>
      <c r="N1552" s="124" cm="1">
        <f t="array" ref="N1552:W1552">(TRANSPOSE(MMULT(幕後結果!$AB$37:$AK$46, TRANSPOSE(N551:W551))))</f>
        <v>-1.6544931775391041</v>
      </c>
      <c r="O1552" s="124">
        <v>-0.32393531080037619</v>
      </c>
      <c r="P1552" s="124">
        <v>0.31292994248642614</v>
      </c>
      <c r="Q1552" s="124">
        <v>1.0175089807946565</v>
      </c>
      <c r="R1552" s="124">
        <v>-0.36896261043508649</v>
      </c>
      <c r="S1552" s="124">
        <v>0.47315257294678792</v>
      </c>
      <c r="T1552" s="124">
        <v>-0.24410051831065899</v>
      </c>
      <c r="U1552" s="124">
        <v>-1.6133896618461927</v>
      </c>
      <c r="V1552" s="124">
        <v>1.4555229174395168E-2</v>
      </c>
      <c r="W1552" s="46">
        <v>-0.30054355348692241</v>
      </c>
    </row>
    <row r="1553" spans="1:23" ht="19">
      <c r="A1553" s="91">
        <v>551</v>
      </c>
      <c r="B1553" s="124">
        <v>0.13303331197640889</v>
      </c>
      <c r="C1553" s="124">
        <v>0.13561563054789305</v>
      </c>
      <c r="D1553" s="124">
        <v>3.9429620064572735E-3</v>
      </c>
      <c r="E1553" s="124">
        <v>0.61987055958924508</v>
      </c>
      <c r="F1553" s="124">
        <v>0.29259174526409604</v>
      </c>
      <c r="G1553" s="124">
        <v>0.69277344134400831</v>
      </c>
      <c r="H1553" s="124">
        <v>0.86965490625330744</v>
      </c>
      <c r="I1553" s="124">
        <v>0.30325617310607655</v>
      </c>
      <c r="J1553" s="124">
        <v>0.48906963994091557</v>
      </c>
      <c r="K1553" s="54">
        <v>0.88471922560016991</v>
      </c>
      <c r="M1553" s="47">
        <v>551</v>
      </c>
      <c r="N1553" s="124" cm="1">
        <f t="array" ref="N1553:W1553">(TRANSPOSE(MMULT(幕後結果!$AB$37:$AK$46, TRANSPOSE(N552:W552))))</f>
        <v>0.31917969584173511</v>
      </c>
      <c r="O1553" s="124">
        <v>1.2471509282075448</v>
      </c>
      <c r="P1553" s="124">
        <v>0.99956346427353981</v>
      </c>
      <c r="Q1553" s="124">
        <v>0.45304687695949936</v>
      </c>
      <c r="R1553" s="124">
        <v>5.5677020973698643E-2</v>
      </c>
      <c r="S1553" s="124">
        <v>-0.26765418571172561</v>
      </c>
      <c r="T1553" s="124">
        <v>-1.8315085508650957</v>
      </c>
      <c r="U1553" s="124">
        <v>-1.0470368677965356</v>
      </c>
      <c r="V1553" s="124">
        <v>-1.3239498555861071</v>
      </c>
      <c r="W1553" s="46">
        <v>-1.0724406438798</v>
      </c>
    </row>
    <row r="1554" spans="1:23" ht="19">
      <c r="A1554" s="91">
        <v>552</v>
      </c>
      <c r="B1554" s="124">
        <v>0.34598383917798015</v>
      </c>
      <c r="C1554" s="124">
        <v>0.84117712744931361</v>
      </c>
      <c r="D1554" s="124">
        <v>0.13703826636334426</v>
      </c>
      <c r="E1554" s="124">
        <v>0.97374322529733326</v>
      </c>
      <c r="F1554" s="124">
        <v>3.3032239244696893E-2</v>
      </c>
      <c r="G1554" s="124">
        <v>0.40912946637524006</v>
      </c>
      <c r="H1554" s="124">
        <v>0.9544313571154861</v>
      </c>
      <c r="I1554" s="124">
        <v>0.68519936641277068</v>
      </c>
      <c r="J1554" s="124">
        <v>0.74186013640577153</v>
      </c>
      <c r="K1554" s="54">
        <v>0.3656203038890351</v>
      </c>
      <c r="M1554" s="47">
        <v>552</v>
      </c>
      <c r="N1554" s="124" cm="1">
        <f t="array" ref="N1554:W1554">(TRANSPOSE(MMULT(幕後結果!$AB$37:$AK$46, TRANSPOSE(N553:W553))))</f>
        <v>-1.1604183664140604</v>
      </c>
      <c r="O1554" s="124">
        <v>1.6350225760365336</v>
      </c>
      <c r="P1554" s="124">
        <v>-0.16876177567692272</v>
      </c>
      <c r="Q1554" s="124">
        <v>0.35908869224424339</v>
      </c>
      <c r="R1554" s="124">
        <v>-0.95955260196786751</v>
      </c>
      <c r="S1554" s="124">
        <v>0.27660951636268694</v>
      </c>
      <c r="T1554" s="124">
        <v>-1.0620732849385359</v>
      </c>
      <c r="U1554" s="124">
        <v>-1.6438677866141127</v>
      </c>
      <c r="V1554" s="124">
        <v>-0.52484238747960721</v>
      </c>
      <c r="W1554" s="46">
        <v>-0.76714760317197239</v>
      </c>
    </row>
    <row r="1555" spans="1:23" ht="19">
      <c r="A1555" s="91">
        <v>553</v>
      </c>
      <c r="B1555" s="124">
        <v>0.24496663268708918</v>
      </c>
      <c r="C1555" s="124">
        <v>1.1749858001860014E-2</v>
      </c>
      <c r="D1555" s="124">
        <v>0.87445472774910793</v>
      </c>
      <c r="E1555" s="124">
        <v>0.54573487544489652</v>
      </c>
      <c r="F1555" s="124">
        <v>0.45299648441810714</v>
      </c>
      <c r="G1555" s="124">
        <v>0.94919096374855005</v>
      </c>
      <c r="H1555" s="124">
        <v>0.86001773626078193</v>
      </c>
      <c r="I1555" s="124">
        <v>0.2244481358340924</v>
      </c>
      <c r="J1555" s="124">
        <v>0.67372285332210291</v>
      </c>
      <c r="K1555" s="54">
        <v>4.411729343218207E-2</v>
      </c>
      <c r="M1555" s="47">
        <v>553</v>
      </c>
      <c r="N1555" s="124" cm="1">
        <f t="array" ref="N1555:W1555">(TRANSPOSE(MMULT(幕後結果!$AB$37:$AK$46, TRANSPOSE(N554:W554))))</f>
        <v>-2.2075013549767788</v>
      </c>
      <c r="O1555" s="124">
        <v>2.0822020628188751</v>
      </c>
      <c r="P1555" s="124">
        <v>0.3852727767183759</v>
      </c>
      <c r="Q1555" s="124">
        <v>-0.16548859090330059</v>
      </c>
      <c r="R1555" s="124">
        <v>3.7187207276578396</v>
      </c>
      <c r="S1555" s="124">
        <v>0.9381469711167274</v>
      </c>
      <c r="T1555" s="124">
        <v>0.50506295931950917</v>
      </c>
      <c r="U1555" s="124">
        <v>0.26005027264211134</v>
      </c>
      <c r="V1555" s="124">
        <v>0.99971053736732463</v>
      </c>
      <c r="W1555" s="46">
        <v>-0.11260863214031103</v>
      </c>
    </row>
    <row r="1556" spans="1:23" ht="19">
      <c r="A1556" s="91">
        <v>554</v>
      </c>
      <c r="B1556" s="124">
        <v>0.1237796138037337</v>
      </c>
      <c r="C1556" s="124">
        <v>0.27329475769175504</v>
      </c>
      <c r="D1556" s="124">
        <v>0.15790652474067057</v>
      </c>
      <c r="E1556" s="124">
        <v>0.99948359180749291</v>
      </c>
      <c r="F1556" s="124">
        <v>0.79012575998412204</v>
      </c>
      <c r="G1556" s="124">
        <v>0.48284598269889933</v>
      </c>
      <c r="H1556" s="124">
        <v>0.86963428878609972</v>
      </c>
      <c r="I1556" s="124">
        <v>0.74768978481954118</v>
      </c>
      <c r="J1556" s="124">
        <v>0.74000884825588575</v>
      </c>
      <c r="K1556" s="54">
        <v>0.72166995531713596</v>
      </c>
      <c r="M1556" s="47">
        <v>554</v>
      </c>
      <c r="N1556" s="124" cm="1">
        <f t="array" ref="N1556:W1556">(TRANSPOSE(MMULT(幕後結果!$AB$37:$AK$46, TRANSPOSE(N555:W555))))</f>
        <v>-0.20048445949878138</v>
      </c>
      <c r="O1556" s="124">
        <v>0.90961686064301361</v>
      </c>
      <c r="P1556" s="124">
        <v>0.58769905362030783</v>
      </c>
      <c r="Q1556" s="124">
        <v>1.4816067053734321</v>
      </c>
      <c r="R1556" s="124">
        <v>-1.3610576263273393</v>
      </c>
      <c r="S1556" s="124">
        <v>0.62955263604680978</v>
      </c>
      <c r="T1556" s="124">
        <v>-0.51093674065318551</v>
      </c>
      <c r="U1556" s="124">
        <v>-0.49394692522433692</v>
      </c>
      <c r="V1556" s="124">
        <v>0.13027220702007786</v>
      </c>
      <c r="W1556" s="46">
        <v>-0.59084066086244147</v>
      </c>
    </row>
    <row r="1557" spans="1:23" ht="19">
      <c r="A1557" s="91">
        <v>555</v>
      </c>
      <c r="B1557" s="124">
        <v>0.92338005606413076</v>
      </c>
      <c r="C1557" s="124">
        <v>0.99678061226931969</v>
      </c>
      <c r="D1557" s="124">
        <v>0.65316714912813612</v>
      </c>
      <c r="E1557" s="124">
        <v>9.318008355461127E-2</v>
      </c>
      <c r="F1557" s="124">
        <v>0.62737397850889454</v>
      </c>
      <c r="G1557" s="124">
        <v>0.70924919278669996</v>
      </c>
      <c r="H1557" s="124">
        <v>0.60810946944784416</v>
      </c>
      <c r="I1557" s="124">
        <v>0.41614288569504643</v>
      </c>
      <c r="J1557" s="124">
        <v>0.87818927511265343</v>
      </c>
      <c r="K1557" s="54">
        <v>0.77177450683717752</v>
      </c>
      <c r="M1557" s="47">
        <v>555</v>
      </c>
      <c r="N1557" s="124" cm="1">
        <f t="array" ref="N1557:W1557">(TRANSPOSE(MMULT(幕後結果!$AB$37:$AK$46, TRANSPOSE(N556:W556))))</f>
        <v>-6.4061124912589265E-2</v>
      </c>
      <c r="O1557" s="124">
        <v>-0.60761307376442075</v>
      </c>
      <c r="P1557" s="124">
        <v>-0.51374603301990418</v>
      </c>
      <c r="Q1557" s="124">
        <v>0.5420499845558423</v>
      </c>
      <c r="R1557" s="124">
        <v>1.2492361196296393</v>
      </c>
      <c r="S1557" s="124">
        <v>1.1853229478096141</v>
      </c>
      <c r="T1557" s="124">
        <v>1.7277723823516267</v>
      </c>
      <c r="U1557" s="124">
        <v>-1.5665686946875299</v>
      </c>
      <c r="V1557" s="124">
        <v>-0.43203263775969669</v>
      </c>
      <c r="W1557" s="46">
        <v>0.38054244555101036</v>
      </c>
    </row>
    <row r="1558" spans="1:23" ht="19">
      <c r="A1558" s="91">
        <v>556</v>
      </c>
      <c r="B1558" s="124">
        <v>4.4134854766990639E-2</v>
      </c>
      <c r="C1558" s="124">
        <v>0.76310189798797734</v>
      </c>
      <c r="D1558" s="124">
        <v>0.1623030490799775</v>
      </c>
      <c r="E1558" s="124">
        <v>0.17826315376512847</v>
      </c>
      <c r="F1558" s="124">
        <v>0.33834672753922668</v>
      </c>
      <c r="G1558" s="124">
        <v>0.98099448917964782</v>
      </c>
      <c r="H1558" s="124">
        <v>0.43595542425478517</v>
      </c>
      <c r="I1558" s="124">
        <v>0.85114446662839938</v>
      </c>
      <c r="J1558" s="124">
        <v>0.21475773668408005</v>
      </c>
      <c r="K1558" s="54">
        <v>0.24853432257451202</v>
      </c>
      <c r="M1558" s="47">
        <v>556</v>
      </c>
      <c r="N1558" s="124" cm="1">
        <f t="array" ref="N1558:W1558">(TRANSPOSE(MMULT(幕後結果!$AB$37:$AK$46, TRANSPOSE(N557:W557))))</f>
        <v>0.67114275662328304</v>
      </c>
      <c r="O1558" s="124">
        <v>1.5771224550728375</v>
      </c>
      <c r="P1558" s="124">
        <v>-0.14342164335192703</v>
      </c>
      <c r="Q1558" s="124">
        <v>-0.75402928828860838</v>
      </c>
      <c r="R1558" s="124">
        <v>-0.48841585348465977</v>
      </c>
      <c r="S1558" s="124">
        <v>1.3910798687199115</v>
      </c>
      <c r="T1558" s="124">
        <v>-1.2420491804256557</v>
      </c>
      <c r="U1558" s="124">
        <v>4.7819056594250287E-2</v>
      </c>
      <c r="V1558" s="124">
        <v>-5.5691502583407326E-2</v>
      </c>
      <c r="W1558" s="46">
        <v>1.3302635114136652</v>
      </c>
    </row>
    <row r="1559" spans="1:23" ht="19">
      <c r="A1559" s="91">
        <v>557</v>
      </c>
      <c r="B1559" s="124">
        <v>2.323822017122712E-2</v>
      </c>
      <c r="C1559" s="124">
        <v>0.30854159132838865</v>
      </c>
      <c r="D1559" s="124">
        <v>0.18303160668771978</v>
      </c>
      <c r="E1559" s="124">
        <v>0.39012264103549388</v>
      </c>
      <c r="F1559" s="124">
        <v>0.77431421540463119</v>
      </c>
      <c r="G1559" s="124">
        <v>0.5053447813489278</v>
      </c>
      <c r="H1559" s="124">
        <v>0.11845086320202247</v>
      </c>
      <c r="I1559" s="124">
        <v>0.73500711621192982</v>
      </c>
      <c r="J1559" s="124">
        <v>0.71212403704597427</v>
      </c>
      <c r="K1559" s="54">
        <v>0.88505271428223709</v>
      </c>
      <c r="M1559" s="47">
        <v>557</v>
      </c>
      <c r="N1559" s="124" cm="1">
        <f t="array" ref="N1559:W1559">(TRANSPOSE(MMULT(幕後結果!$AB$37:$AK$46, TRANSPOSE(N558:W558))))</f>
        <v>1.4832237547673348</v>
      </c>
      <c r="O1559" s="124">
        <v>0.87903007917633891</v>
      </c>
      <c r="P1559" s="124">
        <v>-0.70473067225990016</v>
      </c>
      <c r="Q1559" s="124">
        <v>-0.2783793702477152</v>
      </c>
      <c r="R1559" s="124">
        <v>1.4718009976878121</v>
      </c>
      <c r="S1559" s="124">
        <v>2.0104624402630615</v>
      </c>
      <c r="T1559" s="124">
        <v>-0.72395194903466176</v>
      </c>
      <c r="U1559" s="124">
        <v>-0.37115244682902993</v>
      </c>
      <c r="V1559" s="124">
        <v>0.54876906420707405</v>
      </c>
      <c r="W1559" s="46">
        <v>0.97451233232860268</v>
      </c>
    </row>
    <row r="1560" spans="1:23" ht="19">
      <c r="A1560" s="91">
        <v>558</v>
      </c>
      <c r="B1560" s="124">
        <v>0.38020863480767586</v>
      </c>
      <c r="C1560" s="124">
        <v>2.1795830100630464E-3</v>
      </c>
      <c r="D1560" s="124">
        <v>6.4028676183457645E-2</v>
      </c>
      <c r="E1560" s="124">
        <v>0.1277710410190549</v>
      </c>
      <c r="F1560" s="124">
        <v>0.75485098181073873</v>
      </c>
      <c r="G1560" s="124">
        <v>0.4728582080956425</v>
      </c>
      <c r="H1560" s="124">
        <v>0.25688328664290605</v>
      </c>
      <c r="I1560" s="124">
        <v>0.65722083283932831</v>
      </c>
      <c r="J1560" s="124">
        <v>0.8122887841577231</v>
      </c>
      <c r="K1560" s="54">
        <v>0.45662799458663428</v>
      </c>
      <c r="M1560" s="47">
        <v>558</v>
      </c>
      <c r="N1560" s="124" cm="1">
        <f t="array" ref="N1560:W1560">(TRANSPOSE(MMULT(幕後結果!$AB$37:$AK$46, TRANSPOSE(N559:W559))))</f>
        <v>-0.59609854807227014</v>
      </c>
      <c r="O1560" s="124">
        <v>7.8095912470165285E-2</v>
      </c>
      <c r="P1560" s="124">
        <v>0.7481750537842935</v>
      </c>
      <c r="Q1560" s="124">
        <v>-0.49724869594444987</v>
      </c>
      <c r="R1560" s="124">
        <v>0.92753078134968459</v>
      </c>
      <c r="S1560" s="124">
        <v>-0.35842424558172864</v>
      </c>
      <c r="T1560" s="124">
        <v>0.45014527624132666</v>
      </c>
      <c r="U1560" s="124">
        <v>1.3867692362965103</v>
      </c>
      <c r="V1560" s="124">
        <v>-1.5895834884075153</v>
      </c>
      <c r="W1560" s="46">
        <v>-4.5601067988441435E-2</v>
      </c>
    </row>
    <row r="1561" spans="1:23" ht="19">
      <c r="A1561" s="91">
        <v>559</v>
      </c>
      <c r="B1561" s="124">
        <v>0.97383144858836812</v>
      </c>
      <c r="C1561" s="124">
        <v>0.62837071320093751</v>
      </c>
      <c r="D1561" s="124">
        <v>0.45894143479674554</v>
      </c>
      <c r="E1561" s="124">
        <v>0.52969754115671841</v>
      </c>
      <c r="F1561" s="124">
        <v>0.30703962685417086</v>
      </c>
      <c r="G1561" s="124">
        <v>0.96623732379325178</v>
      </c>
      <c r="H1561" s="124">
        <v>0.84707313105240534</v>
      </c>
      <c r="I1561" s="124">
        <v>0.25627077916720875</v>
      </c>
      <c r="J1561" s="124">
        <v>0.60587725592958863</v>
      </c>
      <c r="K1561" s="54">
        <v>0.34683665564624233</v>
      </c>
      <c r="M1561" s="47">
        <v>559</v>
      </c>
      <c r="N1561" s="124" cm="1">
        <f t="array" ref="N1561:W1561">(TRANSPOSE(MMULT(幕後結果!$AB$37:$AK$46, TRANSPOSE(N560:W560))))</f>
        <v>-1.1648084250527801</v>
      </c>
      <c r="O1561" s="124">
        <v>-0.65128830549602934</v>
      </c>
      <c r="P1561" s="124">
        <v>-1.000878714928902</v>
      </c>
      <c r="Q1561" s="124">
        <v>-0.8601463785680461</v>
      </c>
      <c r="R1561" s="124">
        <v>7.2549249655692732E-2</v>
      </c>
      <c r="S1561" s="124">
        <v>-0.48827007369880104</v>
      </c>
      <c r="T1561" s="124">
        <v>-0.45993895123091438</v>
      </c>
      <c r="U1561" s="124">
        <v>-1.3698078426672562</v>
      </c>
      <c r="V1561" s="124">
        <v>-2.0678050751870005</v>
      </c>
      <c r="W1561" s="46">
        <v>-1.1677429787909523</v>
      </c>
    </row>
    <row r="1562" spans="1:23" ht="19">
      <c r="A1562" s="91">
        <v>560</v>
      </c>
      <c r="B1562" s="124">
        <v>0.98405300802098528</v>
      </c>
      <c r="C1562" s="124">
        <v>0.94327123778539534</v>
      </c>
      <c r="D1562" s="124">
        <v>0.85879852502195519</v>
      </c>
      <c r="E1562" s="124">
        <v>0.5023715355196896</v>
      </c>
      <c r="F1562" s="124">
        <v>0.15900977410575945</v>
      </c>
      <c r="G1562" s="124">
        <v>0.53904007086649575</v>
      </c>
      <c r="H1562" s="124">
        <v>0.32041321023618252</v>
      </c>
      <c r="I1562" s="124">
        <v>0.25654253063154719</v>
      </c>
      <c r="J1562" s="124">
        <v>0.14819379762471008</v>
      </c>
      <c r="K1562" s="54">
        <v>0.51083860169166773</v>
      </c>
      <c r="M1562" s="47">
        <v>560</v>
      </c>
      <c r="N1562" s="124" cm="1">
        <f t="array" ref="N1562:W1562">(TRANSPOSE(MMULT(幕後結果!$AB$37:$AK$46, TRANSPOSE(N561:W561))))</f>
        <v>5.5751041373931038E-3</v>
      </c>
      <c r="O1562" s="124">
        <v>-0.30103078360385088</v>
      </c>
      <c r="P1562" s="124">
        <v>-0.2267292271595012</v>
      </c>
      <c r="Q1562" s="124">
        <v>-1.4301797854256393</v>
      </c>
      <c r="R1562" s="124">
        <v>0.44334445946080919</v>
      </c>
      <c r="S1562" s="124">
        <v>-1.1065112181436598</v>
      </c>
      <c r="T1562" s="124">
        <v>5.0365705428230378E-2</v>
      </c>
      <c r="U1562" s="124">
        <v>-0.81454313814267021</v>
      </c>
      <c r="V1562" s="124">
        <v>0.1089481593770128</v>
      </c>
      <c r="W1562" s="46">
        <v>0.852708579534591</v>
      </c>
    </row>
    <row r="1563" spans="1:23" ht="19">
      <c r="A1563" s="91">
        <v>561</v>
      </c>
      <c r="B1563" s="124">
        <v>0.99100779337185241</v>
      </c>
      <c r="C1563" s="124">
        <v>0.6373944837529617</v>
      </c>
      <c r="D1563" s="124">
        <v>0.22105812751283449</v>
      </c>
      <c r="E1563" s="124">
        <v>9.4313984597198752E-2</v>
      </c>
      <c r="F1563" s="124">
        <v>0.24776868924654138</v>
      </c>
      <c r="G1563" s="124">
        <v>0.49997645960892756</v>
      </c>
      <c r="H1563" s="124">
        <v>0.6304231688973656</v>
      </c>
      <c r="I1563" s="124">
        <v>0.37318192391434457</v>
      </c>
      <c r="J1563" s="124">
        <v>0.16800037253800393</v>
      </c>
      <c r="K1563" s="54">
        <v>0.49813921976221986</v>
      </c>
      <c r="M1563" s="47">
        <v>561</v>
      </c>
      <c r="N1563" s="124" cm="1">
        <f t="array" ref="N1563:W1563">(TRANSPOSE(MMULT(幕後結果!$AB$37:$AK$46, TRANSPOSE(N562:W562))))</f>
        <v>-1.626679091059958</v>
      </c>
      <c r="O1563" s="124">
        <v>0.33599786641286122</v>
      </c>
      <c r="P1563" s="124">
        <v>0.50210908780017083</v>
      </c>
      <c r="Q1563" s="124">
        <v>-0.68347017543667055</v>
      </c>
      <c r="R1563" s="124">
        <v>1.4005401420759522</v>
      </c>
      <c r="S1563" s="124">
        <v>-0.72666241947713517</v>
      </c>
      <c r="T1563" s="124">
        <v>-0.35077295314444934</v>
      </c>
      <c r="U1563" s="124">
        <v>-0.65893028912532037</v>
      </c>
      <c r="V1563" s="124">
        <v>1.0357930711903718E-2</v>
      </c>
      <c r="W1563" s="46">
        <v>1.1191583960940379</v>
      </c>
    </row>
    <row r="1564" spans="1:23" ht="19">
      <c r="A1564" s="91">
        <v>562</v>
      </c>
      <c r="B1564" s="124">
        <v>0.7587327872377525</v>
      </c>
      <c r="C1564" s="124">
        <v>0.64331974596362684</v>
      </c>
      <c r="D1564" s="124">
        <v>0.25627745997767981</v>
      </c>
      <c r="E1564" s="124">
        <v>0.63524921561383674</v>
      </c>
      <c r="F1564" s="124">
        <v>0.823537485340605</v>
      </c>
      <c r="G1564" s="124">
        <v>0.29525100315625519</v>
      </c>
      <c r="H1564" s="124">
        <v>0.6845662909069461</v>
      </c>
      <c r="I1564" s="124">
        <v>1.0596390316840898E-2</v>
      </c>
      <c r="J1564" s="124">
        <v>0.15672447506294995</v>
      </c>
      <c r="K1564" s="54">
        <v>0.19639608693580657</v>
      </c>
      <c r="M1564" s="47">
        <v>562</v>
      </c>
      <c r="N1564" s="124" cm="1">
        <f t="array" ref="N1564:W1564">(TRANSPOSE(MMULT(幕後結果!$AB$37:$AK$46, TRANSPOSE(N563:W563))))</f>
        <v>1.2735883867729898</v>
      </c>
      <c r="O1564" s="124">
        <v>-0.47732514178214258</v>
      </c>
      <c r="P1564" s="124">
        <v>0.30795681030096128</v>
      </c>
      <c r="Q1564" s="124">
        <v>-1.2458821759587</v>
      </c>
      <c r="R1564" s="124">
        <v>-1.3159610926903349</v>
      </c>
      <c r="S1564" s="124">
        <v>-1.2912270152146428</v>
      </c>
      <c r="T1564" s="124">
        <v>0.28601160907072953</v>
      </c>
      <c r="U1564" s="124">
        <v>0.32472269083091748</v>
      </c>
      <c r="V1564" s="124">
        <v>0.32870388972495629</v>
      </c>
      <c r="W1564" s="46">
        <v>-1.0733266727905633</v>
      </c>
    </row>
    <row r="1565" spans="1:23" ht="19">
      <c r="A1565" s="91">
        <v>563</v>
      </c>
      <c r="B1565" s="124">
        <v>0.20584542912749115</v>
      </c>
      <c r="C1565" s="124">
        <v>0.75965176510206756</v>
      </c>
      <c r="D1565" s="124">
        <v>0.26577433117809224</v>
      </c>
      <c r="E1565" s="124">
        <v>0.70670086646784536</v>
      </c>
      <c r="F1565" s="124">
        <v>0.13435407309920655</v>
      </c>
      <c r="G1565" s="124">
        <v>0.5363570448712256</v>
      </c>
      <c r="H1565" s="124">
        <v>0.57123235975017783</v>
      </c>
      <c r="I1565" s="124">
        <v>0.89599857181660969</v>
      </c>
      <c r="J1565" s="124">
        <v>0.24312531432184548</v>
      </c>
      <c r="K1565" s="54">
        <v>0.15662895220056083</v>
      </c>
      <c r="M1565" s="47">
        <v>563</v>
      </c>
      <c r="N1565" s="124" cm="1">
        <f t="array" ref="N1565:W1565">(TRANSPOSE(MMULT(幕後結果!$AB$37:$AK$46, TRANSPOSE(N564:W564))))</f>
        <v>2.6888233747294845</v>
      </c>
      <c r="O1565" s="124">
        <v>0.11040031296456244</v>
      </c>
      <c r="P1565" s="124">
        <v>1.605043605471385</v>
      </c>
      <c r="Q1565" s="124">
        <v>2.0026775232514558</v>
      </c>
      <c r="R1565" s="124">
        <v>0.47830528381853105</v>
      </c>
      <c r="S1565" s="124">
        <v>1.7975029467611459</v>
      </c>
      <c r="T1565" s="124">
        <v>0.60471949118872348</v>
      </c>
      <c r="U1565" s="124">
        <v>-0.15876365137519688</v>
      </c>
      <c r="V1565" s="124">
        <v>0.90196646803841896</v>
      </c>
      <c r="W1565" s="46">
        <v>0.81096231250049189</v>
      </c>
    </row>
    <row r="1566" spans="1:23" ht="19">
      <c r="A1566" s="91">
        <v>564</v>
      </c>
      <c r="B1566" s="124">
        <v>0.53682673775187384</v>
      </c>
      <c r="C1566" s="124">
        <v>0.40651380276953852</v>
      </c>
      <c r="D1566" s="124">
        <v>0.77851764537709967</v>
      </c>
      <c r="E1566" s="124">
        <v>0.46481235072766491</v>
      </c>
      <c r="F1566" s="124">
        <v>3.0745373549490251E-2</v>
      </c>
      <c r="G1566" s="124">
        <v>0.59239180959400706</v>
      </c>
      <c r="H1566" s="124">
        <v>0.76676564367669497</v>
      </c>
      <c r="I1566" s="124">
        <v>0.28757986605444086</v>
      </c>
      <c r="J1566" s="124">
        <v>0.88751992697907789</v>
      </c>
      <c r="K1566" s="54">
        <v>0.87389973067818638</v>
      </c>
      <c r="M1566" s="47">
        <v>564</v>
      </c>
      <c r="N1566" s="124" cm="1">
        <f t="array" ref="N1566:W1566">(TRANSPOSE(MMULT(幕後結果!$AB$37:$AK$46, TRANSPOSE(N565:W565))))</f>
        <v>-0.19765336530921979</v>
      </c>
      <c r="O1566" s="124">
        <v>1.2075713075716248E-2</v>
      </c>
      <c r="P1566" s="124">
        <v>-0.46461301802005261</v>
      </c>
      <c r="Q1566" s="124">
        <v>1.0099722904379522</v>
      </c>
      <c r="R1566" s="124">
        <v>1.0292382066611081</v>
      </c>
      <c r="S1566" s="124">
        <v>-0.38673260397915232</v>
      </c>
      <c r="T1566" s="124">
        <v>-1.7101424523517152</v>
      </c>
      <c r="U1566" s="124">
        <v>0.96934491019886382</v>
      </c>
      <c r="V1566" s="124">
        <v>-0.45886284162506086</v>
      </c>
      <c r="W1566" s="46">
        <v>-1.8289614812636641</v>
      </c>
    </row>
    <row r="1567" spans="1:23" ht="19">
      <c r="A1567" s="91">
        <v>565</v>
      </c>
      <c r="B1567" s="124">
        <v>0.2190918758066942</v>
      </c>
      <c r="C1567" s="124">
        <v>8.9589621920489027E-2</v>
      </c>
      <c r="D1567" s="124">
        <v>0.78039404177302729</v>
      </c>
      <c r="E1567" s="124">
        <v>0.87279739037436976</v>
      </c>
      <c r="F1567" s="124">
        <v>0.25454436420084714</v>
      </c>
      <c r="G1567" s="124">
        <v>0.94165895835867541</v>
      </c>
      <c r="H1567" s="124">
        <v>0.67428916634643232</v>
      </c>
      <c r="I1567" s="124">
        <v>0.32962943207349826</v>
      </c>
      <c r="J1567" s="124">
        <v>0.34703544923865071</v>
      </c>
      <c r="K1567" s="54">
        <v>0.74520104544470467</v>
      </c>
      <c r="M1567" s="47">
        <v>565</v>
      </c>
      <c r="N1567" s="124" cm="1">
        <f t="array" ref="N1567:W1567">(TRANSPOSE(MMULT(幕後結果!$AB$37:$AK$46, TRANSPOSE(N566:W566))))</f>
        <v>1.3885572557561134</v>
      </c>
      <c r="O1567" s="124">
        <v>-0.59405472862971853</v>
      </c>
      <c r="P1567" s="124">
        <v>-1.282052367742569</v>
      </c>
      <c r="Q1567" s="124">
        <v>-0.36688694110968251</v>
      </c>
      <c r="R1567" s="124">
        <v>2.0347664449598151</v>
      </c>
      <c r="S1567" s="124">
        <v>-0.937860414790051</v>
      </c>
      <c r="T1567" s="124">
        <v>2.5567689280374686</v>
      </c>
      <c r="U1567" s="124">
        <v>1.3624623401277975</v>
      </c>
      <c r="V1567" s="124">
        <v>0.64100132201475435</v>
      </c>
      <c r="W1567" s="46">
        <v>1.8202425500773078</v>
      </c>
    </row>
    <row r="1568" spans="1:23" ht="19">
      <c r="A1568" s="91">
        <v>566</v>
      </c>
      <c r="B1568" s="124">
        <v>5.8047562101706918E-2</v>
      </c>
      <c r="C1568" s="124">
        <v>0.1771897068178645</v>
      </c>
      <c r="D1568" s="124">
        <v>0.22943346551803145</v>
      </c>
      <c r="E1568" s="124">
        <v>0.85473884178845605</v>
      </c>
      <c r="F1568" s="124">
        <v>0.69635622978207867</v>
      </c>
      <c r="G1568" s="124">
        <v>0.38064174649868066</v>
      </c>
      <c r="H1568" s="124">
        <v>0.82458608800401034</v>
      </c>
      <c r="I1568" s="124">
        <v>0.20534118661139433</v>
      </c>
      <c r="J1568" s="124">
        <v>8.0370915386335229E-2</v>
      </c>
      <c r="K1568" s="54">
        <v>0.33511898126058925</v>
      </c>
      <c r="M1568" s="47">
        <v>566</v>
      </c>
      <c r="N1568" s="124" cm="1">
        <f t="array" ref="N1568:W1568">(TRANSPOSE(MMULT(幕後結果!$AB$37:$AK$46, TRANSPOSE(N567:W567))))</f>
        <v>-0.8104896629790348</v>
      </c>
      <c r="O1568" s="124">
        <v>0.87292439770330466</v>
      </c>
      <c r="P1568" s="124">
        <v>0.27872522801814953</v>
      </c>
      <c r="Q1568" s="124">
        <v>0.84224325386661247</v>
      </c>
      <c r="R1568" s="124">
        <v>0.82953891229046395</v>
      </c>
      <c r="S1568" s="124">
        <v>0.5229350495864753</v>
      </c>
      <c r="T1568" s="124">
        <v>-0.67222267850921713</v>
      </c>
      <c r="U1568" s="124">
        <v>-1.4350735917029942</v>
      </c>
      <c r="V1568" s="124">
        <v>0.67425553002260175</v>
      </c>
      <c r="W1568" s="46">
        <v>-0.14404735554491005</v>
      </c>
    </row>
    <row r="1569" spans="1:23" ht="19">
      <c r="A1569" s="91">
        <v>567</v>
      </c>
      <c r="B1569" s="124">
        <v>1.0492526429362048E-3</v>
      </c>
      <c r="C1569" s="124">
        <v>0.70651437440575338</v>
      </c>
      <c r="D1569" s="124">
        <v>0.56286861655888631</v>
      </c>
      <c r="E1569" s="124">
        <v>0.24314937193704655</v>
      </c>
      <c r="F1569" s="124">
        <v>0.56094494215639834</v>
      </c>
      <c r="G1569" s="124">
        <v>0.33311705579143402</v>
      </c>
      <c r="H1569" s="124">
        <v>0.7231493329681673</v>
      </c>
      <c r="I1569" s="124">
        <v>4.8895890383927165E-2</v>
      </c>
      <c r="J1569" s="124">
        <v>0.81831133269711542</v>
      </c>
      <c r="K1569" s="54">
        <v>0.20551102333146432</v>
      </c>
      <c r="M1569" s="47">
        <v>567</v>
      </c>
      <c r="N1569" s="124" cm="1">
        <f t="array" ref="N1569:W1569">(TRANSPOSE(MMULT(幕後結果!$AB$37:$AK$46, TRANSPOSE(N568:W568))))</f>
        <v>1.5252890329090569</v>
      </c>
      <c r="O1569" s="124">
        <v>0.5084237209151039</v>
      </c>
      <c r="P1569" s="124">
        <v>1.2153834253472349</v>
      </c>
      <c r="Q1569" s="124">
        <v>-9.8161326533730775E-2</v>
      </c>
      <c r="R1569" s="124">
        <v>-1.1348565454502941</v>
      </c>
      <c r="S1569" s="124">
        <v>1.1107513532263351</v>
      </c>
      <c r="T1569" s="124">
        <v>-0.56921619518917232</v>
      </c>
      <c r="U1569" s="124">
        <v>-0.65930212776104957</v>
      </c>
      <c r="V1569" s="124">
        <v>0.54470723237680385</v>
      </c>
      <c r="W1569" s="46">
        <v>6.9928129813906115E-2</v>
      </c>
    </row>
    <row r="1570" spans="1:23" ht="19">
      <c r="A1570" s="91">
        <v>568</v>
      </c>
      <c r="B1570" s="124">
        <v>0.56624286192043627</v>
      </c>
      <c r="C1570" s="124">
        <v>0.55951595051562864</v>
      </c>
      <c r="D1570" s="124">
        <v>0.64166973978762565</v>
      </c>
      <c r="E1570" s="124">
        <v>0.406337635194711</v>
      </c>
      <c r="F1570" s="124">
        <v>0.66858194015770711</v>
      </c>
      <c r="G1570" s="124">
        <v>0.72919559522548805</v>
      </c>
      <c r="H1570" s="124">
        <v>0.52050363101517449</v>
      </c>
      <c r="I1570" s="124">
        <v>0.84651645945862475</v>
      </c>
      <c r="J1570" s="124">
        <v>0.85660239508455716</v>
      </c>
      <c r="K1570" s="54">
        <v>0.78896729037762792</v>
      </c>
      <c r="M1570" s="47">
        <v>568</v>
      </c>
      <c r="N1570" s="124" cm="1">
        <f t="array" ref="N1570:W1570">(TRANSPOSE(MMULT(幕後結果!$AB$37:$AK$46, TRANSPOSE(N569:W569))))</f>
        <v>0.29232359584581019</v>
      </c>
      <c r="O1570" s="124">
        <v>1.572354253899217</v>
      </c>
      <c r="P1570" s="124">
        <v>0.11820182472549612</v>
      </c>
      <c r="Q1570" s="124">
        <v>1.7082332885405893E-2</v>
      </c>
      <c r="R1570" s="124">
        <v>0.80617591420242063</v>
      </c>
      <c r="S1570" s="124">
        <v>0.5944219933328696</v>
      </c>
      <c r="T1570" s="124">
        <v>-1.0505614453742844</v>
      </c>
      <c r="U1570" s="124">
        <v>4.6071193427435986E-2</v>
      </c>
      <c r="V1570" s="124">
        <v>-1.4281028758433481</v>
      </c>
      <c r="W1570" s="46">
        <v>-0.16509182431501784</v>
      </c>
    </row>
    <row r="1571" spans="1:23" ht="19">
      <c r="A1571" s="91">
        <v>569</v>
      </c>
      <c r="B1571" s="124">
        <v>0.27961178607688031</v>
      </c>
      <c r="C1571" s="124">
        <v>0.56001261049551099</v>
      </c>
      <c r="D1571" s="124">
        <v>0.11087603880669672</v>
      </c>
      <c r="E1571" s="124">
        <v>0.83794578184430413</v>
      </c>
      <c r="F1571" s="124">
        <v>0.59155732307181585</v>
      </c>
      <c r="G1571" s="124">
        <v>0.31868431162585598</v>
      </c>
      <c r="H1571" s="124">
        <v>0.43914677274811487</v>
      </c>
      <c r="I1571" s="124">
        <v>0.64802502808413553</v>
      </c>
      <c r="J1571" s="124">
        <v>0.30366799026921854</v>
      </c>
      <c r="K1571" s="54">
        <v>0.99868895497257348</v>
      </c>
      <c r="M1571" s="47">
        <v>569</v>
      </c>
      <c r="N1571" s="124" cm="1">
        <f t="array" ref="N1571:W1571">(TRANSPOSE(MMULT(幕後結果!$AB$37:$AK$46, TRANSPOSE(N570:W570))))</f>
        <v>-0.4008851270547959</v>
      </c>
      <c r="O1571" s="124">
        <v>0.11897547897290217</v>
      </c>
      <c r="P1571" s="124">
        <v>-0.85553108542736167</v>
      </c>
      <c r="Q1571" s="124">
        <v>0.50001686982542592</v>
      </c>
      <c r="R1571" s="124">
        <v>-0.74205198925463134</v>
      </c>
      <c r="S1571" s="124">
        <v>-0.28556021624707573</v>
      </c>
      <c r="T1571" s="124">
        <v>0.14990402413919196</v>
      </c>
      <c r="U1571" s="124">
        <v>-0.97295115050410574</v>
      </c>
      <c r="V1571" s="124">
        <v>0.27278117805663499</v>
      </c>
      <c r="W1571" s="46">
        <v>0.27122108037813325</v>
      </c>
    </row>
    <row r="1572" spans="1:23" ht="19">
      <c r="A1572" s="91">
        <v>570</v>
      </c>
      <c r="B1572" s="124">
        <v>0.90565501173580198</v>
      </c>
      <c r="C1572" s="124">
        <v>0.91300552077790287</v>
      </c>
      <c r="D1572" s="124">
        <v>0.24665058704903964</v>
      </c>
      <c r="E1572" s="124">
        <v>0.68925003722461842</v>
      </c>
      <c r="F1572" s="124">
        <v>0.13668294365879419</v>
      </c>
      <c r="G1572" s="124">
        <v>6.8042008116999231E-2</v>
      </c>
      <c r="H1572" s="124">
        <v>0.82424902220250207</v>
      </c>
      <c r="I1572" s="124">
        <v>0.18457690442720831</v>
      </c>
      <c r="J1572" s="124">
        <v>3.4984304574288139E-2</v>
      </c>
      <c r="K1572" s="54">
        <v>0.62330538094782972</v>
      </c>
      <c r="M1572" s="47">
        <v>570</v>
      </c>
      <c r="N1572" s="124" cm="1">
        <f t="array" ref="N1572:W1572">(TRANSPOSE(MMULT(幕後結果!$AB$37:$AK$46, TRANSPOSE(N571:W571))))</f>
        <v>-0.25069359888373288</v>
      </c>
      <c r="O1572" s="124">
        <v>0.13132151335149772</v>
      </c>
      <c r="P1572" s="124">
        <v>-0.232779344182384</v>
      </c>
      <c r="Q1572" s="124">
        <v>0.21181660109239925</v>
      </c>
      <c r="R1572" s="124">
        <v>0.56154280485378694</v>
      </c>
      <c r="S1572" s="124">
        <v>0.56104542213582786</v>
      </c>
      <c r="T1572" s="124">
        <v>7.3125925768150121E-2</v>
      </c>
      <c r="U1572" s="124">
        <v>1.191806496455053</v>
      </c>
      <c r="V1572" s="124">
        <v>2.0838415671912456</v>
      </c>
      <c r="W1572" s="46">
        <v>0.32006849691398515</v>
      </c>
    </row>
    <row r="1573" spans="1:23" ht="19">
      <c r="A1573" s="91">
        <v>571</v>
      </c>
      <c r="B1573" s="124">
        <v>0.45971978032051486</v>
      </c>
      <c r="C1573" s="124">
        <v>0.3804318722575204</v>
      </c>
      <c r="D1573" s="124">
        <v>0.57634563645494863</v>
      </c>
      <c r="E1573" s="124">
        <v>0.9123900231125488</v>
      </c>
      <c r="F1573" s="124">
        <v>0.83969130249168544</v>
      </c>
      <c r="G1573" s="124">
        <v>0.78989528679457544</v>
      </c>
      <c r="H1573" s="124">
        <v>0.81757491005225025</v>
      </c>
      <c r="I1573" s="124">
        <v>2.8956716775265789E-3</v>
      </c>
      <c r="J1573" s="124">
        <v>0.57101634114150124</v>
      </c>
      <c r="K1573" s="54">
        <v>0.6587948390196694</v>
      </c>
      <c r="M1573" s="47">
        <v>571</v>
      </c>
      <c r="N1573" s="124" cm="1">
        <f t="array" ref="N1573:W1573">(TRANSPOSE(MMULT(幕後結果!$AB$37:$AK$46, TRANSPOSE(N572:W572))))</f>
        <v>7.7019903198001305E-3</v>
      </c>
      <c r="O1573" s="124">
        <v>-1.3206995689103627</v>
      </c>
      <c r="P1573" s="124">
        <v>-7.2807082589645328E-2</v>
      </c>
      <c r="Q1573" s="124">
        <v>-0.26907027353327206</v>
      </c>
      <c r="R1573" s="124">
        <v>-0.1827722318750096</v>
      </c>
      <c r="S1573" s="124">
        <v>-1.2302184787370434</v>
      </c>
      <c r="T1573" s="124">
        <v>0.45003171396388064</v>
      </c>
      <c r="U1573" s="124">
        <v>-0.52604339722695515</v>
      </c>
      <c r="V1573" s="124">
        <v>-0.13507189014847409</v>
      </c>
      <c r="W1573" s="46">
        <v>-1.2448986912516218</v>
      </c>
    </row>
    <row r="1574" spans="1:23" ht="19">
      <c r="A1574" s="91">
        <v>572</v>
      </c>
      <c r="B1574" s="124">
        <v>0.56508315825221067</v>
      </c>
      <c r="C1574" s="124">
        <v>0.56115572807942415</v>
      </c>
      <c r="D1574" s="124">
        <v>0.70091115278280025</v>
      </c>
      <c r="E1574" s="124">
        <v>0.20373209295440464</v>
      </c>
      <c r="F1574" s="124">
        <v>0.33089789642806888</v>
      </c>
      <c r="G1574" s="124">
        <v>0.7376576959850476</v>
      </c>
      <c r="H1574" s="124">
        <v>0.47118675936619536</v>
      </c>
      <c r="I1574" s="124">
        <v>0.40436523585323192</v>
      </c>
      <c r="J1574" s="124">
        <v>7.2798151816707568E-2</v>
      </c>
      <c r="K1574" s="54">
        <v>0.56730914918411068</v>
      </c>
      <c r="M1574" s="47">
        <v>572</v>
      </c>
      <c r="N1574" s="124" cm="1">
        <f t="array" ref="N1574:W1574">(TRANSPOSE(MMULT(幕後結果!$AB$37:$AK$46, TRANSPOSE(N573:W573))))</f>
        <v>0.74262719703723679</v>
      </c>
      <c r="O1574" s="124">
        <v>-0.59868698107715657</v>
      </c>
      <c r="P1574" s="124">
        <v>-0.41831921315406567</v>
      </c>
      <c r="Q1574" s="124">
        <v>-1.1138281916899202</v>
      </c>
      <c r="R1574" s="124">
        <v>-0.4457605272023053</v>
      </c>
      <c r="S1574" s="124">
        <v>0.51535546158089429</v>
      </c>
      <c r="T1574" s="124">
        <v>-0.2435009870159125</v>
      </c>
      <c r="U1574" s="124">
        <v>-0.2597303196212481</v>
      </c>
      <c r="V1574" s="124">
        <v>-0.63852794242301525</v>
      </c>
      <c r="W1574" s="46">
        <v>1.0103749017309103</v>
      </c>
    </row>
    <row r="1575" spans="1:23" ht="19">
      <c r="A1575" s="91">
        <v>573</v>
      </c>
      <c r="B1575" s="124">
        <v>0.91303922133940829</v>
      </c>
      <c r="C1575" s="124">
        <v>0.43955757659044048</v>
      </c>
      <c r="D1575" s="124">
        <v>0.88240206628522966</v>
      </c>
      <c r="E1575" s="124">
        <v>0.64489349051212486</v>
      </c>
      <c r="F1575" s="124">
        <v>0.12135273250872314</v>
      </c>
      <c r="G1575" s="124">
        <v>0.2062563248800886</v>
      </c>
      <c r="H1575" s="124">
        <v>0.74782143803368473</v>
      </c>
      <c r="I1575" s="124">
        <v>1.268185416548695E-2</v>
      </c>
      <c r="J1575" s="124">
        <v>0.62995069500850231</v>
      </c>
      <c r="K1575" s="54">
        <v>6.9185550879535818E-2</v>
      </c>
      <c r="M1575" s="47">
        <v>573</v>
      </c>
      <c r="N1575" s="124" cm="1">
        <f t="array" ref="N1575:W1575">(TRANSPOSE(MMULT(幕後結果!$AB$37:$AK$46, TRANSPOSE(N574:W574))))</f>
        <v>-0.60684378318548382</v>
      </c>
      <c r="O1575" s="124">
        <v>-5.5004251358580322E-2</v>
      </c>
      <c r="P1575" s="124">
        <v>1.3658093879220239</v>
      </c>
      <c r="Q1575" s="124">
        <v>2.2501231816424063</v>
      </c>
      <c r="R1575" s="124">
        <v>-0.23433980952441269</v>
      </c>
      <c r="S1575" s="124">
        <v>1.7832324797566852</v>
      </c>
      <c r="T1575" s="124">
        <v>-0.74978556569114219</v>
      </c>
      <c r="U1575" s="124">
        <v>0.20183936605320091</v>
      </c>
      <c r="V1575" s="124">
        <v>0.68035365329726061</v>
      </c>
      <c r="W1575" s="46">
        <v>1.0662158200340416E-2</v>
      </c>
    </row>
    <row r="1576" spans="1:23" ht="19">
      <c r="A1576" s="91">
        <v>574</v>
      </c>
      <c r="B1576" s="124">
        <v>0.31300019050643346</v>
      </c>
      <c r="C1576" s="124">
        <v>8.3389888066371931E-3</v>
      </c>
      <c r="D1576" s="124">
        <v>0.73612057150188703</v>
      </c>
      <c r="E1576" s="124">
        <v>0.44917199397397067</v>
      </c>
      <c r="F1576" s="124">
        <v>0.32379871948591377</v>
      </c>
      <c r="G1576" s="124">
        <v>0.14272958753197718</v>
      </c>
      <c r="H1576" s="124">
        <v>0.34002698829383071</v>
      </c>
      <c r="I1576" s="124">
        <v>0.78215371395901623</v>
      </c>
      <c r="J1576" s="124">
        <v>0.96242982768736574</v>
      </c>
      <c r="K1576" s="54">
        <v>4.9169095342132874E-2</v>
      </c>
      <c r="M1576" s="47">
        <v>574</v>
      </c>
      <c r="N1576" s="124" cm="1">
        <f t="array" ref="N1576:W1576">(TRANSPOSE(MMULT(幕後結果!$AB$37:$AK$46, TRANSPOSE(N575:W575))))</f>
        <v>-0.59793198189075303</v>
      </c>
      <c r="O1576" s="124">
        <v>-0.79862835738703319</v>
      </c>
      <c r="P1576" s="124">
        <v>0.67766564630559822</v>
      </c>
      <c r="Q1576" s="124">
        <v>-0.193766022288474</v>
      </c>
      <c r="R1576" s="124">
        <v>0.34280551911797019</v>
      </c>
      <c r="S1576" s="124">
        <v>0.10490157786530607</v>
      </c>
      <c r="T1576" s="124">
        <v>0.54483706344614979</v>
      </c>
      <c r="U1576" s="124">
        <v>0.56062349448592352</v>
      </c>
      <c r="V1576" s="124">
        <v>0.11783005181157585</v>
      </c>
      <c r="W1576" s="46">
        <v>1.2033040815773166E-2</v>
      </c>
    </row>
    <row r="1577" spans="1:23" ht="19">
      <c r="A1577" s="91">
        <v>575</v>
      </c>
      <c r="B1577" s="124">
        <v>0.88247283574069546</v>
      </c>
      <c r="C1577" s="124">
        <v>0.39950569935288782</v>
      </c>
      <c r="D1577" s="124">
        <v>0.38149425890123578</v>
      </c>
      <c r="E1577" s="124">
        <v>0.63625955287355196</v>
      </c>
      <c r="F1577" s="124">
        <v>5.4770074244034905E-2</v>
      </c>
      <c r="G1577" s="124">
        <v>0.44689060453910323</v>
      </c>
      <c r="H1577" s="124">
        <v>0.47252001960808987</v>
      </c>
      <c r="I1577" s="124">
        <v>0.24346539205811246</v>
      </c>
      <c r="J1577" s="124">
        <v>0.69683245059742771</v>
      </c>
      <c r="K1577" s="54">
        <v>0.46263405487890918</v>
      </c>
      <c r="M1577" s="47">
        <v>575</v>
      </c>
      <c r="N1577" s="124" cm="1">
        <f t="array" ref="N1577:W1577">(TRANSPOSE(MMULT(幕後結果!$AB$37:$AK$46, TRANSPOSE(N576:W576))))</f>
        <v>1.4640347008328418</v>
      </c>
      <c r="O1577" s="124">
        <v>1.0253906701222075</v>
      </c>
      <c r="P1577" s="124">
        <v>0.14933581905995652</v>
      </c>
      <c r="Q1577" s="124">
        <v>0.37348287277625425</v>
      </c>
      <c r="R1577" s="124">
        <v>0.88348289023238291</v>
      </c>
      <c r="S1577" s="124">
        <v>0.62393489825326254</v>
      </c>
      <c r="T1577" s="124">
        <v>-0.91009466387214655</v>
      </c>
      <c r="U1577" s="124">
        <v>1.1560410139782666</v>
      </c>
      <c r="V1577" s="124">
        <v>1.1405440829467792</v>
      </c>
      <c r="W1577" s="46">
        <v>0.80878493500654325</v>
      </c>
    </row>
    <row r="1578" spans="1:23" ht="19">
      <c r="A1578" s="91">
        <v>576</v>
      </c>
      <c r="B1578" s="124">
        <v>0.14627717804493656</v>
      </c>
      <c r="C1578" s="124">
        <v>0.29297088194248122</v>
      </c>
      <c r="D1578" s="124">
        <v>0.58008291404336632</v>
      </c>
      <c r="E1578" s="124">
        <v>0.20154843282889146</v>
      </c>
      <c r="F1578" s="124">
        <v>0.11728965072292796</v>
      </c>
      <c r="G1578" s="124">
        <v>0.27818300574420074</v>
      </c>
      <c r="H1578" s="124">
        <v>0.93870854943594728</v>
      </c>
      <c r="I1578" s="124">
        <v>0.36580705470453112</v>
      </c>
      <c r="J1578" s="124">
        <v>0.58921952770261066</v>
      </c>
      <c r="K1578" s="54">
        <v>0.99483603860969771</v>
      </c>
      <c r="M1578" s="47">
        <v>576</v>
      </c>
      <c r="N1578" s="124" cm="1">
        <f t="array" ref="N1578:W1578">(TRANSPOSE(MMULT(幕後結果!$AB$37:$AK$46, TRANSPOSE(N577:W577))))</f>
        <v>-1.0885564126573757</v>
      </c>
      <c r="O1578" s="124">
        <v>-0.49077395746002084</v>
      </c>
      <c r="P1578" s="124">
        <v>-4.7325791095404968E-2</v>
      </c>
      <c r="Q1578" s="124">
        <v>0.10648131399796894</v>
      </c>
      <c r="R1578" s="124">
        <v>0.89036581937015347</v>
      </c>
      <c r="S1578" s="124">
        <v>-0.74859608967625879</v>
      </c>
      <c r="T1578" s="124">
        <v>-1.1266648291444081</v>
      </c>
      <c r="U1578" s="124">
        <v>-3.8895773083973961E-3</v>
      </c>
      <c r="V1578" s="124">
        <v>-0.49638690402076613</v>
      </c>
      <c r="W1578" s="46">
        <v>-1.3582153092348996</v>
      </c>
    </row>
    <row r="1579" spans="1:23" ht="19">
      <c r="A1579" s="91">
        <v>577</v>
      </c>
      <c r="B1579" s="124">
        <v>0.71149619290756028</v>
      </c>
      <c r="C1579" s="124">
        <v>0.49407350359357483</v>
      </c>
      <c r="D1579" s="124">
        <v>0.60451638173363142</v>
      </c>
      <c r="E1579" s="124">
        <v>0.10866500601199736</v>
      </c>
      <c r="F1579" s="124">
        <v>0.23388486541719788</v>
      </c>
      <c r="G1579" s="124">
        <v>0.76558235660719998</v>
      </c>
      <c r="H1579" s="124">
        <v>0.66087607516234992</v>
      </c>
      <c r="I1579" s="124">
        <v>0.25937902884238384</v>
      </c>
      <c r="J1579" s="124">
        <v>0.3021609655823887</v>
      </c>
      <c r="K1579" s="54">
        <v>0.42533392050155561</v>
      </c>
      <c r="M1579" s="47">
        <v>577</v>
      </c>
      <c r="N1579" s="124" cm="1">
        <f t="array" ref="N1579:W1579">(TRANSPOSE(MMULT(幕後結果!$AB$37:$AK$46, TRANSPOSE(N578:W578))))</f>
        <v>0.54359385674020133</v>
      </c>
      <c r="O1579" s="124">
        <v>-0.31330875698473803</v>
      </c>
      <c r="P1579" s="124">
        <v>-1.1131671368881335</v>
      </c>
      <c r="Q1579" s="124">
        <v>-0.86112890138708664</v>
      </c>
      <c r="R1579" s="124">
        <v>-1.2299690251119628</v>
      </c>
      <c r="S1579" s="124">
        <v>-0.66065985192295862</v>
      </c>
      <c r="T1579" s="124">
        <v>-0.18285508267617889</v>
      </c>
      <c r="U1579" s="124">
        <v>-0.16835841708351984</v>
      </c>
      <c r="V1579" s="124">
        <v>-0.68593585576070681</v>
      </c>
      <c r="W1579" s="46">
        <v>0.19599350906495422</v>
      </c>
    </row>
    <row r="1580" spans="1:23" ht="19">
      <c r="A1580" s="91">
        <v>578</v>
      </c>
      <c r="B1580" s="124">
        <v>0.57985879327745993</v>
      </c>
      <c r="C1580" s="124">
        <v>0.1180492008589431</v>
      </c>
      <c r="D1580" s="124">
        <v>0.10687792719610267</v>
      </c>
      <c r="E1580" s="124">
        <v>0.78676250438783146</v>
      </c>
      <c r="F1580" s="124">
        <v>0.6318879588164692</v>
      </c>
      <c r="G1580" s="124">
        <v>0.9799510431745031</v>
      </c>
      <c r="H1580" s="124">
        <v>0.57892331489588189</v>
      </c>
      <c r="I1580" s="124">
        <v>0.38478521048208214</v>
      </c>
      <c r="J1580" s="124">
        <v>0.75903338766190065</v>
      </c>
      <c r="K1580" s="54">
        <v>0.76198414633792377</v>
      </c>
      <c r="M1580" s="47">
        <v>578</v>
      </c>
      <c r="N1580" s="124" cm="1">
        <f t="array" ref="N1580:W1580">(TRANSPOSE(MMULT(幕後結果!$AB$37:$AK$46, TRANSPOSE(N579:W579))))</f>
        <v>-0.24414609185174177</v>
      </c>
      <c r="O1580" s="124">
        <v>-0.28073254084383342</v>
      </c>
      <c r="P1580" s="124">
        <v>-0.13456306162953743</v>
      </c>
      <c r="Q1580" s="124">
        <v>-0.91286653644773452</v>
      </c>
      <c r="R1580" s="124">
        <v>-0.44238307796385551</v>
      </c>
      <c r="S1580" s="124">
        <v>-0.30495226483136118</v>
      </c>
      <c r="T1580" s="124">
        <v>0.63128857243401804</v>
      </c>
      <c r="U1580" s="124">
        <v>-0.31664724591635496</v>
      </c>
      <c r="V1580" s="124">
        <v>0.20950984903874695</v>
      </c>
      <c r="W1580" s="46">
        <v>-0.20969248625775588</v>
      </c>
    </row>
    <row r="1581" spans="1:23" ht="19">
      <c r="A1581" s="91">
        <v>579</v>
      </c>
      <c r="B1581" s="124">
        <v>0.30161699564486111</v>
      </c>
      <c r="C1581" s="124">
        <v>0.58366488732183064</v>
      </c>
      <c r="D1581" s="124">
        <v>0.35184634039755558</v>
      </c>
      <c r="E1581" s="124">
        <v>0.74402689131447874</v>
      </c>
      <c r="F1581" s="124">
        <v>0.2104308474589871</v>
      </c>
      <c r="G1581" s="124">
        <v>0.99875358662528257</v>
      </c>
      <c r="H1581" s="124">
        <v>0.85354957955567934</v>
      </c>
      <c r="I1581" s="124">
        <v>0.43196167111385542</v>
      </c>
      <c r="J1581" s="124">
        <v>0.7031457565397925</v>
      </c>
      <c r="K1581" s="54">
        <v>3.136770950716361E-2</v>
      </c>
      <c r="M1581" s="47">
        <v>579</v>
      </c>
      <c r="N1581" s="124" cm="1">
        <f t="array" ref="N1581:W1581">(TRANSPOSE(MMULT(幕後結果!$AB$37:$AK$46, TRANSPOSE(N580:W580))))</f>
        <v>-1.3928018281993033</v>
      </c>
      <c r="O1581" s="124">
        <v>-2.1948547971721291</v>
      </c>
      <c r="P1581" s="124">
        <v>-0.88789892569684137</v>
      </c>
      <c r="Q1581" s="124">
        <v>-0.63425901626336478</v>
      </c>
      <c r="R1581" s="124">
        <v>-0.93051606529610642</v>
      </c>
      <c r="S1581" s="124">
        <v>-0.73843413849475881</v>
      </c>
      <c r="T1581" s="124">
        <v>-1.5184495916777574</v>
      </c>
      <c r="U1581" s="124">
        <v>-0.31103338958712601</v>
      </c>
      <c r="V1581" s="124">
        <v>-0.72709481017733646</v>
      </c>
      <c r="W1581" s="46">
        <v>4.2983462551738905E-2</v>
      </c>
    </row>
    <row r="1582" spans="1:23" ht="19">
      <c r="A1582" s="91">
        <v>580</v>
      </c>
      <c r="B1582" s="124">
        <v>0.99056021211576106</v>
      </c>
      <c r="C1582" s="124">
        <v>0.37634121555422784</v>
      </c>
      <c r="D1582" s="124">
        <v>0.69585271666637794</v>
      </c>
      <c r="E1582" s="124">
        <v>0.83970704309383692</v>
      </c>
      <c r="F1582" s="124">
        <v>0.74466129577558049</v>
      </c>
      <c r="G1582" s="124">
        <v>0.39235065808957459</v>
      </c>
      <c r="H1582" s="124">
        <v>0.42250442435431079</v>
      </c>
      <c r="I1582" s="124">
        <v>0.91701290235741473</v>
      </c>
      <c r="J1582" s="124">
        <v>0.3400101028179503</v>
      </c>
      <c r="K1582" s="54">
        <v>0.59313058409371888</v>
      </c>
      <c r="M1582" s="47">
        <v>580</v>
      </c>
      <c r="N1582" s="124" cm="1">
        <f t="array" ref="N1582:W1582">(TRANSPOSE(MMULT(幕後結果!$AB$37:$AK$46, TRANSPOSE(N581:W581))))</f>
        <v>-1.1284694356001805</v>
      </c>
      <c r="O1582" s="124">
        <v>-0.4236859919082212</v>
      </c>
      <c r="P1582" s="124">
        <v>-2.2069832884935439</v>
      </c>
      <c r="Q1582" s="124">
        <v>0.64092945917109301</v>
      </c>
      <c r="R1582" s="124">
        <v>-2.5166449895301004</v>
      </c>
      <c r="S1582" s="124">
        <v>-4.2091576490843274E-2</v>
      </c>
      <c r="T1582" s="124">
        <v>-2.2397643833905621</v>
      </c>
      <c r="U1582" s="124">
        <v>-1.2502433209972623</v>
      </c>
      <c r="V1582" s="124">
        <v>-0.6568022285706816</v>
      </c>
      <c r="W1582" s="46">
        <v>-2.4750281062853761</v>
      </c>
    </row>
    <row r="1583" spans="1:23" ht="19">
      <c r="A1583" s="91">
        <v>581</v>
      </c>
      <c r="B1583" s="124">
        <v>0.79357373181408164</v>
      </c>
      <c r="C1583" s="124">
        <v>0.87228984174372171</v>
      </c>
      <c r="D1583" s="124">
        <v>0.74549132059677126</v>
      </c>
      <c r="E1583" s="124">
        <v>8.9499367585155865E-2</v>
      </c>
      <c r="F1583" s="124">
        <v>0.83337649756534815</v>
      </c>
      <c r="G1583" s="124">
        <v>0.10596513099194271</v>
      </c>
      <c r="H1583" s="124">
        <v>0.96398412068731831</v>
      </c>
      <c r="I1583" s="124">
        <v>0.99920973479248776</v>
      </c>
      <c r="J1583" s="124">
        <v>0.24411065040262159</v>
      </c>
      <c r="K1583" s="54">
        <v>0.55856878271742794</v>
      </c>
      <c r="M1583" s="47">
        <v>581</v>
      </c>
      <c r="N1583" s="124" cm="1">
        <f t="array" ref="N1583:W1583">(TRANSPOSE(MMULT(幕後結果!$AB$37:$AK$46, TRANSPOSE(N582:W582))))</f>
        <v>-0.5267439954112707</v>
      </c>
      <c r="O1583" s="124">
        <v>-0.68840182320892662</v>
      </c>
      <c r="P1583" s="124">
        <v>1.5606318908182371E-2</v>
      </c>
      <c r="Q1583" s="124">
        <v>0.49285364300285078</v>
      </c>
      <c r="R1583" s="124">
        <v>0.25804794219673788</v>
      </c>
      <c r="S1583" s="124">
        <v>0.7619302323655246</v>
      </c>
      <c r="T1583" s="124">
        <v>-6.5871326811035399E-2</v>
      </c>
      <c r="U1583" s="124">
        <v>-0.14368501182161791</v>
      </c>
      <c r="V1583" s="124">
        <v>0.17850396690914555</v>
      </c>
      <c r="W1583" s="46">
        <v>0.35546704283152064</v>
      </c>
    </row>
    <row r="1584" spans="1:23" ht="19">
      <c r="A1584" s="91">
        <v>582</v>
      </c>
      <c r="B1584" s="124">
        <v>4.7277853820230753E-2</v>
      </c>
      <c r="C1584" s="124">
        <v>0.27016634857043775</v>
      </c>
      <c r="D1584" s="124">
        <v>0.9448241058728073</v>
      </c>
      <c r="E1584" s="124">
        <v>0.6213769492911847</v>
      </c>
      <c r="F1584" s="124">
        <v>0.13113852597389175</v>
      </c>
      <c r="G1584" s="124">
        <v>0.63016702673728853</v>
      </c>
      <c r="H1584" s="124">
        <v>0.83718113000774963</v>
      </c>
      <c r="I1584" s="124">
        <v>0.86563164826916461</v>
      </c>
      <c r="J1584" s="124">
        <v>0.27823078339564944</v>
      </c>
      <c r="K1584" s="54">
        <v>0.74511643508966463</v>
      </c>
      <c r="M1584" s="47">
        <v>582</v>
      </c>
      <c r="N1584" s="124" cm="1">
        <f t="array" ref="N1584:W1584">(TRANSPOSE(MMULT(幕後結果!$AB$37:$AK$46, TRANSPOSE(N583:W583))))</f>
        <v>-0.12628510304039364</v>
      </c>
      <c r="O1584" s="124">
        <v>-1.300194738443148</v>
      </c>
      <c r="P1584" s="124">
        <v>-1.4518534657264861</v>
      </c>
      <c r="Q1584" s="124">
        <v>-1.1680426841672233</v>
      </c>
      <c r="R1584" s="124">
        <v>0.10095295701355805</v>
      </c>
      <c r="S1584" s="124">
        <v>-0.7860483906573088</v>
      </c>
      <c r="T1584" s="124">
        <v>0.49321260695057484</v>
      </c>
      <c r="U1584" s="124">
        <v>-2.3975029297025288E-2</v>
      </c>
      <c r="V1584" s="124">
        <v>0.18518112443385992</v>
      </c>
      <c r="W1584" s="46">
        <v>1.3776432033242842</v>
      </c>
    </row>
    <row r="1585" spans="1:23" ht="19">
      <c r="A1585" s="91">
        <v>583</v>
      </c>
      <c r="B1585" s="124">
        <v>0.7620365290284028</v>
      </c>
      <c r="C1585" s="124">
        <v>0.78095485873511317</v>
      </c>
      <c r="D1585" s="124">
        <v>0.65350570658172868</v>
      </c>
      <c r="E1585" s="124">
        <v>0.49214754743532141</v>
      </c>
      <c r="F1585" s="124">
        <v>0.34784968262941751</v>
      </c>
      <c r="G1585" s="124">
        <v>0.53022424179323502</v>
      </c>
      <c r="H1585" s="124">
        <v>0.90811047839039882</v>
      </c>
      <c r="I1585" s="124">
        <v>0.43417154543399783</v>
      </c>
      <c r="J1585" s="124">
        <v>2.6673880700467167E-2</v>
      </c>
      <c r="K1585" s="54">
        <v>0.2805966129899593</v>
      </c>
      <c r="M1585" s="47">
        <v>583</v>
      </c>
      <c r="N1585" s="124" cm="1">
        <f t="array" ref="N1585:W1585">(TRANSPOSE(MMULT(幕後結果!$AB$37:$AK$46, TRANSPOSE(N584:W584))))</f>
        <v>-0.59691696345237022</v>
      </c>
      <c r="O1585" s="124">
        <v>-0.50858577097366253</v>
      </c>
      <c r="P1585" s="124">
        <v>-2.1843790750281209</v>
      </c>
      <c r="Q1585" s="124">
        <v>-0.95210738150697183</v>
      </c>
      <c r="R1585" s="124">
        <v>0.3329692456317962</v>
      </c>
      <c r="S1585" s="124">
        <v>-0.39097151202360042</v>
      </c>
      <c r="T1585" s="124">
        <v>-0.25557318627510117</v>
      </c>
      <c r="U1585" s="124">
        <v>1.9197473785418664</v>
      </c>
      <c r="V1585" s="124">
        <v>0.27753421094350345</v>
      </c>
      <c r="W1585" s="46">
        <v>-0.15712284205832783</v>
      </c>
    </row>
    <row r="1586" spans="1:23" ht="19">
      <c r="A1586" s="91">
        <v>584</v>
      </c>
      <c r="B1586" s="124">
        <v>0.21493509304486436</v>
      </c>
      <c r="C1586" s="124">
        <v>0.41966824475825848</v>
      </c>
      <c r="D1586" s="124">
        <v>0.82363389864656256</v>
      </c>
      <c r="E1586" s="124">
        <v>0.93750558725484012</v>
      </c>
      <c r="F1586" s="124">
        <v>0.73081389522469786</v>
      </c>
      <c r="G1586" s="124">
        <v>0.36660632673083571</v>
      </c>
      <c r="H1586" s="124">
        <v>0.69292904060174765</v>
      </c>
      <c r="I1586" s="124">
        <v>0.28555107443926508</v>
      </c>
      <c r="J1586" s="124">
        <v>0.92491776523121039</v>
      </c>
      <c r="K1586" s="54">
        <v>0.74279419084813303</v>
      </c>
      <c r="M1586" s="47">
        <v>584</v>
      </c>
      <c r="N1586" s="124" cm="1">
        <f t="array" ref="N1586:W1586">(TRANSPOSE(MMULT(幕後結果!$AB$37:$AK$46, TRANSPOSE(N585:W585))))</f>
        <v>-1.1523949937570677</v>
      </c>
      <c r="O1586" s="124">
        <v>-2.0678849508946278</v>
      </c>
      <c r="P1586" s="124">
        <v>-1.6523168448312719</v>
      </c>
      <c r="Q1586" s="124">
        <v>-1.2432807976257496</v>
      </c>
      <c r="R1586" s="124">
        <v>-0.74021520915324424</v>
      </c>
      <c r="S1586" s="124">
        <v>-0.72511615991149347</v>
      </c>
      <c r="T1586" s="124">
        <v>-1.2742031004983629</v>
      </c>
      <c r="U1586" s="124">
        <v>0.59208677685296129</v>
      </c>
      <c r="V1586" s="124">
        <v>-1.4379661465272675</v>
      </c>
      <c r="W1586" s="46">
        <v>-1.8044266343787312</v>
      </c>
    </row>
    <row r="1587" spans="1:23" ht="19">
      <c r="A1587" s="91">
        <v>585</v>
      </c>
      <c r="B1587" s="124">
        <v>0.27275175736184187</v>
      </c>
      <c r="C1587" s="124">
        <v>0.37434834046537757</v>
      </c>
      <c r="D1587" s="124">
        <v>0.35210899880652224</v>
      </c>
      <c r="E1587" s="124">
        <v>0.45729694646061025</v>
      </c>
      <c r="F1587" s="124">
        <v>0.30054069118018178</v>
      </c>
      <c r="G1587" s="124">
        <v>6.4579116155250471E-2</v>
      </c>
      <c r="H1587" s="124">
        <v>0.11271461613395206</v>
      </c>
      <c r="I1587" s="124">
        <v>0.38243774638234096</v>
      </c>
      <c r="J1587" s="124">
        <v>0.79693363368040182</v>
      </c>
      <c r="K1587" s="54">
        <v>0.41907372229550077</v>
      </c>
      <c r="M1587" s="47">
        <v>585</v>
      </c>
      <c r="N1587" s="124" cm="1">
        <f t="array" ref="N1587:W1587">(TRANSPOSE(MMULT(幕後結果!$AB$37:$AK$46, TRANSPOSE(N586:W586))))</f>
        <v>0.39714885551367263</v>
      </c>
      <c r="O1587" s="124">
        <v>0.50115657212740239</v>
      </c>
      <c r="P1587" s="124">
        <v>-0.23838833821910155</v>
      </c>
      <c r="Q1587" s="124">
        <v>0.18389698627392129</v>
      </c>
      <c r="R1587" s="124">
        <v>-0.24506287612598335</v>
      </c>
      <c r="S1587" s="124">
        <v>0.51215752872613252</v>
      </c>
      <c r="T1587" s="124">
        <v>2.7943029207599026</v>
      </c>
      <c r="U1587" s="124">
        <v>1.7643547821531596</v>
      </c>
      <c r="V1587" s="124">
        <v>0.61128741156796484</v>
      </c>
      <c r="W1587" s="46">
        <v>-1.3926582816372379</v>
      </c>
    </row>
    <row r="1588" spans="1:23" ht="19">
      <c r="A1588" s="91">
        <v>586</v>
      </c>
      <c r="B1588" s="124">
        <v>0.30714482796508569</v>
      </c>
      <c r="C1588" s="124">
        <v>0.239748010301992</v>
      </c>
      <c r="D1588" s="124">
        <v>3.9344290884507638E-2</v>
      </c>
      <c r="E1588" s="124">
        <v>5.3010626954209661E-2</v>
      </c>
      <c r="F1588" s="124">
        <v>0.98662928092927604</v>
      </c>
      <c r="G1588" s="124">
        <v>0.81198894303295077</v>
      </c>
      <c r="H1588" s="124">
        <v>0.99921126595772525</v>
      </c>
      <c r="I1588" s="124">
        <v>0.77858344277471137</v>
      </c>
      <c r="J1588" s="124">
        <v>0.53360848572487019</v>
      </c>
      <c r="K1588" s="54">
        <v>0.21683833937868946</v>
      </c>
      <c r="M1588" s="47">
        <v>586</v>
      </c>
      <c r="N1588" s="124" cm="1">
        <f t="array" ref="N1588:W1588">(TRANSPOSE(MMULT(幕後結果!$AB$37:$AK$46, TRANSPOSE(N587:W587))))</f>
        <v>-0.10564833097683451</v>
      </c>
      <c r="O1588" s="124">
        <v>0.20842730454037089</v>
      </c>
      <c r="P1588" s="124">
        <v>-0.99932014889738985</v>
      </c>
      <c r="Q1588" s="124">
        <v>3.7477031486556456E-2</v>
      </c>
      <c r="R1588" s="124">
        <v>-1.3850528801314228</v>
      </c>
      <c r="S1588" s="124">
        <v>1.0357309260067242</v>
      </c>
      <c r="T1588" s="124">
        <v>-2.2330518147167466</v>
      </c>
      <c r="U1588" s="124">
        <v>0.49993818474752866</v>
      </c>
      <c r="V1588" s="124">
        <v>-0.43278884288359382</v>
      </c>
      <c r="W1588" s="46">
        <v>-0.16906553196371132</v>
      </c>
    </row>
    <row r="1589" spans="1:23" ht="19">
      <c r="A1589" s="91">
        <v>587</v>
      </c>
      <c r="B1589" s="124">
        <v>0.99845482822808429</v>
      </c>
      <c r="C1589" s="124">
        <v>0.29246676189635612</v>
      </c>
      <c r="D1589" s="124">
        <v>0.70889460019081696</v>
      </c>
      <c r="E1589" s="124">
        <v>0.52350530728100209</v>
      </c>
      <c r="F1589" s="124">
        <v>0.2866114126382362</v>
      </c>
      <c r="G1589" s="124">
        <v>0.38810767901418575</v>
      </c>
      <c r="H1589" s="124">
        <v>0.40874723897596077</v>
      </c>
      <c r="I1589" s="124">
        <v>0.24990461135406106</v>
      </c>
      <c r="J1589" s="124">
        <v>0.1179603015274524</v>
      </c>
      <c r="K1589" s="54">
        <v>0.33216236147386335</v>
      </c>
      <c r="M1589" s="47">
        <v>587</v>
      </c>
      <c r="N1589" s="124" cm="1">
        <f t="array" ref="N1589:W1589">(TRANSPOSE(MMULT(幕後結果!$AB$37:$AK$46, TRANSPOSE(N588:W588))))</f>
        <v>2.3258381179506578</v>
      </c>
      <c r="O1589" s="124">
        <v>2.349173776209118E-2</v>
      </c>
      <c r="P1589" s="124">
        <v>1.0630903555660181</v>
      </c>
      <c r="Q1589" s="124">
        <v>-0.25750652000962126</v>
      </c>
      <c r="R1589" s="124">
        <v>0.41181705394330576</v>
      </c>
      <c r="S1589" s="124">
        <v>-0.23753972478375318</v>
      </c>
      <c r="T1589" s="124">
        <v>1.2218634107002364</v>
      </c>
      <c r="U1589" s="124">
        <v>0.69497169111938661</v>
      </c>
      <c r="V1589" s="124">
        <v>1.8088948119981798</v>
      </c>
      <c r="W1589" s="46">
        <v>7.7799637819643497E-2</v>
      </c>
    </row>
    <row r="1590" spans="1:23" ht="19">
      <c r="A1590" s="91">
        <v>588</v>
      </c>
      <c r="B1590" s="124">
        <v>0.30196736675631586</v>
      </c>
      <c r="C1590" s="124">
        <v>0.30578456526716447</v>
      </c>
      <c r="D1590" s="124">
        <v>1.3270585314108629E-2</v>
      </c>
      <c r="E1590" s="124">
        <v>0.61892721583204402</v>
      </c>
      <c r="F1590" s="124">
        <v>0.60171519644421845</v>
      </c>
      <c r="G1590" s="124">
        <v>0.91075323887966753</v>
      </c>
      <c r="H1590" s="124">
        <v>0.19284694991247742</v>
      </c>
      <c r="I1590" s="124">
        <v>9.2854618193682237E-2</v>
      </c>
      <c r="J1590" s="124">
        <v>0.1615671742010405</v>
      </c>
      <c r="K1590" s="54">
        <v>0.63296880654225007</v>
      </c>
      <c r="M1590" s="47">
        <v>588</v>
      </c>
      <c r="N1590" s="124" cm="1">
        <f t="array" ref="N1590:W1590">(TRANSPOSE(MMULT(幕後結果!$AB$37:$AK$46, TRANSPOSE(N589:W589))))</f>
        <v>0.32375559333714682</v>
      </c>
      <c r="O1590" s="124">
        <v>0.28559056647258974</v>
      </c>
      <c r="P1590" s="124">
        <v>-0.33412373236965837</v>
      </c>
      <c r="Q1590" s="124">
        <v>0.13190073240546352</v>
      </c>
      <c r="R1590" s="124">
        <v>-1.3101545928144485</v>
      </c>
      <c r="S1590" s="124">
        <v>-0.30060668821513481</v>
      </c>
      <c r="T1590" s="124">
        <v>-1.8393270224071441</v>
      </c>
      <c r="U1590" s="124">
        <v>0.51828485922933054</v>
      </c>
      <c r="V1590" s="124">
        <v>-0.42901666747950734</v>
      </c>
      <c r="W1590" s="46">
        <v>4.2845702180407341E-2</v>
      </c>
    </row>
    <row r="1591" spans="1:23" ht="19">
      <c r="A1591" s="91">
        <v>589</v>
      </c>
      <c r="B1591" s="124">
        <v>0.74324587778290541</v>
      </c>
      <c r="C1591" s="124">
        <v>0.5337515062276601</v>
      </c>
      <c r="D1591" s="124">
        <v>0.67182988743989869</v>
      </c>
      <c r="E1591" s="124">
        <v>0.64553644008988909</v>
      </c>
      <c r="F1591" s="124">
        <v>0.96705386190955611</v>
      </c>
      <c r="G1591" s="124">
        <v>0.63788476185231313</v>
      </c>
      <c r="H1591" s="124">
        <v>0.46743357981670641</v>
      </c>
      <c r="I1591" s="124">
        <v>0.97627865440741135</v>
      </c>
      <c r="J1591" s="124">
        <v>0.39402029781249626</v>
      </c>
      <c r="K1591" s="54">
        <v>0.80093150145421843</v>
      </c>
      <c r="M1591" s="47">
        <v>589</v>
      </c>
      <c r="N1591" s="124" cm="1">
        <f t="array" ref="N1591:W1591">(TRANSPOSE(MMULT(幕後結果!$AB$37:$AK$46, TRANSPOSE(N590:W590))))</f>
        <v>0.54915959537907755</v>
      </c>
      <c r="O1591" s="124">
        <v>0.95432393813211747</v>
      </c>
      <c r="P1591" s="124">
        <v>1.1832398110362274</v>
      </c>
      <c r="Q1591" s="124">
        <v>8.5951621311830539E-2</v>
      </c>
      <c r="R1591" s="124">
        <v>-0.3362671483063856</v>
      </c>
      <c r="S1591" s="124">
        <v>0.941937645088745</v>
      </c>
      <c r="T1591" s="124">
        <v>-0.21017774275238899</v>
      </c>
      <c r="U1591" s="124">
        <v>0.65358269734984265</v>
      </c>
      <c r="V1591" s="124">
        <v>0.27579695569698781</v>
      </c>
      <c r="W1591" s="46">
        <v>0.669032476440933</v>
      </c>
    </row>
    <row r="1592" spans="1:23" ht="19">
      <c r="A1592" s="91">
        <v>590</v>
      </c>
      <c r="B1592" s="124">
        <v>0.5010429360068227</v>
      </c>
      <c r="C1592" s="124">
        <v>0.94738510788818719</v>
      </c>
      <c r="D1592" s="124">
        <v>0.95713029904260205</v>
      </c>
      <c r="E1592" s="124">
        <v>0.37877601911811709</v>
      </c>
      <c r="F1592" s="124">
        <v>0.7727152555110075</v>
      </c>
      <c r="G1592" s="124">
        <v>0.93453086485066961</v>
      </c>
      <c r="H1592" s="124">
        <v>0.17007641608281054</v>
      </c>
      <c r="I1592" s="124">
        <v>0.63088614455306202</v>
      </c>
      <c r="J1592" s="124">
        <v>0.41586412229320691</v>
      </c>
      <c r="K1592" s="54">
        <v>0.69218658587738258</v>
      </c>
      <c r="M1592" s="47">
        <v>590</v>
      </c>
      <c r="N1592" s="124" cm="1">
        <f t="array" ref="N1592:W1592">(TRANSPOSE(MMULT(幕後結果!$AB$37:$AK$46, TRANSPOSE(N591:W591))))</f>
        <v>-1.5445526652352048</v>
      </c>
      <c r="O1592" s="124">
        <v>-0.75221518667514387</v>
      </c>
      <c r="P1592" s="124">
        <v>-0.34199622470337043</v>
      </c>
      <c r="Q1592" s="124">
        <v>-0.60525758151813269</v>
      </c>
      <c r="R1592" s="124">
        <v>-0.28940591891508133</v>
      </c>
      <c r="S1592" s="124">
        <v>-0.47339789734809373</v>
      </c>
      <c r="T1592" s="124">
        <v>-0.58239229564791184</v>
      </c>
      <c r="U1592" s="124">
        <v>-1.2674069636577032</v>
      </c>
      <c r="V1592" s="124">
        <v>-1.1180229143560247</v>
      </c>
      <c r="W1592" s="46">
        <v>-2.1646154672378803</v>
      </c>
    </row>
    <row r="1593" spans="1:23" ht="19">
      <c r="A1593" s="91">
        <v>591</v>
      </c>
      <c r="B1593" s="124">
        <v>0.17115339057164958</v>
      </c>
      <c r="C1593" s="124">
        <v>0.73646731700734858</v>
      </c>
      <c r="D1593" s="124">
        <v>0.37880346687484256</v>
      </c>
      <c r="E1593" s="124">
        <v>0.44702074733073505</v>
      </c>
      <c r="F1593" s="124">
        <v>0.37648805396116392</v>
      </c>
      <c r="G1593" s="124">
        <v>8.2458981001681142E-2</v>
      </c>
      <c r="H1593" s="124">
        <v>0.75467938657627487</v>
      </c>
      <c r="I1593" s="124">
        <v>0.17221356218372064</v>
      </c>
      <c r="J1593" s="124">
        <v>0.18360711549396869</v>
      </c>
      <c r="K1593" s="54">
        <v>0.20252919024190064</v>
      </c>
      <c r="M1593" s="47">
        <v>591</v>
      </c>
      <c r="N1593" s="124" cm="1">
        <f t="array" ref="N1593:W1593">(TRANSPOSE(MMULT(幕後結果!$AB$37:$AK$46, TRANSPOSE(N592:W592))))</f>
        <v>-0.7489079673951633</v>
      </c>
      <c r="O1593" s="124">
        <v>0.22353350146340709</v>
      </c>
      <c r="P1593" s="124">
        <v>0.92304244155695736</v>
      </c>
      <c r="Q1593" s="124">
        <v>-0.22464350404036271</v>
      </c>
      <c r="R1593" s="124">
        <v>-0.73048895964326721</v>
      </c>
      <c r="S1593" s="124">
        <v>-0.36524103945010894</v>
      </c>
      <c r="T1593" s="124">
        <v>-0.64355534222529998</v>
      </c>
      <c r="U1593" s="124">
        <v>0.86322181633229156</v>
      </c>
      <c r="V1593" s="124">
        <v>0.5030873893239115</v>
      </c>
      <c r="W1593" s="46">
        <v>-0.84382007270842019</v>
      </c>
    </row>
    <row r="1594" spans="1:23" ht="19">
      <c r="A1594" s="91">
        <v>592</v>
      </c>
      <c r="B1594" s="124">
        <v>0.86142347864055147</v>
      </c>
      <c r="C1594" s="124">
        <v>0.4660799461253724</v>
      </c>
      <c r="D1594" s="124">
        <v>1.7272591257462722E-2</v>
      </c>
      <c r="E1594" s="124">
        <v>0.14229946409163108</v>
      </c>
      <c r="F1594" s="124">
        <v>0.1912032105473227</v>
      </c>
      <c r="G1594" s="124">
        <v>0.65112879011513014</v>
      </c>
      <c r="H1594" s="124">
        <v>0.81551254195780953</v>
      </c>
      <c r="I1594" s="124">
        <v>0.28628755954772833</v>
      </c>
      <c r="J1594" s="124">
        <v>0.76759915656785216</v>
      </c>
      <c r="K1594" s="54">
        <v>0.87939068731766223</v>
      </c>
      <c r="M1594" s="47">
        <v>592</v>
      </c>
      <c r="N1594" s="124" cm="1">
        <f t="array" ref="N1594:W1594">(TRANSPOSE(MMULT(幕後結果!$AB$37:$AK$46, TRANSPOSE(N593:W593))))</f>
        <v>0.75608991995432517</v>
      </c>
      <c r="O1594" s="124">
        <v>0.26532690073103993</v>
      </c>
      <c r="P1594" s="124">
        <v>1.3050417665065095</v>
      </c>
      <c r="Q1594" s="124">
        <v>0.6531800329341475</v>
      </c>
      <c r="R1594" s="124">
        <v>1.7721346044649293</v>
      </c>
      <c r="S1594" s="124">
        <v>0.49123618352669401</v>
      </c>
      <c r="T1594" s="124">
        <v>-1.3297384012456075</v>
      </c>
      <c r="U1594" s="124">
        <v>1.7019592855442243</v>
      </c>
      <c r="V1594" s="124">
        <v>-0.46446567750244105</v>
      </c>
      <c r="W1594" s="46">
        <v>2.3680681272722737</v>
      </c>
    </row>
    <row r="1595" spans="1:23" ht="19">
      <c r="A1595" s="91">
        <v>593</v>
      </c>
      <c r="B1595" s="124">
        <v>0.91398859022076295</v>
      </c>
      <c r="C1595" s="124">
        <v>0.95758964683991876</v>
      </c>
      <c r="D1595" s="124">
        <v>0.34455741865026646</v>
      </c>
      <c r="E1595" s="124">
        <v>0.42539601510125613</v>
      </c>
      <c r="F1595" s="124">
        <v>0.71270065135871041</v>
      </c>
      <c r="G1595" s="124">
        <v>0.36627765785170685</v>
      </c>
      <c r="H1595" s="124">
        <v>0.16714037190825848</v>
      </c>
      <c r="I1595" s="124">
        <v>0.88526187435246584</v>
      </c>
      <c r="J1595" s="124">
        <v>0.91477399749295452</v>
      </c>
      <c r="K1595" s="54">
        <v>0.38837229850077692</v>
      </c>
      <c r="M1595" s="47">
        <v>593</v>
      </c>
      <c r="N1595" s="124" cm="1">
        <f t="array" ref="N1595:W1595">(TRANSPOSE(MMULT(幕後結果!$AB$37:$AK$46, TRANSPOSE(N594:W594))))</f>
        <v>1.2702449253266397</v>
      </c>
      <c r="O1595" s="124">
        <v>8.3234220770601788E-2</v>
      </c>
      <c r="P1595" s="124">
        <v>0.96232580096997866</v>
      </c>
      <c r="Q1595" s="124">
        <v>1.5297230987190338</v>
      </c>
      <c r="R1595" s="124">
        <v>1.4932285267778174</v>
      </c>
      <c r="S1595" s="124">
        <v>-1.1207739841687334</v>
      </c>
      <c r="T1595" s="124">
        <v>1.6306452442035195</v>
      </c>
      <c r="U1595" s="124">
        <v>-0.42824792932440758</v>
      </c>
      <c r="V1595" s="124">
        <v>-0.1873920348691942</v>
      </c>
      <c r="W1595" s="46">
        <v>0.34652757171020659</v>
      </c>
    </row>
    <row r="1596" spans="1:23" ht="19">
      <c r="A1596" s="91">
        <v>594</v>
      </c>
      <c r="B1596" s="124">
        <v>0.46338394607522559</v>
      </c>
      <c r="C1596" s="124">
        <v>0.22722366833456475</v>
      </c>
      <c r="D1596" s="124">
        <v>0.23119134921201656</v>
      </c>
      <c r="E1596" s="124">
        <v>0.57839638488401657</v>
      </c>
      <c r="F1596" s="124">
        <v>0.88231040895445356</v>
      </c>
      <c r="G1596" s="124">
        <v>0.33708777658475464</v>
      </c>
      <c r="H1596" s="124">
        <v>0.42248567223522726</v>
      </c>
      <c r="I1596" s="124">
        <v>0.67457783634601798</v>
      </c>
      <c r="J1596" s="124">
        <v>0.66428982448024732</v>
      </c>
      <c r="K1596" s="54">
        <v>0.8893147634743177</v>
      </c>
      <c r="M1596" s="47">
        <v>594</v>
      </c>
      <c r="N1596" s="124" cm="1">
        <f t="array" ref="N1596:W1596">(TRANSPOSE(MMULT(幕後結果!$AB$37:$AK$46, TRANSPOSE(N595:W595))))</f>
        <v>0.41059646079180906</v>
      </c>
      <c r="O1596" s="124">
        <v>2.7088985043174606E-2</v>
      </c>
      <c r="P1596" s="124">
        <v>-1.0879137600088545E-2</v>
      </c>
      <c r="Q1596" s="124">
        <v>-0.7570799289680733</v>
      </c>
      <c r="R1596" s="124">
        <v>-4.7807833636410391E-2</v>
      </c>
      <c r="S1596" s="124">
        <v>-1.564464222760316</v>
      </c>
      <c r="T1596" s="124">
        <v>-0.66632003341822088</v>
      </c>
      <c r="U1596" s="124">
        <v>-0.8127771584654655</v>
      </c>
      <c r="V1596" s="124">
        <v>1.0183939187412212</v>
      </c>
      <c r="W1596" s="46">
        <v>8.8411244100496084E-2</v>
      </c>
    </row>
    <row r="1597" spans="1:23" ht="19">
      <c r="A1597" s="91">
        <v>595</v>
      </c>
      <c r="B1597" s="124">
        <v>0.26482400903075654</v>
      </c>
      <c r="C1597" s="124">
        <v>0.75251284980603605</v>
      </c>
      <c r="D1597" s="124">
        <v>0.31343471963472158</v>
      </c>
      <c r="E1597" s="124">
        <v>0.42728489418724314</v>
      </c>
      <c r="F1597" s="124">
        <v>0.38640843653797408</v>
      </c>
      <c r="G1597" s="124">
        <v>0.18655177178639115</v>
      </c>
      <c r="H1597" s="124">
        <v>0.52583895301920891</v>
      </c>
      <c r="I1597" s="124">
        <v>0.54855498650242773</v>
      </c>
      <c r="J1597" s="124">
        <v>0.94836237395542167</v>
      </c>
      <c r="K1597" s="54">
        <v>0.36902629913708584</v>
      </c>
      <c r="M1597" s="47">
        <v>595</v>
      </c>
      <c r="N1597" s="124" cm="1">
        <f t="array" ref="N1597:W1597">(TRANSPOSE(MMULT(幕後結果!$AB$37:$AK$46, TRANSPOSE(N596:W596))))</f>
        <v>-2.4816297278694055</v>
      </c>
      <c r="O1597" s="124">
        <v>-1.0919998676635407</v>
      </c>
      <c r="P1597" s="124">
        <v>-0.32304478773158374</v>
      </c>
      <c r="Q1597" s="124">
        <v>0.99160405120577444</v>
      </c>
      <c r="R1597" s="124">
        <v>1.3915169528516682</v>
      </c>
      <c r="S1597" s="124">
        <v>-5.7397010410892402E-2</v>
      </c>
      <c r="T1597" s="124">
        <v>0.45884358913592577</v>
      </c>
      <c r="U1597" s="124">
        <v>-1.3393489442939475</v>
      </c>
      <c r="V1597" s="124">
        <v>-0.78843398457999314</v>
      </c>
      <c r="W1597" s="46">
        <v>-0.32460239315747164</v>
      </c>
    </row>
    <row r="1598" spans="1:23" ht="19">
      <c r="A1598" s="91">
        <v>596</v>
      </c>
      <c r="B1598" s="124">
        <v>0.10455025098327297</v>
      </c>
      <c r="C1598" s="124">
        <v>0.70759505195160832</v>
      </c>
      <c r="D1598" s="124">
        <v>0.8953002830894119</v>
      </c>
      <c r="E1598" s="124">
        <v>8.0939872881332642E-2</v>
      </c>
      <c r="F1598" s="124">
        <v>0.44505141487447752</v>
      </c>
      <c r="G1598" s="124">
        <v>0.73250022589052866</v>
      </c>
      <c r="H1598" s="124">
        <v>0.65095308742282421</v>
      </c>
      <c r="I1598" s="124">
        <v>0.71503253859224092</v>
      </c>
      <c r="J1598" s="124">
        <v>0.11929364945522791</v>
      </c>
      <c r="K1598" s="54">
        <v>0.825935733260307</v>
      </c>
      <c r="M1598" s="47">
        <v>596</v>
      </c>
      <c r="N1598" s="124" cm="1">
        <f t="array" ref="N1598:W1598">(TRANSPOSE(MMULT(幕後結果!$AB$37:$AK$46, TRANSPOSE(N597:W597))))</f>
        <v>-0.36792715575217472</v>
      </c>
      <c r="O1598" s="124">
        <v>-0.70587580569837394</v>
      </c>
      <c r="P1598" s="124">
        <v>-0.92457386308846656</v>
      </c>
      <c r="Q1598" s="124">
        <v>-5.0553951545970033E-2</v>
      </c>
      <c r="R1598" s="124">
        <v>-0.34161892974965258</v>
      </c>
      <c r="S1598" s="124">
        <v>0.42762273217764263</v>
      </c>
      <c r="T1598" s="124">
        <v>2.2973169749657654</v>
      </c>
      <c r="U1598" s="124">
        <v>-0.97067559297713879</v>
      </c>
      <c r="V1598" s="124">
        <v>-0.83246724155989649</v>
      </c>
      <c r="W1598" s="46">
        <v>-0.52216798056858416</v>
      </c>
    </row>
    <row r="1599" spans="1:23" ht="19">
      <c r="A1599" s="91">
        <v>597</v>
      </c>
      <c r="B1599" s="124">
        <v>7.3148167846677214E-3</v>
      </c>
      <c r="C1599" s="124">
        <v>0.36216440413203643</v>
      </c>
      <c r="D1599" s="124">
        <v>0.63713223730588608</v>
      </c>
      <c r="E1599" s="124">
        <v>3.3635430473027306E-2</v>
      </c>
      <c r="F1599" s="124">
        <v>1.2886914242132619E-2</v>
      </c>
      <c r="G1599" s="124">
        <v>0.97844119727874812</v>
      </c>
      <c r="H1599" s="124">
        <v>0.27447091432126425</v>
      </c>
      <c r="I1599" s="124">
        <v>0.34133630344964772</v>
      </c>
      <c r="J1599" s="124">
        <v>0.74178075880734617</v>
      </c>
      <c r="K1599" s="54">
        <v>0.21955582630572623</v>
      </c>
      <c r="M1599" s="47">
        <v>597</v>
      </c>
      <c r="N1599" s="124" cm="1">
        <f t="array" ref="N1599:W1599">(TRANSPOSE(MMULT(幕後結果!$AB$37:$AK$46, TRANSPOSE(N598:W598))))</f>
        <v>5.1714223885080145E-2</v>
      </c>
      <c r="O1599" s="124">
        <v>0.20794534398320191</v>
      </c>
      <c r="P1599" s="124">
        <v>1.4156056053106374</v>
      </c>
      <c r="Q1599" s="124">
        <v>-0.43082717774676144</v>
      </c>
      <c r="R1599" s="124">
        <v>0.38309331616568193</v>
      </c>
      <c r="S1599" s="124">
        <v>0.23333929703165882</v>
      </c>
      <c r="T1599" s="124">
        <v>0.95782185559596789</v>
      </c>
      <c r="U1599" s="124">
        <v>1.0322882543255749</v>
      </c>
      <c r="V1599" s="124">
        <v>0.29872450555294977</v>
      </c>
      <c r="W1599" s="46">
        <v>0.45394810234061023</v>
      </c>
    </row>
    <row r="1600" spans="1:23" ht="19">
      <c r="A1600" s="91">
        <v>598</v>
      </c>
      <c r="B1600" s="124">
        <v>0.93074038902194456</v>
      </c>
      <c r="C1600" s="124">
        <v>0.14999587865069408</v>
      </c>
      <c r="D1600" s="124">
        <v>0.75923156780803702</v>
      </c>
      <c r="E1600" s="124">
        <v>0.90704759544288005</v>
      </c>
      <c r="F1600" s="124">
        <v>0.1702435354611842</v>
      </c>
      <c r="G1600" s="124">
        <v>0.60651159601704463</v>
      </c>
      <c r="H1600" s="124">
        <v>0.11028915153358665</v>
      </c>
      <c r="I1600" s="124">
        <v>0.70582986338747467</v>
      </c>
      <c r="J1600" s="124">
        <v>0.88067885853660033</v>
      </c>
      <c r="K1600" s="54">
        <v>0.29236982362464836</v>
      </c>
      <c r="M1600" s="47">
        <v>598</v>
      </c>
      <c r="N1600" s="124" cm="1">
        <f t="array" ref="N1600:W1600">(TRANSPOSE(MMULT(幕後結果!$AB$37:$AK$46, TRANSPOSE(N599:W599))))</f>
        <v>-7.9000782891285495E-2</v>
      </c>
      <c r="O1600" s="124">
        <v>-0.3252040714343426</v>
      </c>
      <c r="P1600" s="124">
        <v>0.16924442563173558</v>
      </c>
      <c r="Q1600" s="124">
        <v>-0.5716806630771093</v>
      </c>
      <c r="R1600" s="124">
        <v>-2.0156750439073452</v>
      </c>
      <c r="S1600" s="124">
        <v>-1.0967905164161493</v>
      </c>
      <c r="T1600" s="124">
        <v>1.2405616158158592</v>
      </c>
      <c r="U1600" s="124">
        <v>-0.63161354165075112</v>
      </c>
      <c r="V1600" s="124">
        <v>-0.39660067717931363</v>
      </c>
      <c r="W1600" s="46">
        <v>-1.3956575863748497</v>
      </c>
    </row>
    <row r="1601" spans="1:23" ht="19">
      <c r="A1601" s="91">
        <v>599</v>
      </c>
      <c r="B1601" s="124">
        <v>0.83796120690744669</v>
      </c>
      <c r="C1601" s="124">
        <v>0.35101075331195974</v>
      </c>
      <c r="D1601" s="124">
        <v>0.21225370444063096</v>
      </c>
      <c r="E1601" s="124">
        <v>9.890854286548123E-3</v>
      </c>
      <c r="F1601" s="124">
        <v>0.97449354468904392</v>
      </c>
      <c r="G1601" s="124">
        <v>0.59419278780063101</v>
      </c>
      <c r="H1601" s="124">
        <v>0.74057588738963087</v>
      </c>
      <c r="I1601" s="124">
        <v>0.70166467869291171</v>
      </c>
      <c r="J1601" s="124">
        <v>0.44283569750207574</v>
      </c>
      <c r="K1601" s="54">
        <v>0.76806161336809886</v>
      </c>
      <c r="M1601" s="47">
        <v>599</v>
      </c>
      <c r="N1601" s="124" cm="1">
        <f t="array" ref="N1601:W1601">(TRANSPOSE(MMULT(幕後結果!$AB$37:$AK$46, TRANSPOSE(N600:W600))))</f>
        <v>-1.4986405501224698</v>
      </c>
      <c r="O1601" s="124">
        <v>-0.12305869746514507</v>
      </c>
      <c r="P1601" s="124">
        <v>-2.0543443797262997</v>
      </c>
      <c r="Q1601" s="124">
        <v>0.56759380971225804</v>
      </c>
      <c r="R1601" s="124">
        <v>0.11402848129212856</v>
      </c>
      <c r="S1601" s="124">
        <v>0.5657844166559225</v>
      </c>
      <c r="T1601" s="124">
        <v>-1.5513886552294234</v>
      </c>
      <c r="U1601" s="124">
        <v>0.8872009061456515</v>
      </c>
      <c r="V1601" s="124">
        <v>0.36292681477870126</v>
      </c>
      <c r="W1601" s="46">
        <v>0.43218035274329736</v>
      </c>
    </row>
    <row r="1602" spans="1:23" ht="19">
      <c r="A1602" s="91">
        <v>600</v>
      </c>
      <c r="B1602" s="124">
        <v>1.8817882215388604E-2</v>
      </c>
      <c r="C1602" s="124">
        <v>0.98453877564426162</v>
      </c>
      <c r="D1602" s="124">
        <v>0.34779199101059954</v>
      </c>
      <c r="E1602" s="124">
        <v>0.67378645210929355</v>
      </c>
      <c r="F1602" s="124">
        <v>7.6817945538437016E-2</v>
      </c>
      <c r="G1602" s="124">
        <v>0.58242795901256739</v>
      </c>
      <c r="H1602" s="124">
        <v>0.91648712301123103</v>
      </c>
      <c r="I1602" s="124">
        <v>0.69901494397441843</v>
      </c>
      <c r="J1602" s="124">
        <v>0.4920639285512689</v>
      </c>
      <c r="K1602" s="54">
        <v>0.82203479904879639</v>
      </c>
      <c r="M1602" s="47">
        <v>600</v>
      </c>
      <c r="N1602" s="124" cm="1">
        <f t="array" ref="N1602:W1602">(TRANSPOSE(MMULT(幕後結果!$AB$37:$AK$46, TRANSPOSE(N601:W601))))</f>
        <v>-0.66489439264966443</v>
      </c>
      <c r="O1602" s="124">
        <v>-0.33510646740657557</v>
      </c>
      <c r="P1602" s="124">
        <v>-0.48502835153130974</v>
      </c>
      <c r="Q1602" s="124">
        <v>0.37929277740636685</v>
      </c>
      <c r="R1602" s="124">
        <v>1.0472120812487287</v>
      </c>
      <c r="S1602" s="124">
        <v>0.52962233211978416</v>
      </c>
      <c r="T1602" s="124">
        <v>0.15571473657542581</v>
      </c>
      <c r="U1602" s="124">
        <v>0.52559106563630253</v>
      </c>
      <c r="V1602" s="124">
        <v>-1.4151907497994154</v>
      </c>
      <c r="W1602" s="46">
        <v>-0.61546269935596509</v>
      </c>
    </row>
    <row r="1603" spans="1:23" ht="19">
      <c r="A1603" s="91">
        <v>601</v>
      </c>
      <c r="B1603" s="124">
        <v>0.56749118651198138</v>
      </c>
      <c r="C1603" s="124">
        <v>0.6832389736487039</v>
      </c>
      <c r="D1603" s="124">
        <v>0.69689338113768384</v>
      </c>
      <c r="E1603" s="124">
        <v>0.40606232038514656</v>
      </c>
      <c r="F1603" s="124">
        <v>6.9801270924869652E-3</v>
      </c>
      <c r="G1603" s="124">
        <v>0.69701033569045778</v>
      </c>
      <c r="H1603" s="124">
        <v>0.49832618576788468</v>
      </c>
      <c r="I1603" s="124">
        <v>0.43165127780709756</v>
      </c>
      <c r="J1603" s="124">
        <v>0.48420311760526347</v>
      </c>
      <c r="K1603" s="54">
        <v>0.42611172729737623</v>
      </c>
      <c r="M1603" s="47">
        <v>601</v>
      </c>
      <c r="N1603" s="124" cm="1">
        <f t="array" ref="N1603:W1603">(TRANSPOSE(MMULT(幕後結果!$AB$37:$AK$46, TRANSPOSE(N602:W602))))</f>
        <v>-0.52621709185096865</v>
      </c>
      <c r="O1603" s="124">
        <v>1.2978051525570362E-2</v>
      </c>
      <c r="P1603" s="124">
        <v>-0.93186088186932559</v>
      </c>
      <c r="Q1603" s="124">
        <v>0.21245419686795308</v>
      </c>
      <c r="R1603" s="124">
        <v>-0.36548429285406531</v>
      </c>
      <c r="S1603" s="124">
        <v>-0.62439675455141097</v>
      </c>
      <c r="T1603" s="124">
        <v>-8.1876987474811286E-2</v>
      </c>
      <c r="U1603" s="124">
        <v>2.18440729894393E-2</v>
      </c>
      <c r="V1603" s="124">
        <v>-1.9324729867022958</v>
      </c>
      <c r="W1603" s="46">
        <v>-0.8675879714248389</v>
      </c>
    </row>
    <row r="1604" spans="1:23" ht="19">
      <c r="A1604" s="91">
        <v>602</v>
      </c>
      <c r="B1604" s="124">
        <v>3.0854132371834098E-2</v>
      </c>
      <c r="C1604" s="124">
        <v>0.18179912312502822</v>
      </c>
      <c r="D1604" s="124">
        <v>0.69230869640801784</v>
      </c>
      <c r="E1604" s="124">
        <v>0.35550978346423179</v>
      </c>
      <c r="F1604" s="124">
        <v>0.36739404244181539</v>
      </c>
      <c r="G1604" s="124">
        <v>0.11651828735890302</v>
      </c>
      <c r="H1604" s="124">
        <v>0.69250602245212689</v>
      </c>
      <c r="I1604" s="124">
        <v>0.94128175072026377</v>
      </c>
      <c r="J1604" s="124">
        <v>0.44110313441781179</v>
      </c>
      <c r="K1604" s="54">
        <v>0.1553455777290087</v>
      </c>
      <c r="M1604" s="47">
        <v>602</v>
      </c>
      <c r="N1604" s="124" cm="1">
        <f t="array" ref="N1604:W1604">(TRANSPOSE(MMULT(幕後結果!$AB$37:$AK$46, TRANSPOSE(N603:W603))))</f>
        <v>-0.83581994868161424</v>
      </c>
      <c r="O1604" s="124">
        <v>-1.5832478622803989</v>
      </c>
      <c r="P1604" s="124">
        <v>-1.0276188086518039</v>
      </c>
      <c r="Q1604" s="124">
        <v>-1.288710621407533</v>
      </c>
      <c r="R1604" s="124">
        <v>0.28783314167681934</v>
      </c>
      <c r="S1604" s="124">
        <v>-1.5839771734808261</v>
      </c>
      <c r="T1604" s="124">
        <v>-1.0525546237285492</v>
      </c>
      <c r="U1604" s="124">
        <v>-0.76633634295082698</v>
      </c>
      <c r="V1604" s="124">
        <v>-1.7735741462294137</v>
      </c>
      <c r="W1604" s="46">
        <v>-2.4844490277808884E-3</v>
      </c>
    </row>
    <row r="1605" spans="1:23" ht="19">
      <c r="A1605" s="91">
        <v>603</v>
      </c>
      <c r="B1605" s="124">
        <v>0.48782323050308718</v>
      </c>
      <c r="C1605" s="124">
        <v>0.43070956814551709</v>
      </c>
      <c r="D1605" s="124">
        <v>0.75042144449799242</v>
      </c>
      <c r="E1605" s="124">
        <v>0.21918937575804587</v>
      </c>
      <c r="F1605" s="124">
        <v>0.33139924662243092</v>
      </c>
      <c r="G1605" s="124">
        <v>0.91172583821913467</v>
      </c>
      <c r="H1605" s="124">
        <v>0.15813089749407716</v>
      </c>
      <c r="I1605" s="124">
        <v>0.70080055329513868</v>
      </c>
      <c r="J1605" s="124">
        <v>0.55579118265465177</v>
      </c>
      <c r="K1605" s="54">
        <v>0.26339692539091808</v>
      </c>
      <c r="M1605" s="47">
        <v>603</v>
      </c>
      <c r="N1605" s="124" cm="1">
        <f t="array" ref="N1605:W1605">(TRANSPOSE(MMULT(幕後結果!$AB$37:$AK$46, TRANSPOSE(N604:W604))))</f>
        <v>-0.38580316602889048</v>
      </c>
      <c r="O1605" s="124">
        <v>-0.8116418839372832</v>
      </c>
      <c r="P1605" s="124">
        <v>0.26664279659165663</v>
      </c>
      <c r="Q1605" s="124">
        <v>-0.15516331354058338</v>
      </c>
      <c r="R1605" s="124">
        <v>-2.7323324952081918</v>
      </c>
      <c r="S1605" s="124">
        <v>-0.15014612464515809</v>
      </c>
      <c r="T1605" s="124">
        <v>-0.96766685739366054</v>
      </c>
      <c r="U1605" s="124">
        <v>1.5854601080275423</v>
      </c>
      <c r="V1605" s="124">
        <v>-0.56471581369319435</v>
      </c>
      <c r="W1605" s="46">
        <v>-0.82990123425047013</v>
      </c>
    </row>
    <row r="1606" spans="1:23" ht="19">
      <c r="A1606" s="91">
        <v>604</v>
      </c>
      <c r="B1606" s="124">
        <v>0.65612233662547914</v>
      </c>
      <c r="C1606" s="124">
        <v>6.5880643099310188E-2</v>
      </c>
      <c r="D1606" s="124">
        <v>0.98315788417295913</v>
      </c>
      <c r="E1606" s="124">
        <v>0.33223414365942339</v>
      </c>
      <c r="F1606" s="124">
        <v>0.81381584365134207</v>
      </c>
      <c r="G1606" s="124">
        <v>0.90192541669425941</v>
      </c>
      <c r="H1606" s="124">
        <v>0.41206772048491236</v>
      </c>
      <c r="I1606" s="124">
        <v>0.29855499130842689</v>
      </c>
      <c r="J1606" s="124">
        <v>0.8799738398726602</v>
      </c>
      <c r="K1606" s="54">
        <v>0.14767691011189643</v>
      </c>
      <c r="M1606" s="47">
        <v>604</v>
      </c>
      <c r="N1606" s="124" cm="1">
        <f t="array" ref="N1606:W1606">(TRANSPOSE(MMULT(幕後結果!$AB$37:$AK$46, TRANSPOSE(N605:W605))))</f>
        <v>0.92144298647208334</v>
      </c>
      <c r="O1606" s="124">
        <v>-1.7908201061944662</v>
      </c>
      <c r="P1606" s="124">
        <v>-0.89727928003701696</v>
      </c>
      <c r="Q1606" s="124">
        <v>-2.0611661902692848</v>
      </c>
      <c r="R1606" s="124">
        <v>-0.46082522897877531</v>
      </c>
      <c r="S1606" s="124">
        <v>-0.75049940383962754</v>
      </c>
      <c r="T1606" s="124">
        <v>-0.27463696477205163</v>
      </c>
      <c r="U1606" s="124">
        <v>0.62936446474504248</v>
      </c>
      <c r="V1606" s="124">
        <v>-0.38561145637800998</v>
      </c>
      <c r="W1606" s="46">
        <v>-0.35682625327767115</v>
      </c>
    </row>
    <row r="1607" spans="1:23" ht="19">
      <c r="A1607" s="91">
        <v>605</v>
      </c>
      <c r="B1607" s="124">
        <v>0.39187260149948511</v>
      </c>
      <c r="C1607" s="124">
        <v>0.88870584553711152</v>
      </c>
      <c r="D1607" s="124">
        <v>0.24978682415099596</v>
      </c>
      <c r="E1607" s="124">
        <v>0.44867326032700472</v>
      </c>
      <c r="F1607" s="124">
        <v>0.97827458611964335</v>
      </c>
      <c r="G1607" s="124">
        <v>0.60290718627062945</v>
      </c>
      <c r="H1607" s="124">
        <v>0.1654630333362388</v>
      </c>
      <c r="I1607" s="124">
        <v>0.64380409960484419</v>
      </c>
      <c r="J1607" s="124">
        <v>0.70083155673921715</v>
      </c>
      <c r="K1607" s="54">
        <v>0.99264828623478452</v>
      </c>
      <c r="M1607" s="47">
        <v>605</v>
      </c>
      <c r="N1607" s="124" cm="1">
        <f t="array" ref="N1607:W1607">(TRANSPOSE(MMULT(幕後結果!$AB$37:$AK$46, TRANSPOSE(N606:W606))))</f>
        <v>0.24973102494460528</v>
      </c>
      <c r="O1607" s="124">
        <v>-5.707618860897308E-2</v>
      </c>
      <c r="P1607" s="124">
        <v>-0.16778509492137164</v>
      </c>
      <c r="Q1607" s="124">
        <v>0.80706192820041134</v>
      </c>
      <c r="R1607" s="124">
        <v>-1.2563971753801946</v>
      </c>
      <c r="S1607" s="124">
        <v>0.76394145706664252</v>
      </c>
      <c r="T1607" s="124">
        <v>-0.38336170851437035</v>
      </c>
      <c r="U1607" s="124">
        <v>-0.34797580063140604</v>
      </c>
      <c r="V1607" s="124">
        <v>0.17053372481895043</v>
      </c>
      <c r="W1607" s="46">
        <v>1.0533135070992257</v>
      </c>
    </row>
    <row r="1608" spans="1:23" ht="19">
      <c r="A1608" s="91">
        <v>606</v>
      </c>
      <c r="B1608" s="124">
        <v>0.7379817871347325</v>
      </c>
      <c r="C1608" s="124">
        <v>0.76813130546279695</v>
      </c>
      <c r="D1608" s="124">
        <v>0.85659377207970566</v>
      </c>
      <c r="E1608" s="124">
        <v>0.95762353695690594</v>
      </c>
      <c r="F1608" s="124">
        <v>0.45608199576322628</v>
      </c>
      <c r="G1608" s="124">
        <v>0.27411122323089065</v>
      </c>
      <c r="H1608" s="124">
        <v>0.37372186292022058</v>
      </c>
      <c r="I1608" s="124">
        <v>8.2524265717433876E-2</v>
      </c>
      <c r="J1608" s="124">
        <v>0.69305366755842601</v>
      </c>
      <c r="K1608" s="54">
        <v>7.1341585727940915E-2</v>
      </c>
      <c r="M1608" s="47">
        <v>606</v>
      </c>
      <c r="N1608" s="124" cm="1">
        <f t="array" ref="N1608:W1608">(TRANSPOSE(MMULT(幕後結果!$AB$37:$AK$46, TRANSPOSE(N607:W607))))</f>
        <v>9.0076874290595008E-2</v>
      </c>
      <c r="O1608" s="124">
        <v>0.25801978530421738</v>
      </c>
      <c r="P1608" s="124">
        <v>-0.3013239797796069</v>
      </c>
      <c r="Q1608" s="124">
        <v>0.24052195784072614</v>
      </c>
      <c r="R1608" s="124">
        <v>7.5812824063564183E-2</v>
      </c>
      <c r="S1608" s="124">
        <v>-0.71267816270122331</v>
      </c>
      <c r="T1608" s="124">
        <v>-0.9619937426229227</v>
      </c>
      <c r="U1608" s="124">
        <v>0.21507601563145251</v>
      </c>
      <c r="V1608" s="124">
        <v>-0.32431565928366085</v>
      </c>
      <c r="W1608" s="46">
        <v>-0.4566115940415989</v>
      </c>
    </row>
    <row r="1609" spans="1:23" ht="19">
      <c r="A1609" s="91">
        <v>607</v>
      </c>
      <c r="B1609" s="124">
        <v>0.69034518315539795</v>
      </c>
      <c r="C1609" s="124">
        <v>0.38797761761932237</v>
      </c>
      <c r="D1609" s="124">
        <v>0.68764886032753947</v>
      </c>
      <c r="E1609" s="124">
        <v>0.48277175544182294</v>
      </c>
      <c r="F1609" s="124">
        <v>0.70368172607384638</v>
      </c>
      <c r="G1609" s="124">
        <v>0.31824122166265179</v>
      </c>
      <c r="H1609" s="124">
        <v>0.12109819153708168</v>
      </c>
      <c r="I1609" s="124">
        <v>0.51424257033903498</v>
      </c>
      <c r="J1609" s="124">
        <v>0.17292651062903075</v>
      </c>
      <c r="K1609" s="54">
        <v>0.5453939463296158</v>
      </c>
      <c r="M1609" s="47">
        <v>607</v>
      </c>
      <c r="N1609" s="124" cm="1">
        <f t="array" ref="N1609:W1609">(TRANSPOSE(MMULT(幕後結果!$AB$37:$AK$46, TRANSPOSE(N608:W608))))</f>
        <v>1.1409106543064429</v>
      </c>
      <c r="O1609" s="124">
        <v>0.97732760593006118</v>
      </c>
      <c r="P1609" s="124">
        <v>-0.26425387041781667</v>
      </c>
      <c r="Q1609" s="124">
        <v>-7.0455542013599826E-2</v>
      </c>
      <c r="R1609" s="124">
        <v>1.4504030385219222</v>
      </c>
      <c r="S1609" s="124">
        <v>0.19671425322212227</v>
      </c>
      <c r="T1609" s="124">
        <v>0.85487681570876284</v>
      </c>
      <c r="U1609" s="124">
        <v>0.9156453283898891</v>
      </c>
      <c r="V1609" s="124">
        <v>0.11782115730799947</v>
      </c>
      <c r="W1609" s="46">
        <v>0.73165156433785339</v>
      </c>
    </row>
    <row r="1610" spans="1:23" ht="19">
      <c r="A1610" s="91">
        <v>608</v>
      </c>
      <c r="B1610" s="124">
        <v>0.35483236056254919</v>
      </c>
      <c r="C1610" s="124">
        <v>9.9276264585702378E-2</v>
      </c>
      <c r="D1610" s="124">
        <v>0.76586039069832723</v>
      </c>
      <c r="E1610" s="124">
        <v>0.85912852728321698</v>
      </c>
      <c r="F1610" s="124">
        <v>9.3844186054683476E-2</v>
      </c>
      <c r="G1610" s="124">
        <v>0.13314981810478943</v>
      </c>
      <c r="H1610" s="124">
        <v>7.1602498773271517E-2</v>
      </c>
      <c r="I1610" s="124">
        <v>0.25312355406634235</v>
      </c>
      <c r="J1610" s="124">
        <v>0.94579308918443927</v>
      </c>
      <c r="K1610" s="54">
        <v>0.99718682220790522</v>
      </c>
      <c r="M1610" s="47">
        <v>608</v>
      </c>
      <c r="N1610" s="124" cm="1">
        <f t="array" ref="N1610:W1610">(TRANSPOSE(MMULT(幕後結果!$AB$37:$AK$46, TRANSPOSE(N609:W609))))</f>
        <v>4.7147780133372213E-3</v>
      </c>
      <c r="O1610" s="124">
        <v>-1.8522089814774618</v>
      </c>
      <c r="P1610" s="124">
        <v>-0.97368113123835398</v>
      </c>
      <c r="Q1610" s="124">
        <v>3.5342210630542437E-2</v>
      </c>
      <c r="R1610" s="124">
        <v>0.6677233305377448</v>
      </c>
      <c r="S1610" s="124">
        <v>6.4418869985197746E-3</v>
      </c>
      <c r="T1610" s="124">
        <v>-0.8592774264401174</v>
      </c>
      <c r="U1610" s="124">
        <v>-6.1352346840179595E-2</v>
      </c>
      <c r="V1610" s="124">
        <v>-0.15439699428573328</v>
      </c>
      <c r="W1610" s="46">
        <v>-1.2264954122912026</v>
      </c>
    </row>
    <row r="1611" spans="1:23" ht="19">
      <c r="A1611" s="91">
        <v>609</v>
      </c>
      <c r="B1611" s="124">
        <v>0.22564676843603504</v>
      </c>
      <c r="C1611" s="124">
        <v>0.38495024077279205</v>
      </c>
      <c r="D1611" s="124">
        <v>0.19135947518846952</v>
      </c>
      <c r="E1611" s="124">
        <v>1.1953158582960421E-2</v>
      </c>
      <c r="F1611" s="124">
        <v>0.42568053962262509</v>
      </c>
      <c r="G1611" s="124">
        <v>0.81646963911294268</v>
      </c>
      <c r="H1611" s="124">
        <v>0.21509293448520839</v>
      </c>
      <c r="I1611" s="124">
        <v>0.15164263781139509</v>
      </c>
      <c r="J1611" s="124">
        <v>0.21068364773208259</v>
      </c>
      <c r="K1611" s="54">
        <v>0.80903125431752687</v>
      </c>
      <c r="M1611" s="47">
        <v>609</v>
      </c>
      <c r="N1611" s="124" cm="1">
        <f t="array" ref="N1611:W1611">(TRANSPOSE(MMULT(幕後結果!$AB$37:$AK$46, TRANSPOSE(N610:W610))))</f>
        <v>0.26834290476935735</v>
      </c>
      <c r="O1611" s="124">
        <v>-0.78672861315281672</v>
      </c>
      <c r="P1611" s="124">
        <v>1.3175604081318717</v>
      </c>
      <c r="Q1611" s="124">
        <v>-1.2763281240490176</v>
      </c>
      <c r="R1611" s="124">
        <v>2.7154871599785975</v>
      </c>
      <c r="S1611" s="124">
        <v>-1.1552009819919589</v>
      </c>
      <c r="T1611" s="124">
        <v>0.39080136534757681</v>
      </c>
      <c r="U1611" s="124">
        <v>-6.9493231825107471E-2</v>
      </c>
      <c r="V1611" s="124">
        <v>-3.980170573350595E-2</v>
      </c>
      <c r="W1611" s="46">
        <v>-0.14407057174999038</v>
      </c>
    </row>
    <row r="1612" spans="1:23" ht="19">
      <c r="A1612" s="91">
        <v>610</v>
      </c>
      <c r="B1612" s="124">
        <v>0.61166674731335235</v>
      </c>
      <c r="C1612" s="124">
        <v>0.26265313724147754</v>
      </c>
      <c r="D1612" s="124">
        <v>0.45897679186029805</v>
      </c>
      <c r="E1612" s="124">
        <v>0.95717460914093655</v>
      </c>
      <c r="F1612" s="124">
        <v>0.71295121363448155</v>
      </c>
      <c r="G1612" s="124">
        <v>0.86848527287985333</v>
      </c>
      <c r="H1612" s="124">
        <v>0.94124665013956621</v>
      </c>
      <c r="I1612" s="124">
        <v>0.18980178951363813</v>
      </c>
      <c r="J1612" s="124">
        <v>0.47993717499376132</v>
      </c>
      <c r="K1612" s="54">
        <v>0.26612354938510374</v>
      </c>
      <c r="M1612" s="47">
        <v>610</v>
      </c>
      <c r="N1612" s="124" cm="1">
        <f t="array" ref="N1612:W1612">(TRANSPOSE(MMULT(幕後結果!$AB$37:$AK$46, TRANSPOSE(N611:W611))))</f>
        <v>-0.50592707817532423</v>
      </c>
      <c r="O1612" s="124">
        <v>-1.4816938552413386</v>
      </c>
      <c r="P1612" s="124">
        <v>-2.0710690187881746</v>
      </c>
      <c r="Q1612" s="124">
        <v>-0.69128405794171144</v>
      </c>
      <c r="R1612" s="124">
        <v>-1.749481496103714</v>
      </c>
      <c r="S1612" s="124">
        <v>-1.720450062763502</v>
      </c>
      <c r="T1612" s="124">
        <v>-0.55841335008947901</v>
      </c>
      <c r="U1612" s="124">
        <v>-1.3036847362542388</v>
      </c>
      <c r="V1612" s="124">
        <v>-1.3579267460367146</v>
      </c>
      <c r="W1612" s="46">
        <v>-1.3407720121820681</v>
      </c>
    </row>
    <row r="1613" spans="1:23" ht="19">
      <c r="A1613" s="91">
        <v>611</v>
      </c>
      <c r="B1613" s="124">
        <v>0.50272033858167831</v>
      </c>
      <c r="C1613" s="124">
        <v>0.65514787746540426</v>
      </c>
      <c r="D1613" s="124">
        <v>0.93296790924141315</v>
      </c>
      <c r="E1613" s="124">
        <v>0.46538516732127233</v>
      </c>
      <c r="F1613" s="124">
        <v>0.30571789949652972</v>
      </c>
      <c r="G1613" s="124">
        <v>0.45506279198682198</v>
      </c>
      <c r="H1613" s="124">
        <v>1.8041582688072433E-2</v>
      </c>
      <c r="I1613" s="124">
        <v>0.70774954950044688</v>
      </c>
      <c r="J1613" s="124">
        <v>0.58437186656107443</v>
      </c>
      <c r="K1613" s="54">
        <v>0.23404118554449416</v>
      </c>
      <c r="M1613" s="47">
        <v>611</v>
      </c>
      <c r="N1613" s="124" cm="1">
        <f t="array" ref="N1613:W1613">(TRANSPOSE(MMULT(幕後結果!$AB$37:$AK$46, TRANSPOSE(N612:W612))))</f>
        <v>-0.40017336305436996</v>
      </c>
      <c r="O1613" s="124">
        <v>-1.0791413251860325</v>
      </c>
      <c r="P1613" s="124">
        <v>-1.3888863144850867</v>
      </c>
      <c r="Q1613" s="124">
        <v>-2.1048138152960711</v>
      </c>
      <c r="R1613" s="124">
        <v>0.18042525156672928</v>
      </c>
      <c r="S1613" s="124">
        <v>-1.409585179662687</v>
      </c>
      <c r="T1613" s="124">
        <v>0.53229249065125761</v>
      </c>
      <c r="U1613" s="124">
        <v>-0.24526745647334089</v>
      </c>
      <c r="V1613" s="124">
        <v>-1.5748176450267652</v>
      </c>
      <c r="W1613" s="46">
        <v>-1.9765703716814773</v>
      </c>
    </row>
    <row r="1614" spans="1:23" ht="19">
      <c r="A1614" s="91">
        <v>612</v>
      </c>
      <c r="B1614" s="124">
        <v>0.87122462360626818</v>
      </c>
      <c r="C1614" s="124">
        <v>0.44342460978103038</v>
      </c>
      <c r="D1614" s="124">
        <v>0.84306852057876847</v>
      </c>
      <c r="E1614" s="124">
        <v>0.62294932842995232</v>
      </c>
      <c r="F1614" s="124">
        <v>0.57565354149961334</v>
      </c>
      <c r="G1614" s="124">
        <v>0.97450432059620229</v>
      </c>
      <c r="H1614" s="124">
        <v>0.75712531315921971</v>
      </c>
      <c r="I1614" s="124">
        <v>0.79566917471960497</v>
      </c>
      <c r="J1614" s="124">
        <v>0.9587260442922505</v>
      </c>
      <c r="K1614" s="54">
        <v>0.20867215388862537</v>
      </c>
      <c r="M1614" s="47">
        <v>612</v>
      </c>
      <c r="N1614" s="124" cm="1">
        <f t="array" ref="N1614:W1614">(TRANSPOSE(MMULT(幕後結果!$AB$37:$AK$46, TRANSPOSE(N613:W613))))</f>
        <v>0.34436472688729519</v>
      </c>
      <c r="O1614" s="124">
        <v>1.1605483263998611E-2</v>
      </c>
      <c r="P1614" s="124">
        <v>1.2392177525404817</v>
      </c>
      <c r="Q1614" s="124">
        <v>2.4150936121319395</v>
      </c>
      <c r="R1614" s="124">
        <v>0.59507672145849411</v>
      </c>
      <c r="S1614" s="124">
        <v>1.9237283336215096</v>
      </c>
      <c r="T1614" s="124">
        <v>-1.0206818386107959</v>
      </c>
      <c r="U1614" s="124">
        <v>0.12752447591429159</v>
      </c>
      <c r="V1614" s="124">
        <v>7.8104953575681854E-2</v>
      </c>
      <c r="W1614" s="46">
        <v>-0.78310241623866583</v>
      </c>
    </row>
    <row r="1615" spans="1:23" ht="19">
      <c r="A1615" s="91">
        <v>613</v>
      </c>
      <c r="B1615" s="124">
        <v>0.14105941152252455</v>
      </c>
      <c r="C1615" s="124">
        <v>0.48230213360924123</v>
      </c>
      <c r="D1615" s="124">
        <v>0.12718427626989603</v>
      </c>
      <c r="E1615" s="124">
        <v>0.27448338096273206</v>
      </c>
      <c r="F1615" s="124">
        <v>0.44023064782794208</v>
      </c>
      <c r="G1615" s="124">
        <v>3.0546479413043004E-2</v>
      </c>
      <c r="H1615" s="124">
        <v>0.57936324447200915</v>
      </c>
      <c r="I1615" s="124">
        <v>0.17384826927523922</v>
      </c>
      <c r="J1615" s="124">
        <v>0.83100521839745212</v>
      </c>
      <c r="K1615" s="54">
        <v>0.19752435381198041</v>
      </c>
      <c r="M1615" s="47">
        <v>613</v>
      </c>
      <c r="N1615" s="124" cm="1">
        <f t="array" ref="N1615:W1615">(TRANSPOSE(MMULT(幕後結果!$AB$37:$AK$46, TRANSPOSE(N614:W614))))</f>
        <v>1.7090459250621972</v>
      </c>
      <c r="O1615" s="124">
        <v>0.22694480739642653</v>
      </c>
      <c r="P1615" s="124">
        <v>-0.24886423927725632</v>
      </c>
      <c r="Q1615" s="124">
        <v>0.21927998891566608</v>
      </c>
      <c r="R1615" s="124">
        <v>-0.82219915168260982</v>
      </c>
      <c r="S1615" s="124">
        <v>0.29546480822867316</v>
      </c>
      <c r="T1615" s="124">
        <v>0.8904963430881071</v>
      </c>
      <c r="U1615" s="124">
        <v>0.9361376049177923</v>
      </c>
      <c r="V1615" s="124">
        <v>0.10140219418729773</v>
      </c>
      <c r="W1615" s="46">
        <v>0.70313986840422515</v>
      </c>
    </row>
    <row r="1616" spans="1:23" ht="19">
      <c r="A1616" s="91">
        <v>614</v>
      </c>
      <c r="B1616" s="124">
        <v>0.32161506923797867</v>
      </c>
      <c r="C1616" s="124">
        <v>0.31720829575074738</v>
      </c>
      <c r="D1616" s="124">
        <v>0.81145872795294394</v>
      </c>
      <c r="E1616" s="124">
        <v>0.24639478357091349</v>
      </c>
      <c r="F1616" s="124">
        <v>0.4419826903057622</v>
      </c>
      <c r="G1616" s="124">
        <v>0.68658164923584475</v>
      </c>
      <c r="H1616" s="124">
        <v>0.8534810976232341</v>
      </c>
      <c r="I1616" s="124">
        <v>0.91148738069415103</v>
      </c>
      <c r="J1616" s="124">
        <v>0.41321277731666806</v>
      </c>
      <c r="K1616" s="54">
        <v>0.84737311684836736</v>
      </c>
      <c r="M1616" s="47">
        <v>614</v>
      </c>
      <c r="N1616" s="124" cm="1">
        <f t="array" ref="N1616:W1616">(TRANSPOSE(MMULT(幕後結果!$AB$37:$AK$46, TRANSPOSE(N615:W615))))</f>
        <v>1.205432920559407</v>
      </c>
      <c r="O1616" s="124">
        <v>-2.0026251674991238E-2</v>
      </c>
      <c r="P1616" s="124">
        <v>-0.30851245994614945</v>
      </c>
      <c r="Q1616" s="124">
        <v>0.73113590081386137</v>
      </c>
      <c r="R1616" s="124">
        <v>-1.1989976682238199</v>
      </c>
      <c r="S1616" s="124">
        <v>1.2974186665736864</v>
      </c>
      <c r="T1616" s="124">
        <v>-0.24851391148354685</v>
      </c>
      <c r="U1616" s="124">
        <v>1.6462935055789651</v>
      </c>
      <c r="V1616" s="124">
        <v>-0.8021909737963524</v>
      </c>
      <c r="W1616" s="46">
        <v>1.0458295833691444</v>
      </c>
    </row>
    <row r="1617" spans="1:23" ht="19">
      <c r="A1617" s="91">
        <v>615</v>
      </c>
      <c r="B1617" s="124">
        <v>0.91187373557217799</v>
      </c>
      <c r="C1617" s="124">
        <v>0.76885331611700614</v>
      </c>
      <c r="D1617" s="124">
        <v>0.14106419420590099</v>
      </c>
      <c r="E1617" s="124">
        <v>0.41153120791421305</v>
      </c>
      <c r="F1617" s="124">
        <v>0.96466586621748651</v>
      </c>
      <c r="G1617" s="124">
        <v>0.75777892315310669</v>
      </c>
      <c r="H1617" s="124">
        <v>0.97953491423272454</v>
      </c>
      <c r="I1617" s="124">
        <v>0.28584680165239318</v>
      </c>
      <c r="J1617" s="124">
        <v>0.65712566497723679</v>
      </c>
      <c r="K1617" s="54">
        <v>0.81746956033437135</v>
      </c>
      <c r="M1617" s="47">
        <v>615</v>
      </c>
      <c r="N1617" s="124" cm="1">
        <f t="array" ref="N1617:W1617">(TRANSPOSE(MMULT(幕後結果!$AB$37:$AK$46, TRANSPOSE(N616:W616))))</f>
        <v>0.62895433583996807</v>
      </c>
      <c r="O1617" s="124">
        <v>-0.22317391386167654</v>
      </c>
      <c r="P1617" s="124">
        <v>3.7212843759740155E-2</v>
      </c>
      <c r="Q1617" s="124">
        <v>1.101916012329226</v>
      </c>
      <c r="R1617" s="124">
        <v>-1.048789437333848</v>
      </c>
      <c r="S1617" s="124">
        <v>0.25178429768844529</v>
      </c>
      <c r="T1617" s="124">
        <v>0.23756322864537557</v>
      </c>
      <c r="U1617" s="124">
        <v>-0.28798132833502571</v>
      </c>
      <c r="V1617" s="124">
        <v>2.0581232328205402E-2</v>
      </c>
      <c r="W1617" s="46">
        <v>-0.72284970055399378</v>
      </c>
    </row>
    <row r="1618" spans="1:23" ht="19">
      <c r="A1618" s="91">
        <v>616</v>
      </c>
      <c r="B1618" s="124">
        <v>0.32451894435679063</v>
      </c>
      <c r="C1618" s="124">
        <v>0.30247056485174806</v>
      </c>
      <c r="D1618" s="124">
        <v>0.11204821611242877</v>
      </c>
      <c r="E1618" s="124">
        <v>0.53448346926396395</v>
      </c>
      <c r="F1618" s="124">
        <v>0.53967194327201407</v>
      </c>
      <c r="G1618" s="124">
        <v>0.27153558239691233</v>
      </c>
      <c r="H1618" s="124">
        <v>0.75670027563961351</v>
      </c>
      <c r="I1618" s="124">
        <v>0.54833236770451288</v>
      </c>
      <c r="J1618" s="124">
        <v>0.98943230741241872</v>
      </c>
      <c r="K1618" s="54">
        <v>4.9070298728325801E-2</v>
      </c>
      <c r="M1618" s="47">
        <v>616</v>
      </c>
      <c r="N1618" s="124" cm="1">
        <f t="array" ref="N1618:W1618">(TRANSPOSE(MMULT(幕後結果!$AB$37:$AK$46, TRANSPOSE(N617:W617))))</f>
        <v>0.72038823212605585</v>
      </c>
      <c r="O1618" s="124">
        <v>-0.52786044518581443</v>
      </c>
      <c r="P1618" s="124">
        <v>0.19528926967798768</v>
      </c>
      <c r="Q1618" s="124">
        <v>-1.2832079350259313</v>
      </c>
      <c r="R1618" s="124">
        <v>1.7257439013752984E-2</v>
      </c>
      <c r="S1618" s="124">
        <v>-0.72554976465232235</v>
      </c>
      <c r="T1618" s="124">
        <v>0.33002149599739672</v>
      </c>
      <c r="U1618" s="124">
        <v>1.0593898242412219</v>
      </c>
      <c r="V1618" s="124">
        <v>0.96062760803782432</v>
      </c>
      <c r="W1618" s="46">
        <v>-0.22808357301000734</v>
      </c>
    </row>
    <row r="1619" spans="1:23" ht="19">
      <c r="A1619" s="91">
        <v>617</v>
      </c>
      <c r="B1619" s="124">
        <v>0.55091550234055742</v>
      </c>
      <c r="C1619" s="124">
        <v>0.57948493038636184</v>
      </c>
      <c r="D1619" s="124">
        <v>0.45419650082810992</v>
      </c>
      <c r="E1619" s="124">
        <v>0.23848411128767522</v>
      </c>
      <c r="F1619" s="124">
        <v>0.45916607190469838</v>
      </c>
      <c r="G1619" s="124">
        <v>0.95373754544935396</v>
      </c>
      <c r="H1619" s="124">
        <v>0.44080358902359618</v>
      </c>
      <c r="I1619" s="124">
        <v>0.80439087714193014</v>
      </c>
      <c r="J1619" s="124">
        <v>0.95387035383438334</v>
      </c>
      <c r="K1619" s="54">
        <v>0.55677782368233175</v>
      </c>
      <c r="M1619" s="47">
        <v>617</v>
      </c>
      <c r="N1619" s="124" cm="1">
        <f t="array" ref="N1619:W1619">(TRANSPOSE(MMULT(幕後結果!$AB$37:$AK$46, TRANSPOSE(N618:W618))))</f>
        <v>1.1991030085607077</v>
      </c>
      <c r="O1619" s="124">
        <v>0.92562722076324788</v>
      </c>
      <c r="P1619" s="124">
        <v>2.1502342321961287</v>
      </c>
      <c r="Q1619" s="124">
        <v>-3.8212559127939194E-3</v>
      </c>
      <c r="R1619" s="124">
        <v>2.5307715409138842E-2</v>
      </c>
      <c r="S1619" s="124">
        <v>0.29789456116620139</v>
      </c>
      <c r="T1619" s="124">
        <v>-0.20178880158688745</v>
      </c>
      <c r="U1619" s="124">
        <v>0.9479003569938198</v>
      </c>
      <c r="V1619" s="124">
        <v>2.1816746919162648</v>
      </c>
      <c r="W1619" s="46">
        <v>4.9794679313235446E-2</v>
      </c>
    </row>
    <row r="1620" spans="1:23" ht="19">
      <c r="A1620" s="91">
        <v>618</v>
      </c>
      <c r="B1620" s="124">
        <v>0.63814884854107246</v>
      </c>
      <c r="C1620" s="124">
        <v>0.84784110489922448</v>
      </c>
      <c r="D1620" s="124">
        <v>0.3298152672386383</v>
      </c>
      <c r="E1620" s="124">
        <v>0.30810193808670161</v>
      </c>
      <c r="F1620" s="124">
        <v>0.28407652209900136</v>
      </c>
      <c r="G1620" s="124">
        <v>1.9973761133422974E-2</v>
      </c>
      <c r="H1620" s="124">
        <v>0.30928635494800072</v>
      </c>
      <c r="I1620" s="124">
        <v>0.53757678097826944</v>
      </c>
      <c r="J1620" s="124">
        <v>0.34498771899575487</v>
      </c>
      <c r="K1620" s="54">
        <v>5.9503366062099605E-2</v>
      </c>
      <c r="M1620" s="47">
        <v>618</v>
      </c>
      <c r="N1620" s="124" cm="1">
        <f t="array" ref="N1620:W1620">(TRANSPOSE(MMULT(幕後結果!$AB$37:$AK$46, TRANSPOSE(N619:W619))))</f>
        <v>7.6928333276753032E-3</v>
      </c>
      <c r="O1620" s="124">
        <v>-0.51397237341161317</v>
      </c>
      <c r="P1620" s="124">
        <v>-1.1177843735745625</v>
      </c>
      <c r="Q1620" s="124">
        <v>0.88329304805780839</v>
      </c>
      <c r="R1620" s="124">
        <v>-1.2028076211514436</v>
      </c>
      <c r="S1620" s="124">
        <v>0.86415075613669101</v>
      </c>
      <c r="T1620" s="124">
        <v>-1.0229079651228936</v>
      </c>
      <c r="U1620" s="124">
        <v>-0.78808236098342122</v>
      </c>
      <c r="V1620" s="124">
        <v>-0.12419734951782646</v>
      </c>
      <c r="W1620" s="46">
        <v>-0.26915685687534363</v>
      </c>
    </row>
    <row r="1621" spans="1:23" ht="19">
      <c r="A1621" s="91">
        <v>619</v>
      </c>
      <c r="B1621" s="124">
        <v>0.62082177024735352</v>
      </c>
      <c r="C1621" s="124">
        <v>0.94390394177584969</v>
      </c>
      <c r="D1621" s="124">
        <v>0.85232557831418299</v>
      </c>
      <c r="E1621" s="124">
        <v>0.32140906258629176</v>
      </c>
      <c r="F1621" s="124">
        <v>0.17840274568199899</v>
      </c>
      <c r="G1621" s="124">
        <v>0.39084288579834237</v>
      </c>
      <c r="H1621" s="124">
        <v>0.85821487778171224</v>
      </c>
      <c r="I1621" s="124">
        <v>7.1025633016702283E-2</v>
      </c>
      <c r="J1621" s="124">
        <v>0.84110425436636471</v>
      </c>
      <c r="K1621" s="54">
        <v>0.18499884347984774</v>
      </c>
      <c r="M1621" s="47">
        <v>619</v>
      </c>
      <c r="N1621" s="124" cm="1">
        <f t="array" ref="N1621:W1621">(TRANSPOSE(MMULT(幕後結果!$AB$37:$AK$46, TRANSPOSE(N620:W620))))</f>
        <v>0.22089606208898779</v>
      </c>
      <c r="O1621" s="124">
        <v>-0.30460082250270415</v>
      </c>
      <c r="P1621" s="124">
        <v>-0.39080636178981204</v>
      </c>
      <c r="Q1621" s="124">
        <v>-0.64249233315036958</v>
      </c>
      <c r="R1621" s="124">
        <v>-0.29087298763517966</v>
      </c>
      <c r="S1621" s="124">
        <v>-0.95203708459323622</v>
      </c>
      <c r="T1621" s="124">
        <v>0.28378433604572112</v>
      </c>
      <c r="U1621" s="124">
        <v>-0.60715589470255871</v>
      </c>
      <c r="V1621" s="124">
        <v>0.16135268816069878</v>
      </c>
      <c r="W1621" s="46">
        <v>-1.1892120753050082</v>
      </c>
    </row>
    <row r="1622" spans="1:23" ht="19">
      <c r="A1622" s="91">
        <v>620</v>
      </c>
      <c r="B1622" s="124">
        <v>0.62095676589774973</v>
      </c>
      <c r="C1622" s="124">
        <v>0.94983519644573255</v>
      </c>
      <c r="D1622" s="124">
        <v>0.94996578337831261</v>
      </c>
      <c r="E1622" s="124">
        <v>0.95832429724002011</v>
      </c>
      <c r="F1622" s="124">
        <v>2.6254420272413537E-3</v>
      </c>
      <c r="G1622" s="124">
        <v>0.42691818887305444</v>
      </c>
      <c r="H1622" s="124">
        <v>0.92438103235996394</v>
      </c>
      <c r="I1622" s="124">
        <v>0.20505354764534744</v>
      </c>
      <c r="J1622" s="124">
        <v>0.67832439457422633</v>
      </c>
      <c r="K1622" s="54">
        <v>8.9971397327021974E-2</v>
      </c>
      <c r="M1622" s="47">
        <v>620</v>
      </c>
      <c r="N1622" s="124" cm="1">
        <f t="array" ref="N1622:W1622">(TRANSPOSE(MMULT(幕後結果!$AB$37:$AK$46, TRANSPOSE(N621:W621))))</f>
        <v>-0.7355883827167754</v>
      </c>
      <c r="O1622" s="124">
        <v>-1.3593296053497297</v>
      </c>
      <c r="P1622" s="124">
        <v>-0.32183735694468513</v>
      </c>
      <c r="Q1622" s="124">
        <v>1.1991254896809869</v>
      </c>
      <c r="R1622" s="124">
        <v>0.35256829932456546</v>
      </c>
      <c r="S1622" s="124">
        <v>1.892681223181115</v>
      </c>
      <c r="T1622" s="124">
        <v>-0.65393106979236126</v>
      </c>
      <c r="U1622" s="124">
        <v>-0.52349396674435755</v>
      </c>
      <c r="V1622" s="124">
        <v>-1.1843234541498382</v>
      </c>
      <c r="W1622" s="46">
        <v>0.10976955119141674</v>
      </c>
    </row>
    <row r="1623" spans="1:23" ht="19">
      <c r="A1623" s="91">
        <v>621</v>
      </c>
      <c r="B1623" s="124">
        <v>0.64079319279814873</v>
      </c>
      <c r="C1623" s="124">
        <v>0.34205442418117804</v>
      </c>
      <c r="D1623" s="124">
        <v>0.43317153697636712</v>
      </c>
      <c r="E1623" s="124">
        <v>4.3737643040075769E-2</v>
      </c>
      <c r="F1623" s="124">
        <v>0.30190743199065473</v>
      </c>
      <c r="G1623" s="124">
        <v>0.79781454547675157</v>
      </c>
      <c r="H1623" s="124">
        <v>3.0908503832946854E-2</v>
      </c>
      <c r="I1623" s="124">
        <v>0.70000667293117935</v>
      </c>
      <c r="J1623" s="124">
        <v>0.1492570174847403</v>
      </c>
      <c r="K1623" s="54">
        <v>0.55521811342906657</v>
      </c>
      <c r="M1623" s="47">
        <v>621</v>
      </c>
      <c r="N1623" s="124" cm="1">
        <f t="array" ref="N1623:W1623">(TRANSPOSE(MMULT(幕後結果!$AB$37:$AK$46, TRANSPOSE(N622:W622))))</f>
        <v>1.3411980407161315</v>
      </c>
      <c r="O1623" s="124">
        <v>-1.6044819848268999</v>
      </c>
      <c r="P1623" s="124">
        <v>0.20407891910479181</v>
      </c>
      <c r="Q1623" s="124">
        <v>-1.5151706034709407</v>
      </c>
      <c r="R1623" s="124">
        <v>0.93547856460859391</v>
      </c>
      <c r="S1623" s="124">
        <v>-1.3282193918998657</v>
      </c>
      <c r="T1623" s="124">
        <v>1.4143829174654199</v>
      </c>
      <c r="U1623" s="124">
        <v>8.0614709389820849E-2</v>
      </c>
      <c r="V1623" s="124">
        <v>-0.88545897163108378</v>
      </c>
      <c r="W1623" s="46">
        <v>1.4758651454442411</v>
      </c>
    </row>
    <row r="1624" spans="1:23" ht="19">
      <c r="A1624" s="91">
        <v>622</v>
      </c>
      <c r="B1624" s="124">
        <v>0.11417534893804837</v>
      </c>
      <c r="C1624" s="124">
        <v>0.1606583536036712</v>
      </c>
      <c r="D1624" s="124">
        <v>0.75165686791798847</v>
      </c>
      <c r="E1624" s="124">
        <v>0.47498635216497398</v>
      </c>
      <c r="F1624" s="124">
        <v>0.8425361798176576</v>
      </c>
      <c r="G1624" s="124">
        <v>0.63866493269269808</v>
      </c>
      <c r="H1624" s="124">
        <v>0.21990739827066497</v>
      </c>
      <c r="I1624" s="124">
        <v>0.132472909718792</v>
      </c>
      <c r="J1624" s="124">
        <v>0.42606874683128604</v>
      </c>
      <c r="K1624" s="54">
        <v>0.20055335354296733</v>
      </c>
      <c r="M1624" s="47">
        <v>622</v>
      </c>
      <c r="N1624" s="124" cm="1">
        <f t="array" ref="N1624:W1624">(TRANSPOSE(MMULT(幕後結果!$AB$37:$AK$46, TRANSPOSE(N623:W623))))</f>
        <v>-0.8522698954418968</v>
      </c>
      <c r="O1624" s="124">
        <v>0.88480517513604351</v>
      </c>
      <c r="P1624" s="124">
        <v>1.0650969673541966</v>
      </c>
      <c r="Q1624" s="124">
        <v>0.54786060022974636</v>
      </c>
      <c r="R1624" s="124">
        <v>-1.0773088814739196</v>
      </c>
      <c r="S1624" s="124">
        <v>-1.5222986275384307</v>
      </c>
      <c r="T1624" s="124">
        <v>2.5356859491329764E-2</v>
      </c>
      <c r="U1624" s="124">
        <v>-0.20785306234336581</v>
      </c>
      <c r="V1624" s="124">
        <v>1.5571205688224401</v>
      </c>
      <c r="W1624" s="46">
        <v>3.6591562864217719E-3</v>
      </c>
    </row>
    <row r="1625" spans="1:23" ht="19">
      <c r="A1625" s="91">
        <v>623</v>
      </c>
      <c r="B1625" s="124">
        <v>0.94826981527545917</v>
      </c>
      <c r="C1625" s="124">
        <v>0.55869725799109982</v>
      </c>
      <c r="D1625" s="124">
        <v>0.41613937427107106</v>
      </c>
      <c r="E1625" s="124">
        <v>8.8897811252396375E-2</v>
      </c>
      <c r="F1625" s="124">
        <v>1.6274770452577192E-2</v>
      </c>
      <c r="G1625" s="124">
        <v>0.52953054772017527</v>
      </c>
      <c r="H1625" s="124">
        <v>7.254123330468909E-2</v>
      </c>
      <c r="I1625" s="124">
        <v>0.98341472323514889</v>
      </c>
      <c r="J1625" s="124">
        <v>0.23541423175945231</v>
      </c>
      <c r="K1625" s="54">
        <v>0.70942344036044291</v>
      </c>
      <c r="M1625" s="47">
        <v>623</v>
      </c>
      <c r="N1625" s="124" cm="1">
        <f t="array" ref="N1625:W1625">(TRANSPOSE(MMULT(幕後結果!$AB$37:$AK$46, TRANSPOSE(N624:W624))))</f>
        <v>1.0154196397916906</v>
      </c>
      <c r="O1625" s="124">
        <v>-0.95856856347798813</v>
      </c>
      <c r="P1625" s="124">
        <v>1.3673335320541087</v>
      </c>
      <c r="Q1625" s="124">
        <v>-1.3550653395738907</v>
      </c>
      <c r="R1625" s="124">
        <v>-0.34043289514113467</v>
      </c>
      <c r="S1625" s="124">
        <v>-0.49279860692977695</v>
      </c>
      <c r="T1625" s="124">
        <v>0.69101035922056631</v>
      </c>
      <c r="U1625" s="124">
        <v>4.9793398970670588E-2</v>
      </c>
      <c r="V1625" s="124">
        <v>5.1153742928582144E-2</v>
      </c>
      <c r="W1625" s="46">
        <v>-0.7314741787669542</v>
      </c>
    </row>
    <row r="1626" spans="1:23" ht="19">
      <c r="A1626" s="91">
        <v>624</v>
      </c>
      <c r="B1626" s="124">
        <v>0.52390403600954971</v>
      </c>
      <c r="C1626" s="124">
        <v>0.46021108082284101</v>
      </c>
      <c r="D1626" s="124">
        <v>0.21780086988185077</v>
      </c>
      <c r="E1626" s="124">
        <v>0.29476470213061634</v>
      </c>
      <c r="F1626" s="124">
        <v>0.41456949630260098</v>
      </c>
      <c r="G1626" s="124">
        <v>0.16229533875906221</v>
      </c>
      <c r="H1626" s="124">
        <v>0.86244823579284602</v>
      </c>
      <c r="I1626" s="124">
        <v>0.4613811616076704</v>
      </c>
      <c r="J1626" s="124">
        <v>0.56222385189312241</v>
      </c>
      <c r="K1626" s="54">
        <v>0.86755337807726818</v>
      </c>
      <c r="M1626" s="47">
        <v>624</v>
      </c>
      <c r="N1626" s="124" cm="1">
        <f t="array" ref="N1626:W1626">(TRANSPOSE(MMULT(幕後結果!$AB$37:$AK$46, TRANSPOSE(N625:W625))))</f>
        <v>-0.91997585550890715</v>
      </c>
      <c r="O1626" s="124">
        <v>-0.21825001655583842</v>
      </c>
      <c r="P1626" s="124">
        <v>2.4269289505192027E-2</v>
      </c>
      <c r="Q1626" s="124">
        <v>-1.3613709511170944</v>
      </c>
      <c r="R1626" s="124">
        <v>-0.1641305689719168</v>
      </c>
      <c r="S1626" s="124">
        <v>-0.5839811575401288</v>
      </c>
      <c r="T1626" s="124">
        <v>-0.25356041487706238</v>
      </c>
      <c r="U1626" s="124">
        <v>-0.87741332557787344</v>
      </c>
      <c r="V1626" s="124">
        <v>-0.37347665110062794</v>
      </c>
      <c r="W1626" s="46">
        <v>-0.96822730782328481</v>
      </c>
    </row>
    <row r="1627" spans="1:23" ht="19">
      <c r="A1627" s="91">
        <v>625</v>
      </c>
      <c r="B1627" s="124">
        <v>0.48810588063942606</v>
      </c>
      <c r="C1627" s="124">
        <v>0.96720926748682801</v>
      </c>
      <c r="D1627" s="124">
        <v>0.41130227694181909</v>
      </c>
      <c r="E1627" s="124">
        <v>0.92721185265292916</v>
      </c>
      <c r="F1627" s="124">
        <v>0.8361055190830724</v>
      </c>
      <c r="G1627" s="124">
        <v>0.49601287065908628</v>
      </c>
      <c r="H1627" s="124">
        <v>0.37388730644800261</v>
      </c>
      <c r="I1627" s="124">
        <v>0.60313391318031462</v>
      </c>
      <c r="J1627" s="124">
        <v>0.41588873690800754</v>
      </c>
      <c r="K1627" s="54">
        <v>8.4914171454931964E-2</v>
      </c>
      <c r="M1627" s="47">
        <v>625</v>
      </c>
      <c r="N1627" s="124" cm="1">
        <f t="array" ref="N1627:W1627">(TRANSPOSE(MMULT(幕後結果!$AB$37:$AK$46, TRANSPOSE(N626:W626))))</f>
        <v>-0.65747768203429824</v>
      </c>
      <c r="O1627" s="124">
        <v>0.20762900799500958</v>
      </c>
      <c r="P1627" s="124">
        <v>-0.65266525472000503</v>
      </c>
      <c r="Q1627" s="124">
        <v>2.0452834725095487E-2</v>
      </c>
      <c r="R1627" s="124">
        <v>-0.79439895308749864</v>
      </c>
      <c r="S1627" s="124">
        <v>-0.39214942795976204</v>
      </c>
      <c r="T1627" s="124">
        <v>-7.2524103294994813E-2</v>
      </c>
      <c r="U1627" s="124">
        <v>-6.4111846712762433E-2</v>
      </c>
      <c r="V1627" s="124">
        <v>-0.10032732816441321</v>
      </c>
      <c r="W1627" s="46">
        <v>-0.66818597915984279</v>
      </c>
    </row>
    <row r="1628" spans="1:23" ht="19">
      <c r="A1628" s="91">
        <v>626</v>
      </c>
      <c r="B1628" s="124">
        <v>0.41528232520850272</v>
      </c>
      <c r="C1628" s="124">
        <v>0.52356169016010856</v>
      </c>
      <c r="D1628" s="124">
        <v>0.97560954241992426</v>
      </c>
      <c r="E1628" s="124">
        <v>0.31403766471838246</v>
      </c>
      <c r="F1628" s="124">
        <v>1.5568373096579435E-3</v>
      </c>
      <c r="G1628" s="124">
        <v>0.33932238623691635</v>
      </c>
      <c r="H1628" s="124">
        <v>0.68907534177113794</v>
      </c>
      <c r="I1628" s="124">
        <v>0.31709940167324158</v>
      </c>
      <c r="J1628" s="124">
        <v>0.7855048287416948</v>
      </c>
      <c r="K1628" s="54">
        <v>0.78753560176907045</v>
      </c>
      <c r="M1628" s="47">
        <v>626</v>
      </c>
      <c r="N1628" s="124" cm="1">
        <f t="array" ref="N1628:W1628">(TRANSPOSE(MMULT(幕後結果!$AB$37:$AK$46, TRANSPOSE(N627:W627))))</f>
        <v>-0.6704185420533384</v>
      </c>
      <c r="O1628" s="124">
        <v>-0.60878663132720034</v>
      </c>
      <c r="P1628" s="124">
        <v>-0.56463906949207365</v>
      </c>
      <c r="Q1628" s="124">
        <v>-1.5769600005150635</v>
      </c>
      <c r="R1628" s="124">
        <v>1.2749213347924664</v>
      </c>
      <c r="S1628" s="124">
        <v>-0.64613148817084443</v>
      </c>
      <c r="T1628" s="124">
        <v>-0.49694751085485045</v>
      </c>
      <c r="U1628" s="124">
        <v>-0.38544616994872488</v>
      </c>
      <c r="V1628" s="124">
        <v>-1.1665408182660519</v>
      </c>
      <c r="W1628" s="46">
        <v>-1.6106827114825271</v>
      </c>
    </row>
    <row r="1629" spans="1:23" ht="19">
      <c r="A1629" s="91">
        <v>627</v>
      </c>
      <c r="B1629" s="124">
        <v>0.52910422900559517</v>
      </c>
      <c r="C1629" s="124">
        <v>0.94834340437820552</v>
      </c>
      <c r="D1629" s="124">
        <v>0.28558416981453472</v>
      </c>
      <c r="E1629" s="124">
        <v>0.19293156572727033</v>
      </c>
      <c r="F1629" s="124">
        <v>0.16154517480772879</v>
      </c>
      <c r="G1629" s="124">
        <v>0.38666436894540168</v>
      </c>
      <c r="H1629" s="124">
        <v>0.69190671998298026</v>
      </c>
      <c r="I1629" s="124">
        <v>0.12941173512619653</v>
      </c>
      <c r="J1629" s="124">
        <v>0.24756549648350501</v>
      </c>
      <c r="K1629" s="54">
        <v>0.98528258857692319</v>
      </c>
      <c r="M1629" s="47">
        <v>627</v>
      </c>
      <c r="N1629" s="124" cm="1">
        <f t="array" ref="N1629:W1629">(TRANSPOSE(MMULT(幕後結果!$AB$37:$AK$46, TRANSPOSE(N628:W628))))</f>
        <v>-2.065087182669247</v>
      </c>
      <c r="O1629" s="124">
        <v>0.50068990078499154</v>
      </c>
      <c r="P1629" s="124">
        <v>-0.66079721064414865</v>
      </c>
      <c r="Q1629" s="124">
        <v>-0.29948472293946443</v>
      </c>
      <c r="R1629" s="124">
        <v>1.7971298934633946</v>
      </c>
      <c r="S1629" s="124">
        <v>-0.68138465572013585</v>
      </c>
      <c r="T1629" s="124">
        <v>-0.27964370456532123</v>
      </c>
      <c r="U1629" s="124">
        <v>-0.71509326121006855</v>
      </c>
      <c r="V1629" s="124">
        <v>-0.39246414768766913</v>
      </c>
      <c r="W1629" s="46">
        <v>0.98053587692784339</v>
      </c>
    </row>
    <row r="1630" spans="1:23" ht="19">
      <c r="A1630" s="91">
        <v>628</v>
      </c>
      <c r="B1630" s="124">
        <v>0.27203467297219253</v>
      </c>
      <c r="C1630" s="124">
        <v>0.6450718488752345</v>
      </c>
      <c r="D1630" s="124">
        <v>0.93163633016089098</v>
      </c>
      <c r="E1630" s="124">
        <v>0.38356769651544509</v>
      </c>
      <c r="F1630" s="124">
        <v>0.6022655744684684</v>
      </c>
      <c r="G1630" s="124">
        <v>0.83003945415358227</v>
      </c>
      <c r="H1630" s="124">
        <v>0.76050739476925044</v>
      </c>
      <c r="I1630" s="124">
        <v>0.81497813678024555</v>
      </c>
      <c r="J1630" s="124">
        <v>0.67914051862969216</v>
      </c>
      <c r="K1630" s="54">
        <v>0.68949443796781074</v>
      </c>
      <c r="M1630" s="47">
        <v>628</v>
      </c>
      <c r="N1630" s="124" cm="1">
        <f t="array" ref="N1630:W1630">(TRANSPOSE(MMULT(幕後結果!$AB$37:$AK$46, TRANSPOSE(N629:W629))))</f>
        <v>0.7064413872267441</v>
      </c>
      <c r="O1630" s="124">
        <v>1.714055945101449</v>
      </c>
      <c r="P1630" s="124">
        <v>0.88351663612042053</v>
      </c>
      <c r="Q1630" s="124">
        <v>-0.97935709417332828</v>
      </c>
      <c r="R1630" s="124">
        <v>0.6086291625749265</v>
      </c>
      <c r="S1630" s="124">
        <v>1.1519906857297311</v>
      </c>
      <c r="T1630" s="124">
        <v>-0.34302073401288813</v>
      </c>
      <c r="U1630" s="124">
        <v>-0.49692252819984861</v>
      </c>
      <c r="V1630" s="124">
        <v>0.17733214243697193</v>
      </c>
      <c r="W1630" s="46">
        <v>1.0033487434488721</v>
      </c>
    </row>
    <row r="1631" spans="1:23" ht="19">
      <c r="A1631" s="91">
        <v>629</v>
      </c>
      <c r="B1631" s="124">
        <v>0.61233909196459013</v>
      </c>
      <c r="C1631" s="124">
        <v>0.86758627148437939</v>
      </c>
      <c r="D1631" s="124">
        <v>0.72450940398061547</v>
      </c>
      <c r="E1631" s="124">
        <v>0.18314712954138335</v>
      </c>
      <c r="F1631" s="124">
        <v>0.28332340110997678</v>
      </c>
      <c r="G1631" s="124">
        <v>0.97608845761612861</v>
      </c>
      <c r="H1631" s="124">
        <v>0.79312675680700706</v>
      </c>
      <c r="I1631" s="124">
        <v>0.3076226455556188</v>
      </c>
      <c r="J1631" s="124">
        <v>0.72478695899426171</v>
      </c>
      <c r="K1631" s="54">
        <v>0.30583148633823054</v>
      </c>
      <c r="M1631" s="47">
        <v>629</v>
      </c>
      <c r="N1631" s="124" cm="1">
        <f t="array" ref="N1631:W1631">(TRANSPOSE(MMULT(幕後結果!$AB$37:$AK$46, TRANSPOSE(N630:W630))))</f>
        <v>-0.51877457071699173</v>
      </c>
      <c r="O1631" s="124">
        <v>-0.71443849762730061</v>
      </c>
      <c r="P1631" s="124">
        <v>-1.9331869799214578</v>
      </c>
      <c r="Q1631" s="124">
        <v>-0.73981998961778395</v>
      </c>
      <c r="R1631" s="124">
        <v>1.6667960012615288</v>
      </c>
      <c r="S1631" s="124">
        <v>-0.80874548462999851</v>
      </c>
      <c r="T1631" s="124">
        <v>0.27327570420594371</v>
      </c>
      <c r="U1631" s="124">
        <v>-1.0867554023738648</v>
      </c>
      <c r="V1631" s="124">
        <v>-1.0153247652381312</v>
      </c>
      <c r="W1631" s="46">
        <v>0.28075932380842628</v>
      </c>
    </row>
    <row r="1632" spans="1:23" ht="19">
      <c r="A1632" s="91">
        <v>630</v>
      </c>
      <c r="B1632" s="124">
        <v>0.1122398903888886</v>
      </c>
      <c r="C1632" s="124">
        <v>0.67371875095081024</v>
      </c>
      <c r="D1632" s="124">
        <v>0.50549402455244619</v>
      </c>
      <c r="E1632" s="124">
        <v>0.40683465664938789</v>
      </c>
      <c r="F1632" s="124">
        <v>0.16303756360438904</v>
      </c>
      <c r="G1632" s="124">
        <v>1.925938324484644E-2</v>
      </c>
      <c r="H1632" s="124">
        <v>0.76309824580092633</v>
      </c>
      <c r="I1632" s="124">
        <v>0.67734642414969226</v>
      </c>
      <c r="J1632" s="124">
        <v>0.252067673490878</v>
      </c>
      <c r="K1632" s="54">
        <v>0.78319005447140344</v>
      </c>
      <c r="M1632" s="47">
        <v>630</v>
      </c>
      <c r="N1632" s="124" cm="1">
        <f t="array" ref="N1632:W1632">(TRANSPOSE(MMULT(幕後結果!$AB$37:$AK$46, TRANSPOSE(N631:W631))))</f>
        <v>-0.64948499667151183</v>
      </c>
      <c r="O1632" s="124">
        <v>9.5943787932077418E-2</v>
      </c>
      <c r="P1632" s="124">
        <v>-0.29537760302138916</v>
      </c>
      <c r="Q1632" s="124">
        <v>0.73853609215758442</v>
      </c>
      <c r="R1632" s="124">
        <v>-1.1242625391100034</v>
      </c>
      <c r="S1632" s="124">
        <v>-0.79060153142778489</v>
      </c>
      <c r="T1632" s="124">
        <v>-2.148270909950436</v>
      </c>
      <c r="U1632" s="124">
        <v>-1.9733912837532592</v>
      </c>
      <c r="V1632" s="124">
        <v>-0.49552155370479245</v>
      </c>
      <c r="W1632" s="46">
        <v>0.71900363674557033</v>
      </c>
    </row>
    <row r="1633" spans="1:23" ht="19">
      <c r="A1633" s="91">
        <v>631</v>
      </c>
      <c r="B1633" s="124">
        <v>0.40246308828447153</v>
      </c>
      <c r="C1633" s="124">
        <v>3.974700670933129E-2</v>
      </c>
      <c r="D1633" s="124">
        <v>0.33358171597901176</v>
      </c>
      <c r="E1633" s="124">
        <v>0.18549539850221097</v>
      </c>
      <c r="F1633" s="124">
        <v>0.10316895760653688</v>
      </c>
      <c r="G1633" s="124">
        <v>0.20183806239689206</v>
      </c>
      <c r="H1633" s="124">
        <v>0.28788333741671401</v>
      </c>
      <c r="I1633" s="124">
        <v>0.19399575383509826</v>
      </c>
      <c r="J1633" s="124">
        <v>0.87751880578842423</v>
      </c>
      <c r="K1633" s="54">
        <v>0.90612412929341368</v>
      </c>
      <c r="M1633" s="47">
        <v>631</v>
      </c>
      <c r="N1633" s="124" cm="1">
        <f t="array" ref="N1633:W1633">(TRANSPOSE(MMULT(幕後結果!$AB$37:$AK$46, TRANSPOSE(N632:W632))))</f>
        <v>8.6880472423425933E-2</v>
      </c>
      <c r="O1633" s="124">
        <v>-1.6559864777825464</v>
      </c>
      <c r="P1633" s="124">
        <v>0.23414197440287393</v>
      </c>
      <c r="Q1633" s="124">
        <v>-1.275336329200335</v>
      </c>
      <c r="R1633" s="124">
        <v>-1.168172902682447</v>
      </c>
      <c r="S1633" s="124">
        <v>-0.74224269166544254</v>
      </c>
      <c r="T1633" s="124">
        <v>-0.40427397869377929</v>
      </c>
      <c r="U1633" s="124">
        <v>0.13379762384384813</v>
      </c>
      <c r="V1633" s="124">
        <v>-1.014525141278769</v>
      </c>
      <c r="W1633" s="46">
        <v>-1.5022162312094056</v>
      </c>
    </row>
    <row r="1634" spans="1:23" ht="19">
      <c r="A1634" s="91">
        <v>632</v>
      </c>
      <c r="B1634" s="124">
        <v>5.1937057582549961E-2</v>
      </c>
      <c r="C1634" s="124">
        <v>0.28305876481065129</v>
      </c>
      <c r="D1634" s="124">
        <v>0.67616661272866674</v>
      </c>
      <c r="E1634" s="124">
        <v>4.8347026530506376E-3</v>
      </c>
      <c r="F1634" s="124">
        <v>4.9739200542004758E-2</v>
      </c>
      <c r="G1634" s="124">
        <v>0.77232970184541605</v>
      </c>
      <c r="H1634" s="124">
        <v>0.95391801722225567</v>
      </c>
      <c r="I1634" s="124">
        <v>0.31786846912101008</v>
      </c>
      <c r="J1634" s="124">
        <v>0.81601027932943526</v>
      </c>
      <c r="K1634" s="54">
        <v>0.52958458774510908</v>
      </c>
      <c r="M1634" s="47">
        <v>632</v>
      </c>
      <c r="N1634" s="124" cm="1">
        <f t="array" ref="N1634:W1634">(TRANSPOSE(MMULT(幕後結果!$AB$37:$AK$46, TRANSPOSE(N633:W633))))</f>
        <v>1.1633497727175175</v>
      </c>
      <c r="O1634" s="124">
        <v>0.56830527950561427</v>
      </c>
      <c r="P1634" s="124">
        <v>3.4922899454628897E-2</v>
      </c>
      <c r="Q1634" s="124">
        <v>-0.9183543479545051</v>
      </c>
      <c r="R1634" s="124">
        <v>1.0604367038755216</v>
      </c>
      <c r="S1634" s="124">
        <v>-0.15224565032962503</v>
      </c>
      <c r="T1634" s="124">
        <v>0.16416142928050248</v>
      </c>
      <c r="U1634" s="124">
        <v>2.4291592814967862</v>
      </c>
      <c r="V1634" s="124">
        <v>1.9268843119847006</v>
      </c>
      <c r="W1634" s="46">
        <v>-0.91444984884125247</v>
      </c>
    </row>
    <row r="1635" spans="1:23" ht="19">
      <c r="A1635" s="91">
        <v>633</v>
      </c>
      <c r="B1635" s="124">
        <v>0.5797986203126253</v>
      </c>
      <c r="C1635" s="124">
        <v>0.63598203759490746</v>
      </c>
      <c r="D1635" s="124">
        <v>0.41698041596072244</v>
      </c>
      <c r="E1635" s="124">
        <v>0.91274197912367372</v>
      </c>
      <c r="F1635" s="124">
        <v>0.66530406481888327</v>
      </c>
      <c r="G1635" s="124">
        <v>0.50408841867179244</v>
      </c>
      <c r="H1635" s="124">
        <v>0.54065395358027835</v>
      </c>
      <c r="I1635" s="124">
        <v>8.9572647698650032E-2</v>
      </c>
      <c r="J1635" s="124">
        <v>0.55016342997604184</v>
      </c>
      <c r="K1635" s="54">
        <v>0.56876867236688478</v>
      </c>
      <c r="M1635" s="47">
        <v>633</v>
      </c>
      <c r="N1635" s="124" cm="1">
        <f t="array" ref="N1635:W1635">(TRANSPOSE(MMULT(幕後結果!$AB$37:$AK$46, TRANSPOSE(N634:W634))))</f>
        <v>0.25455784005568827</v>
      </c>
      <c r="O1635" s="124">
        <v>1.0002707017850858</v>
      </c>
      <c r="P1635" s="124">
        <v>-1.0691452215447095</v>
      </c>
      <c r="Q1635" s="124">
        <v>9.24972479668692E-2</v>
      </c>
      <c r="R1635" s="124">
        <v>0.33877847667263428</v>
      </c>
      <c r="S1635" s="124">
        <v>-0.83486857863519504</v>
      </c>
      <c r="T1635" s="124">
        <v>-0.9364661815599864</v>
      </c>
      <c r="U1635" s="124">
        <v>0.49643777555855695</v>
      </c>
      <c r="V1635" s="124">
        <v>1.4108671536428454</v>
      </c>
      <c r="W1635" s="46">
        <v>-0.16914935263581282</v>
      </c>
    </row>
    <row r="1636" spans="1:23" ht="19">
      <c r="A1636" s="91">
        <v>634</v>
      </c>
      <c r="B1636" s="124">
        <v>0.96923007611933287</v>
      </c>
      <c r="C1636" s="124">
        <v>0.25835411465487135</v>
      </c>
      <c r="D1636" s="124">
        <v>0.77006661193933446</v>
      </c>
      <c r="E1636" s="124">
        <v>0.7506620670754236</v>
      </c>
      <c r="F1636" s="124">
        <v>0.92997856849653382</v>
      </c>
      <c r="G1636" s="124">
        <v>0.638965970711731</v>
      </c>
      <c r="H1636" s="124">
        <v>0.76024353250235732</v>
      </c>
      <c r="I1636" s="124">
        <v>0.15302608621406977</v>
      </c>
      <c r="J1636" s="124">
        <v>0.59145185048354887</v>
      </c>
      <c r="K1636" s="54">
        <v>0.82246640052918107</v>
      </c>
      <c r="M1636" s="47">
        <v>634</v>
      </c>
      <c r="N1636" s="124" cm="1">
        <f t="array" ref="N1636:W1636">(TRANSPOSE(MMULT(幕後結果!$AB$37:$AK$46, TRANSPOSE(N635:W635))))</f>
        <v>0.15439138413451545</v>
      </c>
      <c r="O1636" s="124">
        <v>2.5902715271222712</v>
      </c>
      <c r="P1636" s="124">
        <v>0.57113473491128441</v>
      </c>
      <c r="Q1636" s="124">
        <v>1.2345557883379747</v>
      </c>
      <c r="R1636" s="124">
        <v>-0.55363590797007667</v>
      </c>
      <c r="S1636" s="124">
        <v>0.30181035752981655</v>
      </c>
      <c r="T1636" s="124">
        <v>-0.77023158489976085</v>
      </c>
      <c r="U1636" s="124">
        <v>-0.11806754515998773</v>
      </c>
      <c r="V1636" s="124">
        <v>1.1035775074285434</v>
      </c>
      <c r="W1636" s="46">
        <v>0.53906025946394054</v>
      </c>
    </row>
    <row r="1637" spans="1:23" ht="19">
      <c r="A1637" s="91">
        <v>635</v>
      </c>
      <c r="B1637" s="124">
        <v>0.47693113802083564</v>
      </c>
      <c r="C1637" s="124">
        <v>0.46210243747164292</v>
      </c>
      <c r="D1637" s="124">
        <v>0.12261552044316737</v>
      </c>
      <c r="E1637" s="124">
        <v>0.47514294156667392</v>
      </c>
      <c r="F1637" s="124">
        <v>0.4550637932304582</v>
      </c>
      <c r="G1637" s="124">
        <v>0.20013125910045493</v>
      </c>
      <c r="H1637" s="124">
        <v>0.58082714886381193</v>
      </c>
      <c r="I1637" s="124">
        <v>0.58670092591664735</v>
      </c>
      <c r="J1637" s="124">
        <v>0.29868962174731983</v>
      </c>
      <c r="K1637" s="54">
        <v>0.38835703957837753</v>
      </c>
      <c r="M1637" s="47">
        <v>635</v>
      </c>
      <c r="N1637" s="124" cm="1">
        <f t="array" ref="N1637:W1637">(TRANSPOSE(MMULT(幕後結果!$AB$37:$AK$46, TRANSPOSE(N636:W636))))</f>
        <v>0.31165888221477939</v>
      </c>
      <c r="O1637" s="124">
        <v>-2.0014091171499593</v>
      </c>
      <c r="P1637" s="124">
        <v>-1.0168484392977037</v>
      </c>
      <c r="Q1637" s="124">
        <v>0.2780170589741443</v>
      </c>
      <c r="R1637" s="124">
        <v>-1.5536224222221022</v>
      </c>
      <c r="S1637" s="124">
        <v>-0.13606790573972352</v>
      </c>
      <c r="T1637" s="124">
        <v>-0.43087271162518848</v>
      </c>
      <c r="U1637" s="124">
        <v>1.0314843824045967</v>
      </c>
      <c r="V1637" s="124">
        <v>-0.41157637964214439</v>
      </c>
      <c r="W1637" s="46">
        <v>0.51157718132764585</v>
      </c>
    </row>
    <row r="1638" spans="1:23" ht="19">
      <c r="A1638" s="91">
        <v>636</v>
      </c>
      <c r="B1638" s="124">
        <v>0.71213832321305937</v>
      </c>
      <c r="C1638" s="124">
        <v>0.25958057942325641</v>
      </c>
      <c r="D1638" s="124">
        <v>0.73275183427354018</v>
      </c>
      <c r="E1638" s="124">
        <v>0.74583372073558563</v>
      </c>
      <c r="F1638" s="124">
        <v>8.0146600598740569E-4</v>
      </c>
      <c r="G1638" s="124">
        <v>6.0715059429424789E-2</v>
      </c>
      <c r="H1638" s="124">
        <v>0.55762495693953307</v>
      </c>
      <c r="I1638" s="124">
        <v>0.83308588463992561</v>
      </c>
      <c r="J1638" s="124">
        <v>0.11154394123783584</v>
      </c>
      <c r="K1638" s="54">
        <v>0.49118015498766554</v>
      </c>
      <c r="M1638" s="47">
        <v>636</v>
      </c>
      <c r="N1638" s="124" cm="1">
        <f t="array" ref="N1638:W1638">(TRANSPOSE(MMULT(幕後結果!$AB$37:$AK$46, TRANSPOSE(N637:W637))))</f>
        <v>-0.11272258187720849</v>
      </c>
      <c r="O1638" s="124">
        <v>-0.96297922213738751</v>
      </c>
      <c r="P1638" s="124">
        <v>-1.3165006991395674</v>
      </c>
      <c r="Q1638" s="124">
        <v>0.24245141222595168</v>
      </c>
      <c r="R1638" s="124">
        <v>-2.023972965000306</v>
      </c>
      <c r="S1638" s="124">
        <v>-0.19333820421129999</v>
      </c>
      <c r="T1638" s="124">
        <v>0.27549446395439225</v>
      </c>
      <c r="U1638" s="124">
        <v>-1.2819296938889435</v>
      </c>
      <c r="V1638" s="124">
        <v>-1.6673631625898633</v>
      </c>
      <c r="W1638" s="46">
        <v>7.0901684459150682E-2</v>
      </c>
    </row>
    <row r="1639" spans="1:23" ht="19">
      <c r="A1639" s="91">
        <v>637</v>
      </c>
      <c r="B1639" s="124">
        <v>0.84925034522474396</v>
      </c>
      <c r="C1639" s="124">
        <v>0.41240306253819559</v>
      </c>
      <c r="D1639" s="124">
        <v>0.30879224098768843</v>
      </c>
      <c r="E1639" s="124">
        <v>0.91375592863637345</v>
      </c>
      <c r="F1639" s="124">
        <v>0.79754544698560648</v>
      </c>
      <c r="G1639" s="124">
        <v>0.43578714530664819</v>
      </c>
      <c r="H1639" s="124">
        <v>0.56437103949348555</v>
      </c>
      <c r="I1639" s="124">
        <v>0.59470457768831575</v>
      </c>
      <c r="J1639" s="124">
        <v>0.74400014952657401</v>
      </c>
      <c r="K1639" s="54">
        <v>0.77488764684619404</v>
      </c>
      <c r="M1639" s="47">
        <v>637</v>
      </c>
      <c r="N1639" s="124" cm="1">
        <f t="array" ref="N1639:W1639">(TRANSPOSE(MMULT(幕後結果!$AB$37:$AK$46, TRANSPOSE(N638:W638))))</f>
        <v>-0.29559226880677358</v>
      </c>
      <c r="O1639" s="124">
        <v>0.21313959764102949</v>
      </c>
      <c r="P1639" s="124">
        <v>1.7776443296873692</v>
      </c>
      <c r="Q1639" s="124">
        <v>1.7877650056098005</v>
      </c>
      <c r="R1639" s="124">
        <v>0.67692586128103449</v>
      </c>
      <c r="S1639" s="124">
        <v>1.7010406573640244</v>
      </c>
      <c r="T1639" s="124">
        <v>0.43263794835351821</v>
      </c>
      <c r="U1639" s="124">
        <v>-0.5479511651605844</v>
      </c>
      <c r="V1639" s="124">
        <v>1.7469442966504094</v>
      </c>
      <c r="W1639" s="46">
        <v>1.7170482198916024</v>
      </c>
    </row>
    <row r="1640" spans="1:23" ht="19">
      <c r="A1640" s="91">
        <v>638</v>
      </c>
      <c r="B1640" s="124">
        <v>0.39353569859266613</v>
      </c>
      <c r="C1640" s="124">
        <v>0.24700766582678368</v>
      </c>
      <c r="D1640" s="124">
        <v>0.24082881268934164</v>
      </c>
      <c r="E1640" s="124">
        <v>0.78803486126176669</v>
      </c>
      <c r="F1640" s="124">
        <v>0.38578167681411291</v>
      </c>
      <c r="G1640" s="124">
        <v>0.38931324154379165</v>
      </c>
      <c r="H1640" s="124">
        <v>0.7651184607959256</v>
      </c>
      <c r="I1640" s="124">
        <v>0.74869295874540653</v>
      </c>
      <c r="J1640" s="124">
        <v>6.4135759644535772E-2</v>
      </c>
      <c r="K1640" s="54">
        <v>9.3006901675482867E-2</v>
      </c>
      <c r="M1640" s="47">
        <v>638</v>
      </c>
      <c r="N1640" s="124" cm="1">
        <f t="array" ref="N1640:W1640">(TRANSPOSE(MMULT(幕後結果!$AB$37:$AK$46, TRANSPOSE(N639:W639))))</f>
        <v>-2.0819437302843502</v>
      </c>
      <c r="O1640" s="124">
        <v>-1.7995830047644468</v>
      </c>
      <c r="P1640" s="124">
        <v>-0.31083663858147026</v>
      </c>
      <c r="Q1640" s="124">
        <v>0.49121099826581882</v>
      </c>
      <c r="R1640" s="124">
        <v>0.35856683719661797</v>
      </c>
      <c r="S1640" s="124">
        <v>0.83700265604513702</v>
      </c>
      <c r="T1640" s="124">
        <v>-0.81222953338657367</v>
      </c>
      <c r="U1640" s="124">
        <v>-0.9957629425068486</v>
      </c>
      <c r="V1640" s="124">
        <v>-1.3950441396119597</v>
      </c>
      <c r="W1640" s="46">
        <v>-0.93992451443118197</v>
      </c>
    </row>
    <row r="1641" spans="1:23" ht="19">
      <c r="A1641" s="91">
        <v>639</v>
      </c>
      <c r="B1641" s="124">
        <v>0.6995087007820382</v>
      </c>
      <c r="C1641" s="124">
        <v>7.388308227070528E-2</v>
      </c>
      <c r="D1641" s="124">
        <v>0.13771350905851909</v>
      </c>
      <c r="E1641" s="124">
        <v>8.1333800319490779E-2</v>
      </c>
      <c r="F1641" s="124">
        <v>0.92675601612169145</v>
      </c>
      <c r="G1641" s="124">
        <v>0.44954113559846953</v>
      </c>
      <c r="H1641" s="124">
        <v>0.32980171532446101</v>
      </c>
      <c r="I1641" s="124">
        <v>0.18013150224143293</v>
      </c>
      <c r="J1641" s="124">
        <v>0.88257795747506562</v>
      </c>
      <c r="K1641" s="54">
        <v>7.3615406012910167E-3</v>
      </c>
      <c r="M1641" s="47">
        <v>639</v>
      </c>
      <c r="N1641" s="124" cm="1">
        <f t="array" ref="N1641:W1641">(TRANSPOSE(MMULT(幕後結果!$AB$37:$AK$46, TRANSPOSE(N640:W640))))</f>
        <v>-0.58412202516015621</v>
      </c>
      <c r="O1641" s="124">
        <v>0.62281096655826995</v>
      </c>
      <c r="P1641" s="124">
        <v>-0.96487422364138276</v>
      </c>
      <c r="Q1641" s="124">
        <v>-1.3774263155749198</v>
      </c>
      <c r="R1641" s="124">
        <v>1.7523171564480167</v>
      </c>
      <c r="S1641" s="124">
        <v>-1.2559893279035517</v>
      </c>
      <c r="T1641" s="124">
        <v>-0.39435931872764429</v>
      </c>
      <c r="U1641" s="124">
        <v>-0.21361235278722043</v>
      </c>
      <c r="V1641" s="124">
        <v>0.76991686656794622</v>
      </c>
      <c r="W1641" s="46">
        <v>1.0973801605848732</v>
      </c>
    </row>
    <row r="1642" spans="1:23" ht="19">
      <c r="A1642" s="91">
        <v>640</v>
      </c>
      <c r="B1642" s="124">
        <v>0.28303621315417282</v>
      </c>
      <c r="C1642" s="124">
        <v>0.75645506355446557</v>
      </c>
      <c r="D1642" s="124">
        <v>0.62838974280696269</v>
      </c>
      <c r="E1642" s="124">
        <v>0.67698143514199871</v>
      </c>
      <c r="F1642" s="124">
        <v>0.5894477383152994</v>
      </c>
      <c r="G1642" s="124">
        <v>0.40878773160785831</v>
      </c>
      <c r="H1642" s="124">
        <v>0.24186176781977187</v>
      </c>
      <c r="I1642" s="124">
        <v>0.39615033464780947</v>
      </c>
      <c r="J1642" s="124">
        <v>0.92027146837934404</v>
      </c>
      <c r="K1642" s="54">
        <v>0.8232397346051441</v>
      </c>
      <c r="M1642" s="47">
        <v>640</v>
      </c>
      <c r="N1642" s="124" cm="1">
        <f t="array" ref="N1642:W1642">(TRANSPOSE(MMULT(幕後結果!$AB$37:$AK$46, TRANSPOSE(N641:W641))))</f>
        <v>-0.97020422713247234</v>
      </c>
      <c r="O1642" s="124">
        <v>-1.5825867152561783</v>
      </c>
      <c r="P1642" s="124">
        <v>-1.3888525217381456</v>
      </c>
      <c r="Q1642" s="124">
        <v>0.93215567731588111</v>
      </c>
      <c r="R1642" s="124">
        <v>0.37296178029596416</v>
      </c>
      <c r="S1642" s="124">
        <v>-8.0483936636445486E-2</v>
      </c>
      <c r="T1642" s="124">
        <v>-2.2637697790788538</v>
      </c>
      <c r="U1642" s="124">
        <v>-1.0317096826027647</v>
      </c>
      <c r="V1642" s="124">
        <v>-1.2006714506776819</v>
      </c>
      <c r="W1642" s="46">
        <v>5.3500665823423721E-2</v>
      </c>
    </row>
    <row r="1643" spans="1:23" ht="19">
      <c r="A1643" s="91">
        <v>641</v>
      </c>
      <c r="B1643" s="124">
        <v>5.3942270789651303E-2</v>
      </c>
      <c r="C1643" s="124">
        <v>0.14139772032650422</v>
      </c>
      <c r="D1643" s="124">
        <v>0.15458150776634749</v>
      </c>
      <c r="E1643" s="124">
        <v>4.8983513325692618E-2</v>
      </c>
      <c r="F1643" s="124">
        <v>5.0859898332755726E-2</v>
      </c>
      <c r="G1643" s="124">
        <v>0.40346131163201537</v>
      </c>
      <c r="H1643" s="124">
        <v>0.79854885929105701</v>
      </c>
      <c r="I1643" s="124">
        <v>0.1234692824313699</v>
      </c>
      <c r="J1643" s="124">
        <v>0.1152653403388928</v>
      </c>
      <c r="K1643" s="54">
        <v>0.63708678753458159</v>
      </c>
      <c r="M1643" s="47">
        <v>641</v>
      </c>
      <c r="N1643" s="124" cm="1">
        <f t="array" ref="N1643:W1643">(TRANSPOSE(MMULT(幕後結果!$AB$37:$AK$46, TRANSPOSE(N642:W642))))</f>
        <v>-8.68365184574557E-2</v>
      </c>
      <c r="O1643" s="124">
        <v>-2.9629571673547912E-2</v>
      </c>
      <c r="P1643" s="124">
        <v>0.42053985696682483</v>
      </c>
      <c r="Q1643" s="124">
        <v>-0.58774553152930464</v>
      </c>
      <c r="R1643" s="124">
        <v>-0.58953479952157783</v>
      </c>
      <c r="S1643" s="124">
        <v>-0.54027487873125202</v>
      </c>
      <c r="T1643" s="124">
        <v>-0.27185349149371846</v>
      </c>
      <c r="U1643" s="124">
        <v>-0.74003795085804847</v>
      </c>
      <c r="V1643" s="124">
        <v>-0.88088169966326302</v>
      </c>
      <c r="W1643" s="46">
        <v>-0.8170102986773885</v>
      </c>
    </row>
    <row r="1644" spans="1:23" ht="19">
      <c r="A1644" s="91">
        <v>642</v>
      </c>
      <c r="B1644" s="124">
        <v>0.37020218870614841</v>
      </c>
      <c r="C1644" s="124">
        <v>0.66493890653816545</v>
      </c>
      <c r="D1644" s="124">
        <v>0.75608649067586797</v>
      </c>
      <c r="E1644" s="124">
        <v>0.9361142685767152</v>
      </c>
      <c r="F1644" s="124">
        <v>0.33634137773531125</v>
      </c>
      <c r="G1644" s="124">
        <v>0.41782783441096738</v>
      </c>
      <c r="H1644" s="124">
        <v>0.72242884605222057</v>
      </c>
      <c r="I1644" s="124">
        <v>0.13891164587724592</v>
      </c>
      <c r="J1644" s="124">
        <v>0.74345534806846092</v>
      </c>
      <c r="K1644" s="54">
        <v>0.39063532019833858</v>
      </c>
      <c r="M1644" s="47">
        <v>642</v>
      </c>
      <c r="N1644" s="124" cm="1">
        <f t="array" ref="N1644:W1644">(TRANSPOSE(MMULT(幕後結果!$AB$37:$AK$46, TRANSPOSE(N643:W643))))</f>
        <v>-0.98164490700694984</v>
      </c>
      <c r="O1644" s="124">
        <v>-0.10598848280427159</v>
      </c>
      <c r="P1644" s="124">
        <v>-1.3243732865111162</v>
      </c>
      <c r="Q1644" s="124">
        <v>-0.78045721904110965</v>
      </c>
      <c r="R1644" s="124">
        <v>0.57089406480477534</v>
      </c>
      <c r="S1644" s="124">
        <v>-0.7702684235177687</v>
      </c>
      <c r="T1644" s="124">
        <v>-0.26650282059084496</v>
      </c>
      <c r="U1644" s="124">
        <v>2.5970497029165263E-2</v>
      </c>
      <c r="V1644" s="124">
        <v>4.4760734726327411E-2</v>
      </c>
      <c r="W1644" s="46">
        <v>-1.1900586285435638E-2</v>
      </c>
    </row>
    <row r="1645" spans="1:23" ht="19">
      <c r="A1645" s="91">
        <v>643</v>
      </c>
      <c r="B1645" s="124">
        <v>0.62073551879079658</v>
      </c>
      <c r="C1645" s="124">
        <v>0.42034095294386153</v>
      </c>
      <c r="D1645" s="124">
        <v>0.92071911086275748</v>
      </c>
      <c r="E1645" s="124">
        <v>0.6948863027972354</v>
      </c>
      <c r="F1645" s="124">
        <v>0.62576922392078282</v>
      </c>
      <c r="G1645" s="124">
        <v>0.57260503150738318</v>
      </c>
      <c r="H1645" s="124">
        <v>0.90598960311691901</v>
      </c>
      <c r="I1645" s="124">
        <v>0.20747411461296772</v>
      </c>
      <c r="J1645" s="124">
        <v>0.10234135205329697</v>
      </c>
      <c r="K1645" s="54">
        <v>0.7102878675042259</v>
      </c>
      <c r="M1645" s="47">
        <v>643</v>
      </c>
      <c r="N1645" s="124" cm="1">
        <f t="array" ref="N1645:W1645">(TRANSPOSE(MMULT(幕後結果!$AB$37:$AK$46, TRANSPOSE(N644:W644))))</f>
        <v>-1.1379827178781676</v>
      </c>
      <c r="O1645" s="124">
        <v>-1.3046123135069438</v>
      </c>
      <c r="P1645" s="124">
        <v>-0.35157023765927176</v>
      </c>
      <c r="Q1645" s="124">
        <v>-0.25250630416921521</v>
      </c>
      <c r="R1645" s="124">
        <v>-0.11419301439185836</v>
      </c>
      <c r="S1645" s="124">
        <v>-0.87696885015242776</v>
      </c>
      <c r="T1645" s="124">
        <v>1.3532667868918029</v>
      </c>
      <c r="U1645" s="124">
        <v>5.9154362438367025E-2</v>
      </c>
      <c r="V1645" s="124">
        <v>0.62235720918741788</v>
      </c>
      <c r="W1645" s="46">
        <v>0.4643048074740953</v>
      </c>
    </row>
    <row r="1646" spans="1:23" ht="19">
      <c r="A1646" s="91">
        <v>644</v>
      </c>
      <c r="B1646" s="124">
        <v>0.77231194615555343</v>
      </c>
      <c r="C1646" s="124">
        <v>0.29805376351441915</v>
      </c>
      <c r="D1646" s="124">
        <v>0.41206240213264422</v>
      </c>
      <c r="E1646" s="124">
        <v>0.37445707414647633</v>
      </c>
      <c r="F1646" s="124">
        <v>0.84026777497462657</v>
      </c>
      <c r="G1646" s="124">
        <v>0.25639839180722035</v>
      </c>
      <c r="H1646" s="124">
        <v>0.10094478416786967</v>
      </c>
      <c r="I1646" s="124">
        <v>0.31990691798308291</v>
      </c>
      <c r="J1646" s="124">
        <v>0.13649661779709721</v>
      </c>
      <c r="K1646" s="54">
        <v>0.50242321984671823</v>
      </c>
      <c r="M1646" s="47">
        <v>644</v>
      </c>
      <c r="N1646" s="124" cm="1">
        <f t="array" ref="N1646:W1646">(TRANSPOSE(MMULT(幕後結果!$AB$37:$AK$46, TRANSPOSE(N645:W645))))</f>
        <v>-0.77579185484159463</v>
      </c>
      <c r="O1646" s="124">
        <v>-8.2010217473313829E-2</v>
      </c>
      <c r="P1646" s="124">
        <v>0.4729145875134152</v>
      </c>
      <c r="Q1646" s="124">
        <v>0.69501734614921129</v>
      </c>
      <c r="R1646" s="124">
        <v>1.7717506999170571</v>
      </c>
      <c r="S1646" s="124">
        <v>1.1629042230889883</v>
      </c>
      <c r="T1646" s="124">
        <v>0.21589230867779136</v>
      </c>
      <c r="U1646" s="124">
        <v>0.3239828328438899</v>
      </c>
      <c r="V1646" s="124">
        <v>-0.85504437048689463</v>
      </c>
      <c r="W1646" s="46">
        <v>2.2352871869115267</v>
      </c>
    </row>
    <row r="1647" spans="1:23" ht="19">
      <c r="A1647" s="91">
        <v>645</v>
      </c>
      <c r="B1647" s="124">
        <v>0.78563354961554355</v>
      </c>
      <c r="C1647" s="124">
        <v>0.84130439332121365</v>
      </c>
      <c r="D1647" s="124">
        <v>0.28579337368593793</v>
      </c>
      <c r="E1647" s="124">
        <v>0.85181232909835325</v>
      </c>
      <c r="F1647" s="124">
        <v>0.98403719673533274</v>
      </c>
      <c r="G1647" s="124">
        <v>0.59565038518101332</v>
      </c>
      <c r="H1647" s="124">
        <v>2.6686593153459892E-3</v>
      </c>
      <c r="I1647" s="124">
        <v>0.89414454147590727</v>
      </c>
      <c r="J1647" s="124">
        <v>0.6727106973903918</v>
      </c>
      <c r="K1647" s="54">
        <v>0.76696818518417742</v>
      </c>
      <c r="M1647" s="47">
        <v>645</v>
      </c>
      <c r="N1647" s="124" cm="1">
        <f t="array" ref="N1647:W1647">(TRANSPOSE(MMULT(幕後結果!$AB$37:$AK$46, TRANSPOSE(N646:W646))))</f>
        <v>1.3968169779238993</v>
      </c>
      <c r="O1647" s="124">
        <v>7.0762989256369799E-2</v>
      </c>
      <c r="P1647" s="124">
        <v>3.1681614650567624E-2</v>
      </c>
      <c r="Q1647" s="124">
        <v>-1.9923641950225834E-2</v>
      </c>
      <c r="R1647" s="124">
        <v>0.8850161979087916</v>
      </c>
      <c r="S1647" s="124">
        <v>0.83903232238945791</v>
      </c>
      <c r="T1647" s="124">
        <v>0.35192510151464107</v>
      </c>
      <c r="U1647" s="124">
        <v>1.5995422886935167</v>
      </c>
      <c r="V1647" s="124">
        <v>0.68969451900205447</v>
      </c>
      <c r="W1647" s="46">
        <v>0.39576458224582023</v>
      </c>
    </row>
    <row r="1648" spans="1:23" ht="19">
      <c r="A1648" s="91">
        <v>646</v>
      </c>
      <c r="B1648" s="124">
        <v>0.79202568134920126</v>
      </c>
      <c r="C1648" s="124">
        <v>0.69745782661673528</v>
      </c>
      <c r="D1648" s="124">
        <v>0.6716579045153146</v>
      </c>
      <c r="E1648" s="124">
        <v>0.1895312828293545</v>
      </c>
      <c r="F1648" s="124">
        <v>0.82184585743634453</v>
      </c>
      <c r="G1648" s="124">
        <v>0.61825282168287909</v>
      </c>
      <c r="H1648" s="124">
        <v>0.44698426013394843</v>
      </c>
      <c r="I1648" s="124">
        <v>0.36343560514202089</v>
      </c>
      <c r="J1648" s="124">
        <v>0.18867581974539038</v>
      </c>
      <c r="K1648" s="54">
        <v>0.71959265353093604</v>
      </c>
      <c r="M1648" s="47">
        <v>646</v>
      </c>
      <c r="N1648" s="124" cm="1">
        <f t="array" ref="N1648:W1648">(TRANSPOSE(MMULT(幕後結果!$AB$37:$AK$46, TRANSPOSE(N647:W647))))</f>
        <v>-0.28901568954433099</v>
      </c>
      <c r="O1648" s="124">
        <v>0.25535641677267629</v>
      </c>
      <c r="P1648" s="124">
        <v>-0.36105962133593034</v>
      </c>
      <c r="Q1648" s="124">
        <v>-1.3280086514285987</v>
      </c>
      <c r="R1648" s="124">
        <v>1.5824063035374352</v>
      </c>
      <c r="S1648" s="124">
        <v>-1.3129993490981595</v>
      </c>
      <c r="T1648" s="124">
        <v>-0.83761909976570381</v>
      </c>
      <c r="U1648" s="124">
        <v>-0.55249147497868212</v>
      </c>
      <c r="V1648" s="124">
        <v>-0.14391392219094179</v>
      </c>
      <c r="W1648" s="46">
        <v>-0.36187069202997169</v>
      </c>
    </row>
    <row r="1649" spans="1:23" ht="19">
      <c r="A1649" s="91">
        <v>647</v>
      </c>
      <c r="B1649" s="124">
        <v>0.41551052657614895</v>
      </c>
      <c r="C1649" s="124">
        <v>0.99447020503407124</v>
      </c>
      <c r="D1649" s="124">
        <v>0.10844428290760622</v>
      </c>
      <c r="E1649" s="124">
        <v>0.30686965413422462</v>
      </c>
      <c r="F1649" s="124">
        <v>0.61516102073028578</v>
      </c>
      <c r="G1649" s="124">
        <v>0.22020231173741101</v>
      </c>
      <c r="H1649" s="124">
        <v>0.59299104083116649</v>
      </c>
      <c r="I1649" s="124">
        <v>0.44855857872778371</v>
      </c>
      <c r="J1649" s="124">
        <v>0.43571150897002631</v>
      </c>
      <c r="K1649" s="54">
        <v>0.54821671042835263</v>
      </c>
      <c r="M1649" s="47">
        <v>647</v>
      </c>
      <c r="N1649" s="124" cm="1">
        <f t="array" ref="N1649:W1649">(TRANSPOSE(MMULT(幕後結果!$AB$37:$AK$46, TRANSPOSE(N648:W648))))</f>
        <v>0.75440847012737633</v>
      </c>
      <c r="O1649" s="124">
        <v>-0.55916421533077088</v>
      </c>
      <c r="P1649" s="124">
        <v>8.2228790465254512E-2</v>
      </c>
      <c r="Q1649" s="124">
        <v>0.98463459342091542</v>
      </c>
      <c r="R1649" s="124">
        <v>1.1186118775255158</v>
      </c>
      <c r="S1649" s="124">
        <v>0.45467277884586949</v>
      </c>
      <c r="T1649" s="124">
        <v>1.6567864704923496E-2</v>
      </c>
      <c r="U1649" s="124">
        <v>0.67044954302939408</v>
      </c>
      <c r="V1649" s="124">
        <v>0.70299839321180579</v>
      </c>
      <c r="W1649" s="46">
        <v>-5.7345405607488464E-2</v>
      </c>
    </row>
    <row r="1650" spans="1:23" ht="19">
      <c r="A1650" s="91">
        <v>648</v>
      </c>
      <c r="B1650" s="124">
        <v>0.11970375941596845</v>
      </c>
      <c r="C1650" s="124">
        <v>0.64528642860583085</v>
      </c>
      <c r="D1650" s="124">
        <v>0.45093039690322945</v>
      </c>
      <c r="E1650" s="124">
        <v>0.4241978949285552</v>
      </c>
      <c r="F1650" s="124">
        <v>0.7560212253072538</v>
      </c>
      <c r="G1650" s="124">
        <v>0.7438452726978384</v>
      </c>
      <c r="H1650" s="124">
        <v>0.82679210687642168</v>
      </c>
      <c r="I1650" s="124">
        <v>0.49666304916998794</v>
      </c>
      <c r="J1650" s="124">
        <v>0.33460598813021036</v>
      </c>
      <c r="K1650" s="54">
        <v>0.20432151787689978</v>
      </c>
      <c r="M1650" s="47">
        <v>648</v>
      </c>
      <c r="N1650" s="124" cm="1">
        <f t="array" ref="N1650:W1650">(TRANSPOSE(MMULT(幕後結果!$AB$37:$AK$46, TRANSPOSE(N649:W649))))</f>
        <v>0.34873458886756253</v>
      </c>
      <c r="O1650" s="124">
        <v>-0.58804016504430456</v>
      </c>
      <c r="P1650" s="124">
        <v>0.71958001567869789</v>
      </c>
      <c r="Q1650" s="124">
        <v>2.7627712319012954E-2</v>
      </c>
      <c r="R1650" s="124">
        <v>0.65317684079706217</v>
      </c>
      <c r="S1650" s="124">
        <v>0.28571415873238465</v>
      </c>
      <c r="T1650" s="124">
        <v>8.443779561749909E-3</v>
      </c>
      <c r="U1650" s="124">
        <v>0.84733161097386722</v>
      </c>
      <c r="V1650" s="124">
        <v>-2.3995082930803751</v>
      </c>
      <c r="W1650" s="46">
        <v>-0.46091582992521429</v>
      </c>
    </row>
    <row r="1651" spans="1:23" ht="19">
      <c r="A1651" s="91">
        <v>649</v>
      </c>
      <c r="B1651" s="124">
        <v>8.9197232764510748E-2</v>
      </c>
      <c r="C1651" s="124">
        <v>0.10764518217752239</v>
      </c>
      <c r="D1651" s="124">
        <v>0.45175042841789659</v>
      </c>
      <c r="E1651" s="124">
        <v>0.85893012028813809</v>
      </c>
      <c r="F1651" s="124">
        <v>0.22902069497014432</v>
      </c>
      <c r="G1651" s="124">
        <v>0.49292836474990165</v>
      </c>
      <c r="H1651" s="124">
        <v>0.88933631118783985</v>
      </c>
      <c r="I1651" s="124">
        <v>0.95471693499288279</v>
      </c>
      <c r="J1651" s="124">
        <v>0.23179718641813252</v>
      </c>
      <c r="K1651" s="54">
        <v>0.15638708573985793</v>
      </c>
      <c r="M1651" s="47">
        <v>649</v>
      </c>
      <c r="N1651" s="124" cm="1">
        <f t="array" ref="N1651:W1651">(TRANSPOSE(MMULT(幕後結果!$AB$37:$AK$46, TRANSPOSE(N650:W650))))</f>
        <v>1.1834813297441347</v>
      </c>
      <c r="O1651" s="124">
        <v>1.0872681156129953</v>
      </c>
      <c r="P1651" s="124">
        <v>0.5992966168693461</v>
      </c>
      <c r="Q1651" s="124">
        <v>1.2178439936991061</v>
      </c>
      <c r="R1651" s="124">
        <v>5.0268794456346577E-2</v>
      </c>
      <c r="S1651" s="124">
        <v>1.2268177939078075</v>
      </c>
      <c r="T1651" s="124">
        <v>-0.18311547737012479</v>
      </c>
      <c r="U1651" s="124">
        <v>-0.94457576727693349</v>
      </c>
      <c r="V1651" s="124">
        <v>-0.1443863197492018</v>
      </c>
      <c r="W1651" s="46">
        <v>0.1232612397304742</v>
      </c>
    </row>
    <row r="1652" spans="1:23" ht="19">
      <c r="A1652" s="91">
        <v>650</v>
      </c>
      <c r="B1652" s="124">
        <v>0.25639719972028274</v>
      </c>
      <c r="C1652" s="124">
        <v>6.4842749370157104E-2</v>
      </c>
      <c r="D1652" s="124">
        <v>0.52438121715408248</v>
      </c>
      <c r="E1652" s="124">
        <v>0.30880268091019158</v>
      </c>
      <c r="F1652" s="124">
        <v>0.48881886390020646</v>
      </c>
      <c r="G1652" s="124">
        <v>0.29246801829422631</v>
      </c>
      <c r="H1652" s="124">
        <v>0.38791659145885449</v>
      </c>
      <c r="I1652" s="124">
        <v>0.12649722709292388</v>
      </c>
      <c r="J1652" s="124">
        <v>0.19638938551193652</v>
      </c>
      <c r="K1652" s="54">
        <v>0.42721373899538362</v>
      </c>
      <c r="M1652" s="47">
        <v>650</v>
      </c>
      <c r="N1652" s="124" cm="1">
        <f t="array" ref="N1652:W1652">(TRANSPOSE(MMULT(幕後結果!$AB$37:$AK$46, TRANSPOSE(N651:W651))))</f>
        <v>-6.3626311204495412E-2</v>
      </c>
      <c r="O1652" s="124">
        <v>0.55757124697353855</v>
      </c>
      <c r="P1652" s="124">
        <v>1.392307157090249</v>
      </c>
      <c r="Q1652" s="124">
        <v>1.6825685254465548</v>
      </c>
      <c r="R1652" s="124">
        <v>0.97979265018638806</v>
      </c>
      <c r="S1652" s="124">
        <v>1.7352244906331946</v>
      </c>
      <c r="T1652" s="124">
        <v>-0.10522991983654922</v>
      </c>
      <c r="U1652" s="124">
        <v>0.85869908363970415</v>
      </c>
      <c r="V1652" s="124">
        <v>0.64344403404242168</v>
      </c>
      <c r="W1652" s="46">
        <v>1.5991083268385724</v>
      </c>
    </row>
    <row r="1653" spans="1:23" ht="19">
      <c r="A1653" s="91">
        <v>651</v>
      </c>
      <c r="B1653" s="124">
        <v>0.53375355137632785</v>
      </c>
      <c r="C1653" s="124">
        <v>6.4179805741038098E-3</v>
      </c>
      <c r="D1653" s="124">
        <v>0.7109997666641521</v>
      </c>
      <c r="E1653" s="124">
        <v>0.32618574351269602</v>
      </c>
      <c r="F1653" s="124">
        <v>0.20243795976563694</v>
      </c>
      <c r="G1653" s="124">
        <v>5.9550114708802671E-2</v>
      </c>
      <c r="H1653" s="124">
        <v>0.78776246770731029</v>
      </c>
      <c r="I1653" s="124">
        <v>0.66387823470378593</v>
      </c>
      <c r="J1653" s="124">
        <v>0.60291377882262553</v>
      </c>
      <c r="K1653" s="54">
        <v>0.29729956421773829</v>
      </c>
      <c r="M1653" s="47">
        <v>651</v>
      </c>
      <c r="N1653" s="124" cm="1">
        <f t="array" ref="N1653:W1653">(TRANSPOSE(MMULT(幕後結果!$AB$37:$AK$46, TRANSPOSE(N652:W652))))</f>
        <v>1.0257322474377237</v>
      </c>
      <c r="O1653" s="124">
        <v>0.48326823243141814</v>
      </c>
      <c r="P1653" s="124">
        <v>-0.79837942356428848</v>
      </c>
      <c r="Q1653" s="124">
        <v>-0.77473802868192143</v>
      </c>
      <c r="R1653" s="124">
        <v>0.84292361692646223</v>
      </c>
      <c r="S1653" s="124">
        <v>8.6648379502573203E-2</v>
      </c>
      <c r="T1653" s="124">
        <v>1.5260933189887222</v>
      </c>
      <c r="U1653" s="124">
        <v>-1.6101675666591428</v>
      </c>
      <c r="V1653" s="124">
        <v>-0.54443507056193763</v>
      </c>
      <c r="W1653" s="46">
        <v>2.2220551944085773</v>
      </c>
    </row>
    <row r="1654" spans="1:23" ht="19">
      <c r="A1654" s="91">
        <v>652</v>
      </c>
      <c r="B1654" s="124">
        <v>0.48281226629325769</v>
      </c>
      <c r="C1654" s="124">
        <v>0.48575893940888482</v>
      </c>
      <c r="D1654" s="124">
        <v>0.2196713812861335</v>
      </c>
      <c r="E1654" s="124">
        <v>0.47273863333998833</v>
      </c>
      <c r="F1654" s="124">
        <v>0.50021417704279658</v>
      </c>
      <c r="G1654" s="124">
        <v>0.26471893960142312</v>
      </c>
      <c r="H1654" s="124">
        <v>0.80668234896728119</v>
      </c>
      <c r="I1654" s="124">
        <v>0.80533970258282461</v>
      </c>
      <c r="J1654" s="124">
        <v>0.36968667418318457</v>
      </c>
      <c r="K1654" s="54">
        <v>0.50667211511297716</v>
      </c>
      <c r="M1654" s="47">
        <v>652</v>
      </c>
      <c r="N1654" s="124" cm="1">
        <f t="array" ref="N1654:W1654">(TRANSPOSE(MMULT(幕後結果!$AB$37:$AK$46, TRANSPOSE(N653:W653))))</f>
        <v>-0.30437980901767964</v>
      </c>
      <c r="O1654" s="124">
        <v>0.96046279795456024</v>
      </c>
      <c r="P1654" s="124">
        <v>0.67136238348110233</v>
      </c>
      <c r="Q1654" s="124">
        <v>1.5997558055405108</v>
      </c>
      <c r="R1654" s="124">
        <v>0.71511986147521944</v>
      </c>
      <c r="S1654" s="124">
        <v>0.93593590809802329</v>
      </c>
      <c r="T1654" s="124">
        <v>-1.035842892349796</v>
      </c>
      <c r="U1654" s="124">
        <v>0.45156400701348065</v>
      </c>
      <c r="V1654" s="124">
        <v>-1.2101296431359043E-2</v>
      </c>
      <c r="W1654" s="46">
        <v>2.0979203264441106</v>
      </c>
    </row>
    <row r="1655" spans="1:23" ht="19">
      <c r="A1655" s="91">
        <v>653</v>
      </c>
      <c r="B1655" s="124">
        <v>0.16001166594249971</v>
      </c>
      <c r="C1655" s="124">
        <v>0.1995105245265727</v>
      </c>
      <c r="D1655" s="124">
        <v>7.8298256737607819E-2</v>
      </c>
      <c r="E1655" s="124">
        <v>0.97969399504277188</v>
      </c>
      <c r="F1655" s="124">
        <v>0.90514027918105011</v>
      </c>
      <c r="G1655" s="124">
        <v>0.16344426645371768</v>
      </c>
      <c r="H1655" s="124">
        <v>0.47338905609182014</v>
      </c>
      <c r="I1655" s="124">
        <v>0.83824011753333072</v>
      </c>
      <c r="J1655" s="124">
        <v>0.96892769984987703</v>
      </c>
      <c r="K1655" s="54">
        <v>0.90780852361566833</v>
      </c>
      <c r="M1655" s="47">
        <v>653</v>
      </c>
      <c r="N1655" s="124" cm="1">
        <f t="array" ref="N1655:W1655">(TRANSPOSE(MMULT(幕後結果!$AB$37:$AK$46, TRANSPOSE(N654:W654))))</f>
        <v>1.559014313145243</v>
      </c>
      <c r="O1655" s="124">
        <v>-0.43019626662357313</v>
      </c>
      <c r="P1655" s="124">
        <v>0.66350829739121742</v>
      </c>
      <c r="Q1655" s="124">
        <v>0.10533464935654822</v>
      </c>
      <c r="R1655" s="124">
        <v>1.7636934185123041</v>
      </c>
      <c r="S1655" s="124">
        <v>1.232184214205934</v>
      </c>
      <c r="T1655" s="124">
        <v>1.6317843284794693</v>
      </c>
      <c r="U1655" s="124">
        <v>0.3284539878675421</v>
      </c>
      <c r="V1655" s="124">
        <v>1.7642803489037113</v>
      </c>
      <c r="W1655" s="46">
        <v>1.7214293028442684E-2</v>
      </c>
    </row>
    <row r="1656" spans="1:23" ht="19">
      <c r="A1656" s="91">
        <v>654</v>
      </c>
      <c r="B1656" s="124">
        <v>0.89711908140682906</v>
      </c>
      <c r="C1656" s="124">
        <v>3.0535224789074222E-2</v>
      </c>
      <c r="D1656" s="124">
        <v>0.42480569569305482</v>
      </c>
      <c r="E1656" s="124">
        <v>0.80669476359063053</v>
      </c>
      <c r="F1656" s="124">
        <v>0.80685841608157038</v>
      </c>
      <c r="G1656" s="124">
        <v>0.56548993165108974</v>
      </c>
      <c r="H1656" s="124">
        <v>0.12846265753058117</v>
      </c>
      <c r="I1656" s="124">
        <v>0.47644106776752637</v>
      </c>
      <c r="J1656" s="124">
        <v>0.317245167372048</v>
      </c>
      <c r="K1656" s="54">
        <v>0.62364802847386547</v>
      </c>
      <c r="M1656" s="47">
        <v>654</v>
      </c>
      <c r="N1656" s="124" cm="1">
        <f t="array" ref="N1656:W1656">(TRANSPOSE(MMULT(幕後結果!$AB$37:$AK$46, TRANSPOSE(N655:W655))))</f>
        <v>-3.3426067943116762E-2</v>
      </c>
      <c r="O1656" s="124">
        <v>0.16119552481775867</v>
      </c>
      <c r="P1656" s="124">
        <v>-7.9819862957650214E-2</v>
      </c>
      <c r="Q1656" s="124">
        <v>-2.4998320474369697E-3</v>
      </c>
      <c r="R1656" s="124">
        <v>0.16752540682672371</v>
      </c>
      <c r="S1656" s="124">
        <v>4.9277703126556618E-2</v>
      </c>
      <c r="T1656" s="124">
        <v>-8.4679156420653476E-2</v>
      </c>
      <c r="U1656" s="124">
        <v>0.25378610393502243</v>
      </c>
      <c r="V1656" s="124">
        <v>-0.55750332112728318</v>
      </c>
      <c r="W1656" s="46">
        <v>-0.32834793751812519</v>
      </c>
    </row>
    <row r="1657" spans="1:23" ht="19">
      <c r="A1657" s="91">
        <v>655</v>
      </c>
      <c r="B1657" s="124">
        <v>0.12546093636592093</v>
      </c>
      <c r="C1657" s="124">
        <v>0.46475024932661646</v>
      </c>
      <c r="D1657" s="124">
        <v>0.96789766442512093</v>
      </c>
      <c r="E1657" s="124">
        <v>0.93568046741889255</v>
      </c>
      <c r="F1657" s="124">
        <v>0.46905247438388131</v>
      </c>
      <c r="G1657" s="124">
        <v>3.6819825640417081E-2</v>
      </c>
      <c r="H1657" s="124">
        <v>0.69129176824362926</v>
      </c>
      <c r="I1657" s="124">
        <v>0.42710854141980459</v>
      </c>
      <c r="J1657" s="124">
        <v>0.70541330826915716</v>
      </c>
      <c r="K1657" s="54">
        <v>0.69325188460722664</v>
      </c>
      <c r="M1657" s="47">
        <v>655</v>
      </c>
      <c r="N1657" s="124" cm="1">
        <f t="array" ref="N1657:W1657">(TRANSPOSE(MMULT(幕後結果!$AB$37:$AK$46, TRANSPOSE(N656:W656))))</f>
        <v>0.16662033819424552</v>
      </c>
      <c r="O1657" s="124">
        <v>1.0749797056298993</v>
      </c>
      <c r="P1657" s="124">
        <v>0.44587560172176588</v>
      </c>
      <c r="Q1657" s="124">
        <v>-0.63749117739729266</v>
      </c>
      <c r="R1657" s="124">
        <v>0.22590813402256593</v>
      </c>
      <c r="S1657" s="124">
        <v>-0.21393786026683614</v>
      </c>
      <c r="T1657" s="124">
        <v>2.1834319192288593E-2</v>
      </c>
      <c r="U1657" s="124">
        <v>-0.44591340634166277</v>
      </c>
      <c r="V1657" s="124">
        <v>-0.17393494121777875</v>
      </c>
      <c r="W1657" s="46">
        <v>1.3478739832554816</v>
      </c>
    </row>
    <row r="1658" spans="1:23" ht="19">
      <c r="A1658" s="91">
        <v>656</v>
      </c>
      <c r="B1658" s="124">
        <v>0.58531650161325377</v>
      </c>
      <c r="C1658" s="124">
        <v>0.5185047317268654</v>
      </c>
      <c r="D1658" s="124">
        <v>0.25325687843721889</v>
      </c>
      <c r="E1658" s="124">
        <v>0.31848621769879304</v>
      </c>
      <c r="F1658" s="124">
        <v>0.63071499862231062</v>
      </c>
      <c r="G1658" s="124">
        <v>0.46664852829200099</v>
      </c>
      <c r="H1658" s="124">
        <v>0.14629372701805199</v>
      </c>
      <c r="I1658" s="124">
        <v>0.5584016733558772</v>
      </c>
      <c r="J1658" s="124">
        <v>0.49618053222720815</v>
      </c>
      <c r="K1658" s="54">
        <v>0.56717137575149623</v>
      </c>
      <c r="M1658" s="47">
        <v>656</v>
      </c>
      <c r="N1658" s="124" cm="1">
        <f t="array" ref="N1658:W1658">(TRANSPOSE(MMULT(幕後結果!$AB$37:$AK$46, TRANSPOSE(N657:W657))))</f>
        <v>7.7511830401511286E-2</v>
      </c>
      <c r="O1658" s="124">
        <v>0.19244974210737018</v>
      </c>
      <c r="P1658" s="124">
        <v>-0.6212781383893714</v>
      </c>
      <c r="Q1658" s="124">
        <v>-0.55947060615194566</v>
      </c>
      <c r="R1658" s="124">
        <v>-0.77606964887604923</v>
      </c>
      <c r="S1658" s="124">
        <v>-1.033035592841042</v>
      </c>
      <c r="T1658" s="124">
        <v>-1.2629976264402263</v>
      </c>
      <c r="U1658" s="124">
        <v>-1.4636942477774235</v>
      </c>
      <c r="V1658" s="124">
        <v>-0.7769266577013858</v>
      </c>
      <c r="W1658" s="46">
        <v>6.8217901090365962E-2</v>
      </c>
    </row>
    <row r="1659" spans="1:23" ht="19">
      <c r="A1659" s="91">
        <v>657</v>
      </c>
      <c r="B1659" s="124">
        <v>0.19644817793775404</v>
      </c>
      <c r="C1659" s="124">
        <v>0.65056204104080462</v>
      </c>
      <c r="D1659" s="124">
        <v>0.57179944045501152</v>
      </c>
      <c r="E1659" s="124">
        <v>0.11655741907859696</v>
      </c>
      <c r="F1659" s="124">
        <v>0.66181039213101367</v>
      </c>
      <c r="G1659" s="124">
        <v>0.43586764652165932</v>
      </c>
      <c r="H1659" s="124">
        <v>0.78641794308682478</v>
      </c>
      <c r="I1659" s="124">
        <v>0.28104605503680857</v>
      </c>
      <c r="J1659" s="124">
        <v>0.1473740326716122</v>
      </c>
      <c r="K1659" s="54">
        <v>0.29580459683254934</v>
      </c>
      <c r="M1659" s="47">
        <v>657</v>
      </c>
      <c r="N1659" s="124" cm="1">
        <f t="array" ref="N1659:W1659">(TRANSPOSE(MMULT(幕後結果!$AB$37:$AK$46, TRANSPOSE(N658:W658))))</f>
        <v>0.40183660648981229</v>
      </c>
      <c r="O1659" s="124">
        <v>0.3573373837321584</v>
      </c>
      <c r="P1659" s="124">
        <v>0.37771228860533479</v>
      </c>
      <c r="Q1659" s="124">
        <v>0.94615514327083339</v>
      </c>
      <c r="R1659" s="124">
        <v>-0.34154254062921285</v>
      </c>
      <c r="S1659" s="124">
        <v>1.0230475599275874</v>
      </c>
      <c r="T1659" s="124">
        <v>0.99562528468582201</v>
      </c>
      <c r="U1659" s="124">
        <v>0.6453195768537402</v>
      </c>
      <c r="V1659" s="124">
        <v>1.885363582373905</v>
      </c>
      <c r="W1659" s="46">
        <v>0.89117318202746021</v>
      </c>
    </row>
    <row r="1660" spans="1:23" ht="19">
      <c r="A1660" s="91">
        <v>658</v>
      </c>
      <c r="B1660" s="124">
        <v>0.28463010652696585</v>
      </c>
      <c r="C1660" s="124">
        <v>0.95898349866043398</v>
      </c>
      <c r="D1660" s="124">
        <v>0.88829662613020455</v>
      </c>
      <c r="E1660" s="124">
        <v>0.32852526390050518</v>
      </c>
      <c r="F1660" s="124">
        <v>0.25433762473362531</v>
      </c>
      <c r="G1660" s="124">
        <v>0.3948216888996654</v>
      </c>
      <c r="H1660" s="124">
        <v>0.66927287098889399</v>
      </c>
      <c r="I1660" s="124">
        <v>0.11781428307130537</v>
      </c>
      <c r="J1660" s="124">
        <v>0.92467099626936489</v>
      </c>
      <c r="K1660" s="54">
        <v>0.39478264145186381</v>
      </c>
      <c r="M1660" s="47">
        <v>658</v>
      </c>
      <c r="N1660" s="124" cm="1">
        <f t="array" ref="N1660:W1660">(TRANSPOSE(MMULT(幕後結果!$AB$37:$AK$46, TRANSPOSE(N659:W659))))</f>
        <v>0.75464563952789676</v>
      </c>
      <c r="O1660" s="124">
        <v>2.2151752617160327</v>
      </c>
      <c r="P1660" s="124">
        <v>0.52486210964538693</v>
      </c>
      <c r="Q1660" s="124">
        <v>-1.6734870563868798E-2</v>
      </c>
      <c r="R1660" s="124">
        <v>-5.8435767594289867E-2</v>
      </c>
      <c r="S1660" s="124">
        <v>7.7076580037033382E-2</v>
      </c>
      <c r="T1660" s="124">
        <v>0.47414762484398876</v>
      </c>
      <c r="U1660" s="124">
        <v>-0.19066070138029792</v>
      </c>
      <c r="V1660" s="124">
        <v>1.693403654375143</v>
      </c>
      <c r="W1660" s="46">
        <v>0.68748367383515419</v>
      </c>
    </row>
    <row r="1661" spans="1:23" ht="19">
      <c r="A1661" s="91">
        <v>659</v>
      </c>
      <c r="B1661" s="124">
        <v>0.40260486502599591</v>
      </c>
      <c r="C1661" s="124">
        <v>0.34925515649474548</v>
      </c>
      <c r="D1661" s="124">
        <v>0.97979802043122644</v>
      </c>
      <c r="E1661" s="124">
        <v>0.87506710912512653</v>
      </c>
      <c r="F1661" s="124">
        <v>0.83574284700227208</v>
      </c>
      <c r="G1661" s="124">
        <v>0.85680623591146676</v>
      </c>
      <c r="H1661" s="124">
        <v>0.67139578687241674</v>
      </c>
      <c r="I1661" s="124">
        <v>0.38062139173907261</v>
      </c>
      <c r="J1661" s="124">
        <v>0.35678408595329003</v>
      </c>
      <c r="K1661" s="54">
        <v>0.38532755055349033</v>
      </c>
      <c r="M1661" s="47">
        <v>659</v>
      </c>
      <c r="N1661" s="124" cm="1">
        <f t="array" ref="N1661:W1661">(TRANSPOSE(MMULT(幕後結果!$AB$37:$AK$46, TRANSPOSE(N660:W660))))</f>
        <v>-1.1220226188838578</v>
      </c>
      <c r="O1661" s="124">
        <v>-1.4269477836509343</v>
      </c>
      <c r="P1661" s="124">
        <v>-1.049048263531805</v>
      </c>
      <c r="Q1661" s="124">
        <v>7.1116220042992673E-2</v>
      </c>
      <c r="R1661" s="124">
        <v>1.7335773736028071E-2</v>
      </c>
      <c r="S1661" s="124">
        <v>0.5580492050865643</v>
      </c>
      <c r="T1661" s="124">
        <v>-0.79880409896055371</v>
      </c>
      <c r="U1661" s="124">
        <v>-1.1964736327862511</v>
      </c>
      <c r="V1661" s="124">
        <v>-1.3338430854823935</v>
      </c>
      <c r="W1661" s="46">
        <v>-0.57902250884141881</v>
      </c>
    </row>
    <row r="1662" spans="1:23" ht="19">
      <c r="A1662" s="91">
        <v>660</v>
      </c>
      <c r="B1662" s="124">
        <v>2.6444392068136757E-2</v>
      </c>
      <c r="C1662" s="124">
        <v>0.13420767789479426</v>
      </c>
      <c r="D1662" s="124">
        <v>0.62593815035125377</v>
      </c>
      <c r="E1662" s="124">
        <v>0.42816145073587464</v>
      </c>
      <c r="F1662" s="124">
        <v>0.36683161121089802</v>
      </c>
      <c r="G1662" s="124">
        <v>0.66144563082431951</v>
      </c>
      <c r="H1662" s="124">
        <v>0.33618386923294619</v>
      </c>
      <c r="I1662" s="124">
        <v>0.60051326839860186</v>
      </c>
      <c r="J1662" s="124">
        <v>0.30719658889783696</v>
      </c>
      <c r="K1662" s="54">
        <v>0.39857791488844985</v>
      </c>
      <c r="M1662" s="47">
        <v>660</v>
      </c>
      <c r="N1662" s="124" cm="1">
        <f t="array" ref="N1662:W1662">(TRANSPOSE(MMULT(幕後結果!$AB$37:$AK$46, TRANSPOSE(N661:W661))))</f>
        <v>-0.53538834645863675</v>
      </c>
      <c r="O1662" s="124">
        <v>-2.4538042617509053</v>
      </c>
      <c r="P1662" s="124">
        <v>0.26508956075309603</v>
      </c>
      <c r="Q1662" s="124">
        <v>-1.638080168394707</v>
      </c>
      <c r="R1662" s="124">
        <v>-0.49832144923988664</v>
      </c>
      <c r="S1662" s="124">
        <v>-0.86181801841675243</v>
      </c>
      <c r="T1662" s="124">
        <v>0.31655180307135034</v>
      </c>
      <c r="U1662" s="124">
        <v>1.5742636385927493</v>
      </c>
      <c r="V1662" s="124">
        <v>-0.50692594203736274</v>
      </c>
      <c r="W1662" s="46">
        <v>-2.8702029377551841E-2</v>
      </c>
    </row>
    <row r="1663" spans="1:23" ht="19">
      <c r="A1663" s="91">
        <v>661</v>
      </c>
      <c r="B1663" s="124">
        <v>0.15775940444164194</v>
      </c>
      <c r="C1663" s="124">
        <v>0.86107502574908135</v>
      </c>
      <c r="D1663" s="124">
        <v>0.49221930424780691</v>
      </c>
      <c r="E1663" s="124">
        <v>0.39325377774342418</v>
      </c>
      <c r="F1663" s="124">
        <v>0.88130690656525723</v>
      </c>
      <c r="G1663" s="124">
        <v>0.36474808814573878</v>
      </c>
      <c r="H1663" s="124">
        <v>0.76013404760429504</v>
      </c>
      <c r="I1663" s="124">
        <v>0.98150095077901156</v>
      </c>
      <c r="J1663" s="124">
        <v>0.46381748005325263</v>
      </c>
      <c r="K1663" s="54">
        <v>0.9874942595798224</v>
      </c>
      <c r="M1663" s="47">
        <v>661</v>
      </c>
      <c r="N1663" s="124" cm="1">
        <f t="array" ref="N1663:W1663">(TRANSPOSE(MMULT(幕後結果!$AB$37:$AK$46, TRANSPOSE(N662:W662))))</f>
        <v>0.10405935582126395</v>
      </c>
      <c r="O1663" s="124">
        <v>0.48329845942361538</v>
      </c>
      <c r="P1663" s="124">
        <v>-0.92000470043887717</v>
      </c>
      <c r="Q1663" s="124">
        <v>-1.2988759615830014</v>
      </c>
      <c r="R1663" s="124">
        <v>-0.50892563500027521</v>
      </c>
      <c r="S1663" s="124">
        <v>-3.7587869305268806E-2</v>
      </c>
      <c r="T1663" s="124">
        <v>-0.95755157729280127</v>
      </c>
      <c r="U1663" s="124">
        <v>1.0774571173151761</v>
      </c>
      <c r="V1663" s="124">
        <v>-5.628036270727145E-2</v>
      </c>
      <c r="W1663" s="46">
        <v>0.73134186470640938</v>
      </c>
    </row>
    <row r="1664" spans="1:23" ht="19">
      <c r="A1664" s="91">
        <v>662</v>
      </c>
      <c r="B1664" s="124">
        <v>0.51120203630016103</v>
      </c>
      <c r="C1664" s="124">
        <v>0.74172111149047604</v>
      </c>
      <c r="D1664" s="124">
        <v>0.92207797129518076</v>
      </c>
      <c r="E1664" s="124">
        <v>0.87183633793416138</v>
      </c>
      <c r="F1664" s="124">
        <v>0.75292654478190868</v>
      </c>
      <c r="G1664" s="124">
        <v>0.25017989636846893</v>
      </c>
      <c r="H1664" s="124">
        <v>0.81880340287299713</v>
      </c>
      <c r="I1664" s="124">
        <v>0.74298544691618695</v>
      </c>
      <c r="J1664" s="124">
        <v>0.28253653865628148</v>
      </c>
      <c r="K1664" s="54">
        <v>0.34483039875165367</v>
      </c>
      <c r="M1664" s="47">
        <v>662</v>
      </c>
      <c r="N1664" s="124" cm="1">
        <f t="array" ref="N1664:W1664">(TRANSPOSE(MMULT(幕後結果!$AB$37:$AK$46, TRANSPOSE(N663:W663))))</f>
        <v>-2.0404024966467338</v>
      </c>
      <c r="O1664" s="124">
        <v>-4.5309019741610043E-2</v>
      </c>
      <c r="P1664" s="124">
        <v>3.7851478059504062E-2</v>
      </c>
      <c r="Q1664" s="124">
        <v>-0.58556172779041715</v>
      </c>
      <c r="R1664" s="124">
        <v>0.23922959004800376</v>
      </c>
      <c r="S1664" s="124">
        <v>0.37477857555443783</v>
      </c>
      <c r="T1664" s="124">
        <v>-5.6764085488184846E-2</v>
      </c>
      <c r="U1664" s="124">
        <v>-0.44521951474923599</v>
      </c>
      <c r="V1664" s="124">
        <v>-0.33105056183933257</v>
      </c>
      <c r="W1664" s="46">
        <v>-2.2839070841789222</v>
      </c>
    </row>
    <row r="1665" spans="1:23" ht="19">
      <c r="A1665" s="91">
        <v>663</v>
      </c>
      <c r="B1665" s="124">
        <v>0.4242376365328282</v>
      </c>
      <c r="C1665" s="124">
        <v>0.12340058972456514</v>
      </c>
      <c r="D1665" s="124">
        <v>0.26510946800400204</v>
      </c>
      <c r="E1665" s="124">
        <v>1.4681321699767658E-3</v>
      </c>
      <c r="F1665" s="124">
        <v>0.24783177009183821</v>
      </c>
      <c r="G1665" s="124">
        <v>0.17116219949650247</v>
      </c>
      <c r="H1665" s="124">
        <v>0.81947007450267795</v>
      </c>
      <c r="I1665" s="124">
        <v>0.67898442264589698</v>
      </c>
      <c r="J1665" s="124">
        <v>0.71068052152165118</v>
      </c>
      <c r="K1665" s="54">
        <v>0.13407606704405395</v>
      </c>
      <c r="M1665" s="47">
        <v>663</v>
      </c>
      <c r="N1665" s="124" cm="1">
        <f t="array" ref="N1665:W1665">(TRANSPOSE(MMULT(幕後結果!$AB$37:$AK$46, TRANSPOSE(N664:W664))))</f>
        <v>8.3511034319531496E-2</v>
      </c>
      <c r="O1665" s="124">
        <v>1.660551543079225</v>
      </c>
      <c r="P1665" s="124">
        <v>-7.1335520379848666E-2</v>
      </c>
      <c r="Q1665" s="124">
        <v>1.9284938210255897E-2</v>
      </c>
      <c r="R1665" s="124">
        <v>-0.23916231764360929</v>
      </c>
      <c r="S1665" s="124">
        <v>-0.22598691136403251</v>
      </c>
      <c r="T1665" s="124">
        <v>-0.87505106721401016</v>
      </c>
      <c r="U1665" s="124">
        <v>-1.0094488532293795</v>
      </c>
      <c r="V1665" s="124">
        <v>-0.61309737242924223</v>
      </c>
      <c r="W1665" s="46">
        <v>-0.12181645442102609</v>
      </c>
    </row>
    <row r="1666" spans="1:23" ht="19">
      <c r="A1666" s="91">
        <v>664</v>
      </c>
      <c r="B1666" s="124">
        <v>0.51293728837022767</v>
      </c>
      <c r="C1666" s="124">
        <v>0.98350498268443687</v>
      </c>
      <c r="D1666" s="124">
        <v>0.86399063750534366</v>
      </c>
      <c r="E1666" s="124">
        <v>0.92028263181329617</v>
      </c>
      <c r="F1666" s="124">
        <v>0.41503266004065376</v>
      </c>
      <c r="G1666" s="124">
        <v>0.53307235583115831</v>
      </c>
      <c r="H1666" s="124">
        <v>0.34252882678431318</v>
      </c>
      <c r="I1666" s="124">
        <v>0.55108216985526437</v>
      </c>
      <c r="J1666" s="124">
        <v>9.1408455961897506E-2</v>
      </c>
      <c r="K1666" s="54">
        <v>0.98239285062021398</v>
      </c>
      <c r="M1666" s="47">
        <v>664</v>
      </c>
      <c r="N1666" s="124" cm="1">
        <f t="array" ref="N1666:W1666">(TRANSPOSE(MMULT(幕後結果!$AB$37:$AK$46, TRANSPOSE(N665:W665))))</f>
        <v>-1.3704189148227133</v>
      </c>
      <c r="O1666" s="124">
        <v>-2.168557379368421</v>
      </c>
      <c r="P1666" s="124">
        <v>-0.2695673448477563</v>
      </c>
      <c r="Q1666" s="124">
        <v>-0.18835814931657227</v>
      </c>
      <c r="R1666" s="124">
        <v>0.23723684117950186</v>
      </c>
      <c r="S1666" s="124">
        <v>-0.22763251630916942</v>
      </c>
      <c r="T1666" s="124">
        <v>-0.72541223992947745</v>
      </c>
      <c r="U1666" s="124">
        <v>0.92218876479543943</v>
      </c>
      <c r="V1666" s="124">
        <v>0.50353554115039889</v>
      </c>
      <c r="W1666" s="46">
        <v>0.87383495271034495</v>
      </c>
    </row>
    <row r="1667" spans="1:23" ht="19">
      <c r="A1667" s="91">
        <v>665</v>
      </c>
      <c r="B1667" s="124">
        <v>0.77524380309813123</v>
      </c>
      <c r="C1667" s="124">
        <v>0.88058380519364055</v>
      </c>
      <c r="D1667" s="124">
        <v>0.99655730003090248</v>
      </c>
      <c r="E1667" s="124">
        <v>0.42867201608000105</v>
      </c>
      <c r="F1667" s="124">
        <v>0.49249371006817233</v>
      </c>
      <c r="G1667" s="124">
        <v>0.48078314191154004</v>
      </c>
      <c r="H1667" s="124">
        <v>0.17005294473125465</v>
      </c>
      <c r="I1667" s="124">
        <v>0.27417634615419151</v>
      </c>
      <c r="J1667" s="124">
        <v>0.22513825306627999</v>
      </c>
      <c r="K1667" s="54">
        <v>0.18111857562903655</v>
      </c>
      <c r="M1667" s="47">
        <v>665</v>
      </c>
      <c r="N1667" s="124" cm="1">
        <f t="array" ref="N1667:W1667">(TRANSPOSE(MMULT(幕後結果!$AB$37:$AK$46, TRANSPOSE(N666:W666))))</f>
        <v>-0.17705528580392832</v>
      </c>
      <c r="O1667" s="124">
        <v>-0.15979688006336873</v>
      </c>
      <c r="P1667" s="124">
        <v>1.2723421847698386</v>
      </c>
      <c r="Q1667" s="124">
        <v>2.5859759715785087</v>
      </c>
      <c r="R1667" s="124">
        <v>1.3464113345227544</v>
      </c>
      <c r="S1667" s="124">
        <v>6.8999461399828821E-2</v>
      </c>
      <c r="T1667" s="124">
        <v>0.92430863742762637</v>
      </c>
      <c r="U1667" s="124">
        <v>-0.61959691172882581</v>
      </c>
      <c r="V1667" s="124">
        <v>0.55758113516841734</v>
      </c>
      <c r="W1667" s="46">
        <v>-0.45403464859360104</v>
      </c>
    </row>
    <row r="1668" spans="1:23" ht="19">
      <c r="A1668" s="91">
        <v>666</v>
      </c>
      <c r="B1668" s="124">
        <v>0.83527952437813013</v>
      </c>
      <c r="C1668" s="124">
        <v>0.39978312990930487</v>
      </c>
      <c r="D1668" s="124">
        <v>3.487382815291018E-2</v>
      </c>
      <c r="E1668" s="124">
        <v>0.36600557697769553</v>
      </c>
      <c r="F1668" s="124">
        <v>0.9552442419340903</v>
      </c>
      <c r="G1668" s="124">
        <v>5.7653485115842784E-3</v>
      </c>
      <c r="H1668" s="124">
        <v>9.4062347672211333E-2</v>
      </c>
      <c r="I1668" s="124">
        <v>7.7414011200336086E-2</v>
      </c>
      <c r="J1668" s="124">
        <v>0.23168200873834799</v>
      </c>
      <c r="K1668" s="54">
        <v>0.94960302181186562</v>
      </c>
      <c r="M1668" s="47">
        <v>666</v>
      </c>
      <c r="N1668" s="124" cm="1">
        <f t="array" ref="N1668:W1668">(TRANSPOSE(MMULT(幕後結果!$AB$37:$AK$46, TRANSPOSE(N667:W667))))</f>
        <v>0.24382570427268788</v>
      </c>
      <c r="O1668" s="124">
        <v>-0.69152842068007847</v>
      </c>
      <c r="P1668" s="124">
        <v>0.36745784798746584</v>
      </c>
      <c r="Q1668" s="124">
        <v>-1.0220561248619171</v>
      </c>
      <c r="R1668" s="124">
        <v>-0.9825371951548072</v>
      </c>
      <c r="S1668" s="124">
        <v>-1.2139711317670043</v>
      </c>
      <c r="T1668" s="124">
        <v>-6.8173599400779328E-2</v>
      </c>
      <c r="U1668" s="124">
        <v>0.6629436621719218</v>
      </c>
      <c r="V1668" s="124">
        <v>0.1515081151134966</v>
      </c>
      <c r="W1668" s="46">
        <v>-0.11031702943859772</v>
      </c>
    </row>
    <row r="1669" spans="1:23" ht="19">
      <c r="A1669" s="91">
        <v>667</v>
      </c>
      <c r="B1669" s="124">
        <v>0.58636361588462416</v>
      </c>
      <c r="C1669" s="124">
        <v>0.63493932447857815</v>
      </c>
      <c r="D1669" s="124">
        <v>0.31041994132773132</v>
      </c>
      <c r="E1669" s="124">
        <v>0.40569442204960304</v>
      </c>
      <c r="F1669" s="124">
        <v>0.32149343599760449</v>
      </c>
      <c r="G1669" s="124">
        <v>0.48108237233948414</v>
      </c>
      <c r="H1669" s="124">
        <v>0.49248617554986063</v>
      </c>
      <c r="I1669" s="124">
        <v>0.6159069215404045</v>
      </c>
      <c r="J1669" s="124">
        <v>0.74304091167166275</v>
      </c>
      <c r="K1669" s="54">
        <v>0.24039003687754779</v>
      </c>
      <c r="M1669" s="47">
        <v>667</v>
      </c>
      <c r="N1669" s="124" cm="1">
        <f t="array" ref="N1669:W1669">(TRANSPOSE(MMULT(幕後結果!$AB$37:$AK$46, TRANSPOSE(N668:W668))))</f>
        <v>6.6859286983873445E-2</v>
      </c>
      <c r="O1669" s="124">
        <v>0.89211147281073555</v>
      </c>
      <c r="P1669" s="124">
        <v>1.9856589846765462</v>
      </c>
      <c r="Q1669" s="124">
        <v>-0.54375787435370082</v>
      </c>
      <c r="R1669" s="124">
        <v>1.3252612294900037</v>
      </c>
      <c r="S1669" s="124">
        <v>-0.72827291566249563</v>
      </c>
      <c r="T1669" s="124">
        <v>0.47780647837616375</v>
      </c>
      <c r="U1669" s="124">
        <v>0.26642044606072174</v>
      </c>
      <c r="V1669" s="124">
        <v>1.1852855681798635</v>
      </c>
      <c r="W1669" s="46">
        <v>-0.38133840039382833</v>
      </c>
    </row>
    <row r="1670" spans="1:23" ht="19">
      <c r="A1670" s="91">
        <v>668</v>
      </c>
      <c r="B1670" s="124">
        <v>0.58216149338072953</v>
      </c>
      <c r="C1670" s="124">
        <v>0.90985063911110098</v>
      </c>
      <c r="D1670" s="124">
        <v>0.80087230376610208</v>
      </c>
      <c r="E1670" s="124">
        <v>0.33165354297921401</v>
      </c>
      <c r="F1670" s="124">
        <v>7.7485655149944987E-2</v>
      </c>
      <c r="G1670" s="124">
        <v>0.59323240276855005</v>
      </c>
      <c r="H1670" s="124">
        <v>0.59158780685199175</v>
      </c>
      <c r="I1670" s="124">
        <v>0.62691048625034007</v>
      </c>
      <c r="J1670" s="124">
        <v>0.64632946078887943</v>
      </c>
      <c r="K1670" s="54">
        <v>0.24020582418736991</v>
      </c>
      <c r="M1670" s="47">
        <v>668</v>
      </c>
      <c r="N1670" s="124" cm="1">
        <f t="array" ref="N1670:W1670">(TRANSPOSE(MMULT(幕後結果!$AB$37:$AK$46, TRANSPOSE(N669:W669))))</f>
        <v>0.95771563251441338</v>
      </c>
      <c r="O1670" s="124">
        <v>1.193843189306802</v>
      </c>
      <c r="P1670" s="124">
        <v>-0.31575101982366649</v>
      </c>
      <c r="Q1670" s="124">
        <v>-1.3248327325929372</v>
      </c>
      <c r="R1670" s="124">
        <v>-1.1098590398451287</v>
      </c>
      <c r="S1670" s="124">
        <v>-0.56949162279479171</v>
      </c>
      <c r="T1670" s="124">
        <v>0.3075295964984246</v>
      </c>
      <c r="U1670" s="124">
        <v>-0.97598106265023599</v>
      </c>
      <c r="V1670" s="124">
        <v>7.8251876090250111E-2</v>
      </c>
      <c r="W1670" s="46">
        <v>-1.7939195636643572</v>
      </c>
    </row>
    <row r="1671" spans="1:23" ht="19">
      <c r="A1671" s="91">
        <v>669</v>
      </c>
      <c r="B1671" s="124">
        <v>0.7347523415619468</v>
      </c>
      <c r="C1671" s="124">
        <v>0.59428966367461622</v>
      </c>
      <c r="D1671" s="124">
        <v>0.7397349698535336</v>
      </c>
      <c r="E1671" s="124">
        <v>0.60473089802650204</v>
      </c>
      <c r="F1671" s="124">
        <v>0.85240794602675618</v>
      </c>
      <c r="G1671" s="124">
        <v>0.15845023281135329</v>
      </c>
      <c r="H1671" s="124">
        <v>0.27479103622211976</v>
      </c>
      <c r="I1671" s="124">
        <v>0.30303615781848703</v>
      </c>
      <c r="J1671" s="124">
        <v>0.22177342933771094</v>
      </c>
      <c r="K1671" s="54">
        <v>0.63429914760931694</v>
      </c>
      <c r="M1671" s="47">
        <v>669</v>
      </c>
      <c r="N1671" s="124" cm="1">
        <f t="array" ref="N1671:W1671">(TRANSPOSE(MMULT(幕後結果!$AB$37:$AK$46, TRANSPOSE(N670:W670))))</f>
        <v>-1.3933675918648307</v>
      </c>
      <c r="O1671" s="124">
        <v>-0.68703670144044726</v>
      </c>
      <c r="P1671" s="124">
        <v>-1.3496495098153081</v>
      </c>
      <c r="Q1671" s="124">
        <v>7.5983758680578384E-2</v>
      </c>
      <c r="R1671" s="124">
        <v>-0.51642195967224569</v>
      </c>
      <c r="S1671" s="124">
        <v>-4.093013118666905E-2</v>
      </c>
      <c r="T1671" s="124">
        <v>5.5947838574687547E-2</v>
      </c>
      <c r="U1671" s="124">
        <v>-0.11343412664389191</v>
      </c>
      <c r="V1671" s="124">
        <v>2.5172837028399897E-2</v>
      </c>
      <c r="W1671" s="46">
        <v>-0.55930538603723667</v>
      </c>
    </row>
    <row r="1672" spans="1:23" ht="19">
      <c r="A1672" s="91">
        <v>670</v>
      </c>
      <c r="B1672" s="124">
        <v>0.97621535098691115</v>
      </c>
      <c r="C1672" s="124">
        <v>0.62966320545827914</v>
      </c>
      <c r="D1672" s="124">
        <v>9.2008420453024931E-2</v>
      </c>
      <c r="E1672" s="124">
        <v>0.33116944205443621</v>
      </c>
      <c r="F1672" s="124">
        <v>9.5750813919025957E-2</v>
      </c>
      <c r="G1672" s="124">
        <v>0.82928853549712556</v>
      </c>
      <c r="H1672" s="124">
        <v>0.38616378803069029</v>
      </c>
      <c r="I1672" s="124">
        <v>0.91830511914817703</v>
      </c>
      <c r="J1672" s="124">
        <v>0.9637952340788476</v>
      </c>
      <c r="K1672" s="54">
        <v>8.8148102704613374E-2</v>
      </c>
      <c r="M1672" s="47">
        <v>670</v>
      </c>
      <c r="N1672" s="124" cm="1">
        <f t="array" ref="N1672:W1672">(TRANSPOSE(MMULT(幕後結果!$AB$37:$AK$46, TRANSPOSE(N671:W671))))</f>
        <v>0.68785940267248136</v>
      </c>
      <c r="O1672" s="124">
        <v>-0.13617421206634819</v>
      </c>
      <c r="P1672" s="124">
        <v>-1.6587029913808471</v>
      </c>
      <c r="Q1672" s="124">
        <v>-0.58379110989315564</v>
      </c>
      <c r="R1672" s="124">
        <v>1.4970106242633918</v>
      </c>
      <c r="S1672" s="124">
        <v>1.0061271729557715</v>
      </c>
      <c r="T1672" s="124">
        <v>1.2763185063316544</v>
      </c>
      <c r="U1672" s="124">
        <v>1.1060448135583558</v>
      </c>
      <c r="V1672" s="124">
        <v>-0.82997576405652074</v>
      </c>
      <c r="W1672" s="46">
        <v>1.8493721765951519</v>
      </c>
    </row>
    <row r="1673" spans="1:23" ht="19">
      <c r="A1673" s="91">
        <v>671</v>
      </c>
      <c r="B1673" s="124">
        <v>0.46323992320139373</v>
      </c>
      <c r="C1673" s="124">
        <v>0.51606241451267776</v>
      </c>
      <c r="D1673" s="124">
        <v>0.53713790514504556</v>
      </c>
      <c r="E1673" s="124">
        <v>0.92775075816477992</v>
      </c>
      <c r="F1673" s="124">
        <v>0.16298098003307948</v>
      </c>
      <c r="G1673" s="124">
        <v>0.26397962961858479</v>
      </c>
      <c r="H1673" s="124">
        <v>0.13606173801317278</v>
      </c>
      <c r="I1673" s="124">
        <v>0.26482177257595185</v>
      </c>
      <c r="J1673" s="124">
        <v>0.70028917050661743</v>
      </c>
      <c r="K1673" s="54">
        <v>0.98110621517520902</v>
      </c>
      <c r="M1673" s="47">
        <v>671</v>
      </c>
      <c r="N1673" s="124" cm="1">
        <f t="array" ref="N1673:W1673">(TRANSPOSE(MMULT(幕後結果!$AB$37:$AK$46, TRANSPOSE(N672:W672))))</f>
        <v>0.22929867951699534</v>
      </c>
      <c r="O1673" s="124">
        <v>-0.33300498836373094</v>
      </c>
      <c r="P1673" s="124">
        <v>-0.91375448993335273</v>
      </c>
      <c r="Q1673" s="124">
        <v>0.86624774980515395</v>
      </c>
      <c r="R1673" s="124">
        <v>0.83793924294549416</v>
      </c>
      <c r="S1673" s="124">
        <v>0.33187950413198253</v>
      </c>
      <c r="T1673" s="124">
        <v>1.7783285433603615</v>
      </c>
      <c r="U1673" s="124">
        <v>0.96887287876572437</v>
      </c>
      <c r="V1673" s="124">
        <v>1.4282156360364877</v>
      </c>
      <c r="W1673" s="46">
        <v>0.7460498129053128</v>
      </c>
    </row>
    <row r="1674" spans="1:23" ht="19">
      <c r="A1674" s="91">
        <v>672</v>
      </c>
      <c r="B1674" s="124">
        <v>0.14944224615052559</v>
      </c>
      <c r="C1674" s="124">
        <v>0.31400863404995882</v>
      </c>
      <c r="D1674" s="124">
        <v>0.11995802678062994</v>
      </c>
      <c r="E1674" s="124">
        <v>0.79763500674353693</v>
      </c>
      <c r="F1674" s="124">
        <v>0.84545851792078985</v>
      </c>
      <c r="G1674" s="124">
        <v>0.50917136621713599</v>
      </c>
      <c r="H1674" s="124">
        <v>0.8353019915676172</v>
      </c>
      <c r="I1674" s="124">
        <v>0.64458051897669311</v>
      </c>
      <c r="J1674" s="124">
        <v>0.87185457990967885</v>
      </c>
      <c r="K1674" s="54">
        <v>0.53152363684901949</v>
      </c>
      <c r="M1674" s="47">
        <v>672</v>
      </c>
      <c r="N1674" s="124" cm="1">
        <f t="array" ref="N1674:W1674">(TRANSPOSE(MMULT(幕後結果!$AB$37:$AK$46, TRANSPOSE(N673:W673))))</f>
        <v>0.25429501326532572</v>
      </c>
      <c r="O1674" s="124">
        <v>0.18697171391686679</v>
      </c>
      <c r="P1674" s="124">
        <v>0.70194283340433572</v>
      </c>
      <c r="Q1674" s="124">
        <v>0.89875164723507039</v>
      </c>
      <c r="R1674" s="124">
        <v>5.5742815610718865E-2</v>
      </c>
      <c r="S1674" s="124">
        <v>-0.22160675529126483</v>
      </c>
      <c r="T1674" s="124">
        <v>-1.1553820077352301</v>
      </c>
      <c r="U1674" s="124">
        <v>0.66267963771680705</v>
      </c>
      <c r="V1674" s="124">
        <v>-0.97114005186480445</v>
      </c>
      <c r="W1674" s="46">
        <v>-0.9659289137327367</v>
      </c>
    </row>
    <row r="1675" spans="1:23" ht="19">
      <c r="A1675" s="91">
        <v>673</v>
      </c>
      <c r="B1675" s="124">
        <v>0.41199523757176282</v>
      </c>
      <c r="C1675" s="124">
        <v>0.97254927822115955</v>
      </c>
      <c r="D1675" s="124">
        <v>0.37456895434854931</v>
      </c>
      <c r="E1675" s="124">
        <v>0.61624541854259163</v>
      </c>
      <c r="F1675" s="124">
        <v>0.58636723850110783</v>
      </c>
      <c r="G1675" s="124">
        <v>0.44347075179746098</v>
      </c>
      <c r="H1675" s="124">
        <v>2.4104574192652661E-2</v>
      </c>
      <c r="I1675" s="124">
        <v>0.38641613798595031</v>
      </c>
      <c r="J1675" s="124">
        <v>0.45164446706010075</v>
      </c>
      <c r="K1675" s="54">
        <v>0.10430363581641244</v>
      </c>
      <c r="M1675" s="47">
        <v>673</v>
      </c>
      <c r="N1675" s="124" cm="1">
        <f t="array" ref="N1675:W1675">(TRANSPOSE(MMULT(幕後結果!$AB$37:$AK$46, TRANSPOSE(N674:W674))))</f>
        <v>-1.7753497437276875</v>
      </c>
      <c r="O1675" s="124">
        <v>-0.29902788980592393</v>
      </c>
      <c r="P1675" s="124">
        <v>-0.36383291384230532</v>
      </c>
      <c r="Q1675" s="124">
        <v>-5.2194296932117981E-2</v>
      </c>
      <c r="R1675" s="124">
        <v>1.2930394820097932E-2</v>
      </c>
      <c r="S1675" s="124">
        <v>-0.37202621473860431</v>
      </c>
      <c r="T1675" s="124">
        <v>-1.3008603250485313</v>
      </c>
      <c r="U1675" s="124">
        <v>-0.16981307434173831</v>
      </c>
      <c r="V1675" s="124">
        <v>-0.61279702019110527</v>
      </c>
      <c r="W1675" s="46">
        <v>-1.3148672879631034</v>
      </c>
    </row>
    <row r="1676" spans="1:23" ht="19">
      <c r="A1676" s="91">
        <v>674</v>
      </c>
      <c r="B1676" s="124">
        <v>0.39487407206921787</v>
      </c>
      <c r="C1676" s="124">
        <v>0.29083707796704483</v>
      </c>
      <c r="D1676" s="124">
        <v>0.21568086151970034</v>
      </c>
      <c r="E1676" s="124">
        <v>0.17110444046994</v>
      </c>
      <c r="F1676" s="124">
        <v>0.30348525136225546</v>
      </c>
      <c r="G1676" s="124">
        <v>0.69814411686894773</v>
      </c>
      <c r="H1676" s="124">
        <v>0.3091152164158113</v>
      </c>
      <c r="I1676" s="124">
        <v>0.89209572147426863</v>
      </c>
      <c r="J1676" s="124">
        <v>0.68503002274257563</v>
      </c>
      <c r="K1676" s="54">
        <v>0.92730131452137066</v>
      </c>
      <c r="M1676" s="47">
        <v>674</v>
      </c>
      <c r="N1676" s="124" cm="1">
        <f t="array" ref="N1676:W1676">(TRANSPOSE(MMULT(幕後結果!$AB$37:$AK$46, TRANSPOSE(N675:W675))))</f>
        <v>-0.76447282895860269</v>
      </c>
      <c r="O1676" s="124">
        <v>0.47611969681358063</v>
      </c>
      <c r="P1676" s="124">
        <v>-0.88631285650044245</v>
      </c>
      <c r="Q1676" s="124">
        <v>-0.91389816900387655</v>
      </c>
      <c r="R1676" s="124">
        <v>-1.7536757679099613</v>
      </c>
      <c r="S1676" s="124">
        <v>-1.7991879588702837</v>
      </c>
      <c r="T1676" s="124">
        <v>-0.44130311455738058</v>
      </c>
      <c r="U1676" s="124">
        <v>-0.81647938898043426</v>
      </c>
      <c r="V1676" s="124">
        <v>-0.41234520620424542</v>
      </c>
      <c r="W1676" s="46">
        <v>1.3614306422369262</v>
      </c>
    </row>
    <row r="1677" spans="1:23" ht="19">
      <c r="A1677" s="91">
        <v>675</v>
      </c>
      <c r="B1677" s="124">
        <v>0.26869252172186675</v>
      </c>
      <c r="C1677" s="124">
        <v>0.81800698209948264</v>
      </c>
      <c r="D1677" s="124">
        <v>0.59959107552601543</v>
      </c>
      <c r="E1677" s="124">
        <v>0.69527247890059862</v>
      </c>
      <c r="F1677" s="124">
        <v>0.17744454723680492</v>
      </c>
      <c r="G1677" s="124">
        <v>0.42348809448629265</v>
      </c>
      <c r="H1677" s="124">
        <v>0.9733652326230402</v>
      </c>
      <c r="I1677" s="124">
        <v>4.5584998188708425E-2</v>
      </c>
      <c r="J1677" s="124">
        <v>0.41216935187950887</v>
      </c>
      <c r="K1677" s="54">
        <v>0.74838897083551514</v>
      </c>
      <c r="M1677" s="47">
        <v>675</v>
      </c>
      <c r="N1677" s="124" cm="1">
        <f t="array" ref="N1677:W1677">(TRANSPOSE(MMULT(幕後結果!$AB$37:$AK$46, TRANSPOSE(N676:W676))))</f>
        <v>-0.79120587543027932</v>
      </c>
      <c r="O1677" s="124">
        <v>0.90452744919808492</v>
      </c>
      <c r="P1677" s="124">
        <v>-0.8234256271305801</v>
      </c>
      <c r="Q1677" s="124">
        <v>-0.34772592202964797</v>
      </c>
      <c r="R1677" s="124">
        <v>-0.75482237455448475</v>
      </c>
      <c r="S1677" s="124">
        <v>-0.80323333678876596</v>
      </c>
      <c r="T1677" s="124">
        <v>-1.4082728942913161</v>
      </c>
      <c r="U1677" s="124">
        <v>0.4703432636330846</v>
      </c>
      <c r="V1677" s="124">
        <v>0.28492052944536367</v>
      </c>
      <c r="W1677" s="46">
        <v>-1.1695499273794259</v>
      </c>
    </row>
    <row r="1678" spans="1:23" ht="19">
      <c r="A1678" s="91">
        <v>676</v>
      </c>
      <c r="B1678" s="124">
        <v>0.55826598569312913</v>
      </c>
      <c r="C1678" s="124">
        <v>7.7751228380880111E-2</v>
      </c>
      <c r="D1678" s="124">
        <v>0.17505684169299562</v>
      </c>
      <c r="E1678" s="124">
        <v>0.64631669767152111</v>
      </c>
      <c r="F1678" s="124">
        <v>2.7955079052577103E-2</v>
      </c>
      <c r="G1678" s="124">
        <v>0.86005700774435367</v>
      </c>
      <c r="H1678" s="124">
        <v>0.36323764671442826</v>
      </c>
      <c r="I1678" s="124">
        <v>0.64827136337727098</v>
      </c>
      <c r="J1678" s="124">
        <v>0.58016026335762061</v>
      </c>
      <c r="K1678" s="54">
        <v>0.68945438400723136</v>
      </c>
      <c r="M1678" s="47">
        <v>676</v>
      </c>
      <c r="N1678" s="124" cm="1">
        <f t="array" ref="N1678:W1678">(TRANSPOSE(MMULT(幕後結果!$AB$37:$AK$46, TRANSPOSE(N677:W677))))</f>
        <v>0.11998631067248301</v>
      </c>
      <c r="O1678" s="124">
        <v>-0.9862850996177166</v>
      </c>
      <c r="P1678" s="124">
        <v>1.0441001929186406</v>
      </c>
      <c r="Q1678" s="124">
        <v>0.85456149782302893</v>
      </c>
      <c r="R1678" s="124">
        <v>3.2066402063643702E-2</v>
      </c>
      <c r="S1678" s="124">
        <v>-0.16493259890244844</v>
      </c>
      <c r="T1678" s="124">
        <v>0.12579392898473224</v>
      </c>
      <c r="U1678" s="124">
        <v>0.63475386528701416</v>
      </c>
      <c r="V1678" s="124">
        <v>1.2756113915043419</v>
      </c>
      <c r="W1678" s="46">
        <v>-1.1469289030695526</v>
      </c>
    </row>
    <row r="1679" spans="1:23" ht="19">
      <c r="A1679" s="91">
        <v>677</v>
      </c>
      <c r="B1679" s="124">
        <v>0.11854762761910442</v>
      </c>
      <c r="C1679" s="124">
        <v>0.20778542776246556</v>
      </c>
      <c r="D1679" s="124">
        <v>0.34235071072241752</v>
      </c>
      <c r="E1679" s="124">
        <v>0.5908204527956975</v>
      </c>
      <c r="F1679" s="124">
        <v>7.6639298410556833E-3</v>
      </c>
      <c r="G1679" s="124">
        <v>0.77441642359414042</v>
      </c>
      <c r="H1679" s="124">
        <v>0.74820158285681337</v>
      </c>
      <c r="I1679" s="124">
        <v>0.60665565604723493</v>
      </c>
      <c r="J1679" s="124">
        <v>0.57518211807060871</v>
      </c>
      <c r="K1679" s="54">
        <v>0.16703780483306807</v>
      </c>
      <c r="M1679" s="47">
        <v>677</v>
      </c>
      <c r="N1679" s="124" cm="1">
        <f t="array" ref="N1679:W1679">(TRANSPOSE(MMULT(幕後結果!$AB$37:$AK$46, TRANSPOSE(N678:W678))))</f>
        <v>1.8048136057725934</v>
      </c>
      <c r="O1679" s="124">
        <v>-3.1303523744061739</v>
      </c>
      <c r="P1679" s="124">
        <v>0.42837677057651014</v>
      </c>
      <c r="Q1679" s="124">
        <v>-0.88299624951546585</v>
      </c>
      <c r="R1679" s="124">
        <v>-1.5067824844683946</v>
      </c>
      <c r="S1679" s="124">
        <v>-0.87957502108391494</v>
      </c>
      <c r="T1679" s="124">
        <v>0.12108421923789353</v>
      </c>
      <c r="U1679" s="124">
        <v>1.7714359857759081</v>
      </c>
      <c r="V1679" s="124">
        <v>0.21477422123320389</v>
      </c>
      <c r="W1679" s="46">
        <v>5.3690517344909927E-2</v>
      </c>
    </row>
    <row r="1680" spans="1:23" ht="19">
      <c r="A1680" s="91">
        <v>678</v>
      </c>
      <c r="B1680" s="124">
        <v>0.70955989279210785</v>
      </c>
      <c r="C1680" s="124">
        <v>0.54587028785575664</v>
      </c>
      <c r="D1680" s="124">
        <v>0.91907956258046797</v>
      </c>
      <c r="E1680" s="124">
        <v>0.26477326555029945</v>
      </c>
      <c r="F1680" s="124">
        <v>0.69713753789866995</v>
      </c>
      <c r="G1680" s="124">
        <v>0.66700957123642102</v>
      </c>
      <c r="H1680" s="124">
        <v>0.31846588814616683</v>
      </c>
      <c r="I1680" s="124">
        <v>0.64853623474476496</v>
      </c>
      <c r="J1680" s="124">
        <v>0.47043363488625456</v>
      </c>
      <c r="K1680" s="54">
        <v>0.1337338297398234</v>
      </c>
      <c r="M1680" s="47">
        <v>678</v>
      </c>
      <c r="N1680" s="124" cm="1">
        <f t="array" ref="N1680:W1680">(TRANSPOSE(MMULT(幕後結果!$AB$37:$AK$46, TRANSPOSE(N679:W679))))</f>
        <v>0.22371300858244109</v>
      </c>
      <c r="O1680" s="124">
        <v>0.92053373911495329</v>
      </c>
      <c r="P1680" s="124">
        <v>0.80306357287419594</v>
      </c>
      <c r="Q1680" s="124">
        <v>-0.24636430286623262</v>
      </c>
      <c r="R1680" s="124">
        <v>0.54608935564034033</v>
      </c>
      <c r="S1680" s="124">
        <v>0.5671312219276925</v>
      </c>
      <c r="T1680" s="124">
        <v>-0.93529215707007729</v>
      </c>
      <c r="U1680" s="124">
        <v>0.29671113908559488</v>
      </c>
      <c r="V1680" s="124">
        <v>1.3077765498782368</v>
      </c>
      <c r="W1680" s="46">
        <v>1.3029284432422332</v>
      </c>
    </row>
    <row r="1681" spans="1:23" ht="19">
      <c r="A1681" s="91">
        <v>679</v>
      </c>
      <c r="B1681" s="124">
        <v>0.29009140667208411</v>
      </c>
      <c r="C1681" s="124">
        <v>0.72550477278598802</v>
      </c>
      <c r="D1681" s="124">
        <v>5.8636812655181947E-2</v>
      </c>
      <c r="E1681" s="124">
        <v>0.33242591093859031</v>
      </c>
      <c r="F1681" s="124">
        <v>0.77941916962454583</v>
      </c>
      <c r="G1681" s="124">
        <v>0.33284604633875192</v>
      </c>
      <c r="H1681" s="124">
        <v>0.8836311580990055</v>
      </c>
      <c r="I1681" s="124">
        <v>0.74023472545274904</v>
      </c>
      <c r="J1681" s="124">
        <v>0.59482949147431707</v>
      </c>
      <c r="K1681" s="54">
        <v>0.78787294318984213</v>
      </c>
      <c r="M1681" s="47">
        <v>679</v>
      </c>
      <c r="N1681" s="124" cm="1">
        <f t="array" ref="N1681:W1681">(TRANSPOSE(MMULT(幕後結果!$AB$37:$AK$46, TRANSPOSE(N680:W680))))</f>
        <v>0.5655632228393398</v>
      </c>
      <c r="O1681" s="124">
        <v>-0.65864368466196455</v>
      </c>
      <c r="P1681" s="124">
        <v>-0.65826669577477004</v>
      </c>
      <c r="Q1681" s="124">
        <v>0.28408689664954245</v>
      </c>
      <c r="R1681" s="124">
        <v>0.64932083292072518</v>
      </c>
      <c r="S1681" s="124">
        <v>0.51058216933844369</v>
      </c>
      <c r="T1681" s="124">
        <v>1.6422972121901882</v>
      </c>
      <c r="U1681" s="124">
        <v>0.23428331147198392</v>
      </c>
      <c r="V1681" s="124">
        <v>0.30112693811873725</v>
      </c>
      <c r="W1681" s="46">
        <v>2.6163419882968335</v>
      </c>
    </row>
    <row r="1682" spans="1:23" ht="19">
      <c r="A1682" s="91">
        <v>680</v>
      </c>
      <c r="B1682" s="124">
        <v>7.9038541139611063E-3</v>
      </c>
      <c r="C1682" s="124">
        <v>0.84555527663930019</v>
      </c>
      <c r="D1682" s="124">
        <v>0.91029120202457481</v>
      </c>
      <c r="E1682" s="124">
        <v>0.15094647620911728</v>
      </c>
      <c r="F1682" s="124">
        <v>0.10298600596542329</v>
      </c>
      <c r="G1682" s="124">
        <v>7.9770397639100876E-2</v>
      </c>
      <c r="H1682" s="124">
        <v>0.79301234802579734</v>
      </c>
      <c r="I1682" s="124">
        <v>0.80676203041654881</v>
      </c>
      <c r="J1682" s="124">
        <v>0.57463315300828532</v>
      </c>
      <c r="K1682" s="54">
        <v>0.50425746934521132</v>
      </c>
      <c r="M1682" s="47">
        <v>680</v>
      </c>
      <c r="N1682" s="124" cm="1">
        <f t="array" ref="N1682:W1682">(TRANSPOSE(MMULT(幕後結果!$AB$37:$AK$46, TRANSPOSE(N681:W681))))</f>
        <v>1.2011933952535125</v>
      </c>
      <c r="O1682" s="124">
        <v>1.2604074114951862</v>
      </c>
      <c r="P1682" s="124">
        <v>-0.6096686448584796</v>
      </c>
      <c r="Q1682" s="124">
        <v>1.3403003442623393</v>
      </c>
      <c r="R1682" s="124">
        <v>1.6682412166533189</v>
      </c>
      <c r="S1682" s="124">
        <v>0.13734089207719036</v>
      </c>
      <c r="T1682" s="124">
        <v>-0.4196403905132946</v>
      </c>
      <c r="U1682" s="124">
        <v>1.1175867755757045</v>
      </c>
      <c r="V1682" s="124">
        <v>-1.5923226767657894E-2</v>
      </c>
      <c r="W1682" s="46">
        <v>1.1605892463051999</v>
      </c>
    </row>
    <row r="1683" spans="1:23" ht="19">
      <c r="A1683" s="91">
        <v>681</v>
      </c>
      <c r="B1683" s="124">
        <v>0.10777968069548383</v>
      </c>
      <c r="C1683" s="124">
        <v>0.46905419461713049</v>
      </c>
      <c r="D1683" s="124">
        <v>0.66116552416490126</v>
      </c>
      <c r="E1683" s="124">
        <v>0.93449321399766738</v>
      </c>
      <c r="F1683" s="124">
        <v>0.50415382636470008</v>
      </c>
      <c r="G1683" s="124">
        <v>0.56765554998996604</v>
      </c>
      <c r="H1683" s="124">
        <v>0.37840702510263791</v>
      </c>
      <c r="I1683" s="124">
        <v>0.27196946164702851</v>
      </c>
      <c r="J1683" s="124">
        <v>0.97794659066233014</v>
      </c>
      <c r="K1683" s="54">
        <v>0.5337602387652649</v>
      </c>
      <c r="M1683" s="47">
        <v>681</v>
      </c>
      <c r="N1683" s="124" cm="1">
        <f t="array" ref="N1683:W1683">(TRANSPOSE(MMULT(幕後結果!$AB$37:$AK$46, TRANSPOSE(N682:W682))))</f>
        <v>-0.95008805337400881</v>
      </c>
      <c r="O1683" s="124">
        <v>0.50416351599944753</v>
      </c>
      <c r="P1683" s="124">
        <v>-7.4624551840992398E-2</v>
      </c>
      <c r="Q1683" s="124">
        <v>-0.31190213649497278</v>
      </c>
      <c r="R1683" s="124">
        <v>1.8420848073075093</v>
      </c>
      <c r="S1683" s="124">
        <v>0.10208229624363724</v>
      </c>
      <c r="T1683" s="124">
        <v>1.8048144120078519E-2</v>
      </c>
      <c r="U1683" s="124">
        <v>-0.42377386424788799</v>
      </c>
      <c r="V1683" s="124">
        <v>1.9304202837419175</v>
      </c>
      <c r="W1683" s="46">
        <v>0.48242940088571873</v>
      </c>
    </row>
    <row r="1684" spans="1:23" ht="19">
      <c r="A1684" s="91">
        <v>682</v>
      </c>
      <c r="B1684" s="124">
        <v>0.20554778144401187</v>
      </c>
      <c r="C1684" s="124">
        <v>0.92859693347650385</v>
      </c>
      <c r="D1684" s="124">
        <v>0.45517946011069421</v>
      </c>
      <c r="E1684" s="124">
        <v>7.3085971944254924E-2</v>
      </c>
      <c r="F1684" s="124">
        <v>0.96982575783293989</v>
      </c>
      <c r="G1684" s="124">
        <v>0.67502618892151167</v>
      </c>
      <c r="H1684" s="124">
        <v>0.69137438549096375</v>
      </c>
      <c r="I1684" s="124">
        <v>0.24785027030649087</v>
      </c>
      <c r="J1684" s="124">
        <v>0.46683979652993801</v>
      </c>
      <c r="K1684" s="54">
        <v>0.83267238417884704</v>
      </c>
      <c r="M1684" s="47">
        <v>682</v>
      </c>
      <c r="N1684" s="124" cm="1">
        <f t="array" ref="N1684:W1684">(TRANSPOSE(MMULT(幕後結果!$AB$37:$AK$46, TRANSPOSE(N683:W683))))</f>
        <v>-1.332432890895769</v>
      </c>
      <c r="O1684" s="124">
        <v>0.6917191667227558</v>
      </c>
      <c r="P1684" s="124">
        <v>-1.5478631224480401</v>
      </c>
      <c r="Q1684" s="124">
        <v>-0.50306929593282279</v>
      </c>
      <c r="R1684" s="124">
        <v>-1.7693653696506328</v>
      </c>
      <c r="S1684" s="124">
        <v>-0.88471309326175729</v>
      </c>
      <c r="T1684" s="124">
        <v>1.2220386010892716</v>
      </c>
      <c r="U1684" s="124">
        <v>-1.0847496588894403</v>
      </c>
      <c r="V1684" s="124">
        <v>1.3470671892054644</v>
      </c>
      <c r="W1684" s="46">
        <v>0.7885390311749314</v>
      </c>
    </row>
    <row r="1685" spans="1:23" ht="19">
      <c r="A1685" s="91">
        <v>683</v>
      </c>
      <c r="B1685" s="124">
        <v>0.50580953639415238</v>
      </c>
      <c r="C1685" s="124">
        <v>0.5088070489897325</v>
      </c>
      <c r="D1685" s="124">
        <v>0.12723061040411299</v>
      </c>
      <c r="E1685" s="124">
        <v>0.37096290767861539</v>
      </c>
      <c r="F1685" s="124">
        <v>0.71497631673929729</v>
      </c>
      <c r="G1685" s="124">
        <v>0.1708923836852474</v>
      </c>
      <c r="H1685" s="124">
        <v>0.62040231896040043</v>
      </c>
      <c r="I1685" s="124">
        <v>0.92574086383240028</v>
      </c>
      <c r="J1685" s="124">
        <v>0.69813306224799954</v>
      </c>
      <c r="K1685" s="54">
        <v>0.64828560120693712</v>
      </c>
      <c r="M1685" s="47">
        <v>683</v>
      </c>
      <c r="N1685" s="124" cm="1">
        <f t="array" ref="N1685:W1685">(TRANSPOSE(MMULT(幕後結果!$AB$37:$AK$46, TRANSPOSE(N684:W684))))</f>
        <v>-0.8011589531629405</v>
      </c>
      <c r="O1685" s="124">
        <v>-0.25896354241856528</v>
      </c>
      <c r="P1685" s="124">
        <v>-0.15292239667947707</v>
      </c>
      <c r="Q1685" s="124">
        <v>0.2105326594194058</v>
      </c>
      <c r="R1685" s="124">
        <v>-0.71855395390084864</v>
      </c>
      <c r="S1685" s="124">
        <v>0.88528446332315625</v>
      </c>
      <c r="T1685" s="124">
        <v>0.58193679508640361</v>
      </c>
      <c r="U1685" s="124">
        <v>1.0856844098211393</v>
      </c>
      <c r="V1685" s="124">
        <v>-0.2606283746648983</v>
      </c>
      <c r="W1685" s="46">
        <v>0.73727858542901581</v>
      </c>
    </row>
    <row r="1686" spans="1:23" ht="19">
      <c r="A1686" s="91">
        <v>684</v>
      </c>
      <c r="B1686" s="124">
        <v>0.97423328739581549</v>
      </c>
      <c r="C1686" s="124">
        <v>0.61602154225797046</v>
      </c>
      <c r="D1686" s="124">
        <v>0.51683692628125799</v>
      </c>
      <c r="E1686" s="124">
        <v>0.52540700790078931</v>
      </c>
      <c r="F1686" s="124">
        <v>0.38952564125921141</v>
      </c>
      <c r="G1686" s="124">
        <v>3.7558582282187558E-2</v>
      </c>
      <c r="H1686" s="124">
        <v>0.21878061596213039</v>
      </c>
      <c r="I1686" s="124">
        <v>0.83025046984948148</v>
      </c>
      <c r="J1686" s="124">
        <v>0.3388178881038193</v>
      </c>
      <c r="K1686" s="54">
        <v>0.24094662776926157</v>
      </c>
      <c r="M1686" s="47">
        <v>684</v>
      </c>
      <c r="N1686" s="124" cm="1">
        <f t="array" ref="N1686:W1686">(TRANSPOSE(MMULT(幕後結果!$AB$37:$AK$46, TRANSPOSE(N685:W685))))</f>
        <v>-1.5353507104789086</v>
      </c>
      <c r="O1686" s="124">
        <v>0.17966253119676648</v>
      </c>
      <c r="P1686" s="124">
        <v>0.95908163964239612</v>
      </c>
      <c r="Q1686" s="124">
        <v>-0.19657148913504474</v>
      </c>
      <c r="R1686" s="124">
        <v>0.83033658099037044</v>
      </c>
      <c r="S1686" s="124">
        <v>0.63872979285796738</v>
      </c>
      <c r="T1686" s="124">
        <v>0.15032927389961051</v>
      </c>
      <c r="U1686" s="124">
        <v>-1.4010875247689434</v>
      </c>
      <c r="V1686" s="124">
        <v>0.81888389311924481</v>
      </c>
      <c r="W1686" s="46">
        <v>0.25797265314761952</v>
      </c>
    </row>
    <row r="1687" spans="1:23" ht="19">
      <c r="A1687" s="91">
        <v>685</v>
      </c>
      <c r="B1687" s="124">
        <v>0.28618669651322115</v>
      </c>
      <c r="C1687" s="124">
        <v>0.44894850131693387</v>
      </c>
      <c r="D1687" s="124">
        <v>0.72732072311538221</v>
      </c>
      <c r="E1687" s="124">
        <v>0.86625464108518679</v>
      </c>
      <c r="F1687" s="124">
        <v>0.19928937361076149</v>
      </c>
      <c r="G1687" s="124">
        <v>0.80020510987608495</v>
      </c>
      <c r="H1687" s="124">
        <v>0.76331185943966928</v>
      </c>
      <c r="I1687" s="124">
        <v>6.2095829025040628E-2</v>
      </c>
      <c r="J1687" s="124">
        <v>0.50524596270115096</v>
      </c>
      <c r="K1687" s="54">
        <v>0.41440271991829869</v>
      </c>
      <c r="M1687" s="47">
        <v>685</v>
      </c>
      <c r="N1687" s="124" cm="1">
        <f t="array" ref="N1687:W1687">(TRANSPOSE(MMULT(幕後結果!$AB$37:$AK$46, TRANSPOSE(N686:W686))))</f>
        <v>0.85168636991995972</v>
      </c>
      <c r="O1687" s="124">
        <v>0.78333583970407872</v>
      </c>
      <c r="P1687" s="124">
        <v>3.9857457688370179E-2</v>
      </c>
      <c r="Q1687" s="124">
        <v>2.0584029817203118</v>
      </c>
      <c r="R1687" s="124">
        <v>0.80690884616639402</v>
      </c>
      <c r="S1687" s="124">
        <v>1.3653053114907761</v>
      </c>
      <c r="T1687" s="124">
        <v>1.1833836526697843</v>
      </c>
      <c r="U1687" s="124">
        <v>0.98276816678295353</v>
      </c>
      <c r="V1687" s="124">
        <v>2.2610696767964171</v>
      </c>
      <c r="W1687" s="46">
        <v>1.0594496621585716</v>
      </c>
    </row>
    <row r="1688" spans="1:23" ht="19">
      <c r="A1688" s="91">
        <v>686</v>
      </c>
      <c r="B1688" s="124">
        <v>0.33203018996459321</v>
      </c>
      <c r="C1688" s="124">
        <v>0.61806295231297903</v>
      </c>
      <c r="D1688" s="124">
        <v>0.39201527315577311</v>
      </c>
      <c r="E1688" s="124">
        <v>0.49269175982644664</v>
      </c>
      <c r="F1688" s="124">
        <v>0.49248683479666489</v>
      </c>
      <c r="G1688" s="124">
        <v>0.11118799458063622</v>
      </c>
      <c r="H1688" s="124">
        <v>0.89514492064387019</v>
      </c>
      <c r="I1688" s="124">
        <v>0.130324218036725</v>
      </c>
      <c r="J1688" s="124">
        <v>0.59215748105597488</v>
      </c>
      <c r="K1688" s="54">
        <v>0.52830794848923457</v>
      </c>
      <c r="M1688" s="47">
        <v>686</v>
      </c>
      <c r="N1688" s="124" cm="1">
        <f t="array" ref="N1688:W1688">(TRANSPOSE(MMULT(幕後結果!$AB$37:$AK$46, TRANSPOSE(N687:W687))))</f>
        <v>0.69743363415576975</v>
      </c>
      <c r="O1688" s="124">
        <v>7.7865093058207935E-2</v>
      </c>
      <c r="P1688" s="124">
        <v>0.33599967148460869</v>
      </c>
      <c r="Q1688" s="124">
        <v>9.8226792035893129E-2</v>
      </c>
      <c r="R1688" s="124">
        <v>0.20997890496812033</v>
      </c>
      <c r="S1688" s="124">
        <v>1.0214399798933702</v>
      </c>
      <c r="T1688" s="124">
        <v>2.2566272738801372</v>
      </c>
      <c r="U1688" s="124">
        <v>1.3090219328730452</v>
      </c>
      <c r="V1688" s="124">
        <v>2.047227485174925</v>
      </c>
      <c r="W1688" s="46">
        <v>0.41159361339486045</v>
      </c>
    </row>
    <row r="1689" spans="1:23" ht="19">
      <c r="A1689" s="91">
        <v>687</v>
      </c>
      <c r="B1689" s="124">
        <v>0.79585112860235996</v>
      </c>
      <c r="C1689" s="124">
        <v>0.32575056290656912</v>
      </c>
      <c r="D1689" s="124">
        <v>0.51835255933963187</v>
      </c>
      <c r="E1689" s="124">
        <v>0.20696579516105684</v>
      </c>
      <c r="F1689" s="124">
        <v>0.58279708345010728</v>
      </c>
      <c r="G1689" s="124">
        <v>9.8244613910429823E-2</v>
      </c>
      <c r="H1689" s="124">
        <v>0.73873739989374676</v>
      </c>
      <c r="I1689" s="124">
        <v>0.63288217838960348</v>
      </c>
      <c r="J1689" s="124">
        <v>0.76604406390908397</v>
      </c>
      <c r="K1689" s="54">
        <v>0.9302353788166795</v>
      </c>
      <c r="M1689" s="47">
        <v>687</v>
      </c>
      <c r="N1689" s="124" cm="1">
        <f t="array" ref="N1689:W1689">(TRANSPOSE(MMULT(幕後結果!$AB$37:$AK$46, TRANSPOSE(N688:W688))))</f>
        <v>0.17792334336544238</v>
      </c>
      <c r="O1689" s="124">
        <v>4.8050761888155359E-2</v>
      </c>
      <c r="P1689" s="124">
        <v>-0.4833396354486586</v>
      </c>
      <c r="Q1689" s="124">
        <v>0.30124431061898577</v>
      </c>
      <c r="R1689" s="124">
        <v>0.51474667043858324</v>
      </c>
      <c r="S1689" s="124">
        <v>-3.9585984760325155E-2</v>
      </c>
      <c r="T1689" s="124">
        <v>-0.25984594555844892</v>
      </c>
      <c r="U1689" s="124">
        <v>-0.68360254786967889</v>
      </c>
      <c r="V1689" s="124">
        <v>0.66017459139600199</v>
      </c>
      <c r="W1689" s="46">
        <v>1.7061225263125182</v>
      </c>
    </row>
    <row r="1690" spans="1:23" ht="19">
      <c r="A1690" s="91">
        <v>688</v>
      </c>
      <c r="B1690" s="124">
        <v>0.82648473365736885</v>
      </c>
      <c r="C1690" s="124">
        <v>0.46627823884148545</v>
      </c>
      <c r="D1690" s="124">
        <v>0.78253101818675042</v>
      </c>
      <c r="E1690" s="124">
        <v>0.68334165785800027</v>
      </c>
      <c r="F1690" s="124">
        <v>0.91739857353782361</v>
      </c>
      <c r="G1690" s="124">
        <v>0.84517271852479214</v>
      </c>
      <c r="H1690" s="124">
        <v>0.48059704957662608</v>
      </c>
      <c r="I1690" s="124">
        <v>0.24248944006649298</v>
      </c>
      <c r="J1690" s="124">
        <v>0.1835333664337393</v>
      </c>
      <c r="K1690" s="54">
        <v>0.47601473942463568</v>
      </c>
      <c r="M1690" s="47">
        <v>688</v>
      </c>
      <c r="N1690" s="124" cm="1">
        <f t="array" ref="N1690:W1690">(TRANSPOSE(MMULT(幕後結果!$AB$37:$AK$46, TRANSPOSE(N689:W689))))</f>
        <v>0.146781686184565</v>
      </c>
      <c r="O1690" s="124">
        <v>6.3016884265302844E-2</v>
      </c>
      <c r="P1690" s="124">
        <v>-0.77368680530501666</v>
      </c>
      <c r="Q1690" s="124">
        <v>-0.64887081536694025</v>
      </c>
      <c r="R1690" s="124">
        <v>-0.26412606174869169</v>
      </c>
      <c r="S1690" s="124">
        <v>0.60245634572740414</v>
      </c>
      <c r="T1690" s="124">
        <v>1.7501527307082774</v>
      </c>
      <c r="U1690" s="124">
        <v>-0.59981078278746336</v>
      </c>
      <c r="V1690" s="124">
        <v>1.043292603862376</v>
      </c>
      <c r="W1690" s="46">
        <v>-0.20092320057160329</v>
      </c>
    </row>
    <row r="1691" spans="1:23" ht="19">
      <c r="A1691" s="91">
        <v>689</v>
      </c>
      <c r="B1691" s="124">
        <v>0.50558738912280043</v>
      </c>
      <c r="C1691" s="124">
        <v>0.42836821248936485</v>
      </c>
      <c r="D1691" s="124">
        <v>0.90463943882526987</v>
      </c>
      <c r="E1691" s="124">
        <v>0.8417294014135861</v>
      </c>
      <c r="F1691" s="124">
        <v>0.96699125147503162</v>
      </c>
      <c r="G1691" s="124">
        <v>0.93284757422473286</v>
      </c>
      <c r="H1691" s="124">
        <v>4.7578303883231143E-3</v>
      </c>
      <c r="I1691" s="124">
        <v>0.61303171967637726</v>
      </c>
      <c r="J1691" s="124">
        <v>0.35583600268394067</v>
      </c>
      <c r="K1691" s="54">
        <v>0.26011602617301488</v>
      </c>
      <c r="M1691" s="47">
        <v>689</v>
      </c>
      <c r="N1691" s="124" cm="1">
        <f t="array" ref="N1691:W1691">(TRANSPOSE(MMULT(幕後結果!$AB$37:$AK$46, TRANSPOSE(N690:W690))))</f>
        <v>0.319223205198857</v>
      </c>
      <c r="O1691" s="124">
        <v>-0.16658372094845345</v>
      </c>
      <c r="P1691" s="124">
        <v>-0.12127408857838277</v>
      </c>
      <c r="Q1691" s="124">
        <v>-1.0936027759049403</v>
      </c>
      <c r="R1691" s="124">
        <v>1.3211785541149381</v>
      </c>
      <c r="S1691" s="124">
        <v>-1.6074116517427899</v>
      </c>
      <c r="T1691" s="124">
        <v>1.6781947683372751</v>
      </c>
      <c r="U1691" s="124">
        <v>1.1743987069428767</v>
      </c>
      <c r="V1691" s="124">
        <v>-0.66343640784111169</v>
      </c>
      <c r="W1691" s="46">
        <v>-0.10072181595685431</v>
      </c>
    </row>
    <row r="1692" spans="1:23" ht="19">
      <c r="A1692" s="91">
        <v>690</v>
      </c>
      <c r="B1692" s="124">
        <v>0.70190283554501054</v>
      </c>
      <c r="C1692" s="124">
        <v>0.25566462150161229</v>
      </c>
      <c r="D1692" s="124">
        <v>0.38126108294574368</v>
      </c>
      <c r="E1692" s="124">
        <v>0.71300374935600597</v>
      </c>
      <c r="F1692" s="124">
        <v>0.13595489374304837</v>
      </c>
      <c r="G1692" s="124">
        <v>0.32486485551006705</v>
      </c>
      <c r="H1692" s="124">
        <v>0.65297596750544051</v>
      </c>
      <c r="I1692" s="124">
        <v>0.86423325878700341</v>
      </c>
      <c r="J1692" s="124">
        <v>0.92492873202593873</v>
      </c>
      <c r="K1692" s="54">
        <v>0.59158061585092581</v>
      </c>
      <c r="M1692" s="47">
        <v>690</v>
      </c>
      <c r="N1692" s="124" cm="1">
        <f t="array" ref="N1692:W1692">(TRANSPOSE(MMULT(幕後結果!$AB$37:$AK$46, TRANSPOSE(N691:W691))))</f>
        <v>-6.8846197170108717E-2</v>
      </c>
      <c r="O1692" s="124">
        <v>2.6370304152905497</v>
      </c>
      <c r="P1692" s="124">
        <v>0.47652483492891873</v>
      </c>
      <c r="Q1692" s="124">
        <v>0.49805730828911204</v>
      </c>
      <c r="R1692" s="124">
        <v>-2.5769685170446865E-2</v>
      </c>
      <c r="S1692" s="124">
        <v>0.81784623352776831</v>
      </c>
      <c r="T1692" s="124">
        <v>-9.9403851057374759E-2</v>
      </c>
      <c r="U1692" s="124">
        <v>-0.68524253372944177</v>
      </c>
      <c r="V1692" s="124">
        <v>1.1613532951177092</v>
      </c>
      <c r="W1692" s="46">
        <v>0.31810505954600565</v>
      </c>
    </row>
    <row r="1693" spans="1:23" ht="19">
      <c r="A1693" s="91">
        <v>691</v>
      </c>
      <c r="B1693" s="124">
        <v>0.75247722575784248</v>
      </c>
      <c r="C1693" s="124">
        <v>0.98854568247827745</v>
      </c>
      <c r="D1693" s="124">
        <v>0.43874763913380233</v>
      </c>
      <c r="E1693" s="124">
        <v>0.14471966059454022</v>
      </c>
      <c r="F1693" s="124">
        <v>0.33345572486553632</v>
      </c>
      <c r="G1693" s="124">
        <v>0.32786534300029846</v>
      </c>
      <c r="H1693" s="124">
        <v>0.35513697726765203</v>
      </c>
      <c r="I1693" s="124">
        <v>0.78373092944484757</v>
      </c>
      <c r="J1693" s="124">
        <v>0.67400945229968778</v>
      </c>
      <c r="K1693" s="54">
        <v>0.85117374447494387</v>
      </c>
      <c r="M1693" s="47">
        <v>691</v>
      </c>
      <c r="N1693" s="124" cm="1">
        <f t="array" ref="N1693:W1693">(TRANSPOSE(MMULT(幕後結果!$AB$37:$AK$46, TRANSPOSE(N692:W692))))</f>
        <v>1.0227822371124822</v>
      </c>
      <c r="O1693" s="124">
        <v>-0.92456089925956875</v>
      </c>
      <c r="P1693" s="124">
        <v>1.2122575831332361</v>
      </c>
      <c r="Q1693" s="124">
        <v>4.8228792713779306E-2</v>
      </c>
      <c r="R1693" s="124">
        <v>-0.26705196385689606</v>
      </c>
      <c r="S1693" s="124">
        <v>-0.34910834509405941</v>
      </c>
      <c r="T1693" s="124">
        <v>0.50602390582131374</v>
      </c>
      <c r="U1693" s="124">
        <v>2.0024350683120158</v>
      </c>
      <c r="V1693" s="124">
        <v>0.39416900644686231</v>
      </c>
      <c r="W1693" s="46">
        <v>-0.56068924065610615</v>
      </c>
    </row>
    <row r="1694" spans="1:23" ht="19">
      <c r="A1694" s="91">
        <v>692</v>
      </c>
      <c r="B1694" s="124">
        <v>0.15349559834775173</v>
      </c>
      <c r="C1694" s="124">
        <v>0.49018290464246927</v>
      </c>
      <c r="D1694" s="124">
        <v>0.27347636982755286</v>
      </c>
      <c r="E1694" s="124">
        <v>0.46869831434750164</v>
      </c>
      <c r="F1694" s="124">
        <v>0.45143517058384375</v>
      </c>
      <c r="G1694" s="124">
        <v>0.73093783425324643</v>
      </c>
      <c r="H1694" s="124">
        <v>0.30377477317721446</v>
      </c>
      <c r="I1694" s="124">
        <v>0.79861969062071703</v>
      </c>
      <c r="J1694" s="124">
        <v>0.45260182377137581</v>
      </c>
      <c r="K1694" s="54">
        <v>0.98676192420252851</v>
      </c>
      <c r="M1694" s="47">
        <v>692</v>
      </c>
      <c r="N1694" s="124" cm="1">
        <f t="array" ref="N1694:W1694">(TRANSPOSE(MMULT(幕後結果!$AB$37:$AK$46, TRANSPOSE(N693:W693))))</f>
        <v>0.6064061823961413</v>
      </c>
      <c r="O1694" s="124">
        <v>0.24538405841176272</v>
      </c>
      <c r="P1694" s="124">
        <v>-0.75509191376080975</v>
      </c>
      <c r="Q1694" s="124">
        <v>-6.4945325933122272E-2</v>
      </c>
      <c r="R1694" s="124">
        <v>-0.52913299824293236</v>
      </c>
      <c r="S1694" s="124">
        <v>-5.5521984204861798E-2</v>
      </c>
      <c r="T1694" s="124">
        <v>-0.46663243611678634</v>
      </c>
      <c r="U1694" s="124">
        <v>2.0200101818233724</v>
      </c>
      <c r="V1694" s="124">
        <v>1.4589240774286476</v>
      </c>
      <c r="W1694" s="46">
        <v>0.23693511695189681</v>
      </c>
    </row>
    <row r="1695" spans="1:23" ht="19">
      <c r="A1695" s="91">
        <v>693</v>
      </c>
      <c r="B1695" s="124">
        <v>0.33189207019852929</v>
      </c>
      <c r="C1695" s="124">
        <v>0.63618372593074679</v>
      </c>
      <c r="D1695" s="124">
        <v>0.83750275079846914</v>
      </c>
      <c r="E1695" s="124">
        <v>0.13879399329408271</v>
      </c>
      <c r="F1695" s="124">
        <v>0.12913644323023377</v>
      </c>
      <c r="G1695" s="124">
        <v>0.27812057140109148</v>
      </c>
      <c r="H1695" s="124">
        <v>0.61296183793216907</v>
      </c>
      <c r="I1695" s="124">
        <v>0.92258461047117746</v>
      </c>
      <c r="J1695" s="124">
        <v>0.23180808984166767</v>
      </c>
      <c r="K1695" s="54">
        <v>0.18520313234152552</v>
      </c>
      <c r="M1695" s="47">
        <v>693</v>
      </c>
      <c r="N1695" s="124" cm="1">
        <f t="array" ref="N1695:W1695">(TRANSPOSE(MMULT(幕後結果!$AB$37:$AK$46, TRANSPOSE(N694:W694))))</f>
        <v>2.4765544629348217</v>
      </c>
      <c r="O1695" s="124">
        <v>-1.8933057953083137</v>
      </c>
      <c r="P1695" s="124">
        <v>-0.3627549492447103</v>
      </c>
      <c r="Q1695" s="124">
        <v>-9.1435201771323471E-2</v>
      </c>
      <c r="R1695" s="124">
        <v>-1.2851887307720591</v>
      </c>
      <c r="S1695" s="124">
        <v>-0.18101660339220449</v>
      </c>
      <c r="T1695" s="124">
        <v>-5.122017475155155E-2</v>
      </c>
      <c r="U1695" s="124">
        <v>0.64486281618768326</v>
      </c>
      <c r="V1695" s="124">
        <v>-0.35543775917873976</v>
      </c>
      <c r="W1695" s="46">
        <v>0.18526245647626546</v>
      </c>
    </row>
    <row r="1696" spans="1:23" ht="19">
      <c r="A1696" s="91">
        <v>694</v>
      </c>
      <c r="B1696" s="124">
        <v>0.27852314146901458</v>
      </c>
      <c r="C1696" s="124">
        <v>0.10175496727089439</v>
      </c>
      <c r="D1696" s="124">
        <v>0.93535861116391894</v>
      </c>
      <c r="E1696" s="124">
        <v>5.5344069036310284E-2</v>
      </c>
      <c r="F1696" s="124">
        <v>0.59083392638086951</v>
      </c>
      <c r="G1696" s="124">
        <v>0.84589415886324715</v>
      </c>
      <c r="H1696" s="124">
        <v>0.47206215667072771</v>
      </c>
      <c r="I1696" s="124">
        <v>0.98811301048165379</v>
      </c>
      <c r="J1696" s="124">
        <v>0.746555466085985</v>
      </c>
      <c r="K1696" s="54">
        <v>0.43155722636064997</v>
      </c>
      <c r="M1696" s="47">
        <v>694</v>
      </c>
      <c r="N1696" s="124" cm="1">
        <f t="array" ref="N1696:W1696">(TRANSPOSE(MMULT(幕後結果!$AB$37:$AK$46, TRANSPOSE(N695:W695))))</f>
        <v>-0.67590614054163056</v>
      </c>
      <c r="O1696" s="124">
        <v>0.17877274475006</v>
      </c>
      <c r="P1696" s="124">
        <v>0.29895539321370923</v>
      </c>
      <c r="Q1696" s="124">
        <v>0.22977451147860273</v>
      </c>
      <c r="R1696" s="124">
        <v>0.18152937904913408</v>
      </c>
      <c r="S1696" s="124">
        <v>1.0314653621506562E-2</v>
      </c>
      <c r="T1696" s="124">
        <v>0.96289157318063778</v>
      </c>
      <c r="U1696" s="124">
        <v>0.77459586640203382</v>
      </c>
      <c r="V1696" s="124">
        <v>0.353581195840248</v>
      </c>
      <c r="W1696" s="46">
        <v>0.60967281073872426</v>
      </c>
    </row>
    <row r="1697" spans="1:23" ht="19">
      <c r="A1697" s="91">
        <v>695</v>
      </c>
      <c r="B1697" s="124">
        <v>0.28461556542507571</v>
      </c>
      <c r="C1697" s="124">
        <v>5.1355645057278076E-2</v>
      </c>
      <c r="D1697" s="124">
        <v>0.55021363467866524</v>
      </c>
      <c r="E1697" s="124">
        <v>0.67340204341809029</v>
      </c>
      <c r="F1697" s="124">
        <v>0.6819663224021193</v>
      </c>
      <c r="G1697" s="124">
        <v>0.61282384177340665</v>
      </c>
      <c r="H1697" s="124">
        <v>0.93163202596525707</v>
      </c>
      <c r="I1697" s="124">
        <v>0.87394165971392845</v>
      </c>
      <c r="J1697" s="124">
        <v>0.17778096219474993</v>
      </c>
      <c r="K1697" s="54">
        <v>0.86549697728607122</v>
      </c>
      <c r="M1697" s="47">
        <v>695</v>
      </c>
      <c r="N1697" s="124" cm="1">
        <f t="array" ref="N1697:W1697">(TRANSPOSE(MMULT(幕後結果!$AB$37:$AK$46, TRANSPOSE(N696:W696))))</f>
        <v>-8.6200244683071289E-2</v>
      </c>
      <c r="O1697" s="124">
        <v>-0.7203450255006929</v>
      </c>
      <c r="P1697" s="124">
        <v>-0.26468757847880342</v>
      </c>
      <c r="Q1697" s="124">
        <v>-0.74491737124376434</v>
      </c>
      <c r="R1697" s="124">
        <v>-1.1094622328852097</v>
      </c>
      <c r="S1697" s="124">
        <v>-1.6877042752997022</v>
      </c>
      <c r="T1697" s="124">
        <v>1.4739082068779783</v>
      </c>
      <c r="U1697" s="124">
        <v>1.01973223173219E-2</v>
      </c>
      <c r="V1697" s="124">
        <v>-0.8739878196949632</v>
      </c>
      <c r="W1697" s="46">
        <v>8.8263565246658127E-2</v>
      </c>
    </row>
    <row r="1698" spans="1:23" ht="19">
      <c r="A1698" s="91">
        <v>696</v>
      </c>
      <c r="B1698" s="124">
        <v>0.327495348481879</v>
      </c>
      <c r="C1698" s="124">
        <v>0.60677818579027987</v>
      </c>
      <c r="D1698" s="124">
        <v>0.44625815939106772</v>
      </c>
      <c r="E1698" s="124">
        <v>0.80427121577367688</v>
      </c>
      <c r="F1698" s="124">
        <v>0.99128548651310022</v>
      </c>
      <c r="G1698" s="124">
        <v>0.29482447853711968</v>
      </c>
      <c r="H1698" s="124">
        <v>0.9621116968750969</v>
      </c>
      <c r="I1698" s="124">
        <v>0.82534537472514868</v>
      </c>
      <c r="J1698" s="124">
        <v>0.87456718883889106</v>
      </c>
      <c r="K1698" s="54">
        <v>0.67755342604130364</v>
      </c>
      <c r="M1698" s="47">
        <v>696</v>
      </c>
      <c r="N1698" s="124" cm="1">
        <f t="array" ref="N1698:W1698">(TRANSPOSE(MMULT(幕後結果!$AB$37:$AK$46, TRANSPOSE(N697:W697))))</f>
        <v>-0.77358392245458674</v>
      </c>
      <c r="O1698" s="124">
        <v>1.6853995699275695</v>
      </c>
      <c r="P1698" s="124">
        <v>0.1243415178860631</v>
      </c>
      <c r="Q1698" s="124">
        <v>2.6183231031922602</v>
      </c>
      <c r="R1698" s="124">
        <v>2.0414593681097695</v>
      </c>
      <c r="S1698" s="124">
        <v>1.4524764338565967</v>
      </c>
      <c r="T1698" s="124">
        <v>-1.7015602956618583</v>
      </c>
      <c r="U1698" s="124">
        <v>0.57459952790500302</v>
      </c>
      <c r="V1698" s="124">
        <v>0.45766530529859628</v>
      </c>
      <c r="W1698" s="46">
        <v>0.59835716389598559</v>
      </c>
    </row>
    <row r="1699" spans="1:23" ht="19">
      <c r="A1699" s="91">
        <v>697</v>
      </c>
      <c r="B1699" s="124">
        <v>0.36760730148197029</v>
      </c>
      <c r="C1699" s="124">
        <v>0.96948357109829209</v>
      </c>
      <c r="D1699" s="124">
        <v>0.46875921020734257</v>
      </c>
      <c r="E1699" s="124">
        <v>0.88088929634875401</v>
      </c>
      <c r="F1699" s="124">
        <v>0.26687959869433975</v>
      </c>
      <c r="G1699" s="124">
        <v>0.79178334742748402</v>
      </c>
      <c r="H1699" s="124">
        <v>0.77441695703870472</v>
      </c>
      <c r="I1699" s="124">
        <v>0.79131400144726038</v>
      </c>
      <c r="J1699" s="124">
        <v>0.76330215372181098</v>
      </c>
      <c r="K1699" s="54">
        <v>0.30475504251135832</v>
      </c>
      <c r="M1699" s="47">
        <v>697</v>
      </c>
      <c r="N1699" s="124" cm="1">
        <f t="array" ref="N1699:W1699">(TRANSPOSE(MMULT(幕後結果!$AB$37:$AK$46, TRANSPOSE(N698:W698))))</f>
        <v>1.0520793790793987</v>
      </c>
      <c r="O1699" s="124">
        <v>-1.1377389947182617</v>
      </c>
      <c r="P1699" s="124">
        <v>1.617589780900806</v>
      </c>
      <c r="Q1699" s="124">
        <v>-0.26019160306409533</v>
      </c>
      <c r="R1699" s="124">
        <v>0.73636217618124056</v>
      </c>
      <c r="S1699" s="124">
        <v>0.73995597582552508</v>
      </c>
      <c r="T1699" s="124">
        <v>1.4355238102142027</v>
      </c>
      <c r="U1699" s="124">
        <v>1.7030828355964818</v>
      </c>
      <c r="V1699" s="124">
        <v>0.9952514051192991</v>
      </c>
      <c r="W1699" s="46">
        <v>0.50956982539893692</v>
      </c>
    </row>
    <row r="1700" spans="1:23" ht="19">
      <c r="A1700" s="91">
        <v>698</v>
      </c>
      <c r="B1700" s="124">
        <v>0.26467923546258465</v>
      </c>
      <c r="C1700" s="124">
        <v>0.62157985370248814</v>
      </c>
      <c r="D1700" s="124">
        <v>0.82754934645563671</v>
      </c>
      <c r="E1700" s="124">
        <v>0.89010900044049013</v>
      </c>
      <c r="F1700" s="124">
        <v>0.37327916435052888</v>
      </c>
      <c r="G1700" s="124">
        <v>0.492873712075099</v>
      </c>
      <c r="H1700" s="124">
        <v>0.79167931197035224</v>
      </c>
      <c r="I1700" s="124">
        <v>0.29004495249572981</v>
      </c>
      <c r="J1700" s="124">
        <v>0.2194594620190522</v>
      </c>
      <c r="K1700" s="54">
        <v>1.8696442576367156E-2</v>
      </c>
      <c r="M1700" s="47">
        <v>698</v>
      </c>
      <c r="N1700" s="124" cm="1">
        <f t="array" ref="N1700:W1700">(TRANSPOSE(MMULT(幕後結果!$AB$37:$AK$46, TRANSPOSE(N699:W699))))</f>
        <v>-3.9744072460146163E-2</v>
      </c>
      <c r="O1700" s="124">
        <v>-1.0403499428516996</v>
      </c>
      <c r="P1700" s="124">
        <v>-1.1820692950963034</v>
      </c>
      <c r="Q1700" s="124">
        <v>-1.9533337957890275</v>
      </c>
      <c r="R1700" s="124">
        <v>-1.7417210240775765</v>
      </c>
      <c r="S1700" s="124">
        <v>-0.10202650427964999</v>
      </c>
      <c r="T1700" s="124">
        <v>-4.0264689117838703E-2</v>
      </c>
      <c r="U1700" s="124">
        <v>0.64270994101471046</v>
      </c>
      <c r="V1700" s="124">
        <v>-0.27072573090227731</v>
      </c>
      <c r="W1700" s="46">
        <v>-0.90944353997837746</v>
      </c>
    </row>
    <row r="1701" spans="1:23" ht="19">
      <c r="A1701" s="91">
        <v>699</v>
      </c>
      <c r="B1701" s="124">
        <v>0.83354371803067884</v>
      </c>
      <c r="C1701" s="124">
        <v>0.49937777304929654</v>
      </c>
      <c r="D1701" s="124">
        <v>0.93705558591390425</v>
      </c>
      <c r="E1701" s="124">
        <v>0.54873194522424118</v>
      </c>
      <c r="F1701" s="124">
        <v>0.38688791454786453</v>
      </c>
      <c r="G1701" s="124">
        <v>0.32775255956392946</v>
      </c>
      <c r="H1701" s="124">
        <v>0.7893336433337923</v>
      </c>
      <c r="I1701" s="124">
        <v>0.15957659444163652</v>
      </c>
      <c r="J1701" s="124">
        <v>0.72370669452609415</v>
      </c>
      <c r="K1701" s="54">
        <v>0.38495677564437969</v>
      </c>
      <c r="M1701" s="47">
        <v>699</v>
      </c>
      <c r="N1701" s="124" cm="1">
        <f t="array" ref="N1701:W1701">(TRANSPOSE(MMULT(幕後結果!$AB$37:$AK$46, TRANSPOSE(N700:W700))))</f>
        <v>0.31513453393739493</v>
      </c>
      <c r="O1701" s="124">
        <v>-0.18430384107423445</v>
      </c>
      <c r="P1701" s="124">
        <v>1.8068398105484487</v>
      </c>
      <c r="Q1701" s="124">
        <v>0.79545563885274484</v>
      </c>
      <c r="R1701" s="124">
        <v>-0.42943121807912576</v>
      </c>
      <c r="S1701" s="124">
        <v>-1.0707856505772784</v>
      </c>
      <c r="T1701" s="124">
        <v>-0.18531411489927779</v>
      </c>
      <c r="U1701" s="124">
        <v>-1.5230974267763204</v>
      </c>
      <c r="V1701" s="124">
        <v>-0.31911917174819693</v>
      </c>
      <c r="W1701" s="46">
        <v>0.52853051015236319</v>
      </c>
    </row>
    <row r="1702" spans="1:23" ht="19">
      <c r="A1702" s="91">
        <v>700</v>
      </c>
      <c r="B1702" s="124">
        <v>0.46842760759878965</v>
      </c>
      <c r="C1702" s="124">
        <v>0.23320685340155412</v>
      </c>
      <c r="D1702" s="124">
        <v>0.12799383216750804</v>
      </c>
      <c r="E1702" s="124">
        <v>0.99351297595544175</v>
      </c>
      <c r="F1702" s="124">
        <v>0.88597794100418614</v>
      </c>
      <c r="G1702" s="124">
        <v>0.18423999743655228</v>
      </c>
      <c r="H1702" s="124">
        <v>0.9076385663947657</v>
      </c>
      <c r="I1702" s="124">
        <v>0.71428847417225838</v>
      </c>
      <c r="J1702" s="124">
        <v>0.37967614149569218</v>
      </c>
      <c r="K1702" s="54">
        <v>0.36433649882267494</v>
      </c>
      <c r="M1702" s="47">
        <v>700</v>
      </c>
      <c r="N1702" s="124" cm="1">
        <f t="array" ref="N1702:W1702">(TRANSPOSE(MMULT(幕後結果!$AB$37:$AK$46, TRANSPOSE(N701:W701))))</f>
        <v>-0.37627569510131598</v>
      </c>
      <c r="O1702" s="124">
        <v>-1.7886620982634844</v>
      </c>
      <c r="P1702" s="124">
        <v>0.88949781563052333</v>
      </c>
      <c r="Q1702" s="124">
        <v>0.74902189083543025</v>
      </c>
      <c r="R1702" s="124">
        <v>1.2078217933125377</v>
      </c>
      <c r="S1702" s="124">
        <v>-0.71667382277088021</v>
      </c>
      <c r="T1702" s="124">
        <v>-3.0612014538580035E-2</v>
      </c>
      <c r="U1702" s="124">
        <v>-3.6342067572395192E-2</v>
      </c>
      <c r="V1702" s="124">
        <v>-0.13167976178543161</v>
      </c>
      <c r="W1702" s="46">
        <v>0.7223101296930039</v>
      </c>
    </row>
    <row r="1703" spans="1:23" ht="19">
      <c r="A1703" s="91">
        <v>701</v>
      </c>
      <c r="B1703" s="124">
        <v>0.2912560797821846</v>
      </c>
      <c r="C1703" s="124">
        <v>0.4170302334215743</v>
      </c>
      <c r="D1703" s="124">
        <v>0.79169652112776201</v>
      </c>
      <c r="E1703" s="124">
        <v>0.34315288697259461</v>
      </c>
      <c r="F1703" s="124">
        <v>5.8693238632279821E-2</v>
      </c>
      <c r="G1703" s="124">
        <v>0.79036087346859607</v>
      </c>
      <c r="H1703" s="124">
        <v>0.78807364906572497</v>
      </c>
      <c r="I1703" s="124">
        <v>7.1357545776451925E-2</v>
      </c>
      <c r="J1703" s="124">
        <v>0.37012382985497361</v>
      </c>
      <c r="K1703" s="54">
        <v>0.99423689435401874</v>
      </c>
      <c r="M1703" s="47">
        <v>701</v>
      </c>
      <c r="N1703" s="124" cm="1">
        <f t="array" ref="N1703:W1703">(TRANSPOSE(MMULT(幕後結果!$AB$37:$AK$46, TRANSPOSE(N702:W702))))</f>
        <v>-0.78162679986869554</v>
      </c>
      <c r="O1703" s="124">
        <v>-0.50366236108780194</v>
      </c>
      <c r="P1703" s="124">
        <v>-0.16577648850014123</v>
      </c>
      <c r="Q1703" s="124">
        <v>-0.37898277320602841</v>
      </c>
      <c r="R1703" s="124">
        <v>3.8600291420919489E-2</v>
      </c>
      <c r="S1703" s="124">
        <v>-0.97178021619084776</v>
      </c>
      <c r="T1703" s="124">
        <v>0.59420757486530329</v>
      </c>
      <c r="U1703" s="124">
        <v>1.2161492742622304</v>
      </c>
      <c r="V1703" s="124">
        <v>1.1795844365368877</v>
      </c>
      <c r="W1703" s="46">
        <v>0.3504686553467054</v>
      </c>
    </row>
    <row r="1704" spans="1:23" ht="19">
      <c r="A1704" s="91">
        <v>702</v>
      </c>
      <c r="B1704" s="124">
        <v>0.32495280015944816</v>
      </c>
      <c r="C1704" s="124">
        <v>0.30110578545373112</v>
      </c>
      <c r="D1704" s="124">
        <v>0.99239861721145051</v>
      </c>
      <c r="E1704" s="124">
        <v>0.32412036258169419</v>
      </c>
      <c r="F1704" s="124">
        <v>0.33696518837596789</v>
      </c>
      <c r="G1704" s="124">
        <v>0.20239691240455482</v>
      </c>
      <c r="H1704" s="124">
        <v>0.49410600686117778</v>
      </c>
      <c r="I1704" s="124">
        <v>0.969728689209159</v>
      </c>
      <c r="J1704" s="124">
        <v>0.95273635265643919</v>
      </c>
      <c r="K1704" s="54">
        <v>0.74433512500126842</v>
      </c>
      <c r="M1704" s="47">
        <v>702</v>
      </c>
      <c r="N1704" s="124" cm="1">
        <f t="array" ref="N1704:W1704">(TRANSPOSE(MMULT(幕後結果!$AB$37:$AK$46, TRANSPOSE(N703:W703))))</f>
        <v>-0.69593113133670914</v>
      </c>
      <c r="O1704" s="124">
        <v>-0.39189167811414383</v>
      </c>
      <c r="P1704" s="124">
        <v>0.53049223475991736</v>
      </c>
      <c r="Q1704" s="124">
        <v>0.41143080745020932</v>
      </c>
      <c r="R1704" s="124">
        <v>0.21071762950676448</v>
      </c>
      <c r="S1704" s="124">
        <v>-0.12434781781087939</v>
      </c>
      <c r="T1704" s="124">
        <v>-1.0623901488264892E-3</v>
      </c>
      <c r="U1704" s="124">
        <v>7.1500692343562988E-2</v>
      </c>
      <c r="V1704" s="124">
        <v>-1.4978076701121832</v>
      </c>
      <c r="W1704" s="46">
        <v>0.11052753679454247</v>
      </c>
    </row>
    <row r="1705" spans="1:23" ht="19">
      <c r="A1705" s="91">
        <v>703</v>
      </c>
      <c r="B1705" s="124">
        <v>0.92641316479096347</v>
      </c>
      <c r="C1705" s="124">
        <v>0.76422710650839898</v>
      </c>
      <c r="D1705" s="124">
        <v>0.13930798761218877</v>
      </c>
      <c r="E1705" s="124">
        <v>0.59498646926579779</v>
      </c>
      <c r="F1705" s="124">
        <v>5.4261197885100643E-2</v>
      </c>
      <c r="G1705" s="124">
        <v>0.68284502244941736</v>
      </c>
      <c r="H1705" s="124">
        <v>0.83327103179624085</v>
      </c>
      <c r="I1705" s="124">
        <v>0.65323968166916946</v>
      </c>
      <c r="J1705" s="124">
        <v>0.52617010349350557</v>
      </c>
      <c r="K1705" s="54">
        <v>0.23042154528803049</v>
      </c>
      <c r="M1705" s="47">
        <v>703</v>
      </c>
      <c r="N1705" s="124" cm="1">
        <f t="array" ref="N1705:W1705">(TRANSPOSE(MMULT(幕後結果!$AB$37:$AK$46, TRANSPOSE(N704:W704))))</f>
        <v>-0.37963409365305728</v>
      </c>
      <c r="O1705" s="124">
        <v>-0.55036093141699305</v>
      </c>
      <c r="P1705" s="124">
        <v>-0.26173171170669568</v>
      </c>
      <c r="Q1705" s="124">
        <v>-1.0610698817017121</v>
      </c>
      <c r="R1705" s="124">
        <v>-1.4768574439284226</v>
      </c>
      <c r="S1705" s="124">
        <v>-1.6973951765043345</v>
      </c>
      <c r="T1705" s="124">
        <v>-1.6041020780307225</v>
      </c>
      <c r="U1705" s="124">
        <v>-0.47301960460618542</v>
      </c>
      <c r="V1705" s="124">
        <v>-0.42132435653532668</v>
      </c>
      <c r="W1705" s="46">
        <v>-1.67541484316058</v>
      </c>
    </row>
    <row r="1706" spans="1:23" ht="19">
      <c r="A1706" s="91">
        <v>704</v>
      </c>
      <c r="B1706" s="124">
        <v>0.10569607416562032</v>
      </c>
      <c r="C1706" s="124">
        <v>0.38438437457374475</v>
      </c>
      <c r="D1706" s="124">
        <v>0.42028716663862919</v>
      </c>
      <c r="E1706" s="124">
        <v>0.14321549026348102</v>
      </c>
      <c r="F1706" s="124">
        <v>0.43672912604541247</v>
      </c>
      <c r="G1706" s="124">
        <v>2.064953984786233E-2</v>
      </c>
      <c r="H1706" s="124">
        <v>0.90905536375024409</v>
      </c>
      <c r="I1706" s="124">
        <v>0.74554171077654918</v>
      </c>
      <c r="J1706" s="124">
        <v>0.9389062263489405</v>
      </c>
      <c r="K1706" s="54">
        <v>0.94517553329562976</v>
      </c>
      <c r="M1706" s="47">
        <v>704</v>
      </c>
      <c r="N1706" s="124" cm="1">
        <f t="array" ref="N1706:W1706">(TRANSPOSE(MMULT(幕後結果!$AB$37:$AK$46, TRANSPOSE(N705:W705))))</f>
        <v>-1.6523858214178049</v>
      </c>
      <c r="O1706" s="124">
        <v>-1.2978515255180381</v>
      </c>
      <c r="P1706" s="124">
        <v>-2.4698167301597769</v>
      </c>
      <c r="Q1706" s="124">
        <v>-1.337049518921348</v>
      </c>
      <c r="R1706" s="124">
        <v>0.74931421264717413</v>
      </c>
      <c r="S1706" s="124">
        <v>-1.503816685560289</v>
      </c>
      <c r="T1706" s="124">
        <v>-0.17593760666391609</v>
      </c>
      <c r="U1706" s="124">
        <v>0.2179736270533868</v>
      </c>
      <c r="V1706" s="124">
        <v>-0.31001865811918516</v>
      </c>
      <c r="W1706" s="46">
        <v>-0.47698450374903534</v>
      </c>
    </row>
    <row r="1707" spans="1:23" ht="19">
      <c r="A1707" s="91">
        <v>705</v>
      </c>
      <c r="B1707" s="124">
        <v>0.27411762529425077</v>
      </c>
      <c r="C1707" s="124">
        <v>0.42551135931098405</v>
      </c>
      <c r="D1707" s="124">
        <v>0.42002229872931185</v>
      </c>
      <c r="E1707" s="124">
        <v>0.29920897894531451</v>
      </c>
      <c r="F1707" s="124">
        <v>0.51316111681797194</v>
      </c>
      <c r="G1707" s="124">
        <v>0.46758661101332022</v>
      </c>
      <c r="H1707" s="124">
        <v>0.19307671470942744</v>
      </c>
      <c r="I1707" s="124">
        <v>0.31332005924621087</v>
      </c>
      <c r="J1707" s="124">
        <v>0.74601064317325072</v>
      </c>
      <c r="K1707" s="54">
        <v>0.33858625649303287</v>
      </c>
      <c r="M1707" s="47">
        <v>705</v>
      </c>
      <c r="N1707" s="124" cm="1">
        <f t="array" ref="N1707:W1707">(TRANSPOSE(MMULT(幕後結果!$AB$37:$AK$46, TRANSPOSE(N706:W706))))</f>
        <v>-0.7513890253951242</v>
      </c>
      <c r="O1707" s="124">
        <v>-0.92798421895848926</v>
      </c>
      <c r="P1707" s="124">
        <v>0.59360875324504392</v>
      </c>
      <c r="Q1707" s="124">
        <v>0.12223938543294974</v>
      </c>
      <c r="R1707" s="124">
        <v>1.5173775376032195</v>
      </c>
      <c r="S1707" s="124">
        <v>0.91121878993483452</v>
      </c>
      <c r="T1707" s="124">
        <v>0.76513852110689518</v>
      </c>
      <c r="U1707" s="124">
        <v>1.4346763996848308</v>
      </c>
      <c r="V1707" s="124">
        <v>-0.63649625657832498</v>
      </c>
      <c r="W1707" s="46">
        <v>1.5452641331473754E-2</v>
      </c>
    </row>
    <row r="1708" spans="1:23" ht="19">
      <c r="A1708" s="91">
        <v>706</v>
      </c>
      <c r="B1708" s="124">
        <v>0.98938822726246278</v>
      </c>
      <c r="C1708" s="124">
        <v>0.35172381166352129</v>
      </c>
      <c r="D1708" s="124">
        <v>0.13429002472280938</v>
      </c>
      <c r="E1708" s="124">
        <v>0.69637151145232767</v>
      </c>
      <c r="F1708" s="124">
        <v>0.80542397068982452</v>
      </c>
      <c r="G1708" s="124">
        <v>0.94198991521453834</v>
      </c>
      <c r="H1708" s="124">
        <v>0.69871587445556682</v>
      </c>
      <c r="I1708" s="124">
        <v>0.30143391602925762</v>
      </c>
      <c r="J1708" s="124">
        <v>0.54836222451772709</v>
      </c>
      <c r="K1708" s="54">
        <v>0.74440032138306256</v>
      </c>
      <c r="M1708" s="47">
        <v>706</v>
      </c>
      <c r="N1708" s="124" cm="1">
        <f t="array" ref="N1708:W1708">(TRANSPOSE(MMULT(幕後結果!$AB$37:$AK$46, TRANSPOSE(N707:W707))))</f>
        <v>0.15855677298680432</v>
      </c>
      <c r="O1708" s="124">
        <v>0.2156138016795327</v>
      </c>
      <c r="P1708" s="124">
        <v>-1.8763247947991226</v>
      </c>
      <c r="Q1708" s="124">
        <v>0.36771515765198681</v>
      </c>
      <c r="R1708" s="124">
        <v>-0.2277737153180823</v>
      </c>
      <c r="S1708" s="124">
        <v>-0.1013964617196137</v>
      </c>
      <c r="T1708" s="124">
        <v>1.2237332604921242E-2</v>
      </c>
      <c r="U1708" s="124">
        <v>-0.20558302179057805</v>
      </c>
      <c r="V1708" s="124">
        <v>-0.18593523004164247</v>
      </c>
      <c r="W1708" s="46">
        <v>0.38372389350053965</v>
      </c>
    </row>
    <row r="1709" spans="1:23" ht="19">
      <c r="A1709" s="91">
        <v>707</v>
      </c>
      <c r="B1709" s="124">
        <v>0.29902523851585805</v>
      </c>
      <c r="C1709" s="124">
        <v>0.2791749866598654</v>
      </c>
      <c r="D1709" s="124">
        <v>0.48293178783784785</v>
      </c>
      <c r="E1709" s="124">
        <v>0.61349547657202996</v>
      </c>
      <c r="F1709" s="124">
        <v>0.14422847743664868</v>
      </c>
      <c r="G1709" s="124">
        <v>7.2155633947382336E-2</v>
      </c>
      <c r="H1709" s="124">
        <v>9.2699607887595237E-2</v>
      </c>
      <c r="I1709" s="124">
        <v>0.4526619900040818</v>
      </c>
      <c r="J1709" s="124">
        <v>0.9299196132498222</v>
      </c>
      <c r="K1709" s="54">
        <v>0.53863282364965936</v>
      </c>
      <c r="M1709" s="47">
        <v>707</v>
      </c>
      <c r="N1709" s="124" cm="1">
        <f t="array" ref="N1709:W1709">(TRANSPOSE(MMULT(幕後結果!$AB$37:$AK$46, TRANSPOSE(N708:W708))))</f>
        <v>0.92650838012913106</v>
      </c>
      <c r="O1709" s="124">
        <v>0.68501312404095926</v>
      </c>
      <c r="P1709" s="124">
        <v>-1.4028498612873883</v>
      </c>
      <c r="Q1709" s="124">
        <v>-1.6212602974989256</v>
      </c>
      <c r="R1709" s="124">
        <v>1.8773725725066521</v>
      </c>
      <c r="S1709" s="124">
        <v>-1.3107208614491783</v>
      </c>
      <c r="T1709" s="124">
        <v>0.97476841613123355</v>
      </c>
      <c r="U1709" s="124">
        <v>0.19230037344914164</v>
      </c>
      <c r="V1709" s="124">
        <v>1.0635199649346663</v>
      </c>
      <c r="W1709" s="46">
        <v>0.20873212625641779</v>
      </c>
    </row>
    <row r="1710" spans="1:23" ht="19">
      <c r="A1710" s="91">
        <v>708</v>
      </c>
      <c r="B1710" s="124">
        <v>0.4978692755058709</v>
      </c>
      <c r="C1710" s="124">
        <v>0.5028594968688449</v>
      </c>
      <c r="D1710" s="124">
        <v>0.43923774423196704</v>
      </c>
      <c r="E1710" s="124">
        <v>0.79740420218180863</v>
      </c>
      <c r="F1710" s="124">
        <v>0.82278437974095753</v>
      </c>
      <c r="G1710" s="124">
        <v>0.65061475786686662</v>
      </c>
      <c r="H1710" s="124">
        <v>0.23188310629706033</v>
      </c>
      <c r="I1710" s="124">
        <v>0.24195097451042336</v>
      </c>
      <c r="J1710" s="124">
        <v>0.65038835297905351</v>
      </c>
      <c r="K1710" s="54">
        <v>9.244339373966115E-2</v>
      </c>
      <c r="M1710" s="47">
        <v>708</v>
      </c>
      <c r="N1710" s="124" cm="1">
        <f t="array" ref="N1710:W1710">(TRANSPOSE(MMULT(幕後結果!$AB$37:$AK$46, TRANSPOSE(N709:W709))))</f>
        <v>1.4754653303642171</v>
      </c>
      <c r="O1710" s="124">
        <v>0.12655346561686889</v>
      </c>
      <c r="P1710" s="124">
        <v>0.95750709723411054</v>
      </c>
      <c r="Q1710" s="124">
        <v>4.9934036106391411E-2</v>
      </c>
      <c r="R1710" s="124">
        <v>-0.12185571176099518</v>
      </c>
      <c r="S1710" s="124">
        <v>1.0211621079363971</v>
      </c>
      <c r="T1710" s="124">
        <v>0.53480316828234153</v>
      </c>
      <c r="U1710" s="124">
        <v>0.29200485906861523</v>
      </c>
      <c r="V1710" s="124">
        <v>-0.49577187740374734</v>
      </c>
      <c r="W1710" s="46">
        <v>0.66742844842257476</v>
      </c>
    </row>
    <row r="1711" spans="1:23" ht="19">
      <c r="A1711" s="91">
        <v>709</v>
      </c>
      <c r="B1711" s="124">
        <v>0.77652616231034433</v>
      </c>
      <c r="C1711" s="124">
        <v>0.63627614034994617</v>
      </c>
      <c r="D1711" s="124">
        <v>0.98832757832467788</v>
      </c>
      <c r="E1711" s="124">
        <v>0.82122200152346325</v>
      </c>
      <c r="F1711" s="124">
        <v>0.90241538363127805</v>
      </c>
      <c r="G1711" s="124">
        <v>0.41256461431345537</v>
      </c>
      <c r="H1711" s="124">
        <v>0.52870534299735805</v>
      </c>
      <c r="I1711" s="124">
        <v>0.1705211656396306</v>
      </c>
      <c r="J1711" s="124">
        <v>0.61478981382061271</v>
      </c>
      <c r="K1711" s="54">
        <v>0.48880137987802286</v>
      </c>
      <c r="M1711" s="47">
        <v>709</v>
      </c>
      <c r="N1711" s="124" cm="1">
        <f t="array" ref="N1711:W1711">(TRANSPOSE(MMULT(幕後結果!$AB$37:$AK$46, TRANSPOSE(N710:W710))))</f>
        <v>-1.1968592436949315</v>
      </c>
      <c r="O1711" s="124">
        <v>4.1245575430996967E-2</v>
      </c>
      <c r="P1711" s="124">
        <v>-0.73210118420593795</v>
      </c>
      <c r="Q1711" s="124">
        <v>0.40306982589789175</v>
      </c>
      <c r="R1711" s="124">
        <v>0.49517887954684475</v>
      </c>
      <c r="S1711" s="124">
        <v>0.87883219291729808</v>
      </c>
      <c r="T1711" s="124">
        <v>-0.58432931876107963</v>
      </c>
      <c r="U1711" s="124">
        <v>-1.9140463256195388</v>
      </c>
      <c r="V1711" s="124">
        <v>-1.6328915042797338</v>
      </c>
      <c r="W1711" s="46">
        <v>1.6064327032808634</v>
      </c>
    </row>
    <row r="1712" spans="1:23" ht="19">
      <c r="A1712" s="91">
        <v>710</v>
      </c>
      <c r="B1712" s="124">
        <v>0.3435716590097051</v>
      </c>
      <c r="C1712" s="124">
        <v>4.7524774522478275E-3</v>
      </c>
      <c r="D1712" s="124">
        <v>0.52379280716045007</v>
      </c>
      <c r="E1712" s="124">
        <v>0.82325051209973443</v>
      </c>
      <c r="F1712" s="124">
        <v>0.78175152711570495</v>
      </c>
      <c r="G1712" s="124">
        <v>0.50559608261756961</v>
      </c>
      <c r="H1712" s="124">
        <v>0.73265588553621508</v>
      </c>
      <c r="I1712" s="124">
        <v>0.89118529461660834</v>
      </c>
      <c r="J1712" s="124">
        <v>0.53791040321269712</v>
      </c>
      <c r="K1712" s="54">
        <v>1.7202904362315863E-2</v>
      </c>
      <c r="M1712" s="47">
        <v>710</v>
      </c>
      <c r="N1712" s="124" cm="1">
        <f t="array" ref="N1712:W1712">(TRANSPOSE(MMULT(幕後結果!$AB$37:$AK$46, TRANSPOSE(N711:W711))))</f>
        <v>1.306246994638294</v>
      </c>
      <c r="O1712" s="124">
        <v>0.45214284094998208</v>
      </c>
      <c r="P1712" s="124">
        <v>1.0069613120441288</v>
      </c>
      <c r="Q1712" s="124">
        <v>-0.82411451824599979</v>
      </c>
      <c r="R1712" s="124">
        <v>-7.4341647493422869E-2</v>
      </c>
      <c r="S1712" s="124">
        <v>1.3052406726978749</v>
      </c>
      <c r="T1712" s="124">
        <v>-0.16188483521719932</v>
      </c>
      <c r="U1712" s="124">
        <v>1.412512477401906E-2</v>
      </c>
      <c r="V1712" s="124">
        <v>-4.0230102870970896E-2</v>
      </c>
      <c r="W1712" s="46">
        <v>-0.31209703028576452</v>
      </c>
    </row>
    <row r="1713" spans="1:23" ht="19">
      <c r="A1713" s="91">
        <v>711</v>
      </c>
      <c r="B1713" s="124">
        <v>0.56905206730323399</v>
      </c>
      <c r="C1713" s="124">
        <v>0.46333829579099994</v>
      </c>
      <c r="D1713" s="124">
        <v>0.59512588217841378</v>
      </c>
      <c r="E1713" s="124">
        <v>0.25857275040952854</v>
      </c>
      <c r="F1713" s="124">
        <v>0.26754440291886494</v>
      </c>
      <c r="G1713" s="124">
        <v>0.23399908391350288</v>
      </c>
      <c r="H1713" s="124">
        <v>0.41717201472435117</v>
      </c>
      <c r="I1713" s="124">
        <v>0.32727975136166498</v>
      </c>
      <c r="J1713" s="124">
        <v>0.98010456297308024</v>
      </c>
      <c r="K1713" s="54">
        <v>8.1301725572442196E-2</v>
      </c>
      <c r="M1713" s="47">
        <v>711</v>
      </c>
      <c r="N1713" s="124" cm="1">
        <f t="array" ref="N1713:W1713">(TRANSPOSE(MMULT(幕後結果!$AB$37:$AK$46, TRANSPOSE(N712:W712))))</f>
        <v>-0.31453147159797984</v>
      </c>
      <c r="O1713" s="124">
        <v>-0.7506906082949234</v>
      </c>
      <c r="P1713" s="124">
        <v>1.09345145220708</v>
      </c>
      <c r="Q1713" s="124">
        <v>0.5303840083559046</v>
      </c>
      <c r="R1713" s="124">
        <v>-2.2129578282981281</v>
      </c>
      <c r="S1713" s="124">
        <v>0.49348950946190095</v>
      </c>
      <c r="T1713" s="124">
        <v>-1.3594032298431886</v>
      </c>
      <c r="U1713" s="124">
        <v>-1.1014728714045587</v>
      </c>
      <c r="V1713" s="124">
        <v>-0.54399534102704061</v>
      </c>
      <c r="W1713" s="46">
        <v>-1.1138057918738735</v>
      </c>
    </row>
    <row r="1714" spans="1:23" ht="19">
      <c r="A1714" s="91">
        <v>712</v>
      </c>
      <c r="B1714" s="124">
        <v>0.73087273328810443</v>
      </c>
      <c r="C1714" s="124">
        <v>0.56478365136500397</v>
      </c>
      <c r="D1714" s="124">
        <v>0.84813756642269622</v>
      </c>
      <c r="E1714" s="124">
        <v>0.70968755664284022</v>
      </c>
      <c r="F1714" s="124">
        <v>0.63334304197658198</v>
      </c>
      <c r="G1714" s="124">
        <v>0.70611802698154214</v>
      </c>
      <c r="H1714" s="124">
        <v>0.46051829671657218</v>
      </c>
      <c r="I1714" s="124">
        <v>0.79721291515770543</v>
      </c>
      <c r="J1714" s="124">
        <v>0.84804909579729126</v>
      </c>
      <c r="K1714" s="54">
        <v>0.57132398537162321</v>
      </c>
      <c r="M1714" s="47">
        <v>712</v>
      </c>
      <c r="N1714" s="124" cm="1">
        <f t="array" ref="N1714:W1714">(TRANSPOSE(MMULT(幕後結果!$AB$37:$AK$46, TRANSPOSE(N713:W713))))</f>
        <v>0.68491772072633195</v>
      </c>
      <c r="O1714" s="124">
        <v>0.72617095578162749</v>
      </c>
      <c r="P1714" s="124">
        <v>0.35155578616933225</v>
      </c>
      <c r="Q1714" s="124">
        <v>0.28556605296839388</v>
      </c>
      <c r="R1714" s="124">
        <v>-1.6463629077314432</v>
      </c>
      <c r="S1714" s="124">
        <v>0.23421692355652057</v>
      </c>
      <c r="T1714" s="124">
        <v>1.0168253915668966</v>
      </c>
      <c r="U1714" s="124">
        <v>-0.98622159998366288</v>
      </c>
      <c r="V1714" s="124">
        <v>0.27699837784220849</v>
      </c>
      <c r="W1714" s="46">
        <v>-0.24903361274636648</v>
      </c>
    </row>
    <row r="1715" spans="1:23" ht="19">
      <c r="A1715" s="91">
        <v>713</v>
      </c>
      <c r="B1715" s="124">
        <v>0.9653646868566057</v>
      </c>
      <c r="C1715" s="124">
        <v>0.85253300759356954</v>
      </c>
      <c r="D1715" s="124">
        <v>0.47416362934371947</v>
      </c>
      <c r="E1715" s="124">
        <v>4.7579733649248501E-2</v>
      </c>
      <c r="F1715" s="124">
        <v>0.17655223633210859</v>
      </c>
      <c r="G1715" s="124">
        <v>0.73129026930553742</v>
      </c>
      <c r="H1715" s="124">
        <v>0.30133164711535976</v>
      </c>
      <c r="I1715" s="124">
        <v>0.82229605773250469</v>
      </c>
      <c r="J1715" s="124">
        <v>0.71125471359002046</v>
      </c>
      <c r="K1715" s="54">
        <v>0.21005299460041504</v>
      </c>
      <c r="M1715" s="47">
        <v>713</v>
      </c>
      <c r="N1715" s="124" cm="1">
        <f t="array" ref="N1715:W1715">(TRANSPOSE(MMULT(幕後結果!$AB$37:$AK$46, TRANSPOSE(N714:W714))))</f>
        <v>0.24540647351249062</v>
      </c>
      <c r="O1715" s="124">
        <v>3.2683807144761996</v>
      </c>
      <c r="P1715" s="124">
        <v>2.7413417833649492</v>
      </c>
      <c r="Q1715" s="124">
        <v>3.1484966586274643</v>
      </c>
      <c r="R1715" s="124">
        <v>1.4950280959452773</v>
      </c>
      <c r="S1715" s="124">
        <v>2.9173818825931748</v>
      </c>
      <c r="T1715" s="124">
        <v>-0.20346147714446181</v>
      </c>
      <c r="U1715" s="124">
        <v>9.614856417030089E-2</v>
      </c>
      <c r="V1715" s="124">
        <v>1.0459342337796955</v>
      </c>
      <c r="W1715" s="46">
        <v>2.2785802383309117</v>
      </c>
    </row>
    <row r="1716" spans="1:23" ht="19">
      <c r="A1716" s="91">
        <v>714</v>
      </c>
      <c r="B1716" s="124">
        <v>0.99047182598571659</v>
      </c>
      <c r="C1716" s="124">
        <v>0.72930959878505353</v>
      </c>
      <c r="D1716" s="124">
        <v>0.14600978655777785</v>
      </c>
      <c r="E1716" s="124">
        <v>0.94348566861181649</v>
      </c>
      <c r="F1716" s="124">
        <v>0.40722147568445055</v>
      </c>
      <c r="G1716" s="124">
        <v>0.23927115191923565</v>
      </c>
      <c r="H1716" s="124">
        <v>0.18910288176652235</v>
      </c>
      <c r="I1716" s="124">
        <v>0.62886359113795032</v>
      </c>
      <c r="J1716" s="124">
        <v>0.23191425346786088</v>
      </c>
      <c r="K1716" s="54">
        <v>0.91794738859934277</v>
      </c>
      <c r="M1716" s="47">
        <v>714</v>
      </c>
      <c r="N1716" s="124" cm="1">
        <f t="array" ref="N1716:W1716">(TRANSPOSE(MMULT(幕後結果!$AB$37:$AK$46, TRANSPOSE(N715:W715))))</f>
        <v>0.48855717306114366</v>
      </c>
      <c r="O1716" s="124">
        <v>-0.35182620854195595</v>
      </c>
      <c r="P1716" s="124">
        <v>1.1838725255644971</v>
      </c>
      <c r="Q1716" s="124">
        <v>0.74780926156771632</v>
      </c>
      <c r="R1716" s="124">
        <v>-0.89730053547359889</v>
      </c>
      <c r="S1716" s="124">
        <v>1.5259030439229335</v>
      </c>
      <c r="T1716" s="124">
        <v>1.2514900873873205</v>
      </c>
      <c r="U1716" s="124">
        <v>-1.6439849806511357</v>
      </c>
      <c r="V1716" s="124">
        <v>2.3385275350935402</v>
      </c>
      <c r="W1716" s="46">
        <v>0.74910190529404685</v>
      </c>
    </row>
    <row r="1717" spans="1:23" ht="19">
      <c r="A1717" s="91">
        <v>715</v>
      </c>
      <c r="B1717" s="124">
        <v>0.64066164581768903</v>
      </c>
      <c r="C1717" s="124">
        <v>0.51515183975140388</v>
      </c>
      <c r="D1717" s="124">
        <v>0.17012723950081865</v>
      </c>
      <c r="E1717" s="124">
        <v>0.34316671922707198</v>
      </c>
      <c r="F1717" s="124">
        <v>0.14233828030446816</v>
      </c>
      <c r="G1717" s="124">
        <v>0.22841268033583773</v>
      </c>
      <c r="H1717" s="124">
        <v>0.22933797858011862</v>
      </c>
      <c r="I1717" s="124">
        <v>0.6748421225113026</v>
      </c>
      <c r="J1717" s="124">
        <v>0.74199350965819399</v>
      </c>
      <c r="K1717" s="54">
        <v>0.30334548633142711</v>
      </c>
      <c r="M1717" s="47">
        <v>715</v>
      </c>
      <c r="N1717" s="124" cm="1">
        <f t="array" ref="N1717:W1717">(TRANSPOSE(MMULT(幕後結果!$AB$37:$AK$46, TRANSPOSE(N716:W716))))</f>
        <v>-1.5805758671445109</v>
      </c>
      <c r="O1717" s="124">
        <v>1.955678453582528</v>
      </c>
      <c r="P1717" s="124">
        <v>-1.3413878608559577</v>
      </c>
      <c r="Q1717" s="124">
        <v>-0.20016629762950186</v>
      </c>
      <c r="R1717" s="124">
        <v>0.96767550343813213</v>
      </c>
      <c r="S1717" s="124">
        <v>0.16269620067023782</v>
      </c>
      <c r="T1717" s="124">
        <v>-1.0312423791559495</v>
      </c>
      <c r="U1717" s="124">
        <v>-1.2444471651737192</v>
      </c>
      <c r="V1717" s="124">
        <v>-1.079596184413435</v>
      </c>
      <c r="W1717" s="46">
        <v>-0.90801087497906585</v>
      </c>
    </row>
    <row r="1718" spans="1:23" ht="19">
      <c r="A1718" s="91">
        <v>716</v>
      </c>
      <c r="B1718" s="124">
        <v>0.36083863427809382</v>
      </c>
      <c r="C1718" s="124">
        <v>0.6210373439722463</v>
      </c>
      <c r="D1718" s="124">
        <v>0.83890602546887005</v>
      </c>
      <c r="E1718" s="124">
        <v>0.57284444033083393</v>
      </c>
      <c r="F1718" s="124">
        <v>0.47190302537230777</v>
      </c>
      <c r="G1718" s="124">
        <v>0.51304202836750834</v>
      </c>
      <c r="H1718" s="124">
        <v>0.90020201836397407</v>
      </c>
      <c r="I1718" s="124">
        <v>0.9759858737944469</v>
      </c>
      <c r="J1718" s="124">
        <v>0.46377940456009581</v>
      </c>
      <c r="K1718" s="54">
        <v>0.10050819248764475</v>
      </c>
      <c r="M1718" s="47">
        <v>716</v>
      </c>
      <c r="N1718" s="124" cm="1">
        <f t="array" ref="N1718:W1718">(TRANSPOSE(MMULT(幕後結果!$AB$37:$AK$46, TRANSPOSE(N717:W717))))</f>
        <v>-1.3735520781917911</v>
      </c>
      <c r="O1718" s="124">
        <v>-1.1333407467747261</v>
      </c>
      <c r="P1718" s="124">
        <v>-0.54331558207650144</v>
      </c>
      <c r="Q1718" s="124">
        <v>-1.3102169280930975</v>
      </c>
      <c r="R1718" s="124">
        <v>0.93326639326715233</v>
      </c>
      <c r="S1718" s="124">
        <v>-0.4025247986686179</v>
      </c>
      <c r="T1718" s="124">
        <v>0.97815160240202292</v>
      </c>
      <c r="U1718" s="124">
        <v>4.0682889324370031E-2</v>
      </c>
      <c r="V1718" s="124">
        <v>0.58448770768966696</v>
      </c>
      <c r="W1718" s="46">
        <v>1.5469171767439185</v>
      </c>
    </row>
    <row r="1719" spans="1:23" ht="19">
      <c r="A1719" s="91">
        <v>717</v>
      </c>
      <c r="B1719" s="124">
        <v>0.89335584959296277</v>
      </c>
      <c r="C1719" s="124">
        <v>0.65487232168005405</v>
      </c>
      <c r="D1719" s="124">
        <v>0.58354976224048882</v>
      </c>
      <c r="E1719" s="124">
        <v>0.28642323855208418</v>
      </c>
      <c r="F1719" s="124">
        <v>0.11376952486031411</v>
      </c>
      <c r="G1719" s="124">
        <v>0.46766581148548259</v>
      </c>
      <c r="H1719" s="124">
        <v>0.35033278192289119</v>
      </c>
      <c r="I1719" s="124">
        <v>0.15954602966960052</v>
      </c>
      <c r="J1719" s="124">
        <v>0.66595810395443333</v>
      </c>
      <c r="K1719" s="54">
        <v>0.74617947364099968</v>
      </c>
      <c r="M1719" s="47">
        <v>717</v>
      </c>
      <c r="N1719" s="124" cm="1">
        <f t="array" ref="N1719:W1719">(TRANSPOSE(MMULT(幕後結果!$AB$37:$AK$46, TRANSPOSE(N718:W718))))</f>
        <v>1.0392687523886335</v>
      </c>
      <c r="O1719" s="124">
        <v>1.294399811880331</v>
      </c>
      <c r="P1719" s="124">
        <v>1.0773106833923702</v>
      </c>
      <c r="Q1719" s="124">
        <v>0.83448882682198233</v>
      </c>
      <c r="R1719" s="124">
        <v>-0.84778459080051149</v>
      </c>
      <c r="S1719" s="124">
        <v>0.18553545359949608</v>
      </c>
      <c r="T1719" s="124">
        <v>0.74061151433729822</v>
      </c>
      <c r="U1719" s="124">
        <v>-1.9431565840484555E-2</v>
      </c>
      <c r="V1719" s="124">
        <v>-0.25670008710225978</v>
      </c>
      <c r="W1719" s="46">
        <v>0.71768668468184837</v>
      </c>
    </row>
    <row r="1720" spans="1:23" ht="19">
      <c r="A1720" s="91">
        <v>718</v>
      </c>
      <c r="B1720" s="124">
        <v>7.731395863689472E-2</v>
      </c>
      <c r="C1720" s="124">
        <v>0.31437353547008007</v>
      </c>
      <c r="D1720" s="124">
        <v>0.46715540288190383</v>
      </c>
      <c r="E1720" s="124">
        <v>0.3596869020876392</v>
      </c>
      <c r="F1720" s="124">
        <v>0.62645753587076625</v>
      </c>
      <c r="G1720" s="124">
        <v>0.18718999085625021</v>
      </c>
      <c r="H1720" s="124">
        <v>0.819866139774726</v>
      </c>
      <c r="I1720" s="124">
        <v>0.90243099932463577</v>
      </c>
      <c r="J1720" s="124">
        <v>6.7207164132332409E-5</v>
      </c>
      <c r="K1720" s="54">
        <v>0.45840033994071638</v>
      </c>
      <c r="M1720" s="47">
        <v>718</v>
      </c>
      <c r="N1720" s="124" cm="1">
        <f t="array" ref="N1720:W1720">(TRANSPOSE(MMULT(幕後結果!$AB$37:$AK$46, TRANSPOSE(N719:W719))))</f>
        <v>-0.75512148996085238</v>
      </c>
      <c r="O1720" s="124">
        <v>0.36300074308120972</v>
      </c>
      <c r="P1720" s="124">
        <v>-0.92681279656066562</v>
      </c>
      <c r="Q1720" s="124">
        <v>0.66501026916807771</v>
      </c>
      <c r="R1720" s="124">
        <v>-6.1920838027785918E-2</v>
      </c>
      <c r="S1720" s="124">
        <v>0.18388698198207565</v>
      </c>
      <c r="T1720" s="124">
        <v>-7.1039190057771262E-2</v>
      </c>
      <c r="U1720" s="124">
        <v>-1.0268052241006425</v>
      </c>
      <c r="V1720" s="124">
        <v>1.1056450113019844</v>
      </c>
      <c r="W1720" s="46">
        <v>-0.43300961565013069</v>
      </c>
    </row>
    <row r="1721" spans="1:23" ht="19">
      <c r="A1721" s="91">
        <v>719</v>
      </c>
      <c r="B1721" s="124">
        <v>0.18579143732820169</v>
      </c>
      <c r="C1721" s="124">
        <v>0.51036952069954866</v>
      </c>
      <c r="D1721" s="124">
        <v>0.21977899260095346</v>
      </c>
      <c r="E1721" s="124">
        <v>0.19324741645691335</v>
      </c>
      <c r="F1721" s="124">
        <v>4.8514431367940425E-2</v>
      </c>
      <c r="G1721" s="124">
        <v>0.43654404341734332</v>
      </c>
      <c r="H1721" s="124">
        <v>3.2993626009218957E-3</v>
      </c>
      <c r="I1721" s="124">
        <v>5.3712711071535635E-2</v>
      </c>
      <c r="J1721" s="124">
        <v>0.81054335007658862</v>
      </c>
      <c r="K1721" s="54">
        <v>0.71402746977223885</v>
      </c>
      <c r="M1721" s="47">
        <v>719</v>
      </c>
      <c r="N1721" s="124" cm="1">
        <f t="array" ref="N1721:W1721">(TRANSPOSE(MMULT(幕後結果!$AB$37:$AK$46, TRANSPOSE(N720:W720))))</f>
        <v>-0.28523094498965068</v>
      </c>
      <c r="O1721" s="124">
        <v>-1.4516137220723859</v>
      </c>
      <c r="P1721" s="124">
        <v>-1.5509091005603293</v>
      </c>
      <c r="Q1721" s="124">
        <v>-0.92647596904365215</v>
      </c>
      <c r="R1721" s="124">
        <v>-2.2845854762734774</v>
      </c>
      <c r="S1721" s="124">
        <v>0.25871069416567394</v>
      </c>
      <c r="T1721" s="124">
        <v>-1.1140888762472694</v>
      </c>
      <c r="U1721" s="124">
        <v>0.24099667699561686</v>
      </c>
      <c r="V1721" s="124">
        <v>-2.4713971458776056</v>
      </c>
      <c r="W1721" s="46">
        <v>-0.78757981731985183</v>
      </c>
    </row>
    <row r="1722" spans="1:23" ht="19">
      <c r="A1722" s="91">
        <v>720</v>
      </c>
      <c r="B1722" s="124">
        <v>0.42829096038117065</v>
      </c>
      <c r="C1722" s="124">
        <v>0.43688682378106614</v>
      </c>
      <c r="D1722" s="124">
        <v>0.43792388257490056</v>
      </c>
      <c r="E1722" s="124">
        <v>0.87992672645589498</v>
      </c>
      <c r="F1722" s="124">
        <v>0.88728214683286599</v>
      </c>
      <c r="G1722" s="124">
        <v>0.41800250664751348</v>
      </c>
      <c r="H1722" s="124">
        <v>0.49151285995658278</v>
      </c>
      <c r="I1722" s="124">
        <v>0.27757288922573031</v>
      </c>
      <c r="J1722" s="124">
        <v>0.2896297291229557</v>
      </c>
      <c r="K1722" s="54">
        <v>1.8196663599286955E-2</v>
      </c>
      <c r="M1722" s="47">
        <v>720</v>
      </c>
      <c r="N1722" s="124" cm="1">
        <f t="array" ref="N1722:W1722">(TRANSPOSE(MMULT(幕後結果!$AB$37:$AK$46, TRANSPOSE(N721:W721))))</f>
        <v>-8.7143510120668358E-2</v>
      </c>
      <c r="O1722" s="124">
        <v>0.52940897699871359</v>
      </c>
      <c r="P1722" s="124">
        <v>0.46968761639482065</v>
      </c>
      <c r="Q1722" s="124">
        <v>1.7811092358108649</v>
      </c>
      <c r="R1722" s="124">
        <v>0.20509183341372592</v>
      </c>
      <c r="S1722" s="124">
        <v>1.5726294275177337</v>
      </c>
      <c r="T1722" s="124">
        <v>-1.8388307782083917</v>
      </c>
      <c r="U1722" s="124">
        <v>-0.77503958882630342</v>
      </c>
      <c r="V1722" s="124">
        <v>-1.3748870053022724</v>
      </c>
      <c r="W1722" s="46">
        <v>0.3238401759012205</v>
      </c>
    </row>
    <row r="1723" spans="1:23" ht="19">
      <c r="A1723" s="91">
        <v>721</v>
      </c>
      <c r="B1723" s="124">
        <v>0.10497330632747826</v>
      </c>
      <c r="C1723" s="124">
        <v>0.3152024648981846</v>
      </c>
      <c r="D1723" s="124">
        <v>1.7383349072275234E-3</v>
      </c>
      <c r="E1723" s="124">
        <v>0.6259048529818918</v>
      </c>
      <c r="F1723" s="124">
        <v>0.245942361792435</v>
      </c>
      <c r="G1723" s="124">
        <v>0.48957492615217402</v>
      </c>
      <c r="H1723" s="124">
        <v>0.15657672994728555</v>
      </c>
      <c r="I1723" s="124">
        <v>0.46624341984023676</v>
      </c>
      <c r="J1723" s="124">
        <v>0.35449574287773844</v>
      </c>
      <c r="K1723" s="54">
        <v>0.25382514061833561</v>
      </c>
      <c r="M1723" s="47">
        <v>721</v>
      </c>
      <c r="N1723" s="124" cm="1">
        <f t="array" ref="N1723:W1723">(TRANSPOSE(MMULT(幕後結果!$AB$37:$AK$46, TRANSPOSE(N722:W722))))</f>
        <v>0.61293502186753712</v>
      </c>
      <c r="O1723" s="124">
        <v>0.997308550848231</v>
      </c>
      <c r="P1723" s="124">
        <v>4.537541288653496E-2</v>
      </c>
      <c r="Q1723" s="124">
        <v>-0.97719056644435498</v>
      </c>
      <c r="R1723" s="124">
        <v>2.0201278616068699E-2</v>
      </c>
      <c r="S1723" s="124">
        <v>-0.25828476026125557</v>
      </c>
      <c r="T1723" s="124">
        <v>-0.12119108482309326</v>
      </c>
      <c r="U1723" s="124">
        <v>-0.35638691217552154</v>
      </c>
      <c r="V1723" s="124">
        <v>1.6614381895767913</v>
      </c>
      <c r="W1723" s="46">
        <v>-6.2810686045295105E-2</v>
      </c>
    </row>
    <row r="1724" spans="1:23" ht="19">
      <c r="A1724" s="91">
        <v>722</v>
      </c>
      <c r="B1724" s="124">
        <v>0.3679827705123524</v>
      </c>
      <c r="C1724" s="124">
        <v>0.95360724261054997</v>
      </c>
      <c r="D1724" s="124">
        <v>0.90757111927509837</v>
      </c>
      <c r="E1724" s="124">
        <v>6.8528758213645791E-2</v>
      </c>
      <c r="F1724" s="124">
        <v>0.27540653185142738</v>
      </c>
      <c r="G1724" s="124">
        <v>0.51074743832694924</v>
      </c>
      <c r="H1724" s="124">
        <v>0.79427030811251864</v>
      </c>
      <c r="I1724" s="124">
        <v>0.24431376774754754</v>
      </c>
      <c r="J1724" s="124">
        <v>0.41692073173845112</v>
      </c>
      <c r="K1724" s="54">
        <v>0.74523959792733607</v>
      </c>
      <c r="M1724" s="47">
        <v>722</v>
      </c>
      <c r="N1724" s="124" cm="1">
        <f t="array" ref="N1724:W1724">(TRANSPOSE(MMULT(幕後結果!$AB$37:$AK$46, TRANSPOSE(N723:W723))))</f>
        <v>-0.55530923927696485</v>
      </c>
      <c r="O1724" s="124">
        <v>0.29168813327230581</v>
      </c>
      <c r="P1724" s="124">
        <v>-1.5128778454245424</v>
      </c>
      <c r="Q1724" s="124">
        <v>-0.30619890535782524</v>
      </c>
      <c r="R1724" s="124">
        <v>1.319731517043091</v>
      </c>
      <c r="S1724" s="124">
        <v>-0.63862665068321689</v>
      </c>
      <c r="T1724" s="124">
        <v>-0.74904317389202979</v>
      </c>
      <c r="U1724" s="124">
        <v>0.94687683420783186</v>
      </c>
      <c r="V1724" s="124">
        <v>0.97282119352160512</v>
      </c>
      <c r="W1724" s="46">
        <v>1.2987568751344989</v>
      </c>
    </row>
    <row r="1725" spans="1:23" ht="19">
      <c r="A1725" s="91">
        <v>723</v>
      </c>
      <c r="B1725" s="124">
        <v>0.32691005196442102</v>
      </c>
      <c r="C1725" s="124">
        <v>0.97176567679271697</v>
      </c>
      <c r="D1725" s="124">
        <v>0.6542260182687385</v>
      </c>
      <c r="E1725" s="124">
        <v>0.90729652990959098</v>
      </c>
      <c r="F1725" s="124">
        <v>0.97300756317618187</v>
      </c>
      <c r="G1725" s="124">
        <v>0.63057332548044664</v>
      </c>
      <c r="H1725" s="124">
        <v>0.28651896945333788</v>
      </c>
      <c r="I1725" s="124">
        <v>0.82139176547980708</v>
      </c>
      <c r="J1725" s="124">
        <v>0.86319977355996769</v>
      </c>
      <c r="K1725" s="54">
        <v>0.61221129582365186</v>
      </c>
      <c r="M1725" s="47">
        <v>723</v>
      </c>
      <c r="N1725" s="124" cm="1">
        <f t="array" ref="N1725:W1725">(TRANSPOSE(MMULT(幕後結果!$AB$37:$AK$46, TRANSPOSE(N724:W724))))</f>
        <v>1.9251334543202923</v>
      </c>
      <c r="O1725" s="124">
        <v>1.2316180485896191</v>
      </c>
      <c r="P1725" s="124">
        <v>0.92224230876393509</v>
      </c>
      <c r="Q1725" s="124">
        <v>1.279006778320869</v>
      </c>
      <c r="R1725" s="124">
        <v>0.39866708671265655</v>
      </c>
      <c r="S1725" s="124">
        <v>1.3263558259890178</v>
      </c>
      <c r="T1725" s="124">
        <v>0.53924598728784578</v>
      </c>
      <c r="U1725" s="124">
        <v>0.1926667025739216</v>
      </c>
      <c r="V1725" s="124">
        <v>0.51746985489530672</v>
      </c>
      <c r="W1725" s="46">
        <v>1.2712655344442874</v>
      </c>
    </row>
    <row r="1726" spans="1:23" ht="19">
      <c r="A1726" s="91">
        <v>724</v>
      </c>
      <c r="B1726" s="124">
        <v>0.22359022597116374</v>
      </c>
      <c r="C1726" s="124">
        <v>0.15257717200642595</v>
      </c>
      <c r="D1726" s="124">
        <v>0.1552303355780531</v>
      </c>
      <c r="E1726" s="124">
        <v>0.67743587125255567</v>
      </c>
      <c r="F1726" s="124">
        <v>0.51366128667073974</v>
      </c>
      <c r="G1726" s="124">
        <v>0.67172301098825082</v>
      </c>
      <c r="H1726" s="124">
        <v>0.52155114860604024</v>
      </c>
      <c r="I1726" s="124">
        <v>0.55391018227041644</v>
      </c>
      <c r="J1726" s="124">
        <v>0.41645637779990508</v>
      </c>
      <c r="K1726" s="54">
        <v>0.65646367743592693</v>
      </c>
      <c r="M1726" s="47">
        <v>724</v>
      </c>
      <c r="N1726" s="124" cm="1">
        <f t="array" ref="N1726:W1726">(TRANSPOSE(MMULT(幕後結果!$AB$37:$AK$46, TRANSPOSE(N725:W725))))</f>
        <v>1.1984422024666612</v>
      </c>
      <c r="O1726" s="124">
        <v>-0.36726636639972349</v>
      </c>
      <c r="P1726" s="124">
        <v>0.61700341539653103</v>
      </c>
      <c r="Q1726" s="124">
        <v>0.45778363189202415</v>
      </c>
      <c r="R1726" s="124">
        <v>-0.9307355872860088</v>
      </c>
      <c r="S1726" s="124">
        <v>-1.3765244672295935</v>
      </c>
      <c r="T1726" s="124">
        <v>-1.4394803411900159</v>
      </c>
      <c r="U1726" s="124">
        <v>-0.50928370669332623</v>
      </c>
      <c r="V1726" s="124">
        <v>5.5396154288214483E-2</v>
      </c>
      <c r="W1726" s="46">
        <v>-0.1596525519006827</v>
      </c>
    </row>
    <row r="1727" spans="1:23" ht="19">
      <c r="A1727" s="91">
        <v>725</v>
      </c>
      <c r="B1727" s="124">
        <v>0.26343672943942398</v>
      </c>
      <c r="C1727" s="124">
        <v>0.95058261088069473</v>
      </c>
      <c r="D1727" s="124">
        <v>8.7870588588353948E-2</v>
      </c>
      <c r="E1727" s="124">
        <v>0.70220525233308861</v>
      </c>
      <c r="F1727" s="124">
        <v>0.60822451646646458</v>
      </c>
      <c r="G1727" s="124">
        <v>0.56945284708036903</v>
      </c>
      <c r="H1727" s="124">
        <v>0.99782394744486735</v>
      </c>
      <c r="I1727" s="124">
        <v>6.9980746583266917E-3</v>
      </c>
      <c r="J1727" s="124">
        <v>0.51124715936561471</v>
      </c>
      <c r="K1727" s="54">
        <v>0.30367797653443906</v>
      </c>
      <c r="M1727" s="47">
        <v>725</v>
      </c>
      <c r="N1727" s="124" cm="1">
        <f t="array" ref="N1727:W1727">(TRANSPOSE(MMULT(幕後結果!$AB$37:$AK$46, TRANSPOSE(N726:W726))))</f>
        <v>0.22732134547260541</v>
      </c>
      <c r="O1727" s="124">
        <v>-1.1100124095245871</v>
      </c>
      <c r="P1727" s="124">
        <v>-0.1500250110506644</v>
      </c>
      <c r="Q1727" s="124">
        <v>1.3942631922151105</v>
      </c>
      <c r="R1727" s="124">
        <v>4.6123713439870338E-2</v>
      </c>
      <c r="S1727" s="124">
        <v>1.2908949553620799</v>
      </c>
      <c r="T1727" s="124">
        <v>0.7192170998097156</v>
      </c>
      <c r="U1727" s="124">
        <v>0.86278553932835</v>
      </c>
      <c r="V1727" s="124">
        <v>-0.41662216326033208</v>
      </c>
      <c r="W1727" s="46">
        <v>1.0616021377625047</v>
      </c>
    </row>
    <row r="1728" spans="1:23" ht="19">
      <c r="A1728" s="91">
        <v>726</v>
      </c>
      <c r="B1728" s="124">
        <v>0.84598326249299705</v>
      </c>
      <c r="C1728" s="124">
        <v>0.70279639462038834</v>
      </c>
      <c r="D1728" s="124">
        <v>0.66991582203701427</v>
      </c>
      <c r="E1728" s="124">
        <v>0.71849162028253222</v>
      </c>
      <c r="F1728" s="124">
        <v>0.50777876123619858</v>
      </c>
      <c r="G1728" s="124">
        <v>0.32548200799757732</v>
      </c>
      <c r="H1728" s="124">
        <v>0.84552879810255144</v>
      </c>
      <c r="I1728" s="124">
        <v>0.11907207974190404</v>
      </c>
      <c r="J1728" s="124">
        <v>0.44997486048759128</v>
      </c>
      <c r="K1728" s="54">
        <v>0.68239494108699228</v>
      </c>
      <c r="M1728" s="47">
        <v>726</v>
      </c>
      <c r="N1728" s="124" cm="1">
        <f t="array" ref="N1728:W1728">(TRANSPOSE(MMULT(幕後結果!$AB$37:$AK$46, TRANSPOSE(N727:W727))))</f>
        <v>-0.82254355362774056</v>
      </c>
      <c r="O1728" s="124">
        <v>-0.7771841067943368</v>
      </c>
      <c r="P1728" s="124">
        <v>0.93612522972640022</v>
      </c>
      <c r="Q1728" s="124">
        <v>-0.3289087693023256</v>
      </c>
      <c r="R1728" s="124">
        <v>-0.29015447571526654</v>
      </c>
      <c r="S1728" s="124">
        <v>-0.87207433581529892</v>
      </c>
      <c r="T1728" s="124">
        <v>4.3301292303154701E-2</v>
      </c>
      <c r="U1728" s="124">
        <v>-0.21007703346916645</v>
      </c>
      <c r="V1728" s="124">
        <v>-1.1480837825543975</v>
      </c>
      <c r="W1728" s="46">
        <v>-0.56714600271647442</v>
      </c>
    </row>
    <row r="1729" spans="1:23" ht="19">
      <c r="A1729" s="91">
        <v>727</v>
      </c>
      <c r="B1729" s="124">
        <v>3.1193191088421779E-2</v>
      </c>
      <c r="C1729" s="124">
        <v>0.32880444778075524</v>
      </c>
      <c r="D1729" s="124">
        <v>0.78694927001857407</v>
      </c>
      <c r="E1729" s="124">
        <v>0.5525410483087041</v>
      </c>
      <c r="F1729" s="124">
        <v>0.90008820016156932</v>
      </c>
      <c r="G1729" s="124">
        <v>0.42972756248210953</v>
      </c>
      <c r="H1729" s="124">
        <v>0.43609293483388178</v>
      </c>
      <c r="I1729" s="124">
        <v>0.2585556435144607</v>
      </c>
      <c r="J1729" s="124">
        <v>0.96742981860199451</v>
      </c>
      <c r="K1729" s="54">
        <v>0.15286527977893427</v>
      </c>
      <c r="M1729" s="47">
        <v>727</v>
      </c>
      <c r="N1729" s="124" cm="1">
        <f t="array" ref="N1729:W1729">(TRANSPOSE(MMULT(幕後結果!$AB$37:$AK$46, TRANSPOSE(N728:W728))))</f>
        <v>0.40667142028279291</v>
      </c>
      <c r="O1729" s="124">
        <v>0.88973608858887276</v>
      </c>
      <c r="P1729" s="124">
        <v>-7.1137595196906656E-2</v>
      </c>
      <c r="Q1729" s="124">
        <v>-1.9956865650517148</v>
      </c>
      <c r="R1729" s="124">
        <v>0.16227111073977957</v>
      </c>
      <c r="S1729" s="124">
        <v>-1.0144223027842667</v>
      </c>
      <c r="T1729" s="124">
        <v>-0.27357448698600528</v>
      </c>
      <c r="U1729" s="124">
        <v>-0.23976834323511556</v>
      </c>
      <c r="V1729" s="124">
        <v>6.8820975200581849E-2</v>
      </c>
      <c r="W1729" s="46">
        <v>0.7634985750983756</v>
      </c>
    </row>
    <row r="1730" spans="1:23" ht="19">
      <c r="A1730" s="91">
        <v>728</v>
      </c>
      <c r="B1730" s="124">
        <v>3.4277693126616438E-3</v>
      </c>
      <c r="C1730" s="124">
        <v>0.89227590868179241</v>
      </c>
      <c r="D1730" s="124">
        <v>0.39240653287671101</v>
      </c>
      <c r="E1730" s="124">
        <v>0.31992544529921108</v>
      </c>
      <c r="F1730" s="124">
        <v>0.99243609275076539</v>
      </c>
      <c r="G1730" s="124">
        <v>0.36107511248405655</v>
      </c>
      <c r="H1730" s="124">
        <v>0.69899385179665452</v>
      </c>
      <c r="I1730" s="124">
        <v>0.98531611578934308</v>
      </c>
      <c r="J1730" s="124">
        <v>0.82544311980450913</v>
      </c>
      <c r="K1730" s="54">
        <v>0.81435077965972891</v>
      </c>
      <c r="M1730" s="47">
        <v>728</v>
      </c>
      <c r="N1730" s="124" cm="1">
        <f t="array" ref="N1730:W1730">(TRANSPOSE(MMULT(幕後結果!$AB$37:$AK$46, TRANSPOSE(N729:W729))))</f>
        <v>-0.12319851299745918</v>
      </c>
      <c r="O1730" s="124">
        <v>1.0520098268261862</v>
      </c>
      <c r="P1730" s="124">
        <v>0.41553365304788742</v>
      </c>
      <c r="Q1730" s="124">
        <v>0.42638166992953597</v>
      </c>
      <c r="R1730" s="124">
        <v>0.83493565796512026</v>
      </c>
      <c r="S1730" s="124">
        <v>0.23179433419796153</v>
      </c>
      <c r="T1730" s="124">
        <v>-0.26826629670176372</v>
      </c>
      <c r="U1730" s="124">
        <v>-0.75055739776573627</v>
      </c>
      <c r="V1730" s="124">
        <v>0.11555031758108758</v>
      </c>
      <c r="W1730" s="46">
        <v>0.96866638973325092</v>
      </c>
    </row>
    <row r="1731" spans="1:23" ht="19">
      <c r="A1731" s="91">
        <v>729</v>
      </c>
      <c r="B1731" s="124">
        <v>0.95914780658487264</v>
      </c>
      <c r="C1731" s="124">
        <v>0.33918008862039972</v>
      </c>
      <c r="D1731" s="124">
        <v>0.61236604186051657</v>
      </c>
      <c r="E1731" s="124">
        <v>9.0871595651513815E-3</v>
      </c>
      <c r="F1731" s="124">
        <v>0.53107611749113448</v>
      </c>
      <c r="G1731" s="124">
        <v>0.80261656846964979</v>
      </c>
      <c r="H1731" s="124">
        <v>0.59327235630524622</v>
      </c>
      <c r="I1731" s="124">
        <v>0.9980907253269713</v>
      </c>
      <c r="J1731" s="124">
        <v>0.44083110984016982</v>
      </c>
      <c r="K1731" s="54">
        <v>0.79896147930891659</v>
      </c>
      <c r="M1731" s="47">
        <v>729</v>
      </c>
      <c r="N1731" s="124" cm="1">
        <f t="array" ref="N1731:W1731">(TRANSPOSE(MMULT(幕後結果!$AB$37:$AK$46, TRANSPOSE(N730:W730))))</f>
        <v>0.66592848958023743</v>
      </c>
      <c r="O1731" s="124">
        <v>2.2423081324502441</v>
      </c>
      <c r="P1731" s="124">
        <v>-0.35433236933404266</v>
      </c>
      <c r="Q1731" s="124">
        <v>0.84460021816854836</v>
      </c>
      <c r="R1731" s="124">
        <v>-0.92116431357335071</v>
      </c>
      <c r="S1731" s="124">
        <v>0.97241067531914727</v>
      </c>
      <c r="T1731" s="124">
        <v>0.48663523093959044</v>
      </c>
      <c r="U1731" s="124">
        <v>-1.6436643737048304</v>
      </c>
      <c r="V1731" s="124">
        <v>0.8758113305200812</v>
      </c>
      <c r="W1731" s="46">
        <v>1.3193363095993997</v>
      </c>
    </row>
    <row r="1732" spans="1:23" ht="19">
      <c r="A1732" s="91">
        <v>730</v>
      </c>
      <c r="B1732" s="124">
        <v>0.1165313572340263</v>
      </c>
      <c r="C1732" s="124">
        <v>2.1750248164918995E-2</v>
      </c>
      <c r="D1732" s="124">
        <v>0.51619819443584625</v>
      </c>
      <c r="E1732" s="124">
        <v>0.37044923469730806</v>
      </c>
      <c r="F1732" s="124">
        <v>0.15452888653781938</v>
      </c>
      <c r="G1732" s="124">
        <v>2.9912092276785041E-2</v>
      </c>
      <c r="H1732" s="124">
        <v>0.82280042614922211</v>
      </c>
      <c r="I1732" s="124">
        <v>0.22514352060626552</v>
      </c>
      <c r="J1732" s="124">
        <v>0.14736265591127506</v>
      </c>
      <c r="K1732" s="54">
        <v>0.52178541530491884</v>
      </c>
      <c r="M1732" s="47">
        <v>730</v>
      </c>
      <c r="N1732" s="124" cm="1">
        <f t="array" ref="N1732:W1732">(TRANSPOSE(MMULT(幕後結果!$AB$37:$AK$46, TRANSPOSE(N731:W731))))</f>
        <v>1.8069576455476484</v>
      </c>
      <c r="O1732" s="124">
        <v>-0.89759479901510519</v>
      </c>
      <c r="P1732" s="124">
        <v>0.58499235327075128</v>
      </c>
      <c r="Q1732" s="124">
        <v>-0.51118665041777023</v>
      </c>
      <c r="R1732" s="124">
        <v>-0.79899577924914444</v>
      </c>
      <c r="S1732" s="124">
        <v>0.17167541567842792</v>
      </c>
      <c r="T1732" s="124">
        <v>-0.68500716351638358</v>
      </c>
      <c r="U1732" s="124">
        <v>1.95867783078411</v>
      </c>
      <c r="V1732" s="124">
        <v>-1.2158498959859483</v>
      </c>
      <c r="W1732" s="46">
        <v>-1.1230566892242591</v>
      </c>
    </row>
    <row r="1733" spans="1:23" ht="19">
      <c r="A1733" s="91">
        <v>731</v>
      </c>
      <c r="B1733" s="124">
        <v>3.1219981066646252E-2</v>
      </c>
      <c r="C1733" s="124">
        <v>0.21771232305857779</v>
      </c>
      <c r="D1733" s="124">
        <v>0.50872467432796076</v>
      </c>
      <c r="E1733" s="124">
        <v>0.23592147544989928</v>
      </c>
      <c r="F1733" s="124">
        <v>0.31323213044745679</v>
      </c>
      <c r="G1733" s="124">
        <v>0.8457600572547701</v>
      </c>
      <c r="H1733" s="124">
        <v>0.30059875581619133</v>
      </c>
      <c r="I1733" s="124">
        <v>0.4809819152444903</v>
      </c>
      <c r="J1733" s="124">
        <v>0.4907872637919668</v>
      </c>
      <c r="K1733" s="54">
        <v>9.2934988077303604E-2</v>
      </c>
      <c r="M1733" s="47">
        <v>731</v>
      </c>
      <c r="N1733" s="124" cm="1">
        <f t="array" ref="N1733:W1733">(TRANSPOSE(MMULT(幕後結果!$AB$37:$AK$46, TRANSPOSE(N732:W732))))</f>
        <v>0.78587775085605571</v>
      </c>
      <c r="O1733" s="124">
        <v>1.0140241959508987</v>
      </c>
      <c r="P1733" s="124">
        <v>0.10787060391459813</v>
      </c>
      <c r="Q1733" s="124">
        <v>0.12466515173199448</v>
      </c>
      <c r="R1733" s="124">
        <v>-0.20329012846735406</v>
      </c>
      <c r="S1733" s="124">
        <v>-0.71479580272285059</v>
      </c>
      <c r="T1733" s="124">
        <v>-1.6533845271343206</v>
      </c>
      <c r="U1733" s="124">
        <v>-0.4150780593476141</v>
      </c>
      <c r="V1733" s="124">
        <v>-1.3327557852521272</v>
      </c>
      <c r="W1733" s="46">
        <v>-0.35017385595408224</v>
      </c>
    </row>
    <row r="1734" spans="1:23" ht="19">
      <c r="A1734" s="91">
        <v>732</v>
      </c>
      <c r="B1734" s="124">
        <v>0.71364991467828442</v>
      </c>
      <c r="C1734" s="124">
        <v>0.47591314106436755</v>
      </c>
      <c r="D1734" s="124">
        <v>0.72030237484664239</v>
      </c>
      <c r="E1734" s="124">
        <v>0.42266370719064716</v>
      </c>
      <c r="F1734" s="124">
        <v>0.19668856438524185</v>
      </c>
      <c r="G1734" s="124">
        <v>0.21519353360113702</v>
      </c>
      <c r="H1734" s="124">
        <v>0.51554569859673283</v>
      </c>
      <c r="I1734" s="124">
        <v>0.14113094015957106</v>
      </c>
      <c r="J1734" s="124">
        <v>7.43594889338548E-2</v>
      </c>
      <c r="K1734" s="54">
        <v>7.757915993152964E-2</v>
      </c>
      <c r="M1734" s="47">
        <v>732</v>
      </c>
      <c r="N1734" s="124" cm="1">
        <f t="array" ref="N1734:W1734">(TRANSPOSE(MMULT(幕後結果!$AB$37:$AK$46, TRANSPOSE(N733:W733))))</f>
        <v>0.32482646922954417</v>
      </c>
      <c r="O1734" s="124">
        <v>-0.30067961872697252</v>
      </c>
      <c r="P1734" s="124">
        <v>0.19348019136640493</v>
      </c>
      <c r="Q1734" s="124">
        <v>-0.28876150638678688</v>
      </c>
      <c r="R1734" s="124">
        <v>0.19999199353535294</v>
      </c>
      <c r="S1734" s="124">
        <v>0.60307122249040623</v>
      </c>
      <c r="T1734" s="124">
        <v>1.1699909496004111</v>
      </c>
      <c r="U1734" s="124">
        <v>-0.547927211526821</v>
      </c>
      <c r="V1734" s="124">
        <v>0.75939874606090962</v>
      </c>
      <c r="W1734" s="46">
        <v>0.54976875248827883</v>
      </c>
    </row>
    <row r="1735" spans="1:23" ht="19">
      <c r="A1735" s="91">
        <v>733</v>
      </c>
      <c r="B1735" s="124">
        <v>0.79722930560998928</v>
      </c>
      <c r="C1735" s="124">
        <v>0.85374316451706633</v>
      </c>
      <c r="D1735" s="124">
        <v>0.96321249879172699</v>
      </c>
      <c r="E1735" s="124">
        <v>0.54486543945823596</v>
      </c>
      <c r="F1735" s="124">
        <v>0.23205923044313814</v>
      </c>
      <c r="G1735" s="124">
        <v>0.92013408956814069</v>
      </c>
      <c r="H1735" s="124">
        <v>0.54377881645320292</v>
      </c>
      <c r="I1735" s="124">
        <v>0.88006367619983172</v>
      </c>
      <c r="J1735" s="124">
        <v>0.91999316091371952</v>
      </c>
      <c r="K1735" s="54">
        <v>8.1873927504433563E-2</v>
      </c>
      <c r="M1735" s="47">
        <v>733</v>
      </c>
      <c r="N1735" s="124" cm="1">
        <f t="array" ref="N1735:W1735">(TRANSPOSE(MMULT(幕後結果!$AB$37:$AK$46, TRANSPOSE(N734:W734))))</f>
        <v>-2.3079310471342924</v>
      </c>
      <c r="O1735" s="124">
        <v>1.658766822959173</v>
      </c>
      <c r="P1735" s="124">
        <v>-0.65811603378121941</v>
      </c>
      <c r="Q1735" s="124">
        <v>0.84012516753874966</v>
      </c>
      <c r="R1735" s="124">
        <v>-0.10744385992337874</v>
      </c>
      <c r="S1735" s="124">
        <v>0.51771688046581232</v>
      </c>
      <c r="T1735" s="124">
        <v>1.0032483505411056</v>
      </c>
      <c r="U1735" s="124">
        <v>-1.2251411428163179</v>
      </c>
      <c r="V1735" s="124">
        <v>0.59318185888422548</v>
      </c>
      <c r="W1735" s="46">
        <v>-0.43909907673114001</v>
      </c>
    </row>
    <row r="1736" spans="1:23" ht="19">
      <c r="A1736" s="91">
        <v>734</v>
      </c>
      <c r="B1736" s="124">
        <v>0.15539981272915515</v>
      </c>
      <c r="C1736" s="124">
        <v>0.92835803459054933</v>
      </c>
      <c r="D1736" s="124">
        <v>0.79020948414691095</v>
      </c>
      <c r="E1736" s="124">
        <v>0.60071198672922499</v>
      </c>
      <c r="F1736" s="124">
        <v>0.95577632890362851</v>
      </c>
      <c r="G1736" s="124">
        <v>0.47003241289010056</v>
      </c>
      <c r="H1736" s="124">
        <v>0.35789777951497648</v>
      </c>
      <c r="I1736" s="124">
        <v>0.3856052474861893</v>
      </c>
      <c r="J1736" s="124">
        <v>0.29390350736759685</v>
      </c>
      <c r="K1736" s="54">
        <v>0.48613119177321118</v>
      </c>
      <c r="M1736" s="47">
        <v>734</v>
      </c>
      <c r="N1736" s="124" cm="1">
        <f t="array" ref="N1736:W1736">(TRANSPOSE(MMULT(幕後結果!$AB$37:$AK$46, TRANSPOSE(N735:W735))))</f>
        <v>-0.4314940338024631</v>
      </c>
      <c r="O1736" s="124">
        <v>-0.8157571260390073</v>
      </c>
      <c r="P1736" s="124">
        <v>-0.38504585816930015</v>
      </c>
      <c r="Q1736" s="124">
        <v>0.40623603874047987</v>
      </c>
      <c r="R1736" s="124">
        <v>-1.0766257946648987</v>
      </c>
      <c r="S1736" s="124">
        <v>-0.52805323833181916</v>
      </c>
      <c r="T1736" s="124">
        <v>-0.29191422885508594</v>
      </c>
      <c r="U1736" s="124">
        <v>-1.6755275512301864</v>
      </c>
      <c r="V1736" s="124">
        <v>-1.6188575038460913</v>
      </c>
      <c r="W1736" s="46">
        <v>0.23072274398842396</v>
      </c>
    </row>
    <row r="1737" spans="1:23" ht="19">
      <c r="A1737" s="91">
        <v>735</v>
      </c>
      <c r="B1737" s="124">
        <v>0.58306556024254919</v>
      </c>
      <c r="C1737" s="124">
        <v>0.28881071499771327</v>
      </c>
      <c r="D1737" s="124">
        <v>0.65149216740028004</v>
      </c>
      <c r="E1737" s="124">
        <v>0.83375690074566511</v>
      </c>
      <c r="F1737" s="124">
        <v>0.63502228408486694</v>
      </c>
      <c r="G1737" s="124">
        <v>0.60394241347130784</v>
      </c>
      <c r="H1737" s="124">
        <v>0.30480555293802314</v>
      </c>
      <c r="I1737" s="124">
        <v>0.23603102847281732</v>
      </c>
      <c r="J1737" s="124">
        <v>0.8674252263338893</v>
      </c>
      <c r="K1737" s="54">
        <v>9.0614016883195481E-2</v>
      </c>
      <c r="M1737" s="47">
        <v>735</v>
      </c>
      <c r="N1737" s="124" cm="1">
        <f t="array" ref="N1737:W1737">(TRANSPOSE(MMULT(幕後結果!$AB$37:$AK$46, TRANSPOSE(N736:W736))))</f>
        <v>-0.52934993078798831</v>
      </c>
      <c r="O1737" s="124">
        <v>-0.99957224724097204</v>
      </c>
      <c r="P1737" s="124">
        <v>0.10229121771474448</v>
      </c>
      <c r="Q1737" s="124">
        <v>0.60502209158776699</v>
      </c>
      <c r="R1737" s="124">
        <v>-0.40322810294055789</v>
      </c>
      <c r="S1737" s="124">
        <v>0.80274332710626994</v>
      </c>
      <c r="T1737" s="124">
        <v>-1.4598866900075524</v>
      </c>
      <c r="U1737" s="124">
        <v>1.432801451765465</v>
      </c>
      <c r="V1737" s="124">
        <v>0.62333130409574555</v>
      </c>
      <c r="W1737" s="46">
        <v>-0.20944483005046044</v>
      </c>
    </row>
    <row r="1738" spans="1:23" ht="19">
      <c r="A1738" s="91">
        <v>736</v>
      </c>
      <c r="B1738" s="124">
        <v>8.0855803787637903E-2</v>
      </c>
      <c r="C1738" s="124">
        <v>0.35162624183995117</v>
      </c>
      <c r="D1738" s="124">
        <v>0.2424079693655754</v>
      </c>
      <c r="E1738" s="124">
        <v>0.24295086847445746</v>
      </c>
      <c r="F1738" s="124">
        <v>0.3335530510155329</v>
      </c>
      <c r="G1738" s="124">
        <v>0.79109700726238286</v>
      </c>
      <c r="H1738" s="124">
        <v>0.27874621659897114</v>
      </c>
      <c r="I1738" s="124">
        <v>5.3279715459617849E-2</v>
      </c>
      <c r="J1738" s="124">
        <v>0.16755606216416541</v>
      </c>
      <c r="K1738" s="54">
        <v>0.80355663388483212</v>
      </c>
      <c r="M1738" s="47">
        <v>736</v>
      </c>
      <c r="N1738" s="124" cm="1">
        <f t="array" ref="N1738:W1738">(TRANSPOSE(MMULT(幕後結果!$AB$37:$AK$46, TRANSPOSE(N737:W737))))</f>
        <v>1.2754111222195597</v>
      </c>
      <c r="O1738" s="124">
        <v>1.8552179363047616</v>
      </c>
      <c r="P1738" s="124">
        <v>0.27085909103487765</v>
      </c>
      <c r="Q1738" s="124">
        <v>-0.46923861162206765</v>
      </c>
      <c r="R1738" s="124">
        <v>0.20510595022956862</v>
      </c>
      <c r="S1738" s="124">
        <v>-8.6922578425731617E-2</v>
      </c>
      <c r="T1738" s="124">
        <v>0.48562509527730996</v>
      </c>
      <c r="U1738" s="124">
        <v>0.3049251369916115</v>
      </c>
      <c r="V1738" s="124">
        <v>1.8143234124397147</v>
      </c>
      <c r="W1738" s="46">
        <v>-8.0375223604982837E-2</v>
      </c>
    </row>
    <row r="1739" spans="1:23" ht="19">
      <c r="A1739" s="91">
        <v>737</v>
      </c>
      <c r="B1739" s="124">
        <v>0.66060500024603597</v>
      </c>
      <c r="C1739" s="124">
        <v>5.5928303369363608E-2</v>
      </c>
      <c r="D1739" s="124">
        <v>0.75800860451435237</v>
      </c>
      <c r="E1739" s="124">
        <v>3.4942409262498586E-2</v>
      </c>
      <c r="F1739" s="124">
        <v>0.60920865577554806</v>
      </c>
      <c r="G1739" s="124">
        <v>0.73354488213972568</v>
      </c>
      <c r="H1739" s="124">
        <v>1.11418260259466E-3</v>
      </c>
      <c r="I1739" s="124">
        <v>0.14603562910732193</v>
      </c>
      <c r="J1739" s="124">
        <v>0.77857235472008046</v>
      </c>
      <c r="K1739" s="54">
        <v>0.54331005835858948</v>
      </c>
      <c r="M1739" s="47">
        <v>737</v>
      </c>
      <c r="N1739" s="124" cm="1">
        <f t="array" ref="N1739:W1739">(TRANSPOSE(MMULT(幕後結果!$AB$37:$AK$46, TRANSPOSE(N738:W738))))</f>
        <v>0.59103550802794647</v>
      </c>
      <c r="O1739" s="124">
        <v>8.3219985468412742E-3</v>
      </c>
      <c r="P1739" s="124">
        <v>-1.3669334813674452</v>
      </c>
      <c r="Q1739" s="124">
        <v>-0.20664578829217434</v>
      </c>
      <c r="R1739" s="124">
        <v>0.97858566223706001</v>
      </c>
      <c r="S1739" s="124">
        <v>-0.55139799145041335</v>
      </c>
      <c r="T1739" s="124">
        <v>-0.51880066836623295</v>
      </c>
      <c r="U1739" s="124">
        <v>0.22648351704704037</v>
      </c>
      <c r="V1739" s="124">
        <v>-0.11878502172958538</v>
      </c>
      <c r="W1739" s="46">
        <v>1.037110126010502</v>
      </c>
    </row>
    <row r="1740" spans="1:23" ht="19">
      <c r="A1740" s="91">
        <v>738</v>
      </c>
      <c r="B1740" s="124">
        <v>0.77681176074951952</v>
      </c>
      <c r="C1740" s="124">
        <v>0.36181406498091961</v>
      </c>
      <c r="D1740" s="124">
        <v>0.86249405257480527</v>
      </c>
      <c r="E1740" s="124">
        <v>0.44535801632824046</v>
      </c>
      <c r="F1740" s="124">
        <v>0.1205006516697078</v>
      </c>
      <c r="G1740" s="124">
        <v>0.37773981101351439</v>
      </c>
      <c r="H1740" s="124">
        <v>0.16858284791344857</v>
      </c>
      <c r="I1740" s="124">
        <v>0.63246280190155746</v>
      </c>
      <c r="J1740" s="124">
        <v>0.47877096531773145</v>
      </c>
      <c r="K1740" s="54">
        <v>1.6837697853702371E-2</v>
      </c>
      <c r="M1740" s="47">
        <v>738</v>
      </c>
      <c r="N1740" s="124" cm="1">
        <f t="array" ref="N1740:W1740">(TRANSPOSE(MMULT(幕後結果!$AB$37:$AK$46, TRANSPOSE(N739:W739))))</f>
        <v>-1.1521682328260563</v>
      </c>
      <c r="O1740" s="124">
        <v>-1.2984499096937512</v>
      </c>
      <c r="P1740" s="124">
        <v>-0.12897863350171246</v>
      </c>
      <c r="Q1740" s="124">
        <v>-1.374750712858593</v>
      </c>
      <c r="R1740" s="124">
        <v>-0.22144213442849178</v>
      </c>
      <c r="S1740" s="124">
        <v>-2.5956428553538937</v>
      </c>
      <c r="T1740" s="124">
        <v>1.1611279689132146</v>
      </c>
      <c r="U1740" s="124">
        <v>-0.20651937014062177</v>
      </c>
      <c r="V1740" s="124">
        <v>-0.49886139454796119</v>
      </c>
      <c r="W1740" s="46">
        <v>0.70293084994252797</v>
      </c>
    </row>
    <row r="1741" spans="1:23" ht="19">
      <c r="A1741" s="91">
        <v>739</v>
      </c>
      <c r="B1741" s="124">
        <v>0.57624439863298216</v>
      </c>
      <c r="C1741" s="124">
        <v>0.24151585422016897</v>
      </c>
      <c r="D1741" s="124">
        <v>0.15127020555206516</v>
      </c>
      <c r="E1741" s="124">
        <v>8.7226169669915699E-2</v>
      </c>
      <c r="F1741" s="124">
        <v>0.69893283174876975</v>
      </c>
      <c r="G1741" s="124">
        <v>0.60459494497272859</v>
      </c>
      <c r="H1741" s="124">
        <v>0.35810620508789315</v>
      </c>
      <c r="I1741" s="124">
        <v>0.26130074929277147</v>
      </c>
      <c r="J1741" s="124">
        <v>0.71148209156287545</v>
      </c>
      <c r="K1741" s="54">
        <v>0.27753475108923009</v>
      </c>
      <c r="M1741" s="47">
        <v>739</v>
      </c>
      <c r="N1741" s="124" cm="1">
        <f t="array" ref="N1741:W1741">(TRANSPOSE(MMULT(幕後結果!$AB$37:$AK$46, TRANSPOSE(N740:W740))))</f>
        <v>-0.82950157640580136</v>
      </c>
      <c r="O1741" s="124">
        <v>-0.47828275265850095</v>
      </c>
      <c r="P1741" s="124">
        <v>-1.7388839495174346</v>
      </c>
      <c r="Q1741" s="124">
        <v>-1.2363880887798386</v>
      </c>
      <c r="R1741" s="124">
        <v>-0.8396530927528586</v>
      </c>
      <c r="S1741" s="124">
        <v>-0.12712839057938607</v>
      </c>
      <c r="T1741" s="124">
        <v>0.39965262192139095</v>
      </c>
      <c r="U1741" s="124">
        <v>0.58441503045745491</v>
      </c>
      <c r="V1741" s="124">
        <v>0.6677428614054951</v>
      </c>
      <c r="W1741" s="46">
        <v>-1.3612924989489124</v>
      </c>
    </row>
    <row r="1742" spans="1:23" ht="19">
      <c r="A1742" s="91">
        <v>740</v>
      </c>
      <c r="B1742" s="124">
        <v>0.86149820219044515</v>
      </c>
      <c r="C1742" s="124">
        <v>0.67955162895809629</v>
      </c>
      <c r="D1742" s="124">
        <v>0.72349147660719804</v>
      </c>
      <c r="E1742" s="124">
        <v>0.41615154618603079</v>
      </c>
      <c r="F1742" s="124">
        <v>0.84572323053292764</v>
      </c>
      <c r="G1742" s="124">
        <v>0.56597197270845534</v>
      </c>
      <c r="H1742" s="124">
        <v>0.66683198508181696</v>
      </c>
      <c r="I1742" s="124">
        <v>0.76112077164966485</v>
      </c>
      <c r="J1742" s="124">
        <v>0.15663879896880695</v>
      </c>
      <c r="K1742" s="54">
        <v>0.93367273695188913</v>
      </c>
      <c r="M1742" s="47">
        <v>740</v>
      </c>
      <c r="N1742" s="124" cm="1">
        <f t="array" ref="N1742:W1742">(TRANSPOSE(MMULT(幕後結果!$AB$37:$AK$46, TRANSPOSE(N741:W741))))</f>
        <v>1.3587778911129869</v>
      </c>
      <c r="O1742" s="124">
        <v>-8.0620808367286675E-2</v>
      </c>
      <c r="P1742" s="124">
        <v>-1.1988973261834506</v>
      </c>
      <c r="Q1742" s="124">
        <v>0.44433457293613643</v>
      </c>
      <c r="R1742" s="124">
        <v>-0.49845704768440546</v>
      </c>
      <c r="S1742" s="124">
        <v>0.59696835975757301</v>
      </c>
      <c r="T1742" s="124">
        <v>0.42044199376605818</v>
      </c>
      <c r="U1742" s="124">
        <v>1.1517276085245389</v>
      </c>
      <c r="V1742" s="124">
        <v>5.0992560157453459E-2</v>
      </c>
      <c r="W1742" s="46">
        <v>0.49155089719529083</v>
      </c>
    </row>
    <row r="1743" spans="1:23" ht="19">
      <c r="A1743" s="91">
        <v>741</v>
      </c>
      <c r="B1743" s="124">
        <v>0.8197296449304341</v>
      </c>
      <c r="C1743" s="124">
        <v>0.49039050029205766</v>
      </c>
      <c r="D1743" s="124">
        <v>0.47591105823295354</v>
      </c>
      <c r="E1743" s="124">
        <v>9.9385690643269964E-3</v>
      </c>
      <c r="F1743" s="124">
        <v>0.64266617177645524</v>
      </c>
      <c r="G1743" s="124">
        <v>0.66319704434241911</v>
      </c>
      <c r="H1743" s="124">
        <v>0.93621636594860491</v>
      </c>
      <c r="I1743" s="124">
        <v>0.56289653705855169</v>
      </c>
      <c r="J1743" s="124">
        <v>0.96762451664643723</v>
      </c>
      <c r="K1743" s="54">
        <v>0.2346460421317158</v>
      </c>
      <c r="M1743" s="47">
        <v>741</v>
      </c>
      <c r="N1743" s="124" cm="1">
        <f t="array" ref="N1743:W1743">(TRANSPOSE(MMULT(幕後結果!$AB$37:$AK$46, TRANSPOSE(N742:W742))))</f>
        <v>-1.2736186643739158</v>
      </c>
      <c r="O1743" s="124">
        <v>-1.0583144192635066</v>
      </c>
      <c r="P1743" s="124">
        <v>9.8345955823919695E-5</v>
      </c>
      <c r="Q1743" s="124">
        <v>-0.2777560354126124</v>
      </c>
      <c r="R1743" s="124">
        <v>-1.4680010456562953</v>
      </c>
      <c r="S1743" s="124">
        <v>-0.64970571394856214</v>
      </c>
      <c r="T1743" s="124">
        <v>-0.84205331596658606</v>
      </c>
      <c r="U1743" s="124">
        <v>-1.3478623557047773</v>
      </c>
      <c r="V1743" s="124">
        <v>-1.5600943707762422</v>
      </c>
      <c r="W1743" s="46">
        <v>-0.18136219143537868</v>
      </c>
    </row>
    <row r="1744" spans="1:23" ht="19">
      <c r="A1744" s="91">
        <v>742</v>
      </c>
      <c r="B1744" s="124">
        <v>0.81246661941986198</v>
      </c>
      <c r="C1744" s="124">
        <v>0.59538139584769234</v>
      </c>
      <c r="D1744" s="124">
        <v>0.31643007976292292</v>
      </c>
      <c r="E1744" s="124">
        <v>0.42747909589838939</v>
      </c>
      <c r="F1744" s="124">
        <v>0.11451967618968451</v>
      </c>
      <c r="G1744" s="124">
        <v>0.10614462841594396</v>
      </c>
      <c r="H1744" s="124">
        <v>0.27596441296697072</v>
      </c>
      <c r="I1744" s="124">
        <v>0.31529681042105362</v>
      </c>
      <c r="J1744" s="124">
        <v>0.60946402564474833</v>
      </c>
      <c r="K1744" s="54">
        <v>0.30220531633847658</v>
      </c>
      <c r="M1744" s="47">
        <v>742</v>
      </c>
      <c r="N1744" s="124" cm="1">
        <f t="array" ref="N1744:W1744">(TRANSPOSE(MMULT(幕後結果!$AB$37:$AK$46, TRANSPOSE(N743:W743))))</f>
        <v>-0.88118027765798046</v>
      </c>
      <c r="O1744" s="124">
        <v>0.50505623250014364</v>
      </c>
      <c r="P1744" s="124">
        <v>1.4355302089112394</v>
      </c>
      <c r="Q1744" s="124">
        <v>2.8390498086999423</v>
      </c>
      <c r="R1744" s="124">
        <v>0.78854913648312197</v>
      </c>
      <c r="S1744" s="124">
        <v>3.4813282643005721</v>
      </c>
      <c r="T1744" s="124">
        <v>-1.058792188893515</v>
      </c>
      <c r="U1744" s="124">
        <v>1.1912190994103578</v>
      </c>
      <c r="V1744" s="124">
        <v>-0.11525477180227334</v>
      </c>
      <c r="W1744" s="46">
        <v>-0.20788713038780782</v>
      </c>
    </row>
    <row r="1745" spans="1:23" ht="19">
      <c r="A1745" s="91">
        <v>743</v>
      </c>
      <c r="B1745" s="124">
        <v>0.64909027641897477</v>
      </c>
      <c r="C1745" s="124">
        <v>0.18949240740855999</v>
      </c>
      <c r="D1745" s="124">
        <v>0.6427389404957502</v>
      </c>
      <c r="E1745" s="124">
        <v>1.0996099830708372E-2</v>
      </c>
      <c r="F1745" s="124">
        <v>0.76463136618367122</v>
      </c>
      <c r="G1745" s="124">
        <v>0.14706471420873668</v>
      </c>
      <c r="H1745" s="124">
        <v>0.54706493947178503</v>
      </c>
      <c r="I1745" s="124">
        <v>0.71168494017164763</v>
      </c>
      <c r="J1745" s="124">
        <v>0.53425345139381153</v>
      </c>
      <c r="K1745" s="54">
        <v>0.60808810304928174</v>
      </c>
      <c r="M1745" s="47">
        <v>743</v>
      </c>
      <c r="N1745" s="124" cm="1">
        <f t="array" ref="N1745:W1745">(TRANSPOSE(MMULT(幕後結果!$AB$37:$AK$46, TRANSPOSE(N744:W744))))</f>
        <v>0.60451363201609454</v>
      </c>
      <c r="O1745" s="124">
        <v>0.30867102045059142</v>
      </c>
      <c r="P1745" s="124">
        <v>-0.11473185565571334</v>
      </c>
      <c r="Q1745" s="124">
        <v>1.0548126920429186</v>
      </c>
      <c r="R1745" s="124">
        <v>-1.0240455920507503</v>
      </c>
      <c r="S1745" s="124">
        <v>1.2441488640478804</v>
      </c>
      <c r="T1745" s="124">
        <v>-0.10832906989302057</v>
      </c>
      <c r="U1745" s="124">
        <v>-0.66750139526567598</v>
      </c>
      <c r="V1745" s="124">
        <v>-2.1748005393932659</v>
      </c>
      <c r="W1745" s="46">
        <v>0.36355966376898313</v>
      </c>
    </row>
    <row r="1746" spans="1:23" ht="19">
      <c r="A1746" s="91">
        <v>744</v>
      </c>
      <c r="B1746" s="124">
        <v>0.82033979341958685</v>
      </c>
      <c r="C1746" s="124">
        <v>0.46094379691391363</v>
      </c>
      <c r="D1746" s="124">
        <v>0.82429597175909475</v>
      </c>
      <c r="E1746" s="124">
        <v>0.61924019579959211</v>
      </c>
      <c r="F1746" s="124">
        <v>0.21527062347066672</v>
      </c>
      <c r="G1746" s="124">
        <v>0.67690883596063856</v>
      </c>
      <c r="H1746" s="124">
        <v>5.9868819279714991E-2</v>
      </c>
      <c r="I1746" s="124">
        <v>0.22402822213408635</v>
      </c>
      <c r="J1746" s="124">
        <v>0.8960899023741673</v>
      </c>
      <c r="K1746" s="54">
        <v>0.30369626516580817</v>
      </c>
      <c r="M1746" s="47">
        <v>744</v>
      </c>
      <c r="N1746" s="124" cm="1">
        <f t="array" ref="N1746:W1746">(TRANSPOSE(MMULT(幕後結果!$AB$37:$AK$46, TRANSPOSE(N745:W745))))</f>
        <v>-1.4126838580829237</v>
      </c>
      <c r="O1746" s="124">
        <v>9.553367873235058E-2</v>
      </c>
      <c r="P1746" s="124">
        <v>-0.81004787380536158</v>
      </c>
      <c r="Q1746" s="124">
        <v>-1.204358286728324</v>
      </c>
      <c r="R1746" s="124">
        <v>0.43496827163660401</v>
      </c>
      <c r="S1746" s="124">
        <v>-1.3895529781103981</v>
      </c>
      <c r="T1746" s="124">
        <v>0.26162576591955822</v>
      </c>
      <c r="U1746" s="124">
        <v>-0.54945749806403832</v>
      </c>
      <c r="V1746" s="124">
        <v>0.43114569470655117</v>
      </c>
      <c r="W1746" s="46">
        <v>1.1561811420732051</v>
      </c>
    </row>
    <row r="1747" spans="1:23" ht="19">
      <c r="A1747" s="91">
        <v>745</v>
      </c>
      <c r="B1747" s="124">
        <v>0.62889497152328788</v>
      </c>
      <c r="C1747" s="124">
        <v>5.2886464100525776E-2</v>
      </c>
      <c r="D1747" s="124">
        <v>0.60868519262836007</v>
      </c>
      <c r="E1747" s="124">
        <v>0.97967324842810699</v>
      </c>
      <c r="F1747" s="124">
        <v>6.8394618852548605E-2</v>
      </c>
      <c r="G1747" s="124">
        <v>0.13613558801341563</v>
      </c>
      <c r="H1747" s="124">
        <v>0.22990056168466522</v>
      </c>
      <c r="I1747" s="124">
        <v>0.74808585658922233</v>
      </c>
      <c r="J1747" s="124">
        <v>0.94983860831928757</v>
      </c>
      <c r="K1747" s="54">
        <v>0.80136941619498048</v>
      </c>
      <c r="M1747" s="47">
        <v>745</v>
      </c>
      <c r="N1747" s="124" cm="1">
        <f t="array" ref="N1747:W1747">(TRANSPOSE(MMULT(幕後結果!$AB$37:$AK$46, TRANSPOSE(N746:W746))))</f>
        <v>0.24083855596898088</v>
      </c>
      <c r="O1747" s="124">
        <v>-2.1264722179374207</v>
      </c>
      <c r="P1747" s="124">
        <v>-0.49878948825965019</v>
      </c>
      <c r="Q1747" s="124">
        <v>-0.93574579383554868</v>
      </c>
      <c r="R1747" s="124">
        <v>9.0196816828814474E-2</v>
      </c>
      <c r="S1747" s="124">
        <v>-2.0184530389382624</v>
      </c>
      <c r="T1747" s="124">
        <v>-1.0833205540968518</v>
      </c>
      <c r="U1747" s="124">
        <v>1.9037927394727563</v>
      </c>
      <c r="V1747" s="124">
        <v>-1.4581786542477055</v>
      </c>
      <c r="W1747" s="46">
        <v>-0.82062152126768773</v>
      </c>
    </row>
    <row r="1748" spans="1:23" ht="19">
      <c r="A1748" s="91">
        <v>746</v>
      </c>
      <c r="B1748" s="124">
        <v>0.91110423154490139</v>
      </c>
      <c r="C1748" s="124">
        <v>0.10986253577145177</v>
      </c>
      <c r="D1748" s="124">
        <v>0.48400250587548754</v>
      </c>
      <c r="E1748" s="124">
        <v>0.81057391744320451</v>
      </c>
      <c r="F1748" s="124">
        <v>0.39983102989190056</v>
      </c>
      <c r="G1748" s="124">
        <v>0.85111558081170591</v>
      </c>
      <c r="H1748" s="124">
        <v>0.69606243098464127</v>
      </c>
      <c r="I1748" s="124">
        <v>0.76195769505438427</v>
      </c>
      <c r="J1748" s="124">
        <v>0.81641527989040541</v>
      </c>
      <c r="K1748" s="54">
        <v>0.87347969462690367</v>
      </c>
      <c r="M1748" s="47">
        <v>746</v>
      </c>
      <c r="N1748" s="124" cm="1">
        <f t="array" ref="N1748:W1748">(TRANSPOSE(MMULT(幕後結果!$AB$37:$AK$46, TRANSPOSE(N747:W747))))</f>
        <v>-1.3636294722432134</v>
      </c>
      <c r="O1748" s="124">
        <v>-0.79481268887036316</v>
      </c>
      <c r="P1748" s="124">
        <v>0.27430929124197057</v>
      </c>
      <c r="Q1748" s="124">
        <v>6.9462593290078131E-2</v>
      </c>
      <c r="R1748" s="124">
        <v>1.5367277513712392</v>
      </c>
      <c r="S1748" s="124">
        <v>-0.55058843448598294</v>
      </c>
      <c r="T1748" s="124">
        <v>1.4274846422139884</v>
      </c>
      <c r="U1748" s="124">
        <v>-1.5911926776975762</v>
      </c>
      <c r="V1748" s="124">
        <v>-1.3621414031348531</v>
      </c>
      <c r="W1748" s="46">
        <v>-1.1442350684576483</v>
      </c>
    </row>
    <row r="1749" spans="1:23" ht="19">
      <c r="A1749" s="91">
        <v>747</v>
      </c>
      <c r="B1749" s="124">
        <v>0.52512686503127881</v>
      </c>
      <c r="C1749" s="124">
        <v>0.51210504799629319</v>
      </c>
      <c r="D1749" s="124">
        <v>0.88618812599587571</v>
      </c>
      <c r="E1749" s="124">
        <v>0.84563814334517473</v>
      </c>
      <c r="F1749" s="124">
        <v>0.96905168935816177</v>
      </c>
      <c r="G1749" s="124">
        <v>0.54754115530234326</v>
      </c>
      <c r="H1749" s="124">
        <v>0.53230251714652188</v>
      </c>
      <c r="I1749" s="124">
        <v>0.23327061321197529</v>
      </c>
      <c r="J1749" s="124">
        <v>0.1761102479103458</v>
      </c>
      <c r="K1749" s="54">
        <v>0.52041672574944919</v>
      </c>
      <c r="M1749" s="47">
        <v>747</v>
      </c>
      <c r="N1749" s="124" cm="1">
        <f t="array" ref="N1749:W1749">(TRANSPOSE(MMULT(幕後結果!$AB$37:$AK$46, TRANSPOSE(N748:W748))))</f>
        <v>0.11742872114806535</v>
      </c>
      <c r="O1749" s="124">
        <v>-1.7040545874847284</v>
      </c>
      <c r="P1749" s="124">
        <v>1.0948848267884506</v>
      </c>
      <c r="Q1749" s="124">
        <v>1.1072795464039191</v>
      </c>
      <c r="R1749" s="124">
        <v>0.12820829871736802</v>
      </c>
      <c r="S1749" s="124">
        <v>-0.19480203828544723</v>
      </c>
      <c r="T1749" s="124">
        <v>0.10162685546770024</v>
      </c>
      <c r="U1749" s="124">
        <v>-0.14104899668190043</v>
      </c>
      <c r="V1749" s="124">
        <v>-1.4523738612606589</v>
      </c>
      <c r="W1749" s="46">
        <v>-1.0505916873916574</v>
      </c>
    </row>
    <row r="1750" spans="1:23" ht="19">
      <c r="A1750" s="91">
        <v>748</v>
      </c>
      <c r="B1750" s="124">
        <v>0.66089844226279726</v>
      </c>
      <c r="C1750" s="124">
        <v>0.46267109623901925</v>
      </c>
      <c r="D1750" s="124">
        <v>0.48357606073345138</v>
      </c>
      <c r="E1750" s="124">
        <v>0.96877059047655623</v>
      </c>
      <c r="F1750" s="124">
        <v>0.8383053303217729</v>
      </c>
      <c r="G1750" s="124">
        <v>5.4944276429197192E-2</v>
      </c>
      <c r="H1750" s="124">
        <v>0.12846090396378673</v>
      </c>
      <c r="I1750" s="124">
        <v>0.65142587729539136</v>
      </c>
      <c r="J1750" s="124">
        <v>2.4387499131774515E-2</v>
      </c>
      <c r="K1750" s="54">
        <v>0.49090722823844546</v>
      </c>
      <c r="M1750" s="47">
        <v>748</v>
      </c>
      <c r="N1750" s="124" cm="1">
        <f t="array" ref="N1750:W1750">(TRANSPOSE(MMULT(幕後結果!$AB$37:$AK$46, TRANSPOSE(N749:W749))))</f>
        <v>-0.29319925573450301</v>
      </c>
      <c r="O1750" s="124">
        <v>8.702385518979476E-2</v>
      </c>
      <c r="P1750" s="124">
        <v>0.12531033252598658</v>
      </c>
      <c r="Q1750" s="124">
        <v>0.41531532939140803</v>
      </c>
      <c r="R1750" s="124">
        <v>-0.36467067345949272</v>
      </c>
      <c r="S1750" s="124">
        <v>0.818277281884636</v>
      </c>
      <c r="T1750" s="124">
        <v>0.62096250546234044</v>
      </c>
      <c r="U1750" s="124">
        <v>-1.386764268986471</v>
      </c>
      <c r="V1750" s="124">
        <v>-1.173637247415164</v>
      </c>
      <c r="W1750" s="46">
        <v>0.2660025716539422</v>
      </c>
    </row>
    <row r="1751" spans="1:23" ht="19">
      <c r="A1751" s="91">
        <v>749</v>
      </c>
      <c r="B1751" s="124">
        <v>0.75211932172039964</v>
      </c>
      <c r="C1751" s="124">
        <v>0.70007385687596702</v>
      </c>
      <c r="D1751" s="124">
        <v>0.46628562080503699</v>
      </c>
      <c r="E1751" s="124">
        <v>0.13036562924105999</v>
      </c>
      <c r="F1751" s="124">
        <v>0.55288343928591299</v>
      </c>
      <c r="G1751" s="124">
        <v>0.20933805646443471</v>
      </c>
      <c r="H1751" s="124">
        <v>0.85746642772554238</v>
      </c>
      <c r="I1751" s="124">
        <v>0.98696667717833986</v>
      </c>
      <c r="J1751" s="124">
        <v>0.36736737607642533</v>
      </c>
      <c r="K1751" s="54">
        <v>0.80868161418256501</v>
      </c>
      <c r="M1751" s="47">
        <v>749</v>
      </c>
      <c r="N1751" s="124" cm="1">
        <f t="array" ref="N1751:W1751">(TRANSPOSE(MMULT(幕後結果!$AB$37:$AK$46, TRANSPOSE(N750:W750))))</f>
        <v>-1.4915015303373034</v>
      </c>
      <c r="O1751" s="124">
        <v>0.98424271864440693</v>
      </c>
      <c r="P1751" s="124">
        <v>2.0768509290623465</v>
      </c>
      <c r="Q1751" s="124">
        <v>0.61417078612742837</v>
      </c>
      <c r="R1751" s="124">
        <v>2.0333702580424311</v>
      </c>
      <c r="S1751" s="124">
        <v>-1.4542354895358991</v>
      </c>
      <c r="T1751" s="124">
        <v>1.7307906688618631</v>
      </c>
      <c r="U1751" s="124">
        <v>-0.62345268669396459</v>
      </c>
      <c r="V1751" s="124">
        <v>-0.37141021081272574</v>
      </c>
      <c r="W1751" s="46">
        <v>-0.35340990129090882</v>
      </c>
    </row>
    <row r="1752" spans="1:23" ht="19">
      <c r="A1752" s="91">
        <v>750</v>
      </c>
      <c r="B1752" s="124">
        <v>0.70690880865033967</v>
      </c>
      <c r="C1752" s="124">
        <v>0.29969130484910034</v>
      </c>
      <c r="D1752" s="124">
        <v>0.26573228987175779</v>
      </c>
      <c r="E1752" s="124">
        <v>0.41118299455121821</v>
      </c>
      <c r="F1752" s="124">
        <v>0.64450122268242493</v>
      </c>
      <c r="G1752" s="124">
        <v>0.80189568766054187</v>
      </c>
      <c r="H1752" s="124">
        <v>0.32760734043073581</v>
      </c>
      <c r="I1752" s="124">
        <v>3.9375768336394668E-2</v>
      </c>
      <c r="J1752" s="124">
        <v>1.4060380333180023E-2</v>
      </c>
      <c r="K1752" s="54">
        <v>0.12295943714673307</v>
      </c>
      <c r="M1752" s="47">
        <v>750</v>
      </c>
      <c r="N1752" s="124" cm="1">
        <f t="array" ref="N1752:W1752">(TRANSPOSE(MMULT(幕後結果!$AB$37:$AK$46, TRANSPOSE(N751:W751))))</f>
        <v>0.27794903289534106</v>
      </c>
      <c r="O1752" s="124">
        <v>-0.30895259705436068</v>
      </c>
      <c r="P1752" s="124">
        <v>0.8022061498686649</v>
      </c>
      <c r="Q1752" s="124">
        <v>0.30216033023422278</v>
      </c>
      <c r="R1752" s="124">
        <v>-0.37355519239390045</v>
      </c>
      <c r="S1752" s="124">
        <v>0.44316386611377157</v>
      </c>
      <c r="T1752" s="124">
        <v>7.042494920939682E-2</v>
      </c>
      <c r="U1752" s="124">
        <v>0.34265119740836686</v>
      </c>
      <c r="V1752" s="124">
        <v>-1.9268426213876035</v>
      </c>
      <c r="W1752" s="46">
        <v>-0.60809489923801519</v>
      </c>
    </row>
    <row r="1753" spans="1:23" ht="19">
      <c r="A1753" s="91">
        <v>751</v>
      </c>
      <c r="B1753" s="124">
        <v>0.25475421523038566</v>
      </c>
      <c r="C1753" s="124">
        <v>0.69544464127049332</v>
      </c>
      <c r="D1753" s="124">
        <v>0.78300046984631666</v>
      </c>
      <c r="E1753" s="124">
        <v>0.44940199855832019</v>
      </c>
      <c r="F1753" s="124">
        <v>0.15689558083468769</v>
      </c>
      <c r="G1753" s="124">
        <v>0.52100442377519873</v>
      </c>
      <c r="H1753" s="124">
        <v>0.35617660247098204</v>
      </c>
      <c r="I1753" s="124">
        <v>0.11864114060935727</v>
      </c>
      <c r="J1753" s="124">
        <v>0.76415857615273874</v>
      </c>
      <c r="K1753" s="54">
        <v>0.38644177454748796</v>
      </c>
      <c r="M1753" s="47">
        <v>751</v>
      </c>
      <c r="N1753" s="124" cm="1">
        <f t="array" ref="N1753:W1753">(TRANSPOSE(MMULT(幕後結果!$AB$37:$AK$46, TRANSPOSE(N752:W752))))</f>
        <v>0.25828795935210758</v>
      </c>
      <c r="O1753" s="124">
        <v>-2.2736492958764751</v>
      </c>
      <c r="P1753" s="124">
        <v>-0.20343285617816767</v>
      </c>
      <c r="Q1753" s="124">
        <v>-1.0249068678782616</v>
      </c>
      <c r="R1753" s="124">
        <v>-2.089797145080901</v>
      </c>
      <c r="S1753" s="124">
        <v>-1.0512818990854669</v>
      </c>
      <c r="T1753" s="124">
        <v>-0.16768806156336127</v>
      </c>
      <c r="U1753" s="124">
        <v>-0.13527263296466047</v>
      </c>
      <c r="V1753" s="124">
        <v>-1.1927703947060997</v>
      </c>
      <c r="W1753" s="46">
        <v>-1.2279945703434283</v>
      </c>
    </row>
    <row r="1754" spans="1:23" ht="19">
      <c r="A1754" s="91">
        <v>752</v>
      </c>
      <c r="B1754" s="124">
        <v>0.46601519640904865</v>
      </c>
      <c r="C1754" s="124">
        <v>0.23746998501651029</v>
      </c>
      <c r="D1754" s="124">
        <v>0.50187127366190776</v>
      </c>
      <c r="E1754" s="124">
        <v>7.5184335770399846E-2</v>
      </c>
      <c r="F1754" s="124">
        <v>0.58994874866717173</v>
      </c>
      <c r="G1754" s="124">
        <v>0.93842190687521554</v>
      </c>
      <c r="H1754" s="124">
        <v>0.69829549709762584</v>
      </c>
      <c r="I1754" s="124">
        <v>7.1686867864334758E-2</v>
      </c>
      <c r="J1754" s="124">
        <v>0.83378681178121972</v>
      </c>
      <c r="K1754" s="54">
        <v>0.27234228178402398</v>
      </c>
      <c r="M1754" s="47">
        <v>752</v>
      </c>
      <c r="N1754" s="124" cm="1">
        <f t="array" ref="N1754:W1754">(TRANSPOSE(MMULT(幕後結果!$AB$37:$AK$46, TRANSPOSE(N753:W753))))</f>
        <v>-0.55713119064643013</v>
      </c>
      <c r="O1754" s="124">
        <v>0.29106863108360348</v>
      </c>
      <c r="P1754" s="124">
        <v>-1.6215306995597367</v>
      </c>
      <c r="Q1754" s="124">
        <v>5.2544546334403697E-2</v>
      </c>
      <c r="R1754" s="124">
        <v>1.83377722789103</v>
      </c>
      <c r="S1754" s="124">
        <v>-0.41023961418511545</v>
      </c>
      <c r="T1754" s="124">
        <v>0.29179268768107269</v>
      </c>
      <c r="U1754" s="124">
        <v>-1.2073033572563503</v>
      </c>
      <c r="V1754" s="124">
        <v>-1.8495803917758857</v>
      </c>
      <c r="W1754" s="46">
        <v>0.21761007158704945</v>
      </c>
    </row>
    <row r="1755" spans="1:23" ht="19">
      <c r="A1755" s="91">
        <v>753</v>
      </c>
      <c r="B1755" s="124">
        <v>0.29186322596991476</v>
      </c>
      <c r="C1755" s="124">
        <v>0.36815751914050976</v>
      </c>
      <c r="D1755" s="124">
        <v>0.37215729205532289</v>
      </c>
      <c r="E1755" s="124">
        <v>0.51643007220910264</v>
      </c>
      <c r="F1755" s="124">
        <v>0.44382278166498401</v>
      </c>
      <c r="G1755" s="124">
        <v>0.96018689635037102</v>
      </c>
      <c r="H1755" s="124">
        <v>0.14825323746314845</v>
      </c>
      <c r="I1755" s="124">
        <v>0.36734625484932337</v>
      </c>
      <c r="J1755" s="124">
        <v>0.29110620358469785</v>
      </c>
      <c r="K1755" s="54">
        <v>0.96277691508575325</v>
      </c>
      <c r="M1755" s="47">
        <v>753</v>
      </c>
      <c r="N1755" s="124" cm="1">
        <f t="array" ref="N1755:W1755">(TRANSPOSE(MMULT(幕後結果!$AB$37:$AK$46, TRANSPOSE(N754:W754))))</f>
        <v>-0.15550482245587013</v>
      </c>
      <c r="O1755" s="124">
        <v>0.20940621413494878</v>
      </c>
      <c r="P1755" s="124">
        <v>-0.8999788833970741</v>
      </c>
      <c r="Q1755" s="124">
        <v>-0.51861970986915285</v>
      </c>
      <c r="R1755" s="124">
        <v>-0.65912046624949827</v>
      </c>
      <c r="S1755" s="124">
        <v>2.6140409449185054E-2</v>
      </c>
      <c r="T1755" s="124">
        <v>-1.2602967169667583</v>
      </c>
      <c r="U1755" s="124">
        <v>0.78397132512187584</v>
      </c>
      <c r="V1755" s="124">
        <v>-1.023450440939913</v>
      </c>
      <c r="W1755" s="46">
        <v>-0.87648135878014799</v>
      </c>
    </row>
    <row r="1756" spans="1:23" ht="19">
      <c r="A1756" s="91">
        <v>754</v>
      </c>
      <c r="B1756" s="124">
        <v>0.16273069547804164</v>
      </c>
      <c r="C1756" s="124">
        <v>0.15660758547528775</v>
      </c>
      <c r="D1756" s="124">
        <v>0.90308551904137047</v>
      </c>
      <c r="E1756" s="124">
        <v>0.23741566349636911</v>
      </c>
      <c r="F1756" s="124">
        <v>0.87144445504312018</v>
      </c>
      <c r="G1756" s="124">
        <v>0.30406152811222631</v>
      </c>
      <c r="H1756" s="124">
        <v>0.76795733460340454</v>
      </c>
      <c r="I1756" s="124">
        <v>0.10274452378267207</v>
      </c>
      <c r="J1756" s="124">
        <v>0.32838075841152148</v>
      </c>
      <c r="K1756" s="54">
        <v>0.62938277249007357</v>
      </c>
      <c r="M1756" s="47">
        <v>754</v>
      </c>
      <c r="N1756" s="124" cm="1">
        <f t="array" ref="N1756:W1756">(TRANSPOSE(MMULT(幕後結果!$AB$37:$AK$46, TRANSPOSE(N755:W755))))</f>
        <v>-1.7514263742294083</v>
      </c>
      <c r="O1756" s="124">
        <v>0.8388615024110585</v>
      </c>
      <c r="P1756" s="124">
        <v>-1.1327228413914545</v>
      </c>
      <c r="Q1756" s="124">
        <v>5.4131411855354306E-4</v>
      </c>
      <c r="R1756" s="124">
        <v>-0.53370290760045302</v>
      </c>
      <c r="S1756" s="124">
        <v>0.55328451920794186</v>
      </c>
      <c r="T1756" s="124">
        <v>-2.3483847035798657</v>
      </c>
      <c r="U1756" s="124">
        <v>1.0098356982463035</v>
      </c>
      <c r="V1756" s="124">
        <v>-0.23769816026580393</v>
      </c>
      <c r="W1756" s="46">
        <v>0.59178121984834076</v>
      </c>
    </row>
    <row r="1757" spans="1:23" ht="19">
      <c r="A1757" s="91">
        <v>755</v>
      </c>
      <c r="B1757" s="124">
        <v>0.57389086325606664</v>
      </c>
      <c r="C1757" s="124">
        <v>0.84927575406214872</v>
      </c>
      <c r="D1757" s="124">
        <v>0.70687065240105618</v>
      </c>
      <c r="E1757" s="124">
        <v>0.76145293814342185</v>
      </c>
      <c r="F1757" s="124">
        <v>0.1078982622019995</v>
      </c>
      <c r="G1757" s="124">
        <v>0.23523368448742121</v>
      </c>
      <c r="H1757" s="124">
        <v>0.60536549177945065</v>
      </c>
      <c r="I1757" s="124">
        <v>0.35022641676880584</v>
      </c>
      <c r="J1757" s="124">
        <v>0.88999777419595905</v>
      </c>
      <c r="K1757" s="54">
        <v>1.2883631757497627E-2</v>
      </c>
      <c r="M1757" s="47">
        <v>755</v>
      </c>
      <c r="N1757" s="124" cm="1">
        <f t="array" ref="N1757:W1757">(TRANSPOSE(MMULT(幕後結果!$AB$37:$AK$46, TRANSPOSE(N756:W756))))</f>
        <v>-0.10588826851627661</v>
      </c>
      <c r="O1757" s="124">
        <v>-0.52700896941053466</v>
      </c>
      <c r="P1757" s="124">
        <v>0.35963271517001671</v>
      </c>
      <c r="Q1757" s="124">
        <v>-0.19613173834330627</v>
      </c>
      <c r="R1757" s="124">
        <v>-1.0158195710484759</v>
      </c>
      <c r="S1757" s="124">
        <v>-1.421136328603255</v>
      </c>
      <c r="T1757" s="124">
        <v>-0.84522173806661138</v>
      </c>
      <c r="U1757" s="124">
        <v>-0.60834339810890836</v>
      </c>
      <c r="V1757" s="124">
        <v>-0.67164784690470425</v>
      </c>
      <c r="W1757" s="46">
        <v>-1.7941365768358688</v>
      </c>
    </row>
    <row r="1758" spans="1:23" ht="19">
      <c r="A1758" s="91">
        <v>756</v>
      </c>
      <c r="B1758" s="124">
        <v>0.5794320766886647</v>
      </c>
      <c r="C1758" s="124">
        <v>0.48647298323709021</v>
      </c>
      <c r="D1758" s="124">
        <v>0.95038461072147218</v>
      </c>
      <c r="E1758" s="124">
        <v>0.28954908280135006</v>
      </c>
      <c r="F1758" s="124">
        <v>2.6250014893121065E-3</v>
      </c>
      <c r="G1758" s="124">
        <v>7.6094848273869697E-2</v>
      </c>
      <c r="H1758" s="124">
        <v>0.4368179523439415</v>
      </c>
      <c r="I1758" s="124">
        <v>0.29439339937655262</v>
      </c>
      <c r="J1758" s="124">
        <v>0.59309161535404242</v>
      </c>
      <c r="K1758" s="54">
        <v>0.80642300294115743</v>
      </c>
      <c r="M1758" s="47">
        <v>756</v>
      </c>
      <c r="N1758" s="124" cm="1">
        <f t="array" ref="N1758:W1758">(TRANSPOSE(MMULT(幕後結果!$AB$37:$AK$46, TRANSPOSE(N757:W757))))</f>
        <v>1.5162538239959533</v>
      </c>
      <c r="O1758" s="124">
        <v>-0.84599707053868745</v>
      </c>
      <c r="P1758" s="124">
        <v>4.9857540712473392E-2</v>
      </c>
      <c r="Q1758" s="124">
        <v>-0.94223899567434422</v>
      </c>
      <c r="R1758" s="124">
        <v>-1.9327293042036759</v>
      </c>
      <c r="S1758" s="124">
        <v>-0.27728292619345229</v>
      </c>
      <c r="T1758" s="124">
        <v>-3.2832731877523821E-2</v>
      </c>
      <c r="U1758" s="124">
        <v>3.1412144769888295E-2</v>
      </c>
      <c r="V1758" s="124">
        <v>-0.11783932594161023</v>
      </c>
      <c r="W1758" s="46">
        <v>0.26007498113047361</v>
      </c>
    </row>
    <row r="1759" spans="1:23" ht="19">
      <c r="A1759" s="91">
        <v>757</v>
      </c>
      <c r="B1759" s="124">
        <v>0.86092917375765832</v>
      </c>
      <c r="C1759" s="124">
        <v>5.4295933321726997E-2</v>
      </c>
      <c r="D1759" s="124">
        <v>0.45966176181077412</v>
      </c>
      <c r="E1759" s="124">
        <v>0.39316019008202496</v>
      </c>
      <c r="F1759" s="124">
        <v>0.22252816259349162</v>
      </c>
      <c r="G1759" s="124">
        <v>0.4949754957120962</v>
      </c>
      <c r="H1759" s="124">
        <v>0.36921487669855124</v>
      </c>
      <c r="I1759" s="124">
        <v>9.3520705095457402E-2</v>
      </c>
      <c r="J1759" s="124">
        <v>0.78886510534400323</v>
      </c>
      <c r="K1759" s="54">
        <v>0.27737550696342939</v>
      </c>
      <c r="M1759" s="47">
        <v>757</v>
      </c>
      <c r="N1759" s="124" cm="1">
        <f t="array" ref="N1759:W1759">(TRANSPOSE(MMULT(幕後結果!$AB$37:$AK$46, TRANSPOSE(N758:W758))))</f>
        <v>1.6567363281267595</v>
      </c>
      <c r="O1759" s="124">
        <v>-6.7491915518536949E-2</v>
      </c>
      <c r="P1759" s="124">
        <v>-1.1075226232300046</v>
      </c>
      <c r="Q1759" s="124">
        <v>0.39184886150493459</v>
      </c>
      <c r="R1759" s="124">
        <v>-0.15411622653076656</v>
      </c>
      <c r="S1759" s="124">
        <v>-0.4073066899282396</v>
      </c>
      <c r="T1759" s="124">
        <v>0.76785596459149219</v>
      </c>
      <c r="U1759" s="124">
        <v>1.1172527135274952</v>
      </c>
      <c r="V1759" s="124">
        <v>-0.51063301400865124</v>
      </c>
      <c r="W1759" s="46">
        <v>0.36116323898531083</v>
      </c>
    </row>
    <row r="1760" spans="1:23" ht="19">
      <c r="A1760" s="91">
        <v>758</v>
      </c>
      <c r="B1760" s="124">
        <v>0.26145806094655022</v>
      </c>
      <c r="C1760" s="124">
        <v>0.34198235330754967</v>
      </c>
      <c r="D1760" s="124">
        <v>0.16009908100629455</v>
      </c>
      <c r="E1760" s="124">
        <v>0.94229373078878642</v>
      </c>
      <c r="F1760" s="124">
        <v>0.12459928112206464</v>
      </c>
      <c r="G1760" s="124">
        <v>0.44669700142996538</v>
      </c>
      <c r="H1760" s="124">
        <v>0.69913008281176681</v>
      </c>
      <c r="I1760" s="124">
        <v>4.9746063969100085E-2</v>
      </c>
      <c r="J1760" s="124">
        <v>0.75226726380182085</v>
      </c>
      <c r="K1760" s="54">
        <v>0.40768414984091428</v>
      </c>
      <c r="M1760" s="47">
        <v>758</v>
      </c>
      <c r="N1760" s="124" cm="1">
        <f t="array" ref="N1760:W1760">(TRANSPOSE(MMULT(幕後結果!$AB$37:$AK$46, TRANSPOSE(N759:W759))))</f>
        <v>-2.5794878074532304</v>
      </c>
      <c r="O1760" s="124">
        <v>-1.735863388764942</v>
      </c>
      <c r="P1760" s="124">
        <v>-0.40155460486351979</v>
      </c>
      <c r="Q1760" s="124">
        <v>0.39801889842493077</v>
      </c>
      <c r="R1760" s="124">
        <v>-1.2094815286756746</v>
      </c>
      <c r="S1760" s="124">
        <v>-0.46929727364532814</v>
      </c>
      <c r="T1760" s="124">
        <v>-0.32692123777419191</v>
      </c>
      <c r="U1760" s="124">
        <v>-1.0291251497080147</v>
      </c>
      <c r="V1760" s="124">
        <v>-1.7650584087524237</v>
      </c>
      <c r="W1760" s="46">
        <v>-0.71114549119833681</v>
      </c>
    </row>
    <row r="1761" spans="1:23" ht="19">
      <c r="A1761" s="91">
        <v>759</v>
      </c>
      <c r="B1761" s="124">
        <v>0.79564194938039967</v>
      </c>
      <c r="C1761" s="124">
        <v>0.81686541913238764</v>
      </c>
      <c r="D1761" s="124">
        <v>0.33223706645444717</v>
      </c>
      <c r="E1761" s="124">
        <v>7.558836490668086E-2</v>
      </c>
      <c r="F1761" s="124">
        <v>0.4817423890529049</v>
      </c>
      <c r="G1761" s="124">
        <v>0.4113329789338116</v>
      </c>
      <c r="H1761" s="124">
        <v>0.15679453046646663</v>
      </c>
      <c r="I1761" s="124">
        <v>0.20251242905817168</v>
      </c>
      <c r="J1761" s="124">
        <v>0.40615767872611275</v>
      </c>
      <c r="K1761" s="54">
        <v>0.77583914151478073</v>
      </c>
      <c r="M1761" s="47">
        <v>759</v>
      </c>
      <c r="N1761" s="124" cm="1">
        <f t="array" ref="N1761:W1761">(TRANSPOSE(MMULT(幕後結果!$AB$37:$AK$46, TRANSPOSE(N760:W760))))</f>
        <v>-0.86659065869976393</v>
      </c>
      <c r="O1761" s="124">
        <v>1.2190231870296937</v>
      </c>
      <c r="P1761" s="124">
        <v>-0.39668995978528315</v>
      </c>
      <c r="Q1761" s="124">
        <v>0.83902539545027732</v>
      </c>
      <c r="R1761" s="124">
        <v>-2.1358962662204064</v>
      </c>
      <c r="S1761" s="124">
        <v>0.11883722779207923</v>
      </c>
      <c r="T1761" s="124">
        <v>-3.534291667242373E-2</v>
      </c>
      <c r="U1761" s="124">
        <v>-0.55021518535461911</v>
      </c>
      <c r="V1761" s="124">
        <v>-0.51789578487165011</v>
      </c>
      <c r="W1761" s="46">
        <v>-0.33643713968043942</v>
      </c>
    </row>
    <row r="1762" spans="1:23" ht="19">
      <c r="A1762" s="91">
        <v>760</v>
      </c>
      <c r="B1762" s="124">
        <v>0.75728309471715982</v>
      </c>
      <c r="C1762" s="124">
        <v>0.69963495477892512</v>
      </c>
      <c r="D1762" s="124">
        <v>0.72657867798370046</v>
      </c>
      <c r="E1762" s="124">
        <v>0.62238865473354243</v>
      </c>
      <c r="F1762" s="124">
        <v>0.59126269256321606</v>
      </c>
      <c r="G1762" s="124">
        <v>0.5785494369267894</v>
      </c>
      <c r="H1762" s="124">
        <v>3.6115601655407614E-2</v>
      </c>
      <c r="I1762" s="124">
        <v>0.67051035980316009</v>
      </c>
      <c r="J1762" s="124">
        <v>0.25013597528712062</v>
      </c>
      <c r="K1762" s="54">
        <v>0.16814756559364064</v>
      </c>
      <c r="M1762" s="47">
        <v>760</v>
      </c>
      <c r="N1762" s="124" cm="1">
        <f t="array" ref="N1762:W1762">(TRANSPOSE(MMULT(幕後結果!$AB$37:$AK$46, TRANSPOSE(N761:W761))))</f>
        <v>0.25060826530204211</v>
      </c>
      <c r="O1762" s="124">
        <v>1.533408713208656</v>
      </c>
      <c r="P1762" s="124">
        <v>0.34507129828065475</v>
      </c>
      <c r="Q1762" s="124">
        <v>1.1873385541883663</v>
      </c>
      <c r="R1762" s="124">
        <v>-0.67672396674100155</v>
      </c>
      <c r="S1762" s="124">
        <v>3.8721751745484534E-2</v>
      </c>
      <c r="T1762" s="124">
        <v>-1.7034929032551454</v>
      </c>
      <c r="U1762" s="124">
        <v>0.43284086369037889</v>
      </c>
      <c r="V1762" s="124">
        <v>-0.50782633683654477</v>
      </c>
      <c r="W1762" s="46">
        <v>0.21889477268123378</v>
      </c>
    </row>
    <row r="1763" spans="1:23" ht="19">
      <c r="A1763" s="91">
        <v>761</v>
      </c>
      <c r="B1763" s="124">
        <v>5.1863020165297202E-2</v>
      </c>
      <c r="C1763" s="124">
        <v>0.6288976910967452</v>
      </c>
      <c r="D1763" s="124">
        <v>3.4779698622773747E-2</v>
      </c>
      <c r="E1763" s="124">
        <v>0.18123756673361435</v>
      </c>
      <c r="F1763" s="124">
        <v>0.87464723819165657</v>
      </c>
      <c r="G1763" s="124">
        <v>0.6361075193287109</v>
      </c>
      <c r="H1763" s="124">
        <v>0.93897256063509205</v>
      </c>
      <c r="I1763" s="124">
        <v>0.44382399985742049</v>
      </c>
      <c r="J1763" s="124">
        <v>7.7024687206680875E-2</v>
      </c>
      <c r="K1763" s="54">
        <v>0.73769143047188446</v>
      </c>
      <c r="M1763" s="47">
        <v>761</v>
      </c>
      <c r="N1763" s="124" cm="1">
        <f t="array" ref="N1763:W1763">(TRANSPOSE(MMULT(幕後結果!$AB$37:$AK$46, TRANSPOSE(N762:W762))))</f>
        <v>0.26710259872057868</v>
      </c>
      <c r="O1763" s="124">
        <v>0.61367678052420993</v>
      </c>
      <c r="P1763" s="124">
        <v>0.20247579420200207</v>
      </c>
      <c r="Q1763" s="124">
        <v>-0.43461224450945668</v>
      </c>
      <c r="R1763" s="124">
        <v>-1.008624108836303</v>
      </c>
      <c r="S1763" s="124">
        <v>-0.18302641868569761</v>
      </c>
      <c r="T1763" s="124">
        <v>-0.10842009621890733</v>
      </c>
      <c r="U1763" s="124">
        <v>0.97925120272494182</v>
      </c>
      <c r="V1763" s="124">
        <v>-1.7279548944131247</v>
      </c>
      <c r="W1763" s="46">
        <v>0.97003127717461402</v>
      </c>
    </row>
    <row r="1764" spans="1:23" ht="19">
      <c r="A1764" s="91">
        <v>762</v>
      </c>
      <c r="B1764" s="124">
        <v>0.14695319429689335</v>
      </c>
      <c r="C1764" s="124">
        <v>0.22151052594596399</v>
      </c>
      <c r="D1764" s="124">
        <v>0.29124432932085464</v>
      </c>
      <c r="E1764" s="124">
        <v>0.59052570505583279</v>
      </c>
      <c r="F1764" s="124">
        <v>0.4770559874337561</v>
      </c>
      <c r="G1764" s="124">
        <v>0.71160031842101379</v>
      </c>
      <c r="H1764" s="124">
        <v>0.6211499751676266</v>
      </c>
      <c r="I1764" s="124">
        <v>0.25613865423922055</v>
      </c>
      <c r="J1764" s="124">
        <v>0.99207465969379238</v>
      </c>
      <c r="K1764" s="54">
        <v>0.82716208470835384</v>
      </c>
      <c r="M1764" s="47">
        <v>762</v>
      </c>
      <c r="N1764" s="124" cm="1">
        <f t="array" ref="N1764:W1764">(TRANSPOSE(MMULT(幕後結果!$AB$37:$AK$46, TRANSPOSE(N763:W763))))</f>
        <v>-0.18801603169840278</v>
      </c>
      <c r="O1764" s="124">
        <v>-0.177070685846756</v>
      </c>
      <c r="P1764" s="124">
        <v>0.78238672698196488</v>
      </c>
      <c r="Q1764" s="124">
        <v>-0.75018674494913151</v>
      </c>
      <c r="R1764" s="124">
        <v>1.3685509310625799</v>
      </c>
      <c r="S1764" s="124">
        <v>-0.83681756285445408</v>
      </c>
      <c r="T1764" s="124">
        <v>-1.470939643154543</v>
      </c>
      <c r="U1764" s="124">
        <v>-0.42421335912619196</v>
      </c>
      <c r="V1764" s="124">
        <v>0.41584066382454643</v>
      </c>
      <c r="W1764" s="46">
        <v>1.839336256080093</v>
      </c>
    </row>
    <row r="1765" spans="1:23" ht="19">
      <c r="A1765" s="91">
        <v>763</v>
      </c>
      <c r="B1765" s="124">
        <v>0.72764665524560468</v>
      </c>
      <c r="C1765" s="124">
        <v>0.56797911227266296</v>
      </c>
      <c r="D1765" s="124">
        <v>0.56984939825795911</v>
      </c>
      <c r="E1765" s="124">
        <v>0.51012616880343886</v>
      </c>
      <c r="F1765" s="124">
        <v>0.87569396646779563</v>
      </c>
      <c r="G1765" s="124">
        <v>0.46774017049324645</v>
      </c>
      <c r="H1765" s="124">
        <v>0.97848608993266017</v>
      </c>
      <c r="I1765" s="124">
        <v>0.36624057973491819</v>
      </c>
      <c r="J1765" s="124">
        <v>0.94321878828061245</v>
      </c>
      <c r="K1765" s="54">
        <v>0.6078507358942864</v>
      </c>
      <c r="M1765" s="47">
        <v>763</v>
      </c>
      <c r="N1765" s="124" cm="1">
        <f t="array" ref="N1765:W1765">(TRANSPOSE(MMULT(幕後結果!$AB$37:$AK$46, TRANSPOSE(N764:W764))))</f>
        <v>-5.0627821791335752E-3</v>
      </c>
      <c r="O1765" s="124">
        <v>0.3742460823696403</v>
      </c>
      <c r="P1765" s="124">
        <v>-2.2248987477367108</v>
      </c>
      <c r="Q1765" s="124">
        <v>1.58842087309089E-2</v>
      </c>
      <c r="R1765" s="124">
        <v>1.4991687848130808</v>
      </c>
      <c r="S1765" s="124">
        <v>1.0372290321054023</v>
      </c>
      <c r="T1765" s="124">
        <v>-1.1738577765117417</v>
      </c>
      <c r="U1765" s="124">
        <v>0.4275542494625888</v>
      </c>
      <c r="V1765" s="124">
        <v>-7.5414797663506644E-2</v>
      </c>
      <c r="W1765" s="46">
        <v>0.55592485243676171</v>
      </c>
    </row>
    <row r="1766" spans="1:23" ht="19">
      <c r="A1766" s="91">
        <v>764</v>
      </c>
      <c r="B1766" s="124">
        <v>0.36635335678476588</v>
      </c>
      <c r="C1766" s="124">
        <v>0.62716153825517118</v>
      </c>
      <c r="D1766" s="124">
        <v>0.58266088887911938</v>
      </c>
      <c r="E1766" s="124">
        <v>0.78620434332093048</v>
      </c>
      <c r="F1766" s="124">
        <v>0.75743914263522982</v>
      </c>
      <c r="G1766" s="124">
        <v>0.45616860658536829</v>
      </c>
      <c r="H1766" s="124">
        <v>9.7297142236848266E-2</v>
      </c>
      <c r="I1766" s="124">
        <v>0.34965626087136359</v>
      </c>
      <c r="J1766" s="124">
        <v>0.57283842743407476</v>
      </c>
      <c r="K1766" s="54">
        <v>0.88333828757191224</v>
      </c>
      <c r="M1766" s="47">
        <v>764</v>
      </c>
      <c r="N1766" s="124" cm="1">
        <f t="array" ref="N1766:W1766">(TRANSPOSE(MMULT(幕後結果!$AB$37:$AK$46, TRANSPOSE(N765:W765))))</f>
        <v>-0.55048530794493378</v>
      </c>
      <c r="O1766" s="124">
        <v>0.35520996316360681</v>
      </c>
      <c r="P1766" s="124">
        <v>-1.4320948584798239</v>
      </c>
      <c r="Q1766" s="124">
        <v>-1.2253452249695229</v>
      </c>
      <c r="R1766" s="124">
        <v>-0.49491929358448011</v>
      </c>
      <c r="S1766" s="124">
        <v>-1.3449747016989213</v>
      </c>
      <c r="T1766" s="124">
        <v>1.722560959410611</v>
      </c>
      <c r="U1766" s="124">
        <v>0.60994958447911318</v>
      </c>
      <c r="V1766" s="124">
        <v>0.92170171001722956</v>
      </c>
      <c r="W1766" s="46">
        <v>-0.43878814087230295</v>
      </c>
    </row>
    <row r="1767" spans="1:23" ht="19">
      <c r="A1767" s="91">
        <v>765</v>
      </c>
      <c r="B1767" s="124">
        <v>0.22594820575030505</v>
      </c>
      <c r="C1767" s="124">
        <v>0.82313805052562583</v>
      </c>
      <c r="D1767" s="124">
        <v>0.60159905413674752</v>
      </c>
      <c r="E1767" s="124">
        <v>0.55616945900886039</v>
      </c>
      <c r="F1767" s="124">
        <v>0.95975681161245463</v>
      </c>
      <c r="G1767" s="124">
        <v>0.3199824584187001</v>
      </c>
      <c r="H1767" s="124">
        <v>0.27784136265957726</v>
      </c>
      <c r="I1767" s="124">
        <v>6.5943329524653649E-3</v>
      </c>
      <c r="J1767" s="124">
        <v>0.27521846220994917</v>
      </c>
      <c r="K1767" s="54">
        <v>0.60542292002565201</v>
      </c>
      <c r="M1767" s="47">
        <v>765</v>
      </c>
      <c r="N1767" s="124" cm="1">
        <f t="array" ref="N1767:W1767">(TRANSPOSE(MMULT(幕後結果!$AB$37:$AK$46, TRANSPOSE(N766:W766))))</f>
        <v>-0.19821731274755139</v>
      </c>
      <c r="O1767" s="124">
        <v>-1.7392536224343451</v>
      </c>
      <c r="P1767" s="124">
        <v>7.6110311290374488E-2</v>
      </c>
      <c r="Q1767" s="124">
        <v>-0.28535790097110592</v>
      </c>
      <c r="R1767" s="124">
        <v>-2.1918188298118708</v>
      </c>
      <c r="S1767" s="124">
        <v>3.9422504428037186E-3</v>
      </c>
      <c r="T1767" s="124">
        <v>0.23536034073345458</v>
      </c>
      <c r="U1767" s="124">
        <v>1.1528652391166134</v>
      </c>
      <c r="V1767" s="124">
        <v>-9.5320393898123301E-2</v>
      </c>
      <c r="W1767" s="46">
        <v>-0.19911904052175844</v>
      </c>
    </row>
    <row r="1768" spans="1:23" ht="19">
      <c r="A1768" s="91">
        <v>766</v>
      </c>
      <c r="B1768" s="124">
        <v>0.61058380016294334</v>
      </c>
      <c r="C1768" s="124">
        <v>0.93333049680425595</v>
      </c>
      <c r="D1768" s="124">
        <v>0.44208435776545318</v>
      </c>
      <c r="E1768" s="124">
        <v>0.25633943365257439</v>
      </c>
      <c r="F1768" s="124">
        <v>0.13208902371894227</v>
      </c>
      <c r="G1768" s="124">
        <v>8.4368714207527784E-3</v>
      </c>
      <c r="H1768" s="124">
        <v>0.94285922421077206</v>
      </c>
      <c r="I1768" s="124">
        <v>0.62943726345948514</v>
      </c>
      <c r="J1768" s="124">
        <v>0.95945470401172539</v>
      </c>
      <c r="K1768" s="54">
        <v>0.4765920408536175</v>
      </c>
      <c r="M1768" s="47">
        <v>766</v>
      </c>
      <c r="N1768" s="124" cm="1">
        <f t="array" ref="N1768:W1768">(TRANSPOSE(MMULT(幕後結果!$AB$37:$AK$46, TRANSPOSE(N767:W767))))</f>
        <v>0.70040397326214165</v>
      </c>
      <c r="O1768" s="124">
        <v>-0.80469402031170734</v>
      </c>
      <c r="P1768" s="124">
        <v>0.67514090011502947</v>
      </c>
      <c r="Q1768" s="124">
        <v>0.63073654752050079</v>
      </c>
      <c r="R1768" s="124">
        <v>-0.263982930557977</v>
      </c>
      <c r="S1768" s="124">
        <v>1.1484221407878974</v>
      </c>
      <c r="T1768" s="124">
        <v>-0.30862718785554538</v>
      </c>
      <c r="U1768" s="124">
        <v>-1.1649610197071656</v>
      </c>
      <c r="V1768" s="124">
        <v>1.5255278921218027</v>
      </c>
      <c r="W1768" s="46">
        <v>0.2585882282988945</v>
      </c>
    </row>
    <row r="1769" spans="1:23" ht="19">
      <c r="A1769" s="91">
        <v>767</v>
      </c>
      <c r="B1769" s="124">
        <v>0.51414904653432503</v>
      </c>
      <c r="C1769" s="124">
        <v>0.76305998323539503</v>
      </c>
      <c r="D1769" s="124">
        <v>0.24501482799196816</v>
      </c>
      <c r="E1769" s="124">
        <v>5.6608932493927178E-2</v>
      </c>
      <c r="F1769" s="124">
        <v>0.43884355614362081</v>
      </c>
      <c r="G1769" s="124">
        <v>0.39743778726431112</v>
      </c>
      <c r="H1769" s="124">
        <v>0.67457345021675841</v>
      </c>
      <c r="I1769" s="124">
        <v>0.30230455821355928</v>
      </c>
      <c r="J1769" s="124">
        <v>7.7404090773673939E-3</v>
      </c>
      <c r="K1769" s="54">
        <v>0.78368868696046134</v>
      </c>
      <c r="M1769" s="47">
        <v>767</v>
      </c>
      <c r="N1769" s="124" cm="1">
        <f t="array" ref="N1769:W1769">(TRANSPOSE(MMULT(幕後結果!$AB$37:$AK$46, TRANSPOSE(N768:W768))))</f>
        <v>-6.4284404707936227E-2</v>
      </c>
      <c r="O1769" s="124">
        <v>1.8147741938388344</v>
      </c>
      <c r="P1769" s="124">
        <v>-1.031719565979877</v>
      </c>
      <c r="Q1769" s="124">
        <v>2.1657285313795569</v>
      </c>
      <c r="R1769" s="124">
        <v>0.39590112036372899</v>
      </c>
      <c r="S1769" s="124">
        <v>0.36353502027970741</v>
      </c>
      <c r="T1769" s="124">
        <v>0.88888950260691146</v>
      </c>
      <c r="U1769" s="124">
        <v>-1.4183778199806392</v>
      </c>
      <c r="V1769" s="124">
        <v>0.68047792773660931</v>
      </c>
      <c r="W1769" s="46">
        <v>1.01071258466557</v>
      </c>
    </row>
    <row r="1770" spans="1:23" ht="19">
      <c r="A1770" s="91">
        <v>768</v>
      </c>
      <c r="B1770" s="124">
        <v>0.27040994469407376</v>
      </c>
      <c r="C1770" s="124">
        <v>0.65697173413116139</v>
      </c>
      <c r="D1770" s="124">
        <v>0.24582549089120942</v>
      </c>
      <c r="E1770" s="124">
        <v>0.53551209690004131</v>
      </c>
      <c r="F1770" s="124">
        <v>0.15495290647200699</v>
      </c>
      <c r="G1770" s="124">
        <v>0.61860339727574654</v>
      </c>
      <c r="H1770" s="124">
        <v>0.7775871321571155</v>
      </c>
      <c r="I1770" s="124">
        <v>0.66472881270405226</v>
      </c>
      <c r="J1770" s="124">
        <v>6.1591223447717613E-2</v>
      </c>
      <c r="K1770" s="54">
        <v>0.46046854024829975</v>
      </c>
      <c r="M1770" s="47">
        <v>768</v>
      </c>
      <c r="N1770" s="124" cm="1">
        <f t="array" ref="N1770:W1770">(TRANSPOSE(MMULT(幕後結果!$AB$37:$AK$46, TRANSPOSE(N769:W769))))</f>
        <v>-0.36585815483223938</v>
      </c>
      <c r="O1770" s="124">
        <v>-0.88759729434231305</v>
      </c>
      <c r="P1770" s="124">
        <v>0.34912256264875274</v>
      </c>
      <c r="Q1770" s="124">
        <v>-1.5628825589551265</v>
      </c>
      <c r="R1770" s="124">
        <v>0.14046750962407717</v>
      </c>
      <c r="S1770" s="124">
        <v>-2.2924201347597855</v>
      </c>
      <c r="T1770" s="124">
        <v>1.362268996401814</v>
      </c>
      <c r="U1770" s="124">
        <v>0.75798861696195119</v>
      </c>
      <c r="V1770" s="124">
        <v>-1.5650388749778363</v>
      </c>
      <c r="W1770" s="46">
        <v>-0.64545321963216207</v>
      </c>
    </row>
    <row r="1771" spans="1:23" ht="19">
      <c r="A1771" s="91">
        <v>769</v>
      </c>
      <c r="B1771" s="124">
        <v>0.50267960207052664</v>
      </c>
      <c r="C1771" s="124">
        <v>0.58959359759172258</v>
      </c>
      <c r="D1771" s="124">
        <v>0.28924818563187515</v>
      </c>
      <c r="E1771" s="124">
        <v>0.45061564710146196</v>
      </c>
      <c r="F1771" s="124">
        <v>0.79948868827402664</v>
      </c>
      <c r="G1771" s="124">
        <v>0.9080376262942107</v>
      </c>
      <c r="H1771" s="124">
        <v>0.28483822074787879</v>
      </c>
      <c r="I1771" s="124">
        <v>0.39865915418136444</v>
      </c>
      <c r="J1771" s="124">
        <v>0.19208761508539984</v>
      </c>
      <c r="K1771" s="54">
        <v>0.5580568248133968</v>
      </c>
      <c r="M1771" s="47">
        <v>769</v>
      </c>
      <c r="N1771" s="124" cm="1">
        <f t="array" ref="N1771:W1771">(TRANSPOSE(MMULT(幕後結果!$AB$37:$AK$46, TRANSPOSE(N770:W770))))</f>
        <v>0.37759278288271914</v>
      </c>
      <c r="O1771" s="124">
        <v>-0.24754279650769687</v>
      </c>
      <c r="P1771" s="124">
        <v>-0.52185636961664916</v>
      </c>
      <c r="Q1771" s="124">
        <v>0.66070767034754496</v>
      </c>
      <c r="R1771" s="124">
        <v>-0.47956159666106468</v>
      </c>
      <c r="S1771" s="124">
        <v>1.0224956096982178</v>
      </c>
      <c r="T1771" s="124">
        <v>-1.1440467390678626</v>
      </c>
      <c r="U1771" s="124">
        <v>0.18622758498135111</v>
      </c>
      <c r="V1771" s="124">
        <v>-0.30741977434337558</v>
      </c>
      <c r="W1771" s="46">
        <v>-0.13276241860493404</v>
      </c>
    </row>
    <row r="1772" spans="1:23" ht="19">
      <c r="A1772" s="91">
        <v>770</v>
      </c>
      <c r="B1772" s="124">
        <v>0.17646647518124681</v>
      </c>
      <c r="C1772" s="124">
        <v>0.68722834195906546</v>
      </c>
      <c r="D1772" s="124">
        <v>0.40240528391386832</v>
      </c>
      <c r="E1772" s="124">
        <v>0.26912239456384857</v>
      </c>
      <c r="F1772" s="124">
        <v>0.29469176646534923</v>
      </c>
      <c r="G1772" s="124">
        <v>0.51563388704518021</v>
      </c>
      <c r="H1772" s="124">
        <v>0.21251973836000815</v>
      </c>
      <c r="I1772" s="124">
        <v>0.78642564138086035</v>
      </c>
      <c r="J1772" s="124">
        <v>0.94824032104001588</v>
      </c>
      <c r="K1772" s="54">
        <v>0.57340591502910465</v>
      </c>
      <c r="M1772" s="47">
        <v>770</v>
      </c>
      <c r="N1772" s="124" cm="1">
        <f t="array" ref="N1772:W1772">(TRANSPOSE(MMULT(幕後結果!$AB$37:$AK$46, TRANSPOSE(N771:W771))))</f>
        <v>-0.88149834131498717</v>
      </c>
      <c r="O1772" s="124">
        <v>-1.1044021227297025</v>
      </c>
      <c r="P1772" s="124">
        <v>-0.13232142729548019</v>
      </c>
      <c r="Q1772" s="124">
        <v>1.3019255762288906</v>
      </c>
      <c r="R1772" s="124">
        <v>-0.59960477937255363</v>
      </c>
      <c r="S1772" s="124">
        <v>0.42838971161601913</v>
      </c>
      <c r="T1772" s="124">
        <v>-0.31326087040530154</v>
      </c>
      <c r="U1772" s="124">
        <v>-0.6113137394579693</v>
      </c>
      <c r="V1772" s="124">
        <v>-0.99648748585708713</v>
      </c>
      <c r="W1772" s="46">
        <v>-1.3622720523837408</v>
      </c>
    </row>
    <row r="1773" spans="1:23" ht="19">
      <c r="A1773" s="91">
        <v>771</v>
      </c>
      <c r="B1773" s="124">
        <v>0.52298479339849391</v>
      </c>
      <c r="C1773" s="124">
        <v>0.68377938269394067</v>
      </c>
      <c r="D1773" s="124">
        <v>0.43964713297566793</v>
      </c>
      <c r="E1773" s="124">
        <v>0.60598800276952036</v>
      </c>
      <c r="F1773" s="124">
        <v>0.84385280578227695</v>
      </c>
      <c r="G1773" s="124">
        <v>0.65561009885124899</v>
      </c>
      <c r="H1773" s="124">
        <v>0.15676881797067543</v>
      </c>
      <c r="I1773" s="124">
        <v>0.70851156587443431</v>
      </c>
      <c r="J1773" s="124">
        <v>0.43098701545826246</v>
      </c>
      <c r="K1773" s="54">
        <v>6.2340063563286252E-2</v>
      </c>
      <c r="M1773" s="47">
        <v>771</v>
      </c>
      <c r="N1773" s="124" cm="1">
        <f t="array" ref="N1773:W1773">(TRANSPOSE(MMULT(幕後結果!$AB$37:$AK$46, TRANSPOSE(N772:W772))))</f>
        <v>-0.45966851119444146</v>
      </c>
      <c r="O1773" s="124">
        <v>0.31057929521203859</v>
      </c>
      <c r="P1773" s="124">
        <v>-0.40486078214477877</v>
      </c>
      <c r="Q1773" s="124">
        <v>2.0486614519239184</v>
      </c>
      <c r="R1773" s="124">
        <v>0.9147544188685981</v>
      </c>
      <c r="S1773" s="124">
        <v>1.0692360995171737</v>
      </c>
      <c r="T1773" s="124">
        <v>0.74570606782021109</v>
      </c>
      <c r="U1773" s="124">
        <v>1.7903817238470499</v>
      </c>
      <c r="V1773" s="124">
        <v>0.63066382264453724</v>
      </c>
      <c r="W1773" s="46">
        <v>0.36618838933315123</v>
      </c>
    </row>
    <row r="1774" spans="1:23" ht="19">
      <c r="A1774" s="91">
        <v>772</v>
      </c>
      <c r="B1774" s="124">
        <v>0.14453511888550485</v>
      </c>
      <c r="C1774" s="124">
        <v>0.88291595981687099</v>
      </c>
      <c r="D1774" s="124">
        <v>0.73426682975931112</v>
      </c>
      <c r="E1774" s="124">
        <v>0.51926078129820641</v>
      </c>
      <c r="F1774" s="124">
        <v>0.71661108437932519</v>
      </c>
      <c r="G1774" s="124">
        <v>0.77241576437649084</v>
      </c>
      <c r="H1774" s="124">
        <v>0.13890195224164614</v>
      </c>
      <c r="I1774" s="124">
        <v>0.98481053450799783</v>
      </c>
      <c r="J1774" s="124">
        <v>0.21956797667553918</v>
      </c>
      <c r="K1774" s="54">
        <v>0.56919342631865399</v>
      </c>
      <c r="M1774" s="47">
        <v>772</v>
      </c>
      <c r="N1774" s="124" cm="1">
        <f t="array" ref="N1774:W1774">(TRANSPOSE(MMULT(幕後結果!$AB$37:$AK$46, TRANSPOSE(N773:W773))))</f>
        <v>0.46681260743692304</v>
      </c>
      <c r="O1774" s="124">
        <v>-0.45371030782979183</v>
      </c>
      <c r="P1774" s="124">
        <v>0.20662840549563616</v>
      </c>
      <c r="Q1774" s="124">
        <v>-5.2719222529776275E-2</v>
      </c>
      <c r="R1774" s="124">
        <v>0.94340360802432599</v>
      </c>
      <c r="S1774" s="124">
        <v>0.64098588936440681</v>
      </c>
      <c r="T1774" s="124">
        <v>-0.45918130452744615</v>
      </c>
      <c r="U1774" s="124">
        <v>0.42949550106151002</v>
      </c>
      <c r="V1774" s="124">
        <v>0.14332441728097067</v>
      </c>
      <c r="W1774" s="46">
        <v>0.65415912273385257</v>
      </c>
    </row>
    <row r="1775" spans="1:23" ht="19">
      <c r="A1775" s="91">
        <v>773</v>
      </c>
      <c r="B1775" s="124">
        <v>0.52782389418097542</v>
      </c>
      <c r="C1775" s="124">
        <v>0.35677497547836734</v>
      </c>
      <c r="D1775" s="124">
        <v>0.28531829596161096</v>
      </c>
      <c r="E1775" s="124">
        <v>0.2564944865445411</v>
      </c>
      <c r="F1775" s="124">
        <v>0.6908080951721729</v>
      </c>
      <c r="G1775" s="124">
        <v>0.28595147084514827</v>
      </c>
      <c r="H1775" s="124">
        <v>0.98093755979112007</v>
      </c>
      <c r="I1775" s="124">
        <v>0.46734825259406043</v>
      </c>
      <c r="J1775" s="124">
        <v>0.21888696601959912</v>
      </c>
      <c r="K1775" s="54">
        <v>0.48343788165488011</v>
      </c>
      <c r="M1775" s="47">
        <v>773</v>
      </c>
      <c r="N1775" s="124" cm="1">
        <f t="array" ref="N1775:W1775">(TRANSPOSE(MMULT(幕後結果!$AB$37:$AK$46, TRANSPOSE(N774:W774))))</f>
        <v>-0.33786268529407887</v>
      </c>
      <c r="O1775" s="124">
        <v>1.4365923641367813</v>
      </c>
      <c r="P1775" s="124">
        <v>1.1487271576183247</v>
      </c>
      <c r="Q1775" s="124">
        <v>0.39802831358120927</v>
      </c>
      <c r="R1775" s="124">
        <v>0.4292964459537798</v>
      </c>
      <c r="S1775" s="124">
        <v>1.4899244289136582E-3</v>
      </c>
      <c r="T1775" s="124">
        <v>0.89303764018232468</v>
      </c>
      <c r="U1775" s="124">
        <v>0.44981558399993449</v>
      </c>
      <c r="V1775" s="124">
        <v>1.8205764998819551</v>
      </c>
      <c r="W1775" s="46">
        <v>1.2322079864604136</v>
      </c>
    </row>
    <row r="1776" spans="1:23" ht="19">
      <c r="A1776" s="91">
        <v>774</v>
      </c>
      <c r="B1776" s="124">
        <v>0.59945784287463577</v>
      </c>
      <c r="C1776" s="124">
        <v>0.28662066329269531</v>
      </c>
      <c r="D1776" s="124">
        <v>0.73945890829298344</v>
      </c>
      <c r="E1776" s="124">
        <v>0.34933323974009678</v>
      </c>
      <c r="F1776" s="124">
        <v>0.65319023044626978</v>
      </c>
      <c r="G1776" s="124">
        <v>0.94182316237407182</v>
      </c>
      <c r="H1776" s="124">
        <v>0.91634241353897838</v>
      </c>
      <c r="I1776" s="124">
        <v>0.69217050490009102</v>
      </c>
      <c r="J1776" s="124">
        <v>0.16880617236246942</v>
      </c>
      <c r="K1776" s="54">
        <v>0.569710226443779</v>
      </c>
      <c r="M1776" s="47">
        <v>774</v>
      </c>
      <c r="N1776" s="124" cm="1">
        <f t="array" ref="N1776:W1776">(TRANSPOSE(MMULT(幕後結果!$AB$37:$AK$46, TRANSPOSE(N775:W775))))</f>
        <v>0.62662223263301597</v>
      </c>
      <c r="O1776" s="124">
        <v>-2.0027821569994053</v>
      </c>
      <c r="P1776" s="124">
        <v>0.59198557187035905</v>
      </c>
      <c r="Q1776" s="124">
        <v>-2.2798004084510812</v>
      </c>
      <c r="R1776" s="124">
        <v>-0.70305889246045505</v>
      </c>
      <c r="S1776" s="124">
        <v>-1.5771833786291172</v>
      </c>
      <c r="T1776" s="124">
        <v>0.5974311350154039</v>
      </c>
      <c r="U1776" s="124">
        <v>0.32290900330724359</v>
      </c>
      <c r="V1776" s="124">
        <v>-0.23049918524245155</v>
      </c>
      <c r="W1776" s="46">
        <v>-0.22150687272451103</v>
      </c>
    </row>
    <row r="1777" spans="1:23" ht="19">
      <c r="A1777" s="91">
        <v>775</v>
      </c>
      <c r="B1777" s="124">
        <v>0.31083976222091381</v>
      </c>
      <c r="C1777" s="124">
        <v>0.94759095922253289</v>
      </c>
      <c r="D1777" s="124">
        <v>0.93695231896881115</v>
      </c>
      <c r="E1777" s="124">
        <v>6.8699768758168966E-2</v>
      </c>
      <c r="F1777" s="124">
        <v>0.43801668468118993</v>
      </c>
      <c r="G1777" s="124">
        <v>0.80203969370419936</v>
      </c>
      <c r="H1777" s="124">
        <v>0.40489445533078916</v>
      </c>
      <c r="I1777" s="124">
        <v>0.91829310797197783</v>
      </c>
      <c r="J1777" s="124">
        <v>0.92317642810374045</v>
      </c>
      <c r="K1777" s="54">
        <v>5.2887077456421627E-2</v>
      </c>
      <c r="M1777" s="47">
        <v>775</v>
      </c>
      <c r="N1777" s="124" cm="1">
        <f t="array" ref="N1777:W1777">(TRANSPOSE(MMULT(幕後結果!$AB$37:$AK$46, TRANSPOSE(N776:W776))))</f>
        <v>-0.30787017583352777</v>
      </c>
      <c r="O1777" s="124">
        <v>1.2650079077936487</v>
      </c>
      <c r="P1777" s="124">
        <v>0.31154745229855391</v>
      </c>
      <c r="Q1777" s="124">
        <v>-0.4531590721670764</v>
      </c>
      <c r="R1777" s="124">
        <v>-0.32837873426367303</v>
      </c>
      <c r="S1777" s="124">
        <v>0.58039097053317035</v>
      </c>
      <c r="T1777" s="124">
        <v>-0.37872449643486072</v>
      </c>
      <c r="U1777" s="124">
        <v>2.5252825111566929E-2</v>
      </c>
      <c r="V1777" s="124">
        <v>2.1673078268578005E-2</v>
      </c>
      <c r="W1777" s="46">
        <v>1.634357058175252</v>
      </c>
    </row>
    <row r="1778" spans="1:23" ht="19">
      <c r="A1778" s="91">
        <v>776</v>
      </c>
      <c r="B1778" s="124">
        <v>0.55789621790733257</v>
      </c>
      <c r="C1778" s="124">
        <v>0.30715264419584831</v>
      </c>
      <c r="D1778" s="124">
        <v>6.6205256545486701E-2</v>
      </c>
      <c r="E1778" s="124">
        <v>0.27317307326251883</v>
      </c>
      <c r="F1778" s="124">
        <v>0.84591950853558595</v>
      </c>
      <c r="G1778" s="124">
        <v>5.5306338967176627E-2</v>
      </c>
      <c r="H1778" s="124">
        <v>0.21453703994001061</v>
      </c>
      <c r="I1778" s="124">
        <v>0.3544167199401036</v>
      </c>
      <c r="J1778" s="124">
        <v>0.10302888681942135</v>
      </c>
      <c r="K1778" s="54">
        <v>0.52640194015486497</v>
      </c>
      <c r="M1778" s="47">
        <v>776</v>
      </c>
      <c r="N1778" s="124" cm="1">
        <f t="array" ref="N1778:W1778">(TRANSPOSE(MMULT(幕後結果!$AB$37:$AK$46, TRANSPOSE(N777:W777))))</f>
        <v>-0.43540958778836725</v>
      </c>
      <c r="O1778" s="124">
        <v>1.8905026032721783</v>
      </c>
      <c r="P1778" s="124">
        <v>-0.26430576878566686</v>
      </c>
      <c r="Q1778" s="124">
        <v>0.79464821762133453</v>
      </c>
      <c r="R1778" s="124">
        <v>1.6557860067782506</v>
      </c>
      <c r="S1778" s="124">
        <v>1.7611981803859031</v>
      </c>
      <c r="T1778" s="124">
        <v>-0.57309901910263572</v>
      </c>
      <c r="U1778" s="124">
        <v>0.58578996961721275</v>
      </c>
      <c r="V1778" s="124">
        <v>9.8414181274379176E-2</v>
      </c>
      <c r="W1778" s="46">
        <v>0.28901681801689816</v>
      </c>
    </row>
    <row r="1779" spans="1:23" ht="19">
      <c r="A1779" s="91">
        <v>777</v>
      </c>
      <c r="B1779" s="124">
        <v>0.28598569728416501</v>
      </c>
      <c r="C1779" s="124">
        <v>4.2648620195116838E-2</v>
      </c>
      <c r="D1779" s="124">
        <v>0.13978067016580331</v>
      </c>
      <c r="E1779" s="124">
        <v>0.54544863121115261</v>
      </c>
      <c r="F1779" s="124">
        <v>5.707163529503223E-2</v>
      </c>
      <c r="G1779" s="124">
        <v>0.28678102024502206</v>
      </c>
      <c r="H1779" s="124">
        <v>0.40454510669272148</v>
      </c>
      <c r="I1779" s="124">
        <v>0.26982053148256724</v>
      </c>
      <c r="J1779" s="124">
        <v>0.57071520786235941</v>
      </c>
      <c r="K1779" s="54">
        <v>0.94353314981737513</v>
      </c>
      <c r="M1779" s="47">
        <v>777</v>
      </c>
      <c r="N1779" s="124" cm="1">
        <f t="array" ref="N1779:W1779">(TRANSPOSE(MMULT(幕後結果!$AB$37:$AK$46, TRANSPOSE(N778:W778))))</f>
        <v>2.1469565182644734</v>
      </c>
      <c r="O1779" s="124">
        <v>0.35560317233574434</v>
      </c>
      <c r="P1779" s="124">
        <v>0.93175118535553203</v>
      </c>
      <c r="Q1779" s="124">
        <v>-1.1907981351939254</v>
      </c>
      <c r="R1779" s="124">
        <v>-0.86573721306748541</v>
      </c>
      <c r="S1779" s="124">
        <v>-0.67966700246816669</v>
      </c>
      <c r="T1779" s="124">
        <v>0.81255063049707776</v>
      </c>
      <c r="U1779" s="124">
        <v>0.5276974124856697</v>
      </c>
      <c r="V1779" s="124">
        <v>-0.96853764191665648</v>
      </c>
      <c r="W1779" s="46">
        <v>8.1634581334714185E-2</v>
      </c>
    </row>
    <row r="1780" spans="1:23" ht="19">
      <c r="A1780" s="91">
        <v>778</v>
      </c>
      <c r="B1780" s="124">
        <v>0.73885071806376068</v>
      </c>
      <c r="C1780" s="124">
        <v>0.81038867277126037</v>
      </c>
      <c r="D1780" s="124">
        <v>0.59099238987672198</v>
      </c>
      <c r="E1780" s="124">
        <v>0.8356508553881028</v>
      </c>
      <c r="F1780" s="124">
        <v>0.44001097662112798</v>
      </c>
      <c r="G1780" s="124">
        <v>0.21462165382557519</v>
      </c>
      <c r="H1780" s="124">
        <v>8.9595120238759041E-3</v>
      </c>
      <c r="I1780" s="124">
        <v>0.60748811633834077</v>
      </c>
      <c r="J1780" s="124">
        <v>0.2866056807791908</v>
      </c>
      <c r="K1780" s="54">
        <v>0.20452736713616315</v>
      </c>
      <c r="M1780" s="47">
        <v>778</v>
      </c>
      <c r="N1780" s="124" cm="1">
        <f t="array" ref="N1780:W1780">(TRANSPOSE(MMULT(幕後結果!$AB$37:$AK$46, TRANSPOSE(N779:W779))))</f>
        <v>1.328440918496482</v>
      </c>
      <c r="O1780" s="124">
        <v>-0.7356788304351719</v>
      </c>
      <c r="P1780" s="124">
        <v>1.5383313943096786</v>
      </c>
      <c r="Q1780" s="124">
        <v>-0.25994255098686958</v>
      </c>
      <c r="R1780" s="124">
        <v>-4.8879044304664672E-2</v>
      </c>
      <c r="S1780" s="124">
        <v>0.8248485795834225</v>
      </c>
      <c r="T1780" s="124">
        <v>1.8685545875933123</v>
      </c>
      <c r="U1780" s="124">
        <v>-0.5176155478092036</v>
      </c>
      <c r="V1780" s="124">
        <v>-0.15744390949213072</v>
      </c>
      <c r="W1780" s="46">
        <v>-0.10223358691451179</v>
      </c>
    </row>
    <row r="1781" spans="1:23" ht="19">
      <c r="A1781" s="91">
        <v>779</v>
      </c>
      <c r="B1781" s="124">
        <v>0.32510083714047067</v>
      </c>
      <c r="C1781" s="124">
        <v>0.2097162588058894</v>
      </c>
      <c r="D1781" s="124">
        <v>0.65619047406002307</v>
      </c>
      <c r="E1781" s="124">
        <v>0.20930073479335065</v>
      </c>
      <c r="F1781" s="124">
        <v>0.1156325105983429</v>
      </c>
      <c r="G1781" s="124">
        <v>0.75940861160851592</v>
      </c>
      <c r="H1781" s="124">
        <v>0.84820936955182114</v>
      </c>
      <c r="I1781" s="124">
        <v>8.5046984362923572E-2</v>
      </c>
      <c r="J1781" s="124">
        <v>0.78950429457804105</v>
      </c>
      <c r="K1781" s="54">
        <v>2.218155102995234E-2</v>
      </c>
      <c r="M1781" s="47">
        <v>779</v>
      </c>
      <c r="N1781" s="124" cm="1">
        <f t="array" ref="N1781:W1781">(TRANSPOSE(MMULT(幕後結果!$AB$37:$AK$46, TRANSPOSE(N780:W780))))</f>
        <v>1.6320291734304517</v>
      </c>
      <c r="O1781" s="124">
        <v>3.381845945760853</v>
      </c>
      <c r="P1781" s="124">
        <v>1.1325533959547762</v>
      </c>
      <c r="Q1781" s="124">
        <v>-0.98900857861803604</v>
      </c>
      <c r="R1781" s="124">
        <v>0.62788536044661836</v>
      </c>
      <c r="S1781" s="124">
        <v>0.43680352317352589</v>
      </c>
      <c r="T1781" s="124">
        <v>0.82151619466576997</v>
      </c>
      <c r="U1781" s="124">
        <v>0.81368718677188046</v>
      </c>
      <c r="V1781" s="124">
        <v>1.5269861537954208</v>
      </c>
      <c r="W1781" s="46">
        <v>2.1107907549429332</v>
      </c>
    </row>
    <row r="1782" spans="1:23" ht="19">
      <c r="A1782" s="91">
        <v>780</v>
      </c>
      <c r="B1782" s="124">
        <v>0.32220331130045743</v>
      </c>
      <c r="C1782" s="124">
        <v>0.68843157059869386</v>
      </c>
      <c r="D1782" s="124">
        <v>0.68784256250532194</v>
      </c>
      <c r="E1782" s="124">
        <v>0.9113397043716005</v>
      </c>
      <c r="F1782" s="124">
        <v>7.4546856421349394E-2</v>
      </c>
      <c r="G1782" s="124">
        <v>0.37144563316159007</v>
      </c>
      <c r="H1782" s="124">
        <v>0.74733327409369066</v>
      </c>
      <c r="I1782" s="124">
        <v>0.50450714898158711</v>
      </c>
      <c r="J1782" s="124">
        <v>0.78687476048717286</v>
      </c>
      <c r="K1782" s="54">
        <v>0.618927991193438</v>
      </c>
      <c r="M1782" s="47">
        <v>780</v>
      </c>
      <c r="N1782" s="124" cm="1">
        <f t="array" ref="N1782:W1782">(TRANSPOSE(MMULT(幕後結果!$AB$37:$AK$46, TRANSPOSE(N781:W781))))</f>
        <v>-0.42859911428448105</v>
      </c>
      <c r="O1782" s="124">
        <v>-1.3495899888702134</v>
      </c>
      <c r="P1782" s="124">
        <v>-7.4126191818694925E-2</v>
      </c>
      <c r="Q1782" s="124">
        <v>8.4455460527691206E-2</v>
      </c>
      <c r="R1782" s="124">
        <v>5.1309522554378317E-3</v>
      </c>
      <c r="S1782" s="124">
        <v>-0.29330175755776278</v>
      </c>
      <c r="T1782" s="124">
        <v>1.8879555681006857</v>
      </c>
      <c r="U1782" s="124">
        <v>-2.7997935639602747E-2</v>
      </c>
      <c r="V1782" s="124">
        <v>-1.4723974271662486</v>
      </c>
      <c r="W1782" s="46">
        <v>-1.0529474186122445</v>
      </c>
    </row>
    <row r="1783" spans="1:23" ht="19">
      <c r="A1783" s="91">
        <v>781</v>
      </c>
      <c r="B1783" s="124">
        <v>0.12920129606822628</v>
      </c>
      <c r="C1783" s="124">
        <v>9.876954216163325E-2</v>
      </c>
      <c r="D1783" s="124">
        <v>0.69265354569876614</v>
      </c>
      <c r="E1783" s="124">
        <v>0.55360335874375144</v>
      </c>
      <c r="F1783" s="124">
        <v>0.28796292388250055</v>
      </c>
      <c r="G1783" s="124">
        <v>0.46321253243806826</v>
      </c>
      <c r="H1783" s="124">
        <v>0.45804412061559074</v>
      </c>
      <c r="I1783" s="124">
        <v>0.9451623586998783</v>
      </c>
      <c r="J1783" s="124">
        <v>0.81371957515963023</v>
      </c>
      <c r="K1783" s="54">
        <v>0.52092200426573609</v>
      </c>
      <c r="M1783" s="47">
        <v>781</v>
      </c>
      <c r="N1783" s="124" cm="1">
        <f t="array" ref="N1783:W1783">(TRANSPOSE(MMULT(幕後結果!$AB$37:$AK$46, TRANSPOSE(N782:W782))))</f>
        <v>-1.1171449003989014</v>
      </c>
      <c r="O1783" s="124">
        <v>-0.85608268100399099</v>
      </c>
      <c r="P1783" s="124">
        <v>0.52346957719403386</v>
      </c>
      <c r="Q1783" s="124">
        <v>0.17156857995893454</v>
      </c>
      <c r="R1783" s="124">
        <v>1.4764892232102085</v>
      </c>
      <c r="S1783" s="124">
        <v>-0.52572513283021038</v>
      </c>
      <c r="T1783" s="124">
        <v>-0.94754742102534006</v>
      </c>
      <c r="U1783" s="124">
        <v>-0.59959069084634509</v>
      </c>
      <c r="V1783" s="124">
        <v>-1.0686555091544445</v>
      </c>
      <c r="W1783" s="46">
        <v>-0.39251228800815979</v>
      </c>
    </row>
    <row r="1784" spans="1:23" ht="19">
      <c r="A1784" s="91">
        <v>782</v>
      </c>
      <c r="B1784" s="124">
        <v>0.6091752644699846</v>
      </c>
      <c r="C1784" s="124">
        <v>0.25335559289014831</v>
      </c>
      <c r="D1784" s="124">
        <v>0.56981330592649027</v>
      </c>
      <c r="E1784" s="124">
        <v>0.16501475722820214</v>
      </c>
      <c r="F1784" s="124">
        <v>0.47752795676988802</v>
      </c>
      <c r="G1784" s="124">
        <v>0.25331324432314029</v>
      </c>
      <c r="H1784" s="124">
        <v>0.76531578384114551</v>
      </c>
      <c r="I1784" s="124">
        <v>0.62219695143832587</v>
      </c>
      <c r="J1784" s="124">
        <v>0.34337186647899109</v>
      </c>
      <c r="K1784" s="54">
        <v>3.3697620707167086E-3</v>
      </c>
      <c r="M1784" s="47">
        <v>782</v>
      </c>
      <c r="N1784" s="124" cm="1">
        <f t="array" ref="N1784:W1784">(TRANSPOSE(MMULT(幕後結果!$AB$37:$AK$46, TRANSPOSE(N783:W783))))</f>
        <v>-0.65163523777893773</v>
      </c>
      <c r="O1784" s="124">
        <v>0.61812685323071193</v>
      </c>
      <c r="P1784" s="124">
        <v>0.91551720933475</v>
      </c>
      <c r="Q1784" s="124">
        <v>-0.44040709486927665</v>
      </c>
      <c r="R1784" s="124">
        <v>-0.78642720096271135</v>
      </c>
      <c r="S1784" s="124">
        <v>-0.29804101210104128</v>
      </c>
      <c r="T1784" s="124">
        <v>-0.14081029331897343</v>
      </c>
      <c r="U1784" s="124">
        <v>5.5265780288858313E-2</v>
      </c>
      <c r="V1784" s="124">
        <v>-0.31312476100734271</v>
      </c>
      <c r="W1784" s="46">
        <v>0.59908094226537667</v>
      </c>
    </row>
    <row r="1785" spans="1:23" ht="19">
      <c r="A1785" s="91">
        <v>783</v>
      </c>
      <c r="B1785" s="124">
        <v>0.26258904647869996</v>
      </c>
      <c r="C1785" s="124">
        <v>0.80101443475377132</v>
      </c>
      <c r="D1785" s="124">
        <v>0.88093698719794022</v>
      </c>
      <c r="E1785" s="124">
        <v>0.94902257831535985</v>
      </c>
      <c r="F1785" s="124">
        <v>0.4819065273835641</v>
      </c>
      <c r="G1785" s="124">
        <v>4.0535704532407291E-2</v>
      </c>
      <c r="H1785" s="124">
        <v>0.77509798933449736</v>
      </c>
      <c r="I1785" s="124">
        <v>0.50747606962394398</v>
      </c>
      <c r="J1785" s="124">
        <v>0.77143694026253495</v>
      </c>
      <c r="K1785" s="54">
        <v>0.26145148447688871</v>
      </c>
      <c r="M1785" s="47">
        <v>783</v>
      </c>
      <c r="N1785" s="124" cm="1">
        <f t="array" ref="N1785:W1785">(TRANSPOSE(MMULT(幕後結果!$AB$37:$AK$46, TRANSPOSE(N784:W784))))</f>
        <v>1.6503409167061203</v>
      </c>
      <c r="O1785" s="124">
        <v>0.87250081731150919</v>
      </c>
      <c r="P1785" s="124">
        <v>0.14803090863296009</v>
      </c>
      <c r="Q1785" s="124">
        <v>-0.21409899383927797</v>
      </c>
      <c r="R1785" s="124">
        <v>-1.0338981785533921</v>
      </c>
      <c r="S1785" s="124">
        <v>0.18092673526073511</v>
      </c>
      <c r="T1785" s="124">
        <v>-0.89917185765934804</v>
      </c>
      <c r="U1785" s="124">
        <v>1.6744004812151774</v>
      </c>
      <c r="V1785" s="124">
        <v>0.80916235664462666</v>
      </c>
      <c r="W1785" s="46">
        <v>-0.32651851171081819</v>
      </c>
    </row>
    <row r="1786" spans="1:23" ht="19">
      <c r="A1786" s="91">
        <v>784</v>
      </c>
      <c r="B1786" s="124">
        <v>0.30903383467093315</v>
      </c>
      <c r="C1786" s="124">
        <v>0.82399280305511935</v>
      </c>
      <c r="D1786" s="124">
        <v>7.0003757543355194E-2</v>
      </c>
      <c r="E1786" s="124">
        <v>0.82420541020846949</v>
      </c>
      <c r="F1786" s="124">
        <v>0.55682876914043944</v>
      </c>
      <c r="G1786" s="124">
        <v>0.78917042403242155</v>
      </c>
      <c r="H1786" s="124">
        <v>0.10317861513688853</v>
      </c>
      <c r="I1786" s="124">
        <v>0.64647734069828267</v>
      </c>
      <c r="J1786" s="124">
        <v>0.1958390756552808</v>
      </c>
      <c r="K1786" s="54">
        <v>0.54615665763437837</v>
      </c>
      <c r="M1786" s="47">
        <v>784</v>
      </c>
      <c r="N1786" s="124" cm="1">
        <f t="array" ref="N1786:W1786">(TRANSPOSE(MMULT(幕後結果!$AB$37:$AK$46, TRANSPOSE(N785:W785))))</f>
        <v>1.0958211027330256</v>
      </c>
      <c r="O1786" s="124">
        <v>-0.42493082760087203</v>
      </c>
      <c r="P1786" s="124">
        <v>1.2676991751422999</v>
      </c>
      <c r="Q1786" s="124">
        <v>-0.16345223402983938</v>
      </c>
      <c r="R1786" s="124">
        <v>-1.4208694518124232</v>
      </c>
      <c r="S1786" s="124">
        <v>1.0220362496674669</v>
      </c>
      <c r="T1786" s="124">
        <v>-0.50872759548597513</v>
      </c>
      <c r="U1786" s="124">
        <v>-0.71898749561505459</v>
      </c>
      <c r="V1786" s="124">
        <v>-1.5085047455984693</v>
      </c>
      <c r="W1786" s="46">
        <v>-0.83109340628737427</v>
      </c>
    </row>
    <row r="1787" spans="1:23" ht="19">
      <c r="A1787" s="91">
        <v>785</v>
      </c>
      <c r="B1787" s="124">
        <v>0.23277653339662985</v>
      </c>
      <c r="C1787" s="124">
        <v>0.31573977994689373</v>
      </c>
      <c r="D1787" s="124">
        <v>0.39136095928698977</v>
      </c>
      <c r="E1787" s="124">
        <v>0.39298152746616366</v>
      </c>
      <c r="F1787" s="124">
        <v>0.52070892817904646</v>
      </c>
      <c r="G1787" s="124">
        <v>0.49153541579270543</v>
      </c>
      <c r="H1787" s="124">
        <v>0.68242250726827991</v>
      </c>
      <c r="I1787" s="124">
        <v>0.78341145882500518</v>
      </c>
      <c r="J1787" s="124">
        <v>0.2922664491133713</v>
      </c>
      <c r="K1787" s="54">
        <v>0.71010442923785466</v>
      </c>
      <c r="M1787" s="47">
        <v>785</v>
      </c>
      <c r="N1787" s="124" cm="1">
        <f t="array" ref="N1787:W1787">(TRANSPOSE(MMULT(幕後結果!$AB$37:$AK$46, TRANSPOSE(N786:W786))))</f>
        <v>-6.8163656436334624E-2</v>
      </c>
      <c r="O1787" s="124">
        <v>-0.51144224568210495</v>
      </c>
      <c r="P1787" s="124">
        <v>1.3626330175715309E-2</v>
      </c>
      <c r="Q1787" s="124">
        <v>0.41376229739243531</v>
      </c>
      <c r="R1787" s="124">
        <v>0.12668040794783103</v>
      </c>
      <c r="S1787" s="124">
        <v>-0.39218304126116066</v>
      </c>
      <c r="T1787" s="124">
        <v>-0.15572747207961501</v>
      </c>
      <c r="U1787" s="124">
        <v>0.20650165378584967</v>
      </c>
      <c r="V1787" s="124">
        <v>1.1886719496991425</v>
      </c>
      <c r="W1787" s="46">
        <v>-1.0573648535239335</v>
      </c>
    </row>
    <row r="1788" spans="1:23" ht="19">
      <c r="A1788" s="91">
        <v>786</v>
      </c>
      <c r="B1788" s="124">
        <v>0.21567318983855155</v>
      </c>
      <c r="C1788" s="124">
        <v>0.81249553070806924</v>
      </c>
      <c r="D1788" s="124">
        <v>0.46959951121194021</v>
      </c>
      <c r="E1788" s="124">
        <v>0.89868854890872751</v>
      </c>
      <c r="F1788" s="124">
        <v>0.9508596397312965</v>
      </c>
      <c r="G1788" s="124">
        <v>0.57500652687815923</v>
      </c>
      <c r="H1788" s="124">
        <v>0.76120164540442881</v>
      </c>
      <c r="I1788" s="124">
        <v>5.6528345929772295E-2</v>
      </c>
      <c r="J1788" s="124">
        <v>4.0135504689123191E-2</v>
      </c>
      <c r="K1788" s="54">
        <v>0.68547286583748224</v>
      </c>
      <c r="M1788" s="47">
        <v>786</v>
      </c>
      <c r="N1788" s="124" cm="1">
        <f t="array" ref="N1788:W1788">(TRANSPOSE(MMULT(幕後結果!$AB$37:$AK$46, TRANSPOSE(N787:W787))))</f>
        <v>0.36055242528605602</v>
      </c>
      <c r="O1788" s="124">
        <v>-0.28252963345170939</v>
      </c>
      <c r="P1788" s="124">
        <v>-0.71217853722567137</v>
      </c>
      <c r="Q1788" s="124">
        <v>-1.7477203301001609E-2</v>
      </c>
      <c r="R1788" s="124">
        <v>-0.12173502497956586</v>
      </c>
      <c r="S1788" s="124">
        <v>0.24804465307885645</v>
      </c>
      <c r="T1788" s="124">
        <v>-1.1707535468218468</v>
      </c>
      <c r="U1788" s="124">
        <v>-0.73866180955174343</v>
      </c>
      <c r="V1788" s="124">
        <v>-0.98354001454676976</v>
      </c>
      <c r="W1788" s="46">
        <v>-0.28169562430359762</v>
      </c>
    </row>
    <row r="1789" spans="1:23" ht="19">
      <c r="A1789" s="91">
        <v>787</v>
      </c>
      <c r="B1789" s="124">
        <v>0.77389357099316247</v>
      </c>
      <c r="C1789" s="124">
        <v>0.32114999571136948</v>
      </c>
      <c r="D1789" s="124">
        <v>0.84768325240383913</v>
      </c>
      <c r="E1789" s="124">
        <v>0.41172569321275043</v>
      </c>
      <c r="F1789" s="124">
        <v>7.7100936517418228E-2</v>
      </c>
      <c r="G1789" s="124">
        <v>0.47541277575439844</v>
      </c>
      <c r="H1789" s="124">
        <v>0.73098353190058707</v>
      </c>
      <c r="I1789" s="124">
        <v>0.25425590213337501</v>
      </c>
      <c r="J1789" s="124">
        <v>0.6324810825919478</v>
      </c>
      <c r="K1789" s="54">
        <v>0.709272697828363</v>
      </c>
      <c r="M1789" s="47">
        <v>787</v>
      </c>
      <c r="N1789" s="124" cm="1">
        <f t="array" ref="N1789:W1789">(TRANSPOSE(MMULT(幕後結果!$AB$37:$AK$46, TRANSPOSE(N788:W788))))</f>
        <v>0.12005239267814694</v>
      </c>
      <c r="O1789" s="124">
        <v>0.22713409992642578</v>
      </c>
      <c r="P1789" s="124">
        <v>1.0289359909877354</v>
      </c>
      <c r="Q1789" s="124">
        <v>-1.2671177506431621</v>
      </c>
      <c r="R1789" s="124">
        <v>0.44277477968248946</v>
      </c>
      <c r="S1789" s="124">
        <v>-0.50227143434754207</v>
      </c>
      <c r="T1789" s="124">
        <v>-0.11675685855143486</v>
      </c>
      <c r="U1789" s="124">
        <v>-3.1106712490728189E-2</v>
      </c>
      <c r="V1789" s="124">
        <v>-0.72945630384806082</v>
      </c>
      <c r="W1789" s="46">
        <v>-0.35786030692708937</v>
      </c>
    </row>
    <row r="1790" spans="1:23" ht="19">
      <c r="A1790" s="91">
        <v>788</v>
      </c>
      <c r="B1790" s="124">
        <v>0.50305555816952197</v>
      </c>
      <c r="C1790" s="124">
        <v>0.60547906280094477</v>
      </c>
      <c r="D1790" s="124">
        <v>0.17118821850258525</v>
      </c>
      <c r="E1790" s="124">
        <v>0.35190688478271137</v>
      </c>
      <c r="F1790" s="124">
        <v>0.93511053641186059</v>
      </c>
      <c r="G1790" s="124">
        <v>0.47530432892608965</v>
      </c>
      <c r="H1790" s="124">
        <v>0.97232402252048056</v>
      </c>
      <c r="I1790" s="124">
        <v>0.14825667987264124</v>
      </c>
      <c r="J1790" s="124">
        <v>0.54788606287880381</v>
      </c>
      <c r="K1790" s="54">
        <v>4.0454222855757171E-2</v>
      </c>
      <c r="M1790" s="47">
        <v>788</v>
      </c>
      <c r="N1790" s="124" cm="1">
        <f t="array" ref="N1790:W1790">(TRANSPOSE(MMULT(幕後結果!$AB$37:$AK$46, TRANSPOSE(N789:W789))))</f>
        <v>1.0503413352091109</v>
      </c>
      <c r="O1790" s="124">
        <v>0.4811238264687932</v>
      </c>
      <c r="P1790" s="124">
        <v>-0.45721526290028802</v>
      </c>
      <c r="Q1790" s="124">
        <v>0.29343256564350739</v>
      </c>
      <c r="R1790" s="124">
        <v>0.21597741309390983</v>
      </c>
      <c r="S1790" s="124">
        <v>0.92250483901270197</v>
      </c>
      <c r="T1790" s="124">
        <v>-1.3529038242164246</v>
      </c>
      <c r="U1790" s="124">
        <v>-0.2164996771384774</v>
      </c>
      <c r="V1790" s="124">
        <v>-1.0750390526537574</v>
      </c>
      <c r="W1790" s="46">
        <v>1.6064665496053054</v>
      </c>
    </row>
    <row r="1791" spans="1:23" ht="19">
      <c r="A1791" s="91">
        <v>789</v>
      </c>
      <c r="B1791" s="124">
        <v>0.52882533153370415</v>
      </c>
      <c r="C1791" s="124">
        <v>0.31573051344227432</v>
      </c>
      <c r="D1791" s="124">
        <v>0.96756230582023939</v>
      </c>
      <c r="E1791" s="124">
        <v>0.28099901378581804</v>
      </c>
      <c r="F1791" s="124">
        <v>0.43246278552932083</v>
      </c>
      <c r="G1791" s="124">
        <v>0.88267818357591987</v>
      </c>
      <c r="H1791" s="124">
        <v>0.35386385957573974</v>
      </c>
      <c r="I1791" s="124">
        <v>0.35161509230130683</v>
      </c>
      <c r="J1791" s="124">
        <v>0.86699110972288573</v>
      </c>
      <c r="K1791" s="54">
        <v>0.69480056275306823</v>
      </c>
      <c r="M1791" s="47">
        <v>789</v>
      </c>
      <c r="N1791" s="124" cm="1">
        <f t="array" ref="N1791:W1791">(TRANSPOSE(MMULT(幕後結果!$AB$37:$AK$46, TRANSPOSE(N790:W790))))</f>
        <v>-2.9166747479086503E-2</v>
      </c>
      <c r="O1791" s="124">
        <v>-2.2605667609944717</v>
      </c>
      <c r="P1791" s="124">
        <v>-0.18451952790676995</v>
      </c>
      <c r="Q1791" s="124">
        <v>-2.3931958910588005</v>
      </c>
      <c r="R1791" s="124">
        <v>-6.0343299356659719E-2</v>
      </c>
      <c r="S1791" s="124">
        <v>-0.74331193985601784</v>
      </c>
      <c r="T1791" s="124">
        <v>1.8128932435936966</v>
      </c>
      <c r="U1791" s="124">
        <v>7.443512573022823E-2</v>
      </c>
      <c r="V1791" s="124">
        <v>-0.85075704122443119</v>
      </c>
      <c r="W1791" s="46">
        <v>0.22356843711623436</v>
      </c>
    </row>
    <row r="1792" spans="1:23" ht="19">
      <c r="A1792" s="91">
        <v>790</v>
      </c>
      <c r="B1792" s="124">
        <v>0.65184921316358757</v>
      </c>
      <c r="C1792" s="124">
        <v>0.99622289037533496</v>
      </c>
      <c r="D1792" s="124">
        <v>0.57881722804193125</v>
      </c>
      <c r="E1792" s="124">
        <v>3.5366878860141782E-2</v>
      </c>
      <c r="F1792" s="124">
        <v>0.32240307609267216</v>
      </c>
      <c r="G1792" s="124">
        <v>0.76061166455934859</v>
      </c>
      <c r="H1792" s="124">
        <v>0.89573922736440226</v>
      </c>
      <c r="I1792" s="124">
        <v>0.29493595421875329</v>
      </c>
      <c r="J1792" s="124">
        <v>0.51344086097892561</v>
      </c>
      <c r="K1792" s="54">
        <v>0.39330527418604011</v>
      </c>
      <c r="M1792" s="47">
        <v>790</v>
      </c>
      <c r="N1792" s="124" cm="1">
        <f t="array" ref="N1792:W1792">(TRANSPOSE(MMULT(幕後結果!$AB$37:$AK$46, TRANSPOSE(N791:W791))))</f>
        <v>0.17095422496876037</v>
      </c>
      <c r="O1792" s="124">
        <v>0.22846808953239908</v>
      </c>
      <c r="P1792" s="124">
        <v>1.7908779825955301</v>
      </c>
      <c r="Q1792" s="124">
        <v>4.6243023890768842E-2</v>
      </c>
      <c r="R1792" s="124">
        <v>-5.2813977800570455E-2</v>
      </c>
      <c r="S1792" s="124">
        <v>-0.31703147463179582</v>
      </c>
      <c r="T1792" s="124">
        <v>-0.91277501068141642</v>
      </c>
      <c r="U1792" s="124">
        <v>0.6006812403610603</v>
      </c>
      <c r="V1792" s="124">
        <v>1.2660296279680878</v>
      </c>
      <c r="W1792" s="46">
        <v>-0.31282271236041109</v>
      </c>
    </row>
    <row r="1793" spans="1:23" ht="19">
      <c r="A1793" s="91">
        <v>791</v>
      </c>
      <c r="B1793" s="124">
        <v>0.92704546156307388</v>
      </c>
      <c r="C1793" s="124">
        <v>0.34600411468969794</v>
      </c>
      <c r="D1793" s="124">
        <v>0.7960659346939698</v>
      </c>
      <c r="E1793" s="124">
        <v>0.65196789758375839</v>
      </c>
      <c r="F1793" s="124">
        <v>0.76813288506124477</v>
      </c>
      <c r="G1793" s="124">
        <v>0.85433720782382805</v>
      </c>
      <c r="H1793" s="124">
        <v>0.53245876279513049</v>
      </c>
      <c r="I1793" s="124">
        <v>0.57352729810803038</v>
      </c>
      <c r="J1793" s="124">
        <v>5.1332016560437399E-2</v>
      </c>
      <c r="K1793" s="54">
        <v>0.92627241524395609</v>
      </c>
      <c r="M1793" s="47">
        <v>791</v>
      </c>
      <c r="N1793" s="124" cm="1">
        <f t="array" ref="N1793:W1793">(TRANSPOSE(MMULT(幕後結果!$AB$37:$AK$46, TRANSPOSE(N792:W792))))</f>
        <v>-1.1185671570122606</v>
      </c>
      <c r="O1793" s="124">
        <v>-1.0826765370621017</v>
      </c>
      <c r="P1793" s="124">
        <v>-0.37972561570913321</v>
      </c>
      <c r="Q1793" s="124">
        <v>-1.4415610405861865</v>
      </c>
      <c r="R1793" s="124">
        <v>-0.45617191514666411</v>
      </c>
      <c r="S1793" s="124">
        <v>-0.97215294771256833</v>
      </c>
      <c r="T1793" s="124">
        <v>0.63348683858535515</v>
      </c>
      <c r="U1793" s="124">
        <v>-0.4724253453346417</v>
      </c>
      <c r="V1793" s="124">
        <v>1.0711775061703817</v>
      </c>
      <c r="W1793" s="46">
        <v>0.412344662347924</v>
      </c>
    </row>
    <row r="1794" spans="1:23" ht="19">
      <c r="A1794" s="91">
        <v>792</v>
      </c>
      <c r="B1794" s="124">
        <v>0.47611414394392693</v>
      </c>
      <c r="C1794" s="124">
        <v>0.57165430760625102</v>
      </c>
      <c r="D1794" s="124">
        <v>0.28449266213029745</v>
      </c>
      <c r="E1794" s="124">
        <v>0.16833113062443417</v>
      </c>
      <c r="F1794" s="124">
        <v>0.20731915909000542</v>
      </c>
      <c r="G1794" s="124">
        <v>0.27935003428066896</v>
      </c>
      <c r="H1794" s="124">
        <v>0.27367447037538017</v>
      </c>
      <c r="I1794" s="124">
        <v>0.63491707640691897</v>
      </c>
      <c r="J1794" s="124">
        <v>0.99822400892560004</v>
      </c>
      <c r="K1794" s="54">
        <v>0.90924800860805233</v>
      </c>
      <c r="M1794" s="47">
        <v>792</v>
      </c>
      <c r="N1794" s="124" cm="1">
        <f t="array" ref="N1794:W1794">(TRANSPOSE(MMULT(幕後結果!$AB$37:$AK$46, TRANSPOSE(N793:W793))))</f>
        <v>-1.2079741237678967</v>
      </c>
      <c r="O1794" s="124">
        <v>0.15149803752609098</v>
      </c>
      <c r="P1794" s="124">
        <v>-0.74062386205609465</v>
      </c>
      <c r="Q1794" s="124">
        <v>1.6086074250282796</v>
      </c>
      <c r="R1794" s="124">
        <v>0.11924411908769872</v>
      </c>
      <c r="S1794" s="124">
        <v>-0.69177610163361269</v>
      </c>
      <c r="T1794" s="124">
        <v>0.52051940010801268</v>
      </c>
      <c r="U1794" s="124">
        <v>-1.0047614316117319</v>
      </c>
      <c r="V1794" s="124">
        <v>0.6370733949556644</v>
      </c>
      <c r="W1794" s="46">
        <v>1.0987299455264685</v>
      </c>
    </row>
    <row r="1795" spans="1:23" ht="19">
      <c r="A1795" s="91">
        <v>793</v>
      </c>
      <c r="B1795" s="124">
        <v>0.90770741933002586</v>
      </c>
      <c r="C1795" s="124">
        <v>0.24710076096758726</v>
      </c>
      <c r="D1795" s="124">
        <v>6.9373213905164599E-2</v>
      </c>
      <c r="E1795" s="124">
        <v>6.157743233041213E-2</v>
      </c>
      <c r="F1795" s="124">
        <v>0.60397774598436227</v>
      </c>
      <c r="G1795" s="124">
        <v>0.29494768742199318</v>
      </c>
      <c r="H1795" s="124">
        <v>0.63018144698315792</v>
      </c>
      <c r="I1795" s="124">
        <v>0.13185432437911948</v>
      </c>
      <c r="J1795" s="124">
        <v>0.27203714212703467</v>
      </c>
      <c r="K1795" s="54">
        <v>0.13553804519230717</v>
      </c>
      <c r="M1795" s="47">
        <v>793</v>
      </c>
      <c r="N1795" s="124" cm="1">
        <f t="array" ref="N1795:W1795">(TRANSPOSE(MMULT(幕後結果!$AB$37:$AK$46, TRANSPOSE(N794:W794))))</f>
        <v>0.52058310073718284</v>
      </c>
      <c r="O1795" s="124">
        <v>0.55699802151363387</v>
      </c>
      <c r="P1795" s="124">
        <v>0.11567597986444327</v>
      </c>
      <c r="Q1795" s="124">
        <v>1.3216414234349885</v>
      </c>
      <c r="R1795" s="124">
        <v>-0.30997717127322033</v>
      </c>
      <c r="S1795" s="124">
        <v>1.8692250547791747</v>
      </c>
      <c r="T1795" s="124">
        <v>-1.5912233891875525</v>
      </c>
      <c r="U1795" s="124">
        <v>0.3664402610795694</v>
      </c>
      <c r="V1795" s="124">
        <v>-0.4914222095042674</v>
      </c>
      <c r="W1795" s="46">
        <v>1.9163117620244474E-3</v>
      </c>
    </row>
    <row r="1796" spans="1:23" ht="19">
      <c r="A1796" s="91">
        <v>794</v>
      </c>
      <c r="B1796" s="124">
        <v>0.71304084476900043</v>
      </c>
      <c r="C1796" s="124">
        <v>0.16805996262133616</v>
      </c>
      <c r="D1796" s="124">
        <v>0.33376592153692952</v>
      </c>
      <c r="E1796" s="124">
        <v>0.98313768329340712</v>
      </c>
      <c r="F1796" s="124">
        <v>9.6908581227250323E-2</v>
      </c>
      <c r="G1796" s="124">
        <v>0.52505425409968742</v>
      </c>
      <c r="H1796" s="124">
        <v>0.10010825019509761</v>
      </c>
      <c r="I1796" s="124">
        <v>0.25707872359713013</v>
      </c>
      <c r="J1796" s="124">
        <v>0.54730977768886158</v>
      </c>
      <c r="K1796" s="54">
        <v>0.79759400104257416</v>
      </c>
      <c r="M1796" s="47">
        <v>794</v>
      </c>
      <c r="N1796" s="124" cm="1">
        <f t="array" ref="N1796:W1796">(TRANSPOSE(MMULT(幕後結果!$AB$37:$AK$46, TRANSPOSE(N795:W795))))</f>
        <v>-5.7408993628061435E-2</v>
      </c>
      <c r="O1796" s="124">
        <v>-4.781117292625247E-2</v>
      </c>
      <c r="P1796" s="124">
        <v>0.73709576926496501</v>
      </c>
      <c r="Q1796" s="124">
        <v>3.5613394074032134E-2</v>
      </c>
      <c r="R1796" s="124">
        <v>-0.22790794806047943</v>
      </c>
      <c r="S1796" s="124">
        <v>-0.28848266023373637</v>
      </c>
      <c r="T1796" s="124">
        <v>-2.6763504951564154E-2</v>
      </c>
      <c r="U1796" s="124">
        <v>-0.70626595942882797</v>
      </c>
      <c r="V1796" s="124">
        <v>-0.58849940311921245</v>
      </c>
      <c r="W1796" s="46">
        <v>-1.4698860507344862</v>
      </c>
    </row>
    <row r="1797" spans="1:23" ht="19">
      <c r="A1797" s="91">
        <v>795</v>
      </c>
      <c r="B1797" s="124">
        <v>0.70141178923555048</v>
      </c>
      <c r="C1797" s="124">
        <v>0.6788352984175392</v>
      </c>
      <c r="D1797" s="124">
        <v>9.4095389940151986E-2</v>
      </c>
      <c r="E1797" s="124">
        <v>0.64394730436257763</v>
      </c>
      <c r="F1797" s="124">
        <v>8.9631014517972396E-3</v>
      </c>
      <c r="G1797" s="124">
        <v>0.92937441573708601</v>
      </c>
      <c r="H1797" s="124">
        <v>0.51173983536206924</v>
      </c>
      <c r="I1797" s="124">
        <v>0.8778182874686602</v>
      </c>
      <c r="J1797" s="124">
        <v>0.73707079222382288</v>
      </c>
      <c r="K1797" s="54">
        <v>0.89864497440608249</v>
      </c>
      <c r="M1797" s="47">
        <v>795</v>
      </c>
      <c r="N1797" s="124" cm="1">
        <f t="array" ref="N1797:W1797">(TRANSPOSE(MMULT(幕後結果!$AB$37:$AK$46, TRANSPOSE(N796:W796))))</f>
        <v>0.44073604514310083</v>
      </c>
      <c r="O1797" s="124">
        <v>-4.2558978342076406E-2</v>
      </c>
      <c r="P1797" s="124">
        <v>0.562882802851009</v>
      </c>
      <c r="Q1797" s="124">
        <v>0.37549110853365719</v>
      </c>
      <c r="R1797" s="124">
        <v>-1.2682720552574278</v>
      </c>
      <c r="S1797" s="124">
        <v>-0.60002686740790367</v>
      </c>
      <c r="T1797" s="124">
        <v>-1.3907628031546626</v>
      </c>
      <c r="U1797" s="124">
        <v>-0.78214306388192023</v>
      </c>
      <c r="V1797" s="124">
        <v>0.21898449225697869</v>
      </c>
      <c r="W1797" s="46">
        <v>-0.69264970570020745</v>
      </c>
    </row>
    <row r="1798" spans="1:23" ht="19">
      <c r="A1798" s="91">
        <v>796</v>
      </c>
      <c r="B1798" s="124">
        <v>0.7768376318689465</v>
      </c>
      <c r="C1798" s="124">
        <v>0.4483276043367268</v>
      </c>
      <c r="D1798" s="124">
        <v>0.6336638569092381</v>
      </c>
      <c r="E1798" s="124">
        <v>0.14336737488551488</v>
      </c>
      <c r="F1798" s="124">
        <v>0.89886729305931934</v>
      </c>
      <c r="G1798" s="124">
        <v>0.36104677797091855</v>
      </c>
      <c r="H1798" s="124">
        <v>0.50304965398167023</v>
      </c>
      <c r="I1798" s="124">
        <v>0.34901044163250616</v>
      </c>
      <c r="J1798" s="124">
        <v>0.96454110584832997</v>
      </c>
      <c r="K1798" s="54">
        <v>0.603149929025522</v>
      </c>
      <c r="M1798" s="47">
        <v>796</v>
      </c>
      <c r="N1798" s="124" cm="1">
        <f t="array" ref="N1798:W1798">(TRANSPOSE(MMULT(幕後結果!$AB$37:$AK$46, TRANSPOSE(N797:W797))))</f>
        <v>0.91244375174611125</v>
      </c>
      <c r="O1798" s="124">
        <v>0.15151843250379068</v>
      </c>
      <c r="P1798" s="124">
        <v>0.39444746305312056</v>
      </c>
      <c r="Q1798" s="124">
        <v>1.0435800142255354</v>
      </c>
      <c r="R1798" s="124">
        <v>0.39064309631308958</v>
      </c>
      <c r="S1798" s="124">
        <v>7.7105659236277657E-2</v>
      </c>
      <c r="T1798" s="124">
        <v>1.5872663187722375E-2</v>
      </c>
      <c r="U1798" s="124">
        <v>0.71211594560356761</v>
      </c>
      <c r="V1798" s="124">
        <v>1.436038336403908</v>
      </c>
      <c r="W1798" s="46">
        <v>0.57322871516460816</v>
      </c>
    </row>
    <row r="1799" spans="1:23" ht="19">
      <c r="A1799" s="91">
        <v>797</v>
      </c>
      <c r="B1799" s="124">
        <v>3.5596641933104411E-2</v>
      </c>
      <c r="C1799" s="124">
        <v>0.63159600786789816</v>
      </c>
      <c r="D1799" s="124">
        <v>5.6746360212138525E-2</v>
      </c>
      <c r="E1799" s="124">
        <v>0.22376985219815992</v>
      </c>
      <c r="F1799" s="124">
        <v>0.43351461421283011</v>
      </c>
      <c r="G1799" s="124">
        <v>0.96200447060220706</v>
      </c>
      <c r="H1799" s="124">
        <v>6.7393030133911624E-2</v>
      </c>
      <c r="I1799" s="124">
        <v>0.92628542912520095</v>
      </c>
      <c r="J1799" s="124">
        <v>0.71903465321963744</v>
      </c>
      <c r="K1799" s="54">
        <v>0.83059527286162127</v>
      </c>
      <c r="M1799" s="47">
        <v>797</v>
      </c>
      <c r="N1799" s="124" cm="1">
        <f t="array" ref="N1799:W1799">(TRANSPOSE(MMULT(幕後結果!$AB$37:$AK$46, TRANSPOSE(N798:W798))))</f>
        <v>0.29712848829826616</v>
      </c>
      <c r="O1799" s="124">
        <v>-1.1963231264002818</v>
      </c>
      <c r="P1799" s="124">
        <v>0.91909983312750976</v>
      </c>
      <c r="Q1799" s="124">
        <v>1.0285634396527576</v>
      </c>
      <c r="R1799" s="124">
        <v>-0.68064580763968952</v>
      </c>
      <c r="S1799" s="124">
        <v>4.8410964756156083E-2</v>
      </c>
      <c r="T1799" s="124">
        <v>-2.8607892710421443</v>
      </c>
      <c r="U1799" s="124">
        <v>-0.30051833015094581</v>
      </c>
      <c r="V1799" s="124">
        <v>-0.25304313044508164</v>
      </c>
      <c r="W1799" s="46">
        <v>0.82295079656893566</v>
      </c>
    </row>
    <row r="1800" spans="1:23" ht="19">
      <c r="A1800" s="91">
        <v>798</v>
      </c>
      <c r="B1800" s="124">
        <v>0.61301516588327853</v>
      </c>
      <c r="C1800" s="124">
        <v>0.11079710290273459</v>
      </c>
      <c r="D1800" s="124">
        <v>0.43770305443272473</v>
      </c>
      <c r="E1800" s="124">
        <v>0.70930510983571993</v>
      </c>
      <c r="F1800" s="124">
        <v>0.34154126146110775</v>
      </c>
      <c r="G1800" s="124">
        <v>0.99414526330445696</v>
      </c>
      <c r="H1800" s="124">
        <v>0.98182070045757341</v>
      </c>
      <c r="I1800" s="124">
        <v>0.39116936147676529</v>
      </c>
      <c r="J1800" s="124">
        <v>0.12945536952132075</v>
      </c>
      <c r="K1800" s="54">
        <v>0.6314990910464986</v>
      </c>
      <c r="M1800" s="47">
        <v>798</v>
      </c>
      <c r="N1800" s="124" cm="1">
        <f t="array" ref="N1800:W1800">(TRANSPOSE(MMULT(幕後結果!$AB$37:$AK$46, TRANSPOSE(N799:W799))))</f>
        <v>-0.42119940965696095</v>
      </c>
      <c r="O1800" s="124">
        <v>-0.68626150096318339</v>
      </c>
      <c r="P1800" s="124">
        <v>-0.36769554154655937</v>
      </c>
      <c r="Q1800" s="124">
        <v>-0.66025560422181762</v>
      </c>
      <c r="R1800" s="124">
        <v>-0.17294054579133036</v>
      </c>
      <c r="S1800" s="124">
        <v>-1.7346822330813008</v>
      </c>
      <c r="T1800" s="124">
        <v>0.3642032974499364</v>
      </c>
      <c r="U1800" s="124">
        <v>-1.4834793113876394</v>
      </c>
      <c r="V1800" s="124">
        <v>-0.88967465368680565</v>
      </c>
      <c r="W1800" s="46">
        <v>-0.56934267854003306</v>
      </c>
    </row>
    <row r="1801" spans="1:23" ht="19">
      <c r="A1801" s="91">
        <v>799</v>
      </c>
      <c r="B1801" s="124">
        <v>0.81248151409746638</v>
      </c>
      <c r="C1801" s="124">
        <v>0.55741337712724248</v>
      </c>
      <c r="D1801" s="124">
        <v>0.45999920713045439</v>
      </c>
      <c r="E1801" s="124">
        <v>0.88760185776837441</v>
      </c>
      <c r="F1801" s="124">
        <v>0.11654388043371999</v>
      </c>
      <c r="G1801" s="124">
        <v>0.13214026781451671</v>
      </c>
      <c r="H1801" s="124">
        <v>0.16546043994745374</v>
      </c>
      <c r="I1801" s="124">
        <v>0.84207710064411523</v>
      </c>
      <c r="J1801" s="124">
        <v>0.3256786001983043</v>
      </c>
      <c r="K1801" s="54">
        <v>0.50921147674048273</v>
      </c>
      <c r="M1801" s="47">
        <v>799</v>
      </c>
      <c r="N1801" s="124" cm="1">
        <f t="array" ref="N1801:W1801">(TRANSPOSE(MMULT(幕後結果!$AB$37:$AK$46, TRANSPOSE(N800:W800))))</f>
        <v>-0.83752874968269697</v>
      </c>
      <c r="O1801" s="124">
        <v>-1.8083219614785395</v>
      </c>
      <c r="P1801" s="124">
        <v>4.5610578416481862E-2</v>
      </c>
      <c r="Q1801" s="124">
        <v>-1.6152087767208858</v>
      </c>
      <c r="R1801" s="124">
        <v>-0.78710477742646168</v>
      </c>
      <c r="S1801" s="124">
        <v>-1.1579281015348977</v>
      </c>
      <c r="T1801" s="124">
        <v>2.9280740020247595E-2</v>
      </c>
      <c r="U1801" s="124">
        <v>1.7330448069342963</v>
      </c>
      <c r="V1801" s="124">
        <v>-0.46546533120274602</v>
      </c>
      <c r="W1801" s="46">
        <v>-1.7435927830097033</v>
      </c>
    </row>
    <row r="1802" spans="1:23" ht="19">
      <c r="A1802" s="91">
        <v>800</v>
      </c>
      <c r="B1802" s="124">
        <v>0.31980708265768043</v>
      </c>
      <c r="C1802" s="124">
        <v>0.881405672516268</v>
      </c>
      <c r="D1802" s="124">
        <v>0.36772637907142824</v>
      </c>
      <c r="E1802" s="124">
        <v>0.93204526667766818</v>
      </c>
      <c r="F1802" s="124">
        <v>0.2998683334033343</v>
      </c>
      <c r="G1802" s="124">
        <v>0.91015302158873435</v>
      </c>
      <c r="H1802" s="124">
        <v>0.97029343803689749</v>
      </c>
      <c r="I1802" s="124">
        <v>0.84773897039333379</v>
      </c>
      <c r="J1802" s="124">
        <v>0.62233777397001511</v>
      </c>
      <c r="K1802" s="54">
        <v>0.78125653403005768</v>
      </c>
      <c r="M1802" s="47">
        <v>800</v>
      </c>
      <c r="N1802" s="124" cm="1">
        <f t="array" ref="N1802:W1802">(TRANSPOSE(MMULT(幕後結果!$AB$37:$AK$46, TRANSPOSE(N801:W801))))</f>
        <v>-0.88596294270415477</v>
      </c>
      <c r="O1802" s="124">
        <v>-2.3173763982300453</v>
      </c>
      <c r="P1802" s="124">
        <v>4.156413794236824E-2</v>
      </c>
      <c r="Q1802" s="124">
        <v>-0.19418182951696419</v>
      </c>
      <c r="R1802" s="124">
        <v>-0.76572302533401149</v>
      </c>
      <c r="S1802" s="124">
        <v>0.32022296073753176</v>
      </c>
      <c r="T1802" s="124">
        <v>-0.58544590311743483</v>
      </c>
      <c r="U1802" s="124">
        <v>-1.2895567486839654</v>
      </c>
      <c r="V1802" s="124">
        <v>-2.0057910790260198</v>
      </c>
      <c r="W1802" s="46">
        <v>-1.4560149402303173</v>
      </c>
    </row>
    <row r="1803" spans="1:23" ht="19">
      <c r="A1803" s="91">
        <v>801</v>
      </c>
      <c r="B1803" s="124">
        <v>0.28250463298273476</v>
      </c>
      <c r="C1803" s="124">
        <v>0.12589076882016648</v>
      </c>
      <c r="D1803" s="124">
        <v>0.53124794785292684</v>
      </c>
      <c r="E1803" s="124">
        <v>0.73527017602901834</v>
      </c>
      <c r="F1803" s="124">
        <v>4.2517231823721913E-2</v>
      </c>
      <c r="G1803" s="124">
        <v>0.90382871097273676</v>
      </c>
      <c r="H1803" s="124">
        <v>0.84283852608511012</v>
      </c>
      <c r="I1803" s="124">
        <v>0.4086601599498334</v>
      </c>
      <c r="J1803" s="124">
        <v>0.40972994743272673</v>
      </c>
      <c r="K1803" s="54">
        <v>0.33691357379642439</v>
      </c>
      <c r="M1803" s="47">
        <v>801</v>
      </c>
      <c r="N1803" s="124" cm="1">
        <f t="array" ref="N1803:W1803">(TRANSPOSE(MMULT(幕後結果!$AB$37:$AK$46, TRANSPOSE(N802:W802))))</f>
        <v>1.6560861875129995E-3</v>
      </c>
      <c r="O1803" s="124">
        <v>1.9805680631775699</v>
      </c>
      <c r="P1803" s="124">
        <v>0.87615232760493433</v>
      </c>
      <c r="Q1803" s="124">
        <v>0.77168524725762988</v>
      </c>
      <c r="R1803" s="124">
        <v>0.56079964097792434</v>
      </c>
      <c r="S1803" s="124">
        <v>-0.38958253065193116</v>
      </c>
      <c r="T1803" s="124">
        <v>0.81182955039312377</v>
      </c>
      <c r="U1803" s="124">
        <v>-0.20436617397156021</v>
      </c>
      <c r="V1803" s="124">
        <v>2.003920194647506</v>
      </c>
      <c r="W1803" s="46">
        <v>-0.13534811376046463</v>
      </c>
    </row>
    <row r="1804" spans="1:23" ht="19">
      <c r="A1804" s="91">
        <v>802</v>
      </c>
      <c r="B1804" s="124">
        <v>0.63226166958355834</v>
      </c>
      <c r="C1804" s="124">
        <v>0.71535419008730794</v>
      </c>
      <c r="D1804" s="124">
        <v>0.45473675726405127</v>
      </c>
      <c r="E1804" s="124">
        <v>0.50925787654817456</v>
      </c>
      <c r="F1804" s="124">
        <v>0.61146316559905944</v>
      </c>
      <c r="G1804" s="124">
        <v>0.67298805445006993</v>
      </c>
      <c r="H1804" s="124">
        <v>0.76046429255728443</v>
      </c>
      <c r="I1804" s="124">
        <v>0.64290614871557938</v>
      </c>
      <c r="J1804" s="124">
        <v>0.18014706447754869</v>
      </c>
      <c r="K1804" s="54">
        <v>0.36756385594147911</v>
      </c>
      <c r="M1804" s="47">
        <v>802</v>
      </c>
      <c r="N1804" s="124" cm="1">
        <f t="array" ref="N1804:W1804">(TRANSPOSE(MMULT(幕後結果!$AB$37:$AK$46, TRANSPOSE(N803:W803))))</f>
        <v>0.94875639805966383</v>
      </c>
      <c r="O1804" s="124">
        <v>6.2948320852243625E-2</v>
      </c>
      <c r="P1804" s="124">
        <v>1.6056711971963342</v>
      </c>
      <c r="Q1804" s="124">
        <v>3.9582439748579445E-2</v>
      </c>
      <c r="R1804" s="124">
        <v>-1.7663636546044379</v>
      </c>
      <c r="S1804" s="124">
        <v>-1.8803509814398012</v>
      </c>
      <c r="T1804" s="124">
        <v>-0.44717992213815877</v>
      </c>
      <c r="U1804" s="124">
        <v>0.97881676749427748</v>
      </c>
      <c r="V1804" s="124">
        <v>1.0033595745499984</v>
      </c>
      <c r="W1804" s="46">
        <v>0.21370436612328825</v>
      </c>
    </row>
    <row r="1805" spans="1:23" ht="19">
      <c r="A1805" s="91">
        <v>803</v>
      </c>
      <c r="B1805" s="124">
        <v>0.55547562832714714</v>
      </c>
      <c r="C1805" s="124">
        <v>0.55897017159475237</v>
      </c>
      <c r="D1805" s="124">
        <v>0.23654526552809485</v>
      </c>
      <c r="E1805" s="124">
        <v>5.9036942420149785E-3</v>
      </c>
      <c r="F1805" s="124">
        <v>0.86532368935731907</v>
      </c>
      <c r="G1805" s="124">
        <v>0.81416201265342392</v>
      </c>
      <c r="H1805" s="124">
        <v>0.42786517880061692</v>
      </c>
      <c r="I1805" s="124">
        <v>0.98412194081576465</v>
      </c>
      <c r="J1805" s="124">
        <v>0.947095559723661</v>
      </c>
      <c r="K1805" s="54">
        <v>0.17681521200018757</v>
      </c>
      <c r="M1805" s="47">
        <v>803</v>
      </c>
      <c r="N1805" s="124" cm="1">
        <f t="array" ref="N1805:W1805">(TRANSPOSE(MMULT(幕後結果!$AB$37:$AK$46, TRANSPOSE(N804:W804))))</f>
        <v>-0.45640512658800392</v>
      </c>
      <c r="O1805" s="124">
        <v>0.60553364564010381</v>
      </c>
      <c r="P1805" s="124">
        <v>6.3267308721364157E-2</v>
      </c>
      <c r="Q1805" s="124">
        <v>-0.48720469231795793</v>
      </c>
      <c r="R1805" s="124">
        <v>-0.68517322227991273</v>
      </c>
      <c r="S1805" s="124">
        <v>-0.58369591588680303</v>
      </c>
      <c r="T1805" s="124">
        <v>1.0974533643979956</v>
      </c>
      <c r="U1805" s="124">
        <v>-0.29673724083399383</v>
      </c>
      <c r="V1805" s="124">
        <v>1.628383666569396</v>
      </c>
      <c r="W1805" s="46">
        <v>1.1412881466696505</v>
      </c>
    </row>
    <row r="1806" spans="1:23" ht="19">
      <c r="A1806" s="91">
        <v>804</v>
      </c>
      <c r="B1806" s="124">
        <v>0.16486036711682917</v>
      </c>
      <c r="C1806" s="124">
        <v>7.4393095485455696E-2</v>
      </c>
      <c r="D1806" s="124">
        <v>0.29319802223546532</v>
      </c>
      <c r="E1806" s="124">
        <v>0.28383512403841449</v>
      </c>
      <c r="F1806" s="124">
        <v>0.61002628095435996</v>
      </c>
      <c r="G1806" s="124">
        <v>0.37934066923382637</v>
      </c>
      <c r="H1806" s="124">
        <v>0.59472603396792301</v>
      </c>
      <c r="I1806" s="124">
        <v>0.16508797839417255</v>
      </c>
      <c r="J1806" s="124">
        <v>0.546246296229147</v>
      </c>
      <c r="K1806" s="54">
        <v>0.95904824524546362</v>
      </c>
      <c r="M1806" s="47">
        <v>804</v>
      </c>
      <c r="N1806" s="124" cm="1">
        <f t="array" ref="N1806:W1806">(TRANSPOSE(MMULT(幕後結果!$AB$37:$AK$46, TRANSPOSE(N805:W805))))</f>
        <v>-0.95977763236841573</v>
      </c>
      <c r="O1806" s="124">
        <v>-0.7452520425000686</v>
      </c>
      <c r="P1806" s="124">
        <v>-0.84793682102295975</v>
      </c>
      <c r="Q1806" s="124">
        <v>4.1674362404008292E-2</v>
      </c>
      <c r="R1806" s="124">
        <v>0.329575698589894</v>
      </c>
      <c r="S1806" s="124">
        <v>-7.0810126494145587E-2</v>
      </c>
      <c r="T1806" s="124">
        <v>-0.33955467544781187</v>
      </c>
      <c r="U1806" s="124">
        <v>-0.30626276212415193</v>
      </c>
      <c r="V1806" s="124">
        <v>-5.6772815534423648E-2</v>
      </c>
      <c r="W1806" s="46">
        <v>0.31199723238489369</v>
      </c>
    </row>
    <row r="1807" spans="1:23" ht="19">
      <c r="A1807" s="91">
        <v>805</v>
      </c>
      <c r="B1807" s="124">
        <v>0.52006676958795639</v>
      </c>
      <c r="C1807" s="124">
        <v>0.22904803946499941</v>
      </c>
      <c r="D1807" s="124">
        <v>0.23602115047948047</v>
      </c>
      <c r="E1807" s="124">
        <v>0.84413690582327261</v>
      </c>
      <c r="F1807" s="124">
        <v>0.62479814246474508</v>
      </c>
      <c r="G1807" s="124">
        <v>0.90926570075883051</v>
      </c>
      <c r="H1807" s="124">
        <v>0.91189501786776694</v>
      </c>
      <c r="I1807" s="124">
        <v>0.66632884720819252</v>
      </c>
      <c r="J1807" s="124">
        <v>0.83350892946719779</v>
      </c>
      <c r="K1807" s="54">
        <v>0.74154720918967443</v>
      </c>
      <c r="M1807" s="47">
        <v>805</v>
      </c>
      <c r="N1807" s="124" cm="1">
        <f t="array" ref="N1807:W1807">(TRANSPOSE(MMULT(幕後結果!$AB$37:$AK$46, TRANSPOSE(N806:W806))))</f>
        <v>-0.64573859001864931</v>
      </c>
      <c r="O1807" s="124">
        <v>1.5528189598823371E-2</v>
      </c>
      <c r="P1807" s="124">
        <v>-1.3547702961310042</v>
      </c>
      <c r="Q1807" s="124">
        <v>-1.4685150364107655</v>
      </c>
      <c r="R1807" s="124">
        <v>-0.68218985631472129</v>
      </c>
      <c r="S1807" s="124">
        <v>-1.0333133204896803</v>
      </c>
      <c r="T1807" s="124">
        <v>0.3802207812220908</v>
      </c>
      <c r="U1807" s="124">
        <v>1.1503241431295654</v>
      </c>
      <c r="V1807" s="124">
        <v>1.0904798840108134</v>
      </c>
      <c r="W1807" s="46">
        <v>-0.21173111329979122</v>
      </c>
    </row>
    <row r="1808" spans="1:23" ht="19">
      <c r="A1808" s="91">
        <v>806</v>
      </c>
      <c r="B1808" s="124">
        <v>0.68195940161074109</v>
      </c>
      <c r="C1808" s="124">
        <v>0.40326951732256444</v>
      </c>
      <c r="D1808" s="124">
        <v>0.56120275025638033</v>
      </c>
      <c r="E1808" s="124">
        <v>0.25762573183966864</v>
      </c>
      <c r="F1808" s="124">
        <v>0.30430319050315657</v>
      </c>
      <c r="G1808" s="124">
        <v>6.3366301023804361E-2</v>
      </c>
      <c r="H1808" s="124">
        <v>0.56209754934456524</v>
      </c>
      <c r="I1808" s="124">
        <v>0.3063685658780837</v>
      </c>
      <c r="J1808" s="124">
        <v>0.57106866808025059</v>
      </c>
      <c r="K1808" s="54">
        <v>0.64393846519371634</v>
      </c>
      <c r="M1808" s="47">
        <v>806</v>
      </c>
      <c r="N1808" s="124" cm="1">
        <f t="array" ref="N1808:W1808">(TRANSPOSE(MMULT(幕後結果!$AB$37:$AK$46, TRANSPOSE(N807:W807))))</f>
        <v>0.44330551406724644</v>
      </c>
      <c r="O1808" s="124">
        <v>-1.6430638256066812</v>
      </c>
      <c r="P1808" s="124">
        <v>0.6148921000552735</v>
      </c>
      <c r="Q1808" s="124">
        <v>-0.16790285636988489</v>
      </c>
      <c r="R1808" s="124">
        <v>-0.63223602198628837</v>
      </c>
      <c r="S1808" s="124">
        <v>-0.26642107895941852</v>
      </c>
      <c r="T1808" s="124">
        <v>-9.2861883046048893E-2</v>
      </c>
      <c r="U1808" s="124">
        <v>-0.53747412408360395</v>
      </c>
      <c r="V1808" s="124">
        <v>-0.19169462039648966</v>
      </c>
      <c r="W1808" s="46">
        <v>-0.2330392112842008</v>
      </c>
    </row>
    <row r="1809" spans="1:23" ht="19">
      <c r="A1809" s="91">
        <v>807</v>
      </c>
      <c r="B1809" s="124">
        <v>0.82170078618042375</v>
      </c>
      <c r="C1809" s="124">
        <v>5.9288598355128785E-2</v>
      </c>
      <c r="D1809" s="124">
        <v>0.30554276681289272</v>
      </c>
      <c r="E1809" s="124">
        <v>0.25317269889209726</v>
      </c>
      <c r="F1809" s="124">
        <v>0.72655363182469945</v>
      </c>
      <c r="G1809" s="124">
        <v>0.41314718672464967</v>
      </c>
      <c r="H1809" s="124">
        <v>0.33592609942028462</v>
      </c>
      <c r="I1809" s="124">
        <v>0.70177729458241722</v>
      </c>
      <c r="J1809" s="124">
        <v>0.93348643537520348</v>
      </c>
      <c r="K1809" s="54">
        <v>0.80101906209738871</v>
      </c>
      <c r="M1809" s="47">
        <v>807</v>
      </c>
      <c r="N1809" s="124" cm="1">
        <f t="array" ref="N1809:W1809">(TRANSPOSE(MMULT(幕後結果!$AB$37:$AK$46, TRANSPOSE(N808:W808))))</f>
        <v>-0.43940381804917183</v>
      </c>
      <c r="O1809" s="124">
        <v>-7.3241417734619368E-2</v>
      </c>
      <c r="P1809" s="124">
        <v>-0.5487126433695908</v>
      </c>
      <c r="Q1809" s="124">
        <v>0.21747226565479974</v>
      </c>
      <c r="R1809" s="124">
        <v>-0.25822576424423621</v>
      </c>
      <c r="S1809" s="124">
        <v>1.3283549459843929</v>
      </c>
      <c r="T1809" s="124">
        <v>-0.65077645974245701</v>
      </c>
      <c r="U1809" s="124">
        <v>-1.3535053730918665</v>
      </c>
      <c r="V1809" s="124">
        <v>-1.0638144234901994</v>
      </c>
      <c r="W1809" s="46">
        <v>4.1952200247273252E-2</v>
      </c>
    </row>
    <row r="1810" spans="1:23" ht="19">
      <c r="A1810" s="91">
        <v>808</v>
      </c>
      <c r="B1810" s="124">
        <v>0.6181244850981038</v>
      </c>
      <c r="C1810" s="124">
        <v>0.49985932453302295</v>
      </c>
      <c r="D1810" s="124">
        <v>2.4284389272670737E-2</v>
      </c>
      <c r="E1810" s="124">
        <v>0.11919354572155427</v>
      </c>
      <c r="F1810" s="124">
        <v>0.6425610370273962</v>
      </c>
      <c r="G1810" s="124">
        <v>0.81925642856628489</v>
      </c>
      <c r="H1810" s="124">
        <v>0.54635844412796652</v>
      </c>
      <c r="I1810" s="124">
        <v>7.4757250769801553E-2</v>
      </c>
      <c r="J1810" s="124">
        <v>0.38134365522596214</v>
      </c>
      <c r="K1810" s="54">
        <v>6.4149107415001794E-2</v>
      </c>
      <c r="M1810" s="47">
        <v>808</v>
      </c>
      <c r="N1810" s="124" cm="1">
        <f t="array" ref="N1810:W1810">(TRANSPOSE(MMULT(幕後結果!$AB$37:$AK$46, TRANSPOSE(N809:W809))))</f>
        <v>1.5660410062004386</v>
      </c>
      <c r="O1810" s="124">
        <v>0.27576161820692985</v>
      </c>
      <c r="P1810" s="124">
        <v>1.1717171460702245</v>
      </c>
      <c r="Q1810" s="124">
        <v>1.4790507585951649</v>
      </c>
      <c r="R1810" s="124">
        <v>0.23589865178694502</v>
      </c>
      <c r="S1810" s="124">
        <v>0.82233149267186922</v>
      </c>
      <c r="T1810" s="124">
        <v>-0.44325247683651264</v>
      </c>
      <c r="U1810" s="124">
        <v>0.5678997815190725</v>
      </c>
      <c r="V1810" s="124">
        <v>0.71336024044028745</v>
      </c>
      <c r="W1810" s="46">
        <v>-9.0515089807156945E-2</v>
      </c>
    </row>
    <row r="1811" spans="1:23" ht="19">
      <c r="A1811" s="91">
        <v>809</v>
      </c>
      <c r="B1811" s="124">
        <v>0.48726265381360068</v>
      </c>
      <c r="C1811" s="124">
        <v>0.13204655997012393</v>
      </c>
      <c r="D1811" s="124">
        <v>0.6427773111014734</v>
      </c>
      <c r="E1811" s="124">
        <v>0.12343181422541027</v>
      </c>
      <c r="F1811" s="124">
        <v>4.9617015576403745E-2</v>
      </c>
      <c r="G1811" s="124">
        <v>0.51742940049744779</v>
      </c>
      <c r="H1811" s="124">
        <v>3.6230016639227758E-2</v>
      </c>
      <c r="I1811" s="124">
        <v>0.7476284782494127</v>
      </c>
      <c r="J1811" s="124">
        <v>0.99302296956261538</v>
      </c>
      <c r="K1811" s="54">
        <v>0.12155040664716399</v>
      </c>
      <c r="M1811" s="47">
        <v>809</v>
      </c>
      <c r="N1811" s="124" cm="1">
        <f t="array" ref="N1811:W1811">(TRANSPOSE(MMULT(幕後結果!$AB$37:$AK$46, TRANSPOSE(N810:W810))))</f>
        <v>-1.290863994290947</v>
      </c>
      <c r="O1811" s="124">
        <v>0.72341314899668296</v>
      </c>
      <c r="P1811" s="124">
        <v>-1.3312973437713158</v>
      </c>
      <c r="Q1811" s="124">
        <v>0.88348993901148543</v>
      </c>
      <c r="R1811" s="124">
        <v>-0.46329627831550879</v>
      </c>
      <c r="S1811" s="124">
        <v>0.50854326215770951</v>
      </c>
      <c r="T1811" s="124">
        <v>-1.4237591638680869</v>
      </c>
      <c r="U1811" s="124">
        <v>-4.2474637307931551E-2</v>
      </c>
      <c r="V1811" s="124">
        <v>0.4196424087738817</v>
      </c>
      <c r="W1811" s="46">
        <v>-1.0630600967328678</v>
      </c>
    </row>
    <row r="1812" spans="1:23" ht="19">
      <c r="A1812" s="91">
        <v>810</v>
      </c>
      <c r="B1812" s="124">
        <v>0.92683036096556126</v>
      </c>
      <c r="C1812" s="124">
        <v>6.9667437684144851E-2</v>
      </c>
      <c r="D1812" s="124">
        <v>0.83304474796559957</v>
      </c>
      <c r="E1812" s="124">
        <v>0.82290075579957911</v>
      </c>
      <c r="F1812" s="124">
        <v>0.48748675341882031</v>
      </c>
      <c r="G1812" s="124">
        <v>0.62559844327770198</v>
      </c>
      <c r="H1812" s="124">
        <v>0.22824477561449608</v>
      </c>
      <c r="I1812" s="124">
        <v>0.78988175767271152</v>
      </c>
      <c r="J1812" s="124">
        <v>0.44393891049160072</v>
      </c>
      <c r="K1812" s="54">
        <v>0.70386453911675995</v>
      </c>
      <c r="M1812" s="47">
        <v>810</v>
      </c>
      <c r="N1812" s="124" cm="1">
        <f t="array" ref="N1812:W1812">(TRANSPOSE(MMULT(幕後結果!$AB$37:$AK$46, TRANSPOSE(N811:W811))))</f>
        <v>1.1125114011416344</v>
      </c>
      <c r="O1812" s="124">
        <v>-3.40309499973558E-2</v>
      </c>
      <c r="P1812" s="124">
        <v>-1.2330042419001497</v>
      </c>
      <c r="Q1812" s="124">
        <v>-1.258821725133846</v>
      </c>
      <c r="R1812" s="124">
        <v>-0.32264731636660615</v>
      </c>
      <c r="S1812" s="124">
        <v>0.4051398923408206</v>
      </c>
      <c r="T1812" s="124">
        <v>-0.50990650381410529</v>
      </c>
      <c r="U1812" s="124">
        <v>0.92322106095697265</v>
      </c>
      <c r="V1812" s="124">
        <v>-1.0664574451289006</v>
      </c>
      <c r="W1812" s="46">
        <v>0.76652024594435131</v>
      </c>
    </row>
    <row r="1813" spans="1:23" ht="19">
      <c r="A1813" s="91">
        <v>811</v>
      </c>
      <c r="B1813" s="124">
        <v>0.47293750566170889</v>
      </c>
      <c r="C1813" s="124">
        <v>0.75163757674561293</v>
      </c>
      <c r="D1813" s="124">
        <v>0.17374881280777199</v>
      </c>
      <c r="E1813" s="124">
        <v>0.48935005967071277</v>
      </c>
      <c r="F1813" s="124">
        <v>0.38159356545086842</v>
      </c>
      <c r="G1813" s="124">
        <v>0.73813802185433985</v>
      </c>
      <c r="H1813" s="124">
        <v>0.99715639157527902</v>
      </c>
      <c r="I1813" s="124">
        <v>0.92212918778027686</v>
      </c>
      <c r="J1813" s="124">
        <v>0.47855122523597848</v>
      </c>
      <c r="K1813" s="54">
        <v>0.57338082685055358</v>
      </c>
      <c r="M1813" s="47">
        <v>811</v>
      </c>
      <c r="N1813" s="124" cm="1">
        <f t="array" ref="N1813:W1813">(TRANSPOSE(MMULT(幕後結果!$AB$37:$AK$46, TRANSPOSE(N812:W812))))</f>
        <v>0.22230240670913348</v>
      </c>
      <c r="O1813" s="124">
        <v>-0.21331493048739153</v>
      </c>
      <c r="P1813" s="124">
        <v>1.7883476542871886</v>
      </c>
      <c r="Q1813" s="124">
        <v>-7.5224932699112901E-2</v>
      </c>
      <c r="R1813" s="124">
        <v>0.11696635071242928</v>
      </c>
      <c r="S1813" s="124">
        <v>0.40015701861698044</v>
      </c>
      <c r="T1813" s="124">
        <v>-0.273042559442634</v>
      </c>
      <c r="U1813" s="124">
        <v>-0.21425776289132514</v>
      </c>
      <c r="V1813" s="124">
        <v>0.19145298349958195</v>
      </c>
      <c r="W1813" s="46">
        <v>0.35719856644205233</v>
      </c>
    </row>
    <row r="1814" spans="1:23" ht="19">
      <c r="A1814" s="91">
        <v>812</v>
      </c>
      <c r="B1814" s="124">
        <v>0.98286442351224945</v>
      </c>
      <c r="C1814" s="124">
        <v>0.95387009040433357</v>
      </c>
      <c r="D1814" s="124">
        <v>0.35598927179016626</v>
      </c>
      <c r="E1814" s="124">
        <v>0.39971330352345502</v>
      </c>
      <c r="F1814" s="124">
        <v>0.47530227691703653</v>
      </c>
      <c r="G1814" s="124">
        <v>0.19992863831490282</v>
      </c>
      <c r="H1814" s="124">
        <v>0.71741696276922573</v>
      </c>
      <c r="I1814" s="124">
        <v>4.2240964122124636E-2</v>
      </c>
      <c r="J1814" s="124">
        <v>0.85462899325210095</v>
      </c>
      <c r="K1814" s="54">
        <v>0.46626047219990174</v>
      </c>
      <c r="M1814" s="47">
        <v>812</v>
      </c>
      <c r="N1814" s="124" cm="1">
        <f t="array" ref="N1814:W1814">(TRANSPOSE(MMULT(幕後結果!$AB$37:$AK$46, TRANSPOSE(N813:W813))))</f>
        <v>-1.0493759329942731</v>
      </c>
      <c r="O1814" s="124">
        <v>5.7107367771369003E-2</v>
      </c>
      <c r="P1814" s="124">
        <v>-3.029865050483932E-2</v>
      </c>
      <c r="Q1814" s="124">
        <v>0.67185210071874135</v>
      </c>
      <c r="R1814" s="124">
        <v>-0.4365053801419681</v>
      </c>
      <c r="S1814" s="124">
        <v>0.81526400299778556</v>
      </c>
      <c r="T1814" s="124">
        <v>-6.6662273434887287E-2</v>
      </c>
      <c r="U1814" s="124">
        <v>7.6327045809601035E-3</v>
      </c>
      <c r="V1814" s="124">
        <v>0.914971094122627</v>
      </c>
      <c r="W1814" s="46">
        <v>-0.50821172064765541</v>
      </c>
    </row>
    <row r="1815" spans="1:23" ht="19">
      <c r="A1815" s="91">
        <v>813</v>
      </c>
      <c r="B1815" s="124">
        <v>0.1667127547824061</v>
      </c>
      <c r="C1815" s="124">
        <v>0.89775004814847703</v>
      </c>
      <c r="D1815" s="124">
        <v>0.53190252972141305</v>
      </c>
      <c r="E1815" s="124">
        <v>0.65512012812012266</v>
      </c>
      <c r="F1815" s="124">
        <v>0.66279748791103388</v>
      </c>
      <c r="G1815" s="124">
        <v>0.27289063257079893</v>
      </c>
      <c r="H1815" s="124">
        <v>0.23233163437997462</v>
      </c>
      <c r="I1815" s="124">
        <v>0.4052863817942105</v>
      </c>
      <c r="J1815" s="124">
        <v>0.56254923503160015</v>
      </c>
      <c r="K1815" s="54">
        <v>0.77198057063529646</v>
      </c>
      <c r="M1815" s="47">
        <v>813</v>
      </c>
      <c r="N1815" s="124" cm="1">
        <f t="array" ref="N1815:W1815">(TRANSPOSE(MMULT(幕後結果!$AB$37:$AK$46, TRANSPOSE(N814:W814))))</f>
        <v>-0.39641656555743282</v>
      </c>
      <c r="O1815" s="124">
        <v>1.951995740552618</v>
      </c>
      <c r="P1815" s="124">
        <v>1.6700762437636107</v>
      </c>
      <c r="Q1815" s="124">
        <v>-0.65645579200400728</v>
      </c>
      <c r="R1815" s="124">
        <v>0.37374955113485542</v>
      </c>
      <c r="S1815" s="124">
        <v>0.16179896565895532</v>
      </c>
      <c r="T1815" s="124">
        <v>-1.0600238101948918</v>
      </c>
      <c r="U1815" s="124">
        <v>-6.2930507219791931E-3</v>
      </c>
      <c r="V1815" s="124">
        <v>0.82842703095834502</v>
      </c>
      <c r="W1815" s="46">
        <v>-0.1327950838173671</v>
      </c>
    </row>
    <row r="1816" spans="1:23" ht="19">
      <c r="A1816" s="91">
        <v>814</v>
      </c>
      <c r="B1816" s="124">
        <v>0.92048487951359426</v>
      </c>
      <c r="C1816" s="124">
        <v>0.34459147415081492</v>
      </c>
      <c r="D1816" s="124">
        <v>0.24510365445119486</v>
      </c>
      <c r="E1816" s="124">
        <v>0.21923408723016502</v>
      </c>
      <c r="F1816" s="124">
        <v>0.24387598380648323</v>
      </c>
      <c r="G1816" s="124">
        <v>4.6586669279197856E-2</v>
      </c>
      <c r="H1816" s="124">
        <v>0.90950548916352369</v>
      </c>
      <c r="I1816" s="124">
        <v>0.42328371630837625</v>
      </c>
      <c r="J1816" s="124">
        <v>0.82419872145471396</v>
      </c>
      <c r="K1816" s="54">
        <v>0.23593167971452633</v>
      </c>
      <c r="M1816" s="47">
        <v>814</v>
      </c>
      <c r="N1816" s="124" cm="1">
        <f t="array" ref="N1816:W1816">(TRANSPOSE(MMULT(幕後結果!$AB$37:$AK$46, TRANSPOSE(N815:W815))))</f>
        <v>-1.3237549177930745</v>
      </c>
      <c r="O1816" s="124">
        <v>-0.61271386530336713</v>
      </c>
      <c r="P1816" s="124">
        <v>-1.419078370171897</v>
      </c>
      <c r="Q1816" s="124">
        <v>-0.49223182919030989</v>
      </c>
      <c r="R1816" s="124">
        <v>1.1498183931867929</v>
      </c>
      <c r="S1816" s="124">
        <v>-1.3325137233990454</v>
      </c>
      <c r="T1816" s="124">
        <v>-0.27948102106495615</v>
      </c>
      <c r="U1816" s="124">
        <v>0.96788731450075294</v>
      </c>
      <c r="V1816" s="124">
        <v>-1.7524240867721086E-2</v>
      </c>
      <c r="W1816" s="46">
        <v>-1.7338712300976169</v>
      </c>
    </row>
    <row r="1817" spans="1:23" ht="19">
      <c r="A1817" s="91">
        <v>815</v>
      </c>
      <c r="B1817" s="124">
        <v>0.3049710904715075</v>
      </c>
      <c r="C1817" s="124">
        <v>0.97666810163957352</v>
      </c>
      <c r="D1817" s="124">
        <v>0.49293513988492199</v>
      </c>
      <c r="E1817" s="124">
        <v>0.57595960012971226</v>
      </c>
      <c r="F1817" s="124">
        <v>0.91990942057410541</v>
      </c>
      <c r="G1817" s="124">
        <v>0.86885062413559755</v>
      </c>
      <c r="H1817" s="124">
        <v>0.75701849635677299</v>
      </c>
      <c r="I1817" s="124">
        <v>0.67204222981717754</v>
      </c>
      <c r="J1817" s="124">
        <v>0.66284710252782375</v>
      </c>
      <c r="K1817" s="54">
        <v>0.96384162007155583</v>
      </c>
      <c r="M1817" s="47">
        <v>815</v>
      </c>
      <c r="N1817" s="124" cm="1">
        <f t="array" ref="N1817:W1817">(TRANSPOSE(MMULT(幕後結果!$AB$37:$AK$46, TRANSPOSE(N816:W816))))</f>
        <v>-1.3259264132016093</v>
      </c>
      <c r="O1817" s="124">
        <v>-1.5175923305125676</v>
      </c>
      <c r="P1817" s="124">
        <v>-1.9010917832987799</v>
      </c>
      <c r="Q1817" s="124">
        <v>-1.6549935447856239</v>
      </c>
      <c r="R1817" s="124">
        <v>0.71604767690329441</v>
      </c>
      <c r="S1817" s="124">
        <v>-2.5067018564023731</v>
      </c>
      <c r="T1817" s="124">
        <v>0.47831012122230054</v>
      </c>
      <c r="U1817" s="124">
        <v>1.2028878878715126</v>
      </c>
      <c r="V1817" s="124">
        <v>-0.61671253375519364</v>
      </c>
      <c r="W1817" s="46">
        <v>-2.3100292168296788E-2</v>
      </c>
    </row>
    <row r="1818" spans="1:23" ht="19">
      <c r="A1818" s="91">
        <v>816</v>
      </c>
      <c r="B1818" s="124">
        <v>0.42863905629448795</v>
      </c>
      <c r="C1818" s="124">
        <v>0.24910329051651492</v>
      </c>
      <c r="D1818" s="124">
        <v>0.30377218286938201</v>
      </c>
      <c r="E1818" s="124">
        <v>0.33848824767167707</v>
      </c>
      <c r="F1818" s="124">
        <v>0.79018518066163224</v>
      </c>
      <c r="G1818" s="124">
        <v>0.60790170335322857</v>
      </c>
      <c r="H1818" s="124">
        <v>0.30238792999386965</v>
      </c>
      <c r="I1818" s="124">
        <v>0.4758202979132431</v>
      </c>
      <c r="J1818" s="124">
        <v>0.31958863859980724</v>
      </c>
      <c r="K1818" s="54">
        <v>0.27876457187755799</v>
      </c>
      <c r="M1818" s="47">
        <v>816</v>
      </c>
      <c r="N1818" s="124" cm="1">
        <f t="array" ref="N1818:W1818">(TRANSPOSE(MMULT(幕後結果!$AB$37:$AK$46, TRANSPOSE(N817:W817))))</f>
        <v>-0.40708494880854057</v>
      </c>
      <c r="O1818" s="124">
        <v>-0.45770638734042912</v>
      </c>
      <c r="P1818" s="124">
        <v>0.94920885812734335</v>
      </c>
      <c r="Q1818" s="124">
        <v>-0.59725398933346574</v>
      </c>
      <c r="R1818" s="124">
        <v>-0.69831302522159344</v>
      </c>
      <c r="S1818" s="124">
        <v>-0.9274530742733893</v>
      </c>
      <c r="T1818" s="124">
        <v>-0.36083346519703424</v>
      </c>
      <c r="U1818" s="124">
        <v>-1.862292577550791</v>
      </c>
      <c r="V1818" s="124">
        <v>-0.28510779484674342</v>
      </c>
      <c r="W1818" s="46">
        <v>0.33294792483964042</v>
      </c>
    </row>
    <row r="1819" spans="1:23" ht="19">
      <c r="A1819" s="91">
        <v>817</v>
      </c>
      <c r="B1819" s="124">
        <v>8.045103625671457E-3</v>
      </c>
      <c r="C1819" s="124">
        <v>0.38010725597924933</v>
      </c>
      <c r="D1819" s="124">
        <v>0.38140572865177069</v>
      </c>
      <c r="E1819" s="124">
        <v>0.6295065868200822</v>
      </c>
      <c r="F1819" s="124">
        <v>2.7457567132238347E-2</v>
      </c>
      <c r="G1819" s="124">
        <v>0.12113565122576642</v>
      </c>
      <c r="H1819" s="124">
        <v>0.85821170329745877</v>
      </c>
      <c r="I1819" s="124">
        <v>0.33487126713827586</v>
      </c>
      <c r="J1819" s="124">
        <v>0.41507121074297526</v>
      </c>
      <c r="K1819" s="54">
        <v>0.40942162713790831</v>
      </c>
      <c r="M1819" s="47">
        <v>817</v>
      </c>
      <c r="N1819" s="124" cm="1">
        <f t="array" ref="N1819:W1819">(TRANSPOSE(MMULT(幕後結果!$AB$37:$AK$46, TRANSPOSE(N818:W818))))</f>
        <v>0.8755220664661979</v>
      </c>
      <c r="O1819" s="124">
        <v>1.4755835674068358</v>
      </c>
      <c r="P1819" s="124">
        <v>0.21930495343902962</v>
      </c>
      <c r="Q1819" s="124">
        <v>-6.2395618713727341E-2</v>
      </c>
      <c r="R1819" s="124">
        <v>0.32163674000633591</v>
      </c>
      <c r="S1819" s="124">
        <v>0.24942025623710815</v>
      </c>
      <c r="T1819" s="124">
        <v>0.87115327865232928</v>
      </c>
      <c r="U1819" s="124">
        <v>1.5396448161444511</v>
      </c>
      <c r="V1819" s="124">
        <v>2.055191848295149</v>
      </c>
      <c r="W1819" s="46">
        <v>0.85883878575038963</v>
      </c>
    </row>
    <row r="1820" spans="1:23" ht="19">
      <c r="A1820" s="91">
        <v>818</v>
      </c>
      <c r="B1820" s="124">
        <v>0.31263385049090608</v>
      </c>
      <c r="C1820" s="124">
        <v>0.10328350957136734</v>
      </c>
      <c r="D1820" s="124">
        <v>0.75749953236254997</v>
      </c>
      <c r="E1820" s="124">
        <v>0.200314261145351</v>
      </c>
      <c r="F1820" s="124">
        <v>0.99195054518738535</v>
      </c>
      <c r="G1820" s="124">
        <v>0.80406072304639253</v>
      </c>
      <c r="H1820" s="124">
        <v>5.9567376230359459E-2</v>
      </c>
      <c r="I1820" s="124">
        <v>0.28317743521824346</v>
      </c>
      <c r="J1820" s="124">
        <v>0.44883510033709073</v>
      </c>
      <c r="K1820" s="54">
        <v>0.12966354950946202</v>
      </c>
      <c r="M1820" s="47">
        <v>818</v>
      </c>
      <c r="N1820" s="124" cm="1">
        <f t="array" ref="N1820:W1820">(TRANSPOSE(MMULT(幕後結果!$AB$37:$AK$46, TRANSPOSE(N819:W819))))</f>
        <v>-1.5560020479363166</v>
      </c>
      <c r="O1820" s="124">
        <v>-7.9006601262823245E-2</v>
      </c>
      <c r="P1820" s="124">
        <v>-1.9755585642943614</v>
      </c>
      <c r="Q1820" s="124">
        <v>-1.2184478267068832</v>
      </c>
      <c r="R1820" s="124">
        <v>2.1953008599035595E-2</v>
      </c>
      <c r="S1820" s="124">
        <v>-0.8830916137206527</v>
      </c>
      <c r="T1820" s="124">
        <v>-1.641874485411539</v>
      </c>
      <c r="U1820" s="124">
        <v>-1.4403654998235025</v>
      </c>
      <c r="V1820" s="124">
        <v>-1.2759391185762254</v>
      </c>
      <c r="W1820" s="46">
        <v>-0.99542466862849199</v>
      </c>
    </row>
    <row r="1821" spans="1:23" ht="19">
      <c r="A1821" s="91">
        <v>819</v>
      </c>
      <c r="B1821" s="124">
        <v>0.8221978699442245</v>
      </c>
      <c r="C1821" s="124">
        <v>0.58283602649800148</v>
      </c>
      <c r="D1821" s="124">
        <v>0.88276157149252388</v>
      </c>
      <c r="E1821" s="124">
        <v>0.45568265879928771</v>
      </c>
      <c r="F1821" s="124">
        <v>0.12154082375627628</v>
      </c>
      <c r="G1821" s="124">
        <v>0.23768892786078477</v>
      </c>
      <c r="H1821" s="124">
        <v>0.93928922448164176</v>
      </c>
      <c r="I1821" s="124">
        <v>0.91278689891047371</v>
      </c>
      <c r="J1821" s="124">
        <v>0.89194938847574945</v>
      </c>
      <c r="K1821" s="54">
        <v>0.91272378765604745</v>
      </c>
      <c r="M1821" s="47">
        <v>819</v>
      </c>
      <c r="N1821" s="124" cm="1">
        <f t="array" ref="N1821:W1821">(TRANSPOSE(MMULT(幕後結果!$AB$37:$AK$46, TRANSPOSE(N820:W820))))</f>
        <v>0.75758792267055586</v>
      </c>
      <c r="O1821" s="124">
        <v>-2.2317775388494422E-2</v>
      </c>
      <c r="P1821" s="124">
        <v>-0.47854769085015503</v>
      </c>
      <c r="Q1821" s="124">
        <v>-1.0644271924137472</v>
      </c>
      <c r="R1821" s="124">
        <v>-0.49695418131313396</v>
      </c>
      <c r="S1821" s="124">
        <v>-0.70307256535652973</v>
      </c>
      <c r="T1821" s="124">
        <v>1.7070576909417077</v>
      </c>
      <c r="U1821" s="124">
        <v>0.57143387047770067</v>
      </c>
      <c r="V1821" s="124">
        <v>-1.0108009406775864</v>
      </c>
      <c r="W1821" s="46">
        <v>-0.33200441190069363</v>
      </c>
    </row>
    <row r="1822" spans="1:23" ht="19">
      <c r="A1822" s="91">
        <v>820</v>
      </c>
      <c r="B1822" s="124">
        <v>0.43400008226556563</v>
      </c>
      <c r="C1822" s="124">
        <v>0.43591193320046173</v>
      </c>
      <c r="D1822" s="124">
        <v>0.5923552705361137</v>
      </c>
      <c r="E1822" s="124">
        <v>0.65075503483822006</v>
      </c>
      <c r="F1822" s="124">
        <v>1.3682964110091067E-3</v>
      </c>
      <c r="G1822" s="124">
        <v>0.12248819702218139</v>
      </c>
      <c r="H1822" s="124">
        <v>0.14042447433637228</v>
      </c>
      <c r="I1822" s="124">
        <v>0.59218209739147998</v>
      </c>
      <c r="J1822" s="124">
        <v>0.4841500087706716</v>
      </c>
      <c r="K1822" s="54">
        <v>0.16703399492787097</v>
      </c>
      <c r="M1822" s="47">
        <v>820</v>
      </c>
      <c r="N1822" s="124" cm="1">
        <f t="array" ref="N1822:W1822">(TRANSPOSE(MMULT(幕後結果!$AB$37:$AK$46, TRANSPOSE(N821:W821))))</f>
        <v>0.50144035496395167</v>
      </c>
      <c r="O1822" s="124">
        <v>0.2813382561766648</v>
      </c>
      <c r="P1822" s="124">
        <v>0.79958512282670979</v>
      </c>
      <c r="Q1822" s="124">
        <v>-0.72560942275175733</v>
      </c>
      <c r="R1822" s="124">
        <v>0.82619697573225259</v>
      </c>
      <c r="S1822" s="124">
        <v>-0.89206840171373747</v>
      </c>
      <c r="T1822" s="124">
        <v>-7.4929551323483556E-2</v>
      </c>
      <c r="U1822" s="124">
        <v>-1.1094954725208135</v>
      </c>
      <c r="V1822" s="124">
        <v>1.2862502636536182</v>
      </c>
      <c r="W1822" s="46">
        <v>0.66612591395891152</v>
      </c>
    </row>
    <row r="1823" spans="1:23" ht="19">
      <c r="A1823" s="91">
        <v>821</v>
      </c>
      <c r="B1823" s="124">
        <v>0.11385460935303193</v>
      </c>
      <c r="C1823" s="124">
        <v>0.27708937380737519</v>
      </c>
      <c r="D1823" s="124">
        <v>0.64647186235657328</v>
      </c>
      <c r="E1823" s="124">
        <v>0.43513589890487903</v>
      </c>
      <c r="F1823" s="124">
        <v>0.14975381658272169</v>
      </c>
      <c r="G1823" s="124">
        <v>0.10376900062540195</v>
      </c>
      <c r="H1823" s="124">
        <v>0.42302927711218064</v>
      </c>
      <c r="I1823" s="124">
        <v>0.99526977686117468</v>
      </c>
      <c r="J1823" s="124">
        <v>0.3681059928894479</v>
      </c>
      <c r="K1823" s="54">
        <v>0.35177933198532907</v>
      </c>
      <c r="M1823" s="47">
        <v>821</v>
      </c>
      <c r="N1823" s="124" cm="1">
        <f t="array" ref="N1823:W1823">(TRANSPOSE(MMULT(幕後結果!$AB$37:$AK$46, TRANSPOSE(N822:W822))))</f>
        <v>0.19593456141311455</v>
      </c>
      <c r="O1823" s="124">
        <v>-1.520190056723818</v>
      </c>
      <c r="P1823" s="124">
        <v>0.46109940879285466</v>
      </c>
      <c r="Q1823" s="124">
        <v>-0.84128994132926249</v>
      </c>
      <c r="R1823" s="124">
        <v>-0.74803478823715408</v>
      </c>
      <c r="S1823" s="124">
        <v>-1.4965744112690835</v>
      </c>
      <c r="T1823" s="124">
        <v>1.5694346379948643</v>
      </c>
      <c r="U1823" s="124">
        <v>-0.19962613817222477</v>
      </c>
      <c r="V1823" s="124">
        <v>0.16292663294067949</v>
      </c>
      <c r="W1823" s="46">
        <v>-1.4513085860611934</v>
      </c>
    </row>
    <row r="1824" spans="1:23" ht="19">
      <c r="A1824" s="91">
        <v>822</v>
      </c>
      <c r="B1824" s="124">
        <v>0.96281614104487923</v>
      </c>
      <c r="C1824" s="124">
        <v>0.63820527462382737</v>
      </c>
      <c r="D1824" s="124">
        <v>3.1587555070193618E-2</v>
      </c>
      <c r="E1824" s="124">
        <v>0.17708361629838976</v>
      </c>
      <c r="F1824" s="124">
        <v>0.29559445286917341</v>
      </c>
      <c r="G1824" s="124">
        <v>0.75839131845778618</v>
      </c>
      <c r="H1824" s="124">
        <v>2.6713152622759084E-2</v>
      </c>
      <c r="I1824" s="124">
        <v>0.71268026855803757</v>
      </c>
      <c r="J1824" s="124">
        <v>0.99536328816451691</v>
      </c>
      <c r="K1824" s="54">
        <v>0.73204013282279945</v>
      </c>
      <c r="M1824" s="47">
        <v>822</v>
      </c>
      <c r="N1824" s="124" cm="1">
        <f t="array" ref="N1824:W1824">(TRANSPOSE(MMULT(幕後結果!$AB$37:$AK$46, TRANSPOSE(N823:W823))))</f>
        <v>0.41502459283215692</v>
      </c>
      <c r="O1824" s="124">
        <v>-1.0390715591413073</v>
      </c>
      <c r="P1824" s="124">
        <v>1.1338541801435049</v>
      </c>
      <c r="Q1824" s="124">
        <v>-0.76128825001570977</v>
      </c>
      <c r="R1824" s="124">
        <v>0.14016627711116453</v>
      </c>
      <c r="S1824" s="124">
        <v>-1.1792861541959374</v>
      </c>
      <c r="T1824" s="124">
        <v>-0.35829378967917636</v>
      </c>
      <c r="U1824" s="124">
        <v>0.42691707924518241</v>
      </c>
      <c r="V1824" s="124">
        <v>-0.18642927258020822</v>
      </c>
      <c r="W1824" s="46">
        <v>5.6693845550850053E-2</v>
      </c>
    </row>
    <row r="1825" spans="1:23" ht="19">
      <c r="A1825" s="91">
        <v>823</v>
      </c>
      <c r="B1825" s="124">
        <v>1.71219465859207E-2</v>
      </c>
      <c r="C1825" s="124">
        <v>0.95885306490374367</v>
      </c>
      <c r="D1825" s="124">
        <v>0.41882193811168889</v>
      </c>
      <c r="E1825" s="124">
        <v>4.2949589329719151E-2</v>
      </c>
      <c r="F1825" s="124">
        <v>0.2788357650526736</v>
      </c>
      <c r="G1825" s="124">
        <v>0.12860415232477673</v>
      </c>
      <c r="H1825" s="124">
        <v>0.14446546189719656</v>
      </c>
      <c r="I1825" s="124">
        <v>0.13270616934866419</v>
      </c>
      <c r="J1825" s="124">
        <v>0.23490291182711442</v>
      </c>
      <c r="K1825" s="54">
        <v>0.91216377690912021</v>
      </c>
      <c r="M1825" s="47">
        <v>823</v>
      </c>
      <c r="N1825" s="124" cm="1">
        <f t="array" ref="N1825:W1825">(TRANSPOSE(MMULT(幕後結果!$AB$37:$AK$46, TRANSPOSE(N824:W824))))</f>
        <v>0.91507768177125315</v>
      </c>
      <c r="O1825" s="124">
        <v>-0.68039831415942287</v>
      </c>
      <c r="P1825" s="124">
        <v>-0.40300408528744336</v>
      </c>
      <c r="Q1825" s="124">
        <v>0.76004850043361771</v>
      </c>
      <c r="R1825" s="124">
        <v>1.000134574708019</v>
      </c>
      <c r="S1825" s="124">
        <v>-0.12381307071303271</v>
      </c>
      <c r="T1825" s="124">
        <v>0.34064684075091023</v>
      </c>
      <c r="U1825" s="124">
        <v>9.1944568707802377E-2</v>
      </c>
      <c r="V1825" s="124">
        <v>-0.13461870750218907</v>
      </c>
      <c r="W1825" s="46">
        <v>0.26904768133334189</v>
      </c>
    </row>
    <row r="1826" spans="1:23" ht="19">
      <c r="A1826" s="91">
        <v>824</v>
      </c>
      <c r="B1826" s="124">
        <v>8.9672155005213083E-2</v>
      </c>
      <c r="C1826" s="124">
        <v>6.3649698878432082E-2</v>
      </c>
      <c r="D1826" s="124">
        <v>0.85349651745964938</v>
      </c>
      <c r="E1826" s="124">
        <v>0.25357045641470566</v>
      </c>
      <c r="F1826" s="124">
        <v>0.95254533974664568</v>
      </c>
      <c r="G1826" s="124">
        <v>0.153112038645834</v>
      </c>
      <c r="H1826" s="124">
        <v>0.49485494293831156</v>
      </c>
      <c r="I1826" s="124">
        <v>0.11690630337401053</v>
      </c>
      <c r="J1826" s="124">
        <v>2.5529579304863548E-2</v>
      </c>
      <c r="K1826" s="54">
        <v>0.22756759436726215</v>
      </c>
      <c r="M1826" s="47">
        <v>824</v>
      </c>
      <c r="N1826" s="124" cm="1">
        <f t="array" ref="N1826:W1826">(TRANSPOSE(MMULT(幕後結果!$AB$37:$AK$46, TRANSPOSE(N825:W825))))</f>
        <v>0.90365580699765036</v>
      </c>
      <c r="O1826" s="124">
        <v>0.21424912317707445</v>
      </c>
      <c r="P1826" s="124">
        <v>1.3266681949375871</v>
      </c>
      <c r="Q1826" s="124">
        <v>-0.12619278057096117</v>
      </c>
      <c r="R1826" s="124">
        <v>0.18481081365098878</v>
      </c>
      <c r="S1826" s="124">
        <v>-0.92602146741847435</v>
      </c>
      <c r="T1826" s="124">
        <v>1.5049732392869037</v>
      </c>
      <c r="U1826" s="124">
        <v>1.5130862314102558</v>
      </c>
      <c r="V1826" s="124">
        <v>-4.5128720544591716E-2</v>
      </c>
      <c r="W1826" s="46">
        <v>0.25022036386372226</v>
      </c>
    </row>
    <row r="1827" spans="1:23" ht="19">
      <c r="A1827" s="91">
        <v>825</v>
      </c>
      <c r="B1827" s="124">
        <v>0.25084009521118622</v>
      </c>
      <c r="C1827" s="124">
        <v>0.34278925146314188</v>
      </c>
      <c r="D1827" s="124">
        <v>0.3878790010970834</v>
      </c>
      <c r="E1827" s="124">
        <v>9.6363776456859229E-2</v>
      </c>
      <c r="F1827" s="124">
        <v>0.6199909686004681</v>
      </c>
      <c r="G1827" s="124">
        <v>0.51824508908446165</v>
      </c>
      <c r="H1827" s="124">
        <v>4.3400936176063665E-2</v>
      </c>
      <c r="I1827" s="124">
        <v>0.19394745347015752</v>
      </c>
      <c r="J1827" s="124">
        <v>0.89468355401406496</v>
      </c>
      <c r="K1827" s="54">
        <v>0.20168867236669885</v>
      </c>
      <c r="M1827" s="47">
        <v>825</v>
      </c>
      <c r="N1827" s="124" cm="1">
        <f t="array" ref="N1827:W1827">(TRANSPOSE(MMULT(幕後結果!$AB$37:$AK$46, TRANSPOSE(N826:W826))))</f>
        <v>0.36057144829715304</v>
      </c>
      <c r="O1827" s="124">
        <v>1.3408532255151997</v>
      </c>
      <c r="P1827" s="124">
        <v>0.8880728906097668</v>
      </c>
      <c r="Q1827" s="124">
        <v>0.87301447058839232</v>
      </c>
      <c r="R1827" s="124">
        <v>0.43615363357654541</v>
      </c>
      <c r="S1827" s="124">
        <v>1.4405066613788911</v>
      </c>
      <c r="T1827" s="124">
        <v>1.2609417852416331</v>
      </c>
      <c r="U1827" s="124">
        <v>0.40127206179638908</v>
      </c>
      <c r="V1827" s="124">
        <v>0.49069054176812044</v>
      </c>
      <c r="W1827" s="46">
        <v>0.46433516686935034</v>
      </c>
    </row>
    <row r="1828" spans="1:23" ht="19">
      <c r="A1828" s="91">
        <v>826</v>
      </c>
      <c r="B1828" s="124">
        <v>6.7318247997227632E-2</v>
      </c>
      <c r="C1828" s="124">
        <v>0.59469719006828159</v>
      </c>
      <c r="D1828" s="124">
        <v>0.27121093873926494</v>
      </c>
      <c r="E1828" s="124">
        <v>0.52895452339873406</v>
      </c>
      <c r="F1828" s="124">
        <v>5.8151312493750495E-2</v>
      </c>
      <c r="G1828" s="124">
        <v>5.3371949782111683E-2</v>
      </c>
      <c r="H1828" s="124">
        <v>0.92100508664602132</v>
      </c>
      <c r="I1828" s="124">
        <v>0.66988389514147872</v>
      </c>
      <c r="J1828" s="124">
        <v>0.3709014113241389</v>
      </c>
      <c r="K1828" s="54">
        <v>0.94340470175944935</v>
      </c>
      <c r="M1828" s="47">
        <v>826</v>
      </c>
      <c r="N1828" s="124" cm="1">
        <f t="array" ref="N1828:W1828">(TRANSPOSE(MMULT(幕後結果!$AB$37:$AK$46, TRANSPOSE(N827:W827))))</f>
        <v>-1.0673515347374176</v>
      </c>
      <c r="O1828" s="124">
        <v>-1.1539487590748279</v>
      </c>
      <c r="P1828" s="124">
        <v>-0.43618304431586835</v>
      </c>
      <c r="Q1828" s="124">
        <v>-0.53969288421414019</v>
      </c>
      <c r="R1828" s="124">
        <v>0.71356623725691293</v>
      </c>
      <c r="S1828" s="124">
        <v>0.7639553692414921</v>
      </c>
      <c r="T1828" s="124">
        <v>-2.2352213870543691</v>
      </c>
      <c r="U1828" s="124">
        <v>0.15655642418097418</v>
      </c>
      <c r="V1828" s="124">
        <v>-0.7162467956125248</v>
      </c>
      <c r="W1828" s="46">
        <v>0.71647556751702812</v>
      </c>
    </row>
    <row r="1829" spans="1:23" ht="19">
      <c r="A1829" s="91">
        <v>827</v>
      </c>
      <c r="B1829" s="124">
        <v>0.93779424611791518</v>
      </c>
      <c r="C1829" s="124">
        <v>0.57044237949931786</v>
      </c>
      <c r="D1829" s="124">
        <v>0.32593821070625739</v>
      </c>
      <c r="E1829" s="124">
        <v>0.41901802603584404</v>
      </c>
      <c r="F1829" s="124">
        <v>0.63093392234557544</v>
      </c>
      <c r="G1829" s="124">
        <v>0.59059509612590633</v>
      </c>
      <c r="H1829" s="124">
        <v>0.75021633383157726</v>
      </c>
      <c r="I1829" s="124">
        <v>0.66058648778994811</v>
      </c>
      <c r="J1829" s="124">
        <v>1.9409524788691623E-2</v>
      </c>
      <c r="K1829" s="54">
        <v>0.18709954550276953</v>
      </c>
      <c r="M1829" s="47">
        <v>827</v>
      </c>
      <c r="N1829" s="124" cm="1">
        <f t="array" ref="N1829:W1829">(TRANSPOSE(MMULT(幕後結果!$AB$37:$AK$46, TRANSPOSE(N828:W828))))</f>
        <v>1.0038667128824295</v>
      </c>
      <c r="O1829" s="124">
        <v>1.2056229316045941</v>
      </c>
      <c r="P1829" s="124">
        <v>0.15423719910653111</v>
      </c>
      <c r="Q1829" s="124">
        <v>-0.10739787708891535</v>
      </c>
      <c r="R1829" s="124">
        <v>-0.60292769656970047</v>
      </c>
      <c r="S1829" s="124">
        <v>0.1885743316377384</v>
      </c>
      <c r="T1829" s="124">
        <v>0.70638857019220236</v>
      </c>
      <c r="U1829" s="124">
        <v>1.4177131436689396</v>
      </c>
      <c r="V1829" s="124">
        <v>2.9982903772361764</v>
      </c>
      <c r="W1829" s="46">
        <v>1.7465373886056628</v>
      </c>
    </row>
    <row r="1830" spans="1:23" ht="19">
      <c r="A1830" s="91">
        <v>828</v>
      </c>
      <c r="B1830" s="124">
        <v>0.15331950340825284</v>
      </c>
      <c r="C1830" s="124">
        <v>0.20493196623618104</v>
      </c>
      <c r="D1830" s="124">
        <v>0.59630184456671786</v>
      </c>
      <c r="E1830" s="124">
        <v>0.73325771075826962</v>
      </c>
      <c r="F1830" s="124">
        <v>0.80352787632334155</v>
      </c>
      <c r="G1830" s="124">
        <v>0.31759789849611431</v>
      </c>
      <c r="H1830" s="124">
        <v>0.59753753271219678</v>
      </c>
      <c r="I1830" s="124">
        <v>0.84927362963789754</v>
      </c>
      <c r="J1830" s="124">
        <v>0.6452259745976725</v>
      </c>
      <c r="K1830" s="54">
        <v>0.4097104501661073</v>
      </c>
      <c r="M1830" s="47">
        <v>828</v>
      </c>
      <c r="N1830" s="124" cm="1">
        <f t="array" ref="N1830:W1830">(TRANSPOSE(MMULT(幕後結果!$AB$37:$AK$46, TRANSPOSE(N829:W829))))</f>
        <v>1.0550604663193279</v>
      </c>
      <c r="O1830" s="124">
        <v>-0.87924787731767762</v>
      </c>
      <c r="P1830" s="124">
        <v>0.98296965231709077</v>
      </c>
      <c r="Q1830" s="124">
        <v>8.9235908160757299E-2</v>
      </c>
      <c r="R1830" s="124">
        <v>1.0237878431141341</v>
      </c>
      <c r="S1830" s="124">
        <v>0.69042653850094871</v>
      </c>
      <c r="T1830" s="124">
        <v>1.3886272910252744</v>
      </c>
      <c r="U1830" s="124">
        <v>1.4240684848867624</v>
      </c>
      <c r="V1830" s="124">
        <v>-0.66541238695393301</v>
      </c>
      <c r="W1830" s="46">
        <v>0.54395694948479101</v>
      </c>
    </row>
    <row r="1831" spans="1:23" ht="19">
      <c r="A1831" s="91">
        <v>829</v>
      </c>
      <c r="B1831" s="124">
        <v>0.67658773111836079</v>
      </c>
      <c r="C1831" s="124">
        <v>0.43224588915663587</v>
      </c>
      <c r="D1831" s="124">
        <v>0.3004129274222731</v>
      </c>
      <c r="E1831" s="124">
        <v>7.0897949114943737E-2</v>
      </c>
      <c r="F1831" s="124">
        <v>0.57811867100420788</v>
      </c>
      <c r="G1831" s="124">
        <v>0.81186766337537053</v>
      </c>
      <c r="H1831" s="124">
        <v>0.18614053756766524</v>
      </c>
      <c r="I1831" s="124">
        <v>0.17933894746944179</v>
      </c>
      <c r="J1831" s="124">
        <v>0.12477601091691581</v>
      </c>
      <c r="K1831" s="54">
        <v>2.4867282777885968E-2</v>
      </c>
      <c r="M1831" s="47">
        <v>829</v>
      </c>
      <c r="N1831" s="124" cm="1">
        <f t="array" ref="N1831:W1831">(TRANSPOSE(MMULT(幕後結果!$AB$37:$AK$46, TRANSPOSE(N830:W830))))</f>
        <v>0.21124688972491096</v>
      </c>
      <c r="O1831" s="124">
        <v>-5.8770818189500487E-2</v>
      </c>
      <c r="P1831" s="124">
        <v>-1.0169142015181298</v>
      </c>
      <c r="Q1831" s="124">
        <v>0.27393543115678648</v>
      </c>
      <c r="R1831" s="124">
        <v>-0.94582330473073306</v>
      </c>
      <c r="S1831" s="124">
        <v>-1.2462997865441063</v>
      </c>
      <c r="T1831" s="124">
        <v>-0.1514448120564206</v>
      </c>
      <c r="U1831" s="124">
        <v>1.8018361568042371</v>
      </c>
      <c r="V1831" s="124">
        <v>-0.78712875850520059</v>
      </c>
      <c r="W1831" s="46">
        <v>-1.1577564621898597</v>
      </c>
    </row>
    <row r="1832" spans="1:23" ht="19">
      <c r="A1832" s="91">
        <v>830</v>
      </c>
      <c r="B1832" s="124">
        <v>0.80767755918801276</v>
      </c>
      <c r="C1832" s="124">
        <v>0.927653026963841</v>
      </c>
      <c r="D1832" s="124">
        <v>0.25230102076491412</v>
      </c>
      <c r="E1832" s="124">
        <v>4.5860172794081722E-2</v>
      </c>
      <c r="F1832" s="124">
        <v>0.36042687971053788</v>
      </c>
      <c r="G1832" s="124">
        <v>0.76360361474098748</v>
      </c>
      <c r="H1832" s="124">
        <v>0.66684585115107375</v>
      </c>
      <c r="I1832" s="124">
        <v>0.90851303034647612</v>
      </c>
      <c r="J1832" s="124">
        <v>0.35906899517374535</v>
      </c>
      <c r="K1832" s="54">
        <v>0.48269351351777168</v>
      </c>
      <c r="M1832" s="47">
        <v>830</v>
      </c>
      <c r="N1832" s="124" cm="1">
        <f t="array" ref="N1832:W1832">(TRANSPOSE(MMULT(幕後結果!$AB$37:$AK$46, TRANSPOSE(N831:W831))))</f>
        <v>-0.23573960834026111</v>
      </c>
      <c r="O1832" s="124">
        <v>0.62466169886500078</v>
      </c>
      <c r="P1832" s="124">
        <v>-2.0289867100489656</v>
      </c>
      <c r="Q1832" s="124">
        <v>0.43778706874970996</v>
      </c>
      <c r="R1832" s="124">
        <v>1.1170883830865925</v>
      </c>
      <c r="S1832" s="124">
        <v>-1.1271729037967027E-2</v>
      </c>
      <c r="T1832" s="124">
        <v>-0.41119470677793485</v>
      </c>
      <c r="U1832" s="124">
        <v>-0.72916268721442146</v>
      </c>
      <c r="V1832" s="124">
        <v>-0.68805319256871367</v>
      </c>
      <c r="W1832" s="46">
        <v>-0.81160035930749208</v>
      </c>
    </row>
    <row r="1833" spans="1:23" ht="19">
      <c r="A1833" s="91">
        <v>831</v>
      </c>
      <c r="B1833" s="124">
        <v>0.81633838593780106</v>
      </c>
      <c r="C1833" s="124">
        <v>0.44074928253153889</v>
      </c>
      <c r="D1833" s="124">
        <v>0.66301167886925638</v>
      </c>
      <c r="E1833" s="124">
        <v>0.13935445232647958</v>
      </c>
      <c r="F1833" s="124">
        <v>0.11753028188817116</v>
      </c>
      <c r="G1833" s="124">
        <v>0.13957605717604249</v>
      </c>
      <c r="H1833" s="124">
        <v>0.10614297211807533</v>
      </c>
      <c r="I1833" s="124">
        <v>0.82568803741605423</v>
      </c>
      <c r="J1833" s="124">
        <v>9.7201233009961419E-2</v>
      </c>
      <c r="K1833" s="54">
        <v>6.2522699400872517E-2</v>
      </c>
      <c r="M1833" s="47">
        <v>831</v>
      </c>
      <c r="N1833" s="124" cm="1">
        <f t="array" ref="N1833:W1833">(TRANSPOSE(MMULT(幕後結果!$AB$37:$AK$46, TRANSPOSE(N832:W832))))</f>
        <v>0.23647079221032477</v>
      </c>
      <c r="O1833" s="124">
        <v>-0.28687145828969529</v>
      </c>
      <c r="P1833" s="124">
        <v>0.31491224764477288</v>
      </c>
      <c r="Q1833" s="124">
        <v>2.0435900289782882</v>
      </c>
      <c r="R1833" s="124">
        <v>1.939229247074945</v>
      </c>
      <c r="S1833" s="124">
        <v>1.6206414265904707</v>
      </c>
      <c r="T1833" s="124">
        <v>0.58004861738706448</v>
      </c>
      <c r="U1833" s="124">
        <v>3.4494534997351889E-3</v>
      </c>
      <c r="V1833" s="124">
        <v>0.4549157242727353</v>
      </c>
      <c r="W1833" s="46">
        <v>0.90232740753383189</v>
      </c>
    </row>
    <row r="1834" spans="1:23" ht="19">
      <c r="A1834" s="91">
        <v>832</v>
      </c>
      <c r="B1834" s="124">
        <v>7.8517370829846556E-2</v>
      </c>
      <c r="C1834" s="124">
        <v>0.25560086943945159</v>
      </c>
      <c r="D1834" s="124">
        <v>0.13226034859380276</v>
      </c>
      <c r="E1834" s="124">
        <v>0.78480907007475209</v>
      </c>
      <c r="F1834" s="124">
        <v>0.55030683705457606</v>
      </c>
      <c r="G1834" s="124">
        <v>0.72571786999358823</v>
      </c>
      <c r="H1834" s="124">
        <v>0.13422483297117549</v>
      </c>
      <c r="I1834" s="124">
        <v>7.1723696617087773E-2</v>
      </c>
      <c r="J1834" s="124">
        <v>0.27813622555109196</v>
      </c>
      <c r="K1834" s="54">
        <v>0.39411451742799786</v>
      </c>
      <c r="M1834" s="47">
        <v>832</v>
      </c>
      <c r="N1834" s="124" cm="1">
        <f t="array" ref="N1834:W1834">(TRANSPOSE(MMULT(幕後結果!$AB$37:$AK$46, TRANSPOSE(N833:W833))))</f>
        <v>-9.8145346358330443E-2</v>
      </c>
      <c r="O1834" s="124">
        <v>-0.62032081089730073</v>
      </c>
      <c r="P1834" s="124">
        <v>7.2969627317955588E-2</v>
      </c>
      <c r="Q1834" s="124">
        <v>-0.72085754775490984</v>
      </c>
      <c r="R1834" s="124">
        <v>0.28784323952320268</v>
      </c>
      <c r="S1834" s="124">
        <v>0.18997790525652225</v>
      </c>
      <c r="T1834" s="124">
        <v>-0.77307827182159272</v>
      </c>
      <c r="U1834" s="124">
        <v>-0.54538894401664073</v>
      </c>
      <c r="V1834" s="124">
        <v>0.313002341706068</v>
      </c>
      <c r="W1834" s="46">
        <v>1.7940484132021539E-2</v>
      </c>
    </row>
    <row r="1835" spans="1:23" ht="19">
      <c r="A1835" s="91">
        <v>833</v>
      </c>
      <c r="B1835" s="124">
        <v>0.41002221068294364</v>
      </c>
      <c r="C1835" s="124">
        <v>0.56437514569375447</v>
      </c>
      <c r="D1835" s="124">
        <v>0.99802224118684912</v>
      </c>
      <c r="E1835" s="124">
        <v>0.89925087095554179</v>
      </c>
      <c r="F1835" s="124">
        <v>0.20974970948450533</v>
      </c>
      <c r="G1835" s="124">
        <v>0.45647841153735658</v>
      </c>
      <c r="H1835" s="124">
        <v>0.43287212526831742</v>
      </c>
      <c r="I1835" s="124">
        <v>0.91042310057390541</v>
      </c>
      <c r="J1835" s="124">
        <v>0.33328635551150199</v>
      </c>
      <c r="K1835" s="54">
        <v>0.31992334060090633</v>
      </c>
      <c r="M1835" s="47">
        <v>833</v>
      </c>
      <c r="N1835" s="124" cm="1">
        <f t="array" ref="N1835:W1835">(TRANSPOSE(MMULT(幕後結果!$AB$37:$AK$46, TRANSPOSE(N834:W834))))</f>
        <v>-0.69123185483018335</v>
      </c>
      <c r="O1835" s="124">
        <v>-2.5024526899489796</v>
      </c>
      <c r="P1835" s="124">
        <v>-8.3906879770626774E-2</v>
      </c>
      <c r="Q1835" s="124">
        <v>-1.022478895068804</v>
      </c>
      <c r="R1835" s="124">
        <v>-1.0773138506194027</v>
      </c>
      <c r="S1835" s="124">
        <v>-0.82421034074354882</v>
      </c>
      <c r="T1835" s="124">
        <v>-4.1411966916232001E-2</v>
      </c>
      <c r="U1835" s="124">
        <v>-0.47941078100983703</v>
      </c>
      <c r="V1835" s="124">
        <v>-1.5155166063142431</v>
      </c>
      <c r="W1835" s="46">
        <v>-1.0271812595139991</v>
      </c>
    </row>
    <row r="1836" spans="1:23" ht="19">
      <c r="A1836" s="91">
        <v>834</v>
      </c>
      <c r="B1836" s="124">
        <v>0.90012763202561241</v>
      </c>
      <c r="C1836" s="124">
        <v>0.51534279612238643</v>
      </c>
      <c r="D1836" s="124">
        <v>9.4926679498467559E-2</v>
      </c>
      <c r="E1836" s="124">
        <v>0.10892295595945933</v>
      </c>
      <c r="F1836" s="124">
        <v>0.3937773981538244</v>
      </c>
      <c r="G1836" s="124">
        <v>0.36292751585638783</v>
      </c>
      <c r="H1836" s="124">
        <v>0.30716714262914735</v>
      </c>
      <c r="I1836" s="124">
        <v>0.96697529438122243</v>
      </c>
      <c r="J1836" s="124">
        <v>0.69522979821060216</v>
      </c>
      <c r="K1836" s="54">
        <v>0.57530982028769717</v>
      </c>
      <c r="M1836" s="47">
        <v>834</v>
      </c>
      <c r="N1836" s="124" cm="1">
        <f t="array" ref="N1836:W1836">(TRANSPOSE(MMULT(幕後結果!$AB$37:$AK$46, TRANSPOSE(N835:W835))))</f>
        <v>2.1890015782017302</v>
      </c>
      <c r="O1836" s="124">
        <v>-1.0475082122979407</v>
      </c>
      <c r="P1836" s="124">
        <v>-0.94363516301126904</v>
      </c>
      <c r="Q1836" s="124">
        <v>0.98824051471936913</v>
      </c>
      <c r="R1836" s="124">
        <v>-0.55061214798345104</v>
      </c>
      <c r="S1836" s="124">
        <v>0.31629729445988869</v>
      </c>
      <c r="T1836" s="124">
        <v>-2.0110577604115263</v>
      </c>
      <c r="U1836" s="124">
        <v>1.9287486013411503</v>
      </c>
      <c r="V1836" s="124">
        <v>1.1718238946115016</v>
      </c>
      <c r="W1836" s="46">
        <v>0.3088343020552663</v>
      </c>
    </row>
    <row r="1837" spans="1:23" ht="19">
      <c r="A1837" s="91">
        <v>835</v>
      </c>
      <c r="B1837" s="124">
        <v>0.3388656465204396</v>
      </c>
      <c r="C1837" s="124">
        <v>0.56002887374292309</v>
      </c>
      <c r="D1837" s="124">
        <v>0.19689607057855341</v>
      </c>
      <c r="E1837" s="124">
        <v>0.74631921398347534</v>
      </c>
      <c r="F1837" s="124">
        <v>0.90802915474519108</v>
      </c>
      <c r="G1837" s="124">
        <v>6.278852343110275E-2</v>
      </c>
      <c r="H1837" s="124">
        <v>0.8083162812830591</v>
      </c>
      <c r="I1837" s="124">
        <v>0.9342251108418016</v>
      </c>
      <c r="J1837" s="124">
        <v>0.44872843553854747</v>
      </c>
      <c r="K1837" s="54">
        <v>0.63863332105397586</v>
      </c>
      <c r="M1837" s="47">
        <v>835</v>
      </c>
      <c r="N1837" s="124" cm="1">
        <f t="array" ref="N1837:W1837">(TRANSPOSE(MMULT(幕後結果!$AB$37:$AK$46, TRANSPOSE(N836:W836))))</f>
        <v>1.0433208633428959</v>
      </c>
      <c r="O1837" s="124">
        <v>-0.53229006285672464</v>
      </c>
      <c r="P1837" s="124">
        <v>-2.510630524952528</v>
      </c>
      <c r="Q1837" s="124">
        <v>-1.42824622602213</v>
      </c>
      <c r="R1837" s="124">
        <v>-0.22454258649518388</v>
      </c>
      <c r="S1837" s="124">
        <v>-0.42536729093476283</v>
      </c>
      <c r="T1837" s="124">
        <v>0.11396858339692993</v>
      </c>
      <c r="U1837" s="124">
        <v>1.4441525655160463</v>
      </c>
      <c r="V1837" s="124">
        <v>-0.59035861493511377</v>
      </c>
      <c r="W1837" s="46">
        <v>0.57929737223318467</v>
      </c>
    </row>
    <row r="1838" spans="1:23" ht="19">
      <c r="A1838" s="91">
        <v>836</v>
      </c>
      <c r="B1838" s="124">
        <v>0.57350887022759434</v>
      </c>
      <c r="C1838" s="124">
        <v>0.71540240732612848</v>
      </c>
      <c r="D1838" s="124">
        <v>0.96837645159248886</v>
      </c>
      <c r="E1838" s="124">
        <v>0.19962191749450797</v>
      </c>
      <c r="F1838" s="124">
        <v>0.8966123836027573</v>
      </c>
      <c r="G1838" s="124">
        <v>3.2819601135557264E-2</v>
      </c>
      <c r="H1838" s="124">
        <v>0.31597177847515368</v>
      </c>
      <c r="I1838" s="124">
        <v>0.12940959110956118</v>
      </c>
      <c r="J1838" s="124">
        <v>0.26114300839716886</v>
      </c>
      <c r="K1838" s="54">
        <v>0.45322490932743253</v>
      </c>
      <c r="M1838" s="47">
        <v>836</v>
      </c>
      <c r="N1838" s="124" cm="1">
        <f t="array" ref="N1838:W1838">(TRANSPOSE(MMULT(幕後結果!$AB$37:$AK$46, TRANSPOSE(N837:W837))))</f>
        <v>-0.69788965082319343</v>
      </c>
      <c r="O1838" s="124">
        <v>-0.67163341741229876</v>
      </c>
      <c r="P1838" s="124">
        <v>0.37257434144703649</v>
      </c>
      <c r="Q1838" s="124">
        <v>-1.4510467228797528</v>
      </c>
      <c r="R1838" s="124">
        <v>-2.288621486614566</v>
      </c>
      <c r="S1838" s="124">
        <v>-1.4554863833245522</v>
      </c>
      <c r="T1838" s="124">
        <v>1.1889077966291599</v>
      </c>
      <c r="U1838" s="124">
        <v>-0.54468983156541428</v>
      </c>
      <c r="V1838" s="124">
        <v>-0.11509048413661876</v>
      </c>
      <c r="W1838" s="46">
        <v>-2.8485123867029749</v>
      </c>
    </row>
    <row r="1839" spans="1:23" ht="19">
      <c r="A1839" s="91">
        <v>837</v>
      </c>
      <c r="B1839" s="124">
        <v>0.80873206997296765</v>
      </c>
      <c r="C1839" s="124">
        <v>0.94164984483240022</v>
      </c>
      <c r="D1839" s="124">
        <v>0.30582648214596553</v>
      </c>
      <c r="E1839" s="124">
        <v>0.1050313003403156</v>
      </c>
      <c r="F1839" s="124">
        <v>0.25050033608688294</v>
      </c>
      <c r="G1839" s="124">
        <v>0.21762472766145691</v>
      </c>
      <c r="H1839" s="124">
        <v>0.19776874297472813</v>
      </c>
      <c r="I1839" s="124">
        <v>0.43039484185367982</v>
      </c>
      <c r="J1839" s="124">
        <v>0.45372036281902139</v>
      </c>
      <c r="K1839" s="54">
        <v>0.96596215521019113</v>
      </c>
      <c r="M1839" s="47">
        <v>837</v>
      </c>
      <c r="N1839" s="124" cm="1">
        <f t="array" ref="N1839:W1839">(TRANSPOSE(MMULT(幕後結果!$AB$37:$AK$46, TRANSPOSE(N838:W838))))</f>
        <v>-1.0613684432954864</v>
      </c>
      <c r="O1839" s="124">
        <v>0.45184613694424336</v>
      </c>
      <c r="P1839" s="124">
        <v>-0.17898414516716749</v>
      </c>
      <c r="Q1839" s="124">
        <v>-0.72802742483313021</v>
      </c>
      <c r="R1839" s="124">
        <v>-4.1635782875658597E-2</v>
      </c>
      <c r="S1839" s="124">
        <v>-0.22264294350050329</v>
      </c>
      <c r="T1839" s="124">
        <v>0.76166687261162858</v>
      </c>
      <c r="U1839" s="124">
        <v>-0.97048373752082151</v>
      </c>
      <c r="V1839" s="124">
        <v>0.90738359655838907</v>
      </c>
      <c r="W1839" s="46">
        <v>-0.62557270171934687</v>
      </c>
    </row>
    <row r="1840" spans="1:23" ht="19">
      <c r="A1840" s="91">
        <v>838</v>
      </c>
      <c r="B1840" s="124">
        <v>0.4796958938353737</v>
      </c>
      <c r="C1840" s="124">
        <v>0.26127933118752966</v>
      </c>
      <c r="D1840" s="124">
        <v>0.39070734057966927</v>
      </c>
      <c r="E1840" s="124">
        <v>0.98744474277251348</v>
      </c>
      <c r="F1840" s="124">
        <v>0.62765428024169623</v>
      </c>
      <c r="G1840" s="124">
        <v>0.38692994856247087</v>
      </c>
      <c r="H1840" s="124">
        <v>4.7253122554022475E-2</v>
      </c>
      <c r="I1840" s="124">
        <v>0.89407431524123648</v>
      </c>
      <c r="J1840" s="124">
        <v>0.34884029202415512</v>
      </c>
      <c r="K1840" s="54">
        <v>0.66398785119286496</v>
      </c>
      <c r="M1840" s="47">
        <v>838</v>
      </c>
      <c r="N1840" s="124" cm="1">
        <f t="array" ref="N1840:W1840">(TRANSPOSE(MMULT(幕後結果!$AB$37:$AK$46, TRANSPOSE(N839:W839))))</f>
        <v>-0.7179082132765493</v>
      </c>
      <c r="O1840" s="124">
        <v>0.17700012910889301</v>
      </c>
      <c r="P1840" s="124">
        <v>-0.50534952176237391</v>
      </c>
      <c r="Q1840" s="124">
        <v>0.15547778177487787</v>
      </c>
      <c r="R1840" s="124">
        <v>0.45607383088299858</v>
      </c>
      <c r="S1840" s="124">
        <v>-0.47719191188629495</v>
      </c>
      <c r="T1840" s="124">
        <v>1.4846731503001933</v>
      </c>
      <c r="U1840" s="124">
        <v>-0.61157680357558186</v>
      </c>
      <c r="V1840" s="124">
        <v>0.30332148950019272</v>
      </c>
      <c r="W1840" s="46">
        <v>1.0301961470683607</v>
      </c>
    </row>
    <row r="1841" spans="1:23" ht="19">
      <c r="A1841" s="91">
        <v>839</v>
      </c>
      <c r="B1841" s="124">
        <v>0.26340275076472808</v>
      </c>
      <c r="C1841" s="124">
        <v>0.86499571515423934</v>
      </c>
      <c r="D1841" s="124">
        <v>0.60720599453091584</v>
      </c>
      <c r="E1841" s="124">
        <v>0.16669936390786044</v>
      </c>
      <c r="F1841" s="124">
        <v>0.50730172239878768</v>
      </c>
      <c r="G1841" s="124">
        <v>0.84047898922722331</v>
      </c>
      <c r="H1841" s="124">
        <v>0.64307538111880569</v>
      </c>
      <c r="I1841" s="124">
        <v>0.13300882993765129</v>
      </c>
      <c r="J1841" s="124">
        <v>0.13465790607707873</v>
      </c>
      <c r="K1841" s="54">
        <v>0.4593326149251229</v>
      </c>
      <c r="M1841" s="47">
        <v>839</v>
      </c>
      <c r="N1841" s="124" cm="1">
        <f t="array" ref="N1841:W1841">(TRANSPOSE(MMULT(幕後結果!$AB$37:$AK$46, TRANSPOSE(N840:W840))))</f>
        <v>-0.83144014322658</v>
      </c>
      <c r="O1841" s="124">
        <v>-0.19163742540772169</v>
      </c>
      <c r="P1841" s="124">
        <v>0.42982749455466956</v>
      </c>
      <c r="Q1841" s="124">
        <v>0.50796575015676615</v>
      </c>
      <c r="R1841" s="124">
        <v>-1.0673872687790367</v>
      </c>
      <c r="S1841" s="124">
        <v>-0.70811693074833648</v>
      </c>
      <c r="T1841" s="124">
        <v>-1.3702726335904596</v>
      </c>
      <c r="U1841" s="124">
        <v>-0.57473615705795789</v>
      </c>
      <c r="V1841" s="124">
        <v>0.64320818014905357</v>
      </c>
      <c r="W1841" s="46">
        <v>-1.6884780833571895</v>
      </c>
    </row>
    <row r="1842" spans="1:23" ht="19">
      <c r="A1842" s="91">
        <v>840</v>
      </c>
      <c r="B1842" s="124">
        <v>0.29916598477931511</v>
      </c>
      <c r="C1842" s="124">
        <v>0.67858284791603829</v>
      </c>
      <c r="D1842" s="124">
        <v>0.81035109065458766</v>
      </c>
      <c r="E1842" s="124">
        <v>2.8898282642679352E-2</v>
      </c>
      <c r="F1842" s="124">
        <v>0.32822902494351425</v>
      </c>
      <c r="G1842" s="124">
        <v>0.59876540517644461</v>
      </c>
      <c r="H1842" s="124">
        <v>0.12459448137207674</v>
      </c>
      <c r="I1842" s="124">
        <v>0.91240737927438009</v>
      </c>
      <c r="J1842" s="124">
        <v>0.74828038451878731</v>
      </c>
      <c r="K1842" s="54">
        <v>0.45643729280837908</v>
      </c>
      <c r="M1842" s="47">
        <v>840</v>
      </c>
      <c r="N1842" s="124" cm="1">
        <f t="array" ref="N1842:W1842">(TRANSPOSE(MMULT(幕後結果!$AB$37:$AK$46, TRANSPOSE(N841:W841))))</f>
        <v>0.66251910186983054</v>
      </c>
      <c r="O1842" s="124">
        <v>0.45225806299949689</v>
      </c>
      <c r="P1842" s="124">
        <v>0.19186793565674889</v>
      </c>
      <c r="Q1842" s="124">
        <v>0.53366427131565297</v>
      </c>
      <c r="R1842" s="124">
        <v>-1.1626098292197495</v>
      </c>
      <c r="S1842" s="124">
        <v>-0.53744523340400063</v>
      </c>
      <c r="T1842" s="124">
        <v>-1.5875008864716227</v>
      </c>
      <c r="U1842" s="124">
        <v>-0.60451159785640296</v>
      </c>
      <c r="V1842" s="124">
        <v>1.0856925967668953</v>
      </c>
      <c r="W1842" s="46">
        <v>-0.11694518210885815</v>
      </c>
    </row>
    <row r="1843" spans="1:23" ht="19">
      <c r="A1843" s="91">
        <v>841</v>
      </c>
      <c r="B1843" s="124">
        <v>0.57859218649410171</v>
      </c>
      <c r="C1843" s="124">
        <v>8.5516939225090294E-2</v>
      </c>
      <c r="D1843" s="124">
        <v>9.1299538519444612E-2</v>
      </c>
      <c r="E1843" s="124">
        <v>0.80072689768505279</v>
      </c>
      <c r="F1843" s="124">
        <v>0.84056911622715824</v>
      </c>
      <c r="G1843" s="124">
        <v>2.0559298817082405E-2</v>
      </c>
      <c r="H1843" s="124">
        <v>0.37716963938216863</v>
      </c>
      <c r="I1843" s="124">
        <v>0.55941438444695435</v>
      </c>
      <c r="J1843" s="124">
        <v>0.64252530810307773</v>
      </c>
      <c r="K1843" s="54">
        <v>0.16161863061996917</v>
      </c>
      <c r="M1843" s="47">
        <v>841</v>
      </c>
      <c r="N1843" s="124" cm="1">
        <f t="array" ref="N1843:W1843">(TRANSPOSE(MMULT(幕後結果!$AB$37:$AK$46, TRANSPOSE(N842:W842))))</f>
        <v>0.69463115811942411</v>
      </c>
      <c r="O1843" s="124">
        <v>-1.4652900388160246</v>
      </c>
      <c r="P1843" s="124">
        <v>-0.51164470150564012</v>
      </c>
      <c r="Q1843" s="124">
        <v>-0.30264842630440753</v>
      </c>
      <c r="R1843" s="124">
        <v>-0.13358060810830047</v>
      </c>
      <c r="S1843" s="124">
        <v>0.3663204270107317</v>
      </c>
      <c r="T1843" s="124">
        <v>-1.812891728836832</v>
      </c>
      <c r="U1843" s="124">
        <v>-0.37687406267251561</v>
      </c>
      <c r="V1843" s="124">
        <v>-2.2664235494240588</v>
      </c>
      <c r="W1843" s="46">
        <v>-1.1021233016488119</v>
      </c>
    </row>
    <row r="1844" spans="1:23" ht="19">
      <c r="A1844" s="91">
        <v>842</v>
      </c>
      <c r="B1844" s="124">
        <v>0.14507967909220354</v>
      </c>
      <c r="C1844" s="124">
        <v>0.95814937019143076</v>
      </c>
      <c r="D1844" s="124">
        <v>0.93223115471935047</v>
      </c>
      <c r="E1844" s="124">
        <v>0.3439283598342493</v>
      </c>
      <c r="F1844" s="124">
        <v>0.73335255178471281</v>
      </c>
      <c r="G1844" s="124">
        <v>1.6228132941817464E-2</v>
      </c>
      <c r="H1844" s="124">
        <v>0.5070725591350036</v>
      </c>
      <c r="I1844" s="124">
        <v>0.77397864560109175</v>
      </c>
      <c r="J1844" s="124">
        <v>0.72002915679773594</v>
      </c>
      <c r="K1844" s="54">
        <v>0.84721561315927585</v>
      </c>
      <c r="M1844" s="47">
        <v>842</v>
      </c>
      <c r="N1844" s="124" cm="1">
        <f t="array" ref="N1844:W1844">(TRANSPOSE(MMULT(幕後結果!$AB$37:$AK$46, TRANSPOSE(N843:W843))))</f>
        <v>0.26851510979205107</v>
      </c>
      <c r="O1844" s="124">
        <v>-0.11465628913061332</v>
      </c>
      <c r="P1844" s="124">
        <v>0.73664803789454258</v>
      </c>
      <c r="Q1844" s="124">
        <v>1.2266595213235726E-2</v>
      </c>
      <c r="R1844" s="124">
        <v>0.17796680012080635</v>
      </c>
      <c r="S1844" s="124">
        <v>-1.0481075972700586</v>
      </c>
      <c r="T1844" s="124">
        <v>-0.25362954446469371</v>
      </c>
      <c r="U1844" s="124">
        <v>1.9841096526880615</v>
      </c>
      <c r="V1844" s="124">
        <v>1.800947550309127</v>
      </c>
      <c r="W1844" s="46">
        <v>1.3900822545776359</v>
      </c>
    </row>
    <row r="1845" spans="1:23" ht="19">
      <c r="A1845" s="91">
        <v>843</v>
      </c>
      <c r="B1845" s="124">
        <v>0.36390936413562858</v>
      </c>
      <c r="C1845" s="124">
        <v>0.86667164173375077</v>
      </c>
      <c r="D1845" s="124">
        <v>0.6077021292406275</v>
      </c>
      <c r="E1845" s="124">
        <v>0.86594307986805497</v>
      </c>
      <c r="F1845" s="124">
        <v>0.43545391651232301</v>
      </c>
      <c r="G1845" s="124">
        <v>0.75397558446158053</v>
      </c>
      <c r="H1845" s="124">
        <v>0.72124690209136677</v>
      </c>
      <c r="I1845" s="124">
        <v>0.39491460055739469</v>
      </c>
      <c r="J1845" s="124">
        <v>0.54580731060347243</v>
      </c>
      <c r="K1845" s="54">
        <v>0.67606097207657045</v>
      </c>
      <c r="M1845" s="47">
        <v>843</v>
      </c>
      <c r="N1845" s="124" cm="1">
        <f t="array" ref="N1845:W1845">(TRANSPOSE(MMULT(幕後結果!$AB$37:$AK$46, TRANSPOSE(N844:W844))))</f>
        <v>0.11117106599351295</v>
      </c>
      <c r="O1845" s="124">
        <v>-0.64373088831652658</v>
      </c>
      <c r="P1845" s="124">
        <v>0.10319845109647996</v>
      </c>
      <c r="Q1845" s="124">
        <v>-0.96596538630801965</v>
      </c>
      <c r="R1845" s="124">
        <v>6.7955833976917707E-2</v>
      </c>
      <c r="S1845" s="124">
        <v>-0.47678749997262126</v>
      </c>
      <c r="T1845" s="124">
        <v>0.8411587369132445</v>
      </c>
      <c r="U1845" s="124">
        <v>2.779491920266564</v>
      </c>
      <c r="V1845" s="124">
        <v>0.61141540032481745</v>
      </c>
      <c r="W1845" s="46">
        <v>-0.16049201846924432</v>
      </c>
    </row>
    <row r="1846" spans="1:23" ht="19">
      <c r="A1846" s="91">
        <v>844</v>
      </c>
      <c r="B1846" s="124">
        <v>0.34293565842473117</v>
      </c>
      <c r="C1846" s="124">
        <v>0.70137433100137048</v>
      </c>
      <c r="D1846" s="124">
        <v>0.78721159815932484</v>
      </c>
      <c r="E1846" s="124">
        <v>5.4885808651212065E-2</v>
      </c>
      <c r="F1846" s="124">
        <v>0.27653148735384647</v>
      </c>
      <c r="G1846" s="124">
        <v>4.7378091408710077E-2</v>
      </c>
      <c r="H1846" s="124">
        <v>0.80250366728797906</v>
      </c>
      <c r="I1846" s="124">
        <v>0.73844029846921533</v>
      </c>
      <c r="J1846" s="124">
        <v>0.32627602360174635</v>
      </c>
      <c r="K1846" s="54">
        <v>0.46659269932713654</v>
      </c>
      <c r="M1846" s="47">
        <v>844</v>
      </c>
      <c r="N1846" s="124" cm="1">
        <f t="array" ref="N1846:W1846">(TRANSPOSE(MMULT(幕後結果!$AB$37:$AK$46, TRANSPOSE(N845:W845))))</f>
        <v>-0.98379849534327146</v>
      </c>
      <c r="O1846" s="124">
        <v>-1.9439436899989182</v>
      </c>
      <c r="P1846" s="124">
        <v>-1.0848415655425208</v>
      </c>
      <c r="Q1846" s="124">
        <v>-2.8478254065307271</v>
      </c>
      <c r="R1846" s="124">
        <v>-1.3507522662830427</v>
      </c>
      <c r="S1846" s="124">
        <v>-1.9134967414073327</v>
      </c>
      <c r="T1846" s="124">
        <v>-0.75011158977487136</v>
      </c>
      <c r="U1846" s="124">
        <v>0.80456858208835635</v>
      </c>
      <c r="V1846" s="124">
        <v>-1.9053087497304875</v>
      </c>
      <c r="W1846" s="46">
        <v>-1.0793399356017848</v>
      </c>
    </row>
    <row r="1847" spans="1:23" ht="19">
      <c r="A1847" s="91">
        <v>845</v>
      </c>
      <c r="B1847" s="124">
        <v>0.60076102014433075</v>
      </c>
      <c r="C1847" s="124">
        <v>0.11768961462595517</v>
      </c>
      <c r="D1847" s="124">
        <v>0.11047233461230377</v>
      </c>
      <c r="E1847" s="124">
        <v>0.27458367524854577</v>
      </c>
      <c r="F1847" s="124">
        <v>0.52187734136422814</v>
      </c>
      <c r="G1847" s="124">
        <v>0.28772337005186954</v>
      </c>
      <c r="H1847" s="124">
        <v>0.78323058891508768</v>
      </c>
      <c r="I1847" s="124">
        <v>0.96874274634162894</v>
      </c>
      <c r="J1847" s="124">
        <v>0.69739048689728911</v>
      </c>
      <c r="K1847" s="54">
        <v>0.97514771556562652</v>
      </c>
      <c r="M1847" s="47">
        <v>845</v>
      </c>
      <c r="N1847" s="124" cm="1">
        <f t="array" ref="N1847:W1847">(TRANSPOSE(MMULT(幕後結果!$AB$37:$AK$46, TRANSPOSE(N846:W846))))</f>
        <v>-1.9414587983690965</v>
      </c>
      <c r="O1847" s="124">
        <v>-0.97231484127506818</v>
      </c>
      <c r="P1847" s="124">
        <v>-0.52262671757015478</v>
      </c>
      <c r="Q1847" s="124">
        <v>-0.4911952672540163</v>
      </c>
      <c r="R1847" s="124">
        <v>-1.1513597940242417</v>
      </c>
      <c r="S1847" s="124">
        <v>-0.13929724864073401</v>
      </c>
      <c r="T1847" s="124">
        <v>0.43892722641199244</v>
      </c>
      <c r="U1847" s="124">
        <v>-1.3278473590568647</v>
      </c>
      <c r="V1847" s="124">
        <v>-0.46757121279292041</v>
      </c>
      <c r="W1847" s="46">
        <v>0.2393209770111</v>
      </c>
    </row>
    <row r="1848" spans="1:23" ht="19">
      <c r="A1848" s="91">
        <v>846</v>
      </c>
      <c r="B1848" s="124">
        <v>0.12369531215503327</v>
      </c>
      <c r="C1848" s="124">
        <v>0.73944120852123674</v>
      </c>
      <c r="D1848" s="124">
        <v>0.33592917480579509</v>
      </c>
      <c r="E1848" s="124">
        <v>0.45752316222583578</v>
      </c>
      <c r="F1848" s="124">
        <v>0.13071177084516861</v>
      </c>
      <c r="G1848" s="124">
        <v>0.59570609241374362</v>
      </c>
      <c r="H1848" s="124">
        <v>0.30981067766835335</v>
      </c>
      <c r="I1848" s="124">
        <v>0.60968627307473722</v>
      </c>
      <c r="J1848" s="124">
        <v>8.0322216123276391E-2</v>
      </c>
      <c r="K1848" s="54">
        <v>0.33796608954808183</v>
      </c>
      <c r="M1848" s="47">
        <v>846</v>
      </c>
      <c r="N1848" s="124" cm="1">
        <f t="array" ref="N1848:W1848">(TRANSPOSE(MMULT(幕後結果!$AB$37:$AK$46, TRANSPOSE(N847:W847))))</f>
        <v>-0.11965218285982691</v>
      </c>
      <c r="O1848" s="124">
        <v>-1.373346215888654</v>
      </c>
      <c r="P1848" s="124">
        <v>-0.52610586278740956</v>
      </c>
      <c r="Q1848" s="124">
        <v>-0.26019972845131678</v>
      </c>
      <c r="R1848" s="124">
        <v>-1.09252567436086</v>
      </c>
      <c r="S1848" s="124">
        <v>0.26108237707169646</v>
      </c>
      <c r="T1848" s="124">
        <v>-2.1685069862228108</v>
      </c>
      <c r="U1848" s="124">
        <v>1.6380355183267645</v>
      </c>
      <c r="V1848" s="124">
        <v>-0.90532383486465151</v>
      </c>
      <c r="W1848" s="46">
        <v>5.8836989184481547E-2</v>
      </c>
    </row>
    <row r="1849" spans="1:23" ht="19">
      <c r="A1849" s="91">
        <v>847</v>
      </c>
      <c r="B1849" s="124">
        <v>8.7122808608825597E-2</v>
      </c>
      <c r="C1849" s="124">
        <v>0.63000686207957224</v>
      </c>
      <c r="D1849" s="124">
        <v>0.32200897556846586</v>
      </c>
      <c r="E1849" s="124">
        <v>0.66953544237322649</v>
      </c>
      <c r="F1849" s="124">
        <v>4.8889837323009333E-2</v>
      </c>
      <c r="G1849" s="124">
        <v>0.25461233450029708</v>
      </c>
      <c r="H1849" s="124">
        <v>0.91115831745176479</v>
      </c>
      <c r="I1849" s="124">
        <v>0.96609258277581911</v>
      </c>
      <c r="J1849" s="124">
        <v>0.69078620967590854</v>
      </c>
      <c r="K1849" s="54">
        <v>0.9963815065531556</v>
      </c>
      <c r="M1849" s="47">
        <v>847</v>
      </c>
      <c r="N1849" s="124" cm="1">
        <f t="array" ref="N1849:W1849">(TRANSPOSE(MMULT(幕後結果!$AB$37:$AK$46, TRANSPOSE(N848:W848))))</f>
        <v>2.402922438448067</v>
      </c>
      <c r="O1849" s="124">
        <v>1.4486179863257396</v>
      </c>
      <c r="P1849" s="124">
        <v>0.77965928558598296</v>
      </c>
      <c r="Q1849" s="124">
        <v>0.72602302272410757</v>
      </c>
      <c r="R1849" s="124">
        <v>-0.51937437116213958</v>
      </c>
      <c r="S1849" s="124">
        <v>2.0250663831844316</v>
      </c>
      <c r="T1849" s="124">
        <v>0.55813692948102633</v>
      </c>
      <c r="U1849" s="124">
        <v>0.71752156312822357</v>
      </c>
      <c r="V1849" s="124">
        <v>-0.1897100606163471</v>
      </c>
      <c r="W1849" s="46">
        <v>1.7370614831242168</v>
      </c>
    </row>
    <row r="1850" spans="1:23" ht="19">
      <c r="A1850" s="91">
        <v>848</v>
      </c>
      <c r="B1850" s="124">
        <v>0.20372126700797688</v>
      </c>
      <c r="C1850" s="124">
        <v>0.98452935247979689</v>
      </c>
      <c r="D1850" s="124">
        <v>0.93123263637142872</v>
      </c>
      <c r="E1850" s="124">
        <v>3.814456482992834E-2</v>
      </c>
      <c r="F1850" s="124">
        <v>0.86575863752055904</v>
      </c>
      <c r="G1850" s="124">
        <v>0.48277745059908672</v>
      </c>
      <c r="H1850" s="124">
        <v>0.5951707435231226</v>
      </c>
      <c r="I1850" s="124">
        <v>0.10212522888952535</v>
      </c>
      <c r="J1850" s="124">
        <v>0.49178508760313444</v>
      </c>
      <c r="K1850" s="54">
        <v>0.43144767089655711</v>
      </c>
      <c r="M1850" s="47">
        <v>848</v>
      </c>
      <c r="N1850" s="124" cm="1">
        <f t="array" ref="N1850:W1850">(TRANSPOSE(MMULT(幕後結果!$AB$37:$AK$46, TRANSPOSE(N849:W849))))</f>
        <v>-0.76493259726679863</v>
      </c>
      <c r="O1850" s="124">
        <v>-1.1954965223988046</v>
      </c>
      <c r="P1850" s="124">
        <v>-2.1923103834997426</v>
      </c>
      <c r="Q1850" s="124">
        <v>-1.9532015045359088</v>
      </c>
      <c r="R1850" s="124">
        <v>-0.47097056830223871</v>
      </c>
      <c r="S1850" s="124">
        <v>-1.8064432745307828</v>
      </c>
      <c r="T1850" s="124">
        <v>-0.27735094883923972</v>
      </c>
      <c r="U1850" s="124">
        <v>0.10201764081589912</v>
      </c>
      <c r="V1850" s="124">
        <v>-0.70169735346057938</v>
      </c>
      <c r="W1850" s="46">
        <v>-0.21453603253776299</v>
      </c>
    </row>
    <row r="1851" spans="1:23" ht="19">
      <c r="A1851" s="91">
        <v>849</v>
      </c>
      <c r="B1851" s="124">
        <v>0.82034117862132483</v>
      </c>
      <c r="C1851" s="124">
        <v>0.9813403013372517</v>
      </c>
      <c r="D1851" s="124">
        <v>0.37098425742108909</v>
      </c>
      <c r="E1851" s="124">
        <v>0.78847979905613208</v>
      </c>
      <c r="F1851" s="124">
        <v>0.96890781503965751</v>
      </c>
      <c r="G1851" s="124">
        <v>0.61635605952116634</v>
      </c>
      <c r="H1851" s="124">
        <v>0.26212977730275155</v>
      </c>
      <c r="I1851" s="124">
        <v>0.44558003971679105</v>
      </c>
      <c r="J1851" s="124">
        <v>0.78373120462209322</v>
      </c>
      <c r="K1851" s="54">
        <v>0.9568177170804566</v>
      </c>
      <c r="M1851" s="47">
        <v>849</v>
      </c>
      <c r="N1851" s="124" cm="1">
        <f t="array" ref="N1851:W1851">(TRANSPOSE(MMULT(幕後結果!$AB$37:$AK$46, TRANSPOSE(N850:W850))))</f>
        <v>4.2287999970289966E-2</v>
      </c>
      <c r="O1851" s="124">
        <v>0.65876409176034967</v>
      </c>
      <c r="P1851" s="124">
        <v>-0.90826543139860993</v>
      </c>
      <c r="Q1851" s="124">
        <v>-0.15137627826280595</v>
      </c>
      <c r="R1851" s="124">
        <v>-0.16007111190780343</v>
      </c>
      <c r="S1851" s="124">
        <v>0.69583924215804283</v>
      </c>
      <c r="T1851" s="124">
        <v>-1.6886536067414215</v>
      </c>
      <c r="U1851" s="124">
        <v>1.2623863756616276</v>
      </c>
      <c r="V1851" s="124">
        <v>-0.53117933040239906</v>
      </c>
      <c r="W1851" s="46">
        <v>-0.19762533013510108</v>
      </c>
    </row>
    <row r="1852" spans="1:23" ht="19">
      <c r="A1852" s="91">
        <v>850</v>
      </c>
      <c r="B1852" s="124">
        <v>9.4378095060731804E-2</v>
      </c>
      <c r="C1852" s="124">
        <v>0.98244615799323687</v>
      </c>
      <c r="D1852" s="124">
        <v>0.87579087364166175</v>
      </c>
      <c r="E1852" s="124">
        <v>0.94203392652268803</v>
      </c>
      <c r="F1852" s="124">
        <v>0.65098434766537228</v>
      </c>
      <c r="G1852" s="124">
        <v>0.38637246928386215</v>
      </c>
      <c r="H1852" s="124">
        <v>0.55864273440592682</v>
      </c>
      <c r="I1852" s="124">
        <v>0.20583159137637885</v>
      </c>
      <c r="J1852" s="124">
        <v>0.85294734954766671</v>
      </c>
      <c r="K1852" s="54">
        <v>0.36183040343602135</v>
      </c>
      <c r="M1852" s="47">
        <v>850</v>
      </c>
      <c r="N1852" s="124" cm="1">
        <f t="array" ref="N1852:W1852">(TRANSPOSE(MMULT(幕後結果!$AB$37:$AK$46, TRANSPOSE(N851:W851))))</f>
        <v>-1.8230852949539258</v>
      </c>
      <c r="O1852" s="124">
        <v>0.9177877464873303</v>
      </c>
      <c r="P1852" s="124">
        <v>-0.28568165499706444</v>
      </c>
      <c r="Q1852" s="124">
        <v>0.79023426093284954</v>
      </c>
      <c r="R1852" s="124">
        <v>-0.56925566164484365</v>
      </c>
      <c r="S1852" s="124">
        <v>-0.47800468275459085</v>
      </c>
      <c r="T1852" s="124">
        <v>0.77566187143907883</v>
      </c>
      <c r="U1852" s="124">
        <v>-0.95337252184250887</v>
      </c>
      <c r="V1852" s="124">
        <v>1.0917206834095705</v>
      </c>
      <c r="W1852" s="46">
        <v>9.461611063372366E-2</v>
      </c>
    </row>
    <row r="1853" spans="1:23" ht="19">
      <c r="A1853" s="91">
        <v>851</v>
      </c>
      <c r="B1853" s="124">
        <v>0.92852793402037626</v>
      </c>
      <c r="C1853" s="124">
        <v>0.73898666756514997</v>
      </c>
      <c r="D1853" s="124">
        <v>0.77553785273480047</v>
      </c>
      <c r="E1853" s="124">
        <v>0.71083120502434927</v>
      </c>
      <c r="F1853" s="124">
        <v>0.24336739202432311</v>
      </c>
      <c r="G1853" s="124">
        <v>0.28591088897265182</v>
      </c>
      <c r="H1853" s="124">
        <v>0.74314168768631439</v>
      </c>
      <c r="I1853" s="124">
        <v>0.79749457041531557</v>
      </c>
      <c r="J1853" s="124">
        <v>0.23462863995325423</v>
      </c>
      <c r="K1853" s="54">
        <v>9.8716192913774758E-3</v>
      </c>
      <c r="M1853" s="47">
        <v>851</v>
      </c>
      <c r="N1853" s="124" cm="1">
        <f t="array" ref="N1853:W1853">(TRANSPOSE(MMULT(幕後結果!$AB$37:$AK$46, TRANSPOSE(N852:W852))))</f>
        <v>-0.40512696545562216</v>
      </c>
      <c r="O1853" s="124">
        <v>0.57517256207801226</v>
      </c>
      <c r="P1853" s="124">
        <v>-7.220647713322105E-2</v>
      </c>
      <c r="Q1853" s="124">
        <v>-0.75220585769884363</v>
      </c>
      <c r="R1853" s="124">
        <v>1.1509867360288435</v>
      </c>
      <c r="S1853" s="124">
        <v>1.2207420771628574</v>
      </c>
      <c r="T1853" s="124">
        <v>0.67620250152248618</v>
      </c>
      <c r="U1853" s="124">
        <v>-2.590581794961086E-2</v>
      </c>
      <c r="V1853" s="124">
        <v>-1.6614426719138149</v>
      </c>
      <c r="W1853" s="46">
        <v>0.8644636004503472</v>
      </c>
    </row>
    <row r="1854" spans="1:23" ht="19">
      <c r="A1854" s="91">
        <v>852</v>
      </c>
      <c r="B1854" s="124">
        <v>0.84428178984772684</v>
      </c>
      <c r="C1854" s="124">
        <v>0.99999671287460412</v>
      </c>
      <c r="D1854" s="124">
        <v>1.8215100914187543E-2</v>
      </c>
      <c r="E1854" s="124">
        <v>0.7962939771908879</v>
      </c>
      <c r="F1854" s="124">
        <v>0.99867601027849862</v>
      </c>
      <c r="G1854" s="124">
        <v>0.70300772919372445</v>
      </c>
      <c r="H1854" s="124">
        <v>3.4663037355851634E-2</v>
      </c>
      <c r="I1854" s="124">
        <v>0.37856037281533617</v>
      </c>
      <c r="J1854" s="124">
        <v>0.83456379437740646</v>
      </c>
      <c r="K1854" s="54">
        <v>4.0566926926584035E-2</v>
      </c>
      <c r="M1854" s="47">
        <v>852</v>
      </c>
      <c r="N1854" s="124" cm="1">
        <f t="array" ref="N1854:W1854">(TRANSPOSE(MMULT(幕後結果!$AB$37:$AK$46, TRANSPOSE(N853:W853))))</f>
        <v>1.1285155771431803</v>
      </c>
      <c r="O1854" s="124">
        <v>0.18467843923017921</v>
      </c>
      <c r="P1854" s="124">
        <v>-0.94520290062200663</v>
      </c>
      <c r="Q1854" s="124">
        <v>-1.0290974699611908</v>
      </c>
      <c r="R1854" s="124">
        <v>-2.1056416649044971</v>
      </c>
      <c r="S1854" s="124">
        <v>-0.11514150200357309</v>
      </c>
      <c r="T1854" s="124">
        <v>-1.6969606002583126</v>
      </c>
      <c r="U1854" s="124">
        <v>1.7682018935901094</v>
      </c>
      <c r="V1854" s="124">
        <v>0.58223086997770701</v>
      </c>
      <c r="W1854" s="46">
        <v>-0.37272815682423444</v>
      </c>
    </row>
    <row r="1855" spans="1:23" ht="19">
      <c r="A1855" s="91">
        <v>853</v>
      </c>
      <c r="B1855" s="124">
        <v>0.98669219679314035</v>
      </c>
      <c r="C1855" s="124">
        <v>0.99928110921241742</v>
      </c>
      <c r="D1855" s="124">
        <v>0.77967336690424194</v>
      </c>
      <c r="E1855" s="124">
        <v>0.77487276502738656</v>
      </c>
      <c r="F1855" s="124">
        <v>0.79672082648368892</v>
      </c>
      <c r="G1855" s="124">
        <v>0.49148420888346878</v>
      </c>
      <c r="H1855" s="124">
        <v>0.54610749700600536</v>
      </c>
      <c r="I1855" s="124">
        <v>0.25873332016843098</v>
      </c>
      <c r="J1855" s="124">
        <v>3.557156609035439E-2</v>
      </c>
      <c r="K1855" s="54">
        <v>0.14703370793583548</v>
      </c>
      <c r="M1855" s="47">
        <v>853</v>
      </c>
      <c r="N1855" s="124" cm="1">
        <f t="array" ref="N1855:W1855">(TRANSPOSE(MMULT(幕後結果!$AB$37:$AK$46, TRANSPOSE(N854:W854))))</f>
        <v>-0.67532644526394037</v>
      </c>
      <c r="O1855" s="124">
        <v>1.3831776531978299E-2</v>
      </c>
      <c r="P1855" s="124">
        <v>-1.3160627725355789</v>
      </c>
      <c r="Q1855" s="124">
        <v>-0.10187645710140181</v>
      </c>
      <c r="R1855" s="124">
        <v>-0.70012415340927681</v>
      </c>
      <c r="S1855" s="124">
        <v>-8.4618637515518652E-2</v>
      </c>
      <c r="T1855" s="124">
        <v>5.6509754468455964E-2</v>
      </c>
      <c r="U1855" s="124">
        <v>1.168920466540738</v>
      </c>
      <c r="V1855" s="124">
        <v>-0.14369334253023841</v>
      </c>
      <c r="W1855" s="46">
        <v>2.4765816596521772E-2</v>
      </c>
    </row>
    <row r="1856" spans="1:23" ht="19">
      <c r="A1856" s="91">
        <v>854</v>
      </c>
      <c r="B1856" s="124">
        <v>5.6978849218779271E-2</v>
      </c>
      <c r="C1856" s="124">
        <v>0.32452987147571855</v>
      </c>
      <c r="D1856" s="124">
        <v>9.6939766689057238E-2</v>
      </c>
      <c r="E1856" s="124">
        <v>0.5333424619863103</v>
      </c>
      <c r="F1856" s="124">
        <v>3.8824548086082711E-3</v>
      </c>
      <c r="G1856" s="124">
        <v>0.74011081528091682</v>
      </c>
      <c r="H1856" s="124">
        <v>0.94861431679177821</v>
      </c>
      <c r="I1856" s="124">
        <v>0.33003667605584708</v>
      </c>
      <c r="J1856" s="124">
        <v>0.23850295379274344</v>
      </c>
      <c r="K1856" s="54">
        <v>0.52920071402855795</v>
      </c>
      <c r="M1856" s="47">
        <v>854</v>
      </c>
      <c r="N1856" s="124" cm="1">
        <f t="array" ref="N1856:W1856">(TRANSPOSE(MMULT(幕後結果!$AB$37:$AK$46, TRANSPOSE(N855:W855))))</f>
        <v>-1.4035352577475002</v>
      </c>
      <c r="O1856" s="124">
        <v>-1.5800759666352979</v>
      </c>
      <c r="P1856" s="124">
        <v>4.0941574615592113E-2</v>
      </c>
      <c r="Q1856" s="124">
        <v>-1.2072448766780579</v>
      </c>
      <c r="R1856" s="124">
        <v>0.88591831031149981</v>
      </c>
      <c r="S1856" s="124">
        <v>-1.3108159790285918</v>
      </c>
      <c r="T1856" s="124">
        <v>-0.10673508304304886</v>
      </c>
      <c r="U1856" s="124">
        <v>0.91893996159104474</v>
      </c>
      <c r="V1856" s="124">
        <v>0.67778376439255028</v>
      </c>
      <c r="W1856" s="46">
        <v>-2.2294521339542803</v>
      </c>
    </row>
    <row r="1857" spans="1:23" ht="19">
      <c r="A1857" s="91">
        <v>855</v>
      </c>
      <c r="B1857" s="124">
        <v>0.31022628471238756</v>
      </c>
      <c r="C1857" s="124">
        <v>0.44657113433453799</v>
      </c>
      <c r="D1857" s="124">
        <v>0.1234805494347313</v>
      </c>
      <c r="E1857" s="124">
        <v>0.67211367147808532</v>
      </c>
      <c r="F1857" s="124">
        <v>0.16094516839129147</v>
      </c>
      <c r="G1857" s="124">
        <v>0.81420503299773461</v>
      </c>
      <c r="H1857" s="124">
        <v>0.76226448175191641</v>
      </c>
      <c r="I1857" s="124">
        <v>0.2325474232512823</v>
      </c>
      <c r="J1857" s="124">
        <v>0.9584860693135635</v>
      </c>
      <c r="K1857" s="54">
        <v>0.62434555372900169</v>
      </c>
      <c r="M1857" s="47">
        <v>855</v>
      </c>
      <c r="N1857" s="124" cm="1">
        <f t="array" ref="N1857:W1857">(TRANSPOSE(MMULT(幕後結果!$AB$37:$AK$46, TRANSPOSE(N856:W856))))</f>
        <v>-0.28395416400839257</v>
      </c>
      <c r="O1857" s="124">
        <v>1.041743977153637</v>
      </c>
      <c r="P1857" s="124">
        <v>-0.6542733456556854</v>
      </c>
      <c r="Q1857" s="124">
        <v>0.64790093138092797</v>
      </c>
      <c r="R1857" s="124">
        <v>0.97559380321062206</v>
      </c>
      <c r="S1857" s="124">
        <v>-1.7122147705205371E-2</v>
      </c>
      <c r="T1857" s="124">
        <v>0.82063377665956783</v>
      </c>
      <c r="U1857" s="124">
        <v>0.96637373759018574</v>
      </c>
      <c r="V1857" s="124">
        <v>1.9579567607230339</v>
      </c>
      <c r="W1857" s="46">
        <v>8.207325990826686E-2</v>
      </c>
    </row>
    <row r="1858" spans="1:23" ht="19">
      <c r="A1858" s="91">
        <v>856</v>
      </c>
      <c r="B1858" s="124">
        <v>0.14565082592608469</v>
      </c>
      <c r="C1858" s="124">
        <v>0.78279614914230145</v>
      </c>
      <c r="D1858" s="124">
        <v>0.67489771121523012</v>
      </c>
      <c r="E1858" s="124">
        <v>0.50478495266658352</v>
      </c>
      <c r="F1858" s="124">
        <v>0.72001604048535883</v>
      </c>
      <c r="G1858" s="124">
        <v>0.87981667939731878</v>
      </c>
      <c r="H1858" s="124">
        <v>2.0179820818855054E-2</v>
      </c>
      <c r="I1858" s="124">
        <v>0.98833936079266071</v>
      </c>
      <c r="J1858" s="124">
        <v>0.12385174679319233</v>
      </c>
      <c r="K1858" s="54">
        <v>0.68787818788983546</v>
      </c>
      <c r="M1858" s="47">
        <v>856</v>
      </c>
      <c r="N1858" s="124" cm="1">
        <f t="array" ref="N1858:W1858">(TRANSPOSE(MMULT(幕後結果!$AB$37:$AK$46, TRANSPOSE(N857:W857))))</f>
        <v>1.9055565986213296</v>
      </c>
      <c r="O1858" s="124">
        <v>-1.9168746694849139</v>
      </c>
      <c r="P1858" s="124">
        <v>0.10551491969917987</v>
      </c>
      <c r="Q1858" s="124">
        <v>-1.1040094475419377</v>
      </c>
      <c r="R1858" s="124">
        <v>0.28999964445954596</v>
      </c>
      <c r="S1858" s="124">
        <v>0.65089376126476173</v>
      </c>
      <c r="T1858" s="124">
        <v>1.3342070656322216</v>
      </c>
      <c r="U1858" s="124">
        <v>-1.5898329742870771</v>
      </c>
      <c r="V1858" s="124">
        <v>0.82180980424308103</v>
      </c>
      <c r="W1858" s="46">
        <v>0.91077522365539698</v>
      </c>
    </row>
    <row r="1859" spans="1:23" ht="19">
      <c r="A1859" s="91">
        <v>857</v>
      </c>
      <c r="B1859" s="124">
        <v>3.805130239459098E-2</v>
      </c>
      <c r="C1859" s="124">
        <v>0.70951583446202093</v>
      </c>
      <c r="D1859" s="124">
        <v>0.93988871875075763</v>
      </c>
      <c r="E1859" s="124">
        <v>0.20195650646452457</v>
      </c>
      <c r="F1859" s="124">
        <v>0.24559528109721329</v>
      </c>
      <c r="G1859" s="124">
        <v>0.71603382508046542</v>
      </c>
      <c r="H1859" s="124">
        <v>0.15373804426506443</v>
      </c>
      <c r="I1859" s="124">
        <v>0.45269454153679645</v>
      </c>
      <c r="J1859" s="124">
        <v>0.659528959921998</v>
      </c>
      <c r="K1859" s="54">
        <v>0.63472409130366603</v>
      </c>
      <c r="M1859" s="47">
        <v>857</v>
      </c>
      <c r="N1859" s="124" cm="1">
        <f t="array" ref="N1859:W1859">(TRANSPOSE(MMULT(幕後結果!$AB$37:$AK$46, TRANSPOSE(N858:W858))))</f>
        <v>-0.66747962694978691</v>
      </c>
      <c r="O1859" s="124">
        <v>1.2227010977741861</v>
      </c>
      <c r="P1859" s="124">
        <v>-0.54163749686741081</v>
      </c>
      <c r="Q1859" s="124">
        <v>1.1012763255687354</v>
      </c>
      <c r="R1859" s="124">
        <v>1.8481016120695137E-2</v>
      </c>
      <c r="S1859" s="124">
        <v>-0.45167863075595249</v>
      </c>
      <c r="T1859" s="124">
        <v>-0.59497258746667636</v>
      </c>
      <c r="U1859" s="124">
        <v>0.68876497336614917</v>
      </c>
      <c r="V1859" s="124">
        <v>-0.20723671918004083</v>
      </c>
      <c r="W1859" s="46">
        <v>0.91621079018654339</v>
      </c>
    </row>
    <row r="1860" spans="1:23" ht="19">
      <c r="A1860" s="91">
        <v>858</v>
      </c>
      <c r="B1860" s="124">
        <v>0.47403123145113923</v>
      </c>
      <c r="C1860" s="124">
        <v>0.10238353004859801</v>
      </c>
      <c r="D1860" s="124">
        <v>0.35156899916675788</v>
      </c>
      <c r="E1860" s="124">
        <v>0.74881122180891313</v>
      </c>
      <c r="F1860" s="124">
        <v>0.78374679770035471</v>
      </c>
      <c r="G1860" s="124">
        <v>0.25373317612105462</v>
      </c>
      <c r="H1860" s="124">
        <v>0.69406900223421353</v>
      </c>
      <c r="I1860" s="124">
        <v>0.8736502630946843</v>
      </c>
      <c r="J1860" s="124">
        <v>0.59874415289870142</v>
      </c>
      <c r="K1860" s="54">
        <v>0.48637473160791189</v>
      </c>
      <c r="M1860" s="47">
        <v>858</v>
      </c>
      <c r="N1860" s="124" cm="1">
        <f t="array" ref="N1860:W1860">(TRANSPOSE(MMULT(幕後結果!$AB$37:$AK$46, TRANSPOSE(N859:W859))))</f>
        <v>0.65210115320996354</v>
      </c>
      <c r="O1860" s="124">
        <v>0.87723956836739569</v>
      </c>
      <c r="P1860" s="124">
        <v>0.97771227602479183</v>
      </c>
      <c r="Q1860" s="124">
        <v>0.70355425523067661</v>
      </c>
      <c r="R1860" s="124">
        <v>1.5068876414989099</v>
      </c>
      <c r="S1860" s="124">
        <v>1.7508872303189227</v>
      </c>
      <c r="T1860" s="124">
        <v>-0.22658605239381946</v>
      </c>
      <c r="U1860" s="124">
        <v>0.52047699043391604</v>
      </c>
      <c r="V1860" s="124">
        <v>0.16425742064359605</v>
      </c>
      <c r="W1860" s="46">
        <v>0.26579166723300995</v>
      </c>
    </row>
    <row r="1861" spans="1:23" ht="19">
      <c r="A1861" s="91">
        <v>859</v>
      </c>
      <c r="B1861" s="124">
        <v>0.46400993314963945</v>
      </c>
      <c r="C1861" s="124">
        <v>0.15354271761606908</v>
      </c>
      <c r="D1861" s="124">
        <v>0.7170950920820236</v>
      </c>
      <c r="E1861" s="124">
        <v>0.80984985970605061</v>
      </c>
      <c r="F1861" s="124">
        <v>0.86110798652708254</v>
      </c>
      <c r="G1861" s="124">
        <v>0.48776321255617505</v>
      </c>
      <c r="H1861" s="124">
        <v>0.34163324435991482</v>
      </c>
      <c r="I1861" s="124">
        <v>0.32833795711480018</v>
      </c>
      <c r="J1861" s="124">
        <v>0.63254640704385579</v>
      </c>
      <c r="K1861" s="54">
        <v>0.45658630220861052</v>
      </c>
      <c r="M1861" s="47">
        <v>859</v>
      </c>
      <c r="N1861" s="124" cm="1">
        <f t="array" ref="N1861:W1861">(TRANSPOSE(MMULT(幕後結果!$AB$37:$AK$46, TRANSPOSE(N860:W860))))</f>
        <v>0.36225977267393711</v>
      </c>
      <c r="O1861" s="124">
        <v>1.1451101496974994</v>
      </c>
      <c r="P1861" s="124">
        <v>-0.64279076870382723</v>
      </c>
      <c r="Q1861" s="124">
        <v>-4.8131560898727624E-2</v>
      </c>
      <c r="R1861" s="124">
        <v>-6.3874717752358728E-2</v>
      </c>
      <c r="S1861" s="124">
        <v>-0.73846616033548318</v>
      </c>
      <c r="T1861" s="124">
        <v>1.0911801508688426</v>
      </c>
      <c r="U1861" s="124">
        <v>1.2104234373068867</v>
      </c>
      <c r="V1861" s="124">
        <v>-0.15162605231147042</v>
      </c>
      <c r="W1861" s="46">
        <v>-0.33628769659480717</v>
      </c>
    </row>
    <row r="1862" spans="1:23" ht="19">
      <c r="A1862" s="91">
        <v>860</v>
      </c>
      <c r="B1862" s="124">
        <v>7.4838994692449923E-3</v>
      </c>
      <c r="C1862" s="124">
        <v>0.1986546098295443</v>
      </c>
      <c r="D1862" s="124">
        <v>8.0351890089858991E-2</v>
      </c>
      <c r="E1862" s="124">
        <v>0.60791298369903402</v>
      </c>
      <c r="F1862" s="124">
        <v>0.49389334376686667</v>
      </c>
      <c r="G1862" s="124">
        <v>0.23012830014647001</v>
      </c>
      <c r="H1862" s="124">
        <v>0.94389887595844013</v>
      </c>
      <c r="I1862" s="124">
        <v>0.92416218608837086</v>
      </c>
      <c r="J1862" s="124">
        <v>0.18235563868015703</v>
      </c>
      <c r="K1862" s="54">
        <v>0.35653532903703011</v>
      </c>
      <c r="M1862" s="47">
        <v>860</v>
      </c>
      <c r="N1862" s="124" cm="1">
        <f t="array" ref="N1862:W1862">(TRANSPOSE(MMULT(幕後結果!$AB$37:$AK$46, TRANSPOSE(N861:W861))))</f>
        <v>-1.1637516512017436</v>
      </c>
      <c r="O1862" s="124">
        <v>-0.38122383156005957</v>
      </c>
      <c r="P1862" s="124">
        <v>-3.5671474598237385E-2</v>
      </c>
      <c r="Q1862" s="124">
        <v>0.42606366797322015</v>
      </c>
      <c r="R1862" s="124">
        <v>0.72759957025575128</v>
      </c>
      <c r="S1862" s="124">
        <v>1.1081488314806771</v>
      </c>
      <c r="T1862" s="124">
        <v>-0.92282665911378681</v>
      </c>
      <c r="U1862" s="124">
        <v>-1.5227306855181284</v>
      </c>
      <c r="V1862" s="124">
        <v>-0.86608680268348803</v>
      </c>
      <c r="W1862" s="46">
        <v>0.73349089405862467</v>
      </c>
    </row>
    <row r="1863" spans="1:23" ht="19">
      <c r="A1863" s="91">
        <v>861</v>
      </c>
      <c r="B1863" s="124">
        <v>0.52199424270111927</v>
      </c>
      <c r="C1863" s="124">
        <v>0.29952640014865173</v>
      </c>
      <c r="D1863" s="124">
        <v>7.6970885604622508E-2</v>
      </c>
      <c r="E1863" s="124">
        <v>0.98405316723288627</v>
      </c>
      <c r="F1863" s="124">
        <v>0.31681909269220943</v>
      </c>
      <c r="G1863" s="124">
        <v>0.16606534392269667</v>
      </c>
      <c r="H1863" s="124">
        <v>0.56583825442127278</v>
      </c>
      <c r="I1863" s="124">
        <v>0.37200203960845823</v>
      </c>
      <c r="J1863" s="124">
        <v>0.20179178116609231</v>
      </c>
      <c r="K1863" s="54">
        <v>0.26817106173425143</v>
      </c>
      <c r="M1863" s="47">
        <v>861</v>
      </c>
      <c r="N1863" s="124" cm="1">
        <f t="array" ref="N1863:W1863">(TRANSPOSE(MMULT(幕後結果!$AB$37:$AK$46, TRANSPOSE(N862:W862))))</f>
        <v>-0.90569831186863148</v>
      </c>
      <c r="O1863" s="124">
        <v>-0.7797817544426271</v>
      </c>
      <c r="P1863" s="124">
        <v>-1.5784553581311298</v>
      </c>
      <c r="Q1863" s="124">
        <v>-0.45335718464059904</v>
      </c>
      <c r="R1863" s="124">
        <v>-3.1552419258456255E-3</v>
      </c>
      <c r="S1863" s="124">
        <v>-0.92144195943459373</v>
      </c>
      <c r="T1863" s="124">
        <v>-0.98614968018919424</v>
      </c>
      <c r="U1863" s="124">
        <v>-0.16596408568540971</v>
      </c>
      <c r="V1863" s="124">
        <v>-9.2029279542615861E-4</v>
      </c>
      <c r="W1863" s="46">
        <v>-0.30214913039074132</v>
      </c>
    </row>
    <row r="1864" spans="1:23" ht="19">
      <c r="A1864" s="91">
        <v>862</v>
      </c>
      <c r="B1864" s="124">
        <v>0.58657309812251235</v>
      </c>
      <c r="C1864" s="124">
        <v>0.15682058419311806</v>
      </c>
      <c r="D1864" s="124">
        <v>0.2400297458978935</v>
      </c>
      <c r="E1864" s="124">
        <v>0.1540292446115481</v>
      </c>
      <c r="F1864" s="124">
        <v>0.94779152508543496</v>
      </c>
      <c r="G1864" s="124">
        <v>0.63857903133094562</v>
      </c>
      <c r="H1864" s="124">
        <v>0.82632795537376724</v>
      </c>
      <c r="I1864" s="124">
        <v>0.51122675184735522</v>
      </c>
      <c r="J1864" s="124">
        <v>0.1951369810275978</v>
      </c>
      <c r="K1864" s="54">
        <v>4.6179016863692413E-2</v>
      </c>
      <c r="M1864" s="47">
        <v>862</v>
      </c>
      <c r="N1864" s="124" cm="1">
        <f t="array" ref="N1864:W1864">(TRANSPOSE(MMULT(幕後結果!$AB$37:$AK$46, TRANSPOSE(N863:W863))))</f>
        <v>-1.8426914726512194</v>
      </c>
      <c r="O1864" s="124">
        <v>0.18949218473225865</v>
      </c>
      <c r="P1864" s="124">
        <v>-1.0881855339940079</v>
      </c>
      <c r="Q1864" s="124">
        <v>-0.40579304031490804</v>
      </c>
      <c r="R1864" s="124">
        <v>0.11883341240091251</v>
      </c>
      <c r="S1864" s="124">
        <v>-1.9432835807973892E-2</v>
      </c>
      <c r="T1864" s="124">
        <v>0.39270098639626194</v>
      </c>
      <c r="U1864" s="124">
        <v>1.8496775723486625E-3</v>
      </c>
      <c r="V1864" s="124">
        <v>-0.67418987511364592</v>
      </c>
      <c r="W1864" s="46">
        <v>-0.25312335073723108</v>
      </c>
    </row>
    <row r="1865" spans="1:23" ht="19">
      <c r="A1865" s="91">
        <v>863</v>
      </c>
      <c r="B1865" s="124">
        <v>0.2420640286567024</v>
      </c>
      <c r="C1865" s="124">
        <v>0.92248870918837689</v>
      </c>
      <c r="D1865" s="124">
        <v>0.22031938453009814</v>
      </c>
      <c r="E1865" s="124">
        <v>0.25459204666141177</v>
      </c>
      <c r="F1865" s="124">
        <v>0.53659979136086222</v>
      </c>
      <c r="G1865" s="124">
        <v>0.88652487631576005</v>
      </c>
      <c r="H1865" s="124">
        <v>0.63199024316296359</v>
      </c>
      <c r="I1865" s="124">
        <v>0.88618384672182482</v>
      </c>
      <c r="J1865" s="124">
        <v>0.42513615386974224</v>
      </c>
      <c r="K1865" s="54">
        <v>8.037858911191309E-2</v>
      </c>
      <c r="M1865" s="47">
        <v>863</v>
      </c>
      <c r="N1865" s="124" cm="1">
        <f t="array" ref="N1865:W1865">(TRANSPOSE(MMULT(幕後結果!$AB$37:$AK$46, TRANSPOSE(N864:W864))))</f>
        <v>-1.054334911575993</v>
      </c>
      <c r="O1865" s="124">
        <v>0.98425683335392955</v>
      </c>
      <c r="P1865" s="124">
        <v>0.24846196666314463</v>
      </c>
      <c r="Q1865" s="124">
        <v>0.12594929206690819</v>
      </c>
      <c r="R1865" s="124">
        <v>-1.2327251946810847</v>
      </c>
      <c r="S1865" s="124">
        <v>4.818543963961755E-2</v>
      </c>
      <c r="T1865" s="124">
        <v>-1.7988191539976586</v>
      </c>
      <c r="U1865" s="124">
        <v>1.3595037260777223</v>
      </c>
      <c r="V1865" s="124">
        <v>0.43011624822144445</v>
      </c>
      <c r="W1865" s="46">
        <v>-0.18157134832041671</v>
      </c>
    </row>
    <row r="1866" spans="1:23" ht="19">
      <c r="A1866" s="91">
        <v>864</v>
      </c>
      <c r="B1866" s="124">
        <v>1.9364250242082992E-2</v>
      </c>
      <c r="C1866" s="124">
        <v>0.87542773606623769</v>
      </c>
      <c r="D1866" s="124">
        <v>0.4671604469566395</v>
      </c>
      <c r="E1866" s="124">
        <v>9.5740599937272242E-2</v>
      </c>
      <c r="F1866" s="124">
        <v>0.60391573827426903</v>
      </c>
      <c r="G1866" s="124">
        <v>0.76950453343412173</v>
      </c>
      <c r="H1866" s="124">
        <v>0.68423785862167152</v>
      </c>
      <c r="I1866" s="124">
        <v>0.35997165036746703</v>
      </c>
      <c r="J1866" s="124">
        <v>0.41581018196041941</v>
      </c>
      <c r="K1866" s="54">
        <v>0.40678394470654378</v>
      </c>
      <c r="M1866" s="47">
        <v>864</v>
      </c>
      <c r="N1866" s="124" cm="1">
        <f t="array" ref="N1866:W1866">(TRANSPOSE(MMULT(幕後結果!$AB$37:$AK$46, TRANSPOSE(N865:W865))))</f>
        <v>1.4361392557785631</v>
      </c>
      <c r="O1866" s="124">
        <v>-0.4523491554328789</v>
      </c>
      <c r="P1866" s="124">
        <v>-0.22381165952047477</v>
      </c>
      <c r="Q1866" s="124">
        <v>-1.1594396015899571</v>
      </c>
      <c r="R1866" s="124">
        <v>-1.1464966374781611</v>
      </c>
      <c r="S1866" s="124">
        <v>-0.61404605502932219</v>
      </c>
      <c r="T1866" s="124">
        <v>-0.75849357941599804</v>
      </c>
      <c r="U1866" s="124">
        <v>-0.8143490356446399</v>
      </c>
      <c r="V1866" s="124">
        <v>1.0367410390243919</v>
      </c>
      <c r="W1866" s="46">
        <v>-0.16794762818377951</v>
      </c>
    </row>
    <row r="1867" spans="1:23" ht="19">
      <c r="A1867" s="91">
        <v>865</v>
      </c>
      <c r="B1867" s="124">
        <v>0.53977989203345222</v>
      </c>
      <c r="C1867" s="124">
        <v>0.45350932570299762</v>
      </c>
      <c r="D1867" s="124">
        <v>0.63704461932652956</v>
      </c>
      <c r="E1867" s="124">
        <v>0.74458364577841918</v>
      </c>
      <c r="F1867" s="124">
        <v>0.20755560900178893</v>
      </c>
      <c r="G1867" s="124">
        <v>0.41667724376358595</v>
      </c>
      <c r="H1867" s="124">
        <v>3.9931746010466895E-2</v>
      </c>
      <c r="I1867" s="124">
        <v>0.75628135435823407</v>
      </c>
      <c r="J1867" s="124">
        <v>0.25694584851851721</v>
      </c>
      <c r="K1867" s="54">
        <v>0.16892699421993118</v>
      </c>
      <c r="M1867" s="47">
        <v>865</v>
      </c>
      <c r="N1867" s="124" cm="1">
        <f t="array" ref="N1867:W1867">(TRANSPOSE(MMULT(幕後結果!$AB$37:$AK$46, TRANSPOSE(N866:W866))))</f>
        <v>1.9386048494030859</v>
      </c>
      <c r="O1867" s="124">
        <v>-0.35309395219709921</v>
      </c>
      <c r="P1867" s="124">
        <v>2.3508758850828912</v>
      </c>
      <c r="Q1867" s="124">
        <v>0.82330461990007209</v>
      </c>
      <c r="R1867" s="124">
        <v>1.4940938309234852</v>
      </c>
      <c r="S1867" s="124">
        <v>1.0816135919773013</v>
      </c>
      <c r="T1867" s="124">
        <v>0.48315376244436536</v>
      </c>
      <c r="U1867" s="124">
        <v>-0.10567002136138781</v>
      </c>
      <c r="V1867" s="124">
        <v>1.393376704564723</v>
      </c>
      <c r="W1867" s="46">
        <v>0.49019606576966424</v>
      </c>
    </row>
    <row r="1868" spans="1:23" ht="19">
      <c r="A1868" s="91">
        <v>866</v>
      </c>
      <c r="B1868" s="124">
        <v>0.23246616677225762</v>
      </c>
      <c r="C1868" s="124">
        <v>0.74610219577598125</v>
      </c>
      <c r="D1868" s="124">
        <v>0.78463893696399478</v>
      </c>
      <c r="E1868" s="124">
        <v>0.9629587994425588</v>
      </c>
      <c r="F1868" s="124">
        <v>0.44466635478184857</v>
      </c>
      <c r="G1868" s="124">
        <v>0.65236427379025486</v>
      </c>
      <c r="H1868" s="124">
        <v>0.34152749435537388</v>
      </c>
      <c r="I1868" s="124">
        <v>0.99822445144434035</v>
      </c>
      <c r="J1868" s="124">
        <v>0.7750562134129253</v>
      </c>
      <c r="K1868" s="54">
        <v>5.2282558647630539E-2</v>
      </c>
      <c r="M1868" s="47">
        <v>866</v>
      </c>
      <c r="N1868" s="124" cm="1">
        <f t="array" ref="N1868:W1868">(TRANSPOSE(MMULT(幕後結果!$AB$37:$AK$46, TRANSPOSE(N867:W867))))</f>
        <v>-0.5243801368379456</v>
      </c>
      <c r="O1868" s="124">
        <v>-0.76824542544038721</v>
      </c>
      <c r="P1868" s="124">
        <v>-0.89537535123317458</v>
      </c>
      <c r="Q1868" s="124">
        <v>0.62881168386029818</v>
      </c>
      <c r="R1868" s="124">
        <v>-0.73339860606494189</v>
      </c>
      <c r="S1868" s="124">
        <v>0.27541626954442927</v>
      </c>
      <c r="T1868" s="124">
        <v>0.24521659567319948</v>
      </c>
      <c r="U1868" s="124">
        <v>-0.28608182440092739</v>
      </c>
      <c r="V1868" s="124">
        <v>-0.92870364834418295</v>
      </c>
      <c r="W1868" s="46">
        <v>-1.3276903551001695</v>
      </c>
    </row>
    <row r="1869" spans="1:23" ht="19">
      <c r="A1869" s="91">
        <v>867</v>
      </c>
      <c r="B1869" s="124">
        <v>2.3640923226050381E-2</v>
      </c>
      <c r="C1869" s="124">
        <v>0.58428388162092659</v>
      </c>
      <c r="D1869" s="124">
        <v>0.74602544419769012</v>
      </c>
      <c r="E1869" s="124">
        <v>0.44581276902358424</v>
      </c>
      <c r="F1869" s="124">
        <v>0.95749845536600597</v>
      </c>
      <c r="G1869" s="124">
        <v>0.7530872347172537</v>
      </c>
      <c r="H1869" s="124">
        <v>0.74031787210940392</v>
      </c>
      <c r="I1869" s="124">
        <v>0.5980462332123373</v>
      </c>
      <c r="J1869" s="124">
        <v>0.32940463707697409</v>
      </c>
      <c r="K1869" s="54">
        <v>4.7344469882214302E-2</v>
      </c>
      <c r="M1869" s="47">
        <v>867</v>
      </c>
      <c r="N1869" s="124" cm="1">
        <f t="array" ref="N1869:W1869">(TRANSPOSE(MMULT(幕後結果!$AB$37:$AK$46, TRANSPOSE(N868:W868))))</f>
        <v>-1.0296449939837735</v>
      </c>
      <c r="O1869" s="124">
        <v>-3.050245877559761E-3</v>
      </c>
      <c r="P1869" s="124">
        <v>1.0636077733056974</v>
      </c>
      <c r="Q1869" s="124">
        <v>1.089592814367168</v>
      </c>
      <c r="R1869" s="124">
        <v>8.5156180159400796E-2</v>
      </c>
      <c r="S1869" s="124">
        <v>1.2123310565721472</v>
      </c>
      <c r="T1869" s="124">
        <v>0.6409615298962793</v>
      </c>
      <c r="U1869" s="124">
        <v>0.10515593218843539</v>
      </c>
      <c r="V1869" s="124">
        <v>-0.3059021955780396</v>
      </c>
      <c r="W1869" s="46">
        <v>-0.22227131286440491</v>
      </c>
    </row>
    <row r="1870" spans="1:23" ht="19">
      <c r="A1870" s="91">
        <v>868</v>
      </c>
      <c r="B1870" s="124">
        <v>0.66648604474457995</v>
      </c>
      <c r="C1870" s="124">
        <v>0.83195810905867695</v>
      </c>
      <c r="D1870" s="124">
        <v>0.35109655496356784</v>
      </c>
      <c r="E1870" s="124">
        <v>0.4919641865051565</v>
      </c>
      <c r="F1870" s="124">
        <v>0.68917126688835029</v>
      </c>
      <c r="G1870" s="124">
        <v>0.38735528229263649</v>
      </c>
      <c r="H1870" s="124">
        <v>0.13078569957324016</v>
      </c>
      <c r="I1870" s="124">
        <v>0.98554729962797016</v>
      </c>
      <c r="J1870" s="124">
        <v>0.36713054302284087</v>
      </c>
      <c r="K1870" s="54">
        <v>7.2347581351291046E-2</v>
      </c>
      <c r="M1870" s="47">
        <v>868</v>
      </c>
      <c r="N1870" s="124" cm="1">
        <f t="array" ref="N1870:W1870">(TRANSPOSE(MMULT(幕後結果!$AB$37:$AK$46, TRANSPOSE(N869:W869))))</f>
        <v>-1.2993596736507078</v>
      </c>
      <c r="O1870" s="124">
        <v>-2.4134724813852966</v>
      </c>
      <c r="P1870" s="124">
        <v>-1.0307482982907767</v>
      </c>
      <c r="Q1870" s="124">
        <v>-0.56924058157117985</v>
      </c>
      <c r="R1870" s="124">
        <v>-0.79711220347905432</v>
      </c>
      <c r="S1870" s="124">
        <v>-1.0118217085378842</v>
      </c>
      <c r="T1870" s="124">
        <v>-2.5927049286191082</v>
      </c>
      <c r="U1870" s="124">
        <v>-0.52262896536143888</v>
      </c>
      <c r="V1870" s="124">
        <v>-1.4400665324926571</v>
      </c>
      <c r="W1870" s="46">
        <v>-2.5530426053402833</v>
      </c>
    </row>
    <row r="1871" spans="1:23" ht="19">
      <c r="A1871" s="91">
        <v>869</v>
      </c>
      <c r="B1871" s="124">
        <v>0.92925274854911066</v>
      </c>
      <c r="C1871" s="124">
        <v>0.6013614511987424</v>
      </c>
      <c r="D1871" s="124">
        <v>0.29608000355554132</v>
      </c>
      <c r="E1871" s="124">
        <v>0.10533378637000723</v>
      </c>
      <c r="F1871" s="124">
        <v>0.68358897990025502</v>
      </c>
      <c r="G1871" s="124">
        <v>1.3484635546678669E-2</v>
      </c>
      <c r="H1871" s="124">
        <v>0.20719435879643844</v>
      </c>
      <c r="I1871" s="124">
        <v>0.84959421158925208</v>
      </c>
      <c r="J1871" s="124">
        <v>2.1778429335445049E-2</v>
      </c>
      <c r="K1871" s="54">
        <v>0.30356282723527639</v>
      </c>
      <c r="M1871" s="47">
        <v>869</v>
      </c>
      <c r="N1871" s="124" cm="1">
        <f t="array" ref="N1871:W1871">(TRANSPOSE(MMULT(幕後結果!$AB$37:$AK$46, TRANSPOSE(N870:W870))))</f>
        <v>-3.3748510750740897</v>
      </c>
      <c r="O1871" s="124">
        <v>0.14397076236876424</v>
      </c>
      <c r="P1871" s="124">
        <v>-1.9887851230368963</v>
      </c>
      <c r="Q1871" s="124">
        <v>0.66963597367548933</v>
      </c>
      <c r="R1871" s="124">
        <v>1.2551224958228633</v>
      </c>
      <c r="S1871" s="124">
        <v>1.0619580120052861</v>
      </c>
      <c r="T1871" s="124">
        <v>-3.0339824933259827</v>
      </c>
      <c r="U1871" s="124">
        <v>-1.3247204974592912</v>
      </c>
      <c r="V1871" s="124">
        <v>-1.4409172147099536</v>
      </c>
      <c r="W1871" s="46">
        <v>-1.9294594196657715</v>
      </c>
    </row>
    <row r="1872" spans="1:23" ht="19">
      <c r="A1872" s="91">
        <v>870</v>
      </c>
      <c r="B1872" s="124">
        <v>0.65112049017328388</v>
      </c>
      <c r="C1872" s="124">
        <v>0.74926472109207176</v>
      </c>
      <c r="D1872" s="124">
        <v>0.73665020620622235</v>
      </c>
      <c r="E1872" s="124">
        <v>0.92391502019283278</v>
      </c>
      <c r="F1872" s="124">
        <v>0.92458191511482357</v>
      </c>
      <c r="G1872" s="124">
        <v>0.14636315682764933</v>
      </c>
      <c r="H1872" s="124">
        <v>0.61541856035396569</v>
      </c>
      <c r="I1872" s="124">
        <v>0.93052803423545183</v>
      </c>
      <c r="J1872" s="124">
        <v>0.4620277616146713</v>
      </c>
      <c r="K1872" s="54">
        <v>0.32194882303393113</v>
      </c>
      <c r="M1872" s="47">
        <v>870</v>
      </c>
      <c r="N1872" s="124" cm="1">
        <f t="array" ref="N1872:W1872">(TRANSPOSE(MMULT(幕後結果!$AB$37:$AK$46, TRANSPOSE(N871:W871))))</f>
        <v>-1.3524052615210198</v>
      </c>
      <c r="O1872" s="124">
        <v>0.38888535067431007</v>
      </c>
      <c r="P1872" s="124">
        <v>-0.97158293195565881</v>
      </c>
      <c r="Q1872" s="124">
        <v>-0.20300016700732001</v>
      </c>
      <c r="R1872" s="124">
        <v>1.0087236211664297</v>
      </c>
      <c r="S1872" s="124">
        <v>0.65698621883275865</v>
      </c>
      <c r="T1872" s="124">
        <v>-1.258355461498168</v>
      </c>
      <c r="U1872" s="124">
        <v>-0.25682800636678627</v>
      </c>
      <c r="V1872" s="124">
        <v>0.40422041672571896</v>
      </c>
      <c r="W1872" s="46">
        <v>-0.62655993989041026</v>
      </c>
    </row>
    <row r="1873" spans="1:23" ht="19">
      <c r="A1873" s="91">
        <v>871</v>
      </c>
      <c r="B1873" s="124">
        <v>0.78764648896933043</v>
      </c>
      <c r="C1873" s="124">
        <v>0.96568322047548349</v>
      </c>
      <c r="D1873" s="124">
        <v>0.4485080151272629</v>
      </c>
      <c r="E1873" s="124">
        <v>0.8012227301760515</v>
      </c>
      <c r="F1873" s="124">
        <v>1.9502809214982264E-2</v>
      </c>
      <c r="G1873" s="124">
        <v>0.44389960445251253</v>
      </c>
      <c r="H1873" s="124">
        <v>0.5396501140720138</v>
      </c>
      <c r="I1873" s="124">
        <v>0.15682708405065671</v>
      </c>
      <c r="J1873" s="124">
        <v>0.62250286820667466</v>
      </c>
      <c r="K1873" s="54">
        <v>0.1283521189038106</v>
      </c>
      <c r="M1873" s="47">
        <v>871</v>
      </c>
      <c r="N1873" s="124" cm="1">
        <f t="array" ref="N1873:W1873">(TRANSPOSE(MMULT(幕後結果!$AB$37:$AK$46, TRANSPOSE(N872:W872))))</f>
        <v>0.56210973201796155</v>
      </c>
      <c r="O1873" s="124">
        <v>-0.53878112693013003</v>
      </c>
      <c r="P1873" s="124">
        <v>-0.39121070233453481</v>
      </c>
      <c r="Q1873" s="124">
        <v>-0.1526650582169119</v>
      </c>
      <c r="R1873" s="124">
        <v>0.44872418957669202</v>
      </c>
      <c r="S1873" s="124">
        <v>-0.32894306894821801</v>
      </c>
      <c r="T1873" s="124">
        <v>-0.29449473020370148</v>
      </c>
      <c r="U1873" s="124">
        <v>1.0317193744297486</v>
      </c>
      <c r="V1873" s="124">
        <v>0.20479265184638076</v>
      </c>
      <c r="W1873" s="46">
        <v>1.369846267150669</v>
      </c>
    </row>
    <row r="1874" spans="1:23" ht="19">
      <c r="A1874" s="91">
        <v>872</v>
      </c>
      <c r="B1874" s="124">
        <v>0.96149595031371082</v>
      </c>
      <c r="C1874" s="124">
        <v>0.68564366643049079</v>
      </c>
      <c r="D1874" s="124">
        <v>0.83537438165555677</v>
      </c>
      <c r="E1874" s="124">
        <v>0.60778472668220052</v>
      </c>
      <c r="F1874" s="124">
        <v>0.26424560794134666</v>
      </c>
      <c r="G1874" s="124">
        <v>3.3137958318204097E-2</v>
      </c>
      <c r="H1874" s="124">
        <v>0.4067428799121533</v>
      </c>
      <c r="I1874" s="124">
        <v>0.95414180298991358</v>
      </c>
      <c r="J1874" s="124">
        <v>2.4865042112778291E-2</v>
      </c>
      <c r="K1874" s="54">
        <v>0.63821133148244602</v>
      </c>
      <c r="M1874" s="47">
        <v>872</v>
      </c>
      <c r="N1874" s="124" cm="1">
        <f t="array" ref="N1874:W1874">(TRANSPOSE(MMULT(幕後結果!$AB$37:$AK$46, TRANSPOSE(N873:W873))))</f>
        <v>-0.41551509673917231</v>
      </c>
      <c r="O1874" s="124">
        <v>-0.96712567561375251</v>
      </c>
      <c r="P1874" s="124">
        <v>0.43484135367873089</v>
      </c>
      <c r="Q1874" s="124">
        <v>0.20236593040199391</v>
      </c>
      <c r="R1874" s="124">
        <v>1.7755533489505995</v>
      </c>
      <c r="S1874" s="124">
        <v>-0.71988947476966181</v>
      </c>
      <c r="T1874" s="124">
        <v>0.62265524991789833</v>
      </c>
      <c r="U1874" s="124">
        <v>-1.755622496527548E-2</v>
      </c>
      <c r="V1874" s="124">
        <v>-0.42118365596010648</v>
      </c>
      <c r="W1874" s="46">
        <v>-0.70396589580107494</v>
      </c>
    </row>
    <row r="1875" spans="1:23" ht="19">
      <c r="A1875" s="91">
        <v>873</v>
      </c>
      <c r="B1875" s="124">
        <v>0.30262270314647211</v>
      </c>
      <c r="C1875" s="124">
        <v>0.91262356514022502</v>
      </c>
      <c r="D1875" s="124">
        <v>0.86099054307207856</v>
      </c>
      <c r="E1875" s="124">
        <v>0.87759096282594018</v>
      </c>
      <c r="F1875" s="124">
        <v>0.77784367966580703</v>
      </c>
      <c r="G1875" s="124">
        <v>0.26950406773878588</v>
      </c>
      <c r="H1875" s="124">
        <v>0.10731489331059429</v>
      </c>
      <c r="I1875" s="124">
        <v>0.93702482439963219</v>
      </c>
      <c r="J1875" s="124">
        <v>0.74044306458529485</v>
      </c>
      <c r="K1875" s="54">
        <v>0.55001866444903458</v>
      </c>
      <c r="M1875" s="47">
        <v>873</v>
      </c>
      <c r="N1875" s="124" cm="1">
        <f t="array" ref="N1875:W1875">(TRANSPOSE(MMULT(幕後結果!$AB$37:$AK$46, TRANSPOSE(N874:W874))))</f>
        <v>0.59666205553758711</v>
      </c>
      <c r="O1875" s="124">
        <v>0.28920876682088464</v>
      </c>
      <c r="P1875" s="124">
        <v>-1.3257095767476392</v>
      </c>
      <c r="Q1875" s="124">
        <v>-1.2798878943401077</v>
      </c>
      <c r="R1875" s="124">
        <v>-0.97283676040682598</v>
      </c>
      <c r="S1875" s="124">
        <v>0.2240304723938541</v>
      </c>
      <c r="T1875" s="124">
        <v>-0.30608153436561725</v>
      </c>
      <c r="U1875" s="124">
        <v>-1.0773508644036762</v>
      </c>
      <c r="V1875" s="124">
        <v>4.6415673772223276E-2</v>
      </c>
      <c r="W1875" s="46">
        <v>1.1637020955959068</v>
      </c>
    </row>
    <row r="1876" spans="1:23" ht="19">
      <c r="A1876" s="91">
        <v>874</v>
      </c>
      <c r="B1876" s="124">
        <v>0.42959022922682788</v>
      </c>
      <c r="C1876" s="124">
        <v>0.23581096817097325</v>
      </c>
      <c r="D1876" s="124">
        <v>0.19482400617362328</v>
      </c>
      <c r="E1876" s="124">
        <v>0.24589179367057779</v>
      </c>
      <c r="F1876" s="124">
        <v>0.12986272494273221</v>
      </c>
      <c r="G1876" s="124">
        <v>0.71565042632284515</v>
      </c>
      <c r="H1876" s="124">
        <v>0.94652456892305148</v>
      </c>
      <c r="I1876" s="124">
        <v>0.912815071643436</v>
      </c>
      <c r="J1876" s="124">
        <v>0.20907081028864782</v>
      </c>
      <c r="K1876" s="54">
        <v>0.50019167396155773</v>
      </c>
      <c r="M1876" s="47">
        <v>874</v>
      </c>
      <c r="N1876" s="124" cm="1">
        <f t="array" ref="N1876:W1876">(TRANSPOSE(MMULT(幕後結果!$AB$37:$AK$46, TRANSPOSE(N875:W875))))</f>
        <v>0.20777119735409452</v>
      </c>
      <c r="O1876" s="124">
        <v>1.3120532878492264</v>
      </c>
      <c r="P1876" s="124">
        <v>1.3953954228168872</v>
      </c>
      <c r="Q1876" s="124">
        <v>0.73463497453897664</v>
      </c>
      <c r="R1876" s="124">
        <v>0.4401268432412101</v>
      </c>
      <c r="S1876" s="124">
        <v>-0.38955933848056978</v>
      </c>
      <c r="T1876" s="124">
        <v>-0.51539375524879505</v>
      </c>
      <c r="U1876" s="124">
        <v>-0.75843501200421448</v>
      </c>
      <c r="V1876" s="124">
        <v>1.4466499332416225</v>
      </c>
      <c r="W1876" s="46">
        <v>-0.5916306756269688</v>
      </c>
    </row>
    <row r="1877" spans="1:23" ht="19">
      <c r="A1877" s="91">
        <v>875</v>
      </c>
      <c r="B1877" s="124">
        <v>0.5586023970557592</v>
      </c>
      <c r="C1877" s="124">
        <v>0.17222170467882814</v>
      </c>
      <c r="D1877" s="124">
        <v>4.8189697701676915E-2</v>
      </c>
      <c r="E1877" s="124">
        <v>0.55948951336535946</v>
      </c>
      <c r="F1877" s="124">
        <v>0.7516056577511665</v>
      </c>
      <c r="G1877" s="124">
        <v>0.79138245827866571</v>
      </c>
      <c r="H1877" s="124">
        <v>1.0535590363718095E-2</v>
      </c>
      <c r="I1877" s="124">
        <v>0.38051404542063061</v>
      </c>
      <c r="J1877" s="124">
        <v>0.74835982153600167</v>
      </c>
      <c r="K1877" s="54">
        <v>0.15207583208250663</v>
      </c>
      <c r="M1877" s="47">
        <v>875</v>
      </c>
      <c r="N1877" s="124" cm="1">
        <f t="array" ref="N1877:W1877">(TRANSPOSE(MMULT(幕後結果!$AB$37:$AK$46, TRANSPOSE(N876:W876))))</f>
        <v>5.9517247972025372E-2</v>
      </c>
      <c r="O1877" s="124">
        <v>-1.7653287347585782</v>
      </c>
      <c r="P1877" s="124">
        <v>-0.90633601997230584</v>
      </c>
      <c r="Q1877" s="124">
        <v>-0.92929136982005001</v>
      </c>
      <c r="R1877" s="124">
        <v>-0.47421046229500674</v>
      </c>
      <c r="S1877" s="124">
        <v>-9.9698359944145998E-2</v>
      </c>
      <c r="T1877" s="124">
        <v>-2.0065901839237572</v>
      </c>
      <c r="U1877" s="124">
        <v>-0.62882434444075941</v>
      </c>
      <c r="V1877" s="124">
        <v>-0.31905284470035822</v>
      </c>
      <c r="W1877" s="46">
        <v>-1.3682818664649643</v>
      </c>
    </row>
    <row r="1878" spans="1:23" ht="19">
      <c r="A1878" s="91">
        <v>876</v>
      </c>
      <c r="B1878" s="124">
        <v>0.65684210973566359</v>
      </c>
      <c r="C1878" s="124">
        <v>0.60099822890063304</v>
      </c>
      <c r="D1878" s="124">
        <v>5.2363393429265992E-2</v>
      </c>
      <c r="E1878" s="124">
        <v>0.80709436187912242</v>
      </c>
      <c r="F1878" s="124">
        <v>0.22620430317788753</v>
      </c>
      <c r="G1878" s="124">
        <v>0.89153300855732476</v>
      </c>
      <c r="H1878" s="124">
        <v>0.68165609246755721</v>
      </c>
      <c r="I1878" s="124">
        <v>0.96619768768970604</v>
      </c>
      <c r="J1878" s="124">
        <v>0.6435017455008325</v>
      </c>
      <c r="K1878" s="54">
        <v>0.91324858703401968</v>
      </c>
      <c r="M1878" s="47">
        <v>876</v>
      </c>
      <c r="N1878" s="124" cm="1">
        <f t="array" ref="N1878:W1878">(TRANSPOSE(MMULT(幕後結果!$AB$37:$AK$46, TRANSPOSE(N877:W877))))</f>
        <v>-1.2510128354211174</v>
      </c>
      <c r="O1878" s="124">
        <v>1.0348394231620348</v>
      </c>
      <c r="P1878" s="124">
        <v>-0.16055331576320558</v>
      </c>
      <c r="Q1878" s="124">
        <v>-0.77694120568173597</v>
      </c>
      <c r="R1878" s="124">
        <v>3.2314782296437666E-2</v>
      </c>
      <c r="S1878" s="124">
        <v>-3.7396786601489707E-2</v>
      </c>
      <c r="T1878" s="124">
        <v>-0.80862959010410607</v>
      </c>
      <c r="U1878" s="124">
        <v>-0.85656564813446767</v>
      </c>
      <c r="V1878" s="124">
        <v>-1.2305524966436256</v>
      </c>
      <c r="W1878" s="46">
        <v>0.27773109929862205</v>
      </c>
    </row>
    <row r="1879" spans="1:23" ht="19">
      <c r="A1879" s="91">
        <v>877</v>
      </c>
      <c r="B1879" s="124">
        <v>0.23034835386310415</v>
      </c>
      <c r="C1879" s="124">
        <v>0.51144067537106785</v>
      </c>
      <c r="D1879" s="124">
        <v>0.15870105728792439</v>
      </c>
      <c r="E1879" s="124">
        <v>0.2845308401061315</v>
      </c>
      <c r="F1879" s="124">
        <v>0.39158619397443717</v>
      </c>
      <c r="G1879" s="124">
        <v>0.19828791195361095</v>
      </c>
      <c r="H1879" s="124">
        <v>0.88264369253209418</v>
      </c>
      <c r="I1879" s="124">
        <v>0.46076258927591907</v>
      </c>
      <c r="J1879" s="124">
        <v>0.30524156708508166</v>
      </c>
      <c r="K1879" s="54">
        <v>0.74647113801737897</v>
      </c>
      <c r="M1879" s="47">
        <v>877</v>
      </c>
      <c r="N1879" s="124" cm="1">
        <f t="array" ref="N1879:W1879">(TRANSPOSE(MMULT(幕後結果!$AB$37:$AK$46, TRANSPOSE(N878:W878))))</f>
        <v>1.5720931615504683</v>
      </c>
      <c r="O1879" s="124">
        <v>-0.71210548855967282</v>
      </c>
      <c r="P1879" s="124">
        <v>1.3470166612144503</v>
      </c>
      <c r="Q1879" s="124">
        <v>1.9839016818484834</v>
      </c>
      <c r="R1879" s="124">
        <v>-0.12619537091525104</v>
      </c>
      <c r="S1879" s="124">
        <v>0.41466331322250627</v>
      </c>
      <c r="T1879" s="124">
        <v>5.9307702775653892E-2</v>
      </c>
      <c r="U1879" s="124">
        <v>1.2115011469988519</v>
      </c>
      <c r="V1879" s="124">
        <v>1.1619061197482483</v>
      </c>
      <c r="W1879" s="46">
        <v>1.4848804591204918</v>
      </c>
    </row>
    <row r="1880" spans="1:23" ht="19">
      <c r="A1880" s="91">
        <v>878</v>
      </c>
      <c r="B1880" s="124">
        <v>0.87177879537849767</v>
      </c>
      <c r="C1880" s="124">
        <v>2.9392116073770236E-2</v>
      </c>
      <c r="D1880" s="124">
        <v>0.49303506852174395</v>
      </c>
      <c r="E1880" s="124">
        <v>2.679118057307539E-2</v>
      </c>
      <c r="F1880" s="124">
        <v>0.95646737657009129</v>
      </c>
      <c r="G1880" s="124">
        <v>0.67941329216422464</v>
      </c>
      <c r="H1880" s="124">
        <v>0.66239883435930014</v>
      </c>
      <c r="I1880" s="124">
        <v>0.90382414366239905</v>
      </c>
      <c r="J1880" s="124">
        <v>0.38295866861412886</v>
      </c>
      <c r="K1880" s="54">
        <v>0.68142603057149231</v>
      </c>
      <c r="M1880" s="47">
        <v>878</v>
      </c>
      <c r="N1880" s="124" cm="1">
        <f t="array" ref="N1880:W1880">(TRANSPOSE(MMULT(幕後結果!$AB$37:$AK$46, TRANSPOSE(N879:W879))))</f>
        <v>1.7940985977238428</v>
      </c>
      <c r="O1880" s="124">
        <v>-1.8452599327292747</v>
      </c>
      <c r="P1880" s="124">
        <v>1.9886467946820978</v>
      </c>
      <c r="Q1880" s="124">
        <v>-4.4040593044563037E-2</v>
      </c>
      <c r="R1880" s="124">
        <v>-0.95565846445581593</v>
      </c>
      <c r="S1880" s="124">
        <v>1.011665095357019</v>
      </c>
      <c r="T1880" s="124">
        <v>0.47067004106093352</v>
      </c>
      <c r="U1880" s="124">
        <v>1.0590133214122033</v>
      </c>
      <c r="V1880" s="124">
        <v>4.312776624430914E-2</v>
      </c>
      <c r="W1880" s="46">
        <v>0.24595618872614256</v>
      </c>
    </row>
    <row r="1881" spans="1:23" ht="19">
      <c r="A1881" s="91">
        <v>879</v>
      </c>
      <c r="B1881" s="124">
        <v>7.0034749906970228E-2</v>
      </c>
      <c r="C1881" s="124">
        <v>0.63469192424953169</v>
      </c>
      <c r="D1881" s="124">
        <v>0.73716768921217435</v>
      </c>
      <c r="E1881" s="124">
        <v>0.69172642547430674</v>
      </c>
      <c r="F1881" s="124">
        <v>0.34437179815104479</v>
      </c>
      <c r="G1881" s="124">
        <v>2.9593484200011844E-2</v>
      </c>
      <c r="H1881" s="124">
        <v>0.33195701457911087</v>
      </c>
      <c r="I1881" s="124">
        <v>0.94926555280324276</v>
      </c>
      <c r="J1881" s="124">
        <v>0.57098740078098764</v>
      </c>
      <c r="K1881" s="54">
        <v>0.86841248941279159</v>
      </c>
      <c r="M1881" s="47">
        <v>879</v>
      </c>
      <c r="N1881" s="124" cm="1">
        <f t="array" ref="N1881:W1881">(TRANSPOSE(MMULT(幕後結果!$AB$37:$AK$46, TRANSPOSE(N880:W880))))</f>
        <v>-1.3596081545529199</v>
      </c>
      <c r="O1881" s="124">
        <v>0.14724335855667758</v>
      </c>
      <c r="P1881" s="124">
        <v>-1.1267763774476283</v>
      </c>
      <c r="Q1881" s="124">
        <v>0.79894735891384006</v>
      </c>
      <c r="R1881" s="124">
        <v>-0.68298922806259188</v>
      </c>
      <c r="S1881" s="124">
        <v>1.2710614438143752</v>
      </c>
      <c r="T1881" s="124">
        <v>0.27146495922430569</v>
      </c>
      <c r="U1881" s="124">
        <v>0.91439059320778093</v>
      </c>
      <c r="V1881" s="124">
        <v>0.32769736800429694</v>
      </c>
      <c r="W1881" s="46">
        <v>0.55095778224192338</v>
      </c>
    </row>
    <row r="1882" spans="1:23" ht="19">
      <c r="A1882" s="91">
        <v>880</v>
      </c>
      <c r="B1882" s="124">
        <v>0.80934911382903429</v>
      </c>
      <c r="C1882" s="124">
        <v>0.89540770828751759</v>
      </c>
      <c r="D1882" s="124">
        <v>0.87511903112354061</v>
      </c>
      <c r="E1882" s="124">
        <v>0.72943607054698067</v>
      </c>
      <c r="F1882" s="124">
        <v>0.82415415970105599</v>
      </c>
      <c r="G1882" s="124">
        <v>0.94481019778195319</v>
      </c>
      <c r="H1882" s="124">
        <v>0.42045950318456016</v>
      </c>
      <c r="I1882" s="124">
        <v>0.30411962046352925</v>
      </c>
      <c r="J1882" s="124">
        <v>9.007157899937801E-2</v>
      </c>
      <c r="K1882" s="54">
        <v>0.22220806276122107</v>
      </c>
      <c r="M1882" s="47">
        <v>880</v>
      </c>
      <c r="N1882" s="124" cm="1">
        <f t="array" ref="N1882:W1882">(TRANSPOSE(MMULT(幕後結果!$AB$37:$AK$46, TRANSPOSE(N881:W881))))</f>
        <v>-0.81160474331423338</v>
      </c>
      <c r="O1882" s="124">
        <v>-0.20427055710245098</v>
      </c>
      <c r="P1882" s="124">
        <v>-0.23272060166518038</v>
      </c>
      <c r="Q1882" s="124">
        <v>1.5852694981010045</v>
      </c>
      <c r="R1882" s="124">
        <v>1.6800831344141864</v>
      </c>
      <c r="S1882" s="124">
        <v>0.12628355979767025</v>
      </c>
      <c r="T1882" s="124">
        <v>2.18144638085464</v>
      </c>
      <c r="U1882" s="124">
        <v>0.32096152901583119</v>
      </c>
      <c r="V1882" s="124">
        <v>5.7249899814096894E-2</v>
      </c>
      <c r="W1882" s="46">
        <v>2.1012586079500739</v>
      </c>
    </row>
    <row r="1883" spans="1:23" ht="19">
      <c r="A1883" s="91">
        <v>881</v>
      </c>
      <c r="B1883" s="124">
        <v>0.84093803677192036</v>
      </c>
      <c r="C1883" s="124">
        <v>0.370830194053825</v>
      </c>
      <c r="D1883" s="124">
        <v>0.92472936585044962</v>
      </c>
      <c r="E1883" s="124">
        <v>0.76273875214698661</v>
      </c>
      <c r="F1883" s="124">
        <v>0.96722417975134056</v>
      </c>
      <c r="G1883" s="124">
        <v>0.46431603772654806</v>
      </c>
      <c r="H1883" s="124">
        <v>0.85786956922352298</v>
      </c>
      <c r="I1883" s="124">
        <v>0.64698828003179987</v>
      </c>
      <c r="J1883" s="124">
        <v>0.41995522448384937</v>
      </c>
      <c r="K1883" s="54">
        <v>0.79879613294671503</v>
      </c>
      <c r="M1883" s="47">
        <v>881</v>
      </c>
      <c r="N1883" s="124" cm="1">
        <f t="array" ref="N1883:W1883">(TRANSPOSE(MMULT(幕後結果!$AB$37:$AK$46, TRANSPOSE(N882:W882))))</f>
        <v>2.1745750963284372</v>
      </c>
      <c r="O1883" s="124">
        <v>0.46787641296997018</v>
      </c>
      <c r="P1883" s="124">
        <v>-0.86361673377549997</v>
      </c>
      <c r="Q1883" s="124">
        <v>1.6406531398202919</v>
      </c>
      <c r="R1883" s="124">
        <v>2.5370263075581781E-2</v>
      </c>
      <c r="S1883" s="124">
        <v>1.0681049019431403</v>
      </c>
      <c r="T1883" s="124">
        <v>0.44693016172089356</v>
      </c>
      <c r="U1883" s="124">
        <v>-0.25045023794856192</v>
      </c>
      <c r="V1883" s="124">
        <v>1.4866737811368229</v>
      </c>
      <c r="W1883" s="46">
        <v>0.89732976592139968</v>
      </c>
    </row>
    <row r="1884" spans="1:23" ht="19">
      <c r="A1884" s="91">
        <v>882</v>
      </c>
      <c r="B1884" s="124">
        <v>0.16684947657269378</v>
      </c>
      <c r="C1884" s="124">
        <v>0.35530887267797673</v>
      </c>
      <c r="D1884" s="124">
        <v>6.9274056651752236E-2</v>
      </c>
      <c r="E1884" s="124">
        <v>0.91070203843362374</v>
      </c>
      <c r="F1884" s="124">
        <v>0.47041852727498301</v>
      </c>
      <c r="G1884" s="124">
        <v>0.39283546418954285</v>
      </c>
      <c r="H1884" s="124">
        <v>0.39572963904831138</v>
      </c>
      <c r="I1884" s="124">
        <v>0.72869480434374001</v>
      </c>
      <c r="J1884" s="124">
        <v>0.95310841641240862</v>
      </c>
      <c r="K1884" s="54">
        <v>0.56212468642312063</v>
      </c>
      <c r="M1884" s="47">
        <v>882</v>
      </c>
      <c r="N1884" s="124" cm="1">
        <f t="array" ref="N1884:W1884">(TRANSPOSE(MMULT(幕後結果!$AB$37:$AK$46, TRANSPOSE(N883:W883))))</f>
        <v>-2.166136726068784</v>
      </c>
      <c r="O1884" s="124">
        <v>-1.5409076702550679</v>
      </c>
      <c r="P1884" s="124">
        <v>-2.2510682660439794</v>
      </c>
      <c r="Q1884" s="124">
        <v>-1.7691608794308304</v>
      </c>
      <c r="R1884" s="124">
        <v>-0.38095933188834163</v>
      </c>
      <c r="S1884" s="124">
        <v>-1.7383009994803331</v>
      </c>
      <c r="T1884" s="124">
        <v>-4.9242944457706883E-2</v>
      </c>
      <c r="U1884" s="124">
        <v>-0.43435843241240996</v>
      </c>
      <c r="V1884" s="124">
        <v>-0.13412531515435744</v>
      </c>
      <c r="W1884" s="46">
        <v>0.31712125626092336</v>
      </c>
    </row>
    <row r="1885" spans="1:23" ht="19">
      <c r="A1885" s="91">
        <v>883</v>
      </c>
      <c r="B1885" s="124">
        <v>0.44446252634684624</v>
      </c>
      <c r="C1885" s="124">
        <v>0.85924169610473289</v>
      </c>
      <c r="D1885" s="124">
        <v>0.16971405220103386</v>
      </c>
      <c r="E1885" s="124">
        <v>0.81786549193420388</v>
      </c>
      <c r="F1885" s="124">
        <v>2.1107933130929624E-2</v>
      </c>
      <c r="G1885" s="124">
        <v>0.15008564959474802</v>
      </c>
      <c r="H1885" s="124">
        <v>0.46121416068033017</v>
      </c>
      <c r="I1885" s="124">
        <v>0.75005037704471222</v>
      </c>
      <c r="J1885" s="124">
        <v>0.19277416751775123</v>
      </c>
      <c r="K1885" s="54">
        <v>0.189417726658486</v>
      </c>
      <c r="M1885" s="47">
        <v>883</v>
      </c>
      <c r="N1885" s="124" cm="1">
        <f t="array" ref="N1885:W1885">(TRANSPOSE(MMULT(幕後結果!$AB$37:$AK$46, TRANSPOSE(N884:W884))))</f>
        <v>0.67352119811014011</v>
      </c>
      <c r="O1885" s="124">
        <v>-0.82391674526409142</v>
      </c>
      <c r="P1885" s="124">
        <v>0.33215984010908517</v>
      </c>
      <c r="Q1885" s="124">
        <v>-2.3815290326223857</v>
      </c>
      <c r="R1885" s="124">
        <v>-0.97710185808005268</v>
      </c>
      <c r="S1885" s="124">
        <v>-2.4081994270554521</v>
      </c>
      <c r="T1885" s="124">
        <v>-6.5217234053111528E-3</v>
      </c>
      <c r="U1885" s="124">
        <v>0.43506965902969641</v>
      </c>
      <c r="V1885" s="124">
        <v>0.49326935552541207</v>
      </c>
      <c r="W1885" s="46">
        <v>0.36593968307339775</v>
      </c>
    </row>
    <row r="1886" spans="1:23" ht="19">
      <c r="A1886" s="91">
        <v>884</v>
      </c>
      <c r="B1886" s="124">
        <v>0.16301725572311887</v>
      </c>
      <c r="C1886" s="124">
        <v>0.27137801105618453</v>
      </c>
      <c r="D1886" s="124">
        <v>0.92802184995450787</v>
      </c>
      <c r="E1886" s="124">
        <v>0.18734987377264001</v>
      </c>
      <c r="F1886" s="124">
        <v>0.45235063904688877</v>
      </c>
      <c r="G1886" s="124">
        <v>0.22360802981117422</v>
      </c>
      <c r="H1886" s="124">
        <v>0.60692143179309244</v>
      </c>
      <c r="I1886" s="124">
        <v>0.76750718421881503</v>
      </c>
      <c r="J1886" s="124">
        <v>0.70301605327206174</v>
      </c>
      <c r="K1886" s="54">
        <v>0.9187533912928616</v>
      </c>
      <c r="M1886" s="47">
        <v>884</v>
      </c>
      <c r="N1886" s="124" cm="1">
        <f t="array" ref="N1886:W1886">(TRANSPOSE(MMULT(幕後結果!$AB$37:$AK$46, TRANSPOSE(N885:W885))))</f>
        <v>-1.1873195089105633</v>
      </c>
      <c r="O1886" s="124">
        <v>-0.30117895194619027</v>
      </c>
      <c r="P1886" s="124">
        <v>1.6569730989115183E-2</v>
      </c>
      <c r="Q1886" s="124">
        <v>-1.0287121515345232</v>
      </c>
      <c r="R1886" s="124">
        <v>0.13956537342928935</v>
      </c>
      <c r="S1886" s="124">
        <v>-0.25045533633921091</v>
      </c>
      <c r="T1886" s="124">
        <v>1.0114994968738196</v>
      </c>
      <c r="U1886" s="124">
        <v>-0.20267922535354699</v>
      </c>
      <c r="V1886" s="124">
        <v>-0.32421464614384343</v>
      </c>
      <c r="W1886" s="46">
        <v>0.15428848487908697</v>
      </c>
    </row>
    <row r="1887" spans="1:23" ht="19">
      <c r="A1887" s="91">
        <v>885</v>
      </c>
      <c r="B1887" s="124">
        <v>0.15969206980318651</v>
      </c>
      <c r="C1887" s="124">
        <v>0.5886444571745939</v>
      </c>
      <c r="D1887" s="124">
        <v>0.2539079908104025</v>
      </c>
      <c r="E1887" s="124">
        <v>0.25716946246962502</v>
      </c>
      <c r="F1887" s="124">
        <v>0.55789345034959914</v>
      </c>
      <c r="G1887" s="124">
        <v>0.12128680951324844</v>
      </c>
      <c r="H1887" s="124">
        <v>0.23203232984462074</v>
      </c>
      <c r="I1887" s="124">
        <v>0.95680084388408959</v>
      </c>
      <c r="J1887" s="124">
        <v>0.77383825719057731</v>
      </c>
      <c r="K1887" s="54">
        <v>0.86090950023194779</v>
      </c>
      <c r="M1887" s="47">
        <v>885</v>
      </c>
      <c r="N1887" s="124" cm="1">
        <f t="array" ref="N1887:W1887">(TRANSPOSE(MMULT(幕後結果!$AB$37:$AK$46, TRANSPOSE(N886:W886))))</f>
        <v>-1.5578241857748001</v>
      </c>
      <c r="O1887" s="124">
        <v>-0.16221575044204833</v>
      </c>
      <c r="P1887" s="124">
        <v>-2.2783866306200702</v>
      </c>
      <c r="Q1887" s="124">
        <v>0.79958943960558115</v>
      </c>
      <c r="R1887" s="124">
        <v>-2.0043057776286397</v>
      </c>
      <c r="S1887" s="124">
        <v>0.52921980257976997</v>
      </c>
      <c r="T1887" s="124">
        <v>-0.9795229894107319</v>
      </c>
      <c r="U1887" s="124">
        <v>-0.90377160648259702</v>
      </c>
      <c r="V1887" s="124">
        <v>-2.0399574847085162</v>
      </c>
      <c r="W1887" s="46">
        <v>-0.46258208363267528</v>
      </c>
    </row>
    <row r="1888" spans="1:23" ht="19">
      <c r="A1888" s="91">
        <v>886</v>
      </c>
      <c r="B1888" s="124">
        <v>0.29779724004958585</v>
      </c>
      <c r="C1888" s="124">
        <v>0.63270925155158841</v>
      </c>
      <c r="D1888" s="124">
        <v>0.98171036627541675</v>
      </c>
      <c r="E1888" s="124">
        <v>0.86228970003224803</v>
      </c>
      <c r="F1888" s="124">
        <v>0.16034813787331936</v>
      </c>
      <c r="G1888" s="124">
        <v>0.32673882093004969</v>
      </c>
      <c r="H1888" s="124">
        <v>0.81462947866014246</v>
      </c>
      <c r="I1888" s="124">
        <v>0.15069743217534737</v>
      </c>
      <c r="J1888" s="124">
        <v>5.2843971481227658E-2</v>
      </c>
      <c r="K1888" s="54">
        <v>0.73116909823692033</v>
      </c>
      <c r="M1888" s="47">
        <v>886</v>
      </c>
      <c r="N1888" s="124" cm="1">
        <f t="array" ref="N1888:W1888">(TRANSPOSE(MMULT(幕後結果!$AB$37:$AK$46, TRANSPOSE(N887:W887))))</f>
        <v>-9.3921132818380368E-2</v>
      </c>
      <c r="O1888" s="124">
        <v>1.6472588379115303</v>
      </c>
      <c r="P1888" s="124">
        <v>-1.8574325551732258</v>
      </c>
      <c r="Q1888" s="124">
        <v>-1.7614766708885101</v>
      </c>
      <c r="R1888" s="124">
        <v>1.1943134033026692</v>
      </c>
      <c r="S1888" s="124">
        <v>-0.396883879319685</v>
      </c>
      <c r="T1888" s="124">
        <v>-0.48611563980006062</v>
      </c>
      <c r="U1888" s="124">
        <v>-0.90344745267413573</v>
      </c>
      <c r="V1888" s="124">
        <v>-1.4531316301520132</v>
      </c>
      <c r="W1888" s="46">
        <v>0.58572832099317285</v>
      </c>
    </row>
    <row r="1889" spans="1:23" ht="19">
      <c r="A1889" s="91">
        <v>887</v>
      </c>
      <c r="B1889" s="124">
        <v>0.96852284263537558</v>
      </c>
      <c r="C1889" s="124">
        <v>3.405217520413184E-2</v>
      </c>
      <c r="D1889" s="124">
        <v>3.0661063359422647E-2</v>
      </c>
      <c r="E1889" s="124">
        <v>0.59921221364137245</v>
      </c>
      <c r="F1889" s="124">
        <v>0.20806046250033194</v>
      </c>
      <c r="G1889" s="124">
        <v>0.29129490753657583</v>
      </c>
      <c r="H1889" s="124">
        <v>0.72754749646066652</v>
      </c>
      <c r="I1889" s="124">
        <v>0.27514718614986711</v>
      </c>
      <c r="J1889" s="124">
        <v>0.46909273682113239</v>
      </c>
      <c r="K1889" s="54">
        <v>0.21224961029118217</v>
      </c>
      <c r="M1889" s="47">
        <v>887</v>
      </c>
      <c r="N1889" s="124" cm="1">
        <f t="array" ref="N1889:W1889">(TRANSPOSE(MMULT(幕後結果!$AB$37:$AK$46, TRANSPOSE(N888:W888))))</f>
        <v>0.11620808264562134</v>
      </c>
      <c r="O1889" s="124">
        <v>-1.0965116612105998</v>
      </c>
      <c r="P1889" s="124">
        <v>0.88199055183393626</v>
      </c>
      <c r="Q1889" s="124">
        <v>-1.0941504869135832</v>
      </c>
      <c r="R1889" s="124">
        <v>0.59001431465795484</v>
      </c>
      <c r="S1889" s="124">
        <v>-0.63225232865793812</v>
      </c>
      <c r="T1889" s="124">
        <v>2.3340049323980345</v>
      </c>
      <c r="U1889" s="124">
        <v>1.509801795119285</v>
      </c>
      <c r="V1889" s="124">
        <v>5.1798011053962922E-2</v>
      </c>
      <c r="W1889" s="46">
        <v>-1.1713942841098501</v>
      </c>
    </row>
    <row r="1890" spans="1:23" ht="19">
      <c r="A1890" s="91">
        <v>888</v>
      </c>
      <c r="B1890" s="124">
        <v>0.10445167619335827</v>
      </c>
      <c r="C1890" s="124">
        <v>5.2837581473872186E-2</v>
      </c>
      <c r="D1890" s="124">
        <v>0.68163254687902541</v>
      </c>
      <c r="E1890" s="124">
        <v>0.75302464452627604</v>
      </c>
      <c r="F1890" s="124">
        <v>0.25110955929624867</v>
      </c>
      <c r="G1890" s="124">
        <v>0.86314957895056277</v>
      </c>
      <c r="H1890" s="124">
        <v>0.60765355559186762</v>
      </c>
      <c r="I1890" s="124">
        <v>0.12363779518054652</v>
      </c>
      <c r="J1890" s="124">
        <v>0.33114580936861948</v>
      </c>
      <c r="K1890" s="54">
        <v>0.87753439346527173</v>
      </c>
      <c r="M1890" s="47">
        <v>888</v>
      </c>
      <c r="N1890" s="124" cm="1">
        <f t="array" ref="N1890:W1890">(TRANSPOSE(MMULT(幕後結果!$AB$37:$AK$46, TRANSPOSE(N889:W889))))</f>
        <v>-1.076224085673094</v>
      </c>
      <c r="O1890" s="124">
        <v>1.8954480789558747</v>
      </c>
      <c r="P1890" s="124">
        <v>0.37984035052624515</v>
      </c>
      <c r="Q1890" s="124">
        <v>1.8202138023524719</v>
      </c>
      <c r="R1890" s="124">
        <v>2.107922495437796</v>
      </c>
      <c r="S1890" s="124">
        <v>2.0588086708691193</v>
      </c>
      <c r="T1890" s="124">
        <v>-0.58342034740715165</v>
      </c>
      <c r="U1890" s="124">
        <v>0.3355748486771305</v>
      </c>
      <c r="V1890" s="124">
        <v>0.40462156430387036</v>
      </c>
      <c r="W1890" s="46">
        <v>1.9400391093660381</v>
      </c>
    </row>
    <row r="1891" spans="1:23" ht="19">
      <c r="A1891" s="91">
        <v>889</v>
      </c>
      <c r="B1891" s="124">
        <v>0.87301643496568926</v>
      </c>
      <c r="C1891" s="124">
        <v>0.4703636182910711</v>
      </c>
      <c r="D1891" s="124">
        <v>0.65827290686739115</v>
      </c>
      <c r="E1891" s="124">
        <v>0.60542104242261097</v>
      </c>
      <c r="F1891" s="124">
        <v>0.82965900794529035</v>
      </c>
      <c r="G1891" s="124">
        <v>0.19618211614967573</v>
      </c>
      <c r="H1891" s="124">
        <v>0.68385615573133629</v>
      </c>
      <c r="I1891" s="124">
        <v>0.93029664359477793</v>
      </c>
      <c r="J1891" s="124">
        <v>0.59496893091513425</v>
      </c>
      <c r="K1891" s="54">
        <v>0.26578603716114912</v>
      </c>
      <c r="M1891" s="47">
        <v>889</v>
      </c>
      <c r="N1891" s="124" cm="1">
        <f t="array" ref="N1891:W1891">(TRANSPOSE(MMULT(幕後結果!$AB$37:$AK$46, TRANSPOSE(N890:W890))))</f>
        <v>1.1098120990384537</v>
      </c>
      <c r="O1891" s="124">
        <v>0.14915802880852469</v>
      </c>
      <c r="P1891" s="124">
        <v>0.61400090930909246</v>
      </c>
      <c r="Q1891" s="124">
        <v>1.2400721374695713</v>
      </c>
      <c r="R1891" s="124">
        <v>1.7999979281260736</v>
      </c>
      <c r="S1891" s="124">
        <v>-0.16963524629469773</v>
      </c>
      <c r="T1891" s="124">
        <v>-0.78779724708724785</v>
      </c>
      <c r="U1891" s="124">
        <v>1.4955658816340951</v>
      </c>
      <c r="V1891" s="124">
        <v>-0.72473320884459291</v>
      </c>
      <c r="W1891" s="46">
        <v>1.9323667403836153</v>
      </c>
    </row>
    <row r="1892" spans="1:23" ht="19">
      <c r="A1892" s="91">
        <v>890</v>
      </c>
      <c r="B1892" s="124">
        <v>0.32110864571020836</v>
      </c>
      <c r="C1892" s="124">
        <v>0.5003521851518582</v>
      </c>
      <c r="D1892" s="124">
        <v>0.7048742748395076</v>
      </c>
      <c r="E1892" s="124">
        <v>0.84701916641666242</v>
      </c>
      <c r="F1892" s="124">
        <v>0.3523094940157272</v>
      </c>
      <c r="G1892" s="124">
        <v>0.23448223453465622</v>
      </c>
      <c r="H1892" s="124">
        <v>0.8432187397146802</v>
      </c>
      <c r="I1892" s="124">
        <v>0.94740789527392155</v>
      </c>
      <c r="J1892" s="124">
        <v>8.2153089822517567E-2</v>
      </c>
      <c r="K1892" s="54">
        <v>0.5287189630269391</v>
      </c>
      <c r="M1892" s="47">
        <v>890</v>
      </c>
      <c r="N1892" s="124" cm="1">
        <f t="array" ref="N1892:W1892">(TRANSPOSE(MMULT(幕後結果!$AB$37:$AK$46, TRANSPOSE(N891:W891))))</f>
        <v>-0.47460761976527438</v>
      </c>
      <c r="O1892" s="124">
        <v>-1.0510302114356258</v>
      </c>
      <c r="P1892" s="124">
        <v>1.9126983065120957</v>
      </c>
      <c r="Q1892" s="124">
        <v>3.433794084403663E-2</v>
      </c>
      <c r="R1892" s="124">
        <v>-0.58053472272231965</v>
      </c>
      <c r="S1892" s="124">
        <v>-0.91879325804712453</v>
      </c>
      <c r="T1892" s="124">
        <v>-0.96671861198827647</v>
      </c>
      <c r="U1892" s="124">
        <v>-0.33960718885629171</v>
      </c>
      <c r="V1892" s="124">
        <v>0.29814364256555614</v>
      </c>
      <c r="W1892" s="46">
        <v>-1.6537059048882066</v>
      </c>
    </row>
    <row r="1893" spans="1:23" ht="19">
      <c r="A1893" s="91">
        <v>891</v>
      </c>
      <c r="B1893" s="124">
        <v>0.92368595780209284</v>
      </c>
      <c r="C1893" s="124">
        <v>0.59159026735458142</v>
      </c>
      <c r="D1893" s="124">
        <v>5.8760098101685143E-2</v>
      </c>
      <c r="E1893" s="124">
        <v>0.14433711062589683</v>
      </c>
      <c r="F1893" s="124">
        <v>0.46520789692538478</v>
      </c>
      <c r="G1893" s="124">
        <v>0.87465061474981853</v>
      </c>
      <c r="H1893" s="124">
        <v>0.19169006165741176</v>
      </c>
      <c r="I1893" s="124">
        <v>0.56565847097951738</v>
      </c>
      <c r="J1893" s="124">
        <v>0.91333367827937684</v>
      </c>
      <c r="K1893" s="54">
        <v>0.18584485587305788</v>
      </c>
      <c r="M1893" s="47">
        <v>891</v>
      </c>
      <c r="N1893" s="124" cm="1">
        <f t="array" ref="N1893:W1893">(TRANSPOSE(MMULT(幕後結果!$AB$37:$AK$46, TRANSPOSE(N892:W892))))</f>
        <v>0.29360232385558915</v>
      </c>
      <c r="O1893" s="124">
        <v>-1.2835787019501077</v>
      </c>
      <c r="P1893" s="124">
        <v>-0.35691273444962074</v>
      </c>
      <c r="Q1893" s="124">
        <v>-0.23836188500657074</v>
      </c>
      <c r="R1893" s="124">
        <v>1.4934320673758119</v>
      </c>
      <c r="S1893" s="124">
        <v>-0.68555379914763126</v>
      </c>
      <c r="T1893" s="124">
        <v>0.7312676825769584</v>
      </c>
      <c r="U1893" s="124">
        <v>0.86065003767532111</v>
      </c>
      <c r="V1893" s="124">
        <v>-7.2538999728481532E-2</v>
      </c>
      <c r="W1893" s="46">
        <v>0.25609538669959508</v>
      </c>
    </row>
    <row r="1894" spans="1:23" ht="19">
      <c r="A1894" s="91">
        <v>892</v>
      </c>
      <c r="B1894" s="124">
        <v>0.2051808814642444</v>
      </c>
      <c r="C1894" s="124">
        <v>0.4012391716306527</v>
      </c>
      <c r="D1894" s="124">
        <v>0.2264430845706209</v>
      </c>
      <c r="E1894" s="124">
        <v>0.65940024838999278</v>
      </c>
      <c r="F1894" s="124">
        <v>0.74693218207138568</v>
      </c>
      <c r="G1894" s="124">
        <v>0.22541054358867796</v>
      </c>
      <c r="H1894" s="124">
        <v>0.76860150428354101</v>
      </c>
      <c r="I1894" s="124">
        <v>0.33249537032606713</v>
      </c>
      <c r="J1894" s="124">
        <v>0.55950187666476592</v>
      </c>
      <c r="K1894" s="54">
        <v>0.51334459665691679</v>
      </c>
      <c r="M1894" s="47">
        <v>892</v>
      </c>
      <c r="N1894" s="124" cm="1">
        <f t="array" ref="N1894:W1894">(TRANSPOSE(MMULT(幕後結果!$AB$37:$AK$46, TRANSPOSE(N893:W893))))</f>
        <v>0.90001602768109612</v>
      </c>
      <c r="O1894" s="124">
        <v>1.708655366539908</v>
      </c>
      <c r="P1894" s="124">
        <v>-0.38762612634010962</v>
      </c>
      <c r="Q1894" s="124">
        <v>1.3484022228067167</v>
      </c>
      <c r="R1894" s="124">
        <v>-1.0755215956127184</v>
      </c>
      <c r="S1894" s="124">
        <v>1.7985800819692113</v>
      </c>
      <c r="T1894" s="124">
        <v>0.23123068072937797</v>
      </c>
      <c r="U1894" s="124">
        <v>1.2386492249995027</v>
      </c>
      <c r="V1894" s="124">
        <v>1.918762024304598</v>
      </c>
      <c r="W1894" s="46">
        <v>1.0511905635434731</v>
      </c>
    </row>
    <row r="1895" spans="1:23" ht="19">
      <c r="A1895" s="91">
        <v>893</v>
      </c>
      <c r="B1895" s="124">
        <v>0.75459599335627026</v>
      </c>
      <c r="C1895" s="124">
        <v>0.71997363659413183</v>
      </c>
      <c r="D1895" s="124">
        <v>0.85550540967185573</v>
      </c>
      <c r="E1895" s="124">
        <v>0.67725269207839744</v>
      </c>
      <c r="F1895" s="124">
        <v>0.30003672802960546</v>
      </c>
      <c r="G1895" s="124">
        <v>0.19285185612634015</v>
      </c>
      <c r="H1895" s="124">
        <v>0.19975610812742128</v>
      </c>
      <c r="I1895" s="124">
        <v>0.32468006003000816</v>
      </c>
      <c r="J1895" s="124">
        <v>0.72396695051933824</v>
      </c>
      <c r="K1895" s="54">
        <v>9.6862414810614306E-2</v>
      </c>
      <c r="M1895" s="47">
        <v>893</v>
      </c>
      <c r="N1895" s="124" cm="1">
        <f t="array" ref="N1895:W1895">(TRANSPOSE(MMULT(幕後結果!$AB$37:$AK$46, TRANSPOSE(N894:W894))))</f>
        <v>0.43972208280164582</v>
      </c>
      <c r="O1895" s="124">
        <v>2.4269197037149647E-2</v>
      </c>
      <c r="P1895" s="124">
        <v>0.60279073344147593</v>
      </c>
      <c r="Q1895" s="124">
        <v>1.1613009360244644</v>
      </c>
      <c r="R1895" s="124">
        <v>1.5737374637552953E-2</v>
      </c>
      <c r="S1895" s="124">
        <v>0.94432139608820254</v>
      </c>
      <c r="T1895" s="124">
        <v>1.7865396790453978</v>
      </c>
      <c r="U1895" s="124">
        <v>0.20397063936409093</v>
      </c>
      <c r="V1895" s="124">
        <v>4.2975909839172433E-2</v>
      </c>
      <c r="W1895" s="46">
        <v>2.1665134721462738</v>
      </c>
    </row>
    <row r="1896" spans="1:23" ht="19">
      <c r="A1896" s="91">
        <v>894</v>
      </c>
      <c r="B1896" s="124">
        <v>3.7294453362897162E-2</v>
      </c>
      <c r="C1896" s="124">
        <v>0.14639266264300099</v>
      </c>
      <c r="D1896" s="124">
        <v>0.42491045210643175</v>
      </c>
      <c r="E1896" s="124">
        <v>0.44557266779664251</v>
      </c>
      <c r="F1896" s="124">
        <v>0.79732856335018831</v>
      </c>
      <c r="G1896" s="124">
        <v>0.8851241346312404</v>
      </c>
      <c r="H1896" s="124">
        <v>0.53288032511042038</v>
      </c>
      <c r="I1896" s="124">
        <v>0.27543236535565963</v>
      </c>
      <c r="J1896" s="124">
        <v>0.21149283068899627</v>
      </c>
      <c r="K1896" s="54">
        <v>0.13896906659371311</v>
      </c>
      <c r="M1896" s="47">
        <v>894</v>
      </c>
      <c r="N1896" s="124" cm="1">
        <f t="array" ref="N1896:W1896">(TRANSPOSE(MMULT(幕後結果!$AB$37:$AK$46, TRANSPOSE(N895:W895))))</f>
        <v>1.4813419864386312</v>
      </c>
      <c r="O1896" s="124">
        <v>0.34590665649182073</v>
      </c>
      <c r="P1896" s="124">
        <v>1.0058926730715878</v>
      </c>
      <c r="Q1896" s="124">
        <v>0.80075688220595054</v>
      </c>
      <c r="R1896" s="124">
        <v>0.25178961882686335</v>
      </c>
      <c r="S1896" s="124">
        <v>0.61443143263752797</v>
      </c>
      <c r="T1896" s="124">
        <v>0.30919165681540872</v>
      </c>
      <c r="U1896" s="124">
        <v>1.0243235957625556</v>
      </c>
      <c r="V1896" s="124">
        <v>0.79821735103358749</v>
      </c>
      <c r="W1896" s="46">
        <v>1.4428722186561163</v>
      </c>
    </row>
    <row r="1897" spans="1:23" ht="19">
      <c r="A1897" s="91">
        <v>895</v>
      </c>
      <c r="B1897" s="124">
        <v>0.78265150225500046</v>
      </c>
      <c r="C1897" s="124">
        <v>0.80857523671951115</v>
      </c>
      <c r="D1897" s="124">
        <v>0.33979159257878044</v>
      </c>
      <c r="E1897" s="124">
        <v>0.56278370903241215</v>
      </c>
      <c r="F1897" s="124">
        <v>0.45226403359185063</v>
      </c>
      <c r="G1897" s="124">
        <v>0.81903763376800831</v>
      </c>
      <c r="H1897" s="124">
        <v>0.28953762717817466</v>
      </c>
      <c r="I1897" s="124">
        <v>0.23008384937446413</v>
      </c>
      <c r="J1897" s="124">
        <v>0.51926595678247223</v>
      </c>
      <c r="K1897" s="54">
        <v>0.76407797592184279</v>
      </c>
      <c r="M1897" s="47">
        <v>895</v>
      </c>
      <c r="N1897" s="124" cm="1">
        <f t="array" ref="N1897:W1897">(TRANSPOSE(MMULT(幕後結果!$AB$37:$AK$46, TRANSPOSE(N896:W896))))</f>
        <v>-9.9322429094992476E-2</v>
      </c>
      <c r="O1897" s="124">
        <v>0.15483048684296533</v>
      </c>
      <c r="P1897" s="124">
        <v>1.3258556501827079</v>
      </c>
      <c r="Q1897" s="124">
        <v>2.1534338922621536</v>
      </c>
      <c r="R1897" s="124">
        <v>0.9057680096784364</v>
      </c>
      <c r="S1897" s="124">
        <v>1.7532168430776787</v>
      </c>
      <c r="T1897" s="124">
        <v>-0.28682416822344126</v>
      </c>
      <c r="U1897" s="124">
        <v>-9.8563415640796251E-2</v>
      </c>
      <c r="V1897" s="124">
        <v>0.51560857479396272</v>
      </c>
      <c r="W1897" s="46">
        <v>1.0855266839324096</v>
      </c>
    </row>
    <row r="1898" spans="1:23" ht="19">
      <c r="A1898" s="91">
        <v>896</v>
      </c>
      <c r="B1898" s="124">
        <v>0.61916608774266924</v>
      </c>
      <c r="C1898" s="124">
        <v>0.17532935794744575</v>
      </c>
      <c r="D1898" s="124">
        <v>0.24976778135625977</v>
      </c>
      <c r="E1898" s="124">
        <v>0.14486609322661281</v>
      </c>
      <c r="F1898" s="124">
        <v>0.28653246920530551</v>
      </c>
      <c r="G1898" s="124">
        <v>0.90366089385463599</v>
      </c>
      <c r="H1898" s="124">
        <v>7.2688701355353436E-2</v>
      </c>
      <c r="I1898" s="124">
        <v>0.75058980518374496</v>
      </c>
      <c r="J1898" s="124">
        <v>0.35196765579815437</v>
      </c>
      <c r="K1898" s="54">
        <v>0.98703819247685987</v>
      </c>
      <c r="M1898" s="47">
        <v>896</v>
      </c>
      <c r="N1898" s="124" cm="1">
        <f t="array" ref="N1898:W1898">(TRANSPOSE(MMULT(幕後結果!$AB$37:$AK$46, TRANSPOSE(N897:W897))))</f>
        <v>-0.76259112359711967</v>
      </c>
      <c r="O1898" s="124">
        <v>-1.1134516398266532</v>
      </c>
      <c r="P1898" s="124">
        <v>-0.93393475085613586</v>
      </c>
      <c r="Q1898" s="124">
        <v>1.1328980502786599</v>
      </c>
      <c r="R1898" s="124">
        <v>1.0300393913260086</v>
      </c>
      <c r="S1898" s="124">
        <v>-1.1073504108011543</v>
      </c>
      <c r="T1898" s="124">
        <v>1.399893863455268</v>
      </c>
      <c r="U1898" s="124">
        <v>0.44997280549614327</v>
      </c>
      <c r="V1898" s="124">
        <v>-0.79615480237855807</v>
      </c>
      <c r="W1898" s="46">
        <v>0.5670615097874071</v>
      </c>
    </row>
    <row r="1899" spans="1:23" ht="19">
      <c r="A1899" s="91">
        <v>897</v>
      </c>
      <c r="B1899" s="124">
        <v>0.71576563136998206</v>
      </c>
      <c r="C1899" s="124">
        <v>0.18880707236322536</v>
      </c>
      <c r="D1899" s="124">
        <v>0.39718347435945045</v>
      </c>
      <c r="E1899" s="124">
        <v>6.9138879157627287E-2</v>
      </c>
      <c r="F1899" s="124">
        <v>0.54499412129365843</v>
      </c>
      <c r="G1899" s="124">
        <v>0.59744831536542797</v>
      </c>
      <c r="H1899" s="124">
        <v>0.29497590938682805</v>
      </c>
      <c r="I1899" s="124">
        <v>0.91175655723361082</v>
      </c>
      <c r="J1899" s="124">
        <v>5.0318025225499774E-2</v>
      </c>
      <c r="K1899" s="54">
        <v>0.45479180353325188</v>
      </c>
      <c r="M1899" s="47">
        <v>897</v>
      </c>
      <c r="N1899" s="124" cm="1">
        <f t="array" ref="N1899:W1899">(TRANSPOSE(MMULT(幕後結果!$AB$37:$AK$46, TRANSPOSE(N898:W898))))</f>
        <v>0.27449967220695026</v>
      </c>
      <c r="O1899" s="124">
        <v>-1.0091283523388539</v>
      </c>
      <c r="P1899" s="124">
        <v>-1.2182401636811688</v>
      </c>
      <c r="Q1899" s="124">
        <v>4.2416773104906658E-2</v>
      </c>
      <c r="R1899" s="124">
        <v>-0.99502739829484788</v>
      </c>
      <c r="S1899" s="124">
        <v>-9.8198961024418524E-2</v>
      </c>
      <c r="T1899" s="124">
        <v>-0.60927444753442139</v>
      </c>
      <c r="U1899" s="124">
        <v>0.68312304101347343</v>
      </c>
      <c r="V1899" s="124">
        <v>-1.0942314970143976</v>
      </c>
      <c r="W1899" s="46">
        <v>-1.2491318140328689</v>
      </c>
    </row>
    <row r="1900" spans="1:23" ht="19">
      <c r="A1900" s="91">
        <v>898</v>
      </c>
      <c r="B1900" s="124">
        <v>0.82296646517438665</v>
      </c>
      <c r="C1900" s="124">
        <v>0.7937077327388613</v>
      </c>
      <c r="D1900" s="124">
        <v>3.617852547970668E-2</v>
      </c>
      <c r="E1900" s="124">
        <v>0.27701346704415353</v>
      </c>
      <c r="F1900" s="124">
        <v>0.93843094976200736</v>
      </c>
      <c r="G1900" s="124">
        <v>0.24609486022651872</v>
      </c>
      <c r="H1900" s="124">
        <v>1.0685857634731066E-2</v>
      </c>
      <c r="I1900" s="124">
        <v>0.73396722502551537</v>
      </c>
      <c r="J1900" s="124">
        <v>8.8332726572482256E-2</v>
      </c>
      <c r="K1900" s="54">
        <v>0.84438511298427366</v>
      </c>
      <c r="M1900" s="47">
        <v>898</v>
      </c>
      <c r="N1900" s="124" cm="1">
        <f t="array" ref="N1900:W1900">(TRANSPOSE(MMULT(幕後結果!$AB$37:$AK$46, TRANSPOSE(N899:W899))))</f>
        <v>-1.4019664591152874</v>
      </c>
      <c r="O1900" s="124">
        <v>0.43524121225966833</v>
      </c>
      <c r="P1900" s="124">
        <v>-0.5810017423337287</v>
      </c>
      <c r="Q1900" s="124">
        <v>-0.58326077316557901</v>
      </c>
      <c r="R1900" s="124">
        <v>-2.247259998527892</v>
      </c>
      <c r="S1900" s="124">
        <v>-0.40474500464650809</v>
      </c>
      <c r="T1900" s="124">
        <v>-5.6850778632083876E-2</v>
      </c>
      <c r="U1900" s="124">
        <v>-1.1897091956316079</v>
      </c>
      <c r="V1900" s="124">
        <v>-0.43619017215762967</v>
      </c>
      <c r="W1900" s="46">
        <v>-1.9568325955479584</v>
      </c>
    </row>
    <row r="1901" spans="1:23" ht="19">
      <c r="A1901" s="91">
        <v>899</v>
      </c>
      <c r="B1901" s="124">
        <v>0.81490085242410637</v>
      </c>
      <c r="C1901" s="124">
        <v>0.56897908737335157</v>
      </c>
      <c r="D1901" s="124">
        <v>0.56418754719211694</v>
      </c>
      <c r="E1901" s="124">
        <v>0.19132011326151876</v>
      </c>
      <c r="F1901" s="124">
        <v>0.71902665180398317</v>
      </c>
      <c r="G1901" s="124">
        <v>0.83681165412409775</v>
      </c>
      <c r="H1901" s="124">
        <v>0.66712495718373921</v>
      </c>
      <c r="I1901" s="124">
        <v>0.84453252142365431</v>
      </c>
      <c r="J1901" s="124">
        <v>9.6375293459821654E-2</v>
      </c>
      <c r="K1901" s="54">
        <v>0.38656053352096742</v>
      </c>
      <c r="M1901" s="47">
        <v>899</v>
      </c>
      <c r="N1901" s="124" cm="1">
        <f t="array" ref="N1901:W1901">(TRANSPOSE(MMULT(幕後結果!$AB$37:$AK$46, TRANSPOSE(N900:W900))))</f>
        <v>0.41157069611287017</v>
      </c>
      <c r="O1901" s="124">
        <v>1.4475919684684475</v>
      </c>
      <c r="P1901" s="124">
        <v>1.446524691056188</v>
      </c>
      <c r="Q1901" s="124">
        <v>1.895718605174042</v>
      </c>
      <c r="R1901" s="124">
        <v>1.6025098503054389</v>
      </c>
      <c r="S1901" s="124">
        <v>1.2507029893880095</v>
      </c>
      <c r="T1901" s="124">
        <v>1.4598764799114938</v>
      </c>
      <c r="U1901" s="124">
        <v>8.4201314084722589E-2</v>
      </c>
      <c r="V1901" s="124">
        <v>3.4390799500317879</v>
      </c>
      <c r="W1901" s="46">
        <v>0.72763477217891681</v>
      </c>
    </row>
    <row r="1902" spans="1:23" ht="19">
      <c r="A1902" s="91">
        <v>900</v>
      </c>
      <c r="B1902" s="124">
        <v>0.77852137036379765</v>
      </c>
      <c r="C1902" s="124">
        <v>0.58533064894580922</v>
      </c>
      <c r="D1902" s="124">
        <v>0.62995925686942478</v>
      </c>
      <c r="E1902" s="124">
        <v>0.46675475402134481</v>
      </c>
      <c r="F1902" s="124">
        <v>0.31600437018611038</v>
      </c>
      <c r="G1902" s="124">
        <v>0.99965719434004119</v>
      </c>
      <c r="H1902" s="124">
        <v>0.91140607240710403</v>
      </c>
      <c r="I1902" s="124">
        <v>0.48801266707966784</v>
      </c>
      <c r="J1902" s="124">
        <v>0.14960755169196016</v>
      </c>
      <c r="K1902" s="54">
        <v>0.42558979887549153</v>
      </c>
      <c r="M1902" s="47">
        <v>900</v>
      </c>
      <c r="N1902" s="124" cm="1">
        <f t="array" ref="N1902:W1902">(TRANSPOSE(MMULT(幕後結果!$AB$37:$AK$46, TRANSPOSE(N901:W901))))</f>
        <v>0.66606426322511714</v>
      </c>
      <c r="O1902" s="124">
        <v>7.6851885594581199E-2</v>
      </c>
      <c r="P1902" s="124">
        <v>0.75292322147708535</v>
      </c>
      <c r="Q1902" s="124">
        <v>0.64189100418252321</v>
      </c>
      <c r="R1902" s="124">
        <v>0.14522782130641637</v>
      </c>
      <c r="S1902" s="124">
        <v>0.4400151413400335</v>
      </c>
      <c r="T1902" s="124">
        <v>0.36560969490811146</v>
      </c>
      <c r="U1902" s="124">
        <v>0.76958997860590195</v>
      </c>
      <c r="V1902" s="124">
        <v>-0.25624610858938157</v>
      </c>
      <c r="W1902" s="46">
        <v>-0.27848297381572779</v>
      </c>
    </row>
    <row r="1903" spans="1:23" ht="19">
      <c r="A1903" s="91">
        <v>901</v>
      </c>
      <c r="B1903" s="124">
        <v>0.37572668796693987</v>
      </c>
      <c r="C1903" s="124">
        <v>0.3273373156051036</v>
      </c>
      <c r="D1903" s="124">
        <v>0.48506480538084862</v>
      </c>
      <c r="E1903" s="124">
        <v>0.26485355519666354</v>
      </c>
      <c r="F1903" s="124">
        <v>0.30368306682748503</v>
      </c>
      <c r="G1903" s="124">
        <v>0.52177282161317562</v>
      </c>
      <c r="H1903" s="124">
        <v>0.89642540564027273</v>
      </c>
      <c r="I1903" s="124">
        <v>0.85958198356271098</v>
      </c>
      <c r="J1903" s="124">
        <v>0.48659062032043576</v>
      </c>
      <c r="K1903" s="54">
        <v>0.14083553689212347</v>
      </c>
      <c r="M1903" s="47">
        <v>901</v>
      </c>
      <c r="N1903" s="124" cm="1">
        <f t="array" ref="N1903:W1903">(TRANSPOSE(MMULT(幕後結果!$AB$37:$AK$46, TRANSPOSE(N902:W902))))</f>
        <v>-0.76790856582321698</v>
      </c>
      <c r="O1903" s="124">
        <v>-2.2593845025945622</v>
      </c>
      <c r="P1903" s="124">
        <v>-4.548642012405224E-2</v>
      </c>
      <c r="Q1903" s="124">
        <v>1.1409616757701644</v>
      </c>
      <c r="R1903" s="124">
        <v>1.3019476141322013</v>
      </c>
      <c r="S1903" s="124">
        <v>0.26927454492603209</v>
      </c>
      <c r="T1903" s="124">
        <v>1.3199098350635667</v>
      </c>
      <c r="U1903" s="124">
        <v>0.34960415974110498</v>
      </c>
      <c r="V1903" s="124">
        <v>-1.5750043915565728</v>
      </c>
      <c r="W1903" s="46">
        <v>-0.61910785018552961</v>
      </c>
    </row>
    <row r="1904" spans="1:23" ht="19">
      <c r="A1904" s="91">
        <v>902</v>
      </c>
      <c r="B1904" s="124">
        <v>0.96379301972583953</v>
      </c>
      <c r="C1904" s="124">
        <v>0.57433236805458532</v>
      </c>
      <c r="D1904" s="124">
        <v>0.79238262095679812</v>
      </c>
      <c r="E1904" s="124">
        <v>0.53258786506762501</v>
      </c>
      <c r="F1904" s="124">
        <v>0.73977594591968376</v>
      </c>
      <c r="G1904" s="124">
        <v>0.22472093814876359</v>
      </c>
      <c r="H1904" s="124">
        <v>0.90486516400739014</v>
      </c>
      <c r="I1904" s="124">
        <v>0.15255535150853738</v>
      </c>
      <c r="J1904" s="124">
        <v>0.85431813166343717</v>
      </c>
      <c r="K1904" s="54">
        <v>0.6315299176725826</v>
      </c>
      <c r="M1904" s="47">
        <v>902</v>
      </c>
      <c r="N1904" s="124" cm="1">
        <f t="array" ref="N1904:W1904">(TRANSPOSE(MMULT(幕後結果!$AB$37:$AK$46, TRANSPOSE(N903:W903))))</f>
        <v>1.4205197918378891</v>
      </c>
      <c r="O1904" s="124">
        <v>-0.6716331652907086</v>
      </c>
      <c r="P1904" s="124">
        <v>-0.17848204546962476</v>
      </c>
      <c r="Q1904" s="124">
        <v>-0.52189557750738547</v>
      </c>
      <c r="R1904" s="124">
        <v>0.38567866099344666</v>
      </c>
      <c r="S1904" s="124">
        <v>-5.7623578509303004E-2</v>
      </c>
      <c r="T1904" s="124">
        <v>0.90274834291741057</v>
      </c>
      <c r="U1904" s="124">
        <v>1.5100542241937178</v>
      </c>
      <c r="V1904" s="124">
        <v>1.0279987853338597</v>
      </c>
      <c r="W1904" s="46">
        <v>0.72137904977780287</v>
      </c>
    </row>
    <row r="1905" spans="1:23" ht="19">
      <c r="A1905" s="91">
        <v>903</v>
      </c>
      <c r="B1905" s="124">
        <v>0.37554332791199285</v>
      </c>
      <c r="C1905" s="124">
        <v>0.32670742093070659</v>
      </c>
      <c r="D1905" s="124">
        <v>0.10892293779931483</v>
      </c>
      <c r="E1905" s="124">
        <v>0.4922260167529362</v>
      </c>
      <c r="F1905" s="124">
        <v>0.11817854111503134</v>
      </c>
      <c r="G1905" s="124">
        <v>0.17140112116431339</v>
      </c>
      <c r="H1905" s="124">
        <v>0.79733202475493292</v>
      </c>
      <c r="I1905" s="124">
        <v>0.88082756209418434</v>
      </c>
      <c r="J1905" s="124">
        <v>0.45531822221635321</v>
      </c>
      <c r="K1905" s="54">
        <v>0.5519769997651196</v>
      </c>
      <c r="M1905" s="47">
        <v>903</v>
      </c>
      <c r="N1905" s="124" cm="1">
        <f t="array" ref="N1905:W1905">(TRANSPOSE(MMULT(幕後結果!$AB$37:$AK$46, TRANSPOSE(N904:W904))))</f>
        <v>-0.15246378970202251</v>
      </c>
      <c r="O1905" s="124">
        <v>0.14466451064469077</v>
      </c>
      <c r="P1905" s="124">
        <v>-8.9727927600173854E-2</v>
      </c>
      <c r="Q1905" s="124">
        <v>-0.48776672981088665</v>
      </c>
      <c r="R1905" s="124">
        <v>0.39307003178799022</v>
      </c>
      <c r="S1905" s="124">
        <v>0.30900799865644007</v>
      </c>
      <c r="T1905" s="124">
        <v>0.32950527164908278</v>
      </c>
      <c r="U1905" s="124">
        <v>0.10643964265294317</v>
      </c>
      <c r="V1905" s="124">
        <v>0.27526692415394149</v>
      </c>
      <c r="W1905" s="46">
        <v>0.32779727185775825</v>
      </c>
    </row>
    <row r="1906" spans="1:23" ht="19">
      <c r="A1906" s="91">
        <v>904</v>
      </c>
      <c r="B1906" s="124">
        <v>0.43753733450211252</v>
      </c>
      <c r="C1906" s="124">
        <v>0.19112316896368364</v>
      </c>
      <c r="D1906" s="124">
        <v>0.34733161621853648</v>
      </c>
      <c r="E1906" s="124">
        <v>0.59754554063163168</v>
      </c>
      <c r="F1906" s="124">
        <v>0.73233479325002016</v>
      </c>
      <c r="G1906" s="124">
        <v>0.11287433038841965</v>
      </c>
      <c r="H1906" s="124">
        <v>0.51876808484041748</v>
      </c>
      <c r="I1906" s="124">
        <v>0.69095032021324632</v>
      </c>
      <c r="J1906" s="124">
        <v>0.1743240102078778</v>
      </c>
      <c r="K1906" s="54">
        <v>0.386359666486223</v>
      </c>
      <c r="M1906" s="47">
        <v>904</v>
      </c>
      <c r="N1906" s="124" cm="1">
        <f t="array" ref="N1906:W1906">(TRANSPOSE(MMULT(幕後結果!$AB$37:$AK$46, TRANSPOSE(N905:W905))))</f>
        <v>-0.80922567164007875</v>
      </c>
      <c r="O1906" s="124">
        <v>-2.5241919451644002</v>
      </c>
      <c r="P1906" s="124">
        <v>-5.8174898056227609E-2</v>
      </c>
      <c r="Q1906" s="124">
        <v>-0.71611084306379924</v>
      </c>
      <c r="R1906" s="124">
        <v>-0.74608569444707229</v>
      </c>
      <c r="S1906" s="124">
        <v>-1.2459406087801213</v>
      </c>
      <c r="T1906" s="124">
        <v>-0.89872571038770122</v>
      </c>
      <c r="U1906" s="124">
        <v>-2.0125767308931435</v>
      </c>
      <c r="V1906" s="124">
        <v>-1.8559703887696364</v>
      </c>
      <c r="W1906" s="46">
        <v>-1.4873943876869664</v>
      </c>
    </row>
    <row r="1907" spans="1:23" ht="19">
      <c r="A1907" s="91">
        <v>905</v>
      </c>
      <c r="B1907" s="124">
        <v>0.76512323263306481</v>
      </c>
      <c r="C1907" s="124">
        <v>0.24909972220810594</v>
      </c>
      <c r="D1907" s="124">
        <v>0.59477152741092909</v>
      </c>
      <c r="E1907" s="124">
        <v>0.35506720388283042</v>
      </c>
      <c r="F1907" s="124">
        <v>0.92782552799127971</v>
      </c>
      <c r="G1907" s="124">
        <v>0.75902297041888156</v>
      </c>
      <c r="H1907" s="124">
        <v>0.11005104763244411</v>
      </c>
      <c r="I1907" s="124">
        <v>0.80453083326517882</v>
      </c>
      <c r="J1907" s="124">
        <v>0.52487630121152784</v>
      </c>
      <c r="K1907" s="54">
        <v>0.72874033938345661</v>
      </c>
      <c r="M1907" s="47">
        <v>905</v>
      </c>
      <c r="N1907" s="124" cm="1">
        <f t="array" ref="N1907:W1907">(TRANSPOSE(MMULT(幕後結果!$AB$37:$AK$46, TRANSPOSE(N906:W906))))</f>
        <v>-0.61454111526674449</v>
      </c>
      <c r="O1907" s="124">
        <v>-2.5005539723448305</v>
      </c>
      <c r="P1907" s="124">
        <v>-0.81396098318741583</v>
      </c>
      <c r="Q1907" s="124">
        <v>-0.6182427188786549</v>
      </c>
      <c r="R1907" s="124">
        <v>-0.28896962248586006</v>
      </c>
      <c r="S1907" s="124">
        <v>-0.5916015806304753</v>
      </c>
      <c r="T1907" s="124">
        <v>0.14856443479886461</v>
      </c>
      <c r="U1907" s="124">
        <v>1.5172370794421437</v>
      </c>
      <c r="V1907" s="124">
        <v>-0.34911364518585758</v>
      </c>
      <c r="W1907" s="46">
        <v>-0.94910294106312998</v>
      </c>
    </row>
    <row r="1908" spans="1:23" ht="19">
      <c r="A1908" s="91">
        <v>906</v>
      </c>
      <c r="B1908" s="124">
        <v>0.45980842531038335</v>
      </c>
      <c r="C1908" s="124">
        <v>0.46223565894056873</v>
      </c>
      <c r="D1908" s="124">
        <v>8.5860164287283824E-2</v>
      </c>
      <c r="E1908" s="124">
        <v>0.76640613648061695</v>
      </c>
      <c r="F1908" s="124">
        <v>9.0398655654980287E-2</v>
      </c>
      <c r="G1908" s="124">
        <v>0.50938410855237026</v>
      </c>
      <c r="H1908" s="124">
        <v>0.51832542251583424</v>
      </c>
      <c r="I1908" s="124">
        <v>0.3237730287830447</v>
      </c>
      <c r="J1908" s="124">
        <v>0.78571366069907334</v>
      </c>
      <c r="K1908" s="54">
        <v>0.52870033790293713</v>
      </c>
      <c r="M1908" s="47">
        <v>906</v>
      </c>
      <c r="N1908" s="124" cm="1">
        <f t="array" ref="N1908:W1908">(TRANSPOSE(MMULT(幕後結果!$AB$37:$AK$46, TRANSPOSE(N907:W907))))</f>
        <v>-1.4380761278206096</v>
      </c>
      <c r="O1908" s="124">
        <v>-2.2694421394282989</v>
      </c>
      <c r="P1908" s="124">
        <v>-1.4836251909987932</v>
      </c>
      <c r="Q1908" s="124">
        <v>-0.26702596247556765</v>
      </c>
      <c r="R1908" s="124">
        <v>0.42936423346924019</v>
      </c>
      <c r="S1908" s="124">
        <v>-1.580244638814714</v>
      </c>
      <c r="T1908" s="124">
        <v>-0.64045008198539954</v>
      </c>
      <c r="U1908" s="124">
        <v>-3.0470373868346667E-2</v>
      </c>
      <c r="V1908" s="124">
        <v>-2.904218059095605</v>
      </c>
      <c r="W1908" s="46">
        <v>-0.96732696447105893</v>
      </c>
    </row>
    <row r="1909" spans="1:23" ht="19">
      <c r="A1909" s="91">
        <v>907</v>
      </c>
      <c r="B1909" s="124">
        <v>0.84087734625248034</v>
      </c>
      <c r="C1909" s="124">
        <v>0.62734843480033176</v>
      </c>
      <c r="D1909" s="124">
        <v>0.60012075694902633</v>
      </c>
      <c r="E1909" s="124">
        <v>0.65563381086788497</v>
      </c>
      <c r="F1909" s="124">
        <v>0.46661840154957979</v>
      </c>
      <c r="G1909" s="124">
        <v>0.30374994358933227</v>
      </c>
      <c r="H1909" s="124">
        <v>3.0076150376082689E-2</v>
      </c>
      <c r="I1909" s="124">
        <v>0.40644262194278657</v>
      </c>
      <c r="J1909" s="124">
        <v>0.91271381992679057</v>
      </c>
      <c r="K1909" s="54">
        <v>0.31373595922686892</v>
      </c>
      <c r="M1909" s="47">
        <v>907</v>
      </c>
      <c r="N1909" s="124" cm="1">
        <f t="array" ref="N1909:W1909">(TRANSPOSE(MMULT(幕後結果!$AB$37:$AK$46, TRANSPOSE(N908:W908))))</f>
        <v>8.4842094711511384E-2</v>
      </c>
      <c r="O1909" s="124">
        <v>-1.8478013175237318</v>
      </c>
      <c r="P1909" s="124">
        <v>1.4183720210754198</v>
      </c>
      <c r="Q1909" s="124">
        <v>-4.1443784924204224E-2</v>
      </c>
      <c r="R1909" s="124">
        <v>-0.76432704350444269</v>
      </c>
      <c r="S1909" s="124">
        <v>0.75307042876295105</v>
      </c>
      <c r="T1909" s="124">
        <v>0.73182454850594969</v>
      </c>
      <c r="U1909" s="124">
        <v>-8.6627774906966604E-4</v>
      </c>
      <c r="V1909" s="124">
        <v>-7.6177357957265823E-2</v>
      </c>
      <c r="W1909" s="46">
        <v>-0.65399522546864697</v>
      </c>
    </row>
    <row r="1910" spans="1:23" ht="19">
      <c r="A1910" s="91">
        <v>908</v>
      </c>
      <c r="B1910" s="124">
        <v>0.84319683033650406</v>
      </c>
      <c r="C1910" s="124">
        <v>0.51588330711866281</v>
      </c>
      <c r="D1910" s="124">
        <v>0.4730497877593598</v>
      </c>
      <c r="E1910" s="124">
        <v>0.11984089905698703</v>
      </c>
      <c r="F1910" s="124">
        <v>0.15456347280600968</v>
      </c>
      <c r="G1910" s="124">
        <v>0.31386390929905184</v>
      </c>
      <c r="H1910" s="124">
        <v>0.7668738261679775</v>
      </c>
      <c r="I1910" s="124">
        <v>0.47211923913022158</v>
      </c>
      <c r="J1910" s="124">
        <v>0.70861261331332948</v>
      </c>
      <c r="K1910" s="54">
        <v>0.59256023992680484</v>
      </c>
      <c r="M1910" s="47">
        <v>908</v>
      </c>
      <c r="N1910" s="124" cm="1">
        <f t="array" ref="N1910:W1910">(TRANSPOSE(MMULT(幕後結果!$AB$37:$AK$46, TRANSPOSE(N909:W909))))</f>
        <v>4.2782707804107999E-2</v>
      </c>
      <c r="O1910" s="124">
        <v>-1.2181872089850583</v>
      </c>
      <c r="P1910" s="124">
        <v>-4.7356228298132935E-2</v>
      </c>
      <c r="Q1910" s="124">
        <v>0.5866527131186976</v>
      </c>
      <c r="R1910" s="124">
        <v>-0.19867383319657267</v>
      </c>
      <c r="S1910" s="124">
        <v>0.14475915161655042</v>
      </c>
      <c r="T1910" s="124">
        <v>1.6615152537821087</v>
      </c>
      <c r="U1910" s="124">
        <v>0.36784002960196988</v>
      </c>
      <c r="V1910" s="124">
        <v>-0.31474440109922813</v>
      </c>
      <c r="W1910" s="46">
        <v>0.43731911437737225</v>
      </c>
    </row>
    <row r="1911" spans="1:23" ht="19">
      <c r="A1911" s="91">
        <v>909</v>
      </c>
      <c r="B1911" s="124">
        <v>0.68613821298705724</v>
      </c>
      <c r="C1911" s="124">
        <v>0.71880050040383803</v>
      </c>
      <c r="D1911" s="124">
        <v>0.20786583629737709</v>
      </c>
      <c r="E1911" s="124">
        <v>2.963553535670771E-2</v>
      </c>
      <c r="F1911" s="124">
        <v>0.68892934357531255</v>
      </c>
      <c r="G1911" s="124">
        <v>0.64525362260497987</v>
      </c>
      <c r="H1911" s="124">
        <v>0.39599902791656127</v>
      </c>
      <c r="I1911" s="124">
        <v>0.21052121077333164</v>
      </c>
      <c r="J1911" s="124">
        <v>0.13287261404541195</v>
      </c>
      <c r="K1911" s="54">
        <v>2.7276223835860591E-2</v>
      </c>
      <c r="M1911" s="47">
        <v>909</v>
      </c>
      <c r="N1911" s="124" cm="1">
        <f t="array" ref="N1911:W1911">(TRANSPOSE(MMULT(幕後結果!$AB$37:$AK$46, TRANSPOSE(N910:W910))))</f>
        <v>8.9832775543577367E-2</v>
      </c>
      <c r="O1911" s="124">
        <v>0.2928206922642595</v>
      </c>
      <c r="P1911" s="124">
        <v>-1.7597438222605934</v>
      </c>
      <c r="Q1911" s="124">
        <v>0.37705238335606961</v>
      </c>
      <c r="R1911" s="124">
        <v>0.59795385348336083</v>
      </c>
      <c r="S1911" s="124">
        <v>0.45997413879631749</v>
      </c>
      <c r="T1911" s="124">
        <v>1.7446112302951562</v>
      </c>
      <c r="U1911" s="124">
        <v>-2.215666187267828</v>
      </c>
      <c r="V1911" s="124">
        <v>0.20028961409178536</v>
      </c>
      <c r="W1911" s="46">
        <v>0.76122379784376526</v>
      </c>
    </row>
    <row r="1912" spans="1:23" ht="19">
      <c r="A1912" s="91">
        <v>910</v>
      </c>
      <c r="B1912" s="124">
        <v>0.99856915676024904</v>
      </c>
      <c r="C1912" s="124">
        <v>0.22082921753837104</v>
      </c>
      <c r="D1912" s="124">
        <v>0.16434935015340413</v>
      </c>
      <c r="E1912" s="124">
        <v>0.24462288432844614</v>
      </c>
      <c r="F1912" s="124">
        <v>0.98145811808836836</v>
      </c>
      <c r="G1912" s="124">
        <v>0.1528367849820873</v>
      </c>
      <c r="H1912" s="124">
        <v>0.43383363168225486</v>
      </c>
      <c r="I1912" s="124">
        <v>0.77330391629925854</v>
      </c>
      <c r="J1912" s="124">
        <v>0.94816140234816459</v>
      </c>
      <c r="K1912" s="54">
        <v>0.55682474370897594</v>
      </c>
      <c r="M1912" s="47">
        <v>910</v>
      </c>
      <c r="N1912" s="124" cm="1">
        <f t="array" ref="N1912:W1912">(TRANSPOSE(MMULT(幕後結果!$AB$37:$AK$46, TRANSPOSE(N911:W911))))</f>
        <v>1.8252297010074945</v>
      </c>
      <c r="O1912" s="124">
        <v>1.5969451099102909</v>
      </c>
      <c r="P1912" s="124">
        <v>-0.53194391923464235</v>
      </c>
      <c r="Q1912" s="124">
        <v>-1.848561045689892</v>
      </c>
      <c r="R1912" s="124">
        <v>-0.7543351268661459</v>
      </c>
      <c r="S1912" s="124">
        <v>-1.5225041449613665</v>
      </c>
      <c r="T1912" s="124">
        <v>2.1317263914571938</v>
      </c>
      <c r="U1912" s="124">
        <v>1.7588174614199032</v>
      </c>
      <c r="V1912" s="124">
        <v>1.994695436565129</v>
      </c>
      <c r="W1912" s="46">
        <v>7.3700894959165875E-2</v>
      </c>
    </row>
    <row r="1913" spans="1:23" ht="19">
      <c r="A1913" s="91">
        <v>911</v>
      </c>
      <c r="B1913" s="124">
        <v>0.44485656702521514</v>
      </c>
      <c r="C1913" s="124">
        <v>0.4673207291604653</v>
      </c>
      <c r="D1913" s="124">
        <v>0.55048356341374083</v>
      </c>
      <c r="E1913" s="124">
        <v>1.8102740652237825E-2</v>
      </c>
      <c r="F1913" s="124">
        <v>0.9312257012256191</v>
      </c>
      <c r="G1913" s="124">
        <v>0.28184262405195404</v>
      </c>
      <c r="H1913" s="124">
        <v>0.66672561158472976</v>
      </c>
      <c r="I1913" s="124">
        <v>0.60025617361830985</v>
      </c>
      <c r="J1913" s="124">
        <v>0.10401811134875505</v>
      </c>
      <c r="K1913" s="54">
        <v>0.76078804861707372</v>
      </c>
      <c r="M1913" s="47">
        <v>911</v>
      </c>
      <c r="N1913" s="124" cm="1">
        <f t="array" ref="N1913:W1913">(TRANSPOSE(MMULT(幕後結果!$AB$37:$AK$46, TRANSPOSE(N912:W912))))</f>
        <v>-0.38138458766273314</v>
      </c>
      <c r="O1913" s="124">
        <v>-1.6524836098079438</v>
      </c>
      <c r="P1913" s="124">
        <v>-2.2862273778159867</v>
      </c>
      <c r="Q1913" s="124">
        <v>-2.2827429206456413</v>
      </c>
      <c r="R1913" s="124">
        <v>-1.0448721145183018</v>
      </c>
      <c r="S1913" s="124">
        <v>-1.1001741274422276</v>
      </c>
      <c r="T1913" s="124">
        <v>-1.7909367809162366</v>
      </c>
      <c r="U1913" s="124">
        <v>-0.99673426184032021</v>
      </c>
      <c r="V1913" s="124">
        <v>-0.62987181285727789</v>
      </c>
      <c r="W1913" s="46">
        <v>-0.38454048010105679</v>
      </c>
    </row>
    <row r="1914" spans="1:23" ht="19">
      <c r="A1914" s="91">
        <v>912</v>
      </c>
      <c r="B1914" s="124">
        <v>0.75430839250829873</v>
      </c>
      <c r="C1914" s="124">
        <v>0.14239201839846216</v>
      </c>
      <c r="D1914" s="124">
        <v>0.72503056595735771</v>
      </c>
      <c r="E1914" s="124">
        <v>0.11297902217807065</v>
      </c>
      <c r="F1914" s="124">
        <v>0.77594565115879921</v>
      </c>
      <c r="G1914" s="124">
        <v>9.4462273247338135E-2</v>
      </c>
      <c r="H1914" s="124">
        <v>0.2714900435752774</v>
      </c>
      <c r="I1914" s="124">
        <v>0.26111172216340606</v>
      </c>
      <c r="J1914" s="124">
        <v>0.66939142119895911</v>
      </c>
      <c r="K1914" s="54">
        <v>0.44182176228881764</v>
      </c>
      <c r="M1914" s="47">
        <v>912</v>
      </c>
      <c r="N1914" s="124" cm="1">
        <f t="array" ref="N1914:W1914">(TRANSPOSE(MMULT(幕後結果!$AB$37:$AK$46, TRANSPOSE(N913:W913))))</f>
        <v>-8.4375101739976546E-2</v>
      </c>
      <c r="O1914" s="124">
        <v>0.81830852426139522</v>
      </c>
      <c r="P1914" s="124">
        <v>-0.19760420004972062</v>
      </c>
      <c r="Q1914" s="124">
        <v>-4.1752453338157094E-2</v>
      </c>
      <c r="R1914" s="124">
        <v>0.86115428897821156</v>
      </c>
      <c r="S1914" s="124">
        <v>0.42029485140846928</v>
      </c>
      <c r="T1914" s="124">
        <v>-0.65857463088166623</v>
      </c>
      <c r="U1914" s="124">
        <v>2.3438740022658959</v>
      </c>
      <c r="V1914" s="124">
        <v>-9.0616992928692131E-2</v>
      </c>
      <c r="W1914" s="46">
        <v>1.983165594798616</v>
      </c>
    </row>
    <row r="1915" spans="1:23" ht="19">
      <c r="A1915" s="91">
        <v>913</v>
      </c>
      <c r="B1915" s="124">
        <v>0.99214809875121857</v>
      </c>
      <c r="C1915" s="124">
        <v>0.60948885168530564</v>
      </c>
      <c r="D1915" s="124">
        <v>0.3160563732120889</v>
      </c>
      <c r="E1915" s="124">
        <v>0.22395396940364476</v>
      </c>
      <c r="F1915" s="124">
        <v>2.869427003949987E-2</v>
      </c>
      <c r="G1915" s="124">
        <v>0.70055007513586265</v>
      </c>
      <c r="H1915" s="124">
        <v>0.99103933486107665</v>
      </c>
      <c r="I1915" s="124">
        <v>0.69324805665206535</v>
      </c>
      <c r="J1915" s="124">
        <v>0.14192225907837952</v>
      </c>
      <c r="K1915" s="54">
        <v>0.77977701867322402</v>
      </c>
      <c r="M1915" s="47">
        <v>913</v>
      </c>
      <c r="N1915" s="124" cm="1">
        <f t="array" ref="N1915:W1915">(TRANSPOSE(MMULT(幕後結果!$AB$37:$AK$46, TRANSPOSE(N914:W914))))</f>
        <v>1.0777799306424609</v>
      </c>
      <c r="O1915" s="124">
        <v>1.3432214324434673</v>
      </c>
      <c r="P1915" s="124">
        <v>1.0765009582814049</v>
      </c>
      <c r="Q1915" s="124">
        <v>-0.47984456945369691</v>
      </c>
      <c r="R1915" s="124">
        <v>-0.66939085333110138</v>
      </c>
      <c r="S1915" s="124">
        <v>0.11574519809300286</v>
      </c>
      <c r="T1915" s="124">
        <v>4.9210907979292978E-2</v>
      </c>
      <c r="U1915" s="124">
        <v>-0.94034587800239033</v>
      </c>
      <c r="V1915" s="124">
        <v>0.80081323588427966</v>
      </c>
      <c r="W1915" s="46">
        <v>0.9549097966569029</v>
      </c>
    </row>
    <row r="1916" spans="1:23" ht="19">
      <c r="A1916" s="91">
        <v>914</v>
      </c>
      <c r="B1916" s="124">
        <v>0.57489579466861351</v>
      </c>
      <c r="C1916" s="124">
        <v>7.4603082769643336E-2</v>
      </c>
      <c r="D1916" s="124">
        <v>0.52277127802201373</v>
      </c>
      <c r="E1916" s="124">
        <v>0.51649596889143101</v>
      </c>
      <c r="F1916" s="124">
        <v>0.23777818628102576</v>
      </c>
      <c r="G1916" s="124">
        <v>0.22893927642402301</v>
      </c>
      <c r="H1916" s="124">
        <v>0.93654472473641404</v>
      </c>
      <c r="I1916" s="124">
        <v>0.74247684534396585</v>
      </c>
      <c r="J1916" s="124">
        <v>7.9142293106915007E-2</v>
      </c>
      <c r="K1916" s="54">
        <v>7.5600960469693224E-2</v>
      </c>
      <c r="M1916" s="47">
        <v>914</v>
      </c>
      <c r="N1916" s="124" cm="1">
        <f t="array" ref="N1916:W1916">(TRANSPOSE(MMULT(幕後結果!$AB$37:$AK$46, TRANSPOSE(N915:W915))))</f>
        <v>-1.6101187539020152</v>
      </c>
      <c r="O1916" s="124">
        <v>-0.34469726590818089</v>
      </c>
      <c r="P1916" s="124">
        <v>-2.6031765285270856</v>
      </c>
      <c r="Q1916" s="124">
        <v>-0.54777692187610816</v>
      </c>
      <c r="R1916" s="124">
        <v>-0.80773009174686283</v>
      </c>
      <c r="S1916" s="124">
        <v>-0.83440853352788835</v>
      </c>
      <c r="T1916" s="124">
        <v>-0.19770416197967389</v>
      </c>
      <c r="U1916" s="124">
        <v>-0.65389650910052222</v>
      </c>
      <c r="V1916" s="124">
        <v>-2.0317167945434833</v>
      </c>
      <c r="W1916" s="46">
        <v>-1.4434174800596098</v>
      </c>
    </row>
    <row r="1917" spans="1:23" ht="19">
      <c r="A1917" s="91">
        <v>915</v>
      </c>
      <c r="B1917" s="124">
        <v>0.99431131380351756</v>
      </c>
      <c r="C1917" s="124">
        <v>0.84960823703743249</v>
      </c>
      <c r="D1917" s="124">
        <v>0.68817899414719053</v>
      </c>
      <c r="E1917" s="124">
        <v>0.47401849150751807</v>
      </c>
      <c r="F1917" s="124">
        <v>0.93536802621222415</v>
      </c>
      <c r="G1917" s="124">
        <v>0.90313881346021474</v>
      </c>
      <c r="H1917" s="124">
        <v>5.9186471858184042E-2</v>
      </c>
      <c r="I1917" s="124">
        <v>0.62023215921352537</v>
      </c>
      <c r="J1917" s="124">
        <v>0.41951127269639366</v>
      </c>
      <c r="K1917" s="54">
        <v>0.82580757713358577</v>
      </c>
      <c r="M1917" s="47">
        <v>915</v>
      </c>
      <c r="N1917" s="124" cm="1">
        <f t="array" ref="N1917:W1917">(TRANSPOSE(MMULT(幕後結果!$AB$37:$AK$46, TRANSPOSE(N916:W916))))</f>
        <v>-0.32524701469542799</v>
      </c>
      <c r="O1917" s="124">
        <v>-0.17087568400603259</v>
      </c>
      <c r="P1917" s="124">
        <v>-1.1021520193171916</v>
      </c>
      <c r="Q1917" s="124">
        <v>-1.2802016025011123</v>
      </c>
      <c r="R1917" s="124">
        <v>-1.2227756204168505</v>
      </c>
      <c r="S1917" s="124">
        <v>-1.9095614685744662</v>
      </c>
      <c r="T1917" s="124">
        <v>8.9146535525133075E-2</v>
      </c>
      <c r="U1917" s="124">
        <v>-0.98569608818271814</v>
      </c>
      <c r="V1917" s="124">
        <v>-0.21536766189712039</v>
      </c>
      <c r="W1917" s="46">
        <v>0.5866001927809068</v>
      </c>
    </row>
    <row r="1918" spans="1:23" ht="19">
      <c r="A1918" s="91">
        <v>916</v>
      </c>
      <c r="B1918" s="124">
        <v>0.30545663136696866</v>
      </c>
      <c r="C1918" s="124">
        <v>0.12529659088347045</v>
      </c>
      <c r="D1918" s="124">
        <v>7.5145351982215836E-2</v>
      </c>
      <c r="E1918" s="124">
        <v>0.3105683487081039</v>
      </c>
      <c r="F1918" s="124">
        <v>0.39721068952408656</v>
      </c>
      <c r="G1918" s="124">
        <v>5.4995848777679157E-3</v>
      </c>
      <c r="H1918" s="124">
        <v>0.47817900847737738</v>
      </c>
      <c r="I1918" s="124">
        <v>0.82294915563930782</v>
      </c>
      <c r="J1918" s="124">
        <v>4.8940666364330587E-2</v>
      </c>
      <c r="K1918" s="54">
        <v>0.25384557376078876</v>
      </c>
      <c r="M1918" s="47">
        <v>916</v>
      </c>
      <c r="N1918" s="124" cm="1">
        <f t="array" ref="N1918:W1918">(TRANSPOSE(MMULT(幕後結果!$AB$37:$AK$46, TRANSPOSE(N917:W917))))</f>
        <v>1.4749838972870875</v>
      </c>
      <c r="O1918" s="124">
        <v>-0.14769766145573049</v>
      </c>
      <c r="P1918" s="124">
        <v>2.0933537465292407</v>
      </c>
      <c r="Q1918" s="124">
        <v>2.0332388020589112</v>
      </c>
      <c r="R1918" s="124">
        <v>-0.78204789906331262</v>
      </c>
      <c r="S1918" s="124">
        <v>1.0271370748868272</v>
      </c>
      <c r="T1918" s="124">
        <v>-0.34006120656765026</v>
      </c>
      <c r="U1918" s="124">
        <v>-0.40114654828166102</v>
      </c>
      <c r="V1918" s="124">
        <v>0.46978793478039321</v>
      </c>
      <c r="W1918" s="46">
        <v>0.72972915757463808</v>
      </c>
    </row>
    <row r="1919" spans="1:23" ht="19">
      <c r="A1919" s="91">
        <v>917</v>
      </c>
      <c r="B1919" s="124">
        <v>0.25121656646183665</v>
      </c>
      <c r="C1919" s="124">
        <v>0.12402557824901406</v>
      </c>
      <c r="D1919" s="124">
        <v>6.2507019758504478E-2</v>
      </c>
      <c r="E1919" s="124">
        <v>0.94733506275340429</v>
      </c>
      <c r="F1919" s="124">
        <v>0.83298623704564245</v>
      </c>
      <c r="G1919" s="124">
        <v>0.96337243470064138</v>
      </c>
      <c r="H1919" s="124">
        <v>0.29148544581185343</v>
      </c>
      <c r="I1919" s="124">
        <v>0.52122796710880293</v>
      </c>
      <c r="J1919" s="124">
        <v>0.29535229860485468</v>
      </c>
      <c r="K1919" s="54">
        <v>0.7136291224708351</v>
      </c>
      <c r="M1919" s="47">
        <v>917</v>
      </c>
      <c r="N1919" s="124" cm="1">
        <f t="array" ref="N1919:W1919">(TRANSPOSE(MMULT(幕後結果!$AB$37:$AK$46, TRANSPOSE(N918:W918))))</f>
        <v>-1.3963621983012933</v>
      </c>
      <c r="O1919" s="124">
        <v>0.32700336859377838</v>
      </c>
      <c r="P1919" s="124">
        <v>-0.18355191255535183</v>
      </c>
      <c r="Q1919" s="124">
        <v>0.45512197063222393</v>
      </c>
      <c r="R1919" s="124">
        <v>-1.3043734956230029</v>
      </c>
      <c r="S1919" s="124">
        <v>0.72158167652151306</v>
      </c>
      <c r="T1919" s="124">
        <v>-0.17731389147480703</v>
      </c>
      <c r="U1919" s="124">
        <v>-0.4854145922634106</v>
      </c>
      <c r="V1919" s="124">
        <v>-1.1979327246751679</v>
      </c>
      <c r="W1919" s="46">
        <v>-1.093174766741011</v>
      </c>
    </row>
    <row r="1920" spans="1:23" ht="19">
      <c r="A1920" s="91">
        <v>918</v>
      </c>
      <c r="B1920" s="124">
        <v>5.9076848892553047E-2</v>
      </c>
      <c r="C1920" s="124">
        <v>0.77002276555554761</v>
      </c>
      <c r="D1920" s="124">
        <v>0.23985004309309677</v>
      </c>
      <c r="E1920" s="124">
        <v>0.50126083606111638</v>
      </c>
      <c r="F1920" s="124">
        <v>0.7712644155170898</v>
      </c>
      <c r="G1920" s="124">
        <v>0.42939186281102293</v>
      </c>
      <c r="H1920" s="124">
        <v>0.72494645375073152</v>
      </c>
      <c r="I1920" s="124">
        <v>0.39841316061260001</v>
      </c>
      <c r="J1920" s="124">
        <v>0.27742246029405382</v>
      </c>
      <c r="K1920" s="54">
        <v>0.29956648506729011</v>
      </c>
      <c r="M1920" s="47">
        <v>918</v>
      </c>
      <c r="N1920" s="124" cm="1">
        <f t="array" ref="N1920:W1920">(TRANSPOSE(MMULT(幕後結果!$AB$37:$AK$46, TRANSPOSE(N919:W919))))</f>
        <v>0.60860269265063227</v>
      </c>
      <c r="O1920" s="124">
        <v>0.85354536286965366</v>
      </c>
      <c r="P1920" s="124">
        <v>-0.24842307304593014</v>
      </c>
      <c r="Q1920" s="124">
        <v>-0.39695646802669254</v>
      </c>
      <c r="R1920" s="124">
        <v>0.70896696201868759</v>
      </c>
      <c r="S1920" s="124">
        <v>0.76779558106945145</v>
      </c>
      <c r="T1920" s="124">
        <v>0.21233215533513086</v>
      </c>
      <c r="U1920" s="124">
        <v>-0.43475108965823767</v>
      </c>
      <c r="V1920" s="124">
        <v>1.0929480762333776</v>
      </c>
      <c r="W1920" s="46">
        <v>0.50896981467238545</v>
      </c>
    </row>
    <row r="1921" spans="1:23" ht="19">
      <c r="A1921" s="91">
        <v>919</v>
      </c>
      <c r="B1921" s="124">
        <v>0.24326325256430947</v>
      </c>
      <c r="C1921" s="124">
        <v>0.22724128332931159</v>
      </c>
      <c r="D1921" s="124">
        <v>0.40225633844670194</v>
      </c>
      <c r="E1921" s="124">
        <v>0.33813993974279311</v>
      </c>
      <c r="F1921" s="124">
        <v>0.2249464692824592</v>
      </c>
      <c r="G1921" s="124">
        <v>0.26675292365719749</v>
      </c>
      <c r="H1921" s="124">
        <v>0.19386939261394942</v>
      </c>
      <c r="I1921" s="124">
        <v>0.25263071921239599</v>
      </c>
      <c r="J1921" s="124">
        <v>0.59976202326579076</v>
      </c>
      <c r="K1921" s="54">
        <v>0.64926987403145864</v>
      </c>
      <c r="M1921" s="47">
        <v>919</v>
      </c>
      <c r="N1921" s="124" cm="1">
        <f t="array" ref="N1921:W1921">(TRANSPOSE(MMULT(幕後結果!$AB$37:$AK$46, TRANSPOSE(N920:W920))))</f>
        <v>0.36292013833958475</v>
      </c>
      <c r="O1921" s="124">
        <v>0.36809463372875828</v>
      </c>
      <c r="P1921" s="124">
        <v>-0.48029837630994371</v>
      </c>
      <c r="Q1921" s="124">
        <v>0.10077113440491602</v>
      </c>
      <c r="R1921" s="124">
        <v>-1.9168139044129642</v>
      </c>
      <c r="S1921" s="124">
        <v>0.49064207024616174</v>
      </c>
      <c r="T1921" s="124">
        <v>-0.36928600493940394</v>
      </c>
      <c r="U1921" s="124">
        <v>-1.320811634739167</v>
      </c>
      <c r="V1921" s="124">
        <v>0.17873893600662993</v>
      </c>
      <c r="W1921" s="46">
        <v>-0.95660082768824617</v>
      </c>
    </row>
    <row r="1922" spans="1:23" ht="19">
      <c r="A1922" s="91">
        <v>920</v>
      </c>
      <c r="B1922" s="124">
        <v>0.29149770623222171</v>
      </c>
      <c r="C1922" s="124">
        <v>0.19756579963356602</v>
      </c>
      <c r="D1922" s="124">
        <v>0.78237532965915735</v>
      </c>
      <c r="E1922" s="124">
        <v>0.42265920777808974</v>
      </c>
      <c r="F1922" s="124">
        <v>0.48010099269166662</v>
      </c>
      <c r="G1922" s="124">
        <v>0.57641091381772513</v>
      </c>
      <c r="H1922" s="124">
        <v>0.86641793178641247</v>
      </c>
      <c r="I1922" s="124">
        <v>0.90941610873665701</v>
      </c>
      <c r="J1922" s="124">
        <v>0.1577490615957502</v>
      </c>
      <c r="K1922" s="54">
        <v>0.97427833577771161</v>
      </c>
      <c r="M1922" s="47">
        <v>920</v>
      </c>
      <c r="N1922" s="124" cm="1">
        <f t="array" ref="N1922:W1922">(TRANSPOSE(MMULT(幕後結果!$AB$37:$AK$46, TRANSPOSE(N921:W921))))</f>
        <v>-0.66461558995360925</v>
      </c>
      <c r="O1922" s="124">
        <v>-6.5528705792942329E-3</v>
      </c>
      <c r="P1922" s="124">
        <v>-0.76819634570686712</v>
      </c>
      <c r="Q1922" s="124">
        <v>-0.67821309904377891</v>
      </c>
      <c r="R1922" s="124">
        <v>-0.41926897805113339</v>
      </c>
      <c r="S1922" s="124">
        <v>0.80014889515195864</v>
      </c>
      <c r="T1922" s="124">
        <v>-1.5681530470007849</v>
      </c>
      <c r="U1922" s="124">
        <v>-0.47440315302626967</v>
      </c>
      <c r="V1922" s="124">
        <v>-0.44838001396903848</v>
      </c>
      <c r="W1922" s="46">
        <v>0.47213799323067868</v>
      </c>
    </row>
    <row r="1923" spans="1:23" ht="19">
      <c r="A1923" s="91">
        <v>921</v>
      </c>
      <c r="B1923" s="124">
        <v>0.14728233272265934</v>
      </c>
      <c r="C1923" s="124">
        <v>0.19832706913800258</v>
      </c>
      <c r="D1923" s="124">
        <v>0.22472367744678401</v>
      </c>
      <c r="E1923" s="124">
        <v>0.47556956467033484</v>
      </c>
      <c r="F1923" s="124">
        <v>0.21079367034095209</v>
      </c>
      <c r="G1923" s="124">
        <v>0.24036939179207151</v>
      </c>
      <c r="H1923" s="124">
        <v>0.4393709669268584</v>
      </c>
      <c r="I1923" s="124">
        <v>2.7680731988258156E-2</v>
      </c>
      <c r="J1923" s="124">
        <v>0.41877162499161558</v>
      </c>
      <c r="K1923" s="54">
        <v>0.39554577503616573</v>
      </c>
      <c r="M1923" s="47">
        <v>921</v>
      </c>
      <c r="N1923" s="124" cm="1">
        <f t="array" ref="N1923:W1923">(TRANSPOSE(MMULT(幕後結果!$AB$37:$AK$46, TRANSPOSE(N922:W922))))</f>
        <v>-1.3056762716978922</v>
      </c>
      <c r="O1923" s="124">
        <v>0.99079428044143525</v>
      </c>
      <c r="P1923" s="124">
        <v>-0.3665968269291966</v>
      </c>
      <c r="Q1923" s="124">
        <v>1.1632630628332254</v>
      </c>
      <c r="R1923" s="124">
        <v>1.4024652805699878</v>
      </c>
      <c r="S1923" s="124">
        <v>0.47259660463451203</v>
      </c>
      <c r="T1923" s="124">
        <v>0.46403243585319898</v>
      </c>
      <c r="U1923" s="124">
        <v>-3.5566045218243081E-2</v>
      </c>
      <c r="V1923" s="124">
        <v>0.35391143525725477</v>
      </c>
      <c r="W1923" s="46">
        <v>-0.91314987893301525</v>
      </c>
    </row>
    <row r="1924" spans="1:23" ht="19">
      <c r="A1924" s="91">
        <v>922</v>
      </c>
      <c r="B1924" s="124">
        <v>0.43512102977665879</v>
      </c>
      <c r="C1924" s="124">
        <v>0.93495776202105052</v>
      </c>
      <c r="D1924" s="124">
        <v>0.89078280180249969</v>
      </c>
      <c r="E1924" s="124">
        <v>8.8132629060769796E-2</v>
      </c>
      <c r="F1924" s="124">
        <v>0.46294248545494066</v>
      </c>
      <c r="G1924" s="124">
        <v>0.42463474998905792</v>
      </c>
      <c r="H1924" s="124">
        <v>0.38614281219303548</v>
      </c>
      <c r="I1924" s="124">
        <v>0.99612056923948411</v>
      </c>
      <c r="J1924" s="124">
        <v>0.15737606409992488</v>
      </c>
      <c r="K1924" s="54">
        <v>0.36690584497244982</v>
      </c>
      <c r="M1924" s="47">
        <v>922</v>
      </c>
      <c r="N1924" s="124" cm="1">
        <f t="array" ref="N1924:W1924">(TRANSPOSE(MMULT(幕後結果!$AB$37:$AK$46, TRANSPOSE(N923:W923))))</f>
        <v>-0.36871223742378939</v>
      </c>
      <c r="O1924" s="124">
        <v>0.58541755441044152</v>
      </c>
      <c r="P1924" s="124">
        <v>0.88556463764976223</v>
      </c>
      <c r="Q1924" s="124">
        <v>7.6163440568661256E-2</v>
      </c>
      <c r="R1924" s="124">
        <v>0.77312176789600295</v>
      </c>
      <c r="S1924" s="124">
        <v>-0.52255591102858145</v>
      </c>
      <c r="T1924" s="124">
        <v>-0.28312542678198788</v>
      </c>
      <c r="U1924" s="124">
        <v>-1.2776081183873189</v>
      </c>
      <c r="V1924" s="124">
        <v>0.41776076119778938</v>
      </c>
      <c r="W1924" s="46">
        <v>0.34085740710588924</v>
      </c>
    </row>
    <row r="1925" spans="1:23" ht="19">
      <c r="A1925" s="91">
        <v>923</v>
      </c>
      <c r="B1925" s="124">
        <v>0.88141411106763501</v>
      </c>
      <c r="C1925" s="124">
        <v>0.29450531514661371</v>
      </c>
      <c r="D1925" s="124">
        <v>0.57179943461214688</v>
      </c>
      <c r="E1925" s="124">
        <v>0.11287679729798827</v>
      </c>
      <c r="F1925" s="124">
        <v>4.4140510098691799E-2</v>
      </c>
      <c r="G1925" s="124">
        <v>0.11880864007860059</v>
      </c>
      <c r="H1925" s="124">
        <v>0.77851386488558294</v>
      </c>
      <c r="I1925" s="124">
        <v>0.9869283114809877</v>
      </c>
      <c r="J1925" s="124">
        <v>0.46128914508075036</v>
      </c>
      <c r="K1925" s="54">
        <v>0.78017780956088356</v>
      </c>
      <c r="M1925" s="47">
        <v>923</v>
      </c>
      <c r="N1925" s="124" cm="1">
        <f t="array" ref="N1925:W1925">(TRANSPOSE(MMULT(幕後結果!$AB$37:$AK$46, TRANSPOSE(N924:W924))))</f>
        <v>-1.0568931173616325</v>
      </c>
      <c r="O1925" s="124">
        <v>-0.80418391855607418</v>
      </c>
      <c r="P1925" s="124">
        <v>-1.1985311395989964</v>
      </c>
      <c r="Q1925" s="124">
        <v>1.4508437349945182</v>
      </c>
      <c r="R1925" s="124">
        <v>1.3131337339876574</v>
      </c>
      <c r="S1925" s="124">
        <v>-0.21040940763260674</v>
      </c>
      <c r="T1925" s="124">
        <v>-1.0930043117057864E-2</v>
      </c>
      <c r="U1925" s="124">
        <v>-1.7548062417208745</v>
      </c>
      <c r="V1925" s="124">
        <v>-0.50689459015876503</v>
      </c>
      <c r="W1925" s="46">
        <v>-0.94594390522731586</v>
      </c>
    </row>
    <row r="1926" spans="1:23" ht="19">
      <c r="A1926" s="91">
        <v>924</v>
      </c>
      <c r="B1926" s="124">
        <v>2.3608440127305563E-2</v>
      </c>
      <c r="C1926" s="124">
        <v>0.89112779657138441</v>
      </c>
      <c r="D1926" s="124">
        <v>0.70010556505321109</v>
      </c>
      <c r="E1926" s="124">
        <v>0.31642040936671312</v>
      </c>
      <c r="F1926" s="124">
        <v>0.11227868081044212</v>
      </c>
      <c r="G1926" s="124">
        <v>0.35024737901808378</v>
      </c>
      <c r="H1926" s="124">
        <v>0.35880563266198173</v>
      </c>
      <c r="I1926" s="124">
        <v>0.40557821324622956</v>
      </c>
      <c r="J1926" s="124">
        <v>0.31126271370534853</v>
      </c>
      <c r="K1926" s="54">
        <v>0.93894094072250223</v>
      </c>
      <c r="M1926" s="47">
        <v>924</v>
      </c>
      <c r="N1926" s="124" cm="1">
        <f t="array" ref="N1926:W1926">(TRANSPOSE(MMULT(幕後結果!$AB$37:$AK$46, TRANSPOSE(N925:W925))))</f>
        <v>-0.39713188398045607</v>
      </c>
      <c r="O1926" s="124">
        <v>-0.21283409664765968</v>
      </c>
      <c r="P1926" s="124">
        <v>0.63293387824586067</v>
      </c>
      <c r="Q1926" s="124">
        <v>1.6988422745141591</v>
      </c>
      <c r="R1926" s="124">
        <v>1.1912710222668921</v>
      </c>
      <c r="S1926" s="124">
        <v>3.2356576860909745</v>
      </c>
      <c r="T1926" s="124">
        <v>1.1499413226774085</v>
      </c>
      <c r="U1926" s="124">
        <v>0.15160511737538879</v>
      </c>
      <c r="V1926" s="124">
        <v>0.42850567961855179</v>
      </c>
      <c r="W1926" s="46">
        <v>1.3400147825167266</v>
      </c>
    </row>
    <row r="1927" spans="1:23" ht="19">
      <c r="A1927" s="91">
        <v>925</v>
      </c>
      <c r="B1927" s="124">
        <v>3.5328423861040736E-2</v>
      </c>
      <c r="C1927" s="124">
        <v>0.49725163681741802</v>
      </c>
      <c r="D1927" s="124">
        <v>0.33403019764168329</v>
      </c>
      <c r="E1927" s="124">
        <v>0.3473827115273187</v>
      </c>
      <c r="F1927" s="124">
        <v>0.7848620862541662</v>
      </c>
      <c r="G1927" s="124">
        <v>0.42508448862782355</v>
      </c>
      <c r="H1927" s="124">
        <v>8.031704845233123E-2</v>
      </c>
      <c r="I1927" s="124">
        <v>9.7434776805537693E-2</v>
      </c>
      <c r="J1927" s="124">
        <v>0.43291784207926742</v>
      </c>
      <c r="K1927" s="54">
        <v>0.19750768134324614</v>
      </c>
      <c r="M1927" s="47">
        <v>925</v>
      </c>
      <c r="N1927" s="124" cm="1">
        <f t="array" ref="N1927:W1927">(TRANSPOSE(MMULT(幕後結果!$AB$37:$AK$46, TRANSPOSE(N926:W926))))</f>
        <v>-1.2857904793831267</v>
      </c>
      <c r="O1927" s="124">
        <v>-2.3524097091063507</v>
      </c>
      <c r="P1927" s="124">
        <v>-2.220121759783896</v>
      </c>
      <c r="Q1927" s="124">
        <v>-0.44606212572156489</v>
      </c>
      <c r="R1927" s="124">
        <v>-7.6879623909075268E-2</v>
      </c>
      <c r="S1927" s="124">
        <v>-0.91762964855878193</v>
      </c>
      <c r="T1927" s="124">
        <v>0.47841194013111332</v>
      </c>
      <c r="U1927" s="124">
        <v>1.2889233041393189</v>
      </c>
      <c r="V1927" s="124">
        <v>0.53612113788902938</v>
      </c>
      <c r="W1927" s="46">
        <v>-0.21720588764956461</v>
      </c>
    </row>
    <row r="1928" spans="1:23" ht="19">
      <c r="A1928" s="91">
        <v>926</v>
      </c>
      <c r="B1928" s="124">
        <v>0.6499883349248945</v>
      </c>
      <c r="C1928" s="124">
        <v>0.67929554964136307</v>
      </c>
      <c r="D1928" s="124">
        <v>0.40668193732367097</v>
      </c>
      <c r="E1928" s="124">
        <v>0.27115761777833747</v>
      </c>
      <c r="F1928" s="124">
        <v>0.15227637175273778</v>
      </c>
      <c r="G1928" s="124">
        <v>0.42790908065546418</v>
      </c>
      <c r="H1928" s="124">
        <v>2.7119526778624392E-2</v>
      </c>
      <c r="I1928" s="124">
        <v>0.2900705452065877</v>
      </c>
      <c r="J1928" s="124">
        <v>8.8031049330619782E-2</v>
      </c>
      <c r="K1928" s="54">
        <v>0.65732396777526225</v>
      </c>
      <c r="M1928" s="47">
        <v>926</v>
      </c>
      <c r="N1928" s="124" cm="1">
        <f t="array" ref="N1928:W1928">(TRANSPOSE(MMULT(幕後結果!$AB$37:$AK$46, TRANSPOSE(N927:W927))))</f>
        <v>-1.1663881973194139</v>
      </c>
      <c r="O1928" s="124">
        <v>-0.74941933190637466</v>
      </c>
      <c r="P1928" s="124">
        <v>-0.48080869318787878</v>
      </c>
      <c r="Q1928" s="124">
        <v>0.13714495141727293</v>
      </c>
      <c r="R1928" s="124">
        <v>-1.2159400241293718E-2</v>
      </c>
      <c r="S1928" s="124">
        <v>0.25917418206314258</v>
      </c>
      <c r="T1928" s="124">
        <v>-1.098441639686293</v>
      </c>
      <c r="U1928" s="124">
        <v>-1.6074763129963234</v>
      </c>
      <c r="V1928" s="124">
        <v>-1.08110905337566</v>
      </c>
      <c r="W1928" s="46">
        <v>-1.0164968272244981</v>
      </c>
    </row>
    <row r="1929" spans="1:23" ht="19">
      <c r="A1929" s="91">
        <v>927</v>
      </c>
      <c r="B1929" s="124">
        <v>0.61370554904147867</v>
      </c>
      <c r="C1929" s="124">
        <v>0.59669527745383655</v>
      </c>
      <c r="D1929" s="124">
        <v>0.37625356498650997</v>
      </c>
      <c r="E1929" s="124">
        <v>0.26077744801322544</v>
      </c>
      <c r="F1929" s="124">
        <v>0.76034640646481932</v>
      </c>
      <c r="G1929" s="124">
        <v>0.17453888211066815</v>
      </c>
      <c r="H1929" s="124">
        <v>0.75719767224009948</v>
      </c>
      <c r="I1929" s="124">
        <v>0.80170527070845665</v>
      </c>
      <c r="J1929" s="124">
        <v>0.28664511445737828</v>
      </c>
      <c r="K1929" s="54">
        <v>0.764386099464756</v>
      </c>
      <c r="M1929" s="47">
        <v>927</v>
      </c>
      <c r="N1929" s="124" cm="1">
        <f t="array" ref="N1929:W1929">(TRANSPOSE(MMULT(幕後結果!$AB$37:$AK$46, TRANSPOSE(N928:W928))))</f>
        <v>2.018995508204092</v>
      </c>
      <c r="O1929" s="124">
        <v>-1.7091597643226208E-3</v>
      </c>
      <c r="P1929" s="124">
        <v>0.72223601950335337</v>
      </c>
      <c r="Q1929" s="124">
        <v>1.0089670844296004</v>
      </c>
      <c r="R1929" s="124">
        <v>-1.5440026161529248</v>
      </c>
      <c r="S1929" s="124">
        <v>-0.21973369477186022</v>
      </c>
      <c r="T1929" s="124">
        <v>1.2191520604378663</v>
      </c>
      <c r="U1929" s="124">
        <v>1.243925845554481</v>
      </c>
      <c r="V1929" s="124">
        <v>9.2989624476493504E-2</v>
      </c>
      <c r="W1929" s="46">
        <v>-0.84920539042402554</v>
      </c>
    </row>
    <row r="1930" spans="1:23" ht="19">
      <c r="A1930" s="91">
        <v>928</v>
      </c>
      <c r="B1930" s="124">
        <v>0.20429329792278317</v>
      </c>
      <c r="C1930" s="124">
        <v>0.41248241581328027</v>
      </c>
      <c r="D1930" s="124">
        <v>0.7689820122840767</v>
      </c>
      <c r="E1930" s="124">
        <v>0.18708506103748279</v>
      </c>
      <c r="F1930" s="124">
        <v>0.61237337642765155</v>
      </c>
      <c r="G1930" s="124">
        <v>0.48832296499296701</v>
      </c>
      <c r="H1930" s="124">
        <v>0.33007101353699686</v>
      </c>
      <c r="I1930" s="124">
        <v>0.2650043699430944</v>
      </c>
      <c r="J1930" s="124">
        <v>0.37754467402984004</v>
      </c>
      <c r="K1930" s="54">
        <v>0.55166200976409363</v>
      </c>
      <c r="M1930" s="47">
        <v>928</v>
      </c>
      <c r="N1930" s="124" cm="1">
        <f t="array" ref="N1930:W1930">(TRANSPOSE(MMULT(幕後結果!$AB$37:$AK$46, TRANSPOSE(N929:W929))))</f>
        <v>-0.20293593527151882</v>
      </c>
      <c r="O1930" s="124">
        <v>2.3173761449921622</v>
      </c>
      <c r="P1930" s="124">
        <v>1.4408949573828718</v>
      </c>
      <c r="Q1930" s="124">
        <v>0.97717295410598937</v>
      </c>
      <c r="R1930" s="124">
        <v>-0.57105920317457004</v>
      </c>
      <c r="S1930" s="124">
        <v>1.1327103660817071</v>
      </c>
      <c r="T1930" s="124">
        <v>-1.1478549164484135</v>
      </c>
      <c r="U1930" s="124">
        <v>-0.24782767009967283</v>
      </c>
      <c r="V1930" s="124">
        <v>-1.2382620952990326</v>
      </c>
      <c r="W1930" s="46">
        <v>-0.31926854413358213</v>
      </c>
    </row>
    <row r="1931" spans="1:23" ht="19">
      <c r="A1931" s="91">
        <v>929</v>
      </c>
      <c r="B1931" s="124">
        <v>0.51505258103494045</v>
      </c>
      <c r="C1931" s="124">
        <v>0.60637334662918629</v>
      </c>
      <c r="D1931" s="124">
        <v>0.48663668382379055</v>
      </c>
      <c r="E1931" s="124">
        <v>0.67737594266495349</v>
      </c>
      <c r="F1931" s="124">
        <v>0.92421582379745759</v>
      </c>
      <c r="G1931" s="124">
        <v>0.16566679492091518</v>
      </c>
      <c r="H1931" s="124">
        <v>0.82653685240371932</v>
      </c>
      <c r="I1931" s="124">
        <v>0.15543075745103208</v>
      </c>
      <c r="J1931" s="124">
        <v>0.47247853010082075</v>
      </c>
      <c r="K1931" s="54">
        <v>0.59839667627784854</v>
      </c>
      <c r="M1931" s="47">
        <v>929</v>
      </c>
      <c r="N1931" s="124" cm="1">
        <f t="array" ref="N1931:W1931">(TRANSPOSE(MMULT(幕後結果!$AB$37:$AK$46, TRANSPOSE(N930:W930))))</f>
        <v>0.13963827933840589</v>
      </c>
      <c r="O1931" s="124">
        <v>-0.90794327705877542</v>
      </c>
      <c r="P1931" s="124">
        <v>0.95049509382823749</v>
      </c>
      <c r="Q1931" s="124">
        <v>-0.4411130236607389</v>
      </c>
      <c r="R1931" s="124">
        <v>0.83148048407710162</v>
      </c>
      <c r="S1931" s="124">
        <v>-0.86621791493112399</v>
      </c>
      <c r="T1931" s="124">
        <v>0.33666971199081597</v>
      </c>
      <c r="U1931" s="124">
        <v>1.0529416317953033</v>
      </c>
      <c r="V1931" s="124">
        <v>-1.0814406237492267</v>
      </c>
      <c r="W1931" s="46">
        <v>0.37262201727040717</v>
      </c>
    </row>
    <row r="1932" spans="1:23" ht="19">
      <c r="A1932" s="91">
        <v>930</v>
      </c>
      <c r="B1932" s="124">
        <v>0.1680310558064424</v>
      </c>
      <c r="C1932" s="124">
        <v>0.94278052791019817</v>
      </c>
      <c r="D1932" s="124">
        <v>0.78224708490819483</v>
      </c>
      <c r="E1932" s="124">
        <v>0.26530085354770572</v>
      </c>
      <c r="F1932" s="124">
        <v>0.49043851754366008</v>
      </c>
      <c r="G1932" s="124">
        <v>0.27174742940188779</v>
      </c>
      <c r="H1932" s="124">
        <v>0.86179008292862092</v>
      </c>
      <c r="I1932" s="124">
        <v>0.45600885287607351</v>
      </c>
      <c r="J1932" s="124">
        <v>0.12448874153068457</v>
      </c>
      <c r="K1932" s="54">
        <v>0.73794771599263798</v>
      </c>
      <c r="M1932" s="47">
        <v>930</v>
      </c>
      <c r="N1932" s="124" cm="1">
        <f t="array" ref="N1932:W1932">(TRANSPOSE(MMULT(幕後結果!$AB$37:$AK$46, TRANSPOSE(N931:W931))))</f>
        <v>0.75519759068683079</v>
      </c>
      <c r="O1932" s="124">
        <v>0.43396446293382379</v>
      </c>
      <c r="P1932" s="124">
        <v>-0.49121570418299076</v>
      </c>
      <c r="Q1932" s="124">
        <v>-1.9761298649417693</v>
      </c>
      <c r="R1932" s="124">
        <v>-0.91553354525863262</v>
      </c>
      <c r="S1932" s="124">
        <v>-0.27951824394591696</v>
      </c>
      <c r="T1932" s="124">
        <v>0.57162436559705887</v>
      </c>
      <c r="U1932" s="124">
        <v>1.0262035228627897</v>
      </c>
      <c r="V1932" s="124">
        <v>1.3235485094161872</v>
      </c>
      <c r="W1932" s="46">
        <v>1.6196447108071208</v>
      </c>
    </row>
    <row r="1933" spans="1:23" ht="19">
      <c r="A1933" s="91">
        <v>931</v>
      </c>
      <c r="B1933" s="124">
        <v>0.73973559836981861</v>
      </c>
      <c r="C1933" s="124">
        <v>0.38398069658932243</v>
      </c>
      <c r="D1933" s="124">
        <v>0.38320201908554541</v>
      </c>
      <c r="E1933" s="124">
        <v>0.45607823258253632</v>
      </c>
      <c r="F1933" s="124">
        <v>0.20988174210094002</v>
      </c>
      <c r="G1933" s="124">
        <v>0.12388570266434074</v>
      </c>
      <c r="H1933" s="124">
        <v>0.25223122800054276</v>
      </c>
      <c r="I1933" s="124">
        <v>0.80949897193804854</v>
      </c>
      <c r="J1933" s="124">
        <v>0.15043491946174137</v>
      </c>
      <c r="K1933" s="54">
        <v>0.29786334738503895</v>
      </c>
      <c r="M1933" s="47">
        <v>931</v>
      </c>
      <c r="N1933" s="124" cm="1">
        <f t="array" ref="N1933:W1933">(TRANSPOSE(MMULT(幕後結果!$AB$37:$AK$46, TRANSPOSE(N932:W932))))</f>
        <v>-5.2263853737736531E-2</v>
      </c>
      <c r="O1933" s="124">
        <v>-0.74734045590666465</v>
      </c>
      <c r="P1933" s="124">
        <v>0.74556859227080263</v>
      </c>
      <c r="Q1933" s="124">
        <v>-0.30249956380644766</v>
      </c>
      <c r="R1933" s="124">
        <v>0.28348548846214616</v>
      </c>
      <c r="S1933" s="124">
        <v>0.10097311034494794</v>
      </c>
      <c r="T1933" s="124">
        <v>0.98685736499599164</v>
      </c>
      <c r="U1933" s="124">
        <v>1.1795380593391558</v>
      </c>
      <c r="V1933" s="124">
        <v>-0.35031623617328755</v>
      </c>
      <c r="W1933" s="46">
        <v>-4.6998853478011755E-2</v>
      </c>
    </row>
    <row r="1934" spans="1:23" ht="19">
      <c r="A1934" s="91">
        <v>932</v>
      </c>
      <c r="B1934" s="124">
        <v>0.81114218333122268</v>
      </c>
      <c r="C1934" s="124">
        <v>0.89591976687402664</v>
      </c>
      <c r="D1934" s="124">
        <v>5.5129621001554829E-2</v>
      </c>
      <c r="E1934" s="124">
        <v>0.34043862355640542</v>
      </c>
      <c r="F1934" s="124">
        <v>0.90157628517048161</v>
      </c>
      <c r="G1934" s="124">
        <v>0.47491805198328385</v>
      </c>
      <c r="H1934" s="124">
        <v>0.42250698317345226</v>
      </c>
      <c r="I1934" s="124">
        <v>0.79933936357344204</v>
      </c>
      <c r="J1934" s="124">
        <v>0.56424520762775021</v>
      </c>
      <c r="K1934" s="54">
        <v>0.88444535315905837</v>
      </c>
      <c r="M1934" s="47">
        <v>932</v>
      </c>
      <c r="N1934" s="124" cm="1">
        <f t="array" ref="N1934:W1934">(TRANSPOSE(MMULT(幕後結果!$AB$37:$AK$46, TRANSPOSE(N933:W933))))</f>
        <v>1.6377426358703873</v>
      </c>
      <c r="O1934" s="124">
        <v>2.0467269034524838E-2</v>
      </c>
      <c r="P1934" s="124">
        <v>0.39980037661171242</v>
      </c>
      <c r="Q1934" s="124">
        <v>0.82924175444997816</v>
      </c>
      <c r="R1934" s="124">
        <v>-0.14407192487506393</v>
      </c>
      <c r="S1934" s="124">
        <v>-0.1422348255892899</v>
      </c>
      <c r="T1934" s="124">
        <v>0.21602579508805717</v>
      </c>
      <c r="U1934" s="124">
        <v>0.81946633789809231</v>
      </c>
      <c r="V1934" s="124">
        <v>1.0187000261549799</v>
      </c>
      <c r="W1934" s="46">
        <v>1.3284192620089141</v>
      </c>
    </row>
    <row r="1935" spans="1:23" ht="19">
      <c r="A1935" s="91">
        <v>933</v>
      </c>
      <c r="B1935" s="124">
        <v>0.62152107075071328</v>
      </c>
      <c r="C1935" s="124">
        <v>0.43134324436886273</v>
      </c>
      <c r="D1935" s="124">
        <v>0.57392335482952883</v>
      </c>
      <c r="E1935" s="124">
        <v>8.2792668434434447E-2</v>
      </c>
      <c r="F1935" s="124">
        <v>0.70337005667737706</v>
      </c>
      <c r="G1935" s="124">
        <v>0.53086237961105875</v>
      </c>
      <c r="H1935" s="124">
        <v>0.82565096134888005</v>
      </c>
      <c r="I1935" s="124">
        <v>0.92727592847546281</v>
      </c>
      <c r="J1935" s="124">
        <v>0.50847573131172541</v>
      </c>
      <c r="K1935" s="54">
        <v>0.20360026347575721</v>
      </c>
      <c r="M1935" s="47">
        <v>933</v>
      </c>
      <c r="N1935" s="124" cm="1">
        <f t="array" ref="N1935:W1935">(TRANSPOSE(MMULT(幕後結果!$AB$37:$AK$46, TRANSPOSE(N934:W934))))</f>
        <v>-0.62645217765565742</v>
      </c>
      <c r="O1935" s="124">
        <v>0.38390000110113959</v>
      </c>
      <c r="P1935" s="124">
        <v>0.10859106243554922</v>
      </c>
      <c r="Q1935" s="124">
        <v>-0.23421876751459517</v>
      </c>
      <c r="R1935" s="124">
        <v>-1.2588396653534437E-2</v>
      </c>
      <c r="S1935" s="124">
        <v>0.76466976293199984</v>
      </c>
      <c r="T1935" s="124">
        <v>0.62370970053005237</v>
      </c>
      <c r="U1935" s="124">
        <v>-0.12167581986717219</v>
      </c>
      <c r="V1935" s="124">
        <v>0.4952113681809347</v>
      </c>
      <c r="W1935" s="46">
        <v>0.85363756365705323</v>
      </c>
    </row>
    <row r="1936" spans="1:23" ht="19">
      <c r="A1936" s="91">
        <v>934</v>
      </c>
      <c r="B1936" s="124">
        <v>0.91728530396551133</v>
      </c>
      <c r="C1936" s="124">
        <v>0.54365123971783369</v>
      </c>
      <c r="D1936" s="124">
        <v>0.72346348203511535</v>
      </c>
      <c r="E1936" s="124">
        <v>0.18716335218721292</v>
      </c>
      <c r="F1936" s="124">
        <v>0.93748791852765589</v>
      </c>
      <c r="G1936" s="124">
        <v>0.92600801922528442</v>
      </c>
      <c r="H1936" s="124">
        <v>0.57239485718217664</v>
      </c>
      <c r="I1936" s="124">
        <v>0.28758977891809678</v>
      </c>
      <c r="J1936" s="124">
        <v>0.85474767885693903</v>
      </c>
      <c r="K1936" s="54">
        <v>0.31017027462135704</v>
      </c>
      <c r="M1936" s="47">
        <v>934</v>
      </c>
      <c r="N1936" s="124" cm="1">
        <f t="array" ref="N1936:W1936">(TRANSPOSE(MMULT(幕後結果!$AB$37:$AK$46, TRANSPOSE(N935:W935))))</f>
        <v>-1.8618851772361611</v>
      </c>
      <c r="O1936" s="124">
        <v>-1.9926803741045087</v>
      </c>
      <c r="P1936" s="124">
        <v>-0.72620165966057437</v>
      </c>
      <c r="Q1936" s="124">
        <v>-0.88364261330133798</v>
      </c>
      <c r="R1936" s="124">
        <v>0.6000577826668072</v>
      </c>
      <c r="S1936" s="124">
        <v>-1.2390285759323991</v>
      </c>
      <c r="T1936" s="124">
        <v>1.6339951912752524</v>
      </c>
      <c r="U1936" s="124">
        <v>-0.25146003275881712</v>
      </c>
      <c r="V1936" s="124">
        <v>-0.38866759830252456</v>
      </c>
      <c r="W1936" s="46">
        <v>-0.94953302745823087</v>
      </c>
    </row>
    <row r="1937" spans="1:23" ht="19">
      <c r="A1937" s="91">
        <v>935</v>
      </c>
      <c r="B1937" s="124">
        <v>8.6765148573237916E-2</v>
      </c>
      <c r="C1937" s="124">
        <v>0.23369117940801898</v>
      </c>
      <c r="D1937" s="124">
        <v>0.50236482787894898</v>
      </c>
      <c r="E1937" s="124">
        <v>0.36447190170149413</v>
      </c>
      <c r="F1937" s="124">
        <v>0.91727620305657775</v>
      </c>
      <c r="G1937" s="124">
        <v>0.13297155002712424</v>
      </c>
      <c r="H1937" s="124">
        <v>0.21623346515035458</v>
      </c>
      <c r="I1937" s="124">
        <v>7.2909214411560175E-2</v>
      </c>
      <c r="J1937" s="124">
        <v>0.92633368527679627</v>
      </c>
      <c r="K1937" s="54">
        <v>0.13286067806776303</v>
      </c>
      <c r="M1937" s="47">
        <v>935</v>
      </c>
      <c r="N1937" s="124" cm="1">
        <f t="array" ref="N1937:W1937">(TRANSPOSE(MMULT(幕後結果!$AB$37:$AK$46, TRANSPOSE(N936:W936))))</f>
        <v>-0.65568084281103167</v>
      </c>
      <c r="O1937" s="124">
        <v>0.15486234821330883</v>
      </c>
      <c r="P1937" s="124">
        <v>1.1798815353836112</v>
      </c>
      <c r="Q1937" s="124">
        <v>-0.40626186617986004</v>
      </c>
      <c r="R1937" s="124">
        <v>3.0143050233063795E-3</v>
      </c>
      <c r="S1937" s="124">
        <v>-1.0429681731058804</v>
      </c>
      <c r="T1937" s="124">
        <v>0.30750802143030848</v>
      </c>
      <c r="U1937" s="124">
        <v>1.3004299602371336</v>
      </c>
      <c r="V1937" s="124">
        <v>1.3973157408546018</v>
      </c>
      <c r="W1937" s="46">
        <v>-0.62546792204011181</v>
      </c>
    </row>
    <row r="1938" spans="1:23" ht="19">
      <c r="A1938" s="91">
        <v>936</v>
      </c>
      <c r="B1938" s="124">
        <v>0.82888168851369382</v>
      </c>
      <c r="C1938" s="124">
        <v>0.22466197702061663</v>
      </c>
      <c r="D1938" s="124">
        <v>0.31597314346763161</v>
      </c>
      <c r="E1938" s="124">
        <v>0.1606012760619584</v>
      </c>
      <c r="F1938" s="124">
        <v>0.95160762605439286</v>
      </c>
      <c r="G1938" s="124">
        <v>0.75037891199462403</v>
      </c>
      <c r="H1938" s="124">
        <v>0.73757870461980368</v>
      </c>
      <c r="I1938" s="124">
        <v>0.83725938346985029</v>
      </c>
      <c r="J1938" s="124">
        <v>0.18484871930151514</v>
      </c>
      <c r="K1938" s="54">
        <v>0.90480616046743223</v>
      </c>
      <c r="M1938" s="47">
        <v>936</v>
      </c>
      <c r="N1938" s="124" cm="1">
        <f t="array" ref="N1938:W1938">(TRANSPOSE(MMULT(幕後結果!$AB$37:$AK$46, TRANSPOSE(N937:W937))))</f>
        <v>-1.1080450486001778</v>
      </c>
      <c r="O1938" s="124">
        <v>-0.13768437333455719</v>
      </c>
      <c r="P1938" s="124">
        <v>-1.087126230919601</v>
      </c>
      <c r="Q1938" s="124">
        <v>-0.56462821046749889</v>
      </c>
      <c r="R1938" s="124">
        <v>0.86131111393103499</v>
      </c>
      <c r="S1938" s="124">
        <v>0.24021453063801745</v>
      </c>
      <c r="T1938" s="124">
        <v>0.14140673928098346</v>
      </c>
      <c r="U1938" s="124">
        <v>-0.89967757607977705</v>
      </c>
      <c r="V1938" s="124">
        <v>0.62071466456681346</v>
      </c>
      <c r="W1938" s="46">
        <v>-1.4442445867520433</v>
      </c>
    </row>
    <row r="1939" spans="1:23" ht="19">
      <c r="A1939" s="91">
        <v>937</v>
      </c>
      <c r="B1939" s="124">
        <v>8.0109208668538212E-2</v>
      </c>
      <c r="C1939" s="124">
        <v>6.5228403535161572E-2</v>
      </c>
      <c r="D1939" s="124">
        <v>0.10714730970922193</v>
      </c>
      <c r="E1939" s="124">
        <v>0.35781619525985708</v>
      </c>
      <c r="F1939" s="124">
        <v>2.5040420060114199E-2</v>
      </c>
      <c r="G1939" s="124">
        <v>4.8679436599327053E-2</v>
      </c>
      <c r="H1939" s="124">
        <v>0.56892857793109175</v>
      </c>
      <c r="I1939" s="124">
        <v>0.72479936829880831</v>
      </c>
      <c r="J1939" s="124">
        <v>0.12893517945243049</v>
      </c>
      <c r="K1939" s="54">
        <v>4.1145744731822198E-2</v>
      </c>
      <c r="M1939" s="47">
        <v>937</v>
      </c>
      <c r="N1939" s="124" cm="1">
        <f t="array" ref="N1939:W1939">(TRANSPOSE(MMULT(幕後結果!$AB$37:$AK$46, TRANSPOSE(N938:W938))))</f>
        <v>0.57134343500220663</v>
      </c>
      <c r="O1939" s="124">
        <v>0.51382436162272915</v>
      </c>
      <c r="P1939" s="124">
        <v>0.77518944191889083</v>
      </c>
      <c r="Q1939" s="124">
        <v>0.35346066703834</v>
      </c>
      <c r="R1939" s="124">
        <v>-2.0600083690825728</v>
      </c>
      <c r="S1939" s="124">
        <v>1.1147650747654796</v>
      </c>
      <c r="T1939" s="124">
        <v>0.55541667425238672</v>
      </c>
      <c r="U1939" s="124">
        <v>0.23438238326367331</v>
      </c>
      <c r="V1939" s="124">
        <v>-0.29077994441301425</v>
      </c>
      <c r="W1939" s="46">
        <v>1.5609454142001449</v>
      </c>
    </row>
    <row r="1940" spans="1:23" ht="19">
      <c r="A1940" s="91">
        <v>938</v>
      </c>
      <c r="B1940" s="124">
        <v>0.74004187178248126</v>
      </c>
      <c r="C1940" s="124">
        <v>0.62204025014292608</v>
      </c>
      <c r="D1940" s="124">
        <v>0.49889509694467282</v>
      </c>
      <c r="E1940" s="124">
        <v>0.92029083813624046</v>
      </c>
      <c r="F1940" s="124">
        <v>0.28866809898841161</v>
      </c>
      <c r="G1940" s="124">
        <v>0.80677030490286605</v>
      </c>
      <c r="H1940" s="124">
        <v>0.71452993918030527</v>
      </c>
      <c r="I1940" s="124">
        <v>0.38695971285512809</v>
      </c>
      <c r="J1940" s="124">
        <v>0.14310615531201676</v>
      </c>
      <c r="K1940" s="54">
        <v>0.51595673904557238</v>
      </c>
      <c r="M1940" s="47">
        <v>938</v>
      </c>
      <c r="N1940" s="124" cm="1">
        <f t="array" ref="N1940:W1940">(TRANSPOSE(MMULT(幕後結果!$AB$37:$AK$46, TRANSPOSE(N939:W939))))</f>
        <v>1.6386063757612261</v>
      </c>
      <c r="O1940" s="124">
        <v>0.59099225475168038</v>
      </c>
      <c r="P1940" s="124">
        <v>-0.79713491845308271</v>
      </c>
      <c r="Q1940" s="124">
        <v>-0.1909458448868542</v>
      </c>
      <c r="R1940" s="124">
        <v>-0.77220721032498785</v>
      </c>
      <c r="S1940" s="124">
        <v>1.2521142548103441</v>
      </c>
      <c r="T1940" s="124">
        <v>6.076117536199209E-2</v>
      </c>
      <c r="U1940" s="124">
        <v>-0.45586348281356026</v>
      </c>
      <c r="V1940" s="124">
        <v>-0.61418802769418224</v>
      </c>
      <c r="W1940" s="46">
        <v>-0.94851638563785556</v>
      </c>
    </row>
    <row r="1941" spans="1:23" ht="19">
      <c r="A1941" s="91">
        <v>939</v>
      </c>
      <c r="B1941" s="124">
        <v>0.45637253405040878</v>
      </c>
      <c r="C1941" s="124">
        <v>0.98318431204947743</v>
      </c>
      <c r="D1941" s="124">
        <v>0.33667235354707281</v>
      </c>
      <c r="E1941" s="124">
        <v>0.19678058631561934</v>
      </c>
      <c r="F1941" s="124">
        <v>0.48960848151252168</v>
      </c>
      <c r="G1941" s="124">
        <v>0.6908527826387052</v>
      </c>
      <c r="H1941" s="124">
        <v>0.73686617805772991</v>
      </c>
      <c r="I1941" s="124">
        <v>0.13626500531514973</v>
      </c>
      <c r="J1941" s="124">
        <v>0.57265418156850623</v>
      </c>
      <c r="K1941" s="54">
        <v>0.96398993335774485</v>
      </c>
      <c r="M1941" s="47">
        <v>939</v>
      </c>
      <c r="N1941" s="124" cm="1">
        <f t="array" ref="N1941:W1941">(TRANSPOSE(MMULT(幕後結果!$AB$37:$AK$46, TRANSPOSE(N940:W940))))</f>
        <v>-0.57295729884195756</v>
      </c>
      <c r="O1941" s="124">
        <v>-0.76434391451599337</v>
      </c>
      <c r="P1941" s="124">
        <v>-0.25272431167879111</v>
      </c>
      <c r="Q1941" s="124">
        <v>-0.41379483750880847</v>
      </c>
      <c r="R1941" s="124">
        <v>0.20980140984017173</v>
      </c>
      <c r="S1941" s="124">
        <v>3.5106326131717047E-2</v>
      </c>
      <c r="T1941" s="124">
        <v>-0.40799365657278952</v>
      </c>
      <c r="U1941" s="124">
        <v>-0.34200272531045633</v>
      </c>
      <c r="V1941" s="124">
        <v>-0.54750199222481122</v>
      </c>
      <c r="W1941" s="46">
        <v>-0.96742922324655245</v>
      </c>
    </row>
    <row r="1942" spans="1:23" ht="19">
      <c r="A1942" s="91">
        <v>940</v>
      </c>
      <c r="B1942" s="124">
        <v>0.80246765240415407</v>
      </c>
      <c r="C1942" s="124">
        <v>0.1215842716204556</v>
      </c>
      <c r="D1942" s="124">
        <v>0.39634333002868005</v>
      </c>
      <c r="E1942" s="124">
        <v>0.14163740816668624</v>
      </c>
      <c r="F1942" s="124">
        <v>3.816338734773983E-2</v>
      </c>
      <c r="G1942" s="124">
        <v>0.32206699705949982</v>
      </c>
      <c r="H1942" s="124">
        <v>4.6009478214195765E-2</v>
      </c>
      <c r="I1942" s="124">
        <v>0.78474704499513614</v>
      </c>
      <c r="J1942" s="124">
        <v>0.43422483501803177</v>
      </c>
      <c r="K1942" s="54">
        <v>0.80640715217520653</v>
      </c>
      <c r="M1942" s="47">
        <v>940</v>
      </c>
      <c r="N1942" s="124" cm="1">
        <f t="array" ref="N1942:W1942">(TRANSPOSE(MMULT(幕後結果!$AB$37:$AK$46, TRANSPOSE(N941:W941))))</f>
        <v>-0.11279016162497905</v>
      </c>
      <c r="O1942" s="124">
        <v>-1.0164168456641109</v>
      </c>
      <c r="P1942" s="124">
        <v>-1.9402873889749017</v>
      </c>
      <c r="Q1942" s="124">
        <v>-1.7909285432477131</v>
      </c>
      <c r="R1942" s="124">
        <v>0.14674065515954859</v>
      </c>
      <c r="S1942" s="124">
        <v>-1.6102595033390779</v>
      </c>
      <c r="T1942" s="124">
        <v>-0.24513226294201687</v>
      </c>
      <c r="U1942" s="124">
        <v>0.152805633397328</v>
      </c>
      <c r="V1942" s="124">
        <v>-1.211029198133222</v>
      </c>
      <c r="W1942" s="46">
        <v>0.14977061076744369</v>
      </c>
    </row>
    <row r="1943" spans="1:23" ht="19">
      <c r="A1943" s="91">
        <v>941</v>
      </c>
      <c r="B1943" s="124">
        <v>0.16030995932938041</v>
      </c>
      <c r="C1943" s="124">
        <v>0.62571247819905995</v>
      </c>
      <c r="D1943" s="124">
        <v>0.43589444137794442</v>
      </c>
      <c r="E1943" s="124">
        <v>0.19202730285426695</v>
      </c>
      <c r="F1943" s="124">
        <v>0.89082694886853542</v>
      </c>
      <c r="G1943" s="124">
        <v>1.2515959823869771E-2</v>
      </c>
      <c r="H1943" s="124">
        <v>0.95528423392843909</v>
      </c>
      <c r="I1943" s="124">
        <v>0.74121923438009896</v>
      </c>
      <c r="J1943" s="124">
        <v>0.45527514133872282</v>
      </c>
      <c r="K1943" s="54">
        <v>0.75713876372205413</v>
      </c>
      <c r="M1943" s="47">
        <v>941</v>
      </c>
      <c r="N1943" s="124" cm="1">
        <f t="array" ref="N1943:W1943">(TRANSPOSE(MMULT(幕後結果!$AB$37:$AK$46, TRANSPOSE(N942:W942))))</f>
        <v>-0.46826775102266244</v>
      </c>
      <c r="O1943" s="124">
        <v>0.46254537815076363</v>
      </c>
      <c r="P1943" s="124">
        <v>0.54671635064946877</v>
      </c>
      <c r="Q1943" s="124">
        <v>0.85626362458719885</v>
      </c>
      <c r="R1943" s="124">
        <v>-0.37635135250131035</v>
      </c>
      <c r="S1943" s="124">
        <v>0.11750789992655203</v>
      </c>
      <c r="T1943" s="124">
        <v>-1.2567149457915481</v>
      </c>
      <c r="U1943" s="124">
        <v>-1.3410774490228818</v>
      </c>
      <c r="V1943" s="124">
        <v>0.36242281804803067</v>
      </c>
      <c r="W1943" s="46">
        <v>-2.0111925962951651</v>
      </c>
    </row>
    <row r="1944" spans="1:23" ht="19">
      <c r="A1944" s="91">
        <v>942</v>
      </c>
      <c r="B1944" s="124">
        <v>0.70520598139631741</v>
      </c>
      <c r="C1944" s="124">
        <v>0.84139107013842551</v>
      </c>
      <c r="D1944" s="124">
        <v>0.33019243877517002</v>
      </c>
      <c r="E1944" s="124">
        <v>0.54030015031874834</v>
      </c>
      <c r="F1944" s="124">
        <v>0.60027038664985732</v>
      </c>
      <c r="G1944" s="124">
        <v>0.36124319208321132</v>
      </c>
      <c r="H1944" s="124">
        <v>0.1018473146899066</v>
      </c>
      <c r="I1944" s="124">
        <v>0.78080828500213273</v>
      </c>
      <c r="J1944" s="124">
        <v>0.74464449152397361</v>
      </c>
      <c r="K1944" s="54">
        <v>0.53459005939752879</v>
      </c>
      <c r="M1944" s="47">
        <v>942</v>
      </c>
      <c r="N1944" s="124" cm="1">
        <f t="array" ref="N1944:W1944">(TRANSPOSE(MMULT(幕後結果!$AB$37:$AK$46, TRANSPOSE(N943:W943))))</f>
        <v>1.3164092091215032</v>
      </c>
      <c r="O1944" s="124">
        <v>0.32141966584036119</v>
      </c>
      <c r="P1944" s="124">
        <v>0.77389015566696107</v>
      </c>
      <c r="Q1944" s="124">
        <v>0.9659080197436698</v>
      </c>
      <c r="R1944" s="124">
        <v>-0.65070735611468589</v>
      </c>
      <c r="S1944" s="124">
        <v>0.84378996548026985</v>
      </c>
      <c r="T1944" s="124">
        <v>0.23434316726889315</v>
      </c>
      <c r="U1944" s="124">
        <v>0.7228976760440825</v>
      </c>
      <c r="V1944" s="124">
        <v>0.39690785042293625</v>
      </c>
      <c r="W1944" s="46">
        <v>-0.90477895285014376</v>
      </c>
    </row>
    <row r="1945" spans="1:23" ht="19">
      <c r="A1945" s="91">
        <v>943</v>
      </c>
      <c r="B1945" s="124">
        <v>0.11446162818277283</v>
      </c>
      <c r="C1945" s="124">
        <v>0.63485847153098107</v>
      </c>
      <c r="D1945" s="124">
        <v>0.15377648680088973</v>
      </c>
      <c r="E1945" s="124">
        <v>0.91177966801196519</v>
      </c>
      <c r="F1945" s="124">
        <v>0.9092442805657408</v>
      </c>
      <c r="G1945" s="124">
        <v>0.77901170295567002</v>
      </c>
      <c r="H1945" s="124">
        <v>0.76528035032148134</v>
      </c>
      <c r="I1945" s="124">
        <v>0.65349286058792777</v>
      </c>
      <c r="J1945" s="124">
        <v>0.37771907757804191</v>
      </c>
      <c r="K1945" s="54">
        <v>0.89969763262070024</v>
      </c>
      <c r="M1945" s="47">
        <v>943</v>
      </c>
      <c r="N1945" s="124" cm="1">
        <f t="array" ref="N1945:W1945">(TRANSPOSE(MMULT(幕後結果!$AB$37:$AK$46, TRANSPOSE(N944:W944))))</f>
        <v>1.9055022187745743</v>
      </c>
      <c r="O1945" s="124">
        <v>0.16802581823710427</v>
      </c>
      <c r="P1945" s="124">
        <v>0.59991178811438006</v>
      </c>
      <c r="Q1945" s="124">
        <v>-0.63590933849178533</v>
      </c>
      <c r="R1945" s="124">
        <v>-2.1619884378961984</v>
      </c>
      <c r="S1945" s="124">
        <v>7.8837937713980955E-2</v>
      </c>
      <c r="T1945" s="124">
        <v>0.93517011784192139</v>
      </c>
      <c r="U1945" s="124">
        <v>1.2533418203546223</v>
      </c>
      <c r="V1945" s="124">
        <v>0.68125975645536874</v>
      </c>
      <c r="W1945" s="46">
        <v>-0.19242486660813168</v>
      </c>
    </row>
    <row r="1946" spans="1:23" ht="19">
      <c r="A1946" s="91">
        <v>944</v>
      </c>
      <c r="B1946" s="124">
        <v>0.30053094120267976</v>
      </c>
      <c r="C1946" s="124">
        <v>0.96619697583011921</v>
      </c>
      <c r="D1946" s="124">
        <v>0.30997181543725949</v>
      </c>
      <c r="E1946" s="124">
        <v>0.40778181033214644</v>
      </c>
      <c r="F1946" s="124">
        <v>8.9040766305680474E-2</v>
      </c>
      <c r="G1946" s="124">
        <v>0.10356294198344163</v>
      </c>
      <c r="H1946" s="124">
        <v>0.92271618774250275</v>
      </c>
      <c r="I1946" s="124">
        <v>0.3039519011280265</v>
      </c>
      <c r="J1946" s="124">
        <v>0.59976531979863879</v>
      </c>
      <c r="K1946" s="54">
        <v>0.72240797665123502</v>
      </c>
      <c r="M1946" s="47">
        <v>944</v>
      </c>
      <c r="N1946" s="124" cm="1">
        <f t="array" ref="N1946:W1946">(TRANSPOSE(MMULT(幕後結果!$AB$37:$AK$46, TRANSPOSE(N945:W945))))</f>
        <v>-1.1873136317536959</v>
      </c>
      <c r="O1946" s="124">
        <v>-0.56208568537634962</v>
      </c>
      <c r="P1946" s="124">
        <v>-1.0841721585444675</v>
      </c>
      <c r="Q1946" s="124">
        <v>-1.7278827489712161</v>
      </c>
      <c r="R1946" s="124">
        <v>0.78613544749243514</v>
      </c>
      <c r="S1946" s="124">
        <v>-1.8698446986281831</v>
      </c>
      <c r="T1946" s="124">
        <v>-0.54038152531144679</v>
      </c>
      <c r="U1946" s="124">
        <v>-0.96499624187198352</v>
      </c>
      <c r="V1946" s="124">
        <v>-0.93374563724617776</v>
      </c>
      <c r="W1946" s="46">
        <v>-0.58753578444662391</v>
      </c>
    </row>
    <row r="1947" spans="1:23" ht="19">
      <c r="A1947" s="91">
        <v>945</v>
      </c>
      <c r="B1947" s="124">
        <v>9.1338255216119268E-2</v>
      </c>
      <c r="C1947" s="124">
        <v>0.33641818903863974</v>
      </c>
      <c r="D1947" s="124">
        <v>0.73595585612172965</v>
      </c>
      <c r="E1947" s="124">
        <v>0.82787881414934694</v>
      </c>
      <c r="F1947" s="124">
        <v>0.24003494151068927</v>
      </c>
      <c r="G1947" s="124">
        <v>5.2355972693767461E-2</v>
      </c>
      <c r="H1947" s="124">
        <v>0.62682444848952801</v>
      </c>
      <c r="I1947" s="124">
        <v>0.11913079000989302</v>
      </c>
      <c r="J1947" s="124">
        <v>0.33322871857340108</v>
      </c>
      <c r="K1947" s="54">
        <v>0.65297437802244906</v>
      </c>
      <c r="M1947" s="47">
        <v>945</v>
      </c>
      <c r="N1947" s="124" cm="1">
        <f t="array" ref="N1947:W1947">(TRANSPOSE(MMULT(幕後結果!$AB$37:$AK$46, TRANSPOSE(N946:W946))))</f>
        <v>1.1395018756839832</v>
      </c>
      <c r="O1947" s="124">
        <v>1.4591188667252453</v>
      </c>
      <c r="P1947" s="124">
        <v>0.94252092684567845</v>
      </c>
      <c r="Q1947" s="124">
        <v>-0.40072312212118044</v>
      </c>
      <c r="R1947" s="124">
        <v>-0.1182969815436727</v>
      </c>
      <c r="S1947" s="124">
        <v>2.5223110573763877E-2</v>
      </c>
      <c r="T1947" s="124">
        <v>2.9476908025594728</v>
      </c>
      <c r="U1947" s="124">
        <v>-0.46786240203260299</v>
      </c>
      <c r="V1947" s="124">
        <v>1.0675046919029725</v>
      </c>
      <c r="W1947" s="46">
        <v>0.568767740791712</v>
      </c>
    </row>
    <row r="1948" spans="1:23" ht="19">
      <c r="A1948" s="91">
        <v>946</v>
      </c>
      <c r="B1948" s="124">
        <v>0.77233009403398367</v>
      </c>
      <c r="C1948" s="124">
        <v>0.59530196843450045</v>
      </c>
      <c r="D1948" s="124">
        <v>0.27035545598997035</v>
      </c>
      <c r="E1948" s="124">
        <v>0.16566560836423116</v>
      </c>
      <c r="F1948" s="124">
        <v>0.25590008200044623</v>
      </c>
      <c r="G1948" s="124">
        <v>0.61829770043304477</v>
      </c>
      <c r="H1948" s="124">
        <v>0.27953453337149492</v>
      </c>
      <c r="I1948" s="124">
        <v>7.6636750212235594E-2</v>
      </c>
      <c r="J1948" s="124">
        <v>7.3661810630162083E-2</v>
      </c>
      <c r="K1948" s="54">
        <v>0.35578610101386343</v>
      </c>
      <c r="M1948" s="47">
        <v>946</v>
      </c>
      <c r="N1948" s="124" cm="1">
        <f t="array" ref="N1948:W1948">(TRANSPOSE(MMULT(幕後結果!$AB$37:$AK$46, TRANSPOSE(N947:W947))))</f>
        <v>8.3243412423560162E-2</v>
      </c>
      <c r="O1948" s="124">
        <v>-0.37059653582694441</v>
      </c>
      <c r="P1948" s="124">
        <v>0.63346948699858552</v>
      </c>
      <c r="Q1948" s="124">
        <v>-1.8720452822131037</v>
      </c>
      <c r="R1948" s="124">
        <v>-0.84903606834709389</v>
      </c>
      <c r="S1948" s="124">
        <v>-1.1869907362524106</v>
      </c>
      <c r="T1948" s="124">
        <v>1.2138764786551381</v>
      </c>
      <c r="U1948" s="124">
        <v>1.2061729203033753</v>
      </c>
      <c r="V1948" s="124">
        <v>1.0848893288926211</v>
      </c>
      <c r="W1948" s="46">
        <v>0.37630623767314958</v>
      </c>
    </row>
    <row r="1949" spans="1:23" ht="19">
      <c r="A1949" s="91">
        <v>947</v>
      </c>
      <c r="B1949" s="124">
        <v>0.25813072604735465</v>
      </c>
      <c r="C1949" s="124">
        <v>0.68962779404572094</v>
      </c>
      <c r="D1949" s="124">
        <v>0.14563369494254808</v>
      </c>
      <c r="E1949" s="124">
        <v>8.9193455798064925E-2</v>
      </c>
      <c r="F1949" s="124">
        <v>0.43153061348815092</v>
      </c>
      <c r="G1949" s="124">
        <v>0.58261726931342639</v>
      </c>
      <c r="H1949" s="124">
        <v>0.71227481489781819</v>
      </c>
      <c r="I1949" s="124">
        <v>4.6442857271675742E-3</v>
      </c>
      <c r="J1949" s="124">
        <v>0.58384073038983697</v>
      </c>
      <c r="K1949" s="54">
        <v>0.19668108951035324</v>
      </c>
      <c r="M1949" s="47">
        <v>947</v>
      </c>
      <c r="N1949" s="124" cm="1">
        <f t="array" ref="N1949:W1949">(TRANSPOSE(MMULT(幕後結果!$AB$37:$AK$46, TRANSPOSE(N948:W948))))</f>
        <v>-1.8143327333265433</v>
      </c>
      <c r="O1949" s="124">
        <v>-0.43172686360734802</v>
      </c>
      <c r="P1949" s="124">
        <v>-0.47394334629217338</v>
      </c>
      <c r="Q1949" s="124">
        <v>-1.6367508745227013</v>
      </c>
      <c r="R1949" s="124">
        <v>0.49682867248351353</v>
      </c>
      <c r="S1949" s="124">
        <v>-1.6367833412663464</v>
      </c>
      <c r="T1949" s="124">
        <v>1.3861352641714402</v>
      </c>
      <c r="U1949" s="124">
        <v>-0.79250107691167215</v>
      </c>
      <c r="V1949" s="124">
        <v>0.52027366267934461</v>
      </c>
      <c r="W1949" s="46">
        <v>1.6898025265563492</v>
      </c>
    </row>
    <row r="1950" spans="1:23" ht="19">
      <c r="A1950" s="91">
        <v>948</v>
      </c>
      <c r="B1950" s="124">
        <v>0.2108825329936852</v>
      </c>
      <c r="C1950" s="124">
        <v>0.45284272186430319</v>
      </c>
      <c r="D1950" s="124">
        <v>0.88239292379719836</v>
      </c>
      <c r="E1950" s="124">
        <v>0.91974466376325603</v>
      </c>
      <c r="F1950" s="124">
        <v>0.92881456186777211</v>
      </c>
      <c r="G1950" s="124">
        <v>0.23444612421739119</v>
      </c>
      <c r="H1950" s="124">
        <v>0.20757238279980639</v>
      </c>
      <c r="I1950" s="124">
        <v>0.31707031913329931</v>
      </c>
      <c r="J1950" s="124">
        <v>0.12876202996599884</v>
      </c>
      <c r="K1950" s="54">
        <v>0.54042996159878176</v>
      </c>
      <c r="M1950" s="47">
        <v>948</v>
      </c>
      <c r="N1950" s="124" cm="1">
        <f t="array" ref="N1950:W1950">(TRANSPOSE(MMULT(幕後結果!$AB$37:$AK$46, TRANSPOSE(N949:W949))))</f>
        <v>-0.47854663276684617</v>
      </c>
      <c r="O1950" s="124">
        <v>-0.92611681516831512</v>
      </c>
      <c r="P1950" s="124">
        <v>-1.0820754284098582</v>
      </c>
      <c r="Q1950" s="124">
        <v>-1.5064872231350235</v>
      </c>
      <c r="R1950" s="124">
        <v>-1.2900737707026737</v>
      </c>
      <c r="S1950" s="124">
        <v>-0.62508639507367836</v>
      </c>
      <c r="T1950" s="124">
        <v>-1.2039651417501114</v>
      </c>
      <c r="U1950" s="124">
        <v>7.4918676273967949E-2</v>
      </c>
      <c r="V1950" s="124">
        <v>-1.37026733182785</v>
      </c>
      <c r="W1950" s="46">
        <v>-0.77567892666132265</v>
      </c>
    </row>
    <row r="1951" spans="1:23" ht="19">
      <c r="A1951" s="91">
        <v>949</v>
      </c>
      <c r="B1951" s="124">
        <v>0.97357767258811423</v>
      </c>
      <c r="C1951" s="124">
        <v>0.92512649581350415</v>
      </c>
      <c r="D1951" s="124">
        <v>0.9545362546276619</v>
      </c>
      <c r="E1951" s="124">
        <v>0.88460030360846154</v>
      </c>
      <c r="F1951" s="124">
        <v>0.69390269411497774</v>
      </c>
      <c r="G1951" s="124">
        <v>0.32984990527455427</v>
      </c>
      <c r="H1951" s="124">
        <v>0.1016672698932839</v>
      </c>
      <c r="I1951" s="124">
        <v>0.47990868604415193</v>
      </c>
      <c r="J1951" s="124">
        <v>0.62819403045880318</v>
      </c>
      <c r="K1951" s="54">
        <v>0.27434185832214775</v>
      </c>
      <c r="M1951" s="47">
        <v>949</v>
      </c>
      <c r="N1951" s="124" cm="1">
        <f t="array" ref="N1951:W1951">(TRANSPOSE(MMULT(幕後結果!$AB$37:$AK$46, TRANSPOSE(N950:W950))))</f>
        <v>2.1585856422743404</v>
      </c>
      <c r="O1951" s="124">
        <v>-1.5391705703561229</v>
      </c>
      <c r="P1951" s="124">
        <v>-0.53260284152248083</v>
      </c>
      <c r="Q1951" s="124">
        <v>-0.6261042584698453</v>
      </c>
      <c r="R1951" s="124">
        <v>-0.68292927544135174</v>
      </c>
      <c r="S1951" s="124">
        <v>-1.3461760631442339</v>
      </c>
      <c r="T1951" s="124">
        <v>0.27134676095638793</v>
      </c>
      <c r="U1951" s="124">
        <v>0.56049723306818866</v>
      </c>
      <c r="V1951" s="124">
        <v>-0.34723990935510179</v>
      </c>
      <c r="W1951" s="46">
        <v>7.4141038530261119E-2</v>
      </c>
    </row>
    <row r="1952" spans="1:23" ht="19">
      <c r="A1952" s="91">
        <v>950</v>
      </c>
      <c r="B1952" s="124">
        <v>0.40206491240188336</v>
      </c>
      <c r="C1952" s="124">
        <v>0.7058116214673571</v>
      </c>
      <c r="D1952" s="124">
        <v>0.47477436944006679</v>
      </c>
      <c r="E1952" s="124">
        <v>0.45418976682952317</v>
      </c>
      <c r="F1952" s="124">
        <v>5.7409403926019564E-2</v>
      </c>
      <c r="G1952" s="124">
        <v>0.36489403449870284</v>
      </c>
      <c r="H1952" s="124">
        <v>0.6546669569954271</v>
      </c>
      <c r="I1952" s="124">
        <v>0.98831340055426775</v>
      </c>
      <c r="J1952" s="124">
        <v>0.63488081172974153</v>
      </c>
      <c r="K1952" s="54">
        <v>0.57836681489642672</v>
      </c>
      <c r="M1952" s="47">
        <v>950</v>
      </c>
      <c r="N1952" s="124" cm="1">
        <f t="array" ref="N1952:W1952">(TRANSPOSE(MMULT(幕後結果!$AB$37:$AK$46, TRANSPOSE(N951:W951))))</f>
        <v>0.16077866102209934</v>
      </c>
      <c r="O1952" s="124">
        <v>0.23567740707284149</v>
      </c>
      <c r="P1952" s="124">
        <v>0.27538189355069498</v>
      </c>
      <c r="Q1952" s="124">
        <v>0.80411340454080271</v>
      </c>
      <c r="R1952" s="124">
        <v>-0.90519441841909942</v>
      </c>
      <c r="S1952" s="124">
        <v>0.61370258274289369</v>
      </c>
      <c r="T1952" s="124">
        <v>0.15809565951528765</v>
      </c>
      <c r="U1952" s="124">
        <v>-1.1698041873805913</v>
      </c>
      <c r="V1952" s="124">
        <v>1.8164957596934237</v>
      </c>
      <c r="W1952" s="46">
        <v>-0.67452543707786017</v>
      </c>
    </row>
    <row r="1953" spans="1:23" ht="19">
      <c r="A1953" s="91">
        <v>951</v>
      </c>
      <c r="B1953" s="124">
        <v>0.2064125030784083</v>
      </c>
      <c r="C1953" s="124">
        <v>5.4900950439974228E-2</v>
      </c>
      <c r="D1953" s="124">
        <v>0.29030296815517698</v>
      </c>
      <c r="E1953" s="124">
        <v>0.47114274889479457</v>
      </c>
      <c r="F1953" s="124">
        <v>0.43149658843232475</v>
      </c>
      <c r="G1953" s="124">
        <v>0.59874602264583432</v>
      </c>
      <c r="H1953" s="124">
        <v>0.16030482759148912</v>
      </c>
      <c r="I1953" s="124">
        <v>0.25563171973443577</v>
      </c>
      <c r="J1953" s="124">
        <v>0.26797796021993081</v>
      </c>
      <c r="K1953" s="54">
        <v>0.36074318459963428</v>
      </c>
      <c r="M1953" s="47">
        <v>951</v>
      </c>
      <c r="N1953" s="124" cm="1">
        <f t="array" ref="N1953:W1953">(TRANSPOSE(MMULT(幕後結果!$AB$37:$AK$46, TRANSPOSE(N952:W952))))</f>
        <v>0.63481622353108547</v>
      </c>
      <c r="O1953" s="124">
        <v>0.76592845561032952</v>
      </c>
      <c r="P1953" s="124">
        <v>1.0839934907552122</v>
      </c>
      <c r="Q1953" s="124">
        <v>0.81724076522974598</v>
      </c>
      <c r="R1953" s="124">
        <v>1.1624079482808358</v>
      </c>
      <c r="S1953" s="124">
        <v>2.60188420130432</v>
      </c>
      <c r="T1953" s="124">
        <v>0.72999044779471722</v>
      </c>
      <c r="U1953" s="124">
        <v>1.1647280302859833</v>
      </c>
      <c r="V1953" s="124">
        <v>1.8807507977914821</v>
      </c>
      <c r="W1953" s="46">
        <v>1.2698627197153645E-2</v>
      </c>
    </row>
    <row r="1954" spans="1:23" ht="19">
      <c r="A1954" s="91">
        <v>952</v>
      </c>
      <c r="B1954" s="124">
        <v>0.60330459152484472</v>
      </c>
      <c r="C1954" s="124">
        <v>0.91097560811454414</v>
      </c>
      <c r="D1954" s="124">
        <v>0.68547353053394411</v>
      </c>
      <c r="E1954" s="124">
        <v>1.3073692656366154E-2</v>
      </c>
      <c r="F1954" s="124">
        <v>0.5357368770524511</v>
      </c>
      <c r="G1954" s="124">
        <v>0.95059571893508643</v>
      </c>
      <c r="H1954" s="124">
        <v>0.1337805398197307</v>
      </c>
      <c r="I1954" s="124">
        <v>0.17148501329242061</v>
      </c>
      <c r="J1954" s="124">
        <v>0.97572364073828277</v>
      </c>
      <c r="K1954" s="54">
        <v>0.1101133344722236</v>
      </c>
      <c r="M1954" s="47">
        <v>952</v>
      </c>
      <c r="N1954" s="124" cm="1">
        <f t="array" ref="N1954:W1954">(TRANSPOSE(MMULT(幕後結果!$AB$37:$AK$46, TRANSPOSE(N953:W953))))</f>
        <v>-0.87756336136803348</v>
      </c>
      <c r="O1954" s="124">
        <v>-0.49837854583252666</v>
      </c>
      <c r="P1954" s="124">
        <v>-0.61691035623457746</v>
      </c>
      <c r="Q1954" s="124">
        <v>0.99462312309460288</v>
      </c>
      <c r="R1954" s="124">
        <v>-1.943947020316519</v>
      </c>
      <c r="S1954" s="124">
        <v>-1.2076313574337136</v>
      </c>
      <c r="T1954" s="124">
        <v>0.30689182682204308</v>
      </c>
      <c r="U1954" s="124">
        <v>-0.54624970970040876</v>
      </c>
      <c r="V1954" s="124">
        <v>1.1765274950610882</v>
      </c>
      <c r="W1954" s="46">
        <v>-0.54378466936043623</v>
      </c>
    </row>
    <row r="1955" spans="1:23" ht="19">
      <c r="A1955" s="91">
        <v>953</v>
      </c>
      <c r="B1955" s="124">
        <v>0.9462446023939155</v>
      </c>
      <c r="C1955" s="124">
        <v>0.9937619688622592</v>
      </c>
      <c r="D1955" s="124">
        <v>0.89782057745232224</v>
      </c>
      <c r="E1955" s="124">
        <v>7.4577226149749043E-2</v>
      </c>
      <c r="F1955" s="124">
        <v>0.41333247705313925</v>
      </c>
      <c r="G1955" s="124">
        <v>0.80869928615250575</v>
      </c>
      <c r="H1955" s="124">
        <v>0.76429669988570459</v>
      </c>
      <c r="I1955" s="124">
        <v>0.92693993153669929</v>
      </c>
      <c r="J1955" s="124">
        <v>0.55857263700959714</v>
      </c>
      <c r="K1955" s="54">
        <v>0.74109285048129414</v>
      </c>
      <c r="M1955" s="47">
        <v>953</v>
      </c>
      <c r="N1955" s="124" cm="1">
        <f t="array" ref="N1955:W1955">(TRANSPOSE(MMULT(幕後結果!$AB$37:$AK$46, TRANSPOSE(N954:W954))))</f>
        <v>1.1027156982007469</v>
      </c>
      <c r="O1955" s="124">
        <v>0.53632724625463846</v>
      </c>
      <c r="P1955" s="124">
        <v>5.1930682075003287E-2</v>
      </c>
      <c r="Q1955" s="124">
        <v>9.1727202279414402E-2</v>
      </c>
      <c r="R1955" s="124">
        <v>0.35308476360197827</v>
      </c>
      <c r="S1955" s="124">
        <v>1.5947839257000547</v>
      </c>
      <c r="T1955" s="124">
        <v>1.6913580339386722</v>
      </c>
      <c r="U1955" s="124">
        <v>-1.3043485553692569</v>
      </c>
      <c r="V1955" s="124">
        <v>0.30605890707515926</v>
      </c>
      <c r="W1955" s="46">
        <v>0.56313944398174942</v>
      </c>
    </row>
    <row r="1956" spans="1:23" ht="19">
      <c r="A1956" s="91">
        <v>954</v>
      </c>
      <c r="B1956" s="124">
        <v>0.85499849794206573</v>
      </c>
      <c r="C1956" s="124">
        <v>0.68751177365389338</v>
      </c>
      <c r="D1956" s="124">
        <v>0.80953314977094282</v>
      </c>
      <c r="E1956" s="124">
        <v>0.80787419634482616</v>
      </c>
      <c r="F1956" s="124">
        <v>0.60104039910291185</v>
      </c>
      <c r="G1956" s="124">
        <v>0.68930797429970103</v>
      </c>
      <c r="H1956" s="124">
        <v>0.29257677162818796</v>
      </c>
      <c r="I1956" s="124">
        <v>0.7826756396557597</v>
      </c>
      <c r="J1956" s="124">
        <v>0.20862292160183915</v>
      </c>
      <c r="K1956" s="54">
        <v>0.29269185535787012</v>
      </c>
      <c r="M1956" s="47">
        <v>954</v>
      </c>
      <c r="N1956" s="124" cm="1">
        <f t="array" ref="N1956:W1956">(TRANSPOSE(MMULT(幕後結果!$AB$37:$AK$46, TRANSPOSE(N955:W955))))</f>
        <v>0.35624261890276748</v>
      </c>
      <c r="O1956" s="124">
        <v>-0.30988920489159955</v>
      </c>
      <c r="P1956" s="124">
        <v>0.64981458363208011</v>
      </c>
      <c r="Q1956" s="124">
        <v>-0.38622213398753019</v>
      </c>
      <c r="R1956" s="124">
        <v>1.4798980506761747</v>
      </c>
      <c r="S1956" s="124">
        <v>-0.30199281620604934</v>
      </c>
      <c r="T1956" s="124">
        <v>1.2437913329521293</v>
      </c>
      <c r="U1956" s="124">
        <v>-9.5124164942061495E-2</v>
      </c>
      <c r="V1956" s="124">
        <v>-0.89867704266867099</v>
      </c>
      <c r="W1956" s="46">
        <v>-0.41704572228067405</v>
      </c>
    </row>
    <row r="1957" spans="1:23" ht="19">
      <c r="A1957" s="91">
        <v>955</v>
      </c>
      <c r="B1957" s="124">
        <v>0.16117402534074188</v>
      </c>
      <c r="C1957" s="124">
        <v>0.80217771309036223</v>
      </c>
      <c r="D1957" s="124">
        <v>0.80806837348471738</v>
      </c>
      <c r="E1957" s="124">
        <v>0.46502946277328183</v>
      </c>
      <c r="F1957" s="124">
        <v>0.2209294898683607</v>
      </c>
      <c r="G1957" s="124">
        <v>0.51313028449383169</v>
      </c>
      <c r="H1957" s="124">
        <v>0.731915025264404</v>
      </c>
      <c r="I1957" s="124">
        <v>0.20270703266941781</v>
      </c>
      <c r="J1957" s="124">
        <v>0.58101663121192315</v>
      </c>
      <c r="K1957" s="54">
        <v>9.9481177065739113E-2</v>
      </c>
      <c r="M1957" s="47">
        <v>955</v>
      </c>
      <c r="N1957" s="124" cm="1">
        <f t="array" ref="N1957:W1957">(TRANSPOSE(MMULT(幕後結果!$AB$37:$AK$46, TRANSPOSE(N956:W956))))</f>
        <v>0.59533680983472825</v>
      </c>
      <c r="O1957" s="124">
        <v>-1.0964233355547015</v>
      </c>
      <c r="P1957" s="124">
        <v>-0.94569333164756408</v>
      </c>
      <c r="Q1957" s="124">
        <v>0.43615536880531613</v>
      </c>
      <c r="R1957" s="124">
        <v>-1.0599408827106038</v>
      </c>
      <c r="S1957" s="124">
        <v>-1.2032839809927984</v>
      </c>
      <c r="T1957" s="124">
        <v>-1.2400027378049017</v>
      </c>
      <c r="U1957" s="124">
        <v>-0.35919197113765361</v>
      </c>
      <c r="V1957" s="124">
        <v>-0.62336493066399346</v>
      </c>
      <c r="W1957" s="46">
        <v>-1.0772642898180786</v>
      </c>
    </row>
    <row r="1958" spans="1:23" ht="19">
      <c r="A1958" s="91">
        <v>956</v>
      </c>
      <c r="B1958" s="124">
        <v>0.35371578625902256</v>
      </c>
      <c r="C1958" s="124">
        <v>0.33160121558324951</v>
      </c>
      <c r="D1958" s="124">
        <v>0.10576240233767176</v>
      </c>
      <c r="E1958" s="124">
        <v>0.10332353260522331</v>
      </c>
      <c r="F1958" s="124">
        <v>0.25297122196435962</v>
      </c>
      <c r="G1958" s="124">
        <v>0.30786738275431036</v>
      </c>
      <c r="H1958" s="124">
        <v>0.37126397928555566</v>
      </c>
      <c r="I1958" s="124">
        <v>0.77928147221268129</v>
      </c>
      <c r="J1958" s="124">
        <v>0.53009648065502035</v>
      </c>
      <c r="K1958" s="54">
        <v>0.96866556667021197</v>
      </c>
      <c r="M1958" s="47">
        <v>956</v>
      </c>
      <c r="N1958" s="124" cm="1">
        <f t="array" ref="N1958:W1958">(TRANSPOSE(MMULT(幕後結果!$AB$37:$AK$46, TRANSPOSE(N957:W957))))</f>
        <v>0.61042241172827483</v>
      </c>
      <c r="O1958" s="124">
        <v>1.3586534194836213</v>
      </c>
      <c r="P1958" s="124">
        <v>1.1069002078303884</v>
      </c>
      <c r="Q1958" s="124">
        <v>0.78828773744298775</v>
      </c>
      <c r="R1958" s="124">
        <v>0.76921057491291867</v>
      </c>
      <c r="S1958" s="124">
        <v>0.51465104292757258</v>
      </c>
      <c r="T1958" s="124">
        <v>0.21898279415398647</v>
      </c>
      <c r="U1958" s="124">
        <v>0.5872741627625887</v>
      </c>
      <c r="V1958" s="124">
        <v>0.2982754899103065</v>
      </c>
      <c r="W1958" s="46">
        <v>0.30060126953671634</v>
      </c>
    </row>
    <row r="1959" spans="1:23" ht="19">
      <c r="A1959" s="91">
        <v>957</v>
      </c>
      <c r="B1959" s="124">
        <v>0.46853014621358002</v>
      </c>
      <c r="C1959" s="124">
        <v>2.4118158849478322E-2</v>
      </c>
      <c r="D1959" s="124">
        <v>0.32894018214153231</v>
      </c>
      <c r="E1959" s="124">
        <v>0.91893198756547823</v>
      </c>
      <c r="F1959" s="124">
        <v>0.12800631236569004</v>
      </c>
      <c r="G1959" s="124">
        <v>0.70878191607069985</v>
      </c>
      <c r="H1959" s="124">
        <v>0.86821108746265407</v>
      </c>
      <c r="I1959" s="124">
        <v>0.63499474028228553</v>
      </c>
      <c r="J1959" s="124">
        <v>0.12135149379445132</v>
      </c>
      <c r="K1959" s="54">
        <v>2.757754032883275E-2</v>
      </c>
      <c r="M1959" s="47">
        <v>957</v>
      </c>
      <c r="N1959" s="124" cm="1">
        <f t="array" ref="N1959:W1959">(TRANSPOSE(MMULT(幕後結果!$AB$37:$AK$46, TRANSPOSE(N958:W958))))</f>
        <v>0.23009061732325514</v>
      </c>
      <c r="O1959" s="124">
        <v>-1.6069741998453153</v>
      </c>
      <c r="P1959" s="124">
        <v>1.6643719181948069</v>
      </c>
      <c r="Q1959" s="124">
        <v>0.32411504036682864</v>
      </c>
      <c r="R1959" s="124">
        <v>1.7494414098016533</v>
      </c>
      <c r="S1959" s="124">
        <v>-1.4236976240920454</v>
      </c>
      <c r="T1959" s="124">
        <v>-0.83801130437050653</v>
      </c>
      <c r="U1959" s="124">
        <v>0.66811229232859726</v>
      </c>
      <c r="V1959" s="124">
        <v>-0.33266762016957074</v>
      </c>
      <c r="W1959" s="46">
        <v>-0.34405427240365588</v>
      </c>
    </row>
    <row r="1960" spans="1:23" ht="19">
      <c r="A1960" s="91">
        <v>958</v>
      </c>
      <c r="B1960" s="124">
        <v>0.77215605495049555</v>
      </c>
      <c r="C1960" s="124">
        <v>0.61806811542762929</v>
      </c>
      <c r="D1960" s="124">
        <v>0.19376472566977787</v>
      </c>
      <c r="E1960" s="124">
        <v>0.22883594542216135</v>
      </c>
      <c r="F1960" s="124">
        <v>2.4017020186365645E-2</v>
      </c>
      <c r="G1960" s="124">
        <v>0.385110825067567</v>
      </c>
      <c r="H1960" s="124">
        <v>0.59834270467495698</v>
      </c>
      <c r="I1960" s="124">
        <v>0.13827565451664103</v>
      </c>
      <c r="J1960" s="124">
        <v>0.30523071173833571</v>
      </c>
      <c r="K1960" s="54">
        <v>0.35832945733682653</v>
      </c>
      <c r="M1960" s="47">
        <v>958</v>
      </c>
      <c r="N1960" s="124" cm="1">
        <f t="array" ref="N1960:W1960">(TRANSPOSE(MMULT(幕後結果!$AB$37:$AK$46, TRANSPOSE(N959:W959))))</f>
        <v>1.5055944290410723</v>
      </c>
      <c r="O1960" s="124">
        <v>-0.92166132174924942</v>
      </c>
      <c r="P1960" s="124">
        <v>-0.97787967793868624</v>
      </c>
      <c r="Q1960" s="124">
        <v>-0.91211474793943048</v>
      </c>
      <c r="R1960" s="124">
        <v>-2.6872030047906668</v>
      </c>
      <c r="S1960" s="124">
        <v>-2.1712694220786832</v>
      </c>
      <c r="T1960" s="124">
        <v>-0.16206201246068536</v>
      </c>
      <c r="U1960" s="124">
        <v>0.51345304732911545</v>
      </c>
      <c r="V1960" s="124">
        <v>-0.21621414851767712</v>
      </c>
      <c r="W1960" s="46">
        <v>-0.22635834268340205</v>
      </c>
    </row>
    <row r="1961" spans="1:23" ht="19">
      <c r="A1961" s="91">
        <v>959</v>
      </c>
      <c r="B1961" s="124">
        <v>0.23717898010543248</v>
      </c>
      <c r="C1961" s="124">
        <v>0.99050977113368277</v>
      </c>
      <c r="D1961" s="124">
        <v>0.49516514339819651</v>
      </c>
      <c r="E1961" s="124">
        <v>0.39141220410026545</v>
      </c>
      <c r="F1961" s="124">
        <v>0.26921027823678267</v>
      </c>
      <c r="G1961" s="124">
        <v>0.81842484583048214</v>
      </c>
      <c r="H1961" s="124">
        <v>0.14982578835828431</v>
      </c>
      <c r="I1961" s="124">
        <v>0.20274685666327064</v>
      </c>
      <c r="J1961" s="124">
        <v>0.41331265999383926</v>
      </c>
      <c r="K1961" s="54">
        <v>0.58964368312469517</v>
      </c>
      <c r="M1961" s="47">
        <v>959</v>
      </c>
      <c r="N1961" s="124" cm="1">
        <f t="array" ref="N1961:W1961">(TRANSPOSE(MMULT(幕後結果!$AB$37:$AK$46, TRANSPOSE(N960:W960))))</f>
        <v>-1.2571343392799879</v>
      </c>
      <c r="O1961" s="124">
        <v>0.26120119929981661</v>
      </c>
      <c r="P1961" s="124">
        <v>-0.9575937337943109</v>
      </c>
      <c r="Q1961" s="124">
        <v>-0.99956377731182122</v>
      </c>
      <c r="R1961" s="124">
        <v>-2.1768921533636156</v>
      </c>
      <c r="S1961" s="124">
        <v>-0.90785952763385624</v>
      </c>
      <c r="T1961" s="124">
        <v>0.10901333166541505</v>
      </c>
      <c r="U1961" s="124">
        <v>-0.6848781891691772</v>
      </c>
      <c r="V1961" s="124">
        <v>-1.600403809227668</v>
      </c>
      <c r="W1961" s="46">
        <v>-2.1802241850462694</v>
      </c>
    </row>
    <row r="1962" spans="1:23" ht="19">
      <c r="A1962" s="91">
        <v>960</v>
      </c>
      <c r="B1962" s="124">
        <v>0.96284094404037468</v>
      </c>
      <c r="C1962" s="124">
        <v>0.72063256060027592</v>
      </c>
      <c r="D1962" s="124">
        <v>0.54154871904725965</v>
      </c>
      <c r="E1962" s="124">
        <v>0.16599517412541087</v>
      </c>
      <c r="F1962" s="124">
        <v>0.1737457647066647</v>
      </c>
      <c r="G1962" s="124">
        <v>0.65475386534454705</v>
      </c>
      <c r="H1962" s="124">
        <v>0.63289398661337759</v>
      </c>
      <c r="I1962" s="124">
        <v>0.12215577867442828</v>
      </c>
      <c r="J1962" s="124">
        <v>0.21277682957878219</v>
      </c>
      <c r="K1962" s="54">
        <v>0.6986870299623229</v>
      </c>
      <c r="M1962" s="47">
        <v>960</v>
      </c>
      <c r="N1962" s="124" cm="1">
        <f t="array" ref="N1962:W1962">(TRANSPOSE(MMULT(幕後結果!$AB$37:$AK$46, TRANSPOSE(N961:W961))))</f>
        <v>0.47340786315271788</v>
      </c>
      <c r="O1962" s="124">
        <v>-1.1595908118254827</v>
      </c>
      <c r="P1962" s="124">
        <v>-0.22679172000402997</v>
      </c>
      <c r="Q1962" s="124">
        <v>-0.55015129880690694</v>
      </c>
      <c r="R1962" s="124">
        <v>0.6950677637625694</v>
      </c>
      <c r="S1962" s="124">
        <v>-0.17366825194293228</v>
      </c>
      <c r="T1962" s="124">
        <v>1.5512432703555463</v>
      </c>
      <c r="U1962" s="124">
        <v>-0.37639772818395811</v>
      </c>
      <c r="V1962" s="124">
        <v>1.4276199737639246</v>
      </c>
      <c r="W1962" s="46">
        <v>0.59060219725505791</v>
      </c>
    </row>
    <row r="1963" spans="1:23" ht="19">
      <c r="A1963" s="91">
        <v>961</v>
      </c>
      <c r="B1963" s="124">
        <v>0.47539095315360891</v>
      </c>
      <c r="C1963" s="124">
        <v>0.53288259785797809</v>
      </c>
      <c r="D1963" s="124">
        <v>0.73681701554788348</v>
      </c>
      <c r="E1963" s="124">
        <v>0.96962316600739351</v>
      </c>
      <c r="F1963" s="124">
        <v>8.2532259492638982E-2</v>
      </c>
      <c r="G1963" s="124">
        <v>0.99418476986544535</v>
      </c>
      <c r="H1963" s="124">
        <v>0.82557374902556258</v>
      </c>
      <c r="I1963" s="124">
        <v>0.53234587577291159</v>
      </c>
      <c r="J1963" s="124">
        <v>0.41562441603793876</v>
      </c>
      <c r="K1963" s="54">
        <v>0.97879059984566141</v>
      </c>
      <c r="M1963" s="47">
        <v>961</v>
      </c>
      <c r="N1963" s="124" cm="1">
        <f t="array" ref="N1963:W1963">(TRANSPOSE(MMULT(幕後結果!$AB$37:$AK$46, TRANSPOSE(N962:W962))))</f>
        <v>0.30020097939804608</v>
      </c>
      <c r="O1963" s="124">
        <v>4.4912355845827964E-2</v>
      </c>
      <c r="P1963" s="124">
        <v>1.5871764826361663</v>
      </c>
      <c r="Q1963" s="124">
        <v>0.27178171638667481</v>
      </c>
      <c r="R1963" s="124">
        <v>0.87874678187778799</v>
      </c>
      <c r="S1963" s="124">
        <v>0.15648203498049693</v>
      </c>
      <c r="T1963" s="124">
        <v>0.6386751840481546</v>
      </c>
      <c r="U1963" s="124">
        <v>-0.50262632156415954</v>
      </c>
      <c r="V1963" s="124">
        <v>1.0066641456636389</v>
      </c>
      <c r="W1963" s="46">
        <v>0.76419721047343181</v>
      </c>
    </row>
    <row r="1964" spans="1:23" ht="19">
      <c r="A1964" s="91">
        <v>962</v>
      </c>
      <c r="B1964" s="124">
        <v>0.35002808999875179</v>
      </c>
      <c r="C1964" s="124">
        <v>0.60267082244282388</v>
      </c>
      <c r="D1964" s="124">
        <v>0.35361919104708717</v>
      </c>
      <c r="E1964" s="124">
        <v>0.5919279282000327</v>
      </c>
      <c r="F1964" s="124">
        <v>0.96269351404737957</v>
      </c>
      <c r="G1964" s="124">
        <v>1.7635684538032326E-2</v>
      </c>
      <c r="H1964" s="124">
        <v>0.25867272625682713</v>
      </c>
      <c r="I1964" s="124">
        <v>0.8604004168961723</v>
      </c>
      <c r="J1964" s="124">
        <v>8.7880754264604066E-2</v>
      </c>
      <c r="K1964" s="54">
        <v>7.747986378042504E-2</v>
      </c>
      <c r="M1964" s="47">
        <v>962</v>
      </c>
      <c r="N1964" s="124" cm="1">
        <f t="array" ref="N1964:W1964">(TRANSPOSE(MMULT(幕後結果!$AB$37:$AK$46, TRANSPOSE(N963:W963))))</f>
        <v>-6.7436826229796701E-2</v>
      </c>
      <c r="O1964" s="124">
        <v>-0.19765904693300668</v>
      </c>
      <c r="P1964" s="124">
        <v>-1.2504913445627008</v>
      </c>
      <c r="Q1964" s="124">
        <v>0.30608683424104771</v>
      </c>
      <c r="R1964" s="124">
        <v>0.14790296933732416</v>
      </c>
      <c r="S1964" s="124">
        <v>0.97449602230875887</v>
      </c>
      <c r="T1964" s="124">
        <v>3.2645187204355497E-2</v>
      </c>
      <c r="U1964" s="124">
        <v>-0.71925980849613069</v>
      </c>
      <c r="V1964" s="124">
        <v>1.1024468710206938</v>
      </c>
      <c r="W1964" s="46">
        <v>-2.6988532692095391E-2</v>
      </c>
    </row>
    <row r="1965" spans="1:23" ht="19">
      <c r="A1965" s="91">
        <v>963</v>
      </c>
      <c r="B1965" s="124">
        <v>0.29860452012061844</v>
      </c>
      <c r="C1965" s="124">
        <v>0.33746860319039396</v>
      </c>
      <c r="D1965" s="124">
        <v>0.28698216941006716</v>
      </c>
      <c r="E1965" s="124">
        <v>0.72100783617894959</v>
      </c>
      <c r="F1965" s="124">
        <v>0.80897073580747669</v>
      </c>
      <c r="G1965" s="124">
        <v>0.43180096357125319</v>
      </c>
      <c r="H1965" s="124">
        <v>0.73209891276302641</v>
      </c>
      <c r="I1965" s="124">
        <v>0.62381133530942456</v>
      </c>
      <c r="J1965" s="124">
        <v>0.79220630736956532</v>
      </c>
      <c r="K1965" s="54">
        <v>5.2100570572078508E-2</v>
      </c>
      <c r="M1965" s="47">
        <v>963</v>
      </c>
      <c r="N1965" s="124" cm="1">
        <f t="array" ref="N1965:W1965">(TRANSPOSE(MMULT(幕後結果!$AB$37:$AK$46, TRANSPOSE(N964:W964))))</f>
        <v>0.82438431686361213</v>
      </c>
      <c r="O1965" s="124">
        <v>-0.10958549358844605</v>
      </c>
      <c r="P1965" s="124">
        <v>0.61175775074586181</v>
      </c>
      <c r="Q1965" s="124">
        <v>-0.62623287939260563</v>
      </c>
      <c r="R1965" s="124">
        <v>-1.0491625525518442</v>
      </c>
      <c r="S1965" s="124">
        <v>-0.40539827626511449</v>
      </c>
      <c r="T1965" s="124">
        <v>0.57927527640233578</v>
      </c>
      <c r="U1965" s="124">
        <v>1.4173518948229467</v>
      </c>
      <c r="V1965" s="124">
        <v>1.0044518750431086</v>
      </c>
      <c r="W1965" s="46">
        <v>-0.72414829680893089</v>
      </c>
    </row>
    <row r="1966" spans="1:23" ht="19">
      <c r="A1966" s="91">
        <v>964</v>
      </c>
      <c r="B1966" s="124">
        <v>0.96884549888986227</v>
      </c>
      <c r="C1966" s="124">
        <v>0.45322158476096197</v>
      </c>
      <c r="D1966" s="124">
        <v>0.99333886680475891</v>
      </c>
      <c r="E1966" s="124">
        <v>0.57759518062710136</v>
      </c>
      <c r="F1966" s="124">
        <v>0.93328505487777003</v>
      </c>
      <c r="G1966" s="124">
        <v>0.25385699482220159</v>
      </c>
      <c r="H1966" s="124">
        <v>4.4877144129432889E-2</v>
      </c>
      <c r="I1966" s="124">
        <v>0.68744960441469227</v>
      </c>
      <c r="J1966" s="124">
        <v>0.60911708390911179</v>
      </c>
      <c r="K1966" s="54">
        <v>0.29540480520391865</v>
      </c>
      <c r="M1966" s="47">
        <v>964</v>
      </c>
      <c r="N1966" s="124" cm="1">
        <f t="array" ref="N1966:W1966">(TRANSPOSE(MMULT(幕後結果!$AB$37:$AK$46, TRANSPOSE(N965:W965))))</f>
        <v>-6.8202495072380576E-2</v>
      </c>
      <c r="O1966" s="124">
        <v>-2.6011312963808653E-2</v>
      </c>
      <c r="P1966" s="124">
        <v>0.19392993168797751</v>
      </c>
      <c r="Q1966" s="124">
        <v>-1.1320814476874297</v>
      </c>
      <c r="R1966" s="124">
        <v>0.60569450160000604</v>
      </c>
      <c r="S1966" s="124">
        <v>0.45316035844916658</v>
      </c>
      <c r="T1966" s="124">
        <v>2.0946970682135282</v>
      </c>
      <c r="U1966" s="124">
        <v>0.78520953337774768</v>
      </c>
      <c r="V1966" s="124">
        <v>1.2558044593275641</v>
      </c>
      <c r="W1966" s="46">
        <v>1.3493637125115645</v>
      </c>
    </row>
    <row r="1967" spans="1:23" ht="19">
      <c r="A1967" s="91">
        <v>965</v>
      </c>
      <c r="B1967" s="124">
        <v>5.3096343086356246E-2</v>
      </c>
      <c r="C1967" s="124">
        <v>0.19260900150455007</v>
      </c>
      <c r="D1967" s="124">
        <v>0.30717522926127461</v>
      </c>
      <c r="E1967" s="124">
        <v>0.76558563899856913</v>
      </c>
      <c r="F1967" s="124">
        <v>0.76087198716479465</v>
      </c>
      <c r="G1967" s="124">
        <v>0.73642221710751632</v>
      </c>
      <c r="H1967" s="124">
        <v>0.63127127193922217</v>
      </c>
      <c r="I1967" s="124">
        <v>0.63011594031265727</v>
      </c>
      <c r="J1967" s="124">
        <v>0.63813405449805161</v>
      </c>
      <c r="K1967" s="54">
        <v>0.61419694714697304</v>
      </c>
      <c r="M1967" s="47">
        <v>965</v>
      </c>
      <c r="N1967" s="124" cm="1">
        <f t="array" ref="N1967:W1967">(TRANSPOSE(MMULT(幕後結果!$AB$37:$AK$46, TRANSPOSE(N966:W966))))</f>
        <v>-1.018296547188789</v>
      </c>
      <c r="O1967" s="124">
        <v>-0.78943459457871989</v>
      </c>
      <c r="P1967" s="124">
        <v>1.1924324537786148</v>
      </c>
      <c r="Q1967" s="124">
        <v>1.1033112230371351</v>
      </c>
      <c r="R1967" s="124">
        <v>2.2535618829984227E-2</v>
      </c>
      <c r="S1967" s="124">
        <v>0.26795950279176406</v>
      </c>
      <c r="T1967" s="124">
        <v>-0.93180761934025236</v>
      </c>
      <c r="U1967" s="124">
        <v>-1.3104903211641992</v>
      </c>
      <c r="V1967" s="124">
        <v>-0.35145817212812391</v>
      </c>
      <c r="W1967" s="46">
        <v>-0.96880484308321779</v>
      </c>
    </row>
    <row r="1968" spans="1:23" ht="19">
      <c r="A1968" s="91">
        <v>966</v>
      </c>
      <c r="B1968" s="124">
        <v>0.21623471120416005</v>
      </c>
      <c r="C1968" s="124">
        <v>0.3995356307794613</v>
      </c>
      <c r="D1968" s="124">
        <v>0.43858574190002853</v>
      </c>
      <c r="E1968" s="124">
        <v>0.16436845303806913</v>
      </c>
      <c r="F1968" s="124">
        <v>0.6003094650244154</v>
      </c>
      <c r="G1968" s="124">
        <v>1.850858917727316E-2</v>
      </c>
      <c r="H1968" s="124">
        <v>0.6140232079739556</v>
      </c>
      <c r="I1968" s="124">
        <v>0.20253576920703908</v>
      </c>
      <c r="J1968" s="124">
        <v>0.5596811405458384</v>
      </c>
      <c r="K1968" s="54">
        <v>0.29476751746388397</v>
      </c>
      <c r="M1968" s="47">
        <v>966</v>
      </c>
      <c r="N1968" s="124" cm="1">
        <f t="array" ref="N1968:W1968">(TRANSPOSE(MMULT(幕後結果!$AB$37:$AK$46, TRANSPOSE(N967:W967))))</f>
        <v>-0.28630151374518792</v>
      </c>
      <c r="O1968" s="124">
        <v>0.26482798118362461</v>
      </c>
      <c r="P1968" s="124">
        <v>1.3580180777189277</v>
      </c>
      <c r="Q1968" s="124">
        <v>-1.0475066956255832</v>
      </c>
      <c r="R1968" s="124">
        <v>1.9312231041315342</v>
      </c>
      <c r="S1968" s="124">
        <v>-0.68686764515986953</v>
      </c>
      <c r="T1968" s="124">
        <v>-0.78543114307240725</v>
      </c>
      <c r="U1968" s="124">
        <v>0.11546956488724941</v>
      </c>
      <c r="V1968" s="124">
        <v>2.0446883779895506</v>
      </c>
      <c r="W1968" s="46">
        <v>0.91487224949681056</v>
      </c>
    </row>
    <row r="1969" spans="1:23" ht="19">
      <c r="A1969" s="91">
        <v>967</v>
      </c>
      <c r="B1969" s="124">
        <v>0.58567256193482109</v>
      </c>
      <c r="C1969" s="124">
        <v>0.33920504442247124</v>
      </c>
      <c r="D1969" s="124">
        <v>0.37104346579319536</v>
      </c>
      <c r="E1969" s="124">
        <v>0.65395231890788041</v>
      </c>
      <c r="F1969" s="124">
        <v>0.4023681678545048</v>
      </c>
      <c r="G1969" s="124">
        <v>0.65128923921312776</v>
      </c>
      <c r="H1969" s="124">
        <v>0.84995374443543459</v>
      </c>
      <c r="I1969" s="124">
        <v>0.38456083415172815</v>
      </c>
      <c r="J1969" s="124">
        <v>0.25249233522932024</v>
      </c>
      <c r="K1969" s="54">
        <v>0.50903253844019436</v>
      </c>
      <c r="M1969" s="47">
        <v>967</v>
      </c>
      <c r="N1969" s="124" cm="1">
        <f t="array" ref="N1969:W1969">(TRANSPOSE(MMULT(幕後結果!$AB$37:$AK$46, TRANSPOSE(N968:W968))))</f>
        <v>0.6195482090355755</v>
      </c>
      <c r="O1969" s="124">
        <v>1.18096657461195</v>
      </c>
      <c r="P1969" s="124">
        <v>0.47306658998078732</v>
      </c>
      <c r="Q1969" s="124">
        <v>1.0952756794580103</v>
      </c>
      <c r="R1969" s="124">
        <v>-0.58893690386644026</v>
      </c>
      <c r="S1969" s="124">
        <v>2.2665112664441098</v>
      </c>
      <c r="T1969" s="124">
        <v>5.2637668675712901E-2</v>
      </c>
      <c r="U1969" s="124">
        <v>-0.37425596522345494</v>
      </c>
      <c r="V1969" s="124">
        <v>-0.56933995828831763</v>
      </c>
      <c r="W1969" s="46">
        <v>-9.4452773696122039E-2</v>
      </c>
    </row>
    <row r="1970" spans="1:23" ht="19">
      <c r="A1970" s="91">
        <v>968</v>
      </c>
      <c r="B1970" s="124">
        <v>0.52667845161254467</v>
      </c>
      <c r="C1970" s="124">
        <v>0.33986748767636743</v>
      </c>
      <c r="D1970" s="124">
        <v>0.22091917515438531</v>
      </c>
      <c r="E1970" s="124">
        <v>0.48529580646790205</v>
      </c>
      <c r="F1970" s="124">
        <v>0.62280702083905748</v>
      </c>
      <c r="G1970" s="124">
        <v>0.41875168063136958</v>
      </c>
      <c r="H1970" s="124">
        <v>3.4622612525096352E-2</v>
      </c>
      <c r="I1970" s="124">
        <v>0.14241680869952966</v>
      </c>
      <c r="J1970" s="124">
        <v>0.36753473586056873</v>
      </c>
      <c r="K1970" s="54">
        <v>0.96894080381048431</v>
      </c>
      <c r="M1970" s="47">
        <v>968</v>
      </c>
      <c r="N1970" s="124" cm="1">
        <f t="array" ref="N1970:W1970">(TRANSPOSE(MMULT(幕後結果!$AB$37:$AK$46, TRANSPOSE(N969:W969))))</f>
        <v>0.35407847104843598</v>
      </c>
      <c r="O1970" s="124">
        <v>0.18424715105157422</v>
      </c>
      <c r="P1970" s="124">
        <v>0.38775654470059095</v>
      </c>
      <c r="Q1970" s="124">
        <v>0.66422885971940282</v>
      </c>
      <c r="R1970" s="124">
        <v>-0.51892984662334751</v>
      </c>
      <c r="S1970" s="124">
        <v>-0.28849608951534761</v>
      </c>
      <c r="T1970" s="124">
        <v>1.2242820680931645</v>
      </c>
      <c r="U1970" s="124">
        <v>1.5390581600376396</v>
      </c>
      <c r="V1970" s="124">
        <v>0.9854902178423548</v>
      </c>
      <c r="W1970" s="46">
        <v>-0.23706604636942455</v>
      </c>
    </row>
    <row r="1971" spans="1:23" ht="19">
      <c r="A1971" s="91">
        <v>969</v>
      </c>
      <c r="B1971" s="124">
        <v>0.47327820310316349</v>
      </c>
      <c r="C1971" s="124">
        <v>0.90904115626801407</v>
      </c>
      <c r="D1971" s="124">
        <v>0.23713011930207006</v>
      </c>
      <c r="E1971" s="124">
        <v>0.21864083178895077</v>
      </c>
      <c r="F1971" s="124">
        <v>0.90999269946828742</v>
      </c>
      <c r="G1971" s="124">
        <v>0.64898984123804726</v>
      </c>
      <c r="H1971" s="124">
        <v>0.13189128647935378</v>
      </c>
      <c r="I1971" s="124">
        <v>0.80575496968506477</v>
      </c>
      <c r="J1971" s="124">
        <v>0.92295222768909779</v>
      </c>
      <c r="K1971" s="54">
        <v>0.74167555997270207</v>
      </c>
      <c r="M1971" s="47">
        <v>969</v>
      </c>
      <c r="N1971" s="124" cm="1">
        <f t="array" ref="N1971:W1971">(TRANSPOSE(MMULT(幕後結果!$AB$37:$AK$46, TRANSPOSE(N970:W970))))</f>
        <v>3.8615755274829086E-4</v>
      </c>
      <c r="O1971" s="124">
        <v>1.8106446533643026</v>
      </c>
      <c r="P1971" s="124">
        <v>1.2480866152015717</v>
      </c>
      <c r="Q1971" s="124">
        <v>0.48243898912653665</v>
      </c>
      <c r="R1971" s="124">
        <v>-0.21336483580092602</v>
      </c>
      <c r="S1971" s="124">
        <v>1.5789237598200048</v>
      </c>
      <c r="T1971" s="124">
        <v>0.37773797773625256</v>
      </c>
      <c r="U1971" s="124">
        <v>1.3701576510014839</v>
      </c>
      <c r="V1971" s="124">
        <v>1.2967062339191653</v>
      </c>
      <c r="W1971" s="46">
        <v>0.64039498834352082</v>
      </c>
    </row>
    <row r="1972" spans="1:23" ht="19">
      <c r="A1972" s="91">
        <v>970</v>
      </c>
      <c r="B1972" s="124">
        <v>0.94942878281478205</v>
      </c>
      <c r="C1972" s="124">
        <v>5.6604123185809874E-2</v>
      </c>
      <c r="D1972" s="124">
        <v>3.331143625385824E-2</v>
      </c>
      <c r="E1972" s="124">
        <v>0.57791377094580976</v>
      </c>
      <c r="F1972" s="124">
        <v>0.98250949695589918</v>
      </c>
      <c r="G1972" s="124">
        <v>0.66864852602227876</v>
      </c>
      <c r="H1972" s="124">
        <v>5.3543998283331895E-3</v>
      </c>
      <c r="I1972" s="124">
        <v>0.52338667006246076</v>
      </c>
      <c r="J1972" s="124">
        <v>0.71511682659022702</v>
      </c>
      <c r="K1972" s="54">
        <v>0.2845061306229355</v>
      </c>
      <c r="M1972" s="47">
        <v>970</v>
      </c>
      <c r="N1972" s="124" cm="1">
        <f t="array" ref="N1972:W1972">(TRANSPOSE(MMULT(幕後結果!$AB$37:$AK$46, TRANSPOSE(N971:W971))))</f>
        <v>0.33905492326288128</v>
      </c>
      <c r="O1972" s="124">
        <v>0.19424084595704583</v>
      </c>
      <c r="P1972" s="124">
        <v>-0.40931463364205839</v>
      </c>
      <c r="Q1972" s="124">
        <v>0.56937909025559286</v>
      </c>
      <c r="R1972" s="124">
        <v>-1.2286457282267951</v>
      </c>
      <c r="S1972" s="124">
        <v>-1.4112492320399626</v>
      </c>
      <c r="T1972" s="124">
        <v>-1.0910151142023901</v>
      </c>
      <c r="U1972" s="124">
        <v>-3.5311306887473581E-3</v>
      </c>
      <c r="V1972" s="124">
        <v>-0.80216344233974191</v>
      </c>
      <c r="W1972" s="46">
        <v>-0.46581146588122219</v>
      </c>
    </row>
    <row r="1973" spans="1:23" ht="19">
      <c r="A1973" s="91">
        <v>971</v>
      </c>
      <c r="B1973" s="124">
        <v>0.34178211022556915</v>
      </c>
      <c r="C1973" s="124">
        <v>0.31079824350681728</v>
      </c>
      <c r="D1973" s="124">
        <v>0.92356883426318626</v>
      </c>
      <c r="E1973" s="124">
        <v>2.5778081360702254E-2</v>
      </c>
      <c r="F1973" s="124">
        <v>0.37961900660721848</v>
      </c>
      <c r="G1973" s="124">
        <v>0.73679833196268274</v>
      </c>
      <c r="H1973" s="124">
        <v>0.24333129583204438</v>
      </c>
      <c r="I1973" s="124">
        <v>0.74694774004082398</v>
      </c>
      <c r="J1973" s="124">
        <v>0.91785157877831658</v>
      </c>
      <c r="K1973" s="54">
        <v>0.71067075811849501</v>
      </c>
      <c r="M1973" s="47">
        <v>971</v>
      </c>
      <c r="N1973" s="124" cm="1">
        <f t="array" ref="N1973:W1973">(TRANSPOSE(MMULT(幕後結果!$AB$37:$AK$46, TRANSPOSE(N972:W972))))</f>
        <v>0.40646277922188473</v>
      </c>
      <c r="O1973" s="124">
        <v>-1.0897153985721584</v>
      </c>
      <c r="P1973" s="124">
        <v>2.0473214465419423</v>
      </c>
      <c r="Q1973" s="124">
        <v>1.0919282796817176</v>
      </c>
      <c r="R1973" s="124">
        <v>-0.63159125813212136</v>
      </c>
      <c r="S1973" s="124">
        <v>1.005085895581626</v>
      </c>
      <c r="T1973" s="124">
        <v>-0.25502957592730507</v>
      </c>
      <c r="U1973" s="124">
        <v>1.0977908495526905</v>
      </c>
      <c r="V1973" s="124">
        <v>-0.59356202162759086</v>
      </c>
      <c r="W1973" s="46">
        <v>0.50132823604985188</v>
      </c>
    </row>
    <row r="1974" spans="1:23" ht="19">
      <c r="A1974" s="91">
        <v>972</v>
      </c>
      <c r="B1974" s="124">
        <v>0.29757675506910153</v>
      </c>
      <c r="C1974" s="124">
        <v>9.851300178139577E-2</v>
      </c>
      <c r="D1974" s="124">
        <v>5.4016640180134523E-2</v>
      </c>
      <c r="E1974" s="124">
        <v>0.67285330489453399</v>
      </c>
      <c r="F1974" s="124">
        <v>0.28236507689369028</v>
      </c>
      <c r="G1974" s="124">
        <v>0.19045101385937757</v>
      </c>
      <c r="H1974" s="124">
        <v>0.29731394012658829</v>
      </c>
      <c r="I1974" s="124">
        <v>0.34347900266146203</v>
      </c>
      <c r="J1974" s="124">
        <v>0.95845707844447192</v>
      </c>
      <c r="K1974" s="54">
        <v>9.8714432517096551E-2</v>
      </c>
      <c r="M1974" s="47">
        <v>972</v>
      </c>
      <c r="N1974" s="124" cm="1">
        <f t="array" ref="N1974:W1974">(TRANSPOSE(MMULT(幕後結果!$AB$37:$AK$46, TRANSPOSE(N973:W973))))</f>
        <v>-0.53494813508893202</v>
      </c>
      <c r="O1974" s="124">
        <v>-0.32956907393502816</v>
      </c>
      <c r="P1974" s="124">
        <v>-0.47159588014486403</v>
      </c>
      <c r="Q1974" s="124">
        <v>0.27418493192277321</v>
      </c>
      <c r="R1974" s="124">
        <v>-0.42172777405530093</v>
      </c>
      <c r="S1974" s="124">
        <v>0.38968845831815296</v>
      </c>
      <c r="T1974" s="124">
        <v>-0.66179660031173193</v>
      </c>
      <c r="U1974" s="124">
        <v>-0.28096036118258561</v>
      </c>
      <c r="V1974" s="124">
        <v>0.49161853482492246</v>
      </c>
      <c r="W1974" s="46">
        <v>-1.1085372487789076</v>
      </c>
    </row>
    <row r="1975" spans="1:23" ht="19">
      <c r="A1975" s="91">
        <v>973</v>
      </c>
      <c r="B1975" s="124">
        <v>0.99108522828791967</v>
      </c>
      <c r="C1975" s="124">
        <v>0.45500962576119908</v>
      </c>
      <c r="D1975" s="124">
        <v>0.32527430046567241</v>
      </c>
      <c r="E1975" s="124">
        <v>0.15014479113472334</v>
      </c>
      <c r="F1975" s="124">
        <v>0.47655492703098745</v>
      </c>
      <c r="G1975" s="124">
        <v>7.7898558552672137E-2</v>
      </c>
      <c r="H1975" s="124">
        <v>0.34892462090261023</v>
      </c>
      <c r="I1975" s="124">
        <v>9.6293688240382869E-2</v>
      </c>
      <c r="J1975" s="124">
        <v>0.80882661761043928</v>
      </c>
      <c r="K1975" s="54">
        <v>4.8860084362351008E-2</v>
      </c>
      <c r="M1975" s="47">
        <v>973</v>
      </c>
      <c r="N1975" s="124" cm="1">
        <f t="array" ref="N1975:W1975">(TRANSPOSE(MMULT(幕後結果!$AB$37:$AK$46, TRANSPOSE(N974:W974))))</f>
        <v>-1.5239038416979158</v>
      </c>
      <c r="O1975" s="124">
        <v>0.42819909658556365</v>
      </c>
      <c r="P1975" s="124">
        <v>-0.66047477205820782</v>
      </c>
      <c r="Q1975" s="124">
        <v>-0.6253426056157978</v>
      </c>
      <c r="R1975" s="124">
        <v>0.57883716541005192</v>
      </c>
      <c r="S1975" s="124">
        <v>0.36210492445741382</v>
      </c>
      <c r="T1975" s="124">
        <v>-0.90194444086630754</v>
      </c>
      <c r="U1975" s="124">
        <v>-0.98548101983542413</v>
      </c>
      <c r="V1975" s="124">
        <v>0.9333449835935208</v>
      </c>
      <c r="W1975" s="46">
        <v>1.131543432775316</v>
      </c>
    </row>
    <row r="1976" spans="1:23" ht="19">
      <c r="A1976" s="91">
        <v>974</v>
      </c>
      <c r="B1976" s="124">
        <v>0.4237578028051272</v>
      </c>
      <c r="C1976" s="124">
        <v>2.0939488313631571E-4</v>
      </c>
      <c r="D1976" s="124">
        <v>0.61305003489586163</v>
      </c>
      <c r="E1976" s="124">
        <v>0.24299616398507995</v>
      </c>
      <c r="F1976" s="124">
        <v>0.78352805870983411</v>
      </c>
      <c r="G1976" s="124">
        <v>0.51330003179130124</v>
      </c>
      <c r="H1976" s="124">
        <v>0.21081708127268595</v>
      </c>
      <c r="I1976" s="124">
        <v>0.37860083352289653</v>
      </c>
      <c r="J1976" s="124">
        <v>0.92550120458777707</v>
      </c>
      <c r="K1976" s="54">
        <v>0.62016593656629015</v>
      </c>
      <c r="M1976" s="47">
        <v>974</v>
      </c>
      <c r="N1976" s="124" cm="1">
        <f t="array" ref="N1976:W1976">(TRANSPOSE(MMULT(幕後結果!$AB$37:$AK$46, TRANSPOSE(N975:W975))))</f>
        <v>-0.23414956313175919</v>
      </c>
      <c r="O1976" s="124">
        <v>1.159532940159762</v>
      </c>
      <c r="P1976" s="124">
        <v>0.48584113169673104</v>
      </c>
      <c r="Q1976" s="124">
        <v>3.0391318666559974E-3</v>
      </c>
      <c r="R1976" s="124">
        <v>3.879117146095072</v>
      </c>
      <c r="S1976" s="124">
        <v>-1.244305043986587</v>
      </c>
      <c r="T1976" s="124">
        <v>1.2394984476035757</v>
      </c>
      <c r="U1976" s="124">
        <v>1.8423871429855567</v>
      </c>
      <c r="V1976" s="124">
        <v>-0.50442363297430948</v>
      </c>
      <c r="W1976" s="46">
        <v>1.8029476188582731</v>
      </c>
    </row>
    <row r="1977" spans="1:23" ht="19">
      <c r="A1977" s="91">
        <v>975</v>
      </c>
      <c r="B1977" s="124">
        <v>0.48659128964069587</v>
      </c>
      <c r="C1977" s="124">
        <v>0.78063098416363896</v>
      </c>
      <c r="D1977" s="124">
        <v>0.76032165520333383</v>
      </c>
      <c r="E1977" s="124">
        <v>0.38453050344397921</v>
      </c>
      <c r="F1977" s="124">
        <v>0.66356137184861286</v>
      </c>
      <c r="G1977" s="124">
        <v>0.61949051539479183</v>
      </c>
      <c r="H1977" s="124">
        <v>0.99214611469127778</v>
      </c>
      <c r="I1977" s="124">
        <v>0.12364992488971938</v>
      </c>
      <c r="J1977" s="124">
        <v>0.4904140152301113</v>
      </c>
      <c r="K1977" s="54">
        <v>0.56734072908125088</v>
      </c>
      <c r="M1977" s="47">
        <v>975</v>
      </c>
      <c r="N1977" s="124" cm="1">
        <f t="array" ref="N1977:W1977">(TRANSPOSE(MMULT(幕後結果!$AB$37:$AK$46, TRANSPOSE(N976:W976))))</f>
        <v>0.75002799944617959</v>
      </c>
      <c r="O1977" s="124">
        <v>-5.9993416694631464E-2</v>
      </c>
      <c r="P1977" s="124">
        <v>0.34039056487552805</v>
      </c>
      <c r="Q1977" s="124">
        <v>-0.14754481895772953</v>
      </c>
      <c r="R1977" s="124">
        <v>-0.26158265708216855</v>
      </c>
      <c r="S1977" s="124">
        <v>1.1983938676302992</v>
      </c>
      <c r="T1977" s="124">
        <v>1.6921938655737752</v>
      </c>
      <c r="U1977" s="124">
        <v>-1.7847126398516391</v>
      </c>
      <c r="V1977" s="124">
        <v>0.28521735145230492</v>
      </c>
      <c r="W1977" s="46">
        <v>4.0609934928437286E-2</v>
      </c>
    </row>
    <row r="1978" spans="1:23" ht="19">
      <c r="A1978" s="91">
        <v>976</v>
      </c>
      <c r="B1978" s="124">
        <v>0.79701206848638861</v>
      </c>
      <c r="C1978" s="124">
        <v>0.13722212328977923</v>
      </c>
      <c r="D1978" s="124">
        <v>0.8828836833420084</v>
      </c>
      <c r="E1978" s="124">
        <v>2.8205637995045052E-2</v>
      </c>
      <c r="F1978" s="124">
        <v>0.92940689895938444</v>
      </c>
      <c r="G1978" s="124">
        <v>0.23222838841925197</v>
      </c>
      <c r="H1978" s="124">
        <v>0.22881597922490959</v>
      </c>
      <c r="I1978" s="124">
        <v>0.5127873689960416</v>
      </c>
      <c r="J1978" s="124">
        <v>0.96509902378785739</v>
      </c>
      <c r="K1978" s="54">
        <v>0.76587291818175585</v>
      </c>
      <c r="M1978" s="47">
        <v>976</v>
      </c>
      <c r="N1978" s="124" cm="1">
        <f t="array" ref="N1978:W1978">(TRANSPOSE(MMULT(幕後結果!$AB$37:$AK$46, TRANSPOSE(N977:W977))))</f>
        <v>0.58261874374901257</v>
      </c>
      <c r="O1978" s="124">
        <v>0.64226462919461846</v>
      </c>
      <c r="P1978" s="124">
        <v>-0.69083869893116612</v>
      </c>
      <c r="Q1978" s="124">
        <v>-0.5535102123692468</v>
      </c>
      <c r="R1978" s="124">
        <v>0.16581008110779091</v>
      </c>
      <c r="S1978" s="124">
        <v>-0.5518487024378973</v>
      </c>
      <c r="T1978" s="124">
        <v>0.54837963941095591</v>
      </c>
      <c r="U1978" s="124">
        <v>0.17452771096121295</v>
      </c>
      <c r="V1978" s="124">
        <v>0.64095567999424841</v>
      </c>
      <c r="W1978" s="46">
        <v>1.2550680042033759</v>
      </c>
    </row>
    <row r="1979" spans="1:23" ht="19">
      <c r="A1979" s="91">
        <v>977</v>
      </c>
      <c r="B1979" s="124">
        <v>0.6192213081899367</v>
      </c>
      <c r="C1979" s="124">
        <v>0.37221422307943186</v>
      </c>
      <c r="D1979" s="124">
        <v>8.1300931875836424E-2</v>
      </c>
      <c r="E1979" s="124">
        <v>0.65942070787775053</v>
      </c>
      <c r="F1979" s="124">
        <v>2.1788941441147847E-2</v>
      </c>
      <c r="G1979" s="124">
        <v>0.13973340599534012</v>
      </c>
      <c r="H1979" s="124">
        <v>0.50814919459480667</v>
      </c>
      <c r="I1979" s="124">
        <v>0.29095109063112434</v>
      </c>
      <c r="J1979" s="124">
        <v>0.50272228971608501</v>
      </c>
      <c r="K1979" s="54">
        <v>0.48388057703118803</v>
      </c>
      <c r="M1979" s="47">
        <v>977</v>
      </c>
      <c r="N1979" s="124" cm="1">
        <f t="array" ref="N1979:W1979">(TRANSPOSE(MMULT(幕後結果!$AB$37:$AK$46, TRANSPOSE(N978:W978))))</f>
        <v>0.18028805143730628</v>
      </c>
      <c r="O1979" s="124">
        <v>1.0251175145426727</v>
      </c>
      <c r="P1979" s="124">
        <v>1.602635741385084</v>
      </c>
      <c r="Q1979" s="124">
        <v>2.1331218762800068</v>
      </c>
      <c r="R1979" s="124">
        <v>-0.56781725345619694</v>
      </c>
      <c r="S1979" s="124">
        <v>0.6048656633981434</v>
      </c>
      <c r="T1979" s="124">
        <v>-0.6241687531100738</v>
      </c>
      <c r="U1979" s="124">
        <v>1.3199714664934168</v>
      </c>
      <c r="V1979" s="124">
        <v>0.35589034314972284</v>
      </c>
      <c r="W1979" s="46">
        <v>-6.8579947696822491E-2</v>
      </c>
    </row>
    <row r="1980" spans="1:23" ht="19">
      <c r="A1980" s="91">
        <v>978</v>
      </c>
      <c r="B1980" s="124">
        <v>7.0252439859697979E-2</v>
      </c>
      <c r="C1980" s="124">
        <v>0.37850245176457498</v>
      </c>
      <c r="D1980" s="124">
        <v>0.75977391918408799</v>
      </c>
      <c r="E1980" s="124">
        <v>0.18874273889790083</v>
      </c>
      <c r="F1980" s="124">
        <v>0.23182532809803047</v>
      </c>
      <c r="G1980" s="124">
        <v>0.50863225816944113</v>
      </c>
      <c r="H1980" s="124">
        <v>0.81025373749069263</v>
      </c>
      <c r="I1980" s="124">
        <v>0.420791674260244</v>
      </c>
      <c r="J1980" s="124">
        <v>0.85003165389958535</v>
      </c>
      <c r="K1980" s="54">
        <v>0.25710356486296759</v>
      </c>
      <c r="M1980" s="47">
        <v>978</v>
      </c>
      <c r="N1980" s="124" cm="1">
        <f t="array" ref="N1980:W1980">(TRANSPOSE(MMULT(幕後結果!$AB$37:$AK$46, TRANSPOSE(N979:W979))))</f>
        <v>2.1174749715306196</v>
      </c>
      <c r="O1980" s="124">
        <v>-0.18173937307194712</v>
      </c>
      <c r="P1980" s="124">
        <v>0.49492945783186082</v>
      </c>
      <c r="Q1980" s="124">
        <v>0.20630818803934708</v>
      </c>
      <c r="R1980" s="124">
        <v>1.9173722523457735</v>
      </c>
      <c r="S1980" s="124">
        <v>-0.31069272073701781</v>
      </c>
      <c r="T1980" s="124">
        <v>2.1614860226690564</v>
      </c>
      <c r="U1980" s="124">
        <v>1.5900368929364161</v>
      </c>
      <c r="V1980" s="124">
        <v>1.1522184291243127</v>
      </c>
      <c r="W1980" s="46">
        <v>2.9322517322056112</v>
      </c>
    </row>
    <row r="1981" spans="1:23" ht="19">
      <c r="A1981" s="91">
        <v>979</v>
      </c>
      <c r="B1981" s="124">
        <v>4.1066297846089617E-2</v>
      </c>
      <c r="C1981" s="124">
        <v>0.46475995075010368</v>
      </c>
      <c r="D1981" s="124">
        <v>0.32472140217679901</v>
      </c>
      <c r="E1981" s="124">
        <v>0.96265360093210561</v>
      </c>
      <c r="F1981" s="124">
        <v>0.14856533850852327</v>
      </c>
      <c r="G1981" s="124">
        <v>0.64299141038633567</v>
      </c>
      <c r="H1981" s="124">
        <v>0.65530245427132483</v>
      </c>
      <c r="I1981" s="124">
        <v>0.92980126926491735</v>
      </c>
      <c r="J1981" s="124">
        <v>0.8938150647661236</v>
      </c>
      <c r="K1981" s="54">
        <v>0.54688257669475226</v>
      </c>
      <c r="M1981" s="47">
        <v>979</v>
      </c>
      <c r="N1981" s="124" cm="1">
        <f t="array" ref="N1981:W1981">(TRANSPOSE(MMULT(幕後結果!$AB$37:$AK$46, TRANSPOSE(N980:W980))))</f>
        <v>1.438037162270194</v>
      </c>
      <c r="O1981" s="124">
        <v>0.64307626759286618</v>
      </c>
      <c r="P1981" s="124">
        <v>1.3686415359080726</v>
      </c>
      <c r="Q1981" s="124">
        <v>1.3086698584589074</v>
      </c>
      <c r="R1981" s="124">
        <v>-0.2131172550943192</v>
      </c>
      <c r="S1981" s="124">
        <v>0.53163766112680477</v>
      </c>
      <c r="T1981" s="124">
        <v>0.21901675848576224</v>
      </c>
      <c r="U1981" s="124">
        <v>-0.36332266695570625</v>
      </c>
      <c r="V1981" s="124">
        <v>0.58895339287259474</v>
      </c>
      <c r="W1981" s="46">
        <v>0.5132810976524409</v>
      </c>
    </row>
    <row r="1982" spans="1:23" ht="19">
      <c r="A1982" s="91">
        <v>980</v>
      </c>
      <c r="B1982" s="124">
        <v>0.87478113878703034</v>
      </c>
      <c r="C1982" s="124">
        <v>0.54317988661622452</v>
      </c>
      <c r="D1982" s="124">
        <v>0.88295225853277826</v>
      </c>
      <c r="E1982" s="124">
        <v>0.68941196496916413</v>
      </c>
      <c r="F1982" s="124">
        <v>0.28288832956320897</v>
      </c>
      <c r="G1982" s="124">
        <v>0.872304933682297</v>
      </c>
      <c r="H1982" s="124">
        <v>0.65157840977977632</v>
      </c>
      <c r="I1982" s="124">
        <v>0.50743178165851321</v>
      </c>
      <c r="J1982" s="124">
        <v>8.5032393556375263E-2</v>
      </c>
      <c r="K1982" s="54">
        <v>0.29075206574702017</v>
      </c>
      <c r="M1982" s="47">
        <v>980</v>
      </c>
      <c r="N1982" s="124" cm="1">
        <f t="array" ref="N1982:W1982">(TRANSPOSE(MMULT(幕後結果!$AB$37:$AK$46, TRANSPOSE(N981:W981))))</f>
        <v>0.94489438830170747</v>
      </c>
      <c r="O1982" s="124">
        <v>-0.38622408068725672</v>
      </c>
      <c r="P1982" s="124">
        <v>-1.7143793937622718</v>
      </c>
      <c r="Q1982" s="124">
        <v>-1.0858542880657724</v>
      </c>
      <c r="R1982" s="124">
        <v>-0.33060934068867442</v>
      </c>
      <c r="S1982" s="124">
        <v>-0.9690989939362753</v>
      </c>
      <c r="T1982" s="124">
        <v>-7.0976419231945365E-3</v>
      </c>
      <c r="U1982" s="124">
        <v>0.39812201379047479</v>
      </c>
      <c r="V1982" s="124">
        <v>0.73774905543443481</v>
      </c>
      <c r="W1982" s="46">
        <v>-0.22520836876599162</v>
      </c>
    </row>
    <row r="1983" spans="1:23" ht="19">
      <c r="A1983" s="91">
        <v>981</v>
      </c>
      <c r="B1983" s="124">
        <v>0.84881168085510206</v>
      </c>
      <c r="C1983" s="124">
        <v>0.8261956565027706</v>
      </c>
      <c r="D1983" s="124">
        <v>0.17010433417787052</v>
      </c>
      <c r="E1983" s="124">
        <v>0.85083143052879118</v>
      </c>
      <c r="F1983" s="124">
        <v>0.15698549188907029</v>
      </c>
      <c r="G1983" s="124">
        <v>0.34564003291735079</v>
      </c>
      <c r="H1983" s="124">
        <v>0.84201586671026663</v>
      </c>
      <c r="I1983" s="124">
        <v>0.29215969946153941</v>
      </c>
      <c r="J1983" s="124">
        <v>0.3504755476958088</v>
      </c>
      <c r="K1983" s="54">
        <v>0.13240292697372613</v>
      </c>
      <c r="M1983" s="47">
        <v>981</v>
      </c>
      <c r="N1983" s="124" cm="1">
        <f t="array" ref="N1983:W1983">(TRANSPOSE(MMULT(幕後結果!$AB$37:$AK$46, TRANSPOSE(N982:W982))))</f>
        <v>0.71735044373126611</v>
      </c>
      <c r="O1983" s="124">
        <v>-2.671374510777869</v>
      </c>
      <c r="P1983" s="124">
        <v>-1.08887429367607</v>
      </c>
      <c r="Q1983" s="124">
        <v>0.20067796802876792</v>
      </c>
      <c r="R1983" s="124">
        <v>0.79085943154582039</v>
      </c>
      <c r="S1983" s="124">
        <v>0.63229072428896826</v>
      </c>
      <c r="T1983" s="124">
        <v>1.8200339471250224</v>
      </c>
      <c r="U1983" s="124">
        <v>1.0044694437759181</v>
      </c>
      <c r="V1983" s="124">
        <v>-1.0661287989197556</v>
      </c>
      <c r="W1983" s="46">
        <v>-1.5210890770472778</v>
      </c>
    </row>
    <row r="1984" spans="1:23" ht="19">
      <c r="A1984" s="91">
        <v>982</v>
      </c>
      <c r="B1984" s="124">
        <v>0.46244593693052471</v>
      </c>
      <c r="C1984" s="124">
        <v>0.76458878093889604</v>
      </c>
      <c r="D1984" s="124">
        <v>0.52984205050004962</v>
      </c>
      <c r="E1984" s="124">
        <v>0.25436729592760132</v>
      </c>
      <c r="F1984" s="124">
        <v>0.58435231756153749</v>
      </c>
      <c r="G1984" s="124">
        <v>9.9004134670849453E-2</v>
      </c>
      <c r="H1984" s="124">
        <v>0.60236007845545081</v>
      </c>
      <c r="I1984" s="124">
        <v>0.95341805495682896</v>
      </c>
      <c r="J1984" s="124">
        <v>0.88991456441828976</v>
      </c>
      <c r="K1984" s="54">
        <v>0.35083740249502648</v>
      </c>
      <c r="M1984" s="47">
        <v>982</v>
      </c>
      <c r="N1984" s="124" cm="1">
        <f t="array" ref="N1984:W1984">(TRANSPOSE(MMULT(幕後結果!$AB$37:$AK$46, TRANSPOSE(N983:W983))))</f>
        <v>0.51789786755616307</v>
      </c>
      <c r="O1984" s="124">
        <v>0.43049126216776967</v>
      </c>
      <c r="P1984" s="124">
        <v>-0.75967072695863758</v>
      </c>
      <c r="Q1984" s="124">
        <v>-0.48170689682958323</v>
      </c>
      <c r="R1984" s="124">
        <v>0.28435679035565131</v>
      </c>
      <c r="S1984" s="124">
        <v>1.0717629391770549</v>
      </c>
      <c r="T1984" s="124">
        <v>-0.50813117256076468</v>
      </c>
      <c r="U1984" s="124">
        <v>-1.1230086030528048</v>
      </c>
      <c r="V1984" s="124">
        <v>1.3684363220162938</v>
      </c>
      <c r="W1984" s="46">
        <v>0.95354422246644122</v>
      </c>
    </row>
    <row r="1985" spans="1:23" ht="19">
      <c r="A1985" s="91">
        <v>983</v>
      </c>
      <c r="B1985" s="124">
        <v>0.46715806403728743</v>
      </c>
      <c r="C1985" s="124">
        <v>0.12470392080201442</v>
      </c>
      <c r="D1985" s="124">
        <v>0.1817839963650052</v>
      </c>
      <c r="E1985" s="124">
        <v>0.41119425094433715</v>
      </c>
      <c r="F1985" s="124">
        <v>0.88480803570243771</v>
      </c>
      <c r="G1985" s="124">
        <v>0.40869881010422859</v>
      </c>
      <c r="H1985" s="124">
        <v>0.58915434970593061</v>
      </c>
      <c r="I1985" s="124">
        <v>0.42464927487680337</v>
      </c>
      <c r="J1985" s="124">
        <v>0.50781934002426188</v>
      </c>
      <c r="K1985" s="54">
        <v>0.71848661428031457</v>
      </c>
      <c r="M1985" s="47">
        <v>983</v>
      </c>
      <c r="N1985" s="124" cm="1">
        <f t="array" ref="N1985:W1985">(TRANSPOSE(MMULT(幕後結果!$AB$37:$AK$46, TRANSPOSE(N984:W984))))</f>
        <v>-1.3399464749295424</v>
      </c>
      <c r="O1985" s="124">
        <v>-0.96513673317246995</v>
      </c>
      <c r="P1985" s="124">
        <v>-0.82028462504658406</v>
      </c>
      <c r="Q1985" s="124">
        <v>-1.1579628216075655</v>
      </c>
      <c r="R1985" s="124">
        <v>-8.1402114379183987E-2</v>
      </c>
      <c r="S1985" s="124">
        <v>-1.6863456817190086</v>
      </c>
      <c r="T1985" s="124">
        <v>9.4255860867241137E-3</v>
      </c>
      <c r="U1985" s="124">
        <v>-1.3757553519704344</v>
      </c>
      <c r="V1985" s="124">
        <v>-0.75352963855719701</v>
      </c>
      <c r="W1985" s="46">
        <v>-0.68594705173244874</v>
      </c>
    </row>
    <row r="1986" spans="1:23" ht="19">
      <c r="A1986" s="91">
        <v>984</v>
      </c>
      <c r="B1986" s="124">
        <v>6.0772914264154876E-2</v>
      </c>
      <c r="C1986" s="124">
        <v>4.8465891442340148E-2</v>
      </c>
      <c r="D1986" s="124">
        <v>0.67199496991506447</v>
      </c>
      <c r="E1986" s="124">
        <v>0.54476534302822688</v>
      </c>
      <c r="F1986" s="124">
        <v>0.9123909837246531</v>
      </c>
      <c r="G1986" s="124">
        <v>0.24957797375070845</v>
      </c>
      <c r="H1986" s="124">
        <v>0.72607106650154218</v>
      </c>
      <c r="I1986" s="124">
        <v>0.91744395559988146</v>
      </c>
      <c r="J1986" s="124">
        <v>0.21333903906447627</v>
      </c>
      <c r="K1986" s="54">
        <v>0.62337058864367467</v>
      </c>
      <c r="M1986" s="47">
        <v>984</v>
      </c>
      <c r="N1986" s="124" cm="1">
        <f t="array" ref="N1986:W1986">(TRANSPOSE(MMULT(幕後結果!$AB$37:$AK$46, TRANSPOSE(N985:W985))))</f>
        <v>2.2789835917013463E-2</v>
      </c>
      <c r="O1986" s="124">
        <v>-0.29066399316542291</v>
      </c>
      <c r="P1986" s="124">
        <v>0.70302290088579922</v>
      </c>
      <c r="Q1986" s="124">
        <v>0.93171872445097159</v>
      </c>
      <c r="R1986" s="124">
        <v>0.41940129307591412</v>
      </c>
      <c r="S1986" s="124">
        <v>-9.9591977242531438E-2</v>
      </c>
      <c r="T1986" s="124">
        <v>0.17502098687794054</v>
      </c>
      <c r="U1986" s="124">
        <v>-0.52810632620842379</v>
      </c>
      <c r="V1986" s="124">
        <v>0.25173400314319883</v>
      </c>
      <c r="W1986" s="46">
        <v>-1.5707500249933035</v>
      </c>
    </row>
    <row r="1987" spans="1:23" ht="19">
      <c r="A1987" s="91">
        <v>985</v>
      </c>
      <c r="B1987" s="124">
        <v>0.81589581079541729</v>
      </c>
      <c r="C1987" s="124">
        <v>0.56885103631397782</v>
      </c>
      <c r="D1987" s="124">
        <v>0.33367007623377209</v>
      </c>
      <c r="E1987" s="124">
        <v>0.30021299656995271</v>
      </c>
      <c r="F1987" s="124">
        <v>0.66836114185759654</v>
      </c>
      <c r="G1987" s="124">
        <v>0.8781317501740209</v>
      </c>
      <c r="H1987" s="124">
        <v>0.95031606118123824</v>
      </c>
      <c r="I1987" s="124">
        <v>0.98262356033091169</v>
      </c>
      <c r="J1987" s="124">
        <v>0.78985247609925713</v>
      </c>
      <c r="K1987" s="54">
        <v>0.17735458873886456</v>
      </c>
      <c r="M1987" s="47">
        <v>985</v>
      </c>
      <c r="N1987" s="124" cm="1">
        <f t="array" ref="N1987:W1987">(TRANSPOSE(MMULT(幕後結果!$AB$37:$AK$46, TRANSPOSE(N986:W986))))</f>
        <v>-9.3633862635350534E-2</v>
      </c>
      <c r="O1987" s="124">
        <v>0.61268075347799666</v>
      </c>
      <c r="P1987" s="124">
        <v>-0.59556372006903291</v>
      </c>
      <c r="Q1987" s="124">
        <v>0.14167955951586583</v>
      </c>
      <c r="R1987" s="124">
        <v>0.25881020269067906</v>
      </c>
      <c r="S1987" s="124">
        <v>-0.23811826506453965</v>
      </c>
      <c r="T1987" s="124">
        <v>-0.71676652097744953</v>
      </c>
      <c r="U1987" s="124">
        <v>1.8948447562295414</v>
      </c>
      <c r="V1987" s="124">
        <v>-6.4191912735574341E-2</v>
      </c>
      <c r="W1987" s="46">
        <v>2.2659021983761987</v>
      </c>
    </row>
    <row r="1988" spans="1:23" ht="19">
      <c r="A1988" s="91">
        <v>986</v>
      </c>
      <c r="B1988" s="124">
        <v>0.59118082900456614</v>
      </c>
      <c r="C1988" s="124">
        <v>0.6673463618611466</v>
      </c>
      <c r="D1988" s="124">
        <v>0.55936444455998857</v>
      </c>
      <c r="E1988" s="124">
        <v>0.16446910956582728</v>
      </c>
      <c r="F1988" s="124">
        <v>0.20001505113356211</v>
      </c>
      <c r="G1988" s="124">
        <v>0.53805212382122503</v>
      </c>
      <c r="H1988" s="124">
        <v>0.49827234682861055</v>
      </c>
      <c r="I1988" s="124">
        <v>0.33805252639591266</v>
      </c>
      <c r="J1988" s="124">
        <v>0.15535883621194957</v>
      </c>
      <c r="K1988" s="54">
        <v>0.91400085236577455</v>
      </c>
      <c r="M1988" s="47">
        <v>986</v>
      </c>
      <c r="N1988" s="124" cm="1">
        <f t="array" ref="N1988:W1988">(TRANSPOSE(MMULT(幕後結果!$AB$37:$AK$46, TRANSPOSE(N987:W987))))</f>
        <v>-1.1974450740784581</v>
      </c>
      <c r="O1988" s="124">
        <v>-0.38303967566587088</v>
      </c>
      <c r="P1988" s="124">
        <v>-0.63525107693266558</v>
      </c>
      <c r="Q1988" s="124">
        <v>-1.1425129394615197</v>
      </c>
      <c r="R1988" s="124">
        <v>-0.8332618703574548</v>
      </c>
      <c r="S1988" s="124">
        <v>0.75015893601261863</v>
      </c>
      <c r="T1988" s="124">
        <v>-0.59938011320313889</v>
      </c>
      <c r="U1988" s="124">
        <v>-1.3385928064771551</v>
      </c>
      <c r="V1988" s="124">
        <v>-0.64687550917366843</v>
      </c>
      <c r="W1988" s="46">
        <v>-0.22977385992456889</v>
      </c>
    </row>
    <row r="1989" spans="1:23" ht="19">
      <c r="A1989" s="91">
        <v>987</v>
      </c>
      <c r="B1989" s="124">
        <v>0.3862243399956431</v>
      </c>
      <c r="C1989" s="124">
        <v>0.51635830257547122</v>
      </c>
      <c r="D1989" s="124">
        <v>0.88736544452232069</v>
      </c>
      <c r="E1989" s="124">
        <v>6.5655181644020733E-2</v>
      </c>
      <c r="F1989" s="124">
        <v>0.81919313509426894</v>
      </c>
      <c r="G1989" s="124">
        <v>0.18469395791646126</v>
      </c>
      <c r="H1989" s="124">
        <v>0.70014958023195129</v>
      </c>
      <c r="I1989" s="124">
        <v>0.93158126764988913</v>
      </c>
      <c r="J1989" s="124">
        <v>9.5516627845276592E-2</v>
      </c>
      <c r="K1989" s="54">
        <v>0.35118562896219307</v>
      </c>
      <c r="M1989" s="47">
        <v>987</v>
      </c>
      <c r="N1989" s="124" cm="1">
        <f t="array" ref="N1989:W1989">(TRANSPOSE(MMULT(幕後結果!$AB$37:$AK$46, TRANSPOSE(N988:W988))))</f>
        <v>-0.24630662576297105</v>
      </c>
      <c r="O1989" s="124">
        <v>-2.005675893348648</v>
      </c>
      <c r="P1989" s="124">
        <v>-0.41423721880359932</v>
      </c>
      <c r="Q1989" s="124">
        <v>-0.49802185878125033</v>
      </c>
      <c r="R1989" s="124">
        <v>-0.46357244830972338</v>
      </c>
      <c r="S1989" s="124">
        <v>0.10552425410510136</v>
      </c>
      <c r="T1989" s="124">
        <v>1.0206450517835075</v>
      </c>
      <c r="U1989" s="124">
        <v>1.079002953366716</v>
      </c>
      <c r="V1989" s="124">
        <v>0.32671259929153618</v>
      </c>
      <c r="W1989" s="46">
        <v>0.2117860669661687</v>
      </c>
    </row>
    <row r="1990" spans="1:23" ht="19">
      <c r="A1990" s="91">
        <v>988</v>
      </c>
      <c r="B1990" s="124">
        <v>0.71790954384347949</v>
      </c>
      <c r="C1990" s="124">
        <v>0.80537028724776594</v>
      </c>
      <c r="D1990" s="124">
        <v>0.53093868617242923</v>
      </c>
      <c r="E1990" s="124">
        <v>0.33811948476962272</v>
      </c>
      <c r="F1990" s="124">
        <v>0.78392734670065845</v>
      </c>
      <c r="G1990" s="124">
        <v>0.38229288879621537</v>
      </c>
      <c r="H1990" s="124">
        <v>1.1860229448154458E-2</v>
      </c>
      <c r="I1990" s="124">
        <v>0.88793747060579342</v>
      </c>
      <c r="J1990" s="124">
        <v>0.41207509965923084</v>
      </c>
      <c r="K1990" s="54">
        <v>0.10177592292885107</v>
      </c>
      <c r="M1990" s="47">
        <v>988</v>
      </c>
      <c r="N1990" s="124" cm="1">
        <f t="array" ref="N1990:W1990">(TRANSPOSE(MMULT(幕後結果!$AB$37:$AK$46, TRANSPOSE(N989:W989))))</f>
        <v>-0.50084974893054179</v>
      </c>
      <c r="O1990" s="124">
        <v>-0.83737687909375214</v>
      </c>
      <c r="P1990" s="124">
        <v>-0.40971390440973088</v>
      </c>
      <c r="Q1990" s="124">
        <v>-0.69164127671024511</v>
      </c>
      <c r="R1990" s="124">
        <v>-0.81157505113093698</v>
      </c>
      <c r="S1990" s="124">
        <v>-0.64452369688951705</v>
      </c>
      <c r="T1990" s="124">
        <v>-0.93313949812088426</v>
      </c>
      <c r="U1990" s="124">
        <v>0.98681743025961977</v>
      </c>
      <c r="V1990" s="124">
        <v>-0.42730416818396671</v>
      </c>
      <c r="W1990" s="46">
        <v>0.40451482068718925</v>
      </c>
    </row>
    <row r="1991" spans="1:23" ht="19">
      <c r="A1991" s="91">
        <v>989</v>
      </c>
      <c r="B1991" s="124">
        <v>0.93936901582441568</v>
      </c>
      <c r="C1991" s="124">
        <v>0.65284830293322349</v>
      </c>
      <c r="D1991" s="124">
        <v>0.403794739438053</v>
      </c>
      <c r="E1991" s="124">
        <v>0.11204097018074965</v>
      </c>
      <c r="F1991" s="124">
        <v>0.57836490518884154</v>
      </c>
      <c r="G1991" s="124">
        <v>0.23432202385789291</v>
      </c>
      <c r="H1991" s="124">
        <v>4.9941252515535828E-2</v>
      </c>
      <c r="I1991" s="124">
        <v>0.46322044914184346</v>
      </c>
      <c r="J1991" s="124">
        <v>0.72059653417239633</v>
      </c>
      <c r="K1991" s="54">
        <v>3.8075608634252633E-2</v>
      </c>
      <c r="M1991" s="47">
        <v>989</v>
      </c>
      <c r="N1991" s="124" cm="1">
        <f t="array" ref="N1991:W1991">(TRANSPOSE(MMULT(幕後結果!$AB$37:$AK$46, TRANSPOSE(N990:W990))))</f>
        <v>1.1171585531558823E-2</v>
      </c>
      <c r="O1991" s="124">
        <v>-0.57522759359812337</v>
      </c>
      <c r="P1991" s="124">
        <v>-1.6521593720311334</v>
      </c>
      <c r="Q1991" s="124">
        <v>-1.6480298002278202</v>
      </c>
      <c r="R1991" s="124">
        <v>-1.0685964406114066</v>
      </c>
      <c r="S1991" s="124">
        <v>-0.82850206388570991</v>
      </c>
      <c r="T1991" s="124">
        <v>-2.8709029008078795</v>
      </c>
      <c r="U1991" s="124">
        <v>0.65277736357543459</v>
      </c>
      <c r="V1991" s="124">
        <v>-1.6596210208961315</v>
      </c>
      <c r="W1991" s="46">
        <v>-4.9644578539969508E-2</v>
      </c>
    </row>
    <row r="1992" spans="1:23" ht="19">
      <c r="A1992" s="91">
        <v>990</v>
      </c>
      <c r="B1992" s="124">
        <v>0.71784461558882739</v>
      </c>
      <c r="C1992" s="124">
        <v>0.32803000081684952</v>
      </c>
      <c r="D1992" s="124">
        <v>0.40394936422903749</v>
      </c>
      <c r="E1992" s="124">
        <v>0.49850640619012832</v>
      </c>
      <c r="F1992" s="124">
        <v>0.6453672096719798</v>
      </c>
      <c r="G1992" s="124">
        <v>0.42940013242734576</v>
      </c>
      <c r="H1992" s="124">
        <v>0.37647238483147327</v>
      </c>
      <c r="I1992" s="124">
        <v>0.27396947221870649</v>
      </c>
      <c r="J1992" s="124">
        <v>0.11646349112106691</v>
      </c>
      <c r="K1992" s="54">
        <v>0.52021725002489871</v>
      </c>
      <c r="M1992" s="47">
        <v>990</v>
      </c>
      <c r="N1992" s="124" cm="1">
        <f t="array" ref="N1992:W1992">(TRANSPOSE(MMULT(幕後結果!$AB$37:$AK$46, TRANSPOSE(N991:W991))))</f>
        <v>1.9531382508134749</v>
      </c>
      <c r="O1992" s="124">
        <v>-0.55140612617284501</v>
      </c>
      <c r="P1992" s="124">
        <v>-0.38004985519728995</v>
      </c>
      <c r="Q1992" s="124">
        <v>-0.39119739986467345</v>
      </c>
      <c r="R1992" s="124">
        <v>0.96218113750213075</v>
      </c>
      <c r="S1992" s="124">
        <v>0.25359026961357667</v>
      </c>
      <c r="T1992" s="124">
        <v>0.27075698780986068</v>
      </c>
      <c r="U1992" s="124">
        <v>0.83040391462188301</v>
      </c>
      <c r="V1992" s="124">
        <v>1.3609148806403351</v>
      </c>
      <c r="W1992" s="46">
        <v>1.7208050248242452</v>
      </c>
    </row>
    <row r="1993" spans="1:23" ht="19">
      <c r="A1993" s="91">
        <v>991</v>
      </c>
      <c r="B1993" s="124">
        <v>0.8501437688590161</v>
      </c>
      <c r="C1993" s="124">
        <v>0.33677242427649889</v>
      </c>
      <c r="D1993" s="124">
        <v>0.84471783616801566</v>
      </c>
      <c r="E1993" s="124">
        <v>0.90992008559496629</v>
      </c>
      <c r="F1993" s="124">
        <v>0.47996677607295024</v>
      </c>
      <c r="G1993" s="124">
        <v>0.88972781147916113</v>
      </c>
      <c r="H1993" s="124">
        <v>0.61763918282969166</v>
      </c>
      <c r="I1993" s="124">
        <v>0.55286281810749105</v>
      </c>
      <c r="J1993" s="124">
        <v>0.2140815896084074</v>
      </c>
      <c r="K1993" s="54">
        <v>0.44443626330236352</v>
      </c>
      <c r="M1993" s="47">
        <v>991</v>
      </c>
      <c r="N1993" s="124" cm="1">
        <f t="array" ref="N1993:W1993">(TRANSPOSE(MMULT(幕後結果!$AB$37:$AK$46, TRANSPOSE(N992:W992))))</f>
        <v>-0.14672574652881351</v>
      </c>
      <c r="O1993" s="124">
        <v>-0.37850626312382818</v>
      </c>
      <c r="P1993" s="124">
        <v>-0.35447833626880931</v>
      </c>
      <c r="Q1993" s="124">
        <v>-1.0843058059403701</v>
      </c>
      <c r="R1993" s="124">
        <v>-0.98076886147689546</v>
      </c>
      <c r="S1993" s="124">
        <v>-0.95487249551868447</v>
      </c>
      <c r="T1993" s="124">
        <v>-5.8832190306975687E-2</v>
      </c>
      <c r="U1993" s="124">
        <v>-1.1717124488098045</v>
      </c>
      <c r="V1993" s="124">
        <v>-1.1669999797074584</v>
      </c>
      <c r="W1993" s="46">
        <v>-1.012848499747403</v>
      </c>
    </row>
    <row r="1994" spans="1:23" ht="19">
      <c r="A1994" s="91">
        <v>992</v>
      </c>
      <c r="B1994" s="124">
        <v>5.2626684282723879E-3</v>
      </c>
      <c r="C1994" s="124">
        <v>0.75025870099176228</v>
      </c>
      <c r="D1994" s="124">
        <v>0.35649769027035294</v>
      </c>
      <c r="E1994" s="124">
        <v>0.82046857330808054</v>
      </c>
      <c r="F1994" s="124">
        <v>0.67524570345639123</v>
      </c>
      <c r="G1994" s="124">
        <v>0.36951583193422843</v>
      </c>
      <c r="H1994" s="124">
        <v>0.50469023688482539</v>
      </c>
      <c r="I1994" s="124">
        <v>0.14497406435649318</v>
      </c>
      <c r="J1994" s="124">
        <v>0.2591481852050419</v>
      </c>
      <c r="K1994" s="54">
        <v>0.53782172698861697</v>
      </c>
      <c r="M1994" s="47">
        <v>992</v>
      </c>
      <c r="N1994" s="124" cm="1">
        <f t="array" ref="N1994:W1994">(TRANSPOSE(MMULT(幕後結果!$AB$37:$AK$46, TRANSPOSE(N993:W993))))</f>
        <v>-0.63842843491148793</v>
      </c>
      <c r="O1994" s="124">
        <v>1.6093469354969521</v>
      </c>
      <c r="P1994" s="124">
        <v>0.81062337570208987</v>
      </c>
      <c r="Q1994" s="124">
        <v>-0.32029232479530934</v>
      </c>
      <c r="R1994" s="124">
        <v>0.8312649793328637</v>
      </c>
      <c r="S1994" s="124">
        <v>0.5188613357250299</v>
      </c>
      <c r="T1994" s="124">
        <v>0.73827859944417018</v>
      </c>
      <c r="U1994" s="124">
        <v>0.39045194951115075</v>
      </c>
      <c r="V1994" s="124">
        <v>0.73126621858511198</v>
      </c>
      <c r="W1994" s="46">
        <v>0.39278756471601056</v>
      </c>
    </row>
    <row r="1995" spans="1:23" ht="19">
      <c r="A1995" s="91">
        <v>993</v>
      </c>
      <c r="B1995" s="124">
        <v>0.69352808659914844</v>
      </c>
      <c r="C1995" s="124">
        <v>0.53587558231670895</v>
      </c>
      <c r="D1995" s="124">
        <v>0.90440528352907279</v>
      </c>
      <c r="E1995" s="124">
        <v>0.7425219674027721</v>
      </c>
      <c r="F1995" s="124">
        <v>0.82333252663428769</v>
      </c>
      <c r="G1995" s="124">
        <v>0.30155493426836477</v>
      </c>
      <c r="H1995" s="124">
        <v>0.7440836487072362</v>
      </c>
      <c r="I1995" s="124">
        <v>0.28286586687175008</v>
      </c>
      <c r="J1995" s="124">
        <v>0.25336609188892556</v>
      </c>
      <c r="K1995" s="54">
        <v>0.39290820774875979</v>
      </c>
      <c r="M1995" s="47">
        <v>993</v>
      </c>
      <c r="N1995" s="124" cm="1">
        <f t="array" ref="N1995:W1995">(TRANSPOSE(MMULT(幕後結果!$AB$37:$AK$46, TRANSPOSE(N994:W994))))</f>
        <v>1.6308512053462902</v>
      </c>
      <c r="O1995" s="124">
        <v>-0.40468803521893076</v>
      </c>
      <c r="P1995" s="124">
        <v>-0.12647508348344555</v>
      </c>
      <c r="Q1995" s="124">
        <v>0.41956168781614767</v>
      </c>
      <c r="R1995" s="124">
        <v>0.86430420202426794</v>
      </c>
      <c r="S1995" s="124">
        <v>-0.3157890988282307</v>
      </c>
      <c r="T1995" s="124">
        <v>-0.13073461446750145</v>
      </c>
      <c r="U1995" s="124">
        <v>0.80494485182167341</v>
      </c>
      <c r="V1995" s="124">
        <v>0.71084637923561478</v>
      </c>
      <c r="W1995" s="46">
        <v>0.89359052424591301</v>
      </c>
    </row>
    <row r="1996" spans="1:23" ht="19">
      <c r="A1996" s="91">
        <v>994</v>
      </c>
      <c r="B1996" s="124">
        <v>0.19623775758697048</v>
      </c>
      <c r="C1996" s="124">
        <v>0.5055823709939502</v>
      </c>
      <c r="D1996" s="124">
        <v>0.31177390377508085</v>
      </c>
      <c r="E1996" s="124">
        <v>0.67312023670299936</v>
      </c>
      <c r="F1996" s="124">
        <v>0.57922649656346969</v>
      </c>
      <c r="G1996" s="124">
        <v>0.65679121759200743</v>
      </c>
      <c r="H1996" s="124">
        <v>0.10337908129422768</v>
      </c>
      <c r="I1996" s="124">
        <v>0.43943032678281857</v>
      </c>
      <c r="J1996" s="124">
        <v>0.30352538160434661</v>
      </c>
      <c r="K1996" s="54">
        <v>0.3019061324855945</v>
      </c>
      <c r="M1996" s="47">
        <v>994</v>
      </c>
      <c r="N1996" s="124" cm="1">
        <f t="array" ref="N1996:W1996">(TRANSPOSE(MMULT(幕後結果!$AB$37:$AK$46, TRANSPOSE(N995:W995))))</f>
        <v>0.41693355942390603</v>
      </c>
      <c r="O1996" s="124">
        <v>0.54333279246488431</v>
      </c>
      <c r="P1996" s="124">
        <v>-1.4331791519970438</v>
      </c>
      <c r="Q1996" s="124">
        <v>0.46939695586937646</v>
      </c>
      <c r="R1996" s="124">
        <v>-0.6674399362378105</v>
      </c>
      <c r="S1996" s="124">
        <v>0.21490072014796874</v>
      </c>
      <c r="T1996" s="124">
        <v>0.3969443380581979</v>
      </c>
      <c r="U1996" s="124">
        <v>1.9308656470633082E-2</v>
      </c>
      <c r="V1996" s="124">
        <v>2.1252976804046604</v>
      </c>
      <c r="W1996" s="46">
        <v>1.5973011386896054</v>
      </c>
    </row>
    <row r="1997" spans="1:23" ht="19">
      <c r="A1997" s="91">
        <v>995</v>
      </c>
      <c r="B1997" s="124">
        <v>1.8902523968975737E-2</v>
      </c>
      <c r="C1997" s="124">
        <v>0.46854061878214814</v>
      </c>
      <c r="D1997" s="124">
        <v>0.30461319362331185</v>
      </c>
      <c r="E1997" s="124">
        <v>7.1385291829064057E-2</v>
      </c>
      <c r="F1997" s="124">
        <v>0.66725588742786157</v>
      </c>
      <c r="G1997" s="124">
        <v>0.24654730884738973</v>
      </c>
      <c r="H1997" s="124">
        <v>0.43166876880603944</v>
      </c>
      <c r="I1997" s="124">
        <v>0.85755327541407533</v>
      </c>
      <c r="J1997" s="124">
        <v>0.47163210131616751</v>
      </c>
      <c r="K1997" s="54">
        <v>0.4669366619330777</v>
      </c>
      <c r="M1997" s="47">
        <v>995</v>
      </c>
      <c r="N1997" s="124" cm="1">
        <f t="array" ref="N1997:W1997">(TRANSPOSE(MMULT(幕後結果!$AB$37:$AK$46, TRANSPOSE(N996:W996))))</f>
        <v>-0.49622529159038947</v>
      </c>
      <c r="O1997" s="124">
        <v>-0.31527678510370144</v>
      </c>
      <c r="P1997" s="124">
        <v>-0.37527876472504895</v>
      </c>
      <c r="Q1997" s="124">
        <v>1.6008268607658453</v>
      </c>
      <c r="R1997" s="124">
        <v>-0.20080512288388172</v>
      </c>
      <c r="S1997" s="124">
        <v>0.69621519686105748</v>
      </c>
      <c r="T1997" s="124">
        <v>-1.7932000418268528</v>
      </c>
      <c r="U1997" s="124">
        <v>0.47883836460543439</v>
      </c>
      <c r="V1997" s="124">
        <v>3.0680239340068194E-2</v>
      </c>
      <c r="W1997" s="46">
        <v>9.8472601769687695E-2</v>
      </c>
    </row>
    <row r="1998" spans="1:23" ht="19">
      <c r="A1998" s="91">
        <v>996</v>
      </c>
      <c r="B1998" s="124">
        <v>0.97045864501325818</v>
      </c>
      <c r="C1998" s="124">
        <v>0.22525313666375135</v>
      </c>
      <c r="D1998" s="124">
        <v>0.39057166415052436</v>
      </c>
      <c r="E1998" s="124">
        <v>0.34208346682770574</v>
      </c>
      <c r="F1998" s="124">
        <v>0.99060527372304685</v>
      </c>
      <c r="G1998" s="124">
        <v>0.44251875278466035</v>
      </c>
      <c r="H1998" s="124">
        <v>0.83888851672325404</v>
      </c>
      <c r="I1998" s="124">
        <v>0.8791866073529131</v>
      </c>
      <c r="J1998" s="124">
        <v>0.9212581346372859</v>
      </c>
      <c r="K1998" s="54">
        <v>0.39946447472120417</v>
      </c>
      <c r="M1998" s="47">
        <v>996</v>
      </c>
      <c r="N1998" s="124" cm="1">
        <f t="array" ref="N1998:W1998">(TRANSPOSE(MMULT(幕後結果!$AB$37:$AK$46, TRANSPOSE(N997:W997))))</f>
        <v>-0.36090080884531656</v>
      </c>
      <c r="O1998" s="124">
        <v>-0.85629932993504709</v>
      </c>
      <c r="P1998" s="124">
        <v>-0.73575589336849634</v>
      </c>
      <c r="Q1998" s="124">
        <v>0.56677826714061552</v>
      </c>
      <c r="R1998" s="124">
        <v>0.83748987656139962</v>
      </c>
      <c r="S1998" s="124">
        <v>-0.33489906331636798</v>
      </c>
      <c r="T1998" s="124">
        <v>-0.35933991342278049</v>
      </c>
      <c r="U1998" s="124">
        <v>-0.13209226290205908</v>
      </c>
      <c r="V1998" s="124">
        <v>-0.99805846993886149</v>
      </c>
      <c r="W1998" s="46">
        <v>-1.6008485324047301</v>
      </c>
    </row>
    <row r="1999" spans="1:23" ht="19">
      <c r="A1999" s="91">
        <v>997</v>
      </c>
      <c r="B1999" s="124">
        <v>0.25076561686506094</v>
      </c>
      <c r="C1999" s="124">
        <v>0.52923221343685234</v>
      </c>
      <c r="D1999" s="124">
        <v>0.38706695051391837</v>
      </c>
      <c r="E1999" s="124">
        <v>0.39120026129648044</v>
      </c>
      <c r="F1999" s="124">
        <v>0.54564971025809417</v>
      </c>
      <c r="G1999" s="124">
        <v>0.40618553247296552</v>
      </c>
      <c r="H1999" s="124">
        <v>0.38012059721860991</v>
      </c>
      <c r="I1999" s="124">
        <v>0.7911440892484094</v>
      </c>
      <c r="J1999" s="124">
        <v>0.28433837483591562</v>
      </c>
      <c r="K1999" s="54">
        <v>0.77365951493434659</v>
      </c>
      <c r="M1999" s="47">
        <v>997</v>
      </c>
      <c r="N1999" s="124" cm="1">
        <f t="array" ref="N1999:W1999">(TRANSPOSE(MMULT(幕後結果!$AB$37:$AK$46, TRANSPOSE(N998:W998))))</f>
        <v>0.76137143494441961</v>
      </c>
      <c r="O1999" s="124">
        <v>1.4367973227053255</v>
      </c>
      <c r="P1999" s="124">
        <v>0.19649145677601362</v>
      </c>
      <c r="Q1999" s="124">
        <v>-0.29232789104713952</v>
      </c>
      <c r="R1999" s="124">
        <v>0.92921262104843483</v>
      </c>
      <c r="S1999" s="124">
        <v>-0.66524078060814218</v>
      </c>
      <c r="T1999" s="124">
        <v>1.9475978517417898</v>
      </c>
      <c r="U1999" s="124">
        <v>1.0278699216950633</v>
      </c>
      <c r="V1999" s="124">
        <v>1.4436242540879309</v>
      </c>
      <c r="W1999" s="46">
        <v>1.5652895857097313</v>
      </c>
    </row>
    <row r="2000" spans="1:23" ht="19">
      <c r="A2000" s="91">
        <v>998</v>
      </c>
      <c r="B2000" s="124">
        <v>0.53590381993419345</v>
      </c>
      <c r="C2000" s="124">
        <v>0.42968598367767719</v>
      </c>
      <c r="D2000" s="124">
        <v>0.24260578450773251</v>
      </c>
      <c r="E2000" s="124">
        <v>0.22612556300533226</v>
      </c>
      <c r="F2000" s="124">
        <v>0.36262673847364701</v>
      </c>
      <c r="G2000" s="124">
        <v>8.9735786929644235E-2</v>
      </c>
      <c r="H2000" s="124">
        <v>8.8956071872839493E-2</v>
      </c>
      <c r="I2000" s="124">
        <v>5.1875275884487815E-2</v>
      </c>
      <c r="J2000" s="124">
        <v>0.2570051065271266</v>
      </c>
      <c r="K2000" s="54">
        <v>0.23963718280858393</v>
      </c>
      <c r="M2000" s="47">
        <v>998</v>
      </c>
      <c r="N2000" s="124" cm="1">
        <f t="array" ref="N2000:W2000">(TRANSPOSE(MMULT(幕後結果!$AB$37:$AK$46, TRANSPOSE(N999:W999))))</f>
        <v>0.73120388600353636</v>
      </c>
      <c r="O2000" s="124">
        <v>1.5912394390173499</v>
      </c>
      <c r="P2000" s="124">
        <v>-0.52969873442761184</v>
      </c>
      <c r="Q2000" s="124">
        <v>-0.79961015121365253</v>
      </c>
      <c r="R2000" s="124">
        <v>-1.3670174340843393</v>
      </c>
      <c r="S2000" s="124">
        <v>7.4448776702507824E-2</v>
      </c>
      <c r="T2000" s="124">
        <v>0.11572563700928368</v>
      </c>
      <c r="U2000" s="124">
        <v>0.37624264115565786</v>
      </c>
      <c r="V2000" s="124">
        <v>1.4542523388651751</v>
      </c>
      <c r="W2000" s="46">
        <v>0.89141778067070243</v>
      </c>
    </row>
    <row r="2001" spans="1:23" ht="19">
      <c r="A2001" s="91">
        <v>999</v>
      </c>
      <c r="B2001" s="124">
        <v>0.22690842288306445</v>
      </c>
      <c r="C2001" s="124">
        <v>0.89985573058760138</v>
      </c>
      <c r="D2001" s="124">
        <v>0.1584465888376112</v>
      </c>
      <c r="E2001" s="124">
        <v>0.91968707572488539</v>
      </c>
      <c r="F2001" s="124">
        <v>0.95265360416973377</v>
      </c>
      <c r="G2001" s="124">
        <v>0.39620920209457688</v>
      </c>
      <c r="H2001" s="124">
        <v>0.72374610748118418</v>
      </c>
      <c r="I2001" s="124">
        <v>0.11317591774370928</v>
      </c>
      <c r="J2001" s="124">
        <v>0.79870782346334446</v>
      </c>
      <c r="K2001" s="54">
        <v>0.43759101669738998</v>
      </c>
      <c r="M2001" s="47">
        <v>999</v>
      </c>
      <c r="N2001" s="124" cm="1">
        <f t="array" ref="N2001:W2001">(TRANSPOSE(MMULT(幕後結果!$AB$37:$AK$46, TRANSPOSE(N1000:W1000))))</f>
        <v>-0.54225057461769599</v>
      </c>
      <c r="O2001" s="124">
        <v>-0.96512897676594012</v>
      </c>
      <c r="P2001" s="124">
        <v>-0.25495027726956798</v>
      </c>
      <c r="Q2001" s="124">
        <v>0.28650174702377873</v>
      </c>
      <c r="R2001" s="124">
        <v>-1.4973488082826192</v>
      </c>
      <c r="S2001" s="124">
        <v>-0.79402583833112417</v>
      </c>
      <c r="T2001" s="124">
        <v>-0.51484534015874217</v>
      </c>
      <c r="U2001" s="124">
        <v>0.68729266103598974</v>
      </c>
      <c r="V2001" s="124">
        <v>0.26234457107442877</v>
      </c>
      <c r="W2001" s="46">
        <v>-0.65629339563699962</v>
      </c>
    </row>
    <row r="2002" spans="1:23" ht="19.5" thickBot="1">
      <c r="A2002" s="123">
        <v>1000</v>
      </c>
      <c r="B2002" s="53">
        <v>0.35683730835949001</v>
      </c>
      <c r="C2002" s="53">
        <v>0.82726782694651146</v>
      </c>
      <c r="D2002" s="53">
        <v>5.3705939164613525E-2</v>
      </c>
      <c r="E2002" s="53">
        <v>0.29723714688310032</v>
      </c>
      <c r="F2002" s="53">
        <v>0.59825863591243755</v>
      </c>
      <c r="G2002" s="53">
        <v>0.79263563549988958</v>
      </c>
      <c r="H2002" s="53">
        <v>0.4233483524171584</v>
      </c>
      <c r="I2002" s="53">
        <v>0.53312618259457412</v>
      </c>
      <c r="J2002" s="53">
        <v>0.99097156476331172</v>
      </c>
      <c r="K2002" s="119">
        <v>0.77853094272485124</v>
      </c>
      <c r="M2002" s="45">
        <v>1000</v>
      </c>
      <c r="N2002" s="44" cm="1">
        <f t="array" ref="N2002:W2002">(TRANSPOSE(MMULT(幕後結果!$AB$37:$AK$46, TRANSPOSE(N1001:W1001))))</f>
        <v>7.2299765504905116E-3</v>
      </c>
      <c r="O2002" s="44">
        <v>-0.14687171423308323</v>
      </c>
      <c r="P2002" s="44">
        <v>1.0673972298771486</v>
      </c>
      <c r="Q2002" s="44">
        <v>1.0388761799125201</v>
      </c>
      <c r="R2002" s="44">
        <v>7.7361640650068952E-2</v>
      </c>
      <c r="S2002" s="44">
        <v>0.63869875767185025</v>
      </c>
      <c r="T2002" s="44">
        <v>-0.54527527305678214</v>
      </c>
      <c r="U2002" s="44">
        <v>-3.1377051546160904E-2</v>
      </c>
      <c r="V2002" s="44">
        <v>-0.17921392514686732</v>
      </c>
      <c r="W2002" s="43">
        <v>0.69989918542210117</v>
      </c>
    </row>
    <row r="2003" spans="1:23" ht="17.5" thickTop="1"/>
  </sheetData>
  <phoneticPr fontId="6" type="noConversion"/>
  <pageMargins left="0.7" right="0.7" top="0.75" bottom="0.75" header="0.3" footer="0.3"/>
  <pageSetup paperSize="9" orientation="portrait" horizontalDpi="1200" verticalDpi="1200" r:id="rId1"/>
  <legacy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15A2E9-A019-45C3-BF50-CD7B33504511}">
  <sheetPr codeName="工作表1"/>
  <dimension ref="A1:U31"/>
  <sheetViews>
    <sheetView zoomScaleNormal="100" workbookViewId="0">
      <selection activeCell="C26" sqref="C26"/>
    </sheetView>
  </sheetViews>
  <sheetFormatPr defaultColWidth="9" defaultRowHeight="18.5"/>
  <cols>
    <col min="1" max="1" width="9.33203125" style="4" customWidth="1"/>
    <col min="2" max="2" width="51" style="5" customWidth="1"/>
    <col min="3" max="3" width="28.5" style="4" customWidth="1"/>
    <col min="4" max="4" width="27.1640625" style="4" customWidth="1"/>
    <col min="5" max="5" width="29.6640625" style="4" customWidth="1"/>
    <col min="6" max="6" width="21.58203125" style="4" customWidth="1"/>
    <col min="7" max="7" width="12.5" style="4" customWidth="1"/>
    <col min="8" max="16384" width="9" style="4"/>
  </cols>
  <sheetData>
    <row r="1" spans="1:21" ht="19">
      <c r="A1" s="9" t="s">
        <v>20</v>
      </c>
      <c r="B1" s="14" t="s">
        <v>93</v>
      </c>
      <c r="C1" s="19" t="s">
        <v>12</v>
      </c>
      <c r="D1" s="19" t="s">
        <v>5</v>
      </c>
      <c r="E1" s="19" t="s">
        <v>19</v>
      </c>
      <c r="F1" s="19" t="s">
        <v>18</v>
      </c>
      <c r="G1" s="8" t="s">
        <v>17</v>
      </c>
      <c r="H1" s="24" t="s">
        <v>98</v>
      </c>
    </row>
    <row r="2" spans="1:21" ht="15.5">
      <c r="A2" s="10" t="s">
        <v>11</v>
      </c>
      <c r="B2" s="15" t="s">
        <v>16</v>
      </c>
      <c r="C2" s="20" t="s">
        <v>100</v>
      </c>
      <c r="D2" s="20" t="s">
        <v>15</v>
      </c>
      <c r="E2" s="20" t="s">
        <v>14</v>
      </c>
      <c r="F2" s="20" t="s">
        <v>13</v>
      </c>
      <c r="G2" s="7">
        <v>1</v>
      </c>
      <c r="H2" s="4">
        <f>SUM(G2:G6)</f>
        <v>5</v>
      </c>
    </row>
    <row r="3" spans="1:21" ht="15.5">
      <c r="A3" s="11" t="s">
        <v>11</v>
      </c>
      <c r="B3" s="16" t="s">
        <v>10</v>
      </c>
      <c r="C3" s="21" t="s">
        <v>9</v>
      </c>
      <c r="D3" s="21" t="s">
        <v>8</v>
      </c>
      <c r="E3" s="21" t="s">
        <v>7</v>
      </c>
      <c r="F3" s="21" t="s">
        <v>6</v>
      </c>
      <c r="G3" s="4">
        <v>1</v>
      </c>
    </row>
    <row r="4" spans="1:21" ht="15.5">
      <c r="A4" s="11" t="s">
        <v>11</v>
      </c>
      <c r="B4" s="17" t="s">
        <v>21</v>
      </c>
      <c r="C4" s="21" t="s">
        <v>101</v>
      </c>
      <c r="D4" s="21" t="s">
        <v>102</v>
      </c>
      <c r="E4" s="21" t="s">
        <v>103</v>
      </c>
      <c r="F4" s="21" t="s">
        <v>104</v>
      </c>
      <c r="G4" s="4">
        <v>1</v>
      </c>
    </row>
    <row r="5" spans="1:21" ht="15.5">
      <c r="A5" s="11" t="s">
        <v>11</v>
      </c>
      <c r="B5" s="17" t="s">
        <v>22</v>
      </c>
      <c r="C5" s="17" t="s">
        <v>23</v>
      </c>
      <c r="D5" s="17" t="s">
        <v>24</v>
      </c>
      <c r="E5" s="17" t="s">
        <v>25</v>
      </c>
      <c r="F5" s="17" t="s">
        <v>26</v>
      </c>
      <c r="G5" s="4">
        <v>1</v>
      </c>
    </row>
    <row r="6" spans="1:21" ht="15.5">
      <c r="A6" s="11" t="s">
        <v>11</v>
      </c>
      <c r="B6" s="17" t="s">
        <v>27</v>
      </c>
      <c r="C6" s="17" t="s">
        <v>28</v>
      </c>
      <c r="D6" s="17" t="s">
        <v>29</v>
      </c>
      <c r="E6" s="17" t="s">
        <v>30</v>
      </c>
      <c r="F6" s="17" t="s">
        <v>105</v>
      </c>
      <c r="G6" s="4">
        <v>1</v>
      </c>
    </row>
    <row r="7" spans="1:21" ht="15.5">
      <c r="A7" s="12" t="s">
        <v>31</v>
      </c>
      <c r="B7" s="15" t="s">
        <v>113</v>
      </c>
      <c r="C7" s="20" t="s">
        <v>107</v>
      </c>
      <c r="D7" s="20" t="s">
        <v>108</v>
      </c>
      <c r="E7" s="20" t="s">
        <v>106</v>
      </c>
      <c r="F7" s="20" t="s">
        <v>109</v>
      </c>
      <c r="G7" s="4">
        <v>3</v>
      </c>
      <c r="H7" s="4">
        <f>SUM(G7:G11)</f>
        <v>13</v>
      </c>
    </row>
    <row r="8" spans="1:21" ht="15.5">
      <c r="A8" s="13" t="s">
        <v>31</v>
      </c>
      <c r="B8" s="17" t="s">
        <v>67</v>
      </c>
      <c r="C8" s="17" t="s">
        <v>32</v>
      </c>
      <c r="D8" s="17" t="s">
        <v>68</v>
      </c>
      <c r="E8" s="17" t="s">
        <v>69</v>
      </c>
      <c r="F8" s="17" t="s">
        <v>70</v>
      </c>
      <c r="G8" s="4">
        <v>4</v>
      </c>
    </row>
    <row r="9" spans="1:21" ht="17">
      <c r="A9" s="13" t="s">
        <v>31</v>
      </c>
      <c r="B9" s="17" t="s">
        <v>71</v>
      </c>
      <c r="C9" s="17" t="s">
        <v>33</v>
      </c>
      <c r="D9" s="17" t="s">
        <v>34</v>
      </c>
      <c r="E9" s="17" t="s">
        <v>35</v>
      </c>
      <c r="F9" s="17" t="s">
        <v>43</v>
      </c>
      <c r="G9" s="4">
        <v>1</v>
      </c>
      <c r="U9"/>
    </row>
    <row r="10" spans="1:21" ht="15.5">
      <c r="A10" s="13" t="s">
        <v>31</v>
      </c>
      <c r="B10" s="17" t="s">
        <v>72</v>
      </c>
      <c r="C10" s="21" t="s">
        <v>36</v>
      </c>
      <c r="D10" s="17" t="s">
        <v>37</v>
      </c>
      <c r="E10" s="17" t="s">
        <v>38</v>
      </c>
      <c r="F10" s="17" t="s">
        <v>39</v>
      </c>
      <c r="G10" s="4">
        <v>2</v>
      </c>
    </row>
    <row r="11" spans="1:21" ht="15.5">
      <c r="A11" s="13" t="s">
        <v>31</v>
      </c>
      <c r="B11" s="16" t="s">
        <v>73</v>
      </c>
      <c r="C11" s="17" t="s">
        <v>40</v>
      </c>
      <c r="D11" s="17" t="s">
        <v>41</v>
      </c>
      <c r="E11" s="21" t="s">
        <v>42</v>
      </c>
      <c r="F11" s="17" t="s">
        <v>110</v>
      </c>
      <c r="G11" s="4">
        <v>3</v>
      </c>
    </row>
    <row r="12" spans="1:21" ht="31">
      <c r="A12" s="12" t="s">
        <v>44</v>
      </c>
      <c r="B12" s="18" t="s">
        <v>45</v>
      </c>
      <c r="C12" s="22" t="s">
        <v>94</v>
      </c>
      <c r="D12" s="18" t="s">
        <v>95</v>
      </c>
      <c r="E12" s="18" t="s">
        <v>96</v>
      </c>
      <c r="F12" s="18" t="s">
        <v>97</v>
      </c>
      <c r="G12" s="4">
        <v>3</v>
      </c>
      <c r="H12" s="4">
        <f>SUM(G12:G16)</f>
        <v>12</v>
      </c>
    </row>
    <row r="13" spans="1:21" ht="15.5">
      <c r="A13" s="13" t="s">
        <v>44</v>
      </c>
      <c r="B13" s="16" t="s">
        <v>74</v>
      </c>
      <c r="C13" s="17" t="s">
        <v>46</v>
      </c>
      <c r="D13" s="17" t="s">
        <v>47</v>
      </c>
      <c r="E13" s="17" t="s">
        <v>48</v>
      </c>
      <c r="F13" s="17" t="s">
        <v>64</v>
      </c>
      <c r="G13" s="4">
        <v>4</v>
      </c>
    </row>
    <row r="14" spans="1:21" ht="15.5">
      <c r="A14" s="13" t="s">
        <v>44</v>
      </c>
      <c r="B14" s="17" t="s">
        <v>75</v>
      </c>
      <c r="C14" s="17" t="s">
        <v>49</v>
      </c>
      <c r="D14" s="17" t="s">
        <v>51</v>
      </c>
      <c r="E14" s="17" t="s">
        <v>52</v>
      </c>
      <c r="F14" s="17" t="s">
        <v>53</v>
      </c>
      <c r="G14" s="4">
        <v>2</v>
      </c>
    </row>
    <row r="15" spans="1:21" ht="15.5">
      <c r="A15" s="13" t="s">
        <v>44</v>
      </c>
      <c r="B15" s="17" t="s">
        <v>76</v>
      </c>
      <c r="C15" s="17" t="s">
        <v>77</v>
      </c>
      <c r="D15" s="17" t="s">
        <v>78</v>
      </c>
      <c r="E15" s="17" t="s">
        <v>79</v>
      </c>
      <c r="F15" s="17" t="s">
        <v>54</v>
      </c>
      <c r="G15" s="4">
        <v>1</v>
      </c>
    </row>
    <row r="16" spans="1:21" ht="15.5">
      <c r="A16" s="13" t="s">
        <v>44</v>
      </c>
      <c r="B16" s="16" t="s">
        <v>114</v>
      </c>
      <c r="C16" s="17" t="s">
        <v>115</v>
      </c>
      <c r="D16" s="17" t="s">
        <v>111</v>
      </c>
      <c r="E16" s="21" t="s">
        <v>112</v>
      </c>
      <c r="F16" s="17" t="s">
        <v>116</v>
      </c>
      <c r="G16" s="4">
        <v>2</v>
      </c>
    </row>
    <row r="17" spans="1:8" ht="15.5">
      <c r="A17" s="12" t="s">
        <v>55</v>
      </c>
      <c r="B17" s="15" t="s">
        <v>58</v>
      </c>
      <c r="C17" s="18" t="s">
        <v>57</v>
      </c>
      <c r="D17" s="20" t="s">
        <v>80</v>
      </c>
      <c r="E17" s="18" t="s">
        <v>81</v>
      </c>
      <c r="F17" s="20" t="s">
        <v>82</v>
      </c>
      <c r="G17" s="4">
        <v>3</v>
      </c>
      <c r="H17" s="4">
        <f>SUM(G17:G21)</f>
        <v>12</v>
      </c>
    </row>
    <row r="18" spans="1:8" ht="15.5">
      <c r="A18" s="11" t="s">
        <v>56</v>
      </c>
      <c r="B18" s="17" t="s">
        <v>74</v>
      </c>
      <c r="C18" s="17" t="s">
        <v>46</v>
      </c>
      <c r="D18" s="17" t="s">
        <v>59</v>
      </c>
      <c r="E18" s="17" t="s">
        <v>48</v>
      </c>
      <c r="F18" s="17" t="s">
        <v>60</v>
      </c>
      <c r="G18" s="4">
        <v>4</v>
      </c>
    </row>
    <row r="19" spans="1:8" ht="15.5">
      <c r="A19" s="13" t="s">
        <v>55</v>
      </c>
      <c r="B19" s="16" t="s">
        <v>75</v>
      </c>
      <c r="C19" s="17" t="s">
        <v>49</v>
      </c>
      <c r="D19" s="17" t="s">
        <v>50</v>
      </c>
      <c r="E19" s="17" t="s">
        <v>83</v>
      </c>
      <c r="F19" s="17" t="s">
        <v>53</v>
      </c>
      <c r="G19" s="4">
        <v>2</v>
      </c>
    </row>
    <row r="20" spans="1:8" ht="15.5">
      <c r="A20" s="13" t="s">
        <v>55</v>
      </c>
      <c r="B20" s="16" t="s">
        <v>117</v>
      </c>
      <c r="C20" s="16" t="s">
        <v>118</v>
      </c>
      <c r="D20" s="16" t="s">
        <v>119</v>
      </c>
      <c r="E20" s="16" t="s">
        <v>120</v>
      </c>
      <c r="F20" s="16" t="s">
        <v>125</v>
      </c>
      <c r="G20" s="4">
        <v>1</v>
      </c>
    </row>
    <row r="21" spans="1:8" ht="15.5">
      <c r="A21" s="13" t="s">
        <v>55</v>
      </c>
      <c r="B21" s="16" t="s">
        <v>121</v>
      </c>
      <c r="C21" s="16" t="s">
        <v>123</v>
      </c>
      <c r="D21" s="16" t="s">
        <v>122</v>
      </c>
      <c r="E21" s="16" t="s">
        <v>124</v>
      </c>
      <c r="F21" s="16" t="s">
        <v>126</v>
      </c>
      <c r="G21" s="4">
        <v>2</v>
      </c>
    </row>
    <row r="22" spans="1:8" ht="15.5">
      <c r="A22" s="12" t="s">
        <v>61</v>
      </c>
      <c r="B22" s="18" t="s">
        <v>85</v>
      </c>
      <c r="C22" s="20" t="s">
        <v>86</v>
      </c>
      <c r="D22" s="18" t="s">
        <v>87</v>
      </c>
      <c r="E22" s="18" t="s">
        <v>88</v>
      </c>
      <c r="F22" s="18" t="s">
        <v>62</v>
      </c>
      <c r="G22" s="4">
        <v>2</v>
      </c>
      <c r="H22" s="4">
        <f>SUM(G22:G26)</f>
        <v>17</v>
      </c>
    </row>
    <row r="23" spans="1:8" ht="15.5">
      <c r="A23" s="13" t="s">
        <v>61</v>
      </c>
      <c r="B23" s="17" t="s">
        <v>89</v>
      </c>
      <c r="C23" s="17" t="s">
        <v>90</v>
      </c>
      <c r="D23" s="17" t="s">
        <v>91</v>
      </c>
      <c r="E23" s="17" t="s">
        <v>92</v>
      </c>
      <c r="F23" s="17" t="s">
        <v>63</v>
      </c>
      <c r="G23" s="4">
        <v>4</v>
      </c>
    </row>
    <row r="24" spans="1:8" ht="15.5">
      <c r="A24" s="13" t="s">
        <v>61</v>
      </c>
      <c r="B24" s="16" t="s">
        <v>127</v>
      </c>
      <c r="C24" s="16" t="s">
        <v>128</v>
      </c>
      <c r="D24" s="16" t="s">
        <v>132</v>
      </c>
      <c r="E24" s="16" t="s">
        <v>30</v>
      </c>
      <c r="F24" s="16" t="s">
        <v>105</v>
      </c>
      <c r="G24" s="4">
        <v>4</v>
      </c>
    </row>
    <row r="25" spans="1:8" ht="15.5">
      <c r="A25" s="13" t="s">
        <v>61</v>
      </c>
      <c r="B25" s="16" t="s">
        <v>129</v>
      </c>
      <c r="C25" s="16" t="s">
        <v>130</v>
      </c>
      <c r="D25" s="16" t="s">
        <v>133</v>
      </c>
      <c r="E25" s="16" t="s">
        <v>131</v>
      </c>
      <c r="F25" s="16" t="s">
        <v>134</v>
      </c>
      <c r="G25" s="4">
        <v>4</v>
      </c>
    </row>
    <row r="26" spans="1:8" ht="15.5">
      <c r="A26" s="13" t="s">
        <v>61</v>
      </c>
      <c r="B26" s="17" t="s">
        <v>65</v>
      </c>
      <c r="C26" s="17" t="s">
        <v>77</v>
      </c>
      <c r="D26" s="17" t="s">
        <v>78</v>
      </c>
      <c r="E26" s="17" t="s">
        <v>79</v>
      </c>
      <c r="F26" s="17" t="s">
        <v>84</v>
      </c>
      <c r="G26" s="4">
        <v>3</v>
      </c>
    </row>
    <row r="27" spans="1:8" ht="31">
      <c r="A27" s="12" t="s">
        <v>66</v>
      </c>
      <c r="B27" s="18" t="s">
        <v>45</v>
      </c>
      <c r="C27" s="22" t="s">
        <v>94</v>
      </c>
      <c r="D27" s="18" t="s">
        <v>95</v>
      </c>
      <c r="E27" s="18" t="s">
        <v>96</v>
      </c>
      <c r="F27" s="18" t="s">
        <v>97</v>
      </c>
      <c r="G27" s="4">
        <v>1</v>
      </c>
      <c r="H27" s="4">
        <f>SUM(G27:G31)</f>
        <v>5</v>
      </c>
    </row>
    <row r="28" spans="1:8" ht="15.5">
      <c r="A28" s="13" t="s">
        <v>66</v>
      </c>
      <c r="B28" s="16" t="s">
        <v>74</v>
      </c>
      <c r="C28" s="17" t="s">
        <v>46</v>
      </c>
      <c r="D28" s="17" t="s">
        <v>47</v>
      </c>
      <c r="E28" s="17" t="s">
        <v>48</v>
      </c>
      <c r="F28" s="17" t="s">
        <v>64</v>
      </c>
      <c r="G28" s="4">
        <v>1</v>
      </c>
    </row>
    <row r="29" spans="1:8" ht="15.5">
      <c r="A29" s="13" t="s">
        <v>66</v>
      </c>
      <c r="B29" s="17" t="s">
        <v>75</v>
      </c>
      <c r="C29" s="17" t="s">
        <v>49</v>
      </c>
      <c r="D29" s="17" t="s">
        <v>51</v>
      </c>
      <c r="E29" s="17" t="s">
        <v>52</v>
      </c>
      <c r="F29" s="17" t="s">
        <v>53</v>
      </c>
      <c r="G29" s="4">
        <v>1</v>
      </c>
    </row>
    <row r="30" spans="1:8" ht="15.5">
      <c r="A30" s="13" t="s">
        <v>66</v>
      </c>
      <c r="B30" s="17" t="s">
        <v>76</v>
      </c>
      <c r="C30" s="17" t="s">
        <v>77</v>
      </c>
      <c r="D30" s="17" t="s">
        <v>78</v>
      </c>
      <c r="E30" s="17" t="s">
        <v>79</v>
      </c>
      <c r="F30" s="17" t="s">
        <v>54</v>
      </c>
      <c r="G30" s="4">
        <v>1</v>
      </c>
    </row>
    <row r="31" spans="1:8" ht="15.5">
      <c r="A31" s="13" t="s">
        <v>66</v>
      </c>
      <c r="B31" s="16" t="s">
        <v>114</v>
      </c>
      <c r="C31" s="17" t="s">
        <v>115</v>
      </c>
      <c r="D31" s="17" t="s">
        <v>111</v>
      </c>
      <c r="E31" s="21" t="s">
        <v>112</v>
      </c>
      <c r="F31" s="17" t="s">
        <v>116</v>
      </c>
      <c r="G31" s="4">
        <v>1</v>
      </c>
    </row>
  </sheetData>
  <phoneticPr fontId="6" type="noConversion"/>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工作表2"/>
  <dimension ref="A1:D1000"/>
  <sheetViews>
    <sheetView workbookViewId="0">
      <selection activeCell="C26" sqref="C26"/>
    </sheetView>
  </sheetViews>
  <sheetFormatPr defaultColWidth="11.1640625" defaultRowHeight="15" customHeight="1"/>
  <cols>
    <col min="1" max="3" width="6.6640625" customWidth="1"/>
    <col min="4" max="4" width="31.33203125" customWidth="1"/>
    <col min="5" max="26" width="6.6640625" customWidth="1"/>
  </cols>
  <sheetData>
    <row r="1" spans="1:4" ht="16.5" customHeight="1">
      <c r="A1" s="1" t="s">
        <v>0</v>
      </c>
      <c r="B1" s="1" t="s">
        <v>1</v>
      </c>
      <c r="C1" s="1" t="s">
        <v>2</v>
      </c>
      <c r="D1" s="1" t="s">
        <v>3</v>
      </c>
    </row>
    <row r="2" spans="1:4" ht="16.5" customHeight="1">
      <c r="A2" s="1" t="s">
        <v>630</v>
      </c>
      <c r="B2" s="1">
        <v>21</v>
      </c>
      <c r="C2" s="1" t="s">
        <v>4</v>
      </c>
      <c r="D2" s="1" t="s">
        <v>631</v>
      </c>
    </row>
    <row r="3" spans="1:4" ht="16.5" customHeight="1">
      <c r="A3" s="1" t="s">
        <v>632</v>
      </c>
      <c r="B3" s="1">
        <v>21</v>
      </c>
      <c r="C3" s="1" t="s">
        <v>4</v>
      </c>
      <c r="D3" s="1" t="s">
        <v>633</v>
      </c>
    </row>
    <row r="4" spans="1:4" ht="16.5" customHeight="1">
      <c r="A4" s="1" t="s">
        <v>634</v>
      </c>
      <c r="B4" s="1">
        <v>1</v>
      </c>
      <c r="C4" s="1">
        <v>2</v>
      </c>
      <c r="D4" s="1">
        <v>3</v>
      </c>
    </row>
    <row r="5" spans="1:4" ht="16.5" customHeight="1">
      <c r="A5" s="1">
        <v>1</v>
      </c>
      <c r="B5" s="1">
        <v>2</v>
      </c>
      <c r="C5" s="1">
        <v>3</v>
      </c>
      <c r="D5" s="1">
        <v>4</v>
      </c>
    </row>
    <row r="6" spans="1:4" ht="16.5" customHeight="1">
      <c r="A6" s="1" t="s">
        <v>741</v>
      </c>
      <c r="B6" s="1">
        <v>20</v>
      </c>
      <c r="C6" s="1" t="s">
        <v>4</v>
      </c>
      <c r="D6" s="1" t="s">
        <v>742</v>
      </c>
    </row>
    <row r="7" spans="1:4" ht="16.5" customHeight="1">
      <c r="A7" s="1">
        <v>11</v>
      </c>
      <c r="B7" s="1">
        <v>2</v>
      </c>
      <c r="C7" s="1">
        <v>3</v>
      </c>
      <c r="D7" s="1">
        <v>4</v>
      </c>
    </row>
    <row r="8" spans="1:4" ht="16.5" customHeight="1">
      <c r="A8" s="1">
        <v>111</v>
      </c>
      <c r="B8" s="1">
        <v>2</v>
      </c>
      <c r="C8" s="1">
        <v>3</v>
      </c>
      <c r="D8" s="1">
        <v>4</v>
      </c>
    </row>
    <row r="9" spans="1:4" ht="16.5" customHeight="1">
      <c r="A9" s="1" t="s">
        <v>743</v>
      </c>
      <c r="B9" s="1">
        <v>21</v>
      </c>
      <c r="C9" s="1" t="s">
        <v>4</v>
      </c>
      <c r="D9" s="1">
        <v>1</v>
      </c>
    </row>
    <row r="10" spans="1:4" ht="16.5" customHeight="1">
      <c r="A10" t="s">
        <v>780</v>
      </c>
      <c r="B10">
        <v>22</v>
      </c>
      <c r="C10" t="s">
        <v>781</v>
      </c>
      <c r="D10">
        <v>123</v>
      </c>
    </row>
    <row r="11" spans="1:4" ht="16.5" customHeight="1">
      <c r="A11" t="s">
        <v>782</v>
      </c>
      <c r="B11" t="s">
        <v>783</v>
      </c>
      <c r="C11" t="s">
        <v>784</v>
      </c>
      <c r="D11" t="s">
        <v>785</v>
      </c>
    </row>
    <row r="12" spans="1:4" ht="16.5" customHeight="1">
      <c r="A12">
        <v>22</v>
      </c>
      <c r="B12">
        <v>22</v>
      </c>
      <c r="C12">
        <v>22</v>
      </c>
      <c r="D12">
        <v>22</v>
      </c>
    </row>
    <row r="13" spans="1:4" ht="16.5" customHeight="1"/>
    <row r="14" spans="1:4" ht="16.5" customHeight="1"/>
    <row r="15" spans="1:4" ht="16.5" customHeight="1"/>
    <row r="16" spans="1:4" ht="16.5" customHeight="1"/>
    <row r="17" ht="16.5" customHeight="1"/>
    <row r="18" ht="16.5" customHeight="1"/>
    <row r="19" ht="16.5" customHeight="1"/>
    <row r="20" ht="16.5" customHeight="1"/>
    <row r="21" ht="16.5" customHeight="1"/>
    <row r="22" ht="16.5" customHeight="1"/>
    <row r="23" ht="16.5" customHeight="1"/>
    <row r="24" ht="16.5" customHeight="1"/>
    <row r="25" ht="16.5" customHeight="1"/>
    <row r="26" ht="16.5" customHeight="1"/>
    <row r="27" ht="16.5" customHeight="1"/>
    <row r="28" ht="16.5" customHeight="1"/>
    <row r="29" ht="16.5" customHeight="1"/>
    <row r="30" ht="16.5" customHeight="1"/>
    <row r="31" ht="16.5" customHeight="1"/>
    <row r="32" ht="16.5" customHeight="1"/>
    <row r="33" ht="16.5" customHeight="1"/>
    <row r="34" ht="16.5" customHeight="1"/>
    <row r="35" ht="16.5" customHeight="1"/>
    <row r="36" ht="16.5" customHeight="1"/>
    <row r="37" ht="16.5" customHeight="1"/>
    <row r="38" ht="16.5" customHeight="1"/>
    <row r="39" ht="16.5" customHeight="1"/>
    <row r="40" ht="16.5" customHeight="1"/>
    <row r="41" ht="16.5" customHeight="1"/>
    <row r="42" ht="16.5" customHeight="1"/>
    <row r="43" ht="16.5" customHeight="1"/>
    <row r="44" ht="16.5" customHeight="1"/>
    <row r="45" ht="16.5" customHeight="1"/>
    <row r="46" ht="16.5" customHeight="1"/>
    <row r="47" ht="16.5" customHeight="1"/>
    <row r="48" ht="16.5" customHeight="1"/>
    <row r="49" ht="16.5" customHeight="1"/>
    <row r="50" ht="16.5" customHeight="1"/>
    <row r="51" ht="16.5" customHeight="1"/>
    <row r="52" ht="16.5" customHeight="1"/>
    <row r="53" ht="16.5" customHeight="1"/>
    <row r="54" ht="16.5" customHeight="1"/>
    <row r="55" ht="16.5" customHeight="1"/>
    <row r="56" ht="16.5" customHeight="1"/>
    <row r="57" ht="16.5" customHeight="1"/>
    <row r="58" ht="16.5" customHeight="1"/>
    <row r="59" ht="16.5" customHeight="1"/>
    <row r="60" ht="16.5" customHeight="1"/>
    <row r="61" ht="16.5" customHeight="1"/>
    <row r="62" ht="16.5" customHeight="1"/>
    <row r="63" ht="16.5" customHeight="1"/>
    <row r="64" ht="16.5" customHeight="1"/>
    <row r="65" ht="16.5" customHeight="1"/>
    <row r="66" ht="16.5" customHeight="1"/>
    <row r="67" ht="16.5" customHeight="1"/>
    <row r="68" ht="16.5" customHeight="1"/>
    <row r="69" ht="16.5" customHeight="1"/>
    <row r="70" ht="16.5" customHeight="1"/>
    <row r="71" ht="16.5" customHeight="1"/>
    <row r="72" ht="16.5" customHeight="1"/>
    <row r="73" ht="16.5" customHeight="1"/>
    <row r="74" ht="16.5" customHeight="1"/>
    <row r="75" ht="16.5" customHeight="1"/>
    <row r="76" ht="16.5" customHeight="1"/>
    <row r="77" ht="16.5" customHeight="1"/>
    <row r="78" ht="16.5" customHeight="1"/>
    <row r="79" ht="16.5" customHeight="1"/>
    <row r="80" ht="16.5" customHeight="1"/>
    <row r="81" ht="16.5" customHeight="1"/>
    <row r="82" ht="16.5" customHeight="1"/>
    <row r="83" ht="16.5" customHeight="1"/>
    <row r="84" ht="16.5" customHeight="1"/>
    <row r="85" ht="16.5" customHeight="1"/>
    <row r="86" ht="16.5" customHeight="1"/>
    <row r="87" ht="16.5" customHeight="1"/>
    <row r="88" ht="16.5" customHeight="1"/>
    <row r="89" ht="16.5" customHeight="1"/>
    <row r="90" ht="16.5" customHeight="1"/>
    <row r="91" ht="16.5" customHeight="1"/>
    <row r="92" ht="16.5" customHeight="1"/>
    <row r="93" ht="16.5" customHeight="1"/>
    <row r="94" ht="16.5" customHeight="1"/>
    <row r="95" ht="16.5" customHeight="1"/>
    <row r="96" ht="16.5" customHeight="1"/>
    <row r="97" ht="16.5" customHeight="1"/>
    <row r="98" ht="16.5" customHeight="1"/>
    <row r="99" ht="16.5" customHeight="1"/>
    <row r="100" ht="16.5" customHeight="1"/>
    <row r="101" ht="16.5" customHeight="1"/>
    <row r="102" ht="16.5" customHeight="1"/>
    <row r="103" ht="16.5" customHeight="1"/>
    <row r="104" ht="16.5" customHeight="1"/>
    <row r="105" ht="16.5" customHeight="1"/>
    <row r="106" ht="16.5" customHeight="1"/>
    <row r="107" ht="16.5" customHeight="1"/>
    <row r="108" ht="16.5" customHeight="1"/>
    <row r="109" ht="16.5" customHeight="1"/>
    <row r="110" ht="16.5" customHeight="1"/>
    <row r="111" ht="16.5" customHeight="1"/>
    <row r="112" ht="16.5" customHeight="1"/>
    <row r="113" ht="16.5" customHeight="1"/>
    <row r="114" ht="16.5" customHeight="1"/>
    <row r="115" ht="16.5" customHeight="1"/>
    <row r="116" ht="16.5" customHeight="1"/>
    <row r="117" ht="16.5" customHeight="1"/>
    <row r="118" ht="16.5" customHeight="1"/>
    <row r="119" ht="16.5" customHeight="1"/>
    <row r="120" ht="16.5" customHeight="1"/>
    <row r="121" ht="16.5" customHeight="1"/>
    <row r="122" ht="16.5" customHeight="1"/>
    <row r="123" ht="16.5" customHeight="1"/>
    <row r="124" ht="16.5" customHeight="1"/>
    <row r="125" ht="16.5" customHeight="1"/>
    <row r="126" ht="16.5" customHeight="1"/>
    <row r="127" ht="16.5" customHeight="1"/>
    <row r="128" ht="16.5" customHeight="1"/>
    <row r="129" ht="16.5" customHeight="1"/>
    <row r="130" ht="16.5" customHeight="1"/>
    <row r="131" ht="16.5" customHeight="1"/>
    <row r="132" ht="16.5" customHeight="1"/>
    <row r="133" ht="16.5" customHeight="1"/>
    <row r="134" ht="16.5" customHeight="1"/>
    <row r="135" ht="16.5" customHeight="1"/>
    <row r="136" ht="16.5" customHeight="1"/>
    <row r="137" ht="16.5" customHeight="1"/>
    <row r="138" ht="16.5" customHeight="1"/>
    <row r="139" ht="16.5" customHeight="1"/>
    <row r="140" ht="16.5" customHeight="1"/>
    <row r="141" ht="16.5" customHeight="1"/>
    <row r="142" ht="16.5" customHeight="1"/>
    <row r="143" ht="16.5" customHeight="1"/>
    <row r="144" ht="16.5" customHeight="1"/>
    <row r="145" ht="16.5" customHeight="1"/>
    <row r="146" ht="16.5" customHeight="1"/>
    <row r="147" ht="16.5" customHeight="1"/>
    <row r="148" ht="16.5" customHeight="1"/>
    <row r="149" ht="16.5" customHeight="1"/>
    <row r="150" ht="16.5" customHeight="1"/>
    <row r="151" ht="16.5" customHeight="1"/>
    <row r="152" ht="16.5" customHeight="1"/>
    <row r="153" ht="16.5" customHeight="1"/>
    <row r="154" ht="16.5" customHeight="1"/>
    <row r="155" ht="16.5" customHeight="1"/>
    <row r="156" ht="16.5" customHeight="1"/>
    <row r="157" ht="16.5" customHeight="1"/>
    <row r="158" ht="16.5" customHeight="1"/>
    <row r="159" ht="16.5" customHeight="1"/>
    <row r="160" ht="16.5" customHeight="1"/>
    <row r="161" ht="16.5" customHeight="1"/>
    <row r="162" ht="16.5" customHeight="1"/>
    <row r="163" ht="16.5" customHeight="1"/>
    <row r="164" ht="16.5" customHeight="1"/>
    <row r="165" ht="16.5" customHeight="1"/>
    <row r="166" ht="16.5" customHeight="1"/>
    <row r="167" ht="16.5" customHeight="1"/>
    <row r="168" ht="16.5" customHeight="1"/>
    <row r="169" ht="16.5" customHeight="1"/>
    <row r="170" ht="16.5" customHeight="1"/>
    <row r="171" ht="16.5" customHeight="1"/>
    <row r="172" ht="16.5" customHeight="1"/>
    <row r="173" ht="16.5" customHeight="1"/>
    <row r="174" ht="16.5" customHeight="1"/>
    <row r="175" ht="16.5" customHeight="1"/>
    <row r="176" ht="16.5" customHeight="1"/>
    <row r="177" ht="16.5" customHeight="1"/>
    <row r="178" ht="16.5" customHeight="1"/>
    <row r="179" ht="16.5" customHeight="1"/>
    <row r="180" ht="16.5" customHeight="1"/>
    <row r="181" ht="16.5" customHeight="1"/>
    <row r="182" ht="16.5" customHeight="1"/>
    <row r="183" ht="16.5" customHeight="1"/>
    <row r="184" ht="16.5" customHeight="1"/>
    <row r="185" ht="16.5" customHeight="1"/>
    <row r="186" ht="16.5" customHeight="1"/>
    <row r="187" ht="16.5" customHeight="1"/>
    <row r="188" ht="16.5" customHeight="1"/>
    <row r="189" ht="16.5" customHeight="1"/>
    <row r="190" ht="16.5" customHeight="1"/>
    <row r="191" ht="16.5" customHeight="1"/>
    <row r="192" ht="16.5" customHeight="1"/>
    <row r="193" ht="16.5" customHeight="1"/>
    <row r="194" ht="16.5" customHeight="1"/>
    <row r="195" ht="16.5" customHeight="1"/>
    <row r="196" ht="16.5" customHeight="1"/>
    <row r="197" ht="16.5" customHeight="1"/>
    <row r="198" ht="16.5" customHeight="1"/>
    <row r="199" ht="16.5" customHeight="1"/>
    <row r="200" ht="16.5" customHeight="1"/>
    <row r="201" ht="16.5" customHeight="1"/>
    <row r="202" ht="16.5" customHeight="1"/>
    <row r="203" ht="16.5" customHeight="1"/>
    <row r="204" ht="16.5" customHeight="1"/>
    <row r="205" ht="16.5" customHeight="1"/>
    <row r="206" ht="16.5" customHeight="1"/>
    <row r="207" ht="16.5" customHeight="1"/>
    <row r="208" ht="16.5" customHeight="1"/>
    <row r="209" ht="16.5" customHeight="1"/>
    <row r="210" ht="16.5" customHeight="1"/>
    <row r="211" ht="16.5" customHeight="1"/>
    <row r="212" ht="16.5" customHeight="1"/>
    <row r="213" ht="16.5" customHeight="1"/>
    <row r="214" ht="16.5" customHeight="1"/>
    <row r="215" ht="16.5" customHeight="1"/>
    <row r="216" ht="16.5" customHeight="1"/>
    <row r="217" ht="16.5" customHeight="1"/>
    <row r="218" ht="16.5" customHeight="1"/>
    <row r="219" ht="16.5" customHeight="1"/>
    <row r="220" ht="16.5" customHeight="1"/>
    <row r="221" ht="16.5" customHeight="1"/>
    <row r="222" ht="16.5" customHeight="1"/>
    <row r="223" ht="16.5" customHeight="1"/>
    <row r="224" ht="16.5" customHeight="1"/>
    <row r="225" ht="16.5" customHeight="1"/>
    <row r="226" ht="16.5" customHeight="1"/>
    <row r="227" ht="16.5" customHeight="1"/>
    <row r="228" ht="16.5" customHeight="1"/>
    <row r="229" ht="16.5" customHeight="1"/>
    <row r="230" ht="16.5" customHeight="1"/>
    <row r="231" ht="16.5" customHeight="1"/>
    <row r="232" ht="16.5" customHeight="1"/>
    <row r="233" ht="16.5" customHeight="1"/>
    <row r="234" ht="16.5" customHeight="1"/>
    <row r="235" ht="16.5" customHeight="1"/>
    <row r="236" ht="16.5" customHeight="1"/>
    <row r="237" ht="16.5" customHeight="1"/>
    <row r="238" ht="16.5" customHeight="1"/>
    <row r="239" ht="16.5" customHeight="1"/>
    <row r="240" ht="16.5" customHeight="1"/>
    <row r="241" ht="16.5" customHeight="1"/>
    <row r="242" ht="16.5" customHeight="1"/>
    <row r="243" ht="16.5" customHeight="1"/>
    <row r="244" ht="16.5" customHeight="1"/>
    <row r="245" ht="16.5" customHeight="1"/>
    <row r="246" ht="16.5" customHeight="1"/>
    <row r="247" ht="16.5" customHeight="1"/>
    <row r="248" ht="16.5" customHeight="1"/>
    <row r="249" ht="16.5" customHeight="1"/>
    <row r="250" ht="16.5" customHeight="1"/>
    <row r="251" ht="16.5" customHeight="1"/>
    <row r="252" ht="16.5" customHeight="1"/>
    <row r="253" ht="16.5" customHeight="1"/>
    <row r="254" ht="16.5" customHeight="1"/>
    <row r="255" ht="16.5" customHeight="1"/>
    <row r="256" ht="16.5" customHeight="1"/>
    <row r="257" ht="16.5" customHeight="1"/>
    <row r="258" ht="16.5" customHeight="1"/>
    <row r="259" ht="16.5" customHeight="1"/>
    <row r="260" ht="16.5" customHeight="1"/>
    <row r="261" ht="16.5" customHeight="1"/>
    <row r="262" ht="16.5" customHeight="1"/>
    <row r="263" ht="16.5" customHeight="1"/>
    <row r="264" ht="16.5" customHeight="1"/>
    <row r="265" ht="16.5" customHeight="1"/>
    <row r="266" ht="16.5" customHeight="1"/>
    <row r="267" ht="16.5" customHeight="1"/>
    <row r="268" ht="16.5" customHeight="1"/>
    <row r="269" ht="16.5" customHeight="1"/>
    <row r="270" ht="16.5" customHeight="1"/>
    <row r="271" ht="16.5" customHeight="1"/>
    <row r="272" ht="16.5" customHeight="1"/>
    <row r="273" ht="16.5" customHeight="1"/>
    <row r="274" ht="16.5" customHeight="1"/>
    <row r="275" ht="16.5" customHeight="1"/>
    <row r="276" ht="16.5" customHeight="1"/>
    <row r="277" ht="16.5" customHeight="1"/>
    <row r="278" ht="16.5" customHeight="1"/>
    <row r="279" ht="16.5" customHeight="1"/>
    <row r="280" ht="16.5" customHeight="1"/>
    <row r="281" ht="16.5" customHeight="1"/>
    <row r="282" ht="16.5" customHeight="1"/>
    <row r="283" ht="16.5" customHeight="1"/>
    <row r="284" ht="16.5" customHeight="1"/>
    <row r="285" ht="16.5" customHeight="1"/>
    <row r="286" ht="16.5" customHeight="1"/>
    <row r="287" ht="16.5" customHeight="1"/>
    <row r="288" ht="16.5" customHeight="1"/>
    <row r="289" ht="16.5" customHeight="1"/>
    <row r="290" ht="16.5" customHeight="1"/>
    <row r="291" ht="16.5" customHeight="1"/>
    <row r="292" ht="16.5" customHeight="1"/>
    <row r="293" ht="16.5" customHeight="1"/>
    <row r="294" ht="16.5" customHeight="1"/>
    <row r="295" ht="16.5" customHeight="1"/>
    <row r="296" ht="16.5" customHeight="1"/>
    <row r="297" ht="16.5" customHeight="1"/>
    <row r="298" ht="16.5" customHeight="1"/>
    <row r="299" ht="16.5" customHeight="1"/>
    <row r="300" ht="16.5" customHeight="1"/>
    <row r="301" ht="16.5" customHeight="1"/>
    <row r="302" ht="16.5" customHeight="1"/>
    <row r="303" ht="16.5" customHeight="1"/>
    <row r="304" ht="16.5" customHeight="1"/>
    <row r="305" ht="16.5" customHeight="1"/>
    <row r="306" ht="16.5" customHeight="1"/>
    <row r="307" ht="16.5" customHeight="1"/>
    <row r="308" ht="16.5" customHeight="1"/>
    <row r="309" ht="16.5" customHeight="1"/>
    <row r="310" ht="16.5" customHeight="1"/>
    <row r="311" ht="16.5" customHeight="1"/>
    <row r="312" ht="16.5" customHeight="1"/>
    <row r="313" ht="16.5" customHeight="1"/>
    <row r="314" ht="16.5" customHeight="1"/>
    <row r="315" ht="16.5" customHeight="1"/>
    <row r="316" ht="16.5" customHeight="1"/>
    <row r="317" ht="16.5" customHeight="1"/>
    <row r="318" ht="16.5" customHeight="1"/>
    <row r="319" ht="16.5" customHeight="1"/>
    <row r="320" ht="16.5" customHeight="1"/>
    <row r="321" ht="16.5" customHeight="1"/>
    <row r="322" ht="16.5" customHeight="1"/>
    <row r="323" ht="16.5" customHeight="1"/>
    <row r="324" ht="16.5" customHeight="1"/>
    <row r="325" ht="16.5" customHeight="1"/>
    <row r="326" ht="16.5" customHeight="1"/>
    <row r="327" ht="16.5" customHeight="1"/>
    <row r="328" ht="16.5" customHeight="1"/>
    <row r="329" ht="16.5" customHeight="1"/>
    <row r="330" ht="16.5" customHeight="1"/>
    <row r="331" ht="16.5" customHeight="1"/>
    <row r="332" ht="16.5" customHeight="1"/>
    <row r="333" ht="16.5" customHeight="1"/>
    <row r="334" ht="16.5" customHeight="1"/>
    <row r="335" ht="16.5" customHeight="1"/>
    <row r="336" ht="16.5" customHeight="1"/>
    <row r="337" ht="16.5" customHeight="1"/>
    <row r="338" ht="16.5" customHeight="1"/>
    <row r="339" ht="16.5" customHeight="1"/>
    <row r="340" ht="16.5" customHeight="1"/>
    <row r="341" ht="16.5" customHeight="1"/>
    <row r="342" ht="16.5" customHeight="1"/>
    <row r="343" ht="16.5" customHeight="1"/>
    <row r="344" ht="16.5" customHeight="1"/>
    <row r="345" ht="16.5" customHeight="1"/>
    <row r="346" ht="16.5" customHeight="1"/>
    <row r="347" ht="16.5" customHeight="1"/>
    <row r="348" ht="16.5" customHeight="1"/>
    <row r="349" ht="16.5" customHeight="1"/>
    <row r="350" ht="16.5" customHeight="1"/>
    <row r="351" ht="16.5" customHeight="1"/>
    <row r="352" ht="16.5" customHeight="1"/>
    <row r="353" ht="16.5" customHeight="1"/>
    <row r="354" ht="16.5" customHeight="1"/>
    <row r="355" ht="16.5" customHeight="1"/>
    <row r="356" ht="16.5" customHeight="1"/>
    <row r="357" ht="16.5" customHeight="1"/>
    <row r="358" ht="16.5" customHeight="1"/>
    <row r="359" ht="16.5" customHeight="1"/>
    <row r="360" ht="16.5" customHeight="1"/>
    <row r="361" ht="16.5" customHeight="1"/>
    <row r="362" ht="16.5" customHeight="1"/>
    <row r="363" ht="16.5" customHeight="1"/>
    <row r="364" ht="16.5" customHeight="1"/>
    <row r="365" ht="16.5" customHeight="1"/>
    <row r="366" ht="16.5" customHeight="1"/>
    <row r="367" ht="16.5" customHeight="1"/>
    <row r="368" ht="16.5" customHeight="1"/>
    <row r="369" ht="16.5" customHeight="1"/>
    <row r="370" ht="16.5" customHeight="1"/>
    <row r="371" ht="16.5" customHeight="1"/>
    <row r="372" ht="16.5" customHeight="1"/>
    <row r="373" ht="16.5" customHeight="1"/>
    <row r="374" ht="16.5" customHeight="1"/>
    <row r="375" ht="16.5" customHeight="1"/>
    <row r="376" ht="16.5" customHeight="1"/>
    <row r="377" ht="16.5" customHeight="1"/>
    <row r="378" ht="16.5" customHeight="1"/>
    <row r="379" ht="16.5" customHeight="1"/>
    <row r="380" ht="16.5" customHeight="1"/>
    <row r="381" ht="16.5" customHeight="1"/>
    <row r="382" ht="16.5" customHeight="1"/>
    <row r="383" ht="16.5" customHeight="1"/>
    <row r="384" ht="16.5" customHeight="1"/>
    <row r="385" ht="16.5" customHeight="1"/>
    <row r="386" ht="16.5" customHeight="1"/>
    <row r="387" ht="16.5" customHeight="1"/>
    <row r="388" ht="16.5" customHeight="1"/>
    <row r="389" ht="16.5" customHeight="1"/>
    <row r="390" ht="16.5" customHeight="1"/>
    <row r="391" ht="16.5" customHeight="1"/>
    <row r="392" ht="16.5" customHeight="1"/>
    <row r="393" ht="16.5" customHeight="1"/>
    <row r="394" ht="16.5" customHeight="1"/>
    <row r="395" ht="16.5" customHeight="1"/>
    <row r="396" ht="16.5" customHeight="1"/>
    <row r="397" ht="16.5" customHeight="1"/>
    <row r="398" ht="16.5" customHeight="1"/>
    <row r="399" ht="16.5" customHeight="1"/>
    <row r="400" ht="16.5" customHeight="1"/>
    <row r="401" ht="16.5" customHeight="1"/>
    <row r="402" ht="16.5" customHeight="1"/>
    <row r="403" ht="16.5" customHeight="1"/>
    <row r="404" ht="16.5" customHeight="1"/>
    <row r="405" ht="16.5" customHeight="1"/>
    <row r="406" ht="16.5" customHeight="1"/>
    <row r="407" ht="16.5" customHeight="1"/>
    <row r="408" ht="16.5" customHeight="1"/>
    <row r="409" ht="16.5" customHeight="1"/>
    <row r="410" ht="16.5" customHeight="1"/>
    <row r="411" ht="16.5" customHeight="1"/>
    <row r="412" ht="16.5" customHeight="1"/>
    <row r="413" ht="16.5" customHeight="1"/>
    <row r="414" ht="16.5" customHeight="1"/>
    <row r="415" ht="16.5" customHeight="1"/>
    <row r="416" ht="16.5" customHeight="1"/>
    <row r="417" ht="16.5" customHeight="1"/>
    <row r="418" ht="16.5" customHeight="1"/>
    <row r="419" ht="16.5" customHeight="1"/>
    <row r="420" ht="16.5" customHeight="1"/>
    <row r="421" ht="16.5" customHeight="1"/>
    <row r="422" ht="16.5" customHeight="1"/>
    <row r="423" ht="16.5" customHeight="1"/>
    <row r="424" ht="16.5" customHeight="1"/>
    <row r="425" ht="16.5" customHeight="1"/>
    <row r="426" ht="16.5" customHeight="1"/>
    <row r="427" ht="16.5" customHeight="1"/>
    <row r="428" ht="16.5" customHeight="1"/>
    <row r="429" ht="16.5" customHeight="1"/>
    <row r="430" ht="16.5" customHeight="1"/>
    <row r="431" ht="16.5" customHeight="1"/>
    <row r="432" ht="16.5" customHeight="1"/>
    <row r="433" ht="16.5" customHeight="1"/>
    <row r="434" ht="16.5" customHeight="1"/>
    <row r="435" ht="16.5" customHeight="1"/>
    <row r="436" ht="16.5" customHeight="1"/>
    <row r="437" ht="16.5" customHeight="1"/>
    <row r="438" ht="16.5" customHeight="1"/>
    <row r="439" ht="16.5" customHeight="1"/>
    <row r="440" ht="16.5" customHeight="1"/>
    <row r="441" ht="16.5" customHeight="1"/>
    <row r="442" ht="16.5" customHeight="1"/>
    <row r="443" ht="16.5" customHeight="1"/>
    <row r="444" ht="16.5" customHeight="1"/>
    <row r="445" ht="16.5" customHeight="1"/>
    <row r="446" ht="16.5" customHeight="1"/>
    <row r="447" ht="16.5" customHeight="1"/>
    <row r="448" ht="16.5" customHeight="1"/>
    <row r="449" ht="16.5" customHeight="1"/>
    <row r="450" ht="16.5" customHeight="1"/>
    <row r="451" ht="16.5" customHeight="1"/>
    <row r="452" ht="16.5" customHeight="1"/>
    <row r="453" ht="16.5" customHeight="1"/>
    <row r="454" ht="16.5" customHeight="1"/>
    <row r="455" ht="16.5" customHeight="1"/>
    <row r="456" ht="16.5" customHeight="1"/>
    <row r="457" ht="16.5" customHeight="1"/>
    <row r="458" ht="16.5" customHeight="1"/>
    <row r="459" ht="16.5" customHeight="1"/>
    <row r="460" ht="16.5" customHeight="1"/>
    <row r="461" ht="16.5" customHeight="1"/>
    <row r="462" ht="16.5" customHeight="1"/>
    <row r="463" ht="16.5" customHeight="1"/>
    <row r="464" ht="16.5" customHeight="1"/>
    <row r="465" ht="16.5" customHeight="1"/>
    <row r="466" ht="16.5" customHeight="1"/>
    <row r="467" ht="16.5" customHeight="1"/>
    <row r="468" ht="16.5" customHeight="1"/>
    <row r="469" ht="16.5" customHeight="1"/>
    <row r="470" ht="16.5" customHeight="1"/>
    <row r="471" ht="16.5" customHeight="1"/>
    <row r="472" ht="16.5" customHeight="1"/>
    <row r="473" ht="16.5" customHeight="1"/>
    <row r="474" ht="16.5" customHeight="1"/>
    <row r="475" ht="16.5" customHeight="1"/>
    <row r="476" ht="16.5" customHeight="1"/>
    <row r="477" ht="16.5" customHeight="1"/>
    <row r="478" ht="16.5" customHeight="1"/>
    <row r="479" ht="16.5" customHeight="1"/>
    <row r="480" ht="16.5" customHeight="1"/>
    <row r="481" ht="16.5" customHeight="1"/>
    <row r="482" ht="16.5" customHeight="1"/>
    <row r="483" ht="16.5" customHeight="1"/>
    <row r="484" ht="16.5" customHeight="1"/>
    <row r="485" ht="16.5" customHeight="1"/>
    <row r="486" ht="16.5" customHeight="1"/>
    <row r="487" ht="16.5" customHeight="1"/>
    <row r="488" ht="16.5" customHeight="1"/>
    <row r="489" ht="16.5" customHeight="1"/>
    <row r="490" ht="16.5" customHeight="1"/>
    <row r="491" ht="16.5" customHeight="1"/>
    <row r="492" ht="16.5" customHeight="1"/>
    <row r="493" ht="16.5" customHeight="1"/>
    <row r="494" ht="16.5" customHeight="1"/>
    <row r="495" ht="16.5" customHeight="1"/>
    <row r="496" ht="16.5" customHeight="1"/>
    <row r="497" ht="16.5" customHeight="1"/>
    <row r="498" ht="16.5" customHeight="1"/>
    <row r="499" ht="16.5" customHeight="1"/>
    <row r="500" ht="16.5" customHeight="1"/>
    <row r="501" ht="16.5" customHeight="1"/>
    <row r="502" ht="16.5" customHeight="1"/>
    <row r="503" ht="16.5" customHeight="1"/>
    <row r="504" ht="16.5" customHeight="1"/>
    <row r="505" ht="16.5" customHeight="1"/>
    <row r="506" ht="16.5" customHeight="1"/>
    <row r="507" ht="16.5" customHeight="1"/>
    <row r="508" ht="16.5" customHeight="1"/>
    <row r="509" ht="16.5" customHeight="1"/>
    <row r="510" ht="16.5" customHeight="1"/>
    <row r="511" ht="16.5" customHeight="1"/>
    <row r="512" ht="16.5" customHeight="1"/>
    <row r="513" ht="16.5" customHeight="1"/>
    <row r="514" ht="16.5" customHeight="1"/>
    <row r="515" ht="16.5" customHeight="1"/>
    <row r="516" ht="16.5" customHeight="1"/>
    <row r="517" ht="16.5" customHeight="1"/>
    <row r="518" ht="16.5" customHeight="1"/>
    <row r="519" ht="16.5" customHeight="1"/>
    <row r="520" ht="16.5" customHeight="1"/>
    <row r="521" ht="16.5" customHeight="1"/>
    <row r="522" ht="16.5" customHeight="1"/>
    <row r="523" ht="16.5" customHeight="1"/>
    <row r="524" ht="16.5" customHeight="1"/>
    <row r="525" ht="16.5" customHeight="1"/>
    <row r="526" ht="16.5" customHeight="1"/>
    <row r="527" ht="16.5" customHeight="1"/>
    <row r="528" ht="16.5" customHeight="1"/>
    <row r="529" ht="16.5" customHeight="1"/>
    <row r="530" ht="16.5" customHeight="1"/>
    <row r="531" ht="16.5" customHeight="1"/>
    <row r="532" ht="16.5" customHeight="1"/>
    <row r="533" ht="16.5" customHeight="1"/>
    <row r="534" ht="16.5" customHeight="1"/>
    <row r="535" ht="16.5" customHeight="1"/>
    <row r="536" ht="16.5" customHeight="1"/>
    <row r="537" ht="16.5" customHeight="1"/>
    <row r="538" ht="16.5" customHeight="1"/>
    <row r="539" ht="16.5" customHeight="1"/>
    <row r="540" ht="16.5" customHeight="1"/>
    <row r="541" ht="16.5" customHeight="1"/>
    <row r="542" ht="16.5" customHeight="1"/>
    <row r="543" ht="16.5" customHeight="1"/>
    <row r="544" ht="16.5" customHeight="1"/>
    <row r="545" ht="16.5" customHeight="1"/>
    <row r="546" ht="16.5" customHeight="1"/>
    <row r="547" ht="16.5" customHeight="1"/>
    <row r="548" ht="16.5" customHeight="1"/>
    <row r="549" ht="16.5" customHeight="1"/>
    <row r="550" ht="16.5" customHeight="1"/>
    <row r="551" ht="16.5" customHeight="1"/>
    <row r="552" ht="16.5" customHeight="1"/>
    <row r="553" ht="16.5" customHeight="1"/>
    <row r="554" ht="16.5" customHeight="1"/>
    <row r="555" ht="16.5" customHeight="1"/>
    <row r="556" ht="16.5" customHeight="1"/>
    <row r="557" ht="16.5" customHeight="1"/>
    <row r="558" ht="16.5" customHeight="1"/>
    <row r="559" ht="16.5" customHeight="1"/>
    <row r="560" ht="16.5" customHeight="1"/>
    <row r="561" ht="16.5" customHeight="1"/>
    <row r="562" ht="16.5" customHeight="1"/>
    <row r="563" ht="16.5" customHeight="1"/>
    <row r="564" ht="16.5" customHeight="1"/>
    <row r="565" ht="16.5" customHeight="1"/>
    <row r="566" ht="16.5" customHeight="1"/>
    <row r="567" ht="16.5" customHeight="1"/>
    <row r="568" ht="16.5" customHeight="1"/>
    <row r="569" ht="16.5" customHeight="1"/>
    <row r="570" ht="16.5" customHeight="1"/>
    <row r="571" ht="16.5" customHeight="1"/>
    <row r="572" ht="16.5" customHeight="1"/>
    <row r="573" ht="16.5" customHeight="1"/>
    <row r="574" ht="16.5" customHeight="1"/>
    <row r="575" ht="16.5" customHeight="1"/>
    <row r="576" ht="16.5" customHeight="1"/>
    <row r="577" ht="16.5" customHeight="1"/>
    <row r="578" ht="16.5" customHeight="1"/>
    <row r="579" ht="16.5" customHeight="1"/>
    <row r="580" ht="16.5" customHeight="1"/>
    <row r="581" ht="16.5" customHeight="1"/>
    <row r="582" ht="16.5" customHeight="1"/>
    <row r="583" ht="16.5" customHeight="1"/>
    <row r="584" ht="16.5" customHeight="1"/>
    <row r="585" ht="16.5" customHeight="1"/>
    <row r="586" ht="16.5" customHeight="1"/>
    <row r="587" ht="16.5" customHeight="1"/>
    <row r="588" ht="16.5" customHeight="1"/>
    <row r="589" ht="16.5" customHeight="1"/>
    <row r="590" ht="16.5" customHeight="1"/>
    <row r="591" ht="16.5" customHeight="1"/>
    <row r="592" ht="16.5" customHeight="1"/>
    <row r="593" ht="16.5" customHeight="1"/>
    <row r="594" ht="16.5" customHeight="1"/>
    <row r="595" ht="16.5" customHeight="1"/>
    <row r="596" ht="16.5" customHeight="1"/>
    <row r="597" ht="16.5" customHeight="1"/>
    <row r="598" ht="16.5" customHeight="1"/>
    <row r="599" ht="16.5" customHeight="1"/>
    <row r="600" ht="16.5" customHeight="1"/>
    <row r="601" ht="16.5" customHeight="1"/>
    <row r="602" ht="16.5" customHeight="1"/>
    <row r="603" ht="16.5" customHeight="1"/>
    <row r="604" ht="16.5" customHeight="1"/>
    <row r="605" ht="16.5" customHeight="1"/>
    <row r="606" ht="16.5" customHeight="1"/>
    <row r="607" ht="16.5" customHeight="1"/>
    <row r="608" ht="16.5" customHeight="1"/>
    <row r="609" ht="16.5" customHeight="1"/>
    <row r="610" ht="16.5" customHeight="1"/>
    <row r="611" ht="16.5" customHeight="1"/>
    <row r="612" ht="16.5" customHeight="1"/>
    <row r="613" ht="16.5" customHeight="1"/>
    <row r="614" ht="16.5" customHeight="1"/>
    <row r="615" ht="16.5" customHeight="1"/>
    <row r="616" ht="16.5" customHeight="1"/>
    <row r="617" ht="16.5" customHeight="1"/>
    <row r="618" ht="16.5" customHeight="1"/>
    <row r="619" ht="16.5" customHeight="1"/>
    <row r="620" ht="16.5" customHeight="1"/>
    <row r="621" ht="16.5" customHeight="1"/>
    <row r="622" ht="16.5" customHeight="1"/>
    <row r="623" ht="16.5" customHeight="1"/>
    <row r="624" ht="16.5" customHeight="1"/>
    <row r="625" ht="16.5" customHeight="1"/>
    <row r="626" ht="16.5" customHeight="1"/>
    <row r="627" ht="16.5" customHeight="1"/>
    <row r="628" ht="16.5" customHeight="1"/>
    <row r="629" ht="16.5" customHeight="1"/>
    <row r="630" ht="16.5" customHeight="1"/>
    <row r="631" ht="16.5" customHeight="1"/>
    <row r="632" ht="16.5" customHeight="1"/>
    <row r="633" ht="16.5" customHeight="1"/>
    <row r="634" ht="16.5" customHeight="1"/>
    <row r="635" ht="16.5" customHeight="1"/>
    <row r="636" ht="16.5" customHeight="1"/>
    <row r="637" ht="16.5" customHeight="1"/>
    <row r="638" ht="16.5" customHeight="1"/>
    <row r="639" ht="16.5" customHeight="1"/>
    <row r="640" ht="16.5" customHeight="1"/>
    <row r="641" ht="16.5" customHeight="1"/>
    <row r="642" ht="16.5" customHeight="1"/>
    <row r="643" ht="16.5" customHeight="1"/>
    <row r="644" ht="16.5" customHeight="1"/>
    <row r="645" ht="16.5" customHeight="1"/>
    <row r="646" ht="16.5" customHeight="1"/>
    <row r="647" ht="16.5" customHeight="1"/>
    <row r="648" ht="16.5" customHeight="1"/>
    <row r="649" ht="16.5" customHeight="1"/>
    <row r="650" ht="16.5" customHeight="1"/>
    <row r="651" ht="16.5" customHeight="1"/>
    <row r="652" ht="16.5" customHeight="1"/>
    <row r="653" ht="16.5" customHeight="1"/>
    <row r="654" ht="16.5" customHeight="1"/>
    <row r="655" ht="16.5" customHeight="1"/>
    <row r="656" ht="16.5" customHeight="1"/>
    <row r="657" ht="16.5" customHeight="1"/>
    <row r="658" ht="16.5" customHeight="1"/>
    <row r="659" ht="16.5" customHeight="1"/>
    <row r="660" ht="16.5" customHeight="1"/>
    <row r="661" ht="16.5" customHeight="1"/>
    <row r="662" ht="16.5" customHeight="1"/>
    <row r="663" ht="16.5" customHeight="1"/>
    <row r="664" ht="16.5" customHeight="1"/>
    <row r="665" ht="16.5" customHeight="1"/>
    <row r="666" ht="16.5" customHeight="1"/>
    <row r="667" ht="16.5" customHeight="1"/>
    <row r="668" ht="16.5" customHeight="1"/>
    <row r="669" ht="16.5" customHeight="1"/>
    <row r="670" ht="16.5" customHeight="1"/>
    <row r="671" ht="16.5" customHeight="1"/>
    <row r="672" ht="16.5" customHeight="1"/>
    <row r="673" ht="16.5" customHeight="1"/>
    <row r="674" ht="16.5" customHeight="1"/>
    <row r="675" ht="16.5" customHeight="1"/>
    <row r="676" ht="16.5" customHeight="1"/>
    <row r="677" ht="16.5" customHeight="1"/>
    <row r="678" ht="16.5" customHeight="1"/>
    <row r="679" ht="16.5" customHeight="1"/>
    <row r="680" ht="16.5" customHeight="1"/>
    <row r="681" ht="16.5" customHeight="1"/>
    <row r="682" ht="16.5" customHeight="1"/>
    <row r="683" ht="16.5" customHeight="1"/>
    <row r="684" ht="16.5" customHeight="1"/>
    <row r="685" ht="16.5" customHeight="1"/>
    <row r="686" ht="16.5" customHeight="1"/>
    <row r="687" ht="16.5" customHeight="1"/>
    <row r="688" ht="16.5" customHeight="1"/>
    <row r="689" ht="16.5" customHeight="1"/>
    <row r="690" ht="16.5" customHeight="1"/>
    <row r="691" ht="16.5" customHeight="1"/>
    <row r="692" ht="16.5" customHeight="1"/>
    <row r="693" ht="16.5" customHeight="1"/>
    <row r="694" ht="16.5" customHeight="1"/>
    <row r="695" ht="16.5" customHeight="1"/>
    <row r="696" ht="16.5" customHeight="1"/>
    <row r="697" ht="16.5" customHeight="1"/>
    <row r="698" ht="16.5" customHeight="1"/>
    <row r="699" ht="16.5" customHeight="1"/>
    <row r="700" ht="16.5" customHeight="1"/>
    <row r="701" ht="16.5" customHeight="1"/>
    <row r="702" ht="16.5" customHeight="1"/>
    <row r="703" ht="16.5" customHeight="1"/>
    <row r="704" ht="16.5" customHeight="1"/>
    <row r="705" ht="16.5" customHeight="1"/>
    <row r="706" ht="16.5" customHeight="1"/>
    <row r="707" ht="16.5" customHeight="1"/>
    <row r="708" ht="16.5" customHeight="1"/>
    <row r="709" ht="16.5" customHeight="1"/>
    <row r="710" ht="16.5" customHeight="1"/>
    <row r="711" ht="16.5" customHeight="1"/>
    <row r="712" ht="16.5" customHeight="1"/>
    <row r="713" ht="16.5" customHeight="1"/>
    <row r="714" ht="16.5" customHeight="1"/>
    <row r="715" ht="16.5" customHeight="1"/>
    <row r="716" ht="16.5" customHeight="1"/>
    <row r="717" ht="16.5" customHeight="1"/>
    <row r="718" ht="16.5" customHeight="1"/>
    <row r="719" ht="16.5" customHeight="1"/>
    <row r="720" ht="16.5" customHeight="1"/>
    <row r="721" ht="16.5" customHeight="1"/>
    <row r="722" ht="16.5" customHeight="1"/>
    <row r="723" ht="16.5" customHeight="1"/>
    <row r="724" ht="16.5" customHeight="1"/>
    <row r="725" ht="16.5" customHeight="1"/>
    <row r="726" ht="16.5" customHeight="1"/>
    <row r="727" ht="16.5" customHeight="1"/>
    <row r="728" ht="16.5" customHeight="1"/>
    <row r="729" ht="16.5" customHeight="1"/>
    <row r="730" ht="16.5" customHeight="1"/>
    <row r="731" ht="16.5" customHeight="1"/>
    <row r="732" ht="16.5" customHeight="1"/>
    <row r="733" ht="16.5" customHeight="1"/>
    <row r="734" ht="16.5" customHeight="1"/>
    <row r="735" ht="16.5" customHeight="1"/>
    <row r="736" ht="16.5" customHeight="1"/>
    <row r="737" ht="16.5" customHeight="1"/>
    <row r="738" ht="16.5" customHeight="1"/>
    <row r="739" ht="16.5" customHeight="1"/>
    <row r="740" ht="16.5" customHeight="1"/>
    <row r="741" ht="16.5" customHeight="1"/>
    <row r="742" ht="16.5" customHeight="1"/>
    <row r="743" ht="16.5" customHeight="1"/>
    <row r="744" ht="16.5" customHeight="1"/>
    <row r="745" ht="16.5" customHeight="1"/>
    <row r="746" ht="16.5" customHeight="1"/>
    <row r="747" ht="16.5" customHeight="1"/>
    <row r="748" ht="16.5" customHeight="1"/>
    <row r="749" ht="16.5" customHeight="1"/>
    <row r="750" ht="16.5" customHeight="1"/>
    <row r="751" ht="16.5" customHeight="1"/>
    <row r="752" ht="16.5" customHeight="1"/>
    <row r="753" ht="16.5" customHeight="1"/>
    <row r="754" ht="16.5" customHeight="1"/>
    <row r="755" ht="16.5" customHeight="1"/>
    <row r="756" ht="16.5" customHeight="1"/>
    <row r="757" ht="16.5" customHeight="1"/>
    <row r="758" ht="16.5" customHeight="1"/>
    <row r="759" ht="16.5" customHeight="1"/>
    <row r="760" ht="16.5" customHeight="1"/>
    <row r="761" ht="16.5" customHeight="1"/>
    <row r="762" ht="16.5" customHeight="1"/>
    <row r="763" ht="16.5" customHeight="1"/>
    <row r="764" ht="16.5" customHeight="1"/>
    <row r="765" ht="16.5" customHeight="1"/>
    <row r="766" ht="16.5" customHeight="1"/>
    <row r="767" ht="16.5" customHeight="1"/>
    <row r="768" ht="16.5" customHeight="1"/>
    <row r="769" ht="16.5" customHeight="1"/>
    <row r="770" ht="16.5" customHeight="1"/>
    <row r="771" ht="16.5" customHeight="1"/>
    <row r="772" ht="16.5" customHeight="1"/>
    <row r="773" ht="16.5" customHeight="1"/>
    <row r="774" ht="16.5" customHeight="1"/>
    <row r="775" ht="16.5" customHeight="1"/>
    <row r="776" ht="16.5" customHeight="1"/>
    <row r="777" ht="16.5" customHeight="1"/>
    <row r="778" ht="16.5" customHeight="1"/>
    <row r="779" ht="16.5" customHeight="1"/>
    <row r="780" ht="16.5" customHeight="1"/>
    <row r="781" ht="16.5" customHeight="1"/>
    <row r="782" ht="16.5" customHeight="1"/>
    <row r="783" ht="16.5" customHeight="1"/>
    <row r="784" ht="16.5" customHeight="1"/>
    <row r="785" ht="16.5" customHeight="1"/>
    <row r="786" ht="16.5" customHeight="1"/>
    <row r="787" ht="16.5" customHeight="1"/>
    <row r="788" ht="16.5" customHeight="1"/>
    <row r="789" ht="16.5" customHeight="1"/>
    <row r="790" ht="16.5" customHeight="1"/>
    <row r="791" ht="16.5" customHeight="1"/>
    <row r="792" ht="16.5" customHeight="1"/>
    <row r="793" ht="16.5" customHeight="1"/>
    <row r="794" ht="16.5" customHeight="1"/>
    <row r="795" ht="16.5" customHeight="1"/>
    <row r="796" ht="16.5" customHeight="1"/>
    <row r="797" ht="16.5" customHeight="1"/>
    <row r="798" ht="16.5" customHeight="1"/>
    <row r="799" ht="16.5" customHeight="1"/>
    <row r="800" ht="16.5" customHeight="1"/>
    <row r="801" ht="16.5" customHeight="1"/>
    <row r="802" ht="16.5" customHeight="1"/>
    <row r="803" ht="16.5" customHeight="1"/>
    <row r="804" ht="16.5" customHeight="1"/>
    <row r="805" ht="16.5" customHeight="1"/>
    <row r="806" ht="16.5" customHeight="1"/>
    <row r="807" ht="16.5" customHeight="1"/>
    <row r="808" ht="16.5" customHeight="1"/>
    <row r="809" ht="16.5" customHeight="1"/>
    <row r="810" ht="16.5" customHeight="1"/>
    <row r="811" ht="16.5" customHeight="1"/>
    <row r="812" ht="16.5" customHeight="1"/>
    <row r="813" ht="16.5" customHeight="1"/>
    <row r="814" ht="16.5" customHeight="1"/>
    <row r="815" ht="16.5" customHeight="1"/>
    <row r="816" ht="16.5" customHeight="1"/>
    <row r="817" ht="16.5" customHeight="1"/>
    <row r="818" ht="16.5" customHeight="1"/>
    <row r="819" ht="16.5" customHeight="1"/>
    <row r="820" ht="16.5" customHeight="1"/>
    <row r="821" ht="16.5" customHeight="1"/>
    <row r="822" ht="16.5" customHeight="1"/>
    <row r="823" ht="16.5" customHeight="1"/>
    <row r="824" ht="16.5" customHeight="1"/>
    <row r="825" ht="16.5" customHeight="1"/>
    <row r="826" ht="16.5" customHeight="1"/>
    <row r="827" ht="16.5" customHeight="1"/>
    <row r="828" ht="16.5" customHeight="1"/>
    <row r="829" ht="16.5" customHeight="1"/>
    <row r="830" ht="16.5" customHeight="1"/>
    <row r="831" ht="16.5" customHeight="1"/>
    <row r="832" ht="16.5" customHeight="1"/>
    <row r="833" ht="16.5" customHeight="1"/>
    <row r="834" ht="16.5" customHeight="1"/>
    <row r="835" ht="16.5" customHeight="1"/>
    <row r="836" ht="16.5" customHeight="1"/>
    <row r="837" ht="16.5" customHeight="1"/>
    <row r="838" ht="16.5" customHeight="1"/>
    <row r="839" ht="16.5" customHeight="1"/>
    <row r="840" ht="16.5" customHeight="1"/>
    <row r="841" ht="16.5" customHeight="1"/>
    <row r="842" ht="16.5" customHeight="1"/>
    <row r="843" ht="16.5" customHeight="1"/>
    <row r="844" ht="16.5" customHeight="1"/>
    <row r="845" ht="16.5" customHeight="1"/>
    <row r="846" ht="16.5" customHeight="1"/>
    <row r="847" ht="16.5" customHeight="1"/>
    <row r="848" ht="16.5" customHeight="1"/>
    <row r="849" ht="16.5" customHeight="1"/>
    <row r="850" ht="16.5" customHeight="1"/>
    <row r="851" ht="16.5" customHeight="1"/>
    <row r="852" ht="16.5" customHeight="1"/>
    <row r="853" ht="16.5" customHeight="1"/>
    <row r="854" ht="16.5" customHeight="1"/>
    <row r="855" ht="16.5" customHeight="1"/>
    <row r="856" ht="16.5" customHeight="1"/>
    <row r="857" ht="16.5" customHeight="1"/>
    <row r="858" ht="16.5" customHeight="1"/>
    <row r="859" ht="16.5" customHeight="1"/>
    <row r="860" ht="16.5" customHeight="1"/>
    <row r="861" ht="16.5" customHeight="1"/>
    <row r="862" ht="16.5" customHeight="1"/>
    <row r="863" ht="16.5" customHeight="1"/>
    <row r="864" ht="16.5" customHeight="1"/>
    <row r="865" ht="16.5" customHeight="1"/>
    <row r="866" ht="16.5" customHeight="1"/>
    <row r="867" ht="16.5" customHeight="1"/>
    <row r="868" ht="16.5" customHeight="1"/>
    <row r="869" ht="16.5" customHeight="1"/>
    <row r="870" ht="16.5" customHeight="1"/>
    <row r="871" ht="16.5" customHeight="1"/>
    <row r="872" ht="16.5" customHeight="1"/>
    <row r="873" ht="16.5" customHeight="1"/>
    <row r="874" ht="16.5" customHeight="1"/>
    <row r="875" ht="16.5" customHeight="1"/>
    <row r="876" ht="16.5" customHeight="1"/>
    <row r="877" ht="16.5" customHeight="1"/>
    <row r="878" ht="16.5" customHeight="1"/>
    <row r="879" ht="16.5" customHeight="1"/>
    <row r="880" ht="16.5" customHeight="1"/>
    <row r="881" ht="16.5" customHeight="1"/>
    <row r="882" ht="16.5" customHeight="1"/>
    <row r="883" ht="16.5" customHeight="1"/>
    <row r="884" ht="16.5" customHeight="1"/>
    <row r="885" ht="16.5" customHeight="1"/>
    <row r="886" ht="16.5" customHeight="1"/>
    <row r="887" ht="16.5" customHeight="1"/>
    <row r="888" ht="16.5" customHeight="1"/>
    <row r="889" ht="16.5" customHeight="1"/>
    <row r="890" ht="16.5" customHeight="1"/>
    <row r="891" ht="16.5" customHeight="1"/>
    <row r="892" ht="16.5" customHeight="1"/>
    <row r="893" ht="16.5" customHeight="1"/>
    <row r="894" ht="16.5" customHeight="1"/>
    <row r="895" ht="16.5" customHeight="1"/>
    <row r="896" ht="16.5" customHeight="1"/>
    <row r="897" ht="16.5" customHeight="1"/>
    <row r="898" ht="16.5" customHeight="1"/>
    <row r="899" ht="16.5" customHeight="1"/>
    <row r="900" ht="16.5" customHeight="1"/>
    <row r="901" ht="16.5" customHeight="1"/>
    <row r="902" ht="16.5" customHeight="1"/>
    <row r="903" ht="16.5" customHeight="1"/>
    <row r="904" ht="16.5" customHeight="1"/>
    <row r="905" ht="16.5" customHeight="1"/>
    <row r="906" ht="16.5" customHeight="1"/>
    <row r="907" ht="16.5" customHeight="1"/>
    <row r="908" ht="16.5" customHeight="1"/>
    <row r="909" ht="16.5" customHeight="1"/>
    <row r="910" ht="16.5" customHeight="1"/>
    <row r="911" ht="16.5" customHeight="1"/>
    <row r="912" ht="16.5" customHeight="1"/>
    <row r="913" ht="16.5" customHeight="1"/>
    <row r="914" ht="16.5" customHeight="1"/>
    <row r="915" ht="16.5" customHeight="1"/>
    <row r="916" ht="16.5" customHeight="1"/>
    <row r="917" ht="16.5" customHeight="1"/>
    <row r="918" ht="16.5" customHeight="1"/>
    <row r="919" ht="16.5" customHeight="1"/>
    <row r="920" ht="16.5" customHeight="1"/>
    <row r="921" ht="16.5" customHeight="1"/>
    <row r="922" ht="16.5" customHeight="1"/>
    <row r="923" ht="16.5" customHeight="1"/>
    <row r="924" ht="16.5" customHeight="1"/>
    <row r="925" ht="16.5" customHeight="1"/>
    <row r="926" ht="16.5" customHeight="1"/>
    <row r="927" ht="16.5" customHeight="1"/>
    <row r="928" ht="16.5" customHeight="1"/>
    <row r="929" ht="16.5" customHeight="1"/>
    <row r="930" ht="16.5" customHeight="1"/>
    <row r="931" ht="16.5" customHeight="1"/>
    <row r="932" ht="16.5" customHeight="1"/>
    <row r="933" ht="16.5" customHeight="1"/>
    <row r="934" ht="16.5" customHeight="1"/>
    <row r="935" ht="16.5" customHeight="1"/>
    <row r="936" ht="16.5" customHeight="1"/>
    <row r="937" ht="16.5" customHeight="1"/>
    <row r="938" ht="16.5" customHeight="1"/>
    <row r="939" ht="16.5" customHeight="1"/>
    <row r="940" ht="16.5" customHeight="1"/>
    <row r="941" ht="16.5" customHeight="1"/>
    <row r="942" ht="16.5" customHeight="1"/>
    <row r="943" ht="16.5" customHeight="1"/>
    <row r="944" ht="16.5" customHeight="1"/>
    <row r="945" ht="16.5" customHeight="1"/>
    <row r="946" ht="16.5" customHeight="1"/>
    <row r="947" ht="16.5" customHeight="1"/>
    <row r="948" ht="16.5" customHeight="1"/>
    <row r="949" ht="16.5" customHeight="1"/>
    <row r="950" ht="16.5" customHeight="1"/>
    <row r="951" ht="16.5" customHeight="1"/>
    <row r="952" ht="16.5" customHeight="1"/>
    <row r="953" ht="16.5" customHeight="1"/>
    <row r="954" ht="16.5" customHeight="1"/>
    <row r="955" ht="16.5" customHeight="1"/>
    <row r="956" ht="16.5" customHeight="1"/>
    <row r="957" ht="16.5" customHeight="1"/>
    <row r="958" ht="16.5" customHeight="1"/>
    <row r="959" ht="16.5" customHeight="1"/>
    <row r="960" ht="16.5" customHeight="1"/>
    <row r="961" ht="16.5" customHeight="1"/>
    <row r="962" ht="16.5" customHeight="1"/>
    <row r="963" ht="16.5" customHeight="1"/>
    <row r="964" ht="16.5" customHeight="1"/>
    <row r="965" ht="16.5" customHeight="1"/>
    <row r="966" ht="16.5" customHeight="1"/>
    <row r="967" ht="16.5" customHeight="1"/>
    <row r="968" ht="16.5" customHeight="1"/>
    <row r="969" ht="16.5" customHeight="1"/>
    <row r="970" ht="16.5" customHeight="1"/>
    <row r="971" ht="16.5" customHeight="1"/>
    <row r="972" ht="16.5" customHeight="1"/>
    <row r="973" ht="16.5" customHeight="1"/>
    <row r="974" ht="16.5" customHeight="1"/>
    <row r="975" ht="16.5" customHeight="1"/>
    <row r="976" ht="16.5" customHeight="1"/>
    <row r="977" ht="16.5" customHeight="1"/>
    <row r="978" ht="16.5" customHeight="1"/>
    <row r="979" ht="16.5" customHeight="1"/>
    <row r="980" ht="16.5" customHeight="1"/>
    <row r="981" ht="16.5" customHeight="1"/>
    <row r="982" ht="16.5" customHeight="1"/>
    <row r="983" ht="16.5" customHeight="1"/>
    <row r="984" ht="16.5" customHeight="1"/>
    <row r="985" ht="16.5" customHeight="1"/>
    <row r="986" ht="16.5" customHeight="1"/>
    <row r="987" ht="16.5" customHeight="1"/>
    <row r="988" ht="16.5" customHeight="1"/>
    <row r="989" ht="16.5" customHeight="1"/>
    <row r="990" ht="16.5" customHeight="1"/>
    <row r="991" ht="16.5" customHeight="1"/>
    <row r="992" ht="16.5" customHeight="1"/>
    <row r="993" ht="16.5" customHeight="1"/>
    <row r="994" ht="16.5" customHeight="1"/>
    <row r="995" ht="16.5" customHeight="1"/>
    <row r="996" ht="16.5" customHeight="1"/>
    <row r="997" ht="16.5" customHeight="1"/>
    <row r="998" ht="16.5" customHeight="1"/>
    <row r="999" ht="16.5" customHeight="1"/>
    <row r="1000" ht="16.5" customHeight="1"/>
  </sheetData>
  <phoneticPr fontId="6" type="noConversion"/>
  <pageMargins left="0.7" right="0.7" top="0.75" bottom="0.75" header="0" footer="0"/>
  <pageSetup orientation="landscape"/>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AF76A-2F1D-4FA6-8736-745563126027}">
  <sheetPr codeName="工作表3" filterMode="1"/>
  <dimension ref="A1:W957"/>
  <sheetViews>
    <sheetView workbookViewId="0">
      <selection activeCell="C26" sqref="C26"/>
    </sheetView>
  </sheetViews>
  <sheetFormatPr defaultColWidth="8.6640625" defaultRowHeight="17"/>
  <cols>
    <col min="1" max="16384" width="8.6640625" style="120"/>
  </cols>
  <sheetData>
    <row r="1" spans="1:23">
      <c r="A1" s="120" t="str" cm="1">
        <f t="array" ref="A1:W955">[2]Sheet!$A$1:$W$955</f>
        <v>股票代碼</v>
      </c>
      <c r="B1" s="120" t="str">
        <v>EPS</v>
      </c>
      <c r="C1" s="120" t="str">
        <v>Beta</v>
      </c>
      <c r="D1" s="120" t="str">
        <v>PE Ratio</v>
      </c>
      <c r="E1" s="120" t="str">
        <v>ROE</v>
      </c>
      <c r="F1" s="120" t="str">
        <v>ROA</v>
      </c>
      <c r="G1" s="120">
        <v>0</v>
      </c>
      <c r="H1" s="120">
        <v>0</v>
      </c>
      <c r="I1" s="120">
        <v>0</v>
      </c>
      <c r="J1" s="120">
        <v>0</v>
      </c>
      <c r="K1" s="120">
        <v>0</v>
      </c>
      <c r="L1" s="120">
        <v>0</v>
      </c>
      <c r="M1" s="120">
        <v>0</v>
      </c>
      <c r="N1" s="120">
        <v>0</v>
      </c>
      <c r="O1" s="120">
        <v>0</v>
      </c>
      <c r="P1" s="120">
        <v>0</v>
      </c>
      <c r="Q1" s="120">
        <v>0</v>
      </c>
      <c r="R1" s="120">
        <v>0</v>
      </c>
      <c r="S1" s="120">
        <v>0</v>
      </c>
      <c r="T1" s="120">
        <v>0</v>
      </c>
      <c r="U1" s="120">
        <v>0</v>
      </c>
      <c r="V1" s="120">
        <v>0</v>
      </c>
      <c r="W1" s="120">
        <v>0</v>
      </c>
    </row>
    <row r="2" spans="1:23" hidden="1">
      <c r="A2" s="120" t="str">
        <v>2330.TW</v>
      </c>
      <c r="B2" s="120">
        <v>33.57</v>
      </c>
      <c r="C2" s="120">
        <v>1.24</v>
      </c>
      <c r="D2" s="120">
        <v>17.117671999999999</v>
      </c>
      <c r="E2" s="120">
        <v>0.25331999999999999</v>
      </c>
      <c r="F2" s="120">
        <v>0.10836999999999999</v>
      </c>
      <c r="G2" s="120">
        <v>0</v>
      </c>
      <c r="H2" s="120">
        <v>0</v>
      </c>
      <c r="I2" s="120">
        <v>0</v>
      </c>
      <c r="J2" s="120">
        <v>0</v>
      </c>
      <c r="K2" s="120">
        <v>0</v>
      </c>
      <c r="L2" s="120">
        <v>0</v>
      </c>
      <c r="M2" s="120">
        <v>0</v>
      </c>
      <c r="N2" s="120">
        <v>0</v>
      </c>
      <c r="O2" s="120">
        <v>0</v>
      </c>
      <c r="P2" s="120">
        <v>0</v>
      </c>
      <c r="Q2" s="120">
        <v>0</v>
      </c>
      <c r="R2" s="120">
        <v>0</v>
      </c>
      <c r="S2" s="120">
        <v>0</v>
      </c>
      <c r="T2" s="120">
        <v>0</v>
      </c>
      <c r="U2" s="120">
        <v>0</v>
      </c>
      <c r="V2" s="120">
        <v>0</v>
      </c>
      <c r="W2" s="120">
        <v>0</v>
      </c>
    </row>
    <row r="3" spans="1:23" hidden="1">
      <c r="A3" s="120" t="str">
        <v>2454.TW</v>
      </c>
      <c r="B3" s="120">
        <v>57.55</v>
      </c>
      <c r="C3" s="120">
        <v>1.1439999999999999</v>
      </c>
      <c r="D3" s="120">
        <v>16.669052000000001</v>
      </c>
      <c r="E3" s="120">
        <v>0.25763000000000003</v>
      </c>
      <c r="F3" s="120">
        <v>8.8920004999999996E-2</v>
      </c>
      <c r="G3" s="120">
        <v>0</v>
      </c>
      <c r="H3" s="120">
        <v>0</v>
      </c>
      <c r="I3" s="120">
        <v>0</v>
      </c>
      <c r="J3" s="120">
        <v>0</v>
      </c>
      <c r="K3" s="120">
        <v>0</v>
      </c>
      <c r="L3" s="120">
        <v>0</v>
      </c>
      <c r="M3" s="120">
        <v>0</v>
      </c>
      <c r="N3" s="120">
        <v>0</v>
      </c>
      <c r="O3" s="120">
        <v>0</v>
      </c>
      <c r="P3" s="120">
        <v>0</v>
      </c>
      <c r="Q3" s="120">
        <v>0</v>
      </c>
      <c r="R3" s="120">
        <v>0</v>
      </c>
      <c r="S3" s="120">
        <v>0</v>
      </c>
      <c r="T3" s="120">
        <v>0</v>
      </c>
      <c r="U3" s="120">
        <v>0</v>
      </c>
      <c r="V3" s="120">
        <v>0</v>
      </c>
      <c r="W3" s="120">
        <v>0</v>
      </c>
    </row>
    <row r="4" spans="1:23" hidden="1">
      <c r="A4" s="120" t="str">
        <v>2317.TW</v>
      </c>
      <c r="B4" s="120">
        <v>10.73</v>
      </c>
      <c r="C4" s="120">
        <v>0.61599999999999999</v>
      </c>
      <c r="D4" s="120">
        <v>12.099644</v>
      </c>
      <c r="E4" s="120">
        <v>0.100839995</v>
      </c>
      <c r="F4" s="120">
        <v>2.7369999999999998E-2</v>
      </c>
      <c r="G4" s="120">
        <v>0</v>
      </c>
      <c r="H4" s="120">
        <v>0</v>
      </c>
      <c r="I4" s="120">
        <v>0</v>
      </c>
      <c r="J4" s="120">
        <v>0</v>
      </c>
      <c r="K4" s="120">
        <v>0</v>
      </c>
      <c r="L4" s="120">
        <v>0</v>
      </c>
      <c r="M4" s="120">
        <v>0</v>
      </c>
      <c r="N4" s="120">
        <v>0</v>
      </c>
      <c r="O4" s="120">
        <v>0</v>
      </c>
      <c r="P4" s="120">
        <v>0</v>
      </c>
      <c r="Q4" s="120">
        <v>0</v>
      </c>
      <c r="R4" s="120">
        <v>0</v>
      </c>
      <c r="S4" s="120">
        <v>0</v>
      </c>
      <c r="T4" s="120">
        <v>0</v>
      </c>
      <c r="U4" s="120">
        <v>0</v>
      </c>
      <c r="V4" s="120">
        <v>0</v>
      </c>
      <c r="W4" s="120">
        <v>0</v>
      </c>
    </row>
    <row r="5" spans="1:23" hidden="1">
      <c r="A5" s="120" t="str">
        <v>2409.TW</v>
      </c>
      <c r="B5" s="120">
        <v>-1.41</v>
      </c>
      <c r="C5" s="120">
        <v>1.2689999999999999</v>
      </c>
      <c r="D5" s="120">
        <v>23.81579</v>
      </c>
      <c r="E5" s="120">
        <v>-6.4159999999999995E-2</v>
      </c>
      <c r="F5" s="120">
        <v>-2.5700000000000001E-2</v>
      </c>
      <c r="G5" s="120">
        <v>0</v>
      </c>
      <c r="H5" s="120">
        <v>0</v>
      </c>
      <c r="I5" s="120">
        <v>0</v>
      </c>
      <c r="J5" s="120">
        <v>0</v>
      </c>
      <c r="K5" s="120">
        <v>0</v>
      </c>
      <c r="L5" s="120">
        <v>0</v>
      </c>
      <c r="M5" s="120">
        <v>0</v>
      </c>
      <c r="N5" s="120">
        <v>0</v>
      </c>
      <c r="O5" s="120">
        <v>0</v>
      </c>
      <c r="P5" s="120">
        <v>0</v>
      </c>
      <c r="Q5" s="120">
        <v>0</v>
      </c>
      <c r="R5" s="120">
        <v>0</v>
      </c>
      <c r="S5" s="120">
        <v>0</v>
      </c>
      <c r="T5" s="120">
        <v>0</v>
      </c>
      <c r="U5" s="120">
        <v>0</v>
      </c>
      <c r="V5" s="120">
        <v>0</v>
      </c>
      <c r="W5" s="120">
        <v>0</v>
      </c>
    </row>
    <row r="6" spans="1:23" hidden="1">
      <c r="A6" s="120" t="str">
        <v>3008.TW</v>
      </c>
      <c r="B6" s="120">
        <v>153.68</v>
      </c>
      <c r="C6" s="120">
        <v>0.91900000000000004</v>
      </c>
      <c r="D6" s="120">
        <v>13.796581</v>
      </c>
      <c r="E6" s="120">
        <v>0.12922</v>
      </c>
      <c r="F6" s="120">
        <v>5.849E-2</v>
      </c>
      <c r="G6" s="120">
        <v>0</v>
      </c>
      <c r="H6" s="120">
        <v>0</v>
      </c>
      <c r="I6" s="120">
        <v>0</v>
      </c>
      <c r="J6" s="120">
        <v>0</v>
      </c>
      <c r="K6" s="120">
        <v>0</v>
      </c>
      <c r="L6" s="120">
        <v>0</v>
      </c>
      <c r="M6" s="120">
        <v>0</v>
      </c>
      <c r="N6" s="120">
        <v>0</v>
      </c>
      <c r="O6" s="120">
        <v>0</v>
      </c>
      <c r="P6" s="120">
        <v>0</v>
      </c>
      <c r="Q6" s="120">
        <v>0</v>
      </c>
      <c r="R6" s="120">
        <v>0</v>
      </c>
      <c r="S6" s="120">
        <v>0</v>
      </c>
      <c r="T6" s="120">
        <v>0</v>
      </c>
      <c r="U6" s="120">
        <v>0</v>
      </c>
      <c r="V6" s="120">
        <v>0</v>
      </c>
      <c r="W6" s="120">
        <v>0</v>
      </c>
    </row>
    <row r="7" spans="1:23" hidden="1">
      <c r="A7" s="120">
        <v>0</v>
      </c>
      <c r="B7" s="120">
        <v>0</v>
      </c>
      <c r="C7" s="120">
        <v>0</v>
      </c>
      <c r="D7" s="120">
        <v>0</v>
      </c>
      <c r="E7" s="120">
        <v>0</v>
      </c>
      <c r="F7" s="120">
        <v>0</v>
      </c>
      <c r="G7" s="120">
        <v>0</v>
      </c>
      <c r="H7" s="120">
        <v>0</v>
      </c>
      <c r="I7" s="120">
        <v>0</v>
      </c>
      <c r="J7" s="120">
        <v>0</v>
      </c>
      <c r="K7" s="120">
        <v>0</v>
      </c>
      <c r="L7" s="120">
        <v>0</v>
      </c>
      <c r="M7" s="120">
        <v>0</v>
      </c>
      <c r="N7" s="120">
        <v>0</v>
      </c>
      <c r="O7" s="120">
        <v>0</v>
      </c>
      <c r="P7" s="120">
        <v>0</v>
      </c>
      <c r="Q7" s="120">
        <v>0</v>
      </c>
      <c r="R7" s="120">
        <v>0</v>
      </c>
      <c r="S7" s="120">
        <v>0</v>
      </c>
      <c r="T7" s="120">
        <v>0</v>
      </c>
      <c r="U7" s="120">
        <v>0</v>
      </c>
      <c r="V7" s="120">
        <v>0</v>
      </c>
      <c r="W7" s="120">
        <v>0</v>
      </c>
    </row>
    <row r="8" spans="1:23" hidden="1">
      <c r="A8" s="120">
        <v>0</v>
      </c>
      <c r="B8" s="120">
        <v>0</v>
      </c>
      <c r="C8" s="120">
        <v>0</v>
      </c>
      <c r="D8" s="120">
        <v>0</v>
      </c>
      <c r="E8" s="120">
        <v>0</v>
      </c>
      <c r="F8" s="120">
        <v>0</v>
      </c>
      <c r="G8" s="120">
        <v>0</v>
      </c>
      <c r="H8" s="120">
        <v>0</v>
      </c>
      <c r="I8" s="120">
        <v>0</v>
      </c>
      <c r="J8" s="120">
        <v>0</v>
      </c>
      <c r="K8" s="120">
        <v>0</v>
      </c>
      <c r="L8" s="120">
        <v>0</v>
      </c>
      <c r="M8" s="120">
        <v>0</v>
      </c>
      <c r="N8" s="120">
        <v>0</v>
      </c>
      <c r="O8" s="120">
        <v>0</v>
      </c>
      <c r="P8" s="120">
        <v>0</v>
      </c>
      <c r="Q8" s="120">
        <v>0</v>
      </c>
      <c r="R8" s="120">
        <v>0</v>
      </c>
      <c r="S8" s="120">
        <v>0</v>
      </c>
      <c r="T8" s="120">
        <v>0</v>
      </c>
      <c r="U8" s="120">
        <v>0</v>
      </c>
      <c r="V8" s="120">
        <v>0</v>
      </c>
      <c r="W8" s="120">
        <v>0</v>
      </c>
    </row>
    <row r="9" spans="1:23" hidden="1">
      <c r="A9" s="120">
        <v>0</v>
      </c>
      <c r="B9" s="120">
        <v>0</v>
      </c>
      <c r="C9" s="120">
        <v>0</v>
      </c>
      <c r="D9" s="120">
        <v>0</v>
      </c>
      <c r="E9" s="120">
        <v>0</v>
      </c>
      <c r="F9" s="120">
        <v>0</v>
      </c>
      <c r="G9" s="120">
        <v>0</v>
      </c>
      <c r="H9" s="120">
        <v>0</v>
      </c>
      <c r="I9" s="120">
        <v>0</v>
      </c>
      <c r="J9" s="120">
        <v>0</v>
      </c>
      <c r="K9" s="120">
        <v>0</v>
      </c>
      <c r="L9" s="120">
        <v>0</v>
      </c>
      <c r="M9" s="120">
        <v>0</v>
      </c>
      <c r="N9" s="120">
        <v>0</v>
      </c>
      <c r="O9" s="120">
        <v>0</v>
      </c>
      <c r="P9" s="120">
        <v>0</v>
      </c>
      <c r="Q9" s="120">
        <v>0</v>
      </c>
      <c r="R9" s="120">
        <v>0</v>
      </c>
      <c r="S9" s="120">
        <v>0</v>
      </c>
      <c r="T9" s="120">
        <v>0</v>
      </c>
      <c r="U9" s="120">
        <v>0</v>
      </c>
      <c r="V9" s="120">
        <v>0</v>
      </c>
      <c r="W9" s="120">
        <v>0</v>
      </c>
    </row>
    <row r="10" spans="1:23" hidden="1">
      <c r="A10" s="120">
        <v>0</v>
      </c>
      <c r="B10" s="120">
        <v>0</v>
      </c>
      <c r="C10" s="120">
        <v>0</v>
      </c>
      <c r="D10" s="120">
        <v>0</v>
      </c>
      <c r="E10" s="120">
        <v>0</v>
      </c>
      <c r="F10" s="120">
        <v>0</v>
      </c>
      <c r="G10" s="120">
        <v>0</v>
      </c>
      <c r="H10" s="120">
        <v>0</v>
      </c>
      <c r="I10" s="120">
        <v>0</v>
      </c>
      <c r="J10" s="120">
        <v>0</v>
      </c>
      <c r="K10" s="120">
        <v>0</v>
      </c>
      <c r="L10" s="120">
        <v>0</v>
      </c>
      <c r="M10" s="120">
        <v>0</v>
      </c>
      <c r="N10" s="120">
        <v>0</v>
      </c>
      <c r="O10" s="120">
        <v>0</v>
      </c>
      <c r="P10" s="120">
        <v>0</v>
      </c>
      <c r="Q10" s="120">
        <v>0</v>
      </c>
      <c r="R10" s="120">
        <v>0</v>
      </c>
      <c r="S10" s="120">
        <v>0</v>
      </c>
      <c r="T10" s="120">
        <v>0</v>
      </c>
      <c r="U10" s="120">
        <v>0</v>
      </c>
      <c r="V10" s="120">
        <v>0</v>
      </c>
      <c r="W10" s="120">
        <v>0</v>
      </c>
    </row>
    <row r="11" spans="1:23" hidden="1">
      <c r="A11" s="120">
        <v>0</v>
      </c>
      <c r="B11" s="120">
        <v>0</v>
      </c>
      <c r="C11" s="120">
        <v>0</v>
      </c>
      <c r="D11" s="120">
        <v>0</v>
      </c>
      <c r="E11" s="120">
        <v>0</v>
      </c>
      <c r="F11" s="120">
        <v>0</v>
      </c>
      <c r="G11" s="120">
        <v>0</v>
      </c>
      <c r="H11" s="120">
        <v>0</v>
      </c>
      <c r="I11" s="120">
        <v>0</v>
      </c>
      <c r="J11" s="120">
        <v>0</v>
      </c>
      <c r="K11" s="120">
        <v>0</v>
      </c>
      <c r="L11" s="120">
        <v>0</v>
      </c>
      <c r="M11" s="120">
        <v>0</v>
      </c>
      <c r="N11" s="120">
        <v>0</v>
      </c>
      <c r="O11" s="120">
        <v>0</v>
      </c>
      <c r="P11" s="120">
        <v>0</v>
      </c>
      <c r="Q11" s="120">
        <v>0</v>
      </c>
      <c r="R11" s="120">
        <v>0</v>
      </c>
      <c r="S11" s="120">
        <v>0</v>
      </c>
      <c r="T11" s="120">
        <v>0</v>
      </c>
      <c r="U11" s="120">
        <v>0</v>
      </c>
      <c r="V11" s="120">
        <v>0</v>
      </c>
      <c r="W11" s="120">
        <v>0</v>
      </c>
    </row>
    <row r="12" spans="1:23" hidden="1">
      <c r="A12" s="120">
        <v>0</v>
      </c>
      <c r="B12" s="120">
        <v>0</v>
      </c>
      <c r="C12" s="120">
        <v>0</v>
      </c>
      <c r="D12" s="120">
        <v>0</v>
      </c>
      <c r="E12" s="120">
        <v>0</v>
      </c>
      <c r="F12" s="120">
        <v>0</v>
      </c>
      <c r="G12" s="120">
        <v>0</v>
      </c>
      <c r="H12" s="120">
        <v>0</v>
      </c>
      <c r="I12" s="120">
        <v>0</v>
      </c>
      <c r="J12" s="120">
        <v>0</v>
      </c>
      <c r="K12" s="120">
        <v>0</v>
      </c>
      <c r="L12" s="120">
        <v>0</v>
      </c>
      <c r="M12" s="120">
        <v>0</v>
      </c>
      <c r="N12" s="120">
        <v>0</v>
      </c>
      <c r="O12" s="120">
        <v>0</v>
      </c>
      <c r="P12" s="120">
        <v>0</v>
      </c>
      <c r="Q12" s="120">
        <v>0</v>
      </c>
      <c r="R12" s="120">
        <v>0</v>
      </c>
      <c r="S12" s="120">
        <v>0</v>
      </c>
      <c r="T12" s="120">
        <v>0</v>
      </c>
      <c r="U12" s="120">
        <v>0</v>
      </c>
      <c r="V12" s="120">
        <v>0</v>
      </c>
      <c r="W12" s="120">
        <v>0</v>
      </c>
    </row>
    <row r="13" spans="1:23" hidden="1">
      <c r="A13" s="120">
        <v>0</v>
      </c>
      <c r="B13" s="120">
        <v>0</v>
      </c>
      <c r="C13" s="120">
        <v>0</v>
      </c>
      <c r="D13" s="120">
        <v>0</v>
      </c>
      <c r="E13" s="120">
        <v>0</v>
      </c>
      <c r="F13" s="120">
        <v>0</v>
      </c>
      <c r="G13" s="120">
        <v>0</v>
      </c>
      <c r="H13" s="120">
        <v>0</v>
      </c>
      <c r="I13" s="120">
        <v>0</v>
      </c>
      <c r="J13" s="120">
        <v>0</v>
      </c>
      <c r="K13" s="120">
        <v>0</v>
      </c>
      <c r="L13" s="120">
        <v>0</v>
      </c>
      <c r="M13" s="120">
        <v>0</v>
      </c>
      <c r="N13" s="120">
        <v>0</v>
      </c>
      <c r="O13" s="120">
        <v>0</v>
      </c>
      <c r="P13" s="120">
        <v>0</v>
      </c>
      <c r="Q13" s="120">
        <v>0</v>
      </c>
      <c r="R13" s="120">
        <v>0</v>
      </c>
      <c r="S13" s="120">
        <v>0</v>
      </c>
      <c r="T13" s="120">
        <v>0</v>
      </c>
      <c r="U13" s="120">
        <v>0</v>
      </c>
      <c r="V13" s="120">
        <v>0</v>
      </c>
      <c r="W13" s="120">
        <v>0</v>
      </c>
    </row>
    <row r="14" spans="1:23" hidden="1">
      <c r="A14" s="120">
        <v>0</v>
      </c>
      <c r="B14" s="120">
        <v>0</v>
      </c>
      <c r="C14" s="120">
        <v>0</v>
      </c>
      <c r="D14" s="120">
        <v>0</v>
      </c>
      <c r="E14" s="120">
        <v>0</v>
      </c>
      <c r="F14" s="120">
        <v>0</v>
      </c>
      <c r="G14" s="120">
        <v>0</v>
      </c>
      <c r="H14" s="120">
        <v>0</v>
      </c>
      <c r="I14" s="120">
        <v>0</v>
      </c>
      <c r="J14" s="120">
        <v>0</v>
      </c>
      <c r="K14" s="120">
        <v>0</v>
      </c>
      <c r="L14" s="120">
        <v>0</v>
      </c>
      <c r="M14" s="120">
        <v>0</v>
      </c>
      <c r="N14" s="120">
        <v>0</v>
      </c>
      <c r="O14" s="120">
        <v>0</v>
      </c>
      <c r="P14" s="120">
        <v>0</v>
      </c>
      <c r="Q14" s="120">
        <v>0</v>
      </c>
      <c r="R14" s="120">
        <v>0</v>
      </c>
      <c r="S14" s="120">
        <v>0</v>
      </c>
      <c r="T14" s="120">
        <v>0</v>
      </c>
      <c r="U14" s="120">
        <v>0</v>
      </c>
      <c r="V14" s="120">
        <v>0</v>
      </c>
      <c r="W14" s="120">
        <v>0</v>
      </c>
    </row>
    <row r="15" spans="1:23" hidden="1">
      <c r="A15" s="120">
        <v>0</v>
      </c>
      <c r="B15" s="120">
        <v>0</v>
      </c>
      <c r="C15" s="120">
        <v>0</v>
      </c>
      <c r="D15" s="120">
        <v>0</v>
      </c>
      <c r="E15" s="120">
        <v>0</v>
      </c>
      <c r="F15" s="120">
        <v>0</v>
      </c>
      <c r="G15" s="120">
        <v>0</v>
      </c>
      <c r="H15" s="120">
        <v>0</v>
      </c>
      <c r="I15" s="120">
        <v>0</v>
      </c>
      <c r="J15" s="120">
        <v>0</v>
      </c>
      <c r="K15" s="120">
        <v>0</v>
      </c>
      <c r="L15" s="120">
        <v>0</v>
      </c>
      <c r="M15" s="120">
        <v>0</v>
      </c>
      <c r="N15" s="120">
        <v>0</v>
      </c>
      <c r="O15" s="120">
        <v>0</v>
      </c>
      <c r="P15" s="120">
        <v>0</v>
      </c>
      <c r="Q15" s="120">
        <v>0</v>
      </c>
      <c r="R15" s="120">
        <v>0</v>
      </c>
      <c r="S15" s="120">
        <v>0</v>
      </c>
      <c r="T15" s="120">
        <v>0</v>
      </c>
      <c r="U15" s="120">
        <v>0</v>
      </c>
      <c r="V15" s="120">
        <v>0</v>
      </c>
      <c r="W15" s="120">
        <v>0</v>
      </c>
    </row>
    <row r="16" spans="1:23" hidden="1">
      <c r="A16" s="120">
        <v>0</v>
      </c>
      <c r="B16" s="120">
        <v>0</v>
      </c>
      <c r="C16" s="120">
        <v>0</v>
      </c>
      <c r="D16" s="120">
        <v>0</v>
      </c>
      <c r="E16" s="120">
        <v>0</v>
      </c>
      <c r="F16" s="120">
        <v>0</v>
      </c>
      <c r="G16" s="120">
        <v>0</v>
      </c>
      <c r="H16" s="120">
        <v>0</v>
      </c>
      <c r="I16" s="120">
        <v>0</v>
      </c>
      <c r="J16" s="120">
        <v>0</v>
      </c>
      <c r="K16" s="120">
        <v>0</v>
      </c>
      <c r="L16" s="120">
        <v>0</v>
      </c>
      <c r="M16" s="120">
        <v>0</v>
      </c>
      <c r="N16" s="120">
        <v>0</v>
      </c>
      <c r="O16" s="120">
        <v>0</v>
      </c>
      <c r="P16" s="120">
        <v>0</v>
      </c>
      <c r="Q16" s="120">
        <v>0</v>
      </c>
      <c r="R16" s="120">
        <v>0</v>
      </c>
      <c r="S16" s="120">
        <v>0</v>
      </c>
      <c r="T16" s="120">
        <v>0</v>
      </c>
      <c r="U16" s="120">
        <v>0</v>
      </c>
      <c r="V16" s="120">
        <v>0</v>
      </c>
      <c r="W16" s="120">
        <v>0</v>
      </c>
    </row>
    <row r="17" spans="1:23" hidden="1">
      <c r="A17" s="120">
        <v>0</v>
      </c>
      <c r="B17" s="120">
        <v>0</v>
      </c>
      <c r="C17" s="120">
        <v>0</v>
      </c>
      <c r="D17" s="120">
        <v>0</v>
      </c>
      <c r="E17" s="120">
        <v>0</v>
      </c>
      <c r="F17" s="120">
        <v>0</v>
      </c>
      <c r="G17" s="120">
        <v>0</v>
      </c>
      <c r="H17" s="120">
        <v>0</v>
      </c>
      <c r="I17" s="120">
        <v>0</v>
      </c>
      <c r="J17" s="120">
        <v>0</v>
      </c>
      <c r="K17" s="120">
        <v>0</v>
      </c>
      <c r="L17" s="120">
        <v>0</v>
      </c>
      <c r="M17" s="120">
        <v>0</v>
      </c>
      <c r="N17" s="120">
        <v>0</v>
      </c>
      <c r="O17" s="120">
        <v>0</v>
      </c>
      <c r="P17" s="120">
        <v>0</v>
      </c>
      <c r="Q17" s="120">
        <v>0</v>
      </c>
      <c r="R17" s="120">
        <v>0</v>
      </c>
      <c r="S17" s="120">
        <v>0</v>
      </c>
      <c r="T17" s="120">
        <v>0</v>
      </c>
      <c r="U17" s="120">
        <v>0</v>
      </c>
      <c r="V17" s="120">
        <v>0</v>
      </c>
      <c r="W17" s="120">
        <v>0</v>
      </c>
    </row>
    <row r="18" spans="1:23">
      <c r="A18" s="120">
        <v>0</v>
      </c>
      <c r="B18" s="120">
        <v>0</v>
      </c>
      <c r="C18" s="120">
        <v>0</v>
      </c>
      <c r="D18" s="120">
        <v>0</v>
      </c>
      <c r="E18" s="120">
        <v>0</v>
      </c>
      <c r="F18" s="120">
        <v>0</v>
      </c>
      <c r="G18" s="120">
        <v>0</v>
      </c>
      <c r="H18" s="120">
        <v>0</v>
      </c>
      <c r="I18" s="120">
        <v>0</v>
      </c>
      <c r="J18" s="120">
        <v>0</v>
      </c>
      <c r="K18" s="120">
        <v>0</v>
      </c>
      <c r="L18" s="120">
        <v>0</v>
      </c>
      <c r="M18" s="120">
        <v>0</v>
      </c>
      <c r="N18" s="120">
        <v>0</v>
      </c>
      <c r="O18" s="120">
        <v>0</v>
      </c>
      <c r="P18" s="120">
        <v>0</v>
      </c>
      <c r="Q18" s="120">
        <v>0</v>
      </c>
      <c r="R18" s="120">
        <v>0</v>
      </c>
      <c r="S18" s="120">
        <v>0</v>
      </c>
      <c r="T18" s="120">
        <v>0</v>
      </c>
      <c r="U18" s="120">
        <v>0</v>
      </c>
      <c r="V18" s="120">
        <v>0</v>
      </c>
      <c r="W18" s="120">
        <v>0</v>
      </c>
    </row>
    <row r="19" spans="1:23" hidden="1">
      <c r="A19" s="120">
        <v>0</v>
      </c>
      <c r="B19" s="120">
        <v>0</v>
      </c>
      <c r="C19" s="120">
        <v>0</v>
      </c>
      <c r="D19" s="120">
        <v>0</v>
      </c>
      <c r="E19" s="120">
        <v>0</v>
      </c>
      <c r="F19" s="120">
        <v>0</v>
      </c>
      <c r="G19" s="120">
        <v>0</v>
      </c>
      <c r="H19" s="120">
        <v>0</v>
      </c>
      <c r="I19" s="120">
        <v>0</v>
      </c>
      <c r="J19" s="120">
        <v>0</v>
      </c>
      <c r="K19" s="120">
        <v>0</v>
      </c>
      <c r="L19" s="120">
        <v>0</v>
      </c>
      <c r="M19" s="120">
        <v>0</v>
      </c>
      <c r="N19" s="120">
        <v>0</v>
      </c>
      <c r="O19" s="120">
        <v>0</v>
      </c>
      <c r="P19" s="120">
        <v>0</v>
      </c>
      <c r="Q19" s="120">
        <v>0</v>
      </c>
      <c r="R19" s="120">
        <v>0</v>
      </c>
      <c r="S19" s="120">
        <v>0</v>
      </c>
      <c r="T19" s="120">
        <v>0</v>
      </c>
      <c r="U19" s="120">
        <v>0</v>
      </c>
      <c r="V19" s="120">
        <v>0</v>
      </c>
      <c r="W19" s="120">
        <v>0</v>
      </c>
    </row>
    <row r="20" spans="1:23">
      <c r="A20" s="120">
        <v>0</v>
      </c>
      <c r="B20" s="120">
        <v>0</v>
      </c>
      <c r="C20" s="120">
        <v>0</v>
      </c>
      <c r="D20" s="120">
        <v>0</v>
      </c>
      <c r="E20" s="120">
        <v>0</v>
      </c>
      <c r="F20" s="120">
        <v>0</v>
      </c>
      <c r="G20" s="120">
        <v>0</v>
      </c>
      <c r="H20" s="120">
        <v>0</v>
      </c>
      <c r="I20" s="120">
        <v>0</v>
      </c>
      <c r="J20" s="120">
        <v>0</v>
      </c>
      <c r="K20" s="120">
        <v>0</v>
      </c>
      <c r="L20" s="120">
        <v>0</v>
      </c>
      <c r="M20" s="120">
        <v>0</v>
      </c>
      <c r="N20" s="120">
        <v>0</v>
      </c>
      <c r="O20" s="120">
        <v>0</v>
      </c>
      <c r="P20" s="120">
        <v>0</v>
      </c>
      <c r="Q20" s="120">
        <v>0</v>
      </c>
      <c r="R20" s="120">
        <v>0</v>
      </c>
      <c r="S20" s="120">
        <v>0</v>
      </c>
      <c r="T20" s="120">
        <v>0</v>
      </c>
      <c r="U20" s="120">
        <v>0</v>
      </c>
      <c r="V20" s="120">
        <v>0</v>
      </c>
      <c r="W20" s="120">
        <v>0</v>
      </c>
    </row>
    <row r="21" spans="1:23" hidden="1">
      <c r="A21" s="120">
        <v>0</v>
      </c>
      <c r="B21" s="120">
        <v>0</v>
      </c>
      <c r="C21" s="120">
        <v>0</v>
      </c>
      <c r="D21" s="120">
        <v>0</v>
      </c>
      <c r="E21" s="120">
        <v>0</v>
      </c>
      <c r="F21" s="120">
        <v>0</v>
      </c>
      <c r="G21" s="120">
        <v>0</v>
      </c>
      <c r="H21" s="120">
        <v>0</v>
      </c>
      <c r="I21" s="120">
        <v>0</v>
      </c>
      <c r="J21" s="120">
        <v>0</v>
      </c>
      <c r="K21" s="120">
        <v>0</v>
      </c>
      <c r="L21" s="120">
        <v>0</v>
      </c>
      <c r="M21" s="120">
        <v>0</v>
      </c>
      <c r="N21" s="120">
        <v>0</v>
      </c>
      <c r="O21" s="120">
        <v>0</v>
      </c>
      <c r="P21" s="120">
        <v>0</v>
      </c>
      <c r="Q21" s="120">
        <v>0</v>
      </c>
      <c r="R21" s="120">
        <v>0</v>
      </c>
      <c r="S21" s="120">
        <v>0</v>
      </c>
      <c r="T21" s="120">
        <v>0</v>
      </c>
      <c r="U21" s="120">
        <v>0</v>
      </c>
      <c r="V21" s="120">
        <v>0</v>
      </c>
      <c r="W21" s="120">
        <v>0</v>
      </c>
    </row>
    <row r="22" spans="1:23">
      <c r="A22" s="120">
        <v>0</v>
      </c>
      <c r="B22" s="120">
        <v>0</v>
      </c>
      <c r="C22" s="120">
        <v>0</v>
      </c>
      <c r="D22" s="120">
        <v>0</v>
      </c>
      <c r="E22" s="120">
        <v>0</v>
      </c>
      <c r="F22" s="120">
        <v>0</v>
      </c>
      <c r="G22" s="120">
        <v>0</v>
      </c>
      <c r="H22" s="120">
        <v>0</v>
      </c>
      <c r="I22" s="120">
        <v>0</v>
      </c>
      <c r="J22" s="120">
        <v>0</v>
      </c>
      <c r="K22" s="120">
        <v>0</v>
      </c>
      <c r="L22" s="120">
        <v>0</v>
      </c>
      <c r="M22" s="120">
        <v>0</v>
      </c>
      <c r="N22" s="120">
        <v>0</v>
      </c>
      <c r="O22" s="120">
        <v>0</v>
      </c>
      <c r="P22" s="120">
        <v>0</v>
      </c>
      <c r="Q22" s="120">
        <v>0</v>
      </c>
      <c r="R22" s="120">
        <v>0</v>
      </c>
      <c r="S22" s="120">
        <v>0</v>
      </c>
      <c r="T22" s="120">
        <v>0</v>
      </c>
      <c r="U22" s="120">
        <v>0</v>
      </c>
      <c r="V22" s="120">
        <v>0</v>
      </c>
      <c r="W22" s="120">
        <v>0</v>
      </c>
    </row>
    <row r="23" spans="1:23" hidden="1">
      <c r="A23" s="120">
        <v>0</v>
      </c>
      <c r="B23" s="120">
        <v>0</v>
      </c>
      <c r="C23" s="120">
        <v>0</v>
      </c>
      <c r="D23" s="120">
        <v>0</v>
      </c>
      <c r="E23" s="120">
        <v>0</v>
      </c>
      <c r="F23" s="120">
        <v>0</v>
      </c>
      <c r="G23" s="120">
        <v>0</v>
      </c>
      <c r="H23" s="120">
        <v>0</v>
      </c>
      <c r="I23" s="120">
        <v>0</v>
      </c>
      <c r="J23" s="120">
        <v>0</v>
      </c>
      <c r="K23" s="120">
        <v>0</v>
      </c>
      <c r="L23" s="120">
        <v>0</v>
      </c>
      <c r="M23" s="120">
        <v>0</v>
      </c>
      <c r="N23" s="120">
        <v>0</v>
      </c>
      <c r="O23" s="120">
        <v>0</v>
      </c>
      <c r="P23" s="120">
        <v>0</v>
      </c>
      <c r="Q23" s="120">
        <v>0</v>
      </c>
      <c r="R23" s="120">
        <v>0</v>
      </c>
      <c r="S23" s="120">
        <v>0</v>
      </c>
      <c r="T23" s="120">
        <v>0</v>
      </c>
      <c r="U23" s="120">
        <v>0</v>
      </c>
      <c r="V23" s="120">
        <v>0</v>
      </c>
      <c r="W23" s="120">
        <v>0</v>
      </c>
    </row>
    <row r="24" spans="1:23" hidden="1">
      <c r="A24" s="120">
        <v>0</v>
      </c>
      <c r="B24" s="120">
        <v>0</v>
      </c>
      <c r="C24" s="120">
        <v>0</v>
      </c>
      <c r="D24" s="120">
        <v>0</v>
      </c>
      <c r="E24" s="120">
        <v>0</v>
      </c>
      <c r="F24" s="120">
        <v>0</v>
      </c>
      <c r="G24" s="120">
        <v>0</v>
      </c>
      <c r="H24" s="120">
        <v>0</v>
      </c>
      <c r="I24" s="120">
        <v>0</v>
      </c>
      <c r="J24" s="120">
        <v>0</v>
      </c>
      <c r="K24" s="120">
        <v>0</v>
      </c>
      <c r="L24" s="120">
        <v>0</v>
      </c>
      <c r="M24" s="120">
        <v>0</v>
      </c>
      <c r="N24" s="120">
        <v>0</v>
      </c>
      <c r="O24" s="120">
        <v>0</v>
      </c>
      <c r="P24" s="120">
        <v>0</v>
      </c>
      <c r="Q24" s="120">
        <v>0</v>
      </c>
      <c r="R24" s="120">
        <v>0</v>
      </c>
      <c r="S24" s="120">
        <v>0</v>
      </c>
      <c r="T24" s="120">
        <v>0</v>
      </c>
      <c r="U24" s="120">
        <v>0</v>
      </c>
      <c r="V24" s="120">
        <v>0</v>
      </c>
      <c r="W24" s="120">
        <v>0</v>
      </c>
    </row>
    <row r="25" spans="1:23" hidden="1">
      <c r="A25" s="120">
        <v>0</v>
      </c>
      <c r="B25" s="120">
        <v>0</v>
      </c>
      <c r="C25" s="120">
        <v>0</v>
      </c>
      <c r="D25" s="120">
        <v>0</v>
      </c>
      <c r="E25" s="120">
        <v>0</v>
      </c>
      <c r="F25" s="120">
        <v>0</v>
      </c>
      <c r="G25" s="120">
        <v>0</v>
      </c>
      <c r="H25" s="120">
        <v>0</v>
      </c>
      <c r="I25" s="120">
        <v>0</v>
      </c>
      <c r="J25" s="120">
        <v>0</v>
      </c>
      <c r="K25" s="120">
        <v>0</v>
      </c>
      <c r="L25" s="120">
        <v>0</v>
      </c>
      <c r="M25" s="120">
        <v>0</v>
      </c>
      <c r="N25" s="120">
        <v>0</v>
      </c>
      <c r="O25" s="120">
        <v>0</v>
      </c>
      <c r="P25" s="120">
        <v>0</v>
      </c>
      <c r="Q25" s="120">
        <v>0</v>
      </c>
      <c r="R25" s="120">
        <v>0</v>
      </c>
      <c r="S25" s="120">
        <v>0</v>
      </c>
      <c r="T25" s="120">
        <v>0</v>
      </c>
      <c r="U25" s="120">
        <v>0</v>
      </c>
      <c r="V25" s="120">
        <v>0</v>
      </c>
      <c r="W25" s="120">
        <v>0</v>
      </c>
    </row>
    <row r="26" spans="1:23" hidden="1">
      <c r="A26" s="120">
        <v>0</v>
      </c>
      <c r="B26" s="120">
        <v>0</v>
      </c>
      <c r="C26" s="120">
        <v>0</v>
      </c>
      <c r="D26" s="120">
        <v>0</v>
      </c>
      <c r="E26" s="120">
        <v>0</v>
      </c>
      <c r="F26" s="120">
        <v>0</v>
      </c>
      <c r="G26" s="120">
        <v>0</v>
      </c>
      <c r="H26" s="120">
        <v>0</v>
      </c>
      <c r="I26" s="120">
        <v>0</v>
      </c>
      <c r="J26" s="120">
        <v>0</v>
      </c>
      <c r="K26" s="120">
        <v>0</v>
      </c>
      <c r="L26" s="120">
        <v>0</v>
      </c>
      <c r="M26" s="120">
        <v>0</v>
      </c>
      <c r="N26" s="120">
        <v>0</v>
      </c>
      <c r="O26" s="120">
        <v>0</v>
      </c>
      <c r="P26" s="120">
        <v>0</v>
      </c>
      <c r="Q26" s="120">
        <v>0</v>
      </c>
      <c r="R26" s="120">
        <v>0</v>
      </c>
      <c r="S26" s="120">
        <v>0</v>
      </c>
      <c r="T26" s="120">
        <v>0</v>
      </c>
      <c r="U26" s="120">
        <v>0</v>
      </c>
      <c r="V26" s="120">
        <v>0</v>
      </c>
      <c r="W26" s="120">
        <v>0</v>
      </c>
    </row>
    <row r="27" spans="1:23" hidden="1">
      <c r="A27" s="120">
        <v>0</v>
      </c>
      <c r="B27" s="120">
        <v>0</v>
      </c>
      <c r="C27" s="120">
        <v>0</v>
      </c>
      <c r="D27" s="120">
        <v>0</v>
      </c>
      <c r="E27" s="120">
        <v>0</v>
      </c>
      <c r="F27" s="120">
        <v>0</v>
      </c>
      <c r="G27" s="120">
        <v>0</v>
      </c>
      <c r="H27" s="120">
        <v>0</v>
      </c>
      <c r="I27" s="120">
        <v>0</v>
      </c>
      <c r="J27" s="120">
        <v>0</v>
      </c>
      <c r="K27" s="120">
        <v>0</v>
      </c>
      <c r="L27" s="120">
        <v>0</v>
      </c>
      <c r="M27" s="120">
        <v>0</v>
      </c>
      <c r="N27" s="120">
        <v>0</v>
      </c>
      <c r="O27" s="120">
        <v>0</v>
      </c>
      <c r="P27" s="120">
        <v>0</v>
      </c>
      <c r="Q27" s="120">
        <v>0</v>
      </c>
      <c r="R27" s="120">
        <v>0</v>
      </c>
      <c r="S27" s="120">
        <v>0</v>
      </c>
      <c r="T27" s="120">
        <v>0</v>
      </c>
      <c r="U27" s="120">
        <v>0</v>
      </c>
      <c r="V27" s="120">
        <v>0</v>
      </c>
      <c r="W27" s="120">
        <v>0</v>
      </c>
    </row>
    <row r="28" spans="1:23" hidden="1">
      <c r="A28" s="120">
        <v>0</v>
      </c>
      <c r="B28" s="120">
        <v>0</v>
      </c>
      <c r="C28" s="120">
        <v>0</v>
      </c>
      <c r="D28" s="120">
        <v>0</v>
      </c>
      <c r="E28" s="120">
        <v>0</v>
      </c>
      <c r="F28" s="120">
        <v>0</v>
      </c>
      <c r="G28" s="120">
        <v>0</v>
      </c>
      <c r="H28" s="120">
        <v>0</v>
      </c>
      <c r="I28" s="120">
        <v>0</v>
      </c>
      <c r="J28" s="120">
        <v>0</v>
      </c>
      <c r="K28" s="120">
        <v>0</v>
      </c>
      <c r="L28" s="120">
        <v>0</v>
      </c>
      <c r="M28" s="120">
        <v>0</v>
      </c>
      <c r="N28" s="120">
        <v>0</v>
      </c>
      <c r="O28" s="120">
        <v>0</v>
      </c>
      <c r="P28" s="120">
        <v>0</v>
      </c>
      <c r="Q28" s="120">
        <v>0</v>
      </c>
      <c r="R28" s="120">
        <v>0</v>
      </c>
      <c r="S28" s="120">
        <v>0</v>
      </c>
      <c r="T28" s="120">
        <v>0</v>
      </c>
      <c r="U28" s="120">
        <v>0</v>
      </c>
      <c r="V28" s="120">
        <v>0</v>
      </c>
      <c r="W28" s="120">
        <v>0</v>
      </c>
    </row>
    <row r="29" spans="1:23" hidden="1">
      <c r="A29" s="120">
        <v>0</v>
      </c>
      <c r="B29" s="120">
        <v>0</v>
      </c>
      <c r="C29" s="120">
        <v>0</v>
      </c>
      <c r="D29" s="120">
        <v>0</v>
      </c>
      <c r="E29" s="120">
        <v>0</v>
      </c>
      <c r="F29" s="120">
        <v>0</v>
      </c>
      <c r="G29" s="120">
        <v>0</v>
      </c>
      <c r="H29" s="120">
        <v>0</v>
      </c>
      <c r="I29" s="120">
        <v>0</v>
      </c>
      <c r="J29" s="120">
        <v>0</v>
      </c>
      <c r="K29" s="120">
        <v>0</v>
      </c>
      <c r="L29" s="120">
        <v>0</v>
      </c>
      <c r="M29" s="120">
        <v>0</v>
      </c>
      <c r="N29" s="120">
        <v>0</v>
      </c>
      <c r="O29" s="120">
        <v>0</v>
      </c>
      <c r="P29" s="120">
        <v>0</v>
      </c>
      <c r="Q29" s="120">
        <v>0</v>
      </c>
      <c r="R29" s="120">
        <v>0</v>
      </c>
      <c r="S29" s="120">
        <v>0</v>
      </c>
      <c r="T29" s="120">
        <v>0</v>
      </c>
      <c r="U29" s="120">
        <v>0</v>
      </c>
      <c r="V29" s="120">
        <v>0</v>
      </c>
      <c r="W29" s="120">
        <v>0</v>
      </c>
    </row>
    <row r="30" spans="1:23" hidden="1">
      <c r="A30" s="120">
        <v>0</v>
      </c>
      <c r="B30" s="120">
        <v>0</v>
      </c>
      <c r="C30" s="120">
        <v>0</v>
      </c>
      <c r="D30" s="120">
        <v>0</v>
      </c>
      <c r="E30" s="120">
        <v>0</v>
      </c>
      <c r="F30" s="120">
        <v>0</v>
      </c>
      <c r="G30" s="120">
        <v>0</v>
      </c>
      <c r="H30" s="120">
        <v>0</v>
      </c>
      <c r="I30" s="120">
        <v>0</v>
      </c>
      <c r="J30" s="120">
        <v>0</v>
      </c>
      <c r="K30" s="120">
        <v>0</v>
      </c>
      <c r="L30" s="120">
        <v>0</v>
      </c>
      <c r="M30" s="120">
        <v>0</v>
      </c>
      <c r="N30" s="120">
        <v>0</v>
      </c>
      <c r="O30" s="120">
        <v>0</v>
      </c>
      <c r="P30" s="120">
        <v>0</v>
      </c>
      <c r="Q30" s="120">
        <v>0</v>
      </c>
      <c r="R30" s="120">
        <v>0</v>
      </c>
      <c r="S30" s="120">
        <v>0</v>
      </c>
      <c r="T30" s="120">
        <v>0</v>
      </c>
      <c r="U30" s="120">
        <v>0</v>
      </c>
      <c r="V30" s="120">
        <v>0</v>
      </c>
      <c r="W30" s="120">
        <v>0</v>
      </c>
    </row>
    <row r="31" spans="1:23" hidden="1">
      <c r="A31" s="120">
        <v>0</v>
      </c>
      <c r="B31" s="120">
        <v>0</v>
      </c>
      <c r="C31" s="120">
        <v>0</v>
      </c>
      <c r="D31" s="120">
        <v>0</v>
      </c>
      <c r="E31" s="120">
        <v>0</v>
      </c>
      <c r="F31" s="120">
        <v>0</v>
      </c>
      <c r="G31" s="120">
        <v>0</v>
      </c>
      <c r="H31" s="120">
        <v>0</v>
      </c>
      <c r="I31" s="120">
        <v>0</v>
      </c>
      <c r="J31" s="120">
        <v>0</v>
      </c>
      <c r="K31" s="120">
        <v>0</v>
      </c>
      <c r="L31" s="120">
        <v>0</v>
      </c>
      <c r="M31" s="120">
        <v>0</v>
      </c>
      <c r="N31" s="120">
        <v>0</v>
      </c>
      <c r="O31" s="120">
        <v>0</v>
      </c>
      <c r="P31" s="120">
        <v>0</v>
      </c>
      <c r="Q31" s="120">
        <v>0</v>
      </c>
      <c r="R31" s="120">
        <v>0</v>
      </c>
      <c r="S31" s="120">
        <v>0</v>
      </c>
      <c r="T31" s="120">
        <v>0</v>
      </c>
      <c r="U31" s="120">
        <v>0</v>
      </c>
      <c r="V31" s="120">
        <v>0</v>
      </c>
      <c r="W31" s="120">
        <v>0</v>
      </c>
    </row>
    <row r="32" spans="1:23" hidden="1">
      <c r="A32" s="120">
        <v>0</v>
      </c>
      <c r="B32" s="120">
        <v>0</v>
      </c>
      <c r="C32" s="120">
        <v>0</v>
      </c>
      <c r="D32" s="120">
        <v>0</v>
      </c>
      <c r="E32" s="120">
        <v>0</v>
      </c>
      <c r="F32" s="120">
        <v>0</v>
      </c>
      <c r="G32" s="120">
        <v>0</v>
      </c>
      <c r="H32" s="120">
        <v>0</v>
      </c>
      <c r="I32" s="120">
        <v>0</v>
      </c>
      <c r="J32" s="120">
        <v>0</v>
      </c>
      <c r="K32" s="120">
        <v>0</v>
      </c>
      <c r="L32" s="120">
        <v>0</v>
      </c>
      <c r="M32" s="120">
        <v>0</v>
      </c>
      <c r="N32" s="120">
        <v>0</v>
      </c>
      <c r="O32" s="120">
        <v>0</v>
      </c>
      <c r="P32" s="120">
        <v>0</v>
      </c>
      <c r="Q32" s="120">
        <v>0</v>
      </c>
      <c r="R32" s="120">
        <v>0</v>
      </c>
      <c r="S32" s="120">
        <v>0</v>
      </c>
      <c r="T32" s="120">
        <v>0</v>
      </c>
      <c r="U32" s="120">
        <v>0</v>
      </c>
      <c r="V32" s="120">
        <v>0</v>
      </c>
      <c r="W32" s="120">
        <v>0</v>
      </c>
    </row>
    <row r="33" spans="1:23" hidden="1">
      <c r="A33" s="120">
        <v>0</v>
      </c>
      <c r="B33" s="120">
        <v>0</v>
      </c>
      <c r="C33" s="120">
        <v>0</v>
      </c>
      <c r="D33" s="120">
        <v>0</v>
      </c>
      <c r="E33" s="120">
        <v>0</v>
      </c>
      <c r="F33" s="120">
        <v>0</v>
      </c>
      <c r="G33" s="120">
        <v>0</v>
      </c>
      <c r="H33" s="120">
        <v>0</v>
      </c>
      <c r="I33" s="120">
        <v>0</v>
      </c>
      <c r="J33" s="120">
        <v>0</v>
      </c>
      <c r="K33" s="120">
        <v>0</v>
      </c>
      <c r="L33" s="120">
        <v>0</v>
      </c>
      <c r="M33" s="120">
        <v>0</v>
      </c>
      <c r="N33" s="120">
        <v>0</v>
      </c>
      <c r="O33" s="120">
        <v>0</v>
      </c>
      <c r="P33" s="120">
        <v>0</v>
      </c>
      <c r="Q33" s="120">
        <v>0</v>
      </c>
      <c r="R33" s="120">
        <v>0</v>
      </c>
      <c r="S33" s="120">
        <v>0</v>
      </c>
      <c r="T33" s="120">
        <v>0</v>
      </c>
      <c r="U33" s="120">
        <v>0</v>
      </c>
      <c r="V33" s="120">
        <v>0</v>
      </c>
      <c r="W33" s="120">
        <v>0</v>
      </c>
    </row>
    <row r="34" spans="1:23" hidden="1">
      <c r="A34" s="120">
        <v>0</v>
      </c>
      <c r="B34" s="120">
        <v>0</v>
      </c>
      <c r="C34" s="120">
        <v>0</v>
      </c>
      <c r="D34" s="120">
        <v>0</v>
      </c>
      <c r="E34" s="120">
        <v>0</v>
      </c>
      <c r="F34" s="120">
        <v>0</v>
      </c>
      <c r="G34" s="120">
        <v>0</v>
      </c>
      <c r="H34" s="120">
        <v>0</v>
      </c>
      <c r="I34" s="120">
        <v>0</v>
      </c>
      <c r="J34" s="120">
        <v>0</v>
      </c>
      <c r="K34" s="120">
        <v>0</v>
      </c>
      <c r="L34" s="120">
        <v>0</v>
      </c>
      <c r="M34" s="120">
        <v>0</v>
      </c>
      <c r="N34" s="120">
        <v>0</v>
      </c>
      <c r="O34" s="120">
        <v>0</v>
      </c>
      <c r="P34" s="120">
        <v>0</v>
      </c>
      <c r="Q34" s="120">
        <v>0</v>
      </c>
      <c r="R34" s="120">
        <v>0</v>
      </c>
      <c r="S34" s="120">
        <v>0</v>
      </c>
      <c r="T34" s="120">
        <v>0</v>
      </c>
      <c r="U34" s="120">
        <v>0</v>
      </c>
      <c r="V34" s="120">
        <v>0</v>
      </c>
      <c r="W34" s="120">
        <v>0</v>
      </c>
    </row>
    <row r="35" spans="1:23" hidden="1">
      <c r="A35" s="120">
        <v>0</v>
      </c>
      <c r="B35" s="120">
        <v>0</v>
      </c>
      <c r="C35" s="120">
        <v>0</v>
      </c>
      <c r="D35" s="120">
        <v>0</v>
      </c>
      <c r="E35" s="120">
        <v>0</v>
      </c>
      <c r="F35" s="120">
        <v>0</v>
      </c>
      <c r="G35" s="120">
        <v>0</v>
      </c>
      <c r="H35" s="120">
        <v>0</v>
      </c>
      <c r="I35" s="120">
        <v>0</v>
      </c>
      <c r="J35" s="120">
        <v>0</v>
      </c>
      <c r="K35" s="120">
        <v>0</v>
      </c>
      <c r="L35" s="120">
        <v>0</v>
      </c>
      <c r="M35" s="120">
        <v>0</v>
      </c>
      <c r="N35" s="120">
        <v>0</v>
      </c>
      <c r="O35" s="120">
        <v>0</v>
      </c>
      <c r="P35" s="120">
        <v>0</v>
      </c>
      <c r="Q35" s="120">
        <v>0</v>
      </c>
      <c r="R35" s="120">
        <v>0</v>
      </c>
      <c r="S35" s="120">
        <v>0</v>
      </c>
      <c r="T35" s="120">
        <v>0</v>
      </c>
      <c r="U35" s="120">
        <v>0</v>
      </c>
      <c r="V35" s="120">
        <v>0</v>
      </c>
      <c r="W35" s="120">
        <v>0</v>
      </c>
    </row>
    <row r="36" spans="1:23" hidden="1">
      <c r="A36" s="120">
        <v>0</v>
      </c>
      <c r="B36" s="120">
        <v>0</v>
      </c>
      <c r="C36" s="120">
        <v>0</v>
      </c>
      <c r="D36" s="120">
        <v>0</v>
      </c>
      <c r="E36" s="120">
        <v>0</v>
      </c>
      <c r="F36" s="120">
        <v>0</v>
      </c>
      <c r="G36" s="120">
        <v>0</v>
      </c>
      <c r="H36" s="120">
        <v>0</v>
      </c>
      <c r="I36" s="120">
        <v>0</v>
      </c>
      <c r="J36" s="120">
        <v>0</v>
      </c>
      <c r="K36" s="120">
        <v>0</v>
      </c>
      <c r="L36" s="120">
        <v>0</v>
      </c>
      <c r="M36" s="120">
        <v>0</v>
      </c>
      <c r="N36" s="120">
        <v>0</v>
      </c>
      <c r="O36" s="120">
        <v>0</v>
      </c>
      <c r="P36" s="120">
        <v>0</v>
      </c>
      <c r="Q36" s="120">
        <v>0</v>
      </c>
      <c r="R36" s="120">
        <v>0</v>
      </c>
      <c r="S36" s="120">
        <v>0</v>
      </c>
      <c r="T36" s="120">
        <v>0</v>
      </c>
      <c r="U36" s="120">
        <v>0</v>
      </c>
      <c r="V36" s="120">
        <v>0</v>
      </c>
      <c r="W36" s="120">
        <v>0</v>
      </c>
    </row>
    <row r="37" spans="1:23" hidden="1">
      <c r="A37" s="120">
        <v>0</v>
      </c>
      <c r="B37" s="120">
        <v>0</v>
      </c>
      <c r="C37" s="120">
        <v>0</v>
      </c>
      <c r="D37" s="120">
        <v>0</v>
      </c>
      <c r="E37" s="120">
        <v>0</v>
      </c>
      <c r="F37" s="120">
        <v>0</v>
      </c>
      <c r="G37" s="120">
        <v>0</v>
      </c>
      <c r="H37" s="120">
        <v>0</v>
      </c>
      <c r="I37" s="120">
        <v>0</v>
      </c>
      <c r="J37" s="120">
        <v>0</v>
      </c>
      <c r="K37" s="120">
        <v>0</v>
      </c>
      <c r="L37" s="120">
        <v>0</v>
      </c>
      <c r="M37" s="120">
        <v>0</v>
      </c>
      <c r="N37" s="120">
        <v>0</v>
      </c>
      <c r="O37" s="120">
        <v>0</v>
      </c>
      <c r="P37" s="120">
        <v>0</v>
      </c>
      <c r="Q37" s="120">
        <v>0</v>
      </c>
      <c r="R37" s="120">
        <v>0</v>
      </c>
      <c r="S37" s="120">
        <v>0</v>
      </c>
      <c r="T37" s="120">
        <v>0</v>
      </c>
      <c r="U37" s="120">
        <v>0</v>
      </c>
      <c r="V37" s="120">
        <v>0</v>
      </c>
      <c r="W37" s="120">
        <v>0</v>
      </c>
    </row>
    <row r="38" spans="1:23" hidden="1">
      <c r="A38" s="120">
        <v>0</v>
      </c>
      <c r="B38" s="120">
        <v>0</v>
      </c>
      <c r="C38" s="120">
        <v>0</v>
      </c>
      <c r="D38" s="120">
        <v>0</v>
      </c>
      <c r="E38" s="120">
        <v>0</v>
      </c>
      <c r="F38" s="120">
        <v>0</v>
      </c>
      <c r="G38" s="120">
        <v>0</v>
      </c>
      <c r="H38" s="120">
        <v>0</v>
      </c>
      <c r="I38" s="120">
        <v>0</v>
      </c>
      <c r="J38" s="120">
        <v>0</v>
      </c>
      <c r="K38" s="120">
        <v>0</v>
      </c>
      <c r="L38" s="120">
        <v>0</v>
      </c>
      <c r="M38" s="120">
        <v>0</v>
      </c>
      <c r="N38" s="120">
        <v>0</v>
      </c>
      <c r="O38" s="120">
        <v>0</v>
      </c>
      <c r="P38" s="120">
        <v>0</v>
      </c>
      <c r="Q38" s="120">
        <v>0</v>
      </c>
      <c r="R38" s="120">
        <v>0</v>
      </c>
      <c r="S38" s="120">
        <v>0</v>
      </c>
      <c r="T38" s="120">
        <v>0</v>
      </c>
      <c r="U38" s="120">
        <v>0</v>
      </c>
      <c r="V38" s="120">
        <v>0</v>
      </c>
      <c r="W38" s="120">
        <v>0</v>
      </c>
    </row>
    <row r="39" spans="1:23">
      <c r="A39" s="120">
        <v>0</v>
      </c>
      <c r="B39" s="120">
        <v>0</v>
      </c>
      <c r="C39" s="120">
        <v>0</v>
      </c>
      <c r="D39" s="120">
        <v>0</v>
      </c>
      <c r="E39" s="120">
        <v>0</v>
      </c>
      <c r="F39" s="120">
        <v>0</v>
      </c>
      <c r="G39" s="120">
        <v>0</v>
      </c>
      <c r="H39" s="120">
        <v>0</v>
      </c>
      <c r="I39" s="120">
        <v>0</v>
      </c>
      <c r="J39" s="120">
        <v>0</v>
      </c>
      <c r="K39" s="120">
        <v>0</v>
      </c>
      <c r="L39" s="120">
        <v>0</v>
      </c>
      <c r="M39" s="120">
        <v>0</v>
      </c>
      <c r="N39" s="120">
        <v>0</v>
      </c>
      <c r="O39" s="120">
        <v>0</v>
      </c>
      <c r="P39" s="120">
        <v>0</v>
      </c>
      <c r="Q39" s="120">
        <v>0</v>
      </c>
      <c r="R39" s="120">
        <v>0</v>
      </c>
      <c r="S39" s="120">
        <v>0</v>
      </c>
      <c r="T39" s="120">
        <v>0</v>
      </c>
      <c r="U39" s="120">
        <v>0</v>
      </c>
      <c r="V39" s="120">
        <v>0</v>
      </c>
      <c r="W39" s="120">
        <v>0</v>
      </c>
    </row>
    <row r="40" spans="1:23">
      <c r="A40" s="120">
        <v>0</v>
      </c>
      <c r="B40" s="120">
        <v>0</v>
      </c>
      <c r="C40" s="120">
        <v>0</v>
      </c>
      <c r="D40" s="120">
        <v>0</v>
      </c>
      <c r="E40" s="120">
        <v>0</v>
      </c>
      <c r="F40" s="120">
        <v>0</v>
      </c>
      <c r="G40" s="120">
        <v>0</v>
      </c>
      <c r="H40" s="120">
        <v>0</v>
      </c>
      <c r="I40" s="120">
        <v>0</v>
      </c>
      <c r="J40" s="120">
        <v>0</v>
      </c>
      <c r="K40" s="120">
        <v>0</v>
      </c>
      <c r="L40" s="120">
        <v>0</v>
      </c>
      <c r="M40" s="120">
        <v>0</v>
      </c>
      <c r="N40" s="120">
        <v>0</v>
      </c>
      <c r="O40" s="120">
        <v>0</v>
      </c>
      <c r="P40" s="120">
        <v>0</v>
      </c>
      <c r="Q40" s="120">
        <v>0</v>
      </c>
      <c r="R40" s="120">
        <v>0</v>
      </c>
      <c r="S40" s="120">
        <v>0</v>
      </c>
      <c r="T40" s="120">
        <v>0</v>
      </c>
      <c r="U40" s="120">
        <v>0</v>
      </c>
      <c r="V40" s="120">
        <v>0</v>
      </c>
      <c r="W40" s="120">
        <v>0</v>
      </c>
    </row>
    <row r="41" spans="1:23" hidden="1">
      <c r="A41" s="120">
        <v>0</v>
      </c>
      <c r="B41" s="120">
        <v>0</v>
      </c>
      <c r="C41" s="120">
        <v>0</v>
      </c>
      <c r="D41" s="120">
        <v>0</v>
      </c>
      <c r="E41" s="120">
        <v>0</v>
      </c>
      <c r="F41" s="120">
        <v>0</v>
      </c>
      <c r="G41" s="120">
        <v>0</v>
      </c>
      <c r="H41" s="120">
        <v>0</v>
      </c>
      <c r="I41" s="120">
        <v>0</v>
      </c>
      <c r="J41" s="120">
        <v>0</v>
      </c>
      <c r="K41" s="120">
        <v>0</v>
      </c>
      <c r="L41" s="120">
        <v>0</v>
      </c>
      <c r="M41" s="120">
        <v>0</v>
      </c>
      <c r="N41" s="120">
        <v>0</v>
      </c>
      <c r="O41" s="120">
        <v>0</v>
      </c>
      <c r="P41" s="120">
        <v>0</v>
      </c>
      <c r="Q41" s="120">
        <v>0</v>
      </c>
      <c r="R41" s="120">
        <v>0</v>
      </c>
      <c r="S41" s="120">
        <v>0</v>
      </c>
      <c r="T41" s="120">
        <v>0</v>
      </c>
      <c r="U41" s="120">
        <v>0</v>
      </c>
      <c r="V41" s="120">
        <v>0</v>
      </c>
      <c r="W41" s="120">
        <v>0</v>
      </c>
    </row>
    <row r="42" spans="1:23" hidden="1">
      <c r="A42" s="120">
        <v>0</v>
      </c>
      <c r="B42" s="120">
        <v>0</v>
      </c>
      <c r="C42" s="120">
        <v>0</v>
      </c>
      <c r="D42" s="120">
        <v>0</v>
      </c>
      <c r="E42" s="120">
        <v>0</v>
      </c>
      <c r="F42" s="120">
        <v>0</v>
      </c>
      <c r="G42" s="120">
        <v>0</v>
      </c>
      <c r="H42" s="120">
        <v>0</v>
      </c>
      <c r="I42" s="120">
        <v>0</v>
      </c>
      <c r="J42" s="120">
        <v>0</v>
      </c>
      <c r="K42" s="120">
        <v>0</v>
      </c>
      <c r="L42" s="120">
        <v>0</v>
      </c>
      <c r="M42" s="120">
        <v>0</v>
      </c>
      <c r="N42" s="120">
        <v>0</v>
      </c>
      <c r="O42" s="120">
        <v>0</v>
      </c>
      <c r="P42" s="120">
        <v>0</v>
      </c>
      <c r="Q42" s="120">
        <v>0</v>
      </c>
      <c r="R42" s="120">
        <v>0</v>
      </c>
      <c r="S42" s="120">
        <v>0</v>
      </c>
      <c r="T42" s="120">
        <v>0</v>
      </c>
      <c r="U42" s="120">
        <v>0</v>
      </c>
      <c r="V42" s="120">
        <v>0</v>
      </c>
      <c r="W42" s="120">
        <v>0</v>
      </c>
    </row>
    <row r="43" spans="1:23">
      <c r="A43" s="120">
        <v>0</v>
      </c>
      <c r="B43" s="120">
        <v>0</v>
      </c>
      <c r="C43" s="120">
        <v>0</v>
      </c>
      <c r="D43" s="120">
        <v>0</v>
      </c>
      <c r="E43" s="120">
        <v>0</v>
      </c>
      <c r="F43" s="120">
        <v>0</v>
      </c>
      <c r="G43" s="120">
        <v>0</v>
      </c>
      <c r="H43" s="120">
        <v>0</v>
      </c>
      <c r="I43" s="120">
        <v>0</v>
      </c>
      <c r="J43" s="120">
        <v>0</v>
      </c>
      <c r="K43" s="120">
        <v>0</v>
      </c>
      <c r="L43" s="120">
        <v>0</v>
      </c>
      <c r="M43" s="120">
        <v>0</v>
      </c>
      <c r="N43" s="120">
        <v>0</v>
      </c>
      <c r="O43" s="120">
        <v>0</v>
      </c>
      <c r="P43" s="120">
        <v>0</v>
      </c>
      <c r="Q43" s="120">
        <v>0</v>
      </c>
      <c r="R43" s="120">
        <v>0</v>
      </c>
      <c r="S43" s="120">
        <v>0</v>
      </c>
      <c r="T43" s="120">
        <v>0</v>
      </c>
      <c r="U43" s="120">
        <v>0</v>
      </c>
      <c r="V43" s="120">
        <v>0</v>
      </c>
      <c r="W43" s="120">
        <v>0</v>
      </c>
    </row>
    <row r="44" spans="1:23" hidden="1">
      <c r="A44" s="120">
        <v>0</v>
      </c>
      <c r="B44" s="120">
        <v>0</v>
      </c>
      <c r="C44" s="120">
        <v>0</v>
      </c>
      <c r="D44" s="120">
        <v>0</v>
      </c>
      <c r="E44" s="120">
        <v>0</v>
      </c>
      <c r="F44" s="120">
        <v>0</v>
      </c>
      <c r="G44" s="120">
        <v>0</v>
      </c>
      <c r="H44" s="120">
        <v>0</v>
      </c>
      <c r="I44" s="120">
        <v>0</v>
      </c>
      <c r="J44" s="120">
        <v>0</v>
      </c>
      <c r="K44" s="120">
        <v>0</v>
      </c>
      <c r="L44" s="120">
        <v>0</v>
      </c>
      <c r="M44" s="120">
        <v>0</v>
      </c>
      <c r="N44" s="120">
        <v>0</v>
      </c>
      <c r="O44" s="120">
        <v>0</v>
      </c>
      <c r="P44" s="120">
        <v>0</v>
      </c>
      <c r="Q44" s="120">
        <v>0</v>
      </c>
      <c r="R44" s="120">
        <v>0</v>
      </c>
      <c r="S44" s="120">
        <v>0</v>
      </c>
      <c r="T44" s="120">
        <v>0</v>
      </c>
      <c r="U44" s="120">
        <v>0</v>
      </c>
      <c r="V44" s="120">
        <v>0</v>
      </c>
      <c r="W44" s="120">
        <v>0</v>
      </c>
    </row>
    <row r="45" spans="1:23">
      <c r="A45" s="120">
        <v>0</v>
      </c>
      <c r="B45" s="120">
        <v>0</v>
      </c>
      <c r="C45" s="120">
        <v>0</v>
      </c>
      <c r="D45" s="120">
        <v>0</v>
      </c>
      <c r="E45" s="120">
        <v>0</v>
      </c>
      <c r="F45" s="120">
        <v>0</v>
      </c>
      <c r="G45" s="120">
        <v>0</v>
      </c>
      <c r="H45" s="120">
        <v>0</v>
      </c>
      <c r="I45" s="120">
        <v>0</v>
      </c>
      <c r="J45" s="120">
        <v>0</v>
      </c>
      <c r="K45" s="120">
        <v>0</v>
      </c>
      <c r="L45" s="120">
        <v>0</v>
      </c>
      <c r="M45" s="120">
        <v>0</v>
      </c>
      <c r="N45" s="120">
        <v>0</v>
      </c>
      <c r="O45" s="120">
        <v>0</v>
      </c>
      <c r="P45" s="120">
        <v>0</v>
      </c>
      <c r="Q45" s="120">
        <v>0</v>
      </c>
      <c r="R45" s="120">
        <v>0</v>
      </c>
      <c r="S45" s="120">
        <v>0</v>
      </c>
      <c r="T45" s="120">
        <v>0</v>
      </c>
      <c r="U45" s="120">
        <v>0</v>
      </c>
      <c r="V45" s="120">
        <v>0</v>
      </c>
      <c r="W45" s="120">
        <v>0</v>
      </c>
    </row>
    <row r="46" spans="1:23" hidden="1">
      <c r="A46" s="120">
        <v>0</v>
      </c>
      <c r="B46" s="120">
        <v>0</v>
      </c>
      <c r="C46" s="120">
        <v>0</v>
      </c>
      <c r="D46" s="120">
        <v>0</v>
      </c>
      <c r="E46" s="120">
        <v>0</v>
      </c>
      <c r="F46" s="120">
        <v>0</v>
      </c>
      <c r="G46" s="120">
        <v>0</v>
      </c>
      <c r="H46" s="120">
        <v>0</v>
      </c>
      <c r="I46" s="120">
        <v>0</v>
      </c>
      <c r="J46" s="120">
        <v>0</v>
      </c>
      <c r="K46" s="120">
        <v>0</v>
      </c>
      <c r="L46" s="120">
        <v>0</v>
      </c>
      <c r="M46" s="120">
        <v>0</v>
      </c>
      <c r="N46" s="120">
        <v>0</v>
      </c>
      <c r="O46" s="120">
        <v>0</v>
      </c>
      <c r="P46" s="120">
        <v>0</v>
      </c>
      <c r="Q46" s="120">
        <v>0</v>
      </c>
      <c r="R46" s="120">
        <v>0</v>
      </c>
      <c r="S46" s="120">
        <v>0</v>
      </c>
      <c r="T46" s="120">
        <v>0</v>
      </c>
      <c r="U46" s="120">
        <v>0</v>
      </c>
      <c r="V46" s="120">
        <v>0</v>
      </c>
      <c r="W46" s="120">
        <v>0</v>
      </c>
    </row>
    <row r="47" spans="1:23" hidden="1">
      <c r="A47" s="120">
        <v>0</v>
      </c>
      <c r="B47" s="120">
        <v>0</v>
      </c>
      <c r="C47" s="120">
        <v>0</v>
      </c>
      <c r="D47" s="120">
        <v>0</v>
      </c>
      <c r="E47" s="120">
        <v>0</v>
      </c>
      <c r="F47" s="120">
        <v>0</v>
      </c>
      <c r="G47" s="120">
        <v>0</v>
      </c>
      <c r="H47" s="120">
        <v>0</v>
      </c>
      <c r="I47" s="120">
        <v>0</v>
      </c>
      <c r="J47" s="120">
        <v>0</v>
      </c>
      <c r="K47" s="120">
        <v>0</v>
      </c>
      <c r="L47" s="120">
        <v>0</v>
      </c>
      <c r="M47" s="120">
        <v>0</v>
      </c>
      <c r="N47" s="120">
        <v>0</v>
      </c>
      <c r="O47" s="120">
        <v>0</v>
      </c>
      <c r="P47" s="120">
        <v>0</v>
      </c>
      <c r="Q47" s="120">
        <v>0</v>
      </c>
      <c r="R47" s="120">
        <v>0</v>
      </c>
      <c r="S47" s="120">
        <v>0</v>
      </c>
      <c r="T47" s="120">
        <v>0</v>
      </c>
      <c r="U47" s="120">
        <v>0</v>
      </c>
      <c r="V47" s="120">
        <v>0</v>
      </c>
      <c r="W47" s="120">
        <v>0</v>
      </c>
    </row>
    <row r="48" spans="1:23" hidden="1">
      <c r="A48" s="120">
        <v>0</v>
      </c>
      <c r="B48" s="120">
        <v>0</v>
      </c>
      <c r="C48" s="120">
        <v>0</v>
      </c>
      <c r="D48" s="120">
        <v>0</v>
      </c>
      <c r="E48" s="120">
        <v>0</v>
      </c>
      <c r="F48" s="120">
        <v>0</v>
      </c>
      <c r="G48" s="120">
        <v>0</v>
      </c>
      <c r="H48" s="120">
        <v>0</v>
      </c>
      <c r="I48" s="120">
        <v>0</v>
      </c>
      <c r="J48" s="120">
        <v>0</v>
      </c>
      <c r="K48" s="120">
        <v>0</v>
      </c>
      <c r="L48" s="120">
        <v>0</v>
      </c>
      <c r="M48" s="120">
        <v>0</v>
      </c>
      <c r="N48" s="120">
        <v>0</v>
      </c>
      <c r="O48" s="120">
        <v>0</v>
      </c>
      <c r="P48" s="120">
        <v>0</v>
      </c>
      <c r="Q48" s="120">
        <v>0</v>
      </c>
      <c r="R48" s="120">
        <v>0</v>
      </c>
      <c r="S48" s="120">
        <v>0</v>
      </c>
      <c r="T48" s="120">
        <v>0</v>
      </c>
      <c r="U48" s="120">
        <v>0</v>
      </c>
      <c r="V48" s="120">
        <v>0</v>
      </c>
      <c r="W48" s="120">
        <v>0</v>
      </c>
    </row>
    <row r="49" spans="1:23" hidden="1">
      <c r="A49" s="120">
        <v>0</v>
      </c>
      <c r="B49" s="120">
        <v>0</v>
      </c>
      <c r="C49" s="120">
        <v>0</v>
      </c>
      <c r="D49" s="120">
        <v>0</v>
      </c>
      <c r="E49" s="120">
        <v>0</v>
      </c>
      <c r="F49" s="120">
        <v>0</v>
      </c>
      <c r="G49" s="120">
        <v>0</v>
      </c>
      <c r="H49" s="120">
        <v>0</v>
      </c>
      <c r="I49" s="120">
        <v>0</v>
      </c>
      <c r="J49" s="120">
        <v>0</v>
      </c>
      <c r="K49" s="120">
        <v>0</v>
      </c>
      <c r="L49" s="120">
        <v>0</v>
      </c>
      <c r="M49" s="120">
        <v>0</v>
      </c>
      <c r="N49" s="120">
        <v>0</v>
      </c>
      <c r="O49" s="120">
        <v>0</v>
      </c>
      <c r="P49" s="120">
        <v>0</v>
      </c>
      <c r="Q49" s="120">
        <v>0</v>
      </c>
      <c r="R49" s="120">
        <v>0</v>
      </c>
      <c r="S49" s="120">
        <v>0</v>
      </c>
      <c r="T49" s="120">
        <v>0</v>
      </c>
      <c r="U49" s="120">
        <v>0</v>
      </c>
      <c r="V49" s="120">
        <v>0</v>
      </c>
      <c r="W49" s="120">
        <v>0</v>
      </c>
    </row>
    <row r="50" spans="1:23" hidden="1">
      <c r="A50" s="120">
        <v>0</v>
      </c>
      <c r="B50" s="120">
        <v>0</v>
      </c>
      <c r="C50" s="120">
        <v>0</v>
      </c>
      <c r="D50" s="120">
        <v>0</v>
      </c>
      <c r="E50" s="120">
        <v>0</v>
      </c>
      <c r="F50" s="120">
        <v>0</v>
      </c>
      <c r="G50" s="120">
        <v>0</v>
      </c>
      <c r="H50" s="120">
        <v>0</v>
      </c>
      <c r="I50" s="120">
        <v>0</v>
      </c>
      <c r="J50" s="120">
        <v>0</v>
      </c>
      <c r="K50" s="120">
        <v>0</v>
      </c>
      <c r="L50" s="120">
        <v>0</v>
      </c>
      <c r="M50" s="120">
        <v>0</v>
      </c>
      <c r="N50" s="120">
        <v>0</v>
      </c>
      <c r="O50" s="120">
        <v>0</v>
      </c>
      <c r="P50" s="120">
        <v>0</v>
      </c>
      <c r="Q50" s="120">
        <v>0</v>
      </c>
      <c r="R50" s="120">
        <v>0</v>
      </c>
      <c r="S50" s="120">
        <v>0</v>
      </c>
      <c r="T50" s="120">
        <v>0</v>
      </c>
      <c r="U50" s="120">
        <v>0</v>
      </c>
      <c r="V50" s="120">
        <v>0</v>
      </c>
      <c r="W50" s="120">
        <v>0</v>
      </c>
    </row>
    <row r="51" spans="1:23" hidden="1">
      <c r="A51" s="120">
        <v>0</v>
      </c>
      <c r="B51" s="120">
        <v>0</v>
      </c>
      <c r="C51" s="120">
        <v>0</v>
      </c>
      <c r="D51" s="120">
        <v>0</v>
      </c>
      <c r="E51" s="120">
        <v>0</v>
      </c>
      <c r="F51" s="120">
        <v>0</v>
      </c>
      <c r="G51" s="120">
        <v>0</v>
      </c>
      <c r="H51" s="120">
        <v>0</v>
      </c>
      <c r="I51" s="120">
        <v>0</v>
      </c>
      <c r="J51" s="120">
        <v>0</v>
      </c>
      <c r="K51" s="120">
        <v>0</v>
      </c>
      <c r="L51" s="120">
        <v>0</v>
      </c>
      <c r="M51" s="120">
        <v>0</v>
      </c>
      <c r="N51" s="120">
        <v>0</v>
      </c>
      <c r="O51" s="120">
        <v>0</v>
      </c>
      <c r="P51" s="120">
        <v>0</v>
      </c>
      <c r="Q51" s="120">
        <v>0</v>
      </c>
      <c r="R51" s="120">
        <v>0</v>
      </c>
      <c r="S51" s="120">
        <v>0</v>
      </c>
      <c r="T51" s="120">
        <v>0</v>
      </c>
      <c r="U51" s="120">
        <v>0</v>
      </c>
      <c r="V51" s="120">
        <v>0</v>
      </c>
      <c r="W51" s="120">
        <v>0</v>
      </c>
    </row>
    <row r="52" spans="1:23">
      <c r="A52" s="120">
        <v>0</v>
      </c>
      <c r="B52" s="120">
        <v>0</v>
      </c>
      <c r="C52" s="120">
        <v>0</v>
      </c>
      <c r="D52" s="120">
        <v>0</v>
      </c>
      <c r="E52" s="120">
        <v>0</v>
      </c>
      <c r="F52" s="120">
        <v>0</v>
      </c>
      <c r="G52" s="120">
        <v>0</v>
      </c>
      <c r="H52" s="120">
        <v>0</v>
      </c>
      <c r="I52" s="120">
        <v>0</v>
      </c>
      <c r="J52" s="120">
        <v>0</v>
      </c>
      <c r="K52" s="120">
        <v>0</v>
      </c>
      <c r="L52" s="120">
        <v>0</v>
      </c>
      <c r="M52" s="120">
        <v>0</v>
      </c>
      <c r="N52" s="120">
        <v>0</v>
      </c>
      <c r="O52" s="120">
        <v>0</v>
      </c>
      <c r="P52" s="120">
        <v>0</v>
      </c>
      <c r="Q52" s="120">
        <v>0</v>
      </c>
      <c r="R52" s="120">
        <v>0</v>
      </c>
      <c r="S52" s="120">
        <v>0</v>
      </c>
      <c r="T52" s="120">
        <v>0</v>
      </c>
      <c r="U52" s="120">
        <v>0</v>
      </c>
      <c r="V52" s="120">
        <v>0</v>
      </c>
      <c r="W52" s="120">
        <v>0</v>
      </c>
    </row>
    <row r="53" spans="1:23">
      <c r="A53" s="120">
        <v>0</v>
      </c>
      <c r="B53" s="120">
        <v>0</v>
      </c>
      <c r="C53" s="120">
        <v>0</v>
      </c>
      <c r="D53" s="120">
        <v>0</v>
      </c>
      <c r="E53" s="120">
        <v>0</v>
      </c>
      <c r="F53" s="120">
        <v>0</v>
      </c>
      <c r="G53" s="120">
        <v>0</v>
      </c>
      <c r="H53" s="120">
        <v>0</v>
      </c>
      <c r="I53" s="120">
        <v>0</v>
      </c>
      <c r="J53" s="120">
        <v>0</v>
      </c>
      <c r="K53" s="120">
        <v>0</v>
      </c>
      <c r="L53" s="120">
        <v>0</v>
      </c>
      <c r="M53" s="120">
        <v>0</v>
      </c>
      <c r="N53" s="120">
        <v>0</v>
      </c>
      <c r="O53" s="120">
        <v>0</v>
      </c>
      <c r="P53" s="120">
        <v>0</v>
      </c>
      <c r="Q53" s="120">
        <v>0</v>
      </c>
      <c r="R53" s="120">
        <v>0</v>
      </c>
      <c r="S53" s="120">
        <v>0</v>
      </c>
      <c r="T53" s="120">
        <v>0</v>
      </c>
      <c r="U53" s="120">
        <v>0</v>
      </c>
      <c r="V53" s="120">
        <v>0</v>
      </c>
      <c r="W53" s="120">
        <v>0</v>
      </c>
    </row>
    <row r="54" spans="1:23" hidden="1">
      <c r="A54" s="120">
        <v>0</v>
      </c>
      <c r="B54" s="120">
        <v>0</v>
      </c>
      <c r="C54" s="120">
        <v>0</v>
      </c>
      <c r="D54" s="120">
        <v>0</v>
      </c>
      <c r="E54" s="120">
        <v>0</v>
      </c>
      <c r="F54" s="120">
        <v>0</v>
      </c>
      <c r="G54" s="120">
        <v>0</v>
      </c>
      <c r="H54" s="120">
        <v>0</v>
      </c>
      <c r="I54" s="120">
        <v>0</v>
      </c>
      <c r="J54" s="120">
        <v>0</v>
      </c>
      <c r="K54" s="120">
        <v>0</v>
      </c>
      <c r="L54" s="120">
        <v>0</v>
      </c>
      <c r="M54" s="120">
        <v>0</v>
      </c>
      <c r="N54" s="120">
        <v>0</v>
      </c>
      <c r="O54" s="120">
        <v>0</v>
      </c>
      <c r="P54" s="120">
        <v>0</v>
      </c>
      <c r="Q54" s="120">
        <v>0</v>
      </c>
      <c r="R54" s="120">
        <v>0</v>
      </c>
      <c r="S54" s="120">
        <v>0</v>
      </c>
      <c r="T54" s="120">
        <v>0</v>
      </c>
      <c r="U54" s="120">
        <v>0</v>
      </c>
      <c r="V54" s="120">
        <v>0</v>
      </c>
      <c r="W54" s="120">
        <v>0</v>
      </c>
    </row>
    <row r="55" spans="1:23">
      <c r="A55" s="120">
        <v>0</v>
      </c>
      <c r="B55" s="120">
        <v>0</v>
      </c>
      <c r="C55" s="120">
        <v>0</v>
      </c>
      <c r="D55" s="120">
        <v>0</v>
      </c>
      <c r="E55" s="120">
        <v>0</v>
      </c>
      <c r="F55" s="120">
        <v>0</v>
      </c>
      <c r="G55" s="120">
        <v>0</v>
      </c>
      <c r="H55" s="120">
        <v>0</v>
      </c>
      <c r="I55" s="120">
        <v>0</v>
      </c>
      <c r="J55" s="120">
        <v>0</v>
      </c>
      <c r="K55" s="120">
        <v>0</v>
      </c>
      <c r="L55" s="120">
        <v>0</v>
      </c>
      <c r="M55" s="120">
        <v>0</v>
      </c>
      <c r="N55" s="120">
        <v>0</v>
      </c>
      <c r="O55" s="120">
        <v>0</v>
      </c>
      <c r="P55" s="120">
        <v>0</v>
      </c>
      <c r="Q55" s="120">
        <v>0</v>
      </c>
      <c r="R55" s="120">
        <v>0</v>
      </c>
      <c r="S55" s="120">
        <v>0</v>
      </c>
      <c r="T55" s="120">
        <v>0</v>
      </c>
      <c r="U55" s="120">
        <v>0</v>
      </c>
      <c r="V55" s="120">
        <v>0</v>
      </c>
      <c r="W55" s="120">
        <v>0</v>
      </c>
    </row>
    <row r="56" spans="1:23">
      <c r="A56" s="120">
        <v>0</v>
      </c>
      <c r="B56" s="120">
        <v>0</v>
      </c>
      <c r="C56" s="120">
        <v>0</v>
      </c>
      <c r="D56" s="120">
        <v>0</v>
      </c>
      <c r="E56" s="120">
        <v>0</v>
      </c>
      <c r="F56" s="120">
        <v>0</v>
      </c>
      <c r="G56" s="120">
        <v>0</v>
      </c>
      <c r="H56" s="120">
        <v>0</v>
      </c>
      <c r="I56" s="120">
        <v>0</v>
      </c>
      <c r="J56" s="120">
        <v>0</v>
      </c>
      <c r="K56" s="120">
        <v>0</v>
      </c>
      <c r="L56" s="120">
        <v>0</v>
      </c>
      <c r="M56" s="120">
        <v>0</v>
      </c>
      <c r="N56" s="120">
        <v>0</v>
      </c>
      <c r="O56" s="120">
        <v>0</v>
      </c>
      <c r="P56" s="120">
        <v>0</v>
      </c>
      <c r="Q56" s="120">
        <v>0</v>
      </c>
      <c r="R56" s="120">
        <v>0</v>
      </c>
      <c r="S56" s="120">
        <v>0</v>
      </c>
      <c r="T56" s="120">
        <v>0</v>
      </c>
      <c r="U56" s="120">
        <v>0</v>
      </c>
      <c r="V56" s="120">
        <v>0</v>
      </c>
      <c r="W56" s="120">
        <v>0</v>
      </c>
    </row>
    <row r="57" spans="1:23" hidden="1">
      <c r="A57" s="120">
        <v>0</v>
      </c>
      <c r="B57" s="120">
        <v>0</v>
      </c>
      <c r="C57" s="120">
        <v>0</v>
      </c>
      <c r="D57" s="120">
        <v>0</v>
      </c>
      <c r="E57" s="120">
        <v>0</v>
      </c>
      <c r="F57" s="120">
        <v>0</v>
      </c>
      <c r="G57" s="120">
        <v>0</v>
      </c>
      <c r="H57" s="120">
        <v>0</v>
      </c>
      <c r="I57" s="120">
        <v>0</v>
      </c>
      <c r="J57" s="120">
        <v>0</v>
      </c>
      <c r="K57" s="120">
        <v>0</v>
      </c>
      <c r="L57" s="120">
        <v>0</v>
      </c>
      <c r="M57" s="120">
        <v>0</v>
      </c>
      <c r="N57" s="120">
        <v>0</v>
      </c>
      <c r="O57" s="120">
        <v>0</v>
      </c>
      <c r="P57" s="120">
        <v>0</v>
      </c>
      <c r="Q57" s="120">
        <v>0</v>
      </c>
      <c r="R57" s="120">
        <v>0</v>
      </c>
      <c r="S57" s="120">
        <v>0</v>
      </c>
      <c r="T57" s="120">
        <v>0</v>
      </c>
      <c r="U57" s="120">
        <v>0</v>
      </c>
      <c r="V57" s="120">
        <v>0</v>
      </c>
      <c r="W57" s="120">
        <v>0</v>
      </c>
    </row>
    <row r="58" spans="1:23">
      <c r="A58" s="120">
        <v>0</v>
      </c>
      <c r="B58" s="120">
        <v>0</v>
      </c>
      <c r="C58" s="120">
        <v>0</v>
      </c>
      <c r="D58" s="120">
        <v>0</v>
      </c>
      <c r="E58" s="120">
        <v>0</v>
      </c>
      <c r="F58" s="120">
        <v>0</v>
      </c>
      <c r="G58" s="120">
        <v>0</v>
      </c>
      <c r="H58" s="120">
        <v>0</v>
      </c>
      <c r="I58" s="120">
        <v>0</v>
      </c>
      <c r="J58" s="120">
        <v>0</v>
      </c>
      <c r="K58" s="120">
        <v>0</v>
      </c>
      <c r="L58" s="120">
        <v>0</v>
      </c>
      <c r="M58" s="120">
        <v>0</v>
      </c>
      <c r="N58" s="120">
        <v>0</v>
      </c>
      <c r="O58" s="120">
        <v>0</v>
      </c>
      <c r="P58" s="120">
        <v>0</v>
      </c>
      <c r="Q58" s="120">
        <v>0</v>
      </c>
      <c r="R58" s="120">
        <v>0</v>
      </c>
      <c r="S58" s="120">
        <v>0</v>
      </c>
      <c r="T58" s="120">
        <v>0</v>
      </c>
      <c r="U58" s="120">
        <v>0</v>
      </c>
      <c r="V58" s="120">
        <v>0</v>
      </c>
      <c r="W58" s="120">
        <v>0</v>
      </c>
    </row>
    <row r="59" spans="1:23" hidden="1">
      <c r="A59" s="120">
        <v>0</v>
      </c>
      <c r="B59" s="120">
        <v>0</v>
      </c>
      <c r="C59" s="120">
        <v>0</v>
      </c>
      <c r="D59" s="120">
        <v>0</v>
      </c>
      <c r="E59" s="120">
        <v>0</v>
      </c>
      <c r="F59" s="120">
        <v>0</v>
      </c>
      <c r="G59" s="120">
        <v>0</v>
      </c>
      <c r="H59" s="120">
        <v>0</v>
      </c>
      <c r="I59" s="120">
        <v>0</v>
      </c>
      <c r="J59" s="120">
        <v>0</v>
      </c>
      <c r="K59" s="120">
        <v>0</v>
      </c>
      <c r="L59" s="120">
        <v>0</v>
      </c>
      <c r="M59" s="120">
        <v>0</v>
      </c>
      <c r="N59" s="120">
        <v>0</v>
      </c>
      <c r="O59" s="120">
        <v>0</v>
      </c>
      <c r="P59" s="120">
        <v>0</v>
      </c>
      <c r="Q59" s="120">
        <v>0</v>
      </c>
      <c r="R59" s="120">
        <v>0</v>
      </c>
      <c r="S59" s="120">
        <v>0</v>
      </c>
      <c r="T59" s="120">
        <v>0</v>
      </c>
      <c r="U59" s="120">
        <v>0</v>
      </c>
      <c r="V59" s="120">
        <v>0</v>
      </c>
      <c r="W59" s="120">
        <v>0</v>
      </c>
    </row>
    <row r="60" spans="1:23">
      <c r="A60" s="120">
        <v>0</v>
      </c>
      <c r="B60" s="120">
        <v>0</v>
      </c>
      <c r="C60" s="120">
        <v>0</v>
      </c>
      <c r="D60" s="120">
        <v>0</v>
      </c>
      <c r="E60" s="120">
        <v>0</v>
      </c>
      <c r="F60" s="120">
        <v>0</v>
      </c>
      <c r="G60" s="120">
        <v>0</v>
      </c>
      <c r="H60" s="120">
        <v>0</v>
      </c>
      <c r="I60" s="120">
        <v>0</v>
      </c>
      <c r="J60" s="120">
        <v>0</v>
      </c>
      <c r="K60" s="120">
        <v>0</v>
      </c>
      <c r="L60" s="120">
        <v>0</v>
      </c>
      <c r="M60" s="120">
        <v>0</v>
      </c>
      <c r="N60" s="120">
        <v>0</v>
      </c>
      <c r="O60" s="120">
        <v>0</v>
      </c>
      <c r="P60" s="120">
        <v>0</v>
      </c>
      <c r="Q60" s="120">
        <v>0</v>
      </c>
      <c r="R60" s="120">
        <v>0</v>
      </c>
      <c r="S60" s="120">
        <v>0</v>
      </c>
      <c r="T60" s="120">
        <v>0</v>
      </c>
      <c r="U60" s="120">
        <v>0</v>
      </c>
      <c r="V60" s="120">
        <v>0</v>
      </c>
      <c r="W60" s="120">
        <v>0</v>
      </c>
    </row>
    <row r="61" spans="1:23">
      <c r="A61" s="120">
        <v>0</v>
      </c>
      <c r="B61" s="120">
        <v>0</v>
      </c>
      <c r="C61" s="120">
        <v>0</v>
      </c>
      <c r="D61" s="120">
        <v>0</v>
      </c>
      <c r="E61" s="120">
        <v>0</v>
      </c>
      <c r="F61" s="120">
        <v>0</v>
      </c>
      <c r="G61" s="120">
        <v>0</v>
      </c>
      <c r="H61" s="120">
        <v>0</v>
      </c>
      <c r="I61" s="120">
        <v>0</v>
      </c>
      <c r="J61" s="120">
        <v>0</v>
      </c>
      <c r="K61" s="120">
        <v>0</v>
      </c>
      <c r="L61" s="120">
        <v>0</v>
      </c>
      <c r="M61" s="120">
        <v>0</v>
      </c>
      <c r="N61" s="120">
        <v>0</v>
      </c>
      <c r="O61" s="120">
        <v>0</v>
      </c>
      <c r="P61" s="120">
        <v>0</v>
      </c>
      <c r="Q61" s="120">
        <v>0</v>
      </c>
      <c r="R61" s="120">
        <v>0</v>
      </c>
      <c r="S61" s="120">
        <v>0</v>
      </c>
      <c r="T61" s="120">
        <v>0</v>
      </c>
      <c r="U61" s="120">
        <v>0</v>
      </c>
      <c r="V61" s="120">
        <v>0</v>
      </c>
      <c r="W61" s="120">
        <v>0</v>
      </c>
    </row>
    <row r="62" spans="1:23">
      <c r="A62" s="120">
        <v>0</v>
      </c>
      <c r="B62" s="120">
        <v>0</v>
      </c>
      <c r="C62" s="120">
        <v>0</v>
      </c>
      <c r="D62" s="120">
        <v>0</v>
      </c>
      <c r="E62" s="120">
        <v>0</v>
      </c>
      <c r="F62" s="120">
        <v>0</v>
      </c>
      <c r="G62" s="120">
        <v>0</v>
      </c>
      <c r="H62" s="120">
        <v>0</v>
      </c>
      <c r="I62" s="120">
        <v>0</v>
      </c>
      <c r="J62" s="120">
        <v>0</v>
      </c>
      <c r="K62" s="120">
        <v>0</v>
      </c>
      <c r="L62" s="120">
        <v>0</v>
      </c>
      <c r="M62" s="120">
        <v>0</v>
      </c>
      <c r="N62" s="120">
        <v>0</v>
      </c>
      <c r="O62" s="120">
        <v>0</v>
      </c>
      <c r="P62" s="120">
        <v>0</v>
      </c>
      <c r="Q62" s="120">
        <v>0</v>
      </c>
      <c r="R62" s="120">
        <v>0</v>
      </c>
      <c r="S62" s="120">
        <v>0</v>
      </c>
      <c r="T62" s="120">
        <v>0</v>
      </c>
      <c r="U62" s="120">
        <v>0</v>
      </c>
      <c r="V62" s="120">
        <v>0</v>
      </c>
      <c r="W62" s="120">
        <v>0</v>
      </c>
    </row>
    <row r="63" spans="1:23" hidden="1">
      <c r="A63" s="120">
        <v>0</v>
      </c>
      <c r="B63" s="120">
        <v>0</v>
      </c>
      <c r="C63" s="120">
        <v>0</v>
      </c>
      <c r="D63" s="120">
        <v>0</v>
      </c>
      <c r="E63" s="120">
        <v>0</v>
      </c>
      <c r="F63" s="120">
        <v>0</v>
      </c>
      <c r="G63" s="120">
        <v>0</v>
      </c>
      <c r="H63" s="120">
        <v>0</v>
      </c>
      <c r="I63" s="120">
        <v>0</v>
      </c>
      <c r="J63" s="120">
        <v>0</v>
      </c>
      <c r="K63" s="120">
        <v>0</v>
      </c>
      <c r="L63" s="120">
        <v>0</v>
      </c>
      <c r="M63" s="120">
        <v>0</v>
      </c>
      <c r="N63" s="120">
        <v>0</v>
      </c>
      <c r="O63" s="120">
        <v>0</v>
      </c>
      <c r="P63" s="120">
        <v>0</v>
      </c>
      <c r="Q63" s="120">
        <v>0</v>
      </c>
      <c r="R63" s="120">
        <v>0</v>
      </c>
      <c r="S63" s="120">
        <v>0</v>
      </c>
      <c r="T63" s="120">
        <v>0</v>
      </c>
      <c r="U63" s="120">
        <v>0</v>
      </c>
      <c r="V63" s="120">
        <v>0</v>
      </c>
      <c r="W63" s="120">
        <v>0</v>
      </c>
    </row>
    <row r="64" spans="1:23" hidden="1">
      <c r="A64" s="120">
        <v>0</v>
      </c>
      <c r="B64" s="120">
        <v>0</v>
      </c>
      <c r="C64" s="120">
        <v>0</v>
      </c>
      <c r="D64" s="120">
        <v>0</v>
      </c>
      <c r="E64" s="120">
        <v>0</v>
      </c>
      <c r="F64" s="120">
        <v>0</v>
      </c>
      <c r="G64" s="120">
        <v>0</v>
      </c>
      <c r="H64" s="120">
        <v>0</v>
      </c>
      <c r="I64" s="120">
        <v>0</v>
      </c>
      <c r="J64" s="120">
        <v>0</v>
      </c>
      <c r="K64" s="120">
        <v>0</v>
      </c>
      <c r="L64" s="120">
        <v>0</v>
      </c>
      <c r="M64" s="120">
        <v>0</v>
      </c>
      <c r="N64" s="120">
        <v>0</v>
      </c>
      <c r="O64" s="120">
        <v>0</v>
      </c>
      <c r="P64" s="120">
        <v>0</v>
      </c>
      <c r="Q64" s="120">
        <v>0</v>
      </c>
      <c r="R64" s="120">
        <v>0</v>
      </c>
      <c r="S64" s="120">
        <v>0</v>
      </c>
      <c r="T64" s="120">
        <v>0</v>
      </c>
      <c r="U64" s="120">
        <v>0</v>
      </c>
      <c r="V64" s="120">
        <v>0</v>
      </c>
      <c r="W64" s="120">
        <v>0</v>
      </c>
    </row>
    <row r="65" spans="1:23">
      <c r="A65" s="120">
        <v>0</v>
      </c>
      <c r="B65" s="120">
        <v>0</v>
      </c>
      <c r="C65" s="120">
        <v>0</v>
      </c>
      <c r="D65" s="120">
        <v>0</v>
      </c>
      <c r="E65" s="120">
        <v>0</v>
      </c>
      <c r="F65" s="120">
        <v>0</v>
      </c>
      <c r="G65" s="120">
        <v>0</v>
      </c>
      <c r="H65" s="120">
        <v>0</v>
      </c>
      <c r="I65" s="120">
        <v>0</v>
      </c>
      <c r="J65" s="120">
        <v>0</v>
      </c>
      <c r="K65" s="120">
        <v>0</v>
      </c>
      <c r="L65" s="120">
        <v>0</v>
      </c>
      <c r="M65" s="120">
        <v>0</v>
      </c>
      <c r="N65" s="120">
        <v>0</v>
      </c>
      <c r="O65" s="120">
        <v>0</v>
      </c>
      <c r="P65" s="120">
        <v>0</v>
      </c>
      <c r="Q65" s="120">
        <v>0</v>
      </c>
      <c r="R65" s="120">
        <v>0</v>
      </c>
      <c r="S65" s="120">
        <v>0</v>
      </c>
      <c r="T65" s="120">
        <v>0</v>
      </c>
      <c r="U65" s="120">
        <v>0</v>
      </c>
      <c r="V65" s="120">
        <v>0</v>
      </c>
      <c r="W65" s="120">
        <v>0</v>
      </c>
    </row>
    <row r="66" spans="1:23" hidden="1">
      <c r="A66" s="120">
        <v>0</v>
      </c>
      <c r="B66" s="120">
        <v>0</v>
      </c>
      <c r="C66" s="120">
        <v>0</v>
      </c>
      <c r="D66" s="120">
        <v>0</v>
      </c>
      <c r="E66" s="120">
        <v>0</v>
      </c>
      <c r="F66" s="120">
        <v>0</v>
      </c>
      <c r="G66" s="120">
        <v>0</v>
      </c>
      <c r="H66" s="120">
        <v>0</v>
      </c>
      <c r="I66" s="120">
        <v>0</v>
      </c>
      <c r="J66" s="120">
        <v>0</v>
      </c>
      <c r="K66" s="120">
        <v>0</v>
      </c>
      <c r="L66" s="120">
        <v>0</v>
      </c>
      <c r="M66" s="120">
        <v>0</v>
      </c>
      <c r="N66" s="120">
        <v>0</v>
      </c>
      <c r="O66" s="120">
        <v>0</v>
      </c>
      <c r="P66" s="120">
        <v>0</v>
      </c>
      <c r="Q66" s="120">
        <v>0</v>
      </c>
      <c r="R66" s="120">
        <v>0</v>
      </c>
      <c r="S66" s="120">
        <v>0</v>
      </c>
      <c r="T66" s="120">
        <v>0</v>
      </c>
      <c r="U66" s="120">
        <v>0</v>
      </c>
      <c r="V66" s="120">
        <v>0</v>
      </c>
      <c r="W66" s="120">
        <v>0</v>
      </c>
    </row>
    <row r="67" spans="1:23" hidden="1">
      <c r="A67" s="120">
        <v>0</v>
      </c>
      <c r="B67" s="120">
        <v>0</v>
      </c>
      <c r="C67" s="120">
        <v>0</v>
      </c>
      <c r="D67" s="120">
        <v>0</v>
      </c>
      <c r="E67" s="120">
        <v>0</v>
      </c>
      <c r="F67" s="120">
        <v>0</v>
      </c>
      <c r="G67" s="120">
        <v>0</v>
      </c>
      <c r="H67" s="120">
        <v>0</v>
      </c>
      <c r="I67" s="120">
        <v>0</v>
      </c>
      <c r="J67" s="120">
        <v>0</v>
      </c>
      <c r="K67" s="120">
        <v>0</v>
      </c>
      <c r="L67" s="120">
        <v>0</v>
      </c>
      <c r="M67" s="120">
        <v>0</v>
      </c>
      <c r="N67" s="120">
        <v>0</v>
      </c>
      <c r="O67" s="120">
        <v>0</v>
      </c>
      <c r="P67" s="120">
        <v>0</v>
      </c>
      <c r="Q67" s="120">
        <v>0</v>
      </c>
      <c r="R67" s="120">
        <v>0</v>
      </c>
      <c r="S67" s="120">
        <v>0</v>
      </c>
      <c r="T67" s="120">
        <v>0</v>
      </c>
      <c r="U67" s="120">
        <v>0</v>
      </c>
      <c r="V67" s="120">
        <v>0</v>
      </c>
      <c r="W67" s="120">
        <v>0</v>
      </c>
    </row>
    <row r="68" spans="1:23" hidden="1">
      <c r="A68" s="120">
        <v>0</v>
      </c>
      <c r="B68" s="120">
        <v>0</v>
      </c>
      <c r="C68" s="120">
        <v>0</v>
      </c>
      <c r="D68" s="120">
        <v>0</v>
      </c>
      <c r="E68" s="120">
        <v>0</v>
      </c>
      <c r="F68" s="120">
        <v>0</v>
      </c>
      <c r="G68" s="120">
        <v>0</v>
      </c>
      <c r="H68" s="120">
        <v>0</v>
      </c>
      <c r="I68" s="120">
        <v>0</v>
      </c>
      <c r="J68" s="120">
        <v>0</v>
      </c>
      <c r="K68" s="120">
        <v>0</v>
      </c>
      <c r="L68" s="120">
        <v>0</v>
      </c>
      <c r="M68" s="120">
        <v>0</v>
      </c>
      <c r="N68" s="120">
        <v>0</v>
      </c>
      <c r="O68" s="120">
        <v>0</v>
      </c>
      <c r="P68" s="120">
        <v>0</v>
      </c>
      <c r="Q68" s="120">
        <v>0</v>
      </c>
      <c r="R68" s="120">
        <v>0</v>
      </c>
      <c r="S68" s="120">
        <v>0</v>
      </c>
      <c r="T68" s="120">
        <v>0</v>
      </c>
      <c r="U68" s="120">
        <v>0</v>
      </c>
      <c r="V68" s="120">
        <v>0</v>
      </c>
      <c r="W68" s="120">
        <v>0</v>
      </c>
    </row>
    <row r="69" spans="1:23" hidden="1">
      <c r="A69" s="120">
        <v>0</v>
      </c>
      <c r="B69" s="120">
        <v>0</v>
      </c>
      <c r="C69" s="120">
        <v>0</v>
      </c>
      <c r="D69" s="120">
        <v>0</v>
      </c>
      <c r="E69" s="120">
        <v>0</v>
      </c>
      <c r="F69" s="120">
        <v>0</v>
      </c>
      <c r="G69" s="120">
        <v>0</v>
      </c>
      <c r="H69" s="120">
        <v>0</v>
      </c>
      <c r="I69" s="120">
        <v>0</v>
      </c>
      <c r="J69" s="120">
        <v>0</v>
      </c>
      <c r="K69" s="120">
        <v>0</v>
      </c>
      <c r="L69" s="120">
        <v>0</v>
      </c>
      <c r="M69" s="120">
        <v>0</v>
      </c>
      <c r="N69" s="120">
        <v>0</v>
      </c>
      <c r="O69" s="120">
        <v>0</v>
      </c>
      <c r="P69" s="120">
        <v>0</v>
      </c>
      <c r="Q69" s="120">
        <v>0</v>
      </c>
      <c r="R69" s="120">
        <v>0</v>
      </c>
      <c r="S69" s="120">
        <v>0</v>
      </c>
      <c r="T69" s="120">
        <v>0</v>
      </c>
      <c r="U69" s="120">
        <v>0</v>
      </c>
      <c r="V69" s="120">
        <v>0</v>
      </c>
      <c r="W69" s="120">
        <v>0</v>
      </c>
    </row>
    <row r="70" spans="1:23" hidden="1">
      <c r="A70" s="120">
        <v>0</v>
      </c>
      <c r="B70" s="120">
        <v>0</v>
      </c>
      <c r="C70" s="120">
        <v>0</v>
      </c>
      <c r="D70" s="120">
        <v>0</v>
      </c>
      <c r="E70" s="120">
        <v>0</v>
      </c>
      <c r="F70" s="120">
        <v>0</v>
      </c>
      <c r="G70" s="120">
        <v>0</v>
      </c>
      <c r="H70" s="120">
        <v>0</v>
      </c>
      <c r="I70" s="120">
        <v>0</v>
      </c>
      <c r="J70" s="120">
        <v>0</v>
      </c>
      <c r="K70" s="120">
        <v>0</v>
      </c>
      <c r="L70" s="120">
        <v>0</v>
      </c>
      <c r="M70" s="120">
        <v>0</v>
      </c>
      <c r="N70" s="120">
        <v>0</v>
      </c>
      <c r="O70" s="120">
        <v>0</v>
      </c>
      <c r="P70" s="120">
        <v>0</v>
      </c>
      <c r="Q70" s="120">
        <v>0</v>
      </c>
      <c r="R70" s="120">
        <v>0</v>
      </c>
      <c r="S70" s="120">
        <v>0</v>
      </c>
      <c r="T70" s="120">
        <v>0</v>
      </c>
      <c r="U70" s="120">
        <v>0</v>
      </c>
      <c r="V70" s="120">
        <v>0</v>
      </c>
      <c r="W70" s="120">
        <v>0</v>
      </c>
    </row>
    <row r="71" spans="1:23" hidden="1">
      <c r="A71" s="120">
        <v>0</v>
      </c>
      <c r="B71" s="120">
        <v>0</v>
      </c>
      <c r="C71" s="120">
        <v>0</v>
      </c>
      <c r="D71" s="120">
        <v>0</v>
      </c>
      <c r="E71" s="120">
        <v>0</v>
      </c>
      <c r="F71" s="120">
        <v>0</v>
      </c>
      <c r="G71" s="120">
        <v>0</v>
      </c>
      <c r="H71" s="120">
        <v>0</v>
      </c>
      <c r="I71" s="120">
        <v>0</v>
      </c>
      <c r="J71" s="120">
        <v>0</v>
      </c>
      <c r="K71" s="120">
        <v>0</v>
      </c>
      <c r="L71" s="120">
        <v>0</v>
      </c>
      <c r="M71" s="120">
        <v>0</v>
      </c>
      <c r="N71" s="120">
        <v>0</v>
      </c>
      <c r="O71" s="120">
        <v>0</v>
      </c>
      <c r="P71" s="120">
        <v>0</v>
      </c>
      <c r="Q71" s="120">
        <v>0</v>
      </c>
      <c r="R71" s="120">
        <v>0</v>
      </c>
      <c r="S71" s="120">
        <v>0</v>
      </c>
      <c r="T71" s="120">
        <v>0</v>
      </c>
      <c r="U71" s="120">
        <v>0</v>
      </c>
      <c r="V71" s="120">
        <v>0</v>
      </c>
      <c r="W71" s="120">
        <v>0</v>
      </c>
    </row>
    <row r="72" spans="1:23" hidden="1">
      <c r="A72" s="120">
        <v>0</v>
      </c>
      <c r="B72" s="120">
        <v>0</v>
      </c>
      <c r="C72" s="120">
        <v>0</v>
      </c>
      <c r="D72" s="120">
        <v>0</v>
      </c>
      <c r="E72" s="120">
        <v>0</v>
      </c>
      <c r="F72" s="120">
        <v>0</v>
      </c>
      <c r="G72" s="120">
        <v>0</v>
      </c>
      <c r="H72" s="120">
        <v>0</v>
      </c>
      <c r="I72" s="120">
        <v>0</v>
      </c>
      <c r="J72" s="120">
        <v>0</v>
      </c>
      <c r="K72" s="120">
        <v>0</v>
      </c>
      <c r="L72" s="120">
        <v>0</v>
      </c>
      <c r="M72" s="120">
        <v>0</v>
      </c>
      <c r="N72" s="120">
        <v>0</v>
      </c>
      <c r="O72" s="120">
        <v>0</v>
      </c>
      <c r="P72" s="120">
        <v>0</v>
      </c>
      <c r="Q72" s="120">
        <v>0</v>
      </c>
      <c r="R72" s="120">
        <v>0</v>
      </c>
      <c r="S72" s="120">
        <v>0</v>
      </c>
      <c r="T72" s="120">
        <v>0</v>
      </c>
      <c r="U72" s="120">
        <v>0</v>
      </c>
      <c r="V72" s="120">
        <v>0</v>
      </c>
      <c r="W72" s="120">
        <v>0</v>
      </c>
    </row>
    <row r="73" spans="1:23" hidden="1">
      <c r="A73" s="120">
        <v>0</v>
      </c>
      <c r="B73" s="120">
        <v>0</v>
      </c>
      <c r="C73" s="120">
        <v>0</v>
      </c>
      <c r="D73" s="120">
        <v>0</v>
      </c>
      <c r="E73" s="120">
        <v>0</v>
      </c>
      <c r="F73" s="120">
        <v>0</v>
      </c>
      <c r="G73" s="120">
        <v>0</v>
      </c>
      <c r="H73" s="120">
        <v>0</v>
      </c>
      <c r="I73" s="120">
        <v>0</v>
      </c>
      <c r="J73" s="120">
        <v>0</v>
      </c>
      <c r="K73" s="120">
        <v>0</v>
      </c>
      <c r="L73" s="120">
        <v>0</v>
      </c>
      <c r="M73" s="120">
        <v>0</v>
      </c>
      <c r="N73" s="120">
        <v>0</v>
      </c>
      <c r="O73" s="120">
        <v>0</v>
      </c>
      <c r="P73" s="120">
        <v>0</v>
      </c>
      <c r="Q73" s="120">
        <v>0</v>
      </c>
      <c r="R73" s="120">
        <v>0</v>
      </c>
      <c r="S73" s="120">
        <v>0</v>
      </c>
      <c r="T73" s="120">
        <v>0</v>
      </c>
      <c r="U73" s="120">
        <v>0</v>
      </c>
      <c r="V73" s="120">
        <v>0</v>
      </c>
      <c r="W73" s="120">
        <v>0</v>
      </c>
    </row>
    <row r="74" spans="1:23" hidden="1">
      <c r="A74" s="120">
        <v>0</v>
      </c>
      <c r="B74" s="120">
        <v>0</v>
      </c>
      <c r="C74" s="120">
        <v>0</v>
      </c>
      <c r="D74" s="120">
        <v>0</v>
      </c>
      <c r="E74" s="120">
        <v>0</v>
      </c>
      <c r="F74" s="120">
        <v>0</v>
      </c>
      <c r="G74" s="120">
        <v>0</v>
      </c>
      <c r="H74" s="120">
        <v>0</v>
      </c>
      <c r="I74" s="120">
        <v>0</v>
      </c>
      <c r="J74" s="120">
        <v>0</v>
      </c>
      <c r="K74" s="120">
        <v>0</v>
      </c>
      <c r="L74" s="120">
        <v>0</v>
      </c>
      <c r="M74" s="120">
        <v>0</v>
      </c>
      <c r="N74" s="120">
        <v>0</v>
      </c>
      <c r="O74" s="120">
        <v>0</v>
      </c>
      <c r="P74" s="120">
        <v>0</v>
      </c>
      <c r="Q74" s="120">
        <v>0</v>
      </c>
      <c r="R74" s="120">
        <v>0</v>
      </c>
      <c r="S74" s="120">
        <v>0</v>
      </c>
      <c r="T74" s="120">
        <v>0</v>
      </c>
      <c r="U74" s="120">
        <v>0</v>
      </c>
      <c r="V74" s="120">
        <v>0</v>
      </c>
      <c r="W74" s="120">
        <v>0</v>
      </c>
    </row>
    <row r="75" spans="1:23" hidden="1">
      <c r="A75" s="120">
        <v>0</v>
      </c>
      <c r="B75" s="120">
        <v>0</v>
      </c>
      <c r="C75" s="120">
        <v>0</v>
      </c>
      <c r="D75" s="120">
        <v>0</v>
      </c>
      <c r="E75" s="120">
        <v>0</v>
      </c>
      <c r="F75" s="120">
        <v>0</v>
      </c>
      <c r="G75" s="120">
        <v>0</v>
      </c>
      <c r="H75" s="120">
        <v>0</v>
      </c>
      <c r="I75" s="120">
        <v>0</v>
      </c>
      <c r="J75" s="120">
        <v>0</v>
      </c>
      <c r="K75" s="120">
        <v>0</v>
      </c>
      <c r="L75" s="120">
        <v>0</v>
      </c>
      <c r="M75" s="120">
        <v>0</v>
      </c>
      <c r="N75" s="120">
        <v>0</v>
      </c>
      <c r="O75" s="120">
        <v>0</v>
      </c>
      <c r="P75" s="120">
        <v>0</v>
      </c>
      <c r="Q75" s="120">
        <v>0</v>
      </c>
      <c r="R75" s="120">
        <v>0</v>
      </c>
      <c r="S75" s="120">
        <v>0</v>
      </c>
      <c r="T75" s="120">
        <v>0</v>
      </c>
      <c r="U75" s="120">
        <v>0</v>
      </c>
      <c r="V75" s="120">
        <v>0</v>
      </c>
      <c r="W75" s="120">
        <v>0</v>
      </c>
    </row>
    <row r="76" spans="1:23" hidden="1">
      <c r="A76" s="120">
        <v>0</v>
      </c>
      <c r="B76" s="120">
        <v>0</v>
      </c>
      <c r="C76" s="120">
        <v>0</v>
      </c>
      <c r="D76" s="120">
        <v>0</v>
      </c>
      <c r="E76" s="120">
        <v>0</v>
      </c>
      <c r="F76" s="120">
        <v>0</v>
      </c>
      <c r="G76" s="120">
        <v>0</v>
      </c>
      <c r="H76" s="120">
        <v>0</v>
      </c>
      <c r="I76" s="120">
        <v>0</v>
      </c>
      <c r="J76" s="120">
        <v>0</v>
      </c>
      <c r="K76" s="120">
        <v>0</v>
      </c>
      <c r="L76" s="120">
        <v>0</v>
      </c>
      <c r="M76" s="120">
        <v>0</v>
      </c>
      <c r="N76" s="120">
        <v>0</v>
      </c>
      <c r="O76" s="120">
        <v>0</v>
      </c>
      <c r="P76" s="120">
        <v>0</v>
      </c>
      <c r="Q76" s="120">
        <v>0</v>
      </c>
      <c r="R76" s="120">
        <v>0</v>
      </c>
      <c r="S76" s="120">
        <v>0</v>
      </c>
      <c r="T76" s="120">
        <v>0</v>
      </c>
      <c r="U76" s="120">
        <v>0</v>
      </c>
      <c r="V76" s="120">
        <v>0</v>
      </c>
      <c r="W76" s="120">
        <v>0</v>
      </c>
    </row>
    <row r="77" spans="1:23" hidden="1">
      <c r="A77" s="120">
        <v>0</v>
      </c>
      <c r="B77" s="120">
        <v>0</v>
      </c>
      <c r="C77" s="120">
        <v>0</v>
      </c>
      <c r="D77" s="120">
        <v>0</v>
      </c>
      <c r="E77" s="120">
        <v>0</v>
      </c>
      <c r="F77" s="120">
        <v>0</v>
      </c>
      <c r="G77" s="120">
        <v>0</v>
      </c>
      <c r="H77" s="120">
        <v>0</v>
      </c>
      <c r="I77" s="120">
        <v>0</v>
      </c>
      <c r="J77" s="120">
        <v>0</v>
      </c>
      <c r="K77" s="120">
        <v>0</v>
      </c>
      <c r="L77" s="120">
        <v>0</v>
      </c>
      <c r="M77" s="120">
        <v>0</v>
      </c>
      <c r="N77" s="120">
        <v>0</v>
      </c>
      <c r="O77" s="120">
        <v>0</v>
      </c>
      <c r="P77" s="120">
        <v>0</v>
      </c>
      <c r="Q77" s="120">
        <v>0</v>
      </c>
      <c r="R77" s="120">
        <v>0</v>
      </c>
      <c r="S77" s="120">
        <v>0</v>
      </c>
      <c r="T77" s="120">
        <v>0</v>
      </c>
      <c r="U77" s="120">
        <v>0</v>
      </c>
      <c r="V77" s="120">
        <v>0</v>
      </c>
      <c r="W77" s="120">
        <v>0</v>
      </c>
    </row>
    <row r="78" spans="1:23">
      <c r="A78" s="120">
        <v>0</v>
      </c>
      <c r="B78" s="120">
        <v>0</v>
      </c>
      <c r="C78" s="120">
        <v>0</v>
      </c>
      <c r="D78" s="120">
        <v>0</v>
      </c>
      <c r="E78" s="120">
        <v>0</v>
      </c>
      <c r="F78" s="120">
        <v>0</v>
      </c>
      <c r="G78" s="120">
        <v>0</v>
      </c>
      <c r="H78" s="120">
        <v>0</v>
      </c>
      <c r="I78" s="120">
        <v>0</v>
      </c>
      <c r="J78" s="120">
        <v>0</v>
      </c>
      <c r="K78" s="120">
        <v>0</v>
      </c>
      <c r="L78" s="120">
        <v>0</v>
      </c>
      <c r="M78" s="120">
        <v>0</v>
      </c>
      <c r="N78" s="120">
        <v>0</v>
      </c>
      <c r="O78" s="120">
        <v>0</v>
      </c>
      <c r="P78" s="120">
        <v>0</v>
      </c>
      <c r="Q78" s="120">
        <v>0</v>
      </c>
      <c r="R78" s="120">
        <v>0</v>
      </c>
      <c r="S78" s="120">
        <v>0</v>
      </c>
      <c r="T78" s="120">
        <v>0</v>
      </c>
      <c r="U78" s="120">
        <v>0</v>
      </c>
      <c r="V78" s="120">
        <v>0</v>
      </c>
      <c r="W78" s="120">
        <v>0</v>
      </c>
    </row>
    <row r="79" spans="1:23" hidden="1">
      <c r="A79" s="120">
        <v>0</v>
      </c>
      <c r="B79" s="120">
        <v>0</v>
      </c>
      <c r="C79" s="120">
        <v>0</v>
      </c>
      <c r="D79" s="120">
        <v>0</v>
      </c>
      <c r="E79" s="120">
        <v>0</v>
      </c>
      <c r="F79" s="120">
        <v>0</v>
      </c>
      <c r="G79" s="120">
        <v>0</v>
      </c>
      <c r="H79" s="120">
        <v>0</v>
      </c>
      <c r="I79" s="120">
        <v>0</v>
      </c>
      <c r="J79" s="120">
        <v>0</v>
      </c>
      <c r="K79" s="120">
        <v>0</v>
      </c>
      <c r="L79" s="120">
        <v>0</v>
      </c>
      <c r="M79" s="120">
        <v>0</v>
      </c>
      <c r="N79" s="120">
        <v>0</v>
      </c>
      <c r="O79" s="120">
        <v>0</v>
      </c>
      <c r="P79" s="120">
        <v>0</v>
      </c>
      <c r="Q79" s="120">
        <v>0</v>
      </c>
      <c r="R79" s="120">
        <v>0</v>
      </c>
      <c r="S79" s="120">
        <v>0</v>
      </c>
      <c r="T79" s="120">
        <v>0</v>
      </c>
      <c r="U79" s="120">
        <v>0</v>
      </c>
      <c r="V79" s="120">
        <v>0</v>
      </c>
      <c r="W79" s="120">
        <v>0</v>
      </c>
    </row>
    <row r="80" spans="1:23">
      <c r="A80" s="120">
        <v>0</v>
      </c>
      <c r="B80" s="120">
        <v>0</v>
      </c>
      <c r="C80" s="120">
        <v>0</v>
      </c>
      <c r="D80" s="120">
        <v>0</v>
      </c>
      <c r="E80" s="120">
        <v>0</v>
      </c>
      <c r="F80" s="120">
        <v>0</v>
      </c>
      <c r="G80" s="120">
        <v>0</v>
      </c>
      <c r="H80" s="120">
        <v>0</v>
      </c>
      <c r="I80" s="120">
        <v>0</v>
      </c>
      <c r="J80" s="120">
        <v>0</v>
      </c>
      <c r="K80" s="120">
        <v>0</v>
      </c>
      <c r="L80" s="120">
        <v>0</v>
      </c>
      <c r="M80" s="120">
        <v>0</v>
      </c>
      <c r="N80" s="120">
        <v>0</v>
      </c>
      <c r="O80" s="120">
        <v>0</v>
      </c>
      <c r="P80" s="120">
        <v>0</v>
      </c>
      <c r="Q80" s="120">
        <v>0</v>
      </c>
      <c r="R80" s="120">
        <v>0</v>
      </c>
      <c r="S80" s="120">
        <v>0</v>
      </c>
      <c r="T80" s="120">
        <v>0</v>
      </c>
      <c r="U80" s="120">
        <v>0</v>
      </c>
      <c r="V80" s="120">
        <v>0</v>
      </c>
      <c r="W80" s="120">
        <v>0</v>
      </c>
    </row>
    <row r="81" spans="1:23" hidden="1">
      <c r="A81" s="120">
        <v>0</v>
      </c>
      <c r="B81" s="120">
        <v>0</v>
      </c>
      <c r="C81" s="120">
        <v>0</v>
      </c>
      <c r="D81" s="120">
        <v>0</v>
      </c>
      <c r="E81" s="120">
        <v>0</v>
      </c>
      <c r="F81" s="120">
        <v>0</v>
      </c>
      <c r="G81" s="120">
        <v>0</v>
      </c>
      <c r="H81" s="120">
        <v>0</v>
      </c>
      <c r="I81" s="120">
        <v>0</v>
      </c>
      <c r="J81" s="120">
        <v>0</v>
      </c>
      <c r="K81" s="120">
        <v>0</v>
      </c>
      <c r="L81" s="120">
        <v>0</v>
      </c>
      <c r="M81" s="120">
        <v>0</v>
      </c>
      <c r="N81" s="120">
        <v>0</v>
      </c>
      <c r="O81" s="120">
        <v>0</v>
      </c>
      <c r="P81" s="120">
        <v>0</v>
      </c>
      <c r="Q81" s="120">
        <v>0</v>
      </c>
      <c r="R81" s="120">
        <v>0</v>
      </c>
      <c r="S81" s="120">
        <v>0</v>
      </c>
      <c r="T81" s="120">
        <v>0</v>
      </c>
      <c r="U81" s="120">
        <v>0</v>
      </c>
      <c r="V81" s="120">
        <v>0</v>
      </c>
      <c r="W81" s="120">
        <v>0</v>
      </c>
    </row>
    <row r="82" spans="1:23" hidden="1">
      <c r="A82" s="120">
        <v>0</v>
      </c>
      <c r="B82" s="120">
        <v>0</v>
      </c>
      <c r="C82" s="120">
        <v>0</v>
      </c>
      <c r="D82" s="120">
        <v>0</v>
      </c>
      <c r="E82" s="120">
        <v>0</v>
      </c>
      <c r="F82" s="120">
        <v>0</v>
      </c>
      <c r="G82" s="120">
        <v>0</v>
      </c>
      <c r="H82" s="120">
        <v>0</v>
      </c>
      <c r="I82" s="120">
        <v>0</v>
      </c>
      <c r="J82" s="120">
        <v>0</v>
      </c>
      <c r="K82" s="120">
        <v>0</v>
      </c>
      <c r="L82" s="120">
        <v>0</v>
      </c>
      <c r="M82" s="120">
        <v>0</v>
      </c>
      <c r="N82" s="120">
        <v>0</v>
      </c>
      <c r="O82" s="120">
        <v>0</v>
      </c>
      <c r="P82" s="120">
        <v>0</v>
      </c>
      <c r="Q82" s="120">
        <v>0</v>
      </c>
      <c r="R82" s="120">
        <v>0</v>
      </c>
      <c r="S82" s="120">
        <v>0</v>
      </c>
      <c r="T82" s="120">
        <v>0</v>
      </c>
      <c r="U82" s="120">
        <v>0</v>
      </c>
      <c r="V82" s="120">
        <v>0</v>
      </c>
      <c r="W82" s="120">
        <v>0</v>
      </c>
    </row>
    <row r="83" spans="1:23">
      <c r="A83" s="120">
        <v>0</v>
      </c>
      <c r="B83" s="120">
        <v>0</v>
      </c>
      <c r="C83" s="120">
        <v>0</v>
      </c>
      <c r="D83" s="120">
        <v>0</v>
      </c>
      <c r="E83" s="120">
        <v>0</v>
      </c>
      <c r="F83" s="120">
        <v>0</v>
      </c>
      <c r="G83" s="120">
        <v>0</v>
      </c>
      <c r="H83" s="120">
        <v>0</v>
      </c>
      <c r="I83" s="120">
        <v>0</v>
      </c>
      <c r="J83" s="120">
        <v>0</v>
      </c>
      <c r="K83" s="120">
        <v>0</v>
      </c>
      <c r="L83" s="120">
        <v>0</v>
      </c>
      <c r="M83" s="120">
        <v>0</v>
      </c>
      <c r="N83" s="120">
        <v>0</v>
      </c>
      <c r="O83" s="120">
        <v>0</v>
      </c>
      <c r="P83" s="120">
        <v>0</v>
      </c>
      <c r="Q83" s="120">
        <v>0</v>
      </c>
      <c r="R83" s="120">
        <v>0</v>
      </c>
      <c r="S83" s="120">
        <v>0</v>
      </c>
      <c r="T83" s="120">
        <v>0</v>
      </c>
      <c r="U83" s="120">
        <v>0</v>
      </c>
      <c r="V83" s="120">
        <v>0</v>
      </c>
      <c r="W83" s="120">
        <v>0</v>
      </c>
    </row>
    <row r="84" spans="1:23">
      <c r="A84" s="120">
        <v>0</v>
      </c>
      <c r="B84" s="120">
        <v>0</v>
      </c>
      <c r="C84" s="120">
        <v>0</v>
      </c>
      <c r="D84" s="120">
        <v>0</v>
      </c>
      <c r="E84" s="120">
        <v>0</v>
      </c>
      <c r="F84" s="120">
        <v>0</v>
      </c>
      <c r="G84" s="120">
        <v>0</v>
      </c>
      <c r="H84" s="120">
        <v>0</v>
      </c>
      <c r="I84" s="120">
        <v>0</v>
      </c>
      <c r="J84" s="120">
        <v>0</v>
      </c>
      <c r="K84" s="120">
        <v>0</v>
      </c>
      <c r="L84" s="120">
        <v>0</v>
      </c>
      <c r="M84" s="120">
        <v>0</v>
      </c>
      <c r="N84" s="120">
        <v>0</v>
      </c>
      <c r="O84" s="120">
        <v>0</v>
      </c>
      <c r="P84" s="120">
        <v>0</v>
      </c>
      <c r="Q84" s="120">
        <v>0</v>
      </c>
      <c r="R84" s="120">
        <v>0</v>
      </c>
      <c r="S84" s="120">
        <v>0</v>
      </c>
      <c r="T84" s="120">
        <v>0</v>
      </c>
      <c r="U84" s="120">
        <v>0</v>
      </c>
      <c r="V84" s="120">
        <v>0</v>
      </c>
      <c r="W84" s="120">
        <v>0</v>
      </c>
    </row>
    <row r="85" spans="1:23">
      <c r="A85" s="120">
        <v>0</v>
      </c>
      <c r="B85" s="120">
        <v>0</v>
      </c>
      <c r="C85" s="120">
        <v>0</v>
      </c>
      <c r="D85" s="120">
        <v>0</v>
      </c>
      <c r="E85" s="120">
        <v>0</v>
      </c>
      <c r="F85" s="120">
        <v>0</v>
      </c>
      <c r="G85" s="120">
        <v>0</v>
      </c>
      <c r="H85" s="120">
        <v>0</v>
      </c>
      <c r="I85" s="120">
        <v>0</v>
      </c>
      <c r="J85" s="120">
        <v>0</v>
      </c>
      <c r="K85" s="120">
        <v>0</v>
      </c>
      <c r="L85" s="120">
        <v>0</v>
      </c>
      <c r="M85" s="120">
        <v>0</v>
      </c>
      <c r="N85" s="120">
        <v>0</v>
      </c>
      <c r="O85" s="120">
        <v>0</v>
      </c>
      <c r="P85" s="120">
        <v>0</v>
      </c>
      <c r="Q85" s="120">
        <v>0</v>
      </c>
      <c r="R85" s="120">
        <v>0</v>
      </c>
      <c r="S85" s="120">
        <v>0</v>
      </c>
      <c r="T85" s="120">
        <v>0</v>
      </c>
      <c r="U85" s="120">
        <v>0</v>
      </c>
      <c r="V85" s="120">
        <v>0</v>
      </c>
      <c r="W85" s="120">
        <v>0</v>
      </c>
    </row>
    <row r="86" spans="1:23" hidden="1">
      <c r="A86" s="120">
        <v>0</v>
      </c>
      <c r="B86" s="120">
        <v>0</v>
      </c>
      <c r="C86" s="120">
        <v>0</v>
      </c>
      <c r="D86" s="120">
        <v>0</v>
      </c>
      <c r="E86" s="120">
        <v>0</v>
      </c>
      <c r="F86" s="120">
        <v>0</v>
      </c>
      <c r="G86" s="120">
        <v>0</v>
      </c>
      <c r="H86" s="120">
        <v>0</v>
      </c>
      <c r="I86" s="120">
        <v>0</v>
      </c>
      <c r="J86" s="120">
        <v>0</v>
      </c>
      <c r="K86" s="120">
        <v>0</v>
      </c>
      <c r="L86" s="120">
        <v>0</v>
      </c>
      <c r="M86" s="120">
        <v>0</v>
      </c>
      <c r="N86" s="120">
        <v>0</v>
      </c>
      <c r="O86" s="120">
        <v>0</v>
      </c>
      <c r="P86" s="120">
        <v>0</v>
      </c>
      <c r="Q86" s="120">
        <v>0</v>
      </c>
      <c r="R86" s="120">
        <v>0</v>
      </c>
      <c r="S86" s="120">
        <v>0</v>
      </c>
      <c r="T86" s="120">
        <v>0</v>
      </c>
      <c r="U86" s="120">
        <v>0</v>
      </c>
      <c r="V86" s="120">
        <v>0</v>
      </c>
      <c r="W86" s="120">
        <v>0</v>
      </c>
    </row>
    <row r="87" spans="1:23" hidden="1">
      <c r="A87" s="120">
        <v>0</v>
      </c>
      <c r="B87" s="120">
        <v>0</v>
      </c>
      <c r="C87" s="120">
        <v>0</v>
      </c>
      <c r="D87" s="120">
        <v>0</v>
      </c>
      <c r="E87" s="120">
        <v>0</v>
      </c>
      <c r="F87" s="120">
        <v>0</v>
      </c>
      <c r="G87" s="120">
        <v>0</v>
      </c>
      <c r="H87" s="120">
        <v>0</v>
      </c>
      <c r="I87" s="120">
        <v>0</v>
      </c>
      <c r="J87" s="120">
        <v>0</v>
      </c>
      <c r="K87" s="120">
        <v>0</v>
      </c>
      <c r="L87" s="120">
        <v>0</v>
      </c>
      <c r="M87" s="120">
        <v>0</v>
      </c>
      <c r="N87" s="120">
        <v>0</v>
      </c>
      <c r="O87" s="120">
        <v>0</v>
      </c>
      <c r="P87" s="120">
        <v>0</v>
      </c>
      <c r="Q87" s="120">
        <v>0</v>
      </c>
      <c r="R87" s="120">
        <v>0</v>
      </c>
      <c r="S87" s="120">
        <v>0</v>
      </c>
      <c r="T87" s="120">
        <v>0</v>
      </c>
      <c r="U87" s="120">
        <v>0</v>
      </c>
      <c r="V87" s="120">
        <v>0</v>
      </c>
      <c r="W87" s="120">
        <v>0</v>
      </c>
    </row>
    <row r="88" spans="1:23" hidden="1">
      <c r="A88" s="120">
        <v>0</v>
      </c>
      <c r="B88" s="120">
        <v>0</v>
      </c>
      <c r="C88" s="120">
        <v>0</v>
      </c>
      <c r="D88" s="120">
        <v>0</v>
      </c>
      <c r="E88" s="120">
        <v>0</v>
      </c>
      <c r="F88" s="120">
        <v>0</v>
      </c>
      <c r="G88" s="120">
        <v>0</v>
      </c>
      <c r="H88" s="120">
        <v>0</v>
      </c>
      <c r="I88" s="120">
        <v>0</v>
      </c>
      <c r="J88" s="120">
        <v>0</v>
      </c>
      <c r="K88" s="120">
        <v>0</v>
      </c>
      <c r="L88" s="120">
        <v>0</v>
      </c>
      <c r="M88" s="120">
        <v>0</v>
      </c>
      <c r="N88" s="120">
        <v>0</v>
      </c>
      <c r="O88" s="120">
        <v>0</v>
      </c>
      <c r="P88" s="120">
        <v>0</v>
      </c>
      <c r="Q88" s="120">
        <v>0</v>
      </c>
      <c r="R88" s="120">
        <v>0</v>
      </c>
      <c r="S88" s="120">
        <v>0</v>
      </c>
      <c r="T88" s="120">
        <v>0</v>
      </c>
      <c r="U88" s="120">
        <v>0</v>
      </c>
      <c r="V88" s="120">
        <v>0</v>
      </c>
      <c r="W88" s="120">
        <v>0</v>
      </c>
    </row>
    <row r="89" spans="1:23" hidden="1">
      <c r="A89" s="120">
        <v>0</v>
      </c>
      <c r="B89" s="120">
        <v>0</v>
      </c>
      <c r="C89" s="120">
        <v>0</v>
      </c>
      <c r="D89" s="120">
        <v>0</v>
      </c>
      <c r="E89" s="120">
        <v>0</v>
      </c>
      <c r="F89" s="120">
        <v>0</v>
      </c>
      <c r="G89" s="120">
        <v>0</v>
      </c>
      <c r="H89" s="120">
        <v>0</v>
      </c>
      <c r="I89" s="120">
        <v>0</v>
      </c>
      <c r="J89" s="120">
        <v>0</v>
      </c>
      <c r="K89" s="120">
        <v>0</v>
      </c>
      <c r="L89" s="120">
        <v>0</v>
      </c>
      <c r="M89" s="120">
        <v>0</v>
      </c>
      <c r="N89" s="120">
        <v>0</v>
      </c>
      <c r="O89" s="120">
        <v>0</v>
      </c>
      <c r="P89" s="120">
        <v>0</v>
      </c>
      <c r="Q89" s="120">
        <v>0</v>
      </c>
      <c r="R89" s="120">
        <v>0</v>
      </c>
      <c r="S89" s="120">
        <v>0</v>
      </c>
      <c r="T89" s="120">
        <v>0</v>
      </c>
      <c r="U89" s="120">
        <v>0</v>
      </c>
      <c r="V89" s="120">
        <v>0</v>
      </c>
      <c r="W89" s="120">
        <v>0</v>
      </c>
    </row>
    <row r="90" spans="1:23" hidden="1">
      <c r="A90" s="120">
        <v>0</v>
      </c>
      <c r="B90" s="120">
        <v>0</v>
      </c>
      <c r="C90" s="120">
        <v>0</v>
      </c>
      <c r="D90" s="120">
        <v>0</v>
      </c>
      <c r="E90" s="120">
        <v>0</v>
      </c>
      <c r="F90" s="120">
        <v>0</v>
      </c>
      <c r="G90" s="120">
        <v>0</v>
      </c>
      <c r="H90" s="120">
        <v>0</v>
      </c>
      <c r="I90" s="120">
        <v>0</v>
      </c>
      <c r="J90" s="120">
        <v>0</v>
      </c>
      <c r="K90" s="120">
        <v>0</v>
      </c>
      <c r="L90" s="120">
        <v>0</v>
      </c>
      <c r="M90" s="120">
        <v>0</v>
      </c>
      <c r="N90" s="120">
        <v>0</v>
      </c>
      <c r="O90" s="120">
        <v>0</v>
      </c>
      <c r="P90" s="120">
        <v>0</v>
      </c>
      <c r="Q90" s="120">
        <v>0</v>
      </c>
      <c r="R90" s="120">
        <v>0</v>
      </c>
      <c r="S90" s="120">
        <v>0</v>
      </c>
      <c r="T90" s="120">
        <v>0</v>
      </c>
      <c r="U90" s="120">
        <v>0</v>
      </c>
      <c r="V90" s="120">
        <v>0</v>
      </c>
      <c r="W90" s="120">
        <v>0</v>
      </c>
    </row>
    <row r="91" spans="1:23" hidden="1">
      <c r="A91" s="120">
        <v>0</v>
      </c>
      <c r="B91" s="120">
        <v>0</v>
      </c>
      <c r="C91" s="120">
        <v>0</v>
      </c>
      <c r="D91" s="120">
        <v>0</v>
      </c>
      <c r="E91" s="120">
        <v>0</v>
      </c>
      <c r="F91" s="120">
        <v>0</v>
      </c>
      <c r="G91" s="120">
        <v>0</v>
      </c>
      <c r="H91" s="120">
        <v>0</v>
      </c>
      <c r="I91" s="120">
        <v>0</v>
      </c>
      <c r="J91" s="120">
        <v>0</v>
      </c>
      <c r="K91" s="120">
        <v>0</v>
      </c>
      <c r="L91" s="120">
        <v>0</v>
      </c>
      <c r="M91" s="120">
        <v>0</v>
      </c>
      <c r="N91" s="120">
        <v>0</v>
      </c>
      <c r="O91" s="120">
        <v>0</v>
      </c>
      <c r="P91" s="120">
        <v>0</v>
      </c>
      <c r="Q91" s="120">
        <v>0</v>
      </c>
      <c r="R91" s="120">
        <v>0</v>
      </c>
      <c r="S91" s="120">
        <v>0</v>
      </c>
      <c r="T91" s="120">
        <v>0</v>
      </c>
      <c r="U91" s="120">
        <v>0</v>
      </c>
      <c r="V91" s="120">
        <v>0</v>
      </c>
      <c r="W91" s="120">
        <v>0</v>
      </c>
    </row>
    <row r="92" spans="1:23" hidden="1">
      <c r="A92" s="120">
        <v>0</v>
      </c>
      <c r="B92" s="120">
        <v>0</v>
      </c>
      <c r="C92" s="120">
        <v>0</v>
      </c>
      <c r="D92" s="120">
        <v>0</v>
      </c>
      <c r="E92" s="120">
        <v>0</v>
      </c>
      <c r="F92" s="120">
        <v>0</v>
      </c>
      <c r="G92" s="120">
        <v>0</v>
      </c>
      <c r="H92" s="120">
        <v>0</v>
      </c>
      <c r="I92" s="120">
        <v>0</v>
      </c>
      <c r="J92" s="120">
        <v>0</v>
      </c>
      <c r="K92" s="120">
        <v>0</v>
      </c>
      <c r="L92" s="120">
        <v>0</v>
      </c>
      <c r="M92" s="120">
        <v>0</v>
      </c>
      <c r="N92" s="120">
        <v>0</v>
      </c>
      <c r="O92" s="120">
        <v>0</v>
      </c>
      <c r="P92" s="120">
        <v>0</v>
      </c>
      <c r="Q92" s="120">
        <v>0</v>
      </c>
      <c r="R92" s="120">
        <v>0</v>
      </c>
      <c r="S92" s="120">
        <v>0</v>
      </c>
      <c r="T92" s="120">
        <v>0</v>
      </c>
      <c r="U92" s="120">
        <v>0</v>
      </c>
      <c r="V92" s="120">
        <v>0</v>
      </c>
      <c r="W92" s="120">
        <v>0</v>
      </c>
    </row>
    <row r="93" spans="1:23" hidden="1">
      <c r="A93" s="120">
        <v>0</v>
      </c>
      <c r="B93" s="120">
        <v>0</v>
      </c>
      <c r="C93" s="120">
        <v>0</v>
      </c>
      <c r="D93" s="120">
        <v>0</v>
      </c>
      <c r="E93" s="120">
        <v>0</v>
      </c>
      <c r="F93" s="120">
        <v>0</v>
      </c>
      <c r="G93" s="120">
        <v>0</v>
      </c>
      <c r="H93" s="120">
        <v>0</v>
      </c>
      <c r="I93" s="120">
        <v>0</v>
      </c>
      <c r="J93" s="120">
        <v>0</v>
      </c>
      <c r="K93" s="120">
        <v>0</v>
      </c>
      <c r="L93" s="120">
        <v>0</v>
      </c>
      <c r="M93" s="120">
        <v>0</v>
      </c>
      <c r="N93" s="120">
        <v>0</v>
      </c>
      <c r="O93" s="120">
        <v>0</v>
      </c>
      <c r="P93" s="120">
        <v>0</v>
      </c>
      <c r="Q93" s="120">
        <v>0</v>
      </c>
      <c r="R93" s="120">
        <v>0</v>
      </c>
      <c r="S93" s="120">
        <v>0</v>
      </c>
      <c r="T93" s="120">
        <v>0</v>
      </c>
      <c r="U93" s="120">
        <v>0</v>
      </c>
      <c r="V93" s="120">
        <v>0</v>
      </c>
      <c r="W93" s="120">
        <v>0</v>
      </c>
    </row>
    <row r="94" spans="1:23">
      <c r="A94" s="120">
        <v>0</v>
      </c>
      <c r="B94" s="120">
        <v>0</v>
      </c>
      <c r="C94" s="120">
        <v>0</v>
      </c>
      <c r="D94" s="120">
        <v>0</v>
      </c>
      <c r="E94" s="120">
        <v>0</v>
      </c>
      <c r="F94" s="120">
        <v>0</v>
      </c>
      <c r="G94" s="120">
        <v>0</v>
      </c>
      <c r="H94" s="120">
        <v>0</v>
      </c>
      <c r="I94" s="120">
        <v>0</v>
      </c>
      <c r="J94" s="120">
        <v>0</v>
      </c>
      <c r="K94" s="120">
        <v>0</v>
      </c>
      <c r="L94" s="120">
        <v>0</v>
      </c>
      <c r="M94" s="120">
        <v>0</v>
      </c>
      <c r="N94" s="120">
        <v>0</v>
      </c>
      <c r="O94" s="120">
        <v>0</v>
      </c>
      <c r="P94" s="120">
        <v>0</v>
      </c>
      <c r="Q94" s="120">
        <v>0</v>
      </c>
      <c r="R94" s="120">
        <v>0</v>
      </c>
      <c r="S94" s="120">
        <v>0</v>
      </c>
      <c r="T94" s="120">
        <v>0</v>
      </c>
      <c r="U94" s="120">
        <v>0</v>
      </c>
      <c r="V94" s="120">
        <v>0</v>
      </c>
      <c r="W94" s="120">
        <v>0</v>
      </c>
    </row>
    <row r="95" spans="1:23" hidden="1">
      <c r="A95" s="120">
        <v>0</v>
      </c>
      <c r="B95" s="120">
        <v>0</v>
      </c>
      <c r="C95" s="120">
        <v>0</v>
      </c>
      <c r="D95" s="120">
        <v>0</v>
      </c>
      <c r="E95" s="120">
        <v>0</v>
      </c>
      <c r="F95" s="120">
        <v>0</v>
      </c>
      <c r="G95" s="120">
        <v>0</v>
      </c>
      <c r="H95" s="120">
        <v>0</v>
      </c>
      <c r="I95" s="120">
        <v>0</v>
      </c>
      <c r="J95" s="120">
        <v>0</v>
      </c>
      <c r="K95" s="120">
        <v>0</v>
      </c>
      <c r="L95" s="120">
        <v>0</v>
      </c>
      <c r="M95" s="120">
        <v>0</v>
      </c>
      <c r="N95" s="120">
        <v>0</v>
      </c>
      <c r="O95" s="120">
        <v>0</v>
      </c>
      <c r="P95" s="120">
        <v>0</v>
      </c>
      <c r="Q95" s="120">
        <v>0</v>
      </c>
      <c r="R95" s="120">
        <v>0</v>
      </c>
      <c r="S95" s="120">
        <v>0</v>
      </c>
      <c r="T95" s="120">
        <v>0</v>
      </c>
      <c r="U95" s="120">
        <v>0</v>
      </c>
      <c r="V95" s="120">
        <v>0</v>
      </c>
      <c r="W95" s="120">
        <v>0</v>
      </c>
    </row>
    <row r="96" spans="1:23">
      <c r="A96" s="120">
        <v>0</v>
      </c>
      <c r="B96" s="120">
        <v>0</v>
      </c>
      <c r="C96" s="120">
        <v>0</v>
      </c>
      <c r="D96" s="120">
        <v>0</v>
      </c>
      <c r="E96" s="120">
        <v>0</v>
      </c>
      <c r="F96" s="120">
        <v>0</v>
      </c>
      <c r="G96" s="120">
        <v>0</v>
      </c>
      <c r="H96" s="120">
        <v>0</v>
      </c>
      <c r="I96" s="120">
        <v>0</v>
      </c>
      <c r="J96" s="120">
        <v>0</v>
      </c>
      <c r="K96" s="120">
        <v>0</v>
      </c>
      <c r="L96" s="120">
        <v>0</v>
      </c>
      <c r="M96" s="120">
        <v>0</v>
      </c>
      <c r="N96" s="120">
        <v>0</v>
      </c>
      <c r="O96" s="120">
        <v>0</v>
      </c>
      <c r="P96" s="120">
        <v>0</v>
      </c>
      <c r="Q96" s="120">
        <v>0</v>
      </c>
      <c r="R96" s="120">
        <v>0</v>
      </c>
      <c r="S96" s="120">
        <v>0</v>
      </c>
      <c r="T96" s="120">
        <v>0</v>
      </c>
      <c r="U96" s="120">
        <v>0</v>
      </c>
      <c r="V96" s="120">
        <v>0</v>
      </c>
      <c r="W96" s="120">
        <v>0</v>
      </c>
    </row>
    <row r="97" spans="1:23" hidden="1">
      <c r="A97" s="120">
        <v>0</v>
      </c>
      <c r="B97" s="120">
        <v>0</v>
      </c>
      <c r="C97" s="120">
        <v>0</v>
      </c>
      <c r="D97" s="120">
        <v>0</v>
      </c>
      <c r="E97" s="120">
        <v>0</v>
      </c>
      <c r="F97" s="120">
        <v>0</v>
      </c>
      <c r="G97" s="120">
        <v>0</v>
      </c>
      <c r="H97" s="120">
        <v>0</v>
      </c>
      <c r="I97" s="120">
        <v>0</v>
      </c>
      <c r="J97" s="120">
        <v>0</v>
      </c>
      <c r="K97" s="120">
        <v>0</v>
      </c>
      <c r="L97" s="120">
        <v>0</v>
      </c>
      <c r="M97" s="120">
        <v>0</v>
      </c>
      <c r="N97" s="120">
        <v>0</v>
      </c>
      <c r="O97" s="120">
        <v>0</v>
      </c>
      <c r="P97" s="120">
        <v>0</v>
      </c>
      <c r="Q97" s="120">
        <v>0</v>
      </c>
      <c r="R97" s="120">
        <v>0</v>
      </c>
      <c r="S97" s="120">
        <v>0</v>
      </c>
      <c r="T97" s="120">
        <v>0</v>
      </c>
      <c r="U97" s="120">
        <v>0</v>
      </c>
      <c r="V97" s="120">
        <v>0</v>
      </c>
      <c r="W97" s="120">
        <v>0</v>
      </c>
    </row>
    <row r="98" spans="1:23" hidden="1">
      <c r="A98" s="120">
        <v>0</v>
      </c>
      <c r="B98" s="120">
        <v>0</v>
      </c>
      <c r="C98" s="120">
        <v>0</v>
      </c>
      <c r="D98" s="120">
        <v>0</v>
      </c>
      <c r="E98" s="120">
        <v>0</v>
      </c>
      <c r="F98" s="120">
        <v>0</v>
      </c>
      <c r="G98" s="120">
        <v>0</v>
      </c>
      <c r="H98" s="120">
        <v>0</v>
      </c>
      <c r="I98" s="120">
        <v>0</v>
      </c>
      <c r="J98" s="120">
        <v>0</v>
      </c>
      <c r="K98" s="120">
        <v>0</v>
      </c>
      <c r="L98" s="120">
        <v>0</v>
      </c>
      <c r="M98" s="120">
        <v>0</v>
      </c>
      <c r="N98" s="120">
        <v>0</v>
      </c>
      <c r="O98" s="120">
        <v>0</v>
      </c>
      <c r="P98" s="120">
        <v>0</v>
      </c>
      <c r="Q98" s="120">
        <v>0</v>
      </c>
      <c r="R98" s="120">
        <v>0</v>
      </c>
      <c r="S98" s="120">
        <v>0</v>
      </c>
      <c r="T98" s="120">
        <v>0</v>
      </c>
      <c r="U98" s="120">
        <v>0</v>
      </c>
      <c r="V98" s="120">
        <v>0</v>
      </c>
      <c r="W98" s="120">
        <v>0</v>
      </c>
    </row>
    <row r="99" spans="1:23" hidden="1">
      <c r="A99" s="120">
        <v>0</v>
      </c>
      <c r="B99" s="120">
        <v>0</v>
      </c>
      <c r="C99" s="120">
        <v>0</v>
      </c>
      <c r="D99" s="120">
        <v>0</v>
      </c>
      <c r="E99" s="120">
        <v>0</v>
      </c>
      <c r="F99" s="120">
        <v>0</v>
      </c>
      <c r="G99" s="120">
        <v>0</v>
      </c>
      <c r="H99" s="120">
        <v>0</v>
      </c>
      <c r="I99" s="120">
        <v>0</v>
      </c>
      <c r="J99" s="120">
        <v>0</v>
      </c>
      <c r="K99" s="120">
        <v>0</v>
      </c>
      <c r="L99" s="120">
        <v>0</v>
      </c>
      <c r="M99" s="120">
        <v>0</v>
      </c>
      <c r="N99" s="120">
        <v>0</v>
      </c>
      <c r="O99" s="120">
        <v>0</v>
      </c>
      <c r="P99" s="120">
        <v>0</v>
      </c>
      <c r="Q99" s="120">
        <v>0</v>
      </c>
      <c r="R99" s="120">
        <v>0</v>
      </c>
      <c r="S99" s="120">
        <v>0</v>
      </c>
      <c r="T99" s="120">
        <v>0</v>
      </c>
      <c r="U99" s="120">
        <v>0</v>
      </c>
      <c r="V99" s="120">
        <v>0</v>
      </c>
      <c r="W99" s="120">
        <v>0</v>
      </c>
    </row>
    <row r="100" spans="1:23" hidden="1">
      <c r="A100" s="120">
        <v>0</v>
      </c>
      <c r="B100" s="120">
        <v>0</v>
      </c>
      <c r="C100" s="120">
        <v>0</v>
      </c>
      <c r="D100" s="120">
        <v>0</v>
      </c>
      <c r="E100" s="120">
        <v>0</v>
      </c>
      <c r="F100" s="120">
        <v>0</v>
      </c>
      <c r="G100" s="120">
        <v>0</v>
      </c>
      <c r="H100" s="120">
        <v>0</v>
      </c>
      <c r="I100" s="120">
        <v>0</v>
      </c>
      <c r="J100" s="120">
        <v>0</v>
      </c>
      <c r="K100" s="120">
        <v>0</v>
      </c>
      <c r="L100" s="120">
        <v>0</v>
      </c>
      <c r="M100" s="120">
        <v>0</v>
      </c>
      <c r="N100" s="120">
        <v>0</v>
      </c>
      <c r="O100" s="120">
        <v>0</v>
      </c>
      <c r="P100" s="120">
        <v>0</v>
      </c>
      <c r="Q100" s="120">
        <v>0</v>
      </c>
      <c r="R100" s="120">
        <v>0</v>
      </c>
      <c r="S100" s="120">
        <v>0</v>
      </c>
      <c r="T100" s="120">
        <v>0</v>
      </c>
      <c r="U100" s="120">
        <v>0</v>
      </c>
      <c r="V100" s="120">
        <v>0</v>
      </c>
      <c r="W100" s="120">
        <v>0</v>
      </c>
    </row>
    <row r="101" spans="1:23" hidden="1">
      <c r="A101" s="120">
        <v>0</v>
      </c>
      <c r="B101" s="120">
        <v>0</v>
      </c>
      <c r="C101" s="120">
        <v>0</v>
      </c>
      <c r="D101" s="120">
        <v>0</v>
      </c>
      <c r="E101" s="120">
        <v>0</v>
      </c>
      <c r="F101" s="120">
        <v>0</v>
      </c>
      <c r="G101" s="120">
        <v>0</v>
      </c>
      <c r="H101" s="120">
        <v>0</v>
      </c>
      <c r="I101" s="120">
        <v>0</v>
      </c>
      <c r="J101" s="120">
        <v>0</v>
      </c>
      <c r="K101" s="120">
        <v>0</v>
      </c>
      <c r="L101" s="120">
        <v>0</v>
      </c>
      <c r="M101" s="120">
        <v>0</v>
      </c>
      <c r="N101" s="120">
        <v>0</v>
      </c>
      <c r="O101" s="120">
        <v>0</v>
      </c>
      <c r="P101" s="120">
        <v>0</v>
      </c>
      <c r="Q101" s="120">
        <v>0</v>
      </c>
      <c r="R101" s="120">
        <v>0</v>
      </c>
      <c r="S101" s="120">
        <v>0</v>
      </c>
      <c r="T101" s="120">
        <v>0</v>
      </c>
      <c r="U101" s="120">
        <v>0</v>
      </c>
      <c r="V101" s="120">
        <v>0</v>
      </c>
      <c r="W101" s="120">
        <v>0</v>
      </c>
    </row>
    <row r="102" spans="1:23" hidden="1">
      <c r="A102" s="120">
        <v>0</v>
      </c>
      <c r="B102" s="120">
        <v>0</v>
      </c>
      <c r="C102" s="120">
        <v>0</v>
      </c>
      <c r="D102" s="120">
        <v>0</v>
      </c>
      <c r="E102" s="120">
        <v>0</v>
      </c>
      <c r="F102" s="120">
        <v>0</v>
      </c>
      <c r="G102" s="120">
        <v>0</v>
      </c>
      <c r="H102" s="120">
        <v>0</v>
      </c>
      <c r="I102" s="120">
        <v>0</v>
      </c>
      <c r="J102" s="120">
        <v>0</v>
      </c>
      <c r="K102" s="120">
        <v>0</v>
      </c>
      <c r="L102" s="120">
        <v>0</v>
      </c>
      <c r="M102" s="120">
        <v>0</v>
      </c>
      <c r="N102" s="120">
        <v>0</v>
      </c>
      <c r="O102" s="120">
        <v>0</v>
      </c>
      <c r="P102" s="120">
        <v>0</v>
      </c>
      <c r="Q102" s="120">
        <v>0</v>
      </c>
      <c r="R102" s="120">
        <v>0</v>
      </c>
      <c r="S102" s="120">
        <v>0</v>
      </c>
      <c r="T102" s="120">
        <v>0</v>
      </c>
      <c r="U102" s="120">
        <v>0</v>
      </c>
      <c r="V102" s="120">
        <v>0</v>
      </c>
      <c r="W102" s="120">
        <v>0</v>
      </c>
    </row>
    <row r="103" spans="1:23" hidden="1">
      <c r="A103" s="120">
        <v>0</v>
      </c>
      <c r="B103" s="120">
        <v>0</v>
      </c>
      <c r="C103" s="120">
        <v>0</v>
      </c>
      <c r="D103" s="120">
        <v>0</v>
      </c>
      <c r="E103" s="120">
        <v>0</v>
      </c>
      <c r="F103" s="120">
        <v>0</v>
      </c>
      <c r="G103" s="120">
        <v>0</v>
      </c>
      <c r="H103" s="120">
        <v>0</v>
      </c>
      <c r="I103" s="120">
        <v>0</v>
      </c>
      <c r="J103" s="120">
        <v>0</v>
      </c>
      <c r="K103" s="120">
        <v>0</v>
      </c>
      <c r="L103" s="120">
        <v>0</v>
      </c>
      <c r="M103" s="120">
        <v>0</v>
      </c>
      <c r="N103" s="120">
        <v>0</v>
      </c>
      <c r="O103" s="120">
        <v>0</v>
      </c>
      <c r="P103" s="120">
        <v>0</v>
      </c>
      <c r="Q103" s="120">
        <v>0</v>
      </c>
      <c r="R103" s="120">
        <v>0</v>
      </c>
      <c r="S103" s="120">
        <v>0</v>
      </c>
      <c r="T103" s="120">
        <v>0</v>
      </c>
      <c r="U103" s="120">
        <v>0</v>
      </c>
      <c r="V103" s="120">
        <v>0</v>
      </c>
      <c r="W103" s="120">
        <v>0</v>
      </c>
    </row>
    <row r="104" spans="1:23" hidden="1">
      <c r="A104" s="120">
        <v>0</v>
      </c>
      <c r="B104" s="120">
        <v>0</v>
      </c>
      <c r="C104" s="120">
        <v>0</v>
      </c>
      <c r="D104" s="120">
        <v>0</v>
      </c>
      <c r="E104" s="120">
        <v>0</v>
      </c>
      <c r="F104" s="120">
        <v>0</v>
      </c>
      <c r="G104" s="120">
        <v>0</v>
      </c>
      <c r="H104" s="120">
        <v>0</v>
      </c>
      <c r="I104" s="120">
        <v>0</v>
      </c>
      <c r="J104" s="120">
        <v>0</v>
      </c>
      <c r="K104" s="120">
        <v>0</v>
      </c>
      <c r="L104" s="120">
        <v>0</v>
      </c>
      <c r="M104" s="120">
        <v>0</v>
      </c>
      <c r="N104" s="120">
        <v>0</v>
      </c>
      <c r="O104" s="120">
        <v>0</v>
      </c>
      <c r="P104" s="120">
        <v>0</v>
      </c>
      <c r="Q104" s="120">
        <v>0</v>
      </c>
      <c r="R104" s="120">
        <v>0</v>
      </c>
      <c r="S104" s="120">
        <v>0</v>
      </c>
      <c r="T104" s="120">
        <v>0</v>
      </c>
      <c r="U104" s="120">
        <v>0</v>
      </c>
      <c r="V104" s="120">
        <v>0</v>
      </c>
      <c r="W104" s="120">
        <v>0</v>
      </c>
    </row>
    <row r="105" spans="1:23">
      <c r="A105" s="120">
        <v>0</v>
      </c>
      <c r="B105" s="120">
        <v>0</v>
      </c>
      <c r="C105" s="120">
        <v>0</v>
      </c>
      <c r="D105" s="120">
        <v>0</v>
      </c>
      <c r="E105" s="120">
        <v>0</v>
      </c>
      <c r="F105" s="120">
        <v>0</v>
      </c>
      <c r="G105" s="120">
        <v>0</v>
      </c>
      <c r="H105" s="120">
        <v>0</v>
      </c>
      <c r="I105" s="120">
        <v>0</v>
      </c>
      <c r="J105" s="120">
        <v>0</v>
      </c>
      <c r="K105" s="120">
        <v>0</v>
      </c>
      <c r="L105" s="120">
        <v>0</v>
      </c>
      <c r="M105" s="120">
        <v>0</v>
      </c>
      <c r="N105" s="120">
        <v>0</v>
      </c>
      <c r="O105" s="120">
        <v>0</v>
      </c>
      <c r="P105" s="120">
        <v>0</v>
      </c>
      <c r="Q105" s="120">
        <v>0</v>
      </c>
      <c r="R105" s="120">
        <v>0</v>
      </c>
      <c r="S105" s="120">
        <v>0</v>
      </c>
      <c r="T105" s="120">
        <v>0</v>
      </c>
      <c r="U105" s="120">
        <v>0</v>
      </c>
      <c r="V105" s="120">
        <v>0</v>
      </c>
      <c r="W105" s="120">
        <v>0</v>
      </c>
    </row>
    <row r="106" spans="1:23">
      <c r="A106" s="120">
        <v>0</v>
      </c>
      <c r="B106" s="120">
        <v>0</v>
      </c>
      <c r="C106" s="120">
        <v>0</v>
      </c>
      <c r="D106" s="120">
        <v>0</v>
      </c>
      <c r="E106" s="120">
        <v>0</v>
      </c>
      <c r="F106" s="120">
        <v>0</v>
      </c>
      <c r="G106" s="120">
        <v>0</v>
      </c>
      <c r="H106" s="120">
        <v>0</v>
      </c>
      <c r="I106" s="120">
        <v>0</v>
      </c>
      <c r="J106" s="120">
        <v>0</v>
      </c>
      <c r="K106" s="120">
        <v>0</v>
      </c>
      <c r="L106" s="120">
        <v>0</v>
      </c>
      <c r="M106" s="120">
        <v>0</v>
      </c>
      <c r="N106" s="120">
        <v>0</v>
      </c>
      <c r="O106" s="120">
        <v>0</v>
      </c>
      <c r="P106" s="120">
        <v>0</v>
      </c>
      <c r="Q106" s="120">
        <v>0</v>
      </c>
      <c r="R106" s="120">
        <v>0</v>
      </c>
      <c r="S106" s="120">
        <v>0</v>
      </c>
      <c r="T106" s="120">
        <v>0</v>
      </c>
      <c r="U106" s="120">
        <v>0</v>
      </c>
      <c r="V106" s="120">
        <v>0</v>
      </c>
      <c r="W106" s="120">
        <v>0</v>
      </c>
    </row>
    <row r="107" spans="1:23">
      <c r="A107" s="120">
        <v>0</v>
      </c>
      <c r="B107" s="120">
        <v>0</v>
      </c>
      <c r="C107" s="120">
        <v>0</v>
      </c>
      <c r="D107" s="120">
        <v>0</v>
      </c>
      <c r="E107" s="120">
        <v>0</v>
      </c>
      <c r="F107" s="120">
        <v>0</v>
      </c>
      <c r="G107" s="120">
        <v>0</v>
      </c>
      <c r="H107" s="120">
        <v>0</v>
      </c>
      <c r="I107" s="120">
        <v>0</v>
      </c>
      <c r="J107" s="120">
        <v>0</v>
      </c>
      <c r="K107" s="120">
        <v>0</v>
      </c>
      <c r="L107" s="120">
        <v>0</v>
      </c>
      <c r="M107" s="120">
        <v>0</v>
      </c>
      <c r="N107" s="120">
        <v>0</v>
      </c>
      <c r="O107" s="120">
        <v>0</v>
      </c>
      <c r="P107" s="120">
        <v>0</v>
      </c>
      <c r="Q107" s="120">
        <v>0</v>
      </c>
      <c r="R107" s="120">
        <v>0</v>
      </c>
      <c r="S107" s="120">
        <v>0</v>
      </c>
      <c r="T107" s="120">
        <v>0</v>
      </c>
      <c r="U107" s="120">
        <v>0</v>
      </c>
      <c r="V107" s="120">
        <v>0</v>
      </c>
      <c r="W107" s="120">
        <v>0</v>
      </c>
    </row>
    <row r="108" spans="1:23" hidden="1">
      <c r="A108" s="120">
        <v>0</v>
      </c>
      <c r="B108" s="120">
        <v>0</v>
      </c>
      <c r="C108" s="120">
        <v>0</v>
      </c>
      <c r="D108" s="120">
        <v>0</v>
      </c>
      <c r="E108" s="120">
        <v>0</v>
      </c>
      <c r="F108" s="120">
        <v>0</v>
      </c>
      <c r="G108" s="120">
        <v>0</v>
      </c>
      <c r="H108" s="120">
        <v>0</v>
      </c>
      <c r="I108" s="120">
        <v>0</v>
      </c>
      <c r="J108" s="120">
        <v>0</v>
      </c>
      <c r="K108" s="120">
        <v>0</v>
      </c>
      <c r="L108" s="120">
        <v>0</v>
      </c>
      <c r="M108" s="120">
        <v>0</v>
      </c>
      <c r="N108" s="120">
        <v>0</v>
      </c>
      <c r="O108" s="120">
        <v>0</v>
      </c>
      <c r="P108" s="120">
        <v>0</v>
      </c>
      <c r="Q108" s="120">
        <v>0</v>
      </c>
      <c r="R108" s="120">
        <v>0</v>
      </c>
      <c r="S108" s="120">
        <v>0</v>
      </c>
      <c r="T108" s="120">
        <v>0</v>
      </c>
      <c r="U108" s="120">
        <v>0</v>
      </c>
      <c r="V108" s="120">
        <v>0</v>
      </c>
      <c r="W108" s="120">
        <v>0</v>
      </c>
    </row>
    <row r="109" spans="1:23" hidden="1">
      <c r="A109" s="120">
        <v>0</v>
      </c>
      <c r="B109" s="120">
        <v>0</v>
      </c>
      <c r="C109" s="120">
        <v>0</v>
      </c>
      <c r="D109" s="120">
        <v>0</v>
      </c>
      <c r="E109" s="120">
        <v>0</v>
      </c>
      <c r="F109" s="120">
        <v>0</v>
      </c>
      <c r="G109" s="120">
        <v>0</v>
      </c>
      <c r="H109" s="120">
        <v>0</v>
      </c>
      <c r="I109" s="120">
        <v>0</v>
      </c>
      <c r="J109" s="120">
        <v>0</v>
      </c>
      <c r="K109" s="120">
        <v>0</v>
      </c>
      <c r="L109" s="120">
        <v>0</v>
      </c>
      <c r="M109" s="120">
        <v>0</v>
      </c>
      <c r="N109" s="120">
        <v>0</v>
      </c>
      <c r="O109" s="120">
        <v>0</v>
      </c>
      <c r="P109" s="120">
        <v>0</v>
      </c>
      <c r="Q109" s="120">
        <v>0</v>
      </c>
      <c r="R109" s="120">
        <v>0</v>
      </c>
      <c r="S109" s="120">
        <v>0</v>
      </c>
      <c r="T109" s="120">
        <v>0</v>
      </c>
      <c r="U109" s="120">
        <v>0</v>
      </c>
      <c r="V109" s="120">
        <v>0</v>
      </c>
      <c r="W109" s="120">
        <v>0</v>
      </c>
    </row>
    <row r="110" spans="1:23" hidden="1">
      <c r="A110" s="120">
        <v>0</v>
      </c>
      <c r="B110" s="120">
        <v>0</v>
      </c>
      <c r="C110" s="120">
        <v>0</v>
      </c>
      <c r="D110" s="120">
        <v>0</v>
      </c>
      <c r="E110" s="120">
        <v>0</v>
      </c>
      <c r="F110" s="120">
        <v>0</v>
      </c>
      <c r="G110" s="120">
        <v>0</v>
      </c>
      <c r="H110" s="120">
        <v>0</v>
      </c>
      <c r="I110" s="120">
        <v>0</v>
      </c>
      <c r="J110" s="120">
        <v>0</v>
      </c>
      <c r="K110" s="120">
        <v>0</v>
      </c>
      <c r="L110" s="120">
        <v>0</v>
      </c>
      <c r="M110" s="120">
        <v>0</v>
      </c>
      <c r="N110" s="120">
        <v>0</v>
      </c>
      <c r="O110" s="120">
        <v>0</v>
      </c>
      <c r="P110" s="120">
        <v>0</v>
      </c>
      <c r="Q110" s="120">
        <v>0</v>
      </c>
      <c r="R110" s="120">
        <v>0</v>
      </c>
      <c r="S110" s="120">
        <v>0</v>
      </c>
      <c r="T110" s="120">
        <v>0</v>
      </c>
      <c r="U110" s="120">
        <v>0</v>
      </c>
      <c r="V110" s="120">
        <v>0</v>
      </c>
      <c r="W110" s="120">
        <v>0</v>
      </c>
    </row>
    <row r="111" spans="1:23">
      <c r="A111" s="120">
        <v>0</v>
      </c>
      <c r="B111" s="120">
        <v>0</v>
      </c>
      <c r="C111" s="120">
        <v>0</v>
      </c>
      <c r="D111" s="120">
        <v>0</v>
      </c>
      <c r="E111" s="120">
        <v>0</v>
      </c>
      <c r="F111" s="120">
        <v>0</v>
      </c>
      <c r="G111" s="120">
        <v>0</v>
      </c>
      <c r="H111" s="120">
        <v>0</v>
      </c>
      <c r="I111" s="120">
        <v>0</v>
      </c>
      <c r="J111" s="120">
        <v>0</v>
      </c>
      <c r="K111" s="120">
        <v>0</v>
      </c>
      <c r="L111" s="120">
        <v>0</v>
      </c>
      <c r="M111" s="120">
        <v>0</v>
      </c>
      <c r="N111" s="120">
        <v>0</v>
      </c>
      <c r="O111" s="120">
        <v>0</v>
      </c>
      <c r="P111" s="120">
        <v>0</v>
      </c>
      <c r="Q111" s="120">
        <v>0</v>
      </c>
      <c r="R111" s="120">
        <v>0</v>
      </c>
      <c r="S111" s="120">
        <v>0</v>
      </c>
      <c r="T111" s="120">
        <v>0</v>
      </c>
      <c r="U111" s="120">
        <v>0</v>
      </c>
      <c r="V111" s="120">
        <v>0</v>
      </c>
      <c r="W111" s="120">
        <v>0</v>
      </c>
    </row>
    <row r="112" spans="1:23">
      <c r="A112" s="120">
        <v>0</v>
      </c>
      <c r="B112" s="120">
        <v>0</v>
      </c>
      <c r="C112" s="120">
        <v>0</v>
      </c>
      <c r="D112" s="120">
        <v>0</v>
      </c>
      <c r="E112" s="120">
        <v>0</v>
      </c>
      <c r="F112" s="120">
        <v>0</v>
      </c>
      <c r="G112" s="120">
        <v>0</v>
      </c>
      <c r="H112" s="120">
        <v>0</v>
      </c>
      <c r="I112" s="120">
        <v>0</v>
      </c>
      <c r="J112" s="120">
        <v>0</v>
      </c>
      <c r="K112" s="120">
        <v>0</v>
      </c>
      <c r="L112" s="120">
        <v>0</v>
      </c>
      <c r="M112" s="120">
        <v>0</v>
      </c>
      <c r="N112" s="120">
        <v>0</v>
      </c>
      <c r="O112" s="120">
        <v>0</v>
      </c>
      <c r="P112" s="120">
        <v>0</v>
      </c>
      <c r="Q112" s="120">
        <v>0</v>
      </c>
      <c r="R112" s="120">
        <v>0</v>
      </c>
      <c r="S112" s="120">
        <v>0</v>
      </c>
      <c r="T112" s="120">
        <v>0</v>
      </c>
      <c r="U112" s="120">
        <v>0</v>
      </c>
      <c r="V112" s="120">
        <v>0</v>
      </c>
      <c r="W112" s="120">
        <v>0</v>
      </c>
    </row>
    <row r="113" spans="1:23">
      <c r="A113" s="120">
        <v>0</v>
      </c>
      <c r="B113" s="120">
        <v>0</v>
      </c>
      <c r="C113" s="120">
        <v>0</v>
      </c>
      <c r="D113" s="120">
        <v>0</v>
      </c>
      <c r="E113" s="120">
        <v>0</v>
      </c>
      <c r="F113" s="120">
        <v>0</v>
      </c>
      <c r="G113" s="120">
        <v>0</v>
      </c>
      <c r="H113" s="120">
        <v>0</v>
      </c>
      <c r="I113" s="120">
        <v>0</v>
      </c>
      <c r="J113" s="120">
        <v>0</v>
      </c>
      <c r="K113" s="120">
        <v>0</v>
      </c>
      <c r="L113" s="120">
        <v>0</v>
      </c>
      <c r="M113" s="120">
        <v>0</v>
      </c>
      <c r="N113" s="120">
        <v>0</v>
      </c>
      <c r="O113" s="120">
        <v>0</v>
      </c>
      <c r="P113" s="120">
        <v>0</v>
      </c>
      <c r="Q113" s="120">
        <v>0</v>
      </c>
      <c r="R113" s="120">
        <v>0</v>
      </c>
      <c r="S113" s="120">
        <v>0</v>
      </c>
      <c r="T113" s="120">
        <v>0</v>
      </c>
      <c r="U113" s="120">
        <v>0</v>
      </c>
      <c r="V113" s="120">
        <v>0</v>
      </c>
      <c r="W113" s="120">
        <v>0</v>
      </c>
    </row>
    <row r="114" spans="1:23" hidden="1">
      <c r="A114" s="120">
        <v>0</v>
      </c>
      <c r="B114" s="120">
        <v>0</v>
      </c>
      <c r="C114" s="120">
        <v>0</v>
      </c>
      <c r="D114" s="120">
        <v>0</v>
      </c>
      <c r="E114" s="120">
        <v>0</v>
      </c>
      <c r="F114" s="120">
        <v>0</v>
      </c>
      <c r="G114" s="120">
        <v>0</v>
      </c>
      <c r="H114" s="120">
        <v>0</v>
      </c>
      <c r="I114" s="120">
        <v>0</v>
      </c>
      <c r="J114" s="120">
        <v>0</v>
      </c>
      <c r="K114" s="120">
        <v>0</v>
      </c>
      <c r="L114" s="120">
        <v>0</v>
      </c>
      <c r="M114" s="120">
        <v>0</v>
      </c>
      <c r="N114" s="120">
        <v>0</v>
      </c>
      <c r="O114" s="120">
        <v>0</v>
      </c>
      <c r="P114" s="120">
        <v>0</v>
      </c>
      <c r="Q114" s="120">
        <v>0</v>
      </c>
      <c r="R114" s="120">
        <v>0</v>
      </c>
      <c r="S114" s="120">
        <v>0</v>
      </c>
      <c r="T114" s="120">
        <v>0</v>
      </c>
      <c r="U114" s="120">
        <v>0</v>
      </c>
      <c r="V114" s="120">
        <v>0</v>
      </c>
      <c r="W114" s="120">
        <v>0</v>
      </c>
    </row>
    <row r="115" spans="1:23">
      <c r="A115" s="120">
        <v>0</v>
      </c>
      <c r="B115" s="120">
        <v>0</v>
      </c>
      <c r="C115" s="120">
        <v>0</v>
      </c>
      <c r="D115" s="120">
        <v>0</v>
      </c>
      <c r="E115" s="120">
        <v>0</v>
      </c>
      <c r="F115" s="120">
        <v>0</v>
      </c>
      <c r="G115" s="120">
        <v>0</v>
      </c>
      <c r="H115" s="120">
        <v>0</v>
      </c>
      <c r="I115" s="120">
        <v>0</v>
      </c>
      <c r="J115" s="120">
        <v>0</v>
      </c>
      <c r="K115" s="120">
        <v>0</v>
      </c>
      <c r="L115" s="120">
        <v>0</v>
      </c>
      <c r="M115" s="120">
        <v>0</v>
      </c>
      <c r="N115" s="120">
        <v>0</v>
      </c>
      <c r="O115" s="120">
        <v>0</v>
      </c>
      <c r="P115" s="120">
        <v>0</v>
      </c>
      <c r="Q115" s="120">
        <v>0</v>
      </c>
      <c r="R115" s="120">
        <v>0</v>
      </c>
      <c r="S115" s="120">
        <v>0</v>
      </c>
      <c r="T115" s="120">
        <v>0</v>
      </c>
      <c r="U115" s="120">
        <v>0</v>
      </c>
      <c r="V115" s="120">
        <v>0</v>
      </c>
      <c r="W115" s="120">
        <v>0</v>
      </c>
    </row>
    <row r="116" spans="1:23">
      <c r="A116" s="120">
        <v>0</v>
      </c>
      <c r="B116" s="120">
        <v>0</v>
      </c>
      <c r="C116" s="120">
        <v>0</v>
      </c>
      <c r="D116" s="120">
        <v>0</v>
      </c>
      <c r="E116" s="120">
        <v>0</v>
      </c>
      <c r="F116" s="120">
        <v>0</v>
      </c>
      <c r="G116" s="120">
        <v>0</v>
      </c>
      <c r="H116" s="120">
        <v>0</v>
      </c>
      <c r="I116" s="120">
        <v>0</v>
      </c>
      <c r="J116" s="120">
        <v>0</v>
      </c>
      <c r="K116" s="120">
        <v>0</v>
      </c>
      <c r="L116" s="120">
        <v>0</v>
      </c>
      <c r="M116" s="120">
        <v>0</v>
      </c>
      <c r="N116" s="120">
        <v>0</v>
      </c>
      <c r="O116" s="120">
        <v>0</v>
      </c>
      <c r="P116" s="120">
        <v>0</v>
      </c>
      <c r="Q116" s="120">
        <v>0</v>
      </c>
      <c r="R116" s="120">
        <v>0</v>
      </c>
      <c r="S116" s="120">
        <v>0</v>
      </c>
      <c r="T116" s="120">
        <v>0</v>
      </c>
      <c r="U116" s="120">
        <v>0</v>
      </c>
      <c r="V116" s="120">
        <v>0</v>
      </c>
      <c r="W116" s="120">
        <v>0</v>
      </c>
    </row>
    <row r="117" spans="1:23">
      <c r="A117" s="120">
        <v>0</v>
      </c>
      <c r="B117" s="120">
        <v>0</v>
      </c>
      <c r="C117" s="120">
        <v>0</v>
      </c>
      <c r="D117" s="120">
        <v>0</v>
      </c>
      <c r="E117" s="120">
        <v>0</v>
      </c>
      <c r="F117" s="120">
        <v>0</v>
      </c>
      <c r="G117" s="120">
        <v>0</v>
      </c>
      <c r="H117" s="120">
        <v>0</v>
      </c>
      <c r="I117" s="120">
        <v>0</v>
      </c>
      <c r="J117" s="120">
        <v>0</v>
      </c>
      <c r="K117" s="120">
        <v>0</v>
      </c>
      <c r="L117" s="120">
        <v>0</v>
      </c>
      <c r="M117" s="120">
        <v>0</v>
      </c>
      <c r="N117" s="120">
        <v>0</v>
      </c>
      <c r="O117" s="120">
        <v>0</v>
      </c>
      <c r="P117" s="120">
        <v>0</v>
      </c>
      <c r="Q117" s="120">
        <v>0</v>
      </c>
      <c r="R117" s="120">
        <v>0</v>
      </c>
      <c r="S117" s="120">
        <v>0</v>
      </c>
      <c r="T117" s="120">
        <v>0</v>
      </c>
      <c r="U117" s="120">
        <v>0</v>
      </c>
      <c r="V117" s="120">
        <v>0</v>
      </c>
      <c r="W117" s="120">
        <v>0</v>
      </c>
    </row>
    <row r="118" spans="1:23" hidden="1">
      <c r="A118" s="120">
        <v>0</v>
      </c>
      <c r="B118" s="120">
        <v>0</v>
      </c>
      <c r="C118" s="120">
        <v>0</v>
      </c>
      <c r="D118" s="120">
        <v>0</v>
      </c>
      <c r="E118" s="120">
        <v>0</v>
      </c>
      <c r="F118" s="120">
        <v>0</v>
      </c>
      <c r="G118" s="120">
        <v>0</v>
      </c>
      <c r="H118" s="120">
        <v>0</v>
      </c>
      <c r="I118" s="120">
        <v>0</v>
      </c>
      <c r="J118" s="120">
        <v>0</v>
      </c>
      <c r="K118" s="120">
        <v>0</v>
      </c>
      <c r="L118" s="120">
        <v>0</v>
      </c>
      <c r="M118" s="120">
        <v>0</v>
      </c>
      <c r="N118" s="120">
        <v>0</v>
      </c>
      <c r="O118" s="120">
        <v>0</v>
      </c>
      <c r="P118" s="120">
        <v>0</v>
      </c>
      <c r="Q118" s="120">
        <v>0</v>
      </c>
      <c r="R118" s="120">
        <v>0</v>
      </c>
      <c r="S118" s="120">
        <v>0</v>
      </c>
      <c r="T118" s="120">
        <v>0</v>
      </c>
      <c r="U118" s="120">
        <v>0</v>
      </c>
      <c r="V118" s="120">
        <v>0</v>
      </c>
      <c r="W118" s="120">
        <v>0</v>
      </c>
    </row>
    <row r="119" spans="1:23" hidden="1">
      <c r="A119" s="120">
        <v>0</v>
      </c>
      <c r="B119" s="120">
        <v>0</v>
      </c>
      <c r="C119" s="120">
        <v>0</v>
      </c>
      <c r="D119" s="120">
        <v>0</v>
      </c>
      <c r="E119" s="120">
        <v>0</v>
      </c>
      <c r="F119" s="120">
        <v>0</v>
      </c>
      <c r="G119" s="120">
        <v>0</v>
      </c>
      <c r="H119" s="120">
        <v>0</v>
      </c>
      <c r="I119" s="120">
        <v>0</v>
      </c>
      <c r="J119" s="120">
        <v>0</v>
      </c>
      <c r="K119" s="120">
        <v>0</v>
      </c>
      <c r="L119" s="120">
        <v>0</v>
      </c>
      <c r="M119" s="120">
        <v>0</v>
      </c>
      <c r="N119" s="120">
        <v>0</v>
      </c>
      <c r="O119" s="120">
        <v>0</v>
      </c>
      <c r="P119" s="120">
        <v>0</v>
      </c>
      <c r="Q119" s="120">
        <v>0</v>
      </c>
      <c r="R119" s="120">
        <v>0</v>
      </c>
      <c r="S119" s="120">
        <v>0</v>
      </c>
      <c r="T119" s="120">
        <v>0</v>
      </c>
      <c r="U119" s="120">
        <v>0</v>
      </c>
      <c r="V119" s="120">
        <v>0</v>
      </c>
      <c r="W119" s="120">
        <v>0</v>
      </c>
    </row>
    <row r="120" spans="1:23" hidden="1">
      <c r="A120" s="120">
        <v>0</v>
      </c>
      <c r="B120" s="120">
        <v>0</v>
      </c>
      <c r="C120" s="120">
        <v>0</v>
      </c>
      <c r="D120" s="120">
        <v>0</v>
      </c>
      <c r="E120" s="120">
        <v>0</v>
      </c>
      <c r="F120" s="120">
        <v>0</v>
      </c>
      <c r="G120" s="120">
        <v>0</v>
      </c>
      <c r="H120" s="120">
        <v>0</v>
      </c>
      <c r="I120" s="120">
        <v>0</v>
      </c>
      <c r="J120" s="120">
        <v>0</v>
      </c>
      <c r="K120" s="120">
        <v>0</v>
      </c>
      <c r="L120" s="120">
        <v>0</v>
      </c>
      <c r="M120" s="120">
        <v>0</v>
      </c>
      <c r="N120" s="120">
        <v>0</v>
      </c>
      <c r="O120" s="120">
        <v>0</v>
      </c>
      <c r="P120" s="120">
        <v>0</v>
      </c>
      <c r="Q120" s="120">
        <v>0</v>
      </c>
      <c r="R120" s="120">
        <v>0</v>
      </c>
      <c r="S120" s="120">
        <v>0</v>
      </c>
      <c r="T120" s="120">
        <v>0</v>
      </c>
      <c r="U120" s="120">
        <v>0</v>
      </c>
      <c r="V120" s="120">
        <v>0</v>
      </c>
      <c r="W120" s="120">
        <v>0</v>
      </c>
    </row>
    <row r="121" spans="1:23" hidden="1">
      <c r="A121" s="120">
        <v>0</v>
      </c>
      <c r="B121" s="120">
        <v>0</v>
      </c>
      <c r="C121" s="120">
        <v>0</v>
      </c>
      <c r="D121" s="120">
        <v>0</v>
      </c>
      <c r="E121" s="120">
        <v>0</v>
      </c>
      <c r="F121" s="120">
        <v>0</v>
      </c>
      <c r="G121" s="120">
        <v>0</v>
      </c>
      <c r="H121" s="120">
        <v>0</v>
      </c>
      <c r="I121" s="120">
        <v>0</v>
      </c>
      <c r="J121" s="120">
        <v>0</v>
      </c>
      <c r="K121" s="120">
        <v>0</v>
      </c>
      <c r="L121" s="120">
        <v>0</v>
      </c>
      <c r="M121" s="120">
        <v>0</v>
      </c>
      <c r="N121" s="120">
        <v>0</v>
      </c>
      <c r="O121" s="120">
        <v>0</v>
      </c>
      <c r="P121" s="120">
        <v>0</v>
      </c>
      <c r="Q121" s="120">
        <v>0</v>
      </c>
      <c r="R121" s="120">
        <v>0</v>
      </c>
      <c r="S121" s="120">
        <v>0</v>
      </c>
      <c r="T121" s="120">
        <v>0</v>
      </c>
      <c r="U121" s="120">
        <v>0</v>
      </c>
      <c r="V121" s="120">
        <v>0</v>
      </c>
      <c r="W121" s="120">
        <v>0</v>
      </c>
    </row>
    <row r="122" spans="1:23">
      <c r="A122" s="120">
        <v>0</v>
      </c>
      <c r="B122" s="120">
        <v>0</v>
      </c>
      <c r="C122" s="120">
        <v>0</v>
      </c>
      <c r="D122" s="120">
        <v>0</v>
      </c>
      <c r="E122" s="120">
        <v>0</v>
      </c>
      <c r="F122" s="120">
        <v>0</v>
      </c>
      <c r="G122" s="120">
        <v>0</v>
      </c>
      <c r="H122" s="120">
        <v>0</v>
      </c>
      <c r="I122" s="120">
        <v>0</v>
      </c>
      <c r="J122" s="120">
        <v>0</v>
      </c>
      <c r="K122" s="120">
        <v>0</v>
      </c>
      <c r="L122" s="120">
        <v>0</v>
      </c>
      <c r="M122" s="120">
        <v>0</v>
      </c>
      <c r="N122" s="120">
        <v>0</v>
      </c>
      <c r="O122" s="120">
        <v>0</v>
      </c>
      <c r="P122" s="120">
        <v>0</v>
      </c>
      <c r="Q122" s="120">
        <v>0</v>
      </c>
      <c r="R122" s="120">
        <v>0</v>
      </c>
      <c r="S122" s="120">
        <v>0</v>
      </c>
      <c r="T122" s="120">
        <v>0</v>
      </c>
      <c r="U122" s="120">
        <v>0</v>
      </c>
      <c r="V122" s="120">
        <v>0</v>
      </c>
      <c r="W122" s="120">
        <v>0</v>
      </c>
    </row>
    <row r="123" spans="1:23" hidden="1">
      <c r="A123" s="120">
        <v>0</v>
      </c>
      <c r="B123" s="120">
        <v>0</v>
      </c>
      <c r="C123" s="120">
        <v>0</v>
      </c>
      <c r="D123" s="120">
        <v>0</v>
      </c>
      <c r="E123" s="120">
        <v>0</v>
      </c>
      <c r="F123" s="120">
        <v>0</v>
      </c>
      <c r="G123" s="120">
        <v>0</v>
      </c>
      <c r="H123" s="120">
        <v>0</v>
      </c>
      <c r="I123" s="120">
        <v>0</v>
      </c>
      <c r="J123" s="120">
        <v>0</v>
      </c>
      <c r="K123" s="120">
        <v>0</v>
      </c>
      <c r="L123" s="120">
        <v>0</v>
      </c>
      <c r="M123" s="120">
        <v>0</v>
      </c>
      <c r="N123" s="120">
        <v>0</v>
      </c>
      <c r="O123" s="120">
        <v>0</v>
      </c>
      <c r="P123" s="120">
        <v>0</v>
      </c>
      <c r="Q123" s="120">
        <v>0</v>
      </c>
      <c r="R123" s="120">
        <v>0</v>
      </c>
      <c r="S123" s="120">
        <v>0</v>
      </c>
      <c r="T123" s="120">
        <v>0</v>
      </c>
      <c r="U123" s="120">
        <v>0</v>
      </c>
      <c r="V123" s="120">
        <v>0</v>
      </c>
      <c r="W123" s="120">
        <v>0</v>
      </c>
    </row>
    <row r="124" spans="1:23" hidden="1">
      <c r="A124" s="120">
        <v>0</v>
      </c>
      <c r="B124" s="120">
        <v>0</v>
      </c>
      <c r="C124" s="120">
        <v>0</v>
      </c>
      <c r="D124" s="120">
        <v>0</v>
      </c>
      <c r="E124" s="120">
        <v>0</v>
      </c>
      <c r="F124" s="120">
        <v>0</v>
      </c>
      <c r="G124" s="120">
        <v>0</v>
      </c>
      <c r="H124" s="120">
        <v>0</v>
      </c>
      <c r="I124" s="120">
        <v>0</v>
      </c>
      <c r="J124" s="120">
        <v>0</v>
      </c>
      <c r="K124" s="120">
        <v>0</v>
      </c>
      <c r="L124" s="120">
        <v>0</v>
      </c>
      <c r="M124" s="120">
        <v>0</v>
      </c>
      <c r="N124" s="120">
        <v>0</v>
      </c>
      <c r="O124" s="120">
        <v>0</v>
      </c>
      <c r="P124" s="120">
        <v>0</v>
      </c>
      <c r="Q124" s="120">
        <v>0</v>
      </c>
      <c r="R124" s="120">
        <v>0</v>
      </c>
      <c r="S124" s="120">
        <v>0</v>
      </c>
      <c r="T124" s="120">
        <v>0</v>
      </c>
      <c r="U124" s="120">
        <v>0</v>
      </c>
      <c r="V124" s="120">
        <v>0</v>
      </c>
      <c r="W124" s="120">
        <v>0</v>
      </c>
    </row>
    <row r="125" spans="1:23">
      <c r="A125" s="120">
        <v>0</v>
      </c>
      <c r="B125" s="120">
        <v>0</v>
      </c>
      <c r="C125" s="120">
        <v>0</v>
      </c>
      <c r="D125" s="120">
        <v>0</v>
      </c>
      <c r="E125" s="120">
        <v>0</v>
      </c>
      <c r="F125" s="120">
        <v>0</v>
      </c>
      <c r="G125" s="120">
        <v>0</v>
      </c>
      <c r="H125" s="120">
        <v>0</v>
      </c>
      <c r="I125" s="120">
        <v>0</v>
      </c>
      <c r="J125" s="120">
        <v>0</v>
      </c>
      <c r="K125" s="120">
        <v>0</v>
      </c>
      <c r="L125" s="120">
        <v>0</v>
      </c>
      <c r="M125" s="120">
        <v>0</v>
      </c>
      <c r="N125" s="120">
        <v>0</v>
      </c>
      <c r="O125" s="120">
        <v>0</v>
      </c>
      <c r="P125" s="120">
        <v>0</v>
      </c>
      <c r="Q125" s="120">
        <v>0</v>
      </c>
      <c r="R125" s="120">
        <v>0</v>
      </c>
      <c r="S125" s="120">
        <v>0</v>
      </c>
      <c r="T125" s="120">
        <v>0</v>
      </c>
      <c r="U125" s="120">
        <v>0</v>
      </c>
      <c r="V125" s="120">
        <v>0</v>
      </c>
      <c r="W125" s="120">
        <v>0</v>
      </c>
    </row>
    <row r="126" spans="1:23" hidden="1">
      <c r="A126" s="120">
        <v>0</v>
      </c>
      <c r="B126" s="120">
        <v>0</v>
      </c>
      <c r="C126" s="120">
        <v>0</v>
      </c>
      <c r="D126" s="120">
        <v>0</v>
      </c>
      <c r="E126" s="120">
        <v>0</v>
      </c>
      <c r="F126" s="120">
        <v>0</v>
      </c>
      <c r="G126" s="120">
        <v>0</v>
      </c>
      <c r="H126" s="120">
        <v>0</v>
      </c>
      <c r="I126" s="120">
        <v>0</v>
      </c>
      <c r="J126" s="120">
        <v>0</v>
      </c>
      <c r="K126" s="120">
        <v>0</v>
      </c>
      <c r="L126" s="120">
        <v>0</v>
      </c>
      <c r="M126" s="120">
        <v>0</v>
      </c>
      <c r="N126" s="120">
        <v>0</v>
      </c>
      <c r="O126" s="120">
        <v>0</v>
      </c>
      <c r="P126" s="120">
        <v>0</v>
      </c>
      <c r="Q126" s="120">
        <v>0</v>
      </c>
      <c r="R126" s="120">
        <v>0</v>
      </c>
      <c r="S126" s="120">
        <v>0</v>
      </c>
      <c r="T126" s="120">
        <v>0</v>
      </c>
      <c r="U126" s="120">
        <v>0</v>
      </c>
      <c r="V126" s="120">
        <v>0</v>
      </c>
      <c r="W126" s="120">
        <v>0</v>
      </c>
    </row>
    <row r="127" spans="1:23">
      <c r="A127" s="120">
        <v>0</v>
      </c>
      <c r="B127" s="120">
        <v>0</v>
      </c>
      <c r="C127" s="120">
        <v>0</v>
      </c>
      <c r="D127" s="120">
        <v>0</v>
      </c>
      <c r="E127" s="120">
        <v>0</v>
      </c>
      <c r="F127" s="120">
        <v>0</v>
      </c>
      <c r="G127" s="120">
        <v>0</v>
      </c>
      <c r="H127" s="120">
        <v>0</v>
      </c>
      <c r="I127" s="120">
        <v>0</v>
      </c>
      <c r="J127" s="120">
        <v>0</v>
      </c>
      <c r="K127" s="120">
        <v>0</v>
      </c>
      <c r="L127" s="120">
        <v>0</v>
      </c>
      <c r="M127" s="120">
        <v>0</v>
      </c>
      <c r="N127" s="120">
        <v>0</v>
      </c>
      <c r="O127" s="120">
        <v>0</v>
      </c>
      <c r="P127" s="120">
        <v>0</v>
      </c>
      <c r="Q127" s="120">
        <v>0</v>
      </c>
      <c r="R127" s="120">
        <v>0</v>
      </c>
      <c r="S127" s="120">
        <v>0</v>
      </c>
      <c r="T127" s="120">
        <v>0</v>
      </c>
      <c r="U127" s="120">
        <v>0</v>
      </c>
      <c r="V127" s="120">
        <v>0</v>
      </c>
      <c r="W127" s="120">
        <v>0</v>
      </c>
    </row>
    <row r="128" spans="1:23" hidden="1">
      <c r="A128" s="120">
        <v>0</v>
      </c>
      <c r="B128" s="120">
        <v>0</v>
      </c>
      <c r="C128" s="120">
        <v>0</v>
      </c>
      <c r="D128" s="120">
        <v>0</v>
      </c>
      <c r="E128" s="120">
        <v>0</v>
      </c>
      <c r="F128" s="120">
        <v>0</v>
      </c>
      <c r="G128" s="120">
        <v>0</v>
      </c>
      <c r="H128" s="120">
        <v>0</v>
      </c>
      <c r="I128" s="120">
        <v>0</v>
      </c>
      <c r="J128" s="120">
        <v>0</v>
      </c>
      <c r="K128" s="120">
        <v>0</v>
      </c>
      <c r="L128" s="120">
        <v>0</v>
      </c>
      <c r="M128" s="120">
        <v>0</v>
      </c>
      <c r="N128" s="120">
        <v>0</v>
      </c>
      <c r="O128" s="120">
        <v>0</v>
      </c>
      <c r="P128" s="120">
        <v>0</v>
      </c>
      <c r="Q128" s="120">
        <v>0</v>
      </c>
      <c r="R128" s="120">
        <v>0</v>
      </c>
      <c r="S128" s="120">
        <v>0</v>
      </c>
      <c r="T128" s="120">
        <v>0</v>
      </c>
      <c r="U128" s="120">
        <v>0</v>
      </c>
      <c r="V128" s="120">
        <v>0</v>
      </c>
      <c r="W128" s="120">
        <v>0</v>
      </c>
    </row>
    <row r="129" spans="1:23">
      <c r="A129" s="120">
        <v>0</v>
      </c>
      <c r="B129" s="120">
        <v>0</v>
      </c>
      <c r="C129" s="120">
        <v>0</v>
      </c>
      <c r="D129" s="120">
        <v>0</v>
      </c>
      <c r="E129" s="120">
        <v>0</v>
      </c>
      <c r="F129" s="120">
        <v>0</v>
      </c>
      <c r="G129" s="120">
        <v>0</v>
      </c>
      <c r="H129" s="120">
        <v>0</v>
      </c>
      <c r="I129" s="120">
        <v>0</v>
      </c>
      <c r="J129" s="120">
        <v>0</v>
      </c>
      <c r="K129" s="120">
        <v>0</v>
      </c>
      <c r="L129" s="120">
        <v>0</v>
      </c>
      <c r="M129" s="120">
        <v>0</v>
      </c>
      <c r="N129" s="120">
        <v>0</v>
      </c>
      <c r="O129" s="120">
        <v>0</v>
      </c>
      <c r="P129" s="120">
        <v>0</v>
      </c>
      <c r="Q129" s="120">
        <v>0</v>
      </c>
      <c r="R129" s="120">
        <v>0</v>
      </c>
      <c r="S129" s="120">
        <v>0</v>
      </c>
      <c r="T129" s="120">
        <v>0</v>
      </c>
      <c r="U129" s="120">
        <v>0</v>
      </c>
      <c r="V129" s="120">
        <v>0</v>
      </c>
      <c r="W129" s="120">
        <v>0</v>
      </c>
    </row>
    <row r="130" spans="1:23">
      <c r="A130" s="120">
        <v>0</v>
      </c>
      <c r="B130" s="120">
        <v>0</v>
      </c>
      <c r="C130" s="120">
        <v>0</v>
      </c>
      <c r="D130" s="120">
        <v>0</v>
      </c>
      <c r="E130" s="120">
        <v>0</v>
      </c>
      <c r="F130" s="120">
        <v>0</v>
      </c>
      <c r="G130" s="120">
        <v>0</v>
      </c>
      <c r="H130" s="120">
        <v>0</v>
      </c>
      <c r="I130" s="120">
        <v>0</v>
      </c>
      <c r="J130" s="120">
        <v>0</v>
      </c>
      <c r="K130" s="120">
        <v>0</v>
      </c>
      <c r="L130" s="120">
        <v>0</v>
      </c>
      <c r="M130" s="120">
        <v>0</v>
      </c>
      <c r="N130" s="120">
        <v>0</v>
      </c>
      <c r="O130" s="120">
        <v>0</v>
      </c>
      <c r="P130" s="120">
        <v>0</v>
      </c>
      <c r="Q130" s="120">
        <v>0</v>
      </c>
      <c r="R130" s="120">
        <v>0</v>
      </c>
      <c r="S130" s="120">
        <v>0</v>
      </c>
      <c r="T130" s="120">
        <v>0</v>
      </c>
      <c r="U130" s="120">
        <v>0</v>
      </c>
      <c r="V130" s="120">
        <v>0</v>
      </c>
      <c r="W130" s="120">
        <v>0</v>
      </c>
    </row>
    <row r="131" spans="1:23" hidden="1">
      <c r="A131" s="120">
        <v>0</v>
      </c>
      <c r="B131" s="120">
        <v>0</v>
      </c>
      <c r="C131" s="120">
        <v>0</v>
      </c>
      <c r="D131" s="120">
        <v>0</v>
      </c>
      <c r="E131" s="120">
        <v>0</v>
      </c>
      <c r="F131" s="120">
        <v>0</v>
      </c>
      <c r="G131" s="120">
        <v>0</v>
      </c>
      <c r="H131" s="120">
        <v>0</v>
      </c>
      <c r="I131" s="120">
        <v>0</v>
      </c>
      <c r="J131" s="120">
        <v>0</v>
      </c>
      <c r="K131" s="120">
        <v>0</v>
      </c>
      <c r="L131" s="120">
        <v>0</v>
      </c>
      <c r="M131" s="120">
        <v>0</v>
      </c>
      <c r="N131" s="120">
        <v>0</v>
      </c>
      <c r="O131" s="120">
        <v>0</v>
      </c>
      <c r="P131" s="120">
        <v>0</v>
      </c>
      <c r="Q131" s="120">
        <v>0</v>
      </c>
      <c r="R131" s="120">
        <v>0</v>
      </c>
      <c r="S131" s="120">
        <v>0</v>
      </c>
      <c r="T131" s="120">
        <v>0</v>
      </c>
      <c r="U131" s="120">
        <v>0</v>
      </c>
      <c r="V131" s="120">
        <v>0</v>
      </c>
      <c r="W131" s="120">
        <v>0</v>
      </c>
    </row>
    <row r="132" spans="1:23" hidden="1">
      <c r="A132" s="120">
        <v>0</v>
      </c>
      <c r="B132" s="120">
        <v>0</v>
      </c>
      <c r="C132" s="120">
        <v>0</v>
      </c>
      <c r="D132" s="120">
        <v>0</v>
      </c>
      <c r="E132" s="120">
        <v>0</v>
      </c>
      <c r="F132" s="120">
        <v>0</v>
      </c>
      <c r="G132" s="120">
        <v>0</v>
      </c>
      <c r="H132" s="120">
        <v>0</v>
      </c>
      <c r="I132" s="120">
        <v>0</v>
      </c>
      <c r="J132" s="120">
        <v>0</v>
      </c>
      <c r="K132" s="120">
        <v>0</v>
      </c>
      <c r="L132" s="120">
        <v>0</v>
      </c>
      <c r="M132" s="120">
        <v>0</v>
      </c>
      <c r="N132" s="120">
        <v>0</v>
      </c>
      <c r="O132" s="120">
        <v>0</v>
      </c>
      <c r="P132" s="120">
        <v>0</v>
      </c>
      <c r="Q132" s="120">
        <v>0</v>
      </c>
      <c r="R132" s="120">
        <v>0</v>
      </c>
      <c r="S132" s="120">
        <v>0</v>
      </c>
      <c r="T132" s="120">
        <v>0</v>
      </c>
      <c r="U132" s="120">
        <v>0</v>
      </c>
      <c r="V132" s="120">
        <v>0</v>
      </c>
      <c r="W132" s="120">
        <v>0</v>
      </c>
    </row>
    <row r="133" spans="1:23" hidden="1">
      <c r="A133" s="120">
        <v>0</v>
      </c>
      <c r="B133" s="120">
        <v>0</v>
      </c>
      <c r="C133" s="120">
        <v>0</v>
      </c>
      <c r="D133" s="120">
        <v>0</v>
      </c>
      <c r="E133" s="120">
        <v>0</v>
      </c>
      <c r="F133" s="120">
        <v>0</v>
      </c>
      <c r="G133" s="120">
        <v>0</v>
      </c>
      <c r="H133" s="120">
        <v>0</v>
      </c>
      <c r="I133" s="120">
        <v>0</v>
      </c>
      <c r="J133" s="120">
        <v>0</v>
      </c>
      <c r="K133" s="120">
        <v>0</v>
      </c>
      <c r="L133" s="120">
        <v>0</v>
      </c>
      <c r="M133" s="120">
        <v>0</v>
      </c>
      <c r="N133" s="120">
        <v>0</v>
      </c>
      <c r="O133" s="120">
        <v>0</v>
      </c>
      <c r="P133" s="120">
        <v>0</v>
      </c>
      <c r="Q133" s="120">
        <v>0</v>
      </c>
      <c r="R133" s="120">
        <v>0</v>
      </c>
      <c r="S133" s="120">
        <v>0</v>
      </c>
      <c r="T133" s="120">
        <v>0</v>
      </c>
      <c r="U133" s="120">
        <v>0</v>
      </c>
      <c r="V133" s="120">
        <v>0</v>
      </c>
      <c r="W133" s="120">
        <v>0</v>
      </c>
    </row>
    <row r="134" spans="1:23" hidden="1">
      <c r="A134" s="120">
        <v>0</v>
      </c>
      <c r="B134" s="120">
        <v>0</v>
      </c>
      <c r="C134" s="120">
        <v>0</v>
      </c>
      <c r="D134" s="120">
        <v>0</v>
      </c>
      <c r="E134" s="120">
        <v>0</v>
      </c>
      <c r="F134" s="120">
        <v>0</v>
      </c>
      <c r="G134" s="120">
        <v>0</v>
      </c>
      <c r="H134" s="120">
        <v>0</v>
      </c>
      <c r="I134" s="120">
        <v>0</v>
      </c>
      <c r="J134" s="120">
        <v>0</v>
      </c>
      <c r="K134" s="120">
        <v>0</v>
      </c>
      <c r="L134" s="120">
        <v>0</v>
      </c>
      <c r="M134" s="120">
        <v>0</v>
      </c>
      <c r="N134" s="120">
        <v>0</v>
      </c>
      <c r="O134" s="120">
        <v>0</v>
      </c>
      <c r="P134" s="120">
        <v>0</v>
      </c>
      <c r="Q134" s="120">
        <v>0</v>
      </c>
      <c r="R134" s="120">
        <v>0</v>
      </c>
      <c r="S134" s="120">
        <v>0</v>
      </c>
      <c r="T134" s="120">
        <v>0</v>
      </c>
      <c r="U134" s="120">
        <v>0</v>
      </c>
      <c r="V134" s="120">
        <v>0</v>
      </c>
      <c r="W134" s="120">
        <v>0</v>
      </c>
    </row>
    <row r="135" spans="1:23">
      <c r="A135" s="120">
        <v>0</v>
      </c>
      <c r="B135" s="120">
        <v>0</v>
      </c>
      <c r="C135" s="120">
        <v>0</v>
      </c>
      <c r="D135" s="120">
        <v>0</v>
      </c>
      <c r="E135" s="120">
        <v>0</v>
      </c>
      <c r="F135" s="120">
        <v>0</v>
      </c>
      <c r="G135" s="120">
        <v>0</v>
      </c>
      <c r="H135" s="120">
        <v>0</v>
      </c>
      <c r="I135" s="120">
        <v>0</v>
      </c>
      <c r="J135" s="120">
        <v>0</v>
      </c>
      <c r="K135" s="120">
        <v>0</v>
      </c>
      <c r="L135" s="120">
        <v>0</v>
      </c>
      <c r="M135" s="120">
        <v>0</v>
      </c>
      <c r="N135" s="120">
        <v>0</v>
      </c>
      <c r="O135" s="120">
        <v>0</v>
      </c>
      <c r="P135" s="120">
        <v>0</v>
      </c>
      <c r="Q135" s="120">
        <v>0</v>
      </c>
      <c r="R135" s="120">
        <v>0</v>
      </c>
      <c r="S135" s="120">
        <v>0</v>
      </c>
      <c r="T135" s="120">
        <v>0</v>
      </c>
      <c r="U135" s="120">
        <v>0</v>
      </c>
      <c r="V135" s="120">
        <v>0</v>
      </c>
      <c r="W135" s="120">
        <v>0</v>
      </c>
    </row>
    <row r="136" spans="1:23" hidden="1">
      <c r="A136" s="120">
        <v>0</v>
      </c>
      <c r="B136" s="120">
        <v>0</v>
      </c>
      <c r="C136" s="120">
        <v>0</v>
      </c>
      <c r="D136" s="120">
        <v>0</v>
      </c>
      <c r="E136" s="120">
        <v>0</v>
      </c>
      <c r="F136" s="120">
        <v>0</v>
      </c>
      <c r="G136" s="120">
        <v>0</v>
      </c>
      <c r="H136" s="120">
        <v>0</v>
      </c>
      <c r="I136" s="120">
        <v>0</v>
      </c>
      <c r="J136" s="120">
        <v>0</v>
      </c>
      <c r="K136" s="120">
        <v>0</v>
      </c>
      <c r="L136" s="120">
        <v>0</v>
      </c>
      <c r="M136" s="120">
        <v>0</v>
      </c>
      <c r="N136" s="120">
        <v>0</v>
      </c>
      <c r="O136" s="120">
        <v>0</v>
      </c>
      <c r="P136" s="120">
        <v>0</v>
      </c>
      <c r="Q136" s="120">
        <v>0</v>
      </c>
      <c r="R136" s="120">
        <v>0</v>
      </c>
      <c r="S136" s="120">
        <v>0</v>
      </c>
      <c r="T136" s="120">
        <v>0</v>
      </c>
      <c r="U136" s="120">
        <v>0</v>
      </c>
      <c r="V136" s="120">
        <v>0</v>
      </c>
      <c r="W136" s="120">
        <v>0</v>
      </c>
    </row>
    <row r="137" spans="1:23" hidden="1">
      <c r="A137" s="120">
        <v>0</v>
      </c>
      <c r="B137" s="120">
        <v>0</v>
      </c>
      <c r="C137" s="120">
        <v>0</v>
      </c>
      <c r="D137" s="120">
        <v>0</v>
      </c>
      <c r="E137" s="120">
        <v>0</v>
      </c>
      <c r="F137" s="120">
        <v>0</v>
      </c>
      <c r="G137" s="120">
        <v>0</v>
      </c>
      <c r="H137" s="120">
        <v>0</v>
      </c>
      <c r="I137" s="120">
        <v>0</v>
      </c>
      <c r="J137" s="120">
        <v>0</v>
      </c>
      <c r="K137" s="120">
        <v>0</v>
      </c>
      <c r="L137" s="120">
        <v>0</v>
      </c>
      <c r="M137" s="120">
        <v>0</v>
      </c>
      <c r="N137" s="120">
        <v>0</v>
      </c>
      <c r="O137" s="120">
        <v>0</v>
      </c>
      <c r="P137" s="120">
        <v>0</v>
      </c>
      <c r="Q137" s="120">
        <v>0</v>
      </c>
      <c r="R137" s="120">
        <v>0</v>
      </c>
      <c r="S137" s="120">
        <v>0</v>
      </c>
      <c r="T137" s="120">
        <v>0</v>
      </c>
      <c r="U137" s="120">
        <v>0</v>
      </c>
      <c r="V137" s="120">
        <v>0</v>
      </c>
      <c r="W137" s="120">
        <v>0</v>
      </c>
    </row>
    <row r="138" spans="1:23">
      <c r="A138" s="120">
        <v>0</v>
      </c>
      <c r="B138" s="120">
        <v>0</v>
      </c>
      <c r="C138" s="120">
        <v>0</v>
      </c>
      <c r="D138" s="120">
        <v>0</v>
      </c>
      <c r="E138" s="120">
        <v>0</v>
      </c>
      <c r="F138" s="120">
        <v>0</v>
      </c>
      <c r="G138" s="120">
        <v>0</v>
      </c>
      <c r="H138" s="120">
        <v>0</v>
      </c>
      <c r="I138" s="120">
        <v>0</v>
      </c>
      <c r="J138" s="120">
        <v>0</v>
      </c>
      <c r="K138" s="120">
        <v>0</v>
      </c>
      <c r="L138" s="120">
        <v>0</v>
      </c>
      <c r="M138" s="120">
        <v>0</v>
      </c>
      <c r="N138" s="120">
        <v>0</v>
      </c>
      <c r="O138" s="120">
        <v>0</v>
      </c>
      <c r="P138" s="120">
        <v>0</v>
      </c>
      <c r="Q138" s="120">
        <v>0</v>
      </c>
      <c r="R138" s="120">
        <v>0</v>
      </c>
      <c r="S138" s="120">
        <v>0</v>
      </c>
      <c r="T138" s="120">
        <v>0</v>
      </c>
      <c r="U138" s="120">
        <v>0</v>
      </c>
      <c r="V138" s="120">
        <v>0</v>
      </c>
      <c r="W138" s="120">
        <v>0</v>
      </c>
    </row>
    <row r="139" spans="1:23" hidden="1">
      <c r="A139" s="120">
        <v>0</v>
      </c>
      <c r="B139" s="120">
        <v>0</v>
      </c>
      <c r="C139" s="120">
        <v>0</v>
      </c>
      <c r="D139" s="120">
        <v>0</v>
      </c>
      <c r="E139" s="120">
        <v>0</v>
      </c>
      <c r="F139" s="120">
        <v>0</v>
      </c>
      <c r="G139" s="120">
        <v>0</v>
      </c>
      <c r="H139" s="120">
        <v>0</v>
      </c>
      <c r="I139" s="120">
        <v>0</v>
      </c>
      <c r="J139" s="120">
        <v>0</v>
      </c>
      <c r="K139" s="120">
        <v>0</v>
      </c>
      <c r="L139" s="120">
        <v>0</v>
      </c>
      <c r="M139" s="120">
        <v>0</v>
      </c>
      <c r="N139" s="120">
        <v>0</v>
      </c>
      <c r="O139" s="120">
        <v>0</v>
      </c>
      <c r="P139" s="120">
        <v>0</v>
      </c>
      <c r="Q139" s="120">
        <v>0</v>
      </c>
      <c r="R139" s="120">
        <v>0</v>
      </c>
      <c r="S139" s="120">
        <v>0</v>
      </c>
      <c r="T139" s="120">
        <v>0</v>
      </c>
      <c r="U139" s="120">
        <v>0</v>
      </c>
      <c r="V139" s="120">
        <v>0</v>
      </c>
      <c r="W139" s="120">
        <v>0</v>
      </c>
    </row>
    <row r="140" spans="1:23" hidden="1">
      <c r="A140" s="120">
        <v>0</v>
      </c>
      <c r="B140" s="120">
        <v>0</v>
      </c>
      <c r="C140" s="120">
        <v>0</v>
      </c>
      <c r="D140" s="120">
        <v>0</v>
      </c>
      <c r="E140" s="120">
        <v>0</v>
      </c>
      <c r="F140" s="120">
        <v>0</v>
      </c>
      <c r="G140" s="120">
        <v>0</v>
      </c>
      <c r="H140" s="120">
        <v>0</v>
      </c>
      <c r="I140" s="120">
        <v>0</v>
      </c>
      <c r="J140" s="120">
        <v>0</v>
      </c>
      <c r="K140" s="120">
        <v>0</v>
      </c>
      <c r="L140" s="120">
        <v>0</v>
      </c>
      <c r="M140" s="120">
        <v>0</v>
      </c>
      <c r="N140" s="120">
        <v>0</v>
      </c>
      <c r="O140" s="120">
        <v>0</v>
      </c>
      <c r="P140" s="120">
        <v>0</v>
      </c>
      <c r="Q140" s="120">
        <v>0</v>
      </c>
      <c r="R140" s="120">
        <v>0</v>
      </c>
      <c r="S140" s="120">
        <v>0</v>
      </c>
      <c r="T140" s="120">
        <v>0</v>
      </c>
      <c r="U140" s="120">
        <v>0</v>
      </c>
      <c r="V140" s="120">
        <v>0</v>
      </c>
      <c r="W140" s="120">
        <v>0</v>
      </c>
    </row>
    <row r="141" spans="1:23" hidden="1">
      <c r="A141" s="120">
        <v>0</v>
      </c>
      <c r="B141" s="120">
        <v>0</v>
      </c>
      <c r="C141" s="120">
        <v>0</v>
      </c>
      <c r="D141" s="120">
        <v>0</v>
      </c>
      <c r="E141" s="120">
        <v>0</v>
      </c>
      <c r="F141" s="120">
        <v>0</v>
      </c>
      <c r="G141" s="120">
        <v>0</v>
      </c>
      <c r="H141" s="120">
        <v>0</v>
      </c>
      <c r="I141" s="120">
        <v>0</v>
      </c>
      <c r="J141" s="120">
        <v>0</v>
      </c>
      <c r="K141" s="120">
        <v>0</v>
      </c>
      <c r="L141" s="120">
        <v>0</v>
      </c>
      <c r="M141" s="120">
        <v>0</v>
      </c>
      <c r="N141" s="120">
        <v>0</v>
      </c>
      <c r="O141" s="120">
        <v>0</v>
      </c>
      <c r="P141" s="120">
        <v>0</v>
      </c>
      <c r="Q141" s="120">
        <v>0</v>
      </c>
      <c r="R141" s="120">
        <v>0</v>
      </c>
      <c r="S141" s="120">
        <v>0</v>
      </c>
      <c r="T141" s="120">
        <v>0</v>
      </c>
      <c r="U141" s="120">
        <v>0</v>
      </c>
      <c r="V141" s="120">
        <v>0</v>
      </c>
      <c r="W141" s="120">
        <v>0</v>
      </c>
    </row>
    <row r="142" spans="1:23" hidden="1">
      <c r="A142" s="120">
        <v>0</v>
      </c>
      <c r="B142" s="120">
        <v>0</v>
      </c>
      <c r="C142" s="120">
        <v>0</v>
      </c>
      <c r="D142" s="120">
        <v>0</v>
      </c>
      <c r="E142" s="120">
        <v>0</v>
      </c>
      <c r="F142" s="120">
        <v>0</v>
      </c>
      <c r="G142" s="120">
        <v>0</v>
      </c>
      <c r="H142" s="120">
        <v>0</v>
      </c>
      <c r="I142" s="120">
        <v>0</v>
      </c>
      <c r="J142" s="120">
        <v>0</v>
      </c>
      <c r="K142" s="120">
        <v>0</v>
      </c>
      <c r="L142" s="120">
        <v>0</v>
      </c>
      <c r="M142" s="120">
        <v>0</v>
      </c>
      <c r="N142" s="120">
        <v>0</v>
      </c>
      <c r="O142" s="120">
        <v>0</v>
      </c>
      <c r="P142" s="120">
        <v>0</v>
      </c>
      <c r="Q142" s="120">
        <v>0</v>
      </c>
      <c r="R142" s="120">
        <v>0</v>
      </c>
      <c r="S142" s="120">
        <v>0</v>
      </c>
      <c r="T142" s="120">
        <v>0</v>
      </c>
      <c r="U142" s="120">
        <v>0</v>
      </c>
      <c r="V142" s="120">
        <v>0</v>
      </c>
      <c r="W142" s="120">
        <v>0</v>
      </c>
    </row>
    <row r="143" spans="1:23" hidden="1">
      <c r="A143" s="120">
        <v>0</v>
      </c>
      <c r="B143" s="120">
        <v>0</v>
      </c>
      <c r="C143" s="120">
        <v>0</v>
      </c>
      <c r="D143" s="120">
        <v>0</v>
      </c>
      <c r="E143" s="120">
        <v>0</v>
      </c>
      <c r="F143" s="120">
        <v>0</v>
      </c>
      <c r="G143" s="120">
        <v>0</v>
      </c>
      <c r="H143" s="120">
        <v>0</v>
      </c>
      <c r="I143" s="120">
        <v>0</v>
      </c>
      <c r="J143" s="120">
        <v>0</v>
      </c>
      <c r="K143" s="120">
        <v>0</v>
      </c>
      <c r="L143" s="120">
        <v>0</v>
      </c>
      <c r="M143" s="120">
        <v>0</v>
      </c>
      <c r="N143" s="120">
        <v>0</v>
      </c>
      <c r="O143" s="120">
        <v>0</v>
      </c>
      <c r="P143" s="120">
        <v>0</v>
      </c>
      <c r="Q143" s="120">
        <v>0</v>
      </c>
      <c r="R143" s="120">
        <v>0</v>
      </c>
      <c r="S143" s="120">
        <v>0</v>
      </c>
      <c r="T143" s="120">
        <v>0</v>
      </c>
      <c r="U143" s="120">
        <v>0</v>
      </c>
      <c r="V143" s="120">
        <v>0</v>
      </c>
      <c r="W143" s="120">
        <v>0</v>
      </c>
    </row>
    <row r="144" spans="1:23">
      <c r="A144" s="120">
        <v>0</v>
      </c>
      <c r="B144" s="120">
        <v>0</v>
      </c>
      <c r="C144" s="120">
        <v>0</v>
      </c>
      <c r="D144" s="120">
        <v>0</v>
      </c>
      <c r="E144" s="120">
        <v>0</v>
      </c>
      <c r="F144" s="120">
        <v>0</v>
      </c>
      <c r="G144" s="120">
        <v>0</v>
      </c>
      <c r="H144" s="120">
        <v>0</v>
      </c>
      <c r="I144" s="120">
        <v>0</v>
      </c>
      <c r="J144" s="120">
        <v>0</v>
      </c>
      <c r="K144" s="120">
        <v>0</v>
      </c>
      <c r="L144" s="120">
        <v>0</v>
      </c>
      <c r="M144" s="120">
        <v>0</v>
      </c>
      <c r="N144" s="120">
        <v>0</v>
      </c>
      <c r="O144" s="120">
        <v>0</v>
      </c>
      <c r="P144" s="120">
        <v>0</v>
      </c>
      <c r="Q144" s="120">
        <v>0</v>
      </c>
      <c r="R144" s="120">
        <v>0</v>
      </c>
      <c r="S144" s="120">
        <v>0</v>
      </c>
      <c r="T144" s="120">
        <v>0</v>
      </c>
      <c r="U144" s="120">
        <v>0</v>
      </c>
      <c r="V144" s="120">
        <v>0</v>
      </c>
      <c r="W144" s="120">
        <v>0</v>
      </c>
    </row>
    <row r="145" spans="1:23" hidden="1">
      <c r="A145" s="120">
        <v>0</v>
      </c>
      <c r="B145" s="120">
        <v>0</v>
      </c>
      <c r="C145" s="120">
        <v>0</v>
      </c>
      <c r="D145" s="120">
        <v>0</v>
      </c>
      <c r="E145" s="120">
        <v>0</v>
      </c>
      <c r="F145" s="120">
        <v>0</v>
      </c>
      <c r="G145" s="120">
        <v>0</v>
      </c>
      <c r="H145" s="120">
        <v>0</v>
      </c>
      <c r="I145" s="120">
        <v>0</v>
      </c>
      <c r="J145" s="120">
        <v>0</v>
      </c>
      <c r="K145" s="120">
        <v>0</v>
      </c>
      <c r="L145" s="120">
        <v>0</v>
      </c>
      <c r="M145" s="120">
        <v>0</v>
      </c>
      <c r="N145" s="120">
        <v>0</v>
      </c>
      <c r="O145" s="120">
        <v>0</v>
      </c>
      <c r="P145" s="120">
        <v>0</v>
      </c>
      <c r="Q145" s="120">
        <v>0</v>
      </c>
      <c r="R145" s="120">
        <v>0</v>
      </c>
      <c r="S145" s="120">
        <v>0</v>
      </c>
      <c r="T145" s="120">
        <v>0</v>
      </c>
      <c r="U145" s="120">
        <v>0</v>
      </c>
      <c r="V145" s="120">
        <v>0</v>
      </c>
      <c r="W145" s="120">
        <v>0</v>
      </c>
    </row>
    <row r="146" spans="1:23" hidden="1">
      <c r="A146" s="120">
        <v>0</v>
      </c>
      <c r="B146" s="120">
        <v>0</v>
      </c>
      <c r="C146" s="120">
        <v>0</v>
      </c>
      <c r="D146" s="120">
        <v>0</v>
      </c>
      <c r="E146" s="120">
        <v>0</v>
      </c>
      <c r="F146" s="120">
        <v>0</v>
      </c>
      <c r="G146" s="120">
        <v>0</v>
      </c>
      <c r="H146" s="120">
        <v>0</v>
      </c>
      <c r="I146" s="120">
        <v>0</v>
      </c>
      <c r="J146" s="120">
        <v>0</v>
      </c>
      <c r="K146" s="120">
        <v>0</v>
      </c>
      <c r="L146" s="120">
        <v>0</v>
      </c>
      <c r="M146" s="120">
        <v>0</v>
      </c>
      <c r="N146" s="120">
        <v>0</v>
      </c>
      <c r="O146" s="120">
        <v>0</v>
      </c>
      <c r="P146" s="120">
        <v>0</v>
      </c>
      <c r="Q146" s="120">
        <v>0</v>
      </c>
      <c r="R146" s="120">
        <v>0</v>
      </c>
      <c r="S146" s="120">
        <v>0</v>
      </c>
      <c r="T146" s="120">
        <v>0</v>
      </c>
      <c r="U146" s="120">
        <v>0</v>
      </c>
      <c r="V146" s="120">
        <v>0</v>
      </c>
      <c r="W146" s="120">
        <v>0</v>
      </c>
    </row>
    <row r="147" spans="1:23" hidden="1">
      <c r="A147" s="120">
        <v>0</v>
      </c>
      <c r="B147" s="120">
        <v>0</v>
      </c>
      <c r="C147" s="120">
        <v>0</v>
      </c>
      <c r="D147" s="120">
        <v>0</v>
      </c>
      <c r="E147" s="120">
        <v>0</v>
      </c>
      <c r="F147" s="120">
        <v>0</v>
      </c>
      <c r="G147" s="120">
        <v>0</v>
      </c>
      <c r="H147" s="120">
        <v>0</v>
      </c>
      <c r="I147" s="120">
        <v>0</v>
      </c>
      <c r="J147" s="120">
        <v>0</v>
      </c>
      <c r="K147" s="120">
        <v>0</v>
      </c>
      <c r="L147" s="120">
        <v>0</v>
      </c>
      <c r="M147" s="120">
        <v>0</v>
      </c>
      <c r="N147" s="120">
        <v>0</v>
      </c>
      <c r="O147" s="120">
        <v>0</v>
      </c>
      <c r="P147" s="120">
        <v>0</v>
      </c>
      <c r="Q147" s="120">
        <v>0</v>
      </c>
      <c r="R147" s="120">
        <v>0</v>
      </c>
      <c r="S147" s="120">
        <v>0</v>
      </c>
      <c r="T147" s="120">
        <v>0</v>
      </c>
      <c r="U147" s="120">
        <v>0</v>
      </c>
      <c r="V147" s="120">
        <v>0</v>
      </c>
      <c r="W147" s="120">
        <v>0</v>
      </c>
    </row>
    <row r="148" spans="1:23">
      <c r="A148" s="120">
        <v>0</v>
      </c>
      <c r="B148" s="120">
        <v>0</v>
      </c>
      <c r="C148" s="120">
        <v>0</v>
      </c>
      <c r="D148" s="120">
        <v>0</v>
      </c>
      <c r="E148" s="120">
        <v>0</v>
      </c>
      <c r="F148" s="120">
        <v>0</v>
      </c>
      <c r="G148" s="120">
        <v>0</v>
      </c>
      <c r="H148" s="120">
        <v>0</v>
      </c>
      <c r="I148" s="120">
        <v>0</v>
      </c>
      <c r="J148" s="120">
        <v>0</v>
      </c>
      <c r="K148" s="120">
        <v>0</v>
      </c>
      <c r="L148" s="120">
        <v>0</v>
      </c>
      <c r="M148" s="120">
        <v>0</v>
      </c>
      <c r="N148" s="120">
        <v>0</v>
      </c>
      <c r="O148" s="120">
        <v>0</v>
      </c>
      <c r="P148" s="120">
        <v>0</v>
      </c>
      <c r="Q148" s="120">
        <v>0</v>
      </c>
      <c r="R148" s="120">
        <v>0</v>
      </c>
      <c r="S148" s="120">
        <v>0</v>
      </c>
      <c r="T148" s="120">
        <v>0</v>
      </c>
      <c r="U148" s="120">
        <v>0</v>
      </c>
      <c r="V148" s="120">
        <v>0</v>
      </c>
      <c r="W148" s="120">
        <v>0</v>
      </c>
    </row>
    <row r="149" spans="1:23" hidden="1">
      <c r="A149" s="120">
        <v>0</v>
      </c>
      <c r="B149" s="120">
        <v>0</v>
      </c>
      <c r="C149" s="120">
        <v>0</v>
      </c>
      <c r="D149" s="120">
        <v>0</v>
      </c>
      <c r="E149" s="120">
        <v>0</v>
      </c>
      <c r="F149" s="120">
        <v>0</v>
      </c>
      <c r="G149" s="120">
        <v>0</v>
      </c>
      <c r="H149" s="120">
        <v>0</v>
      </c>
      <c r="I149" s="120">
        <v>0</v>
      </c>
      <c r="J149" s="120">
        <v>0</v>
      </c>
      <c r="K149" s="120">
        <v>0</v>
      </c>
      <c r="L149" s="120">
        <v>0</v>
      </c>
      <c r="M149" s="120">
        <v>0</v>
      </c>
      <c r="N149" s="120">
        <v>0</v>
      </c>
      <c r="O149" s="120">
        <v>0</v>
      </c>
      <c r="P149" s="120">
        <v>0</v>
      </c>
      <c r="Q149" s="120">
        <v>0</v>
      </c>
      <c r="R149" s="120">
        <v>0</v>
      </c>
      <c r="S149" s="120">
        <v>0</v>
      </c>
      <c r="T149" s="120">
        <v>0</v>
      </c>
      <c r="U149" s="120">
        <v>0</v>
      </c>
      <c r="V149" s="120">
        <v>0</v>
      </c>
      <c r="W149" s="120">
        <v>0</v>
      </c>
    </row>
    <row r="150" spans="1:23">
      <c r="A150" s="120">
        <v>0</v>
      </c>
      <c r="B150" s="120">
        <v>0</v>
      </c>
      <c r="C150" s="120">
        <v>0</v>
      </c>
      <c r="D150" s="120">
        <v>0</v>
      </c>
      <c r="E150" s="120">
        <v>0</v>
      </c>
      <c r="F150" s="120">
        <v>0</v>
      </c>
      <c r="G150" s="120">
        <v>0</v>
      </c>
      <c r="H150" s="120">
        <v>0</v>
      </c>
      <c r="I150" s="120">
        <v>0</v>
      </c>
      <c r="J150" s="120">
        <v>0</v>
      </c>
      <c r="K150" s="120">
        <v>0</v>
      </c>
      <c r="L150" s="120">
        <v>0</v>
      </c>
      <c r="M150" s="120">
        <v>0</v>
      </c>
      <c r="N150" s="120">
        <v>0</v>
      </c>
      <c r="O150" s="120">
        <v>0</v>
      </c>
      <c r="P150" s="120">
        <v>0</v>
      </c>
      <c r="Q150" s="120">
        <v>0</v>
      </c>
      <c r="R150" s="120">
        <v>0</v>
      </c>
      <c r="S150" s="120">
        <v>0</v>
      </c>
      <c r="T150" s="120">
        <v>0</v>
      </c>
      <c r="U150" s="120">
        <v>0</v>
      </c>
      <c r="V150" s="120">
        <v>0</v>
      </c>
      <c r="W150" s="120">
        <v>0</v>
      </c>
    </row>
    <row r="151" spans="1:23" hidden="1">
      <c r="A151" s="120">
        <v>0</v>
      </c>
      <c r="B151" s="120">
        <v>0</v>
      </c>
      <c r="C151" s="120">
        <v>0</v>
      </c>
      <c r="D151" s="120">
        <v>0</v>
      </c>
      <c r="E151" s="120">
        <v>0</v>
      </c>
      <c r="F151" s="120">
        <v>0</v>
      </c>
      <c r="G151" s="120">
        <v>0</v>
      </c>
      <c r="H151" s="120">
        <v>0</v>
      </c>
      <c r="I151" s="120">
        <v>0</v>
      </c>
      <c r="J151" s="120">
        <v>0</v>
      </c>
      <c r="K151" s="120">
        <v>0</v>
      </c>
      <c r="L151" s="120">
        <v>0</v>
      </c>
      <c r="M151" s="120">
        <v>0</v>
      </c>
      <c r="N151" s="120">
        <v>0</v>
      </c>
      <c r="O151" s="120">
        <v>0</v>
      </c>
      <c r="P151" s="120">
        <v>0</v>
      </c>
      <c r="Q151" s="120">
        <v>0</v>
      </c>
      <c r="R151" s="120">
        <v>0</v>
      </c>
      <c r="S151" s="120">
        <v>0</v>
      </c>
      <c r="T151" s="120">
        <v>0</v>
      </c>
      <c r="U151" s="120">
        <v>0</v>
      </c>
      <c r="V151" s="120">
        <v>0</v>
      </c>
      <c r="W151" s="120">
        <v>0</v>
      </c>
    </row>
    <row r="152" spans="1:23">
      <c r="A152" s="120">
        <v>0</v>
      </c>
      <c r="B152" s="120">
        <v>0</v>
      </c>
      <c r="C152" s="120">
        <v>0</v>
      </c>
      <c r="D152" s="120">
        <v>0</v>
      </c>
      <c r="E152" s="120">
        <v>0</v>
      </c>
      <c r="F152" s="120">
        <v>0</v>
      </c>
      <c r="G152" s="120">
        <v>0</v>
      </c>
      <c r="H152" s="120">
        <v>0</v>
      </c>
      <c r="I152" s="120">
        <v>0</v>
      </c>
      <c r="J152" s="120">
        <v>0</v>
      </c>
      <c r="K152" s="120">
        <v>0</v>
      </c>
      <c r="L152" s="120">
        <v>0</v>
      </c>
      <c r="M152" s="120">
        <v>0</v>
      </c>
      <c r="N152" s="120">
        <v>0</v>
      </c>
      <c r="O152" s="120">
        <v>0</v>
      </c>
      <c r="P152" s="120">
        <v>0</v>
      </c>
      <c r="Q152" s="120">
        <v>0</v>
      </c>
      <c r="R152" s="120">
        <v>0</v>
      </c>
      <c r="S152" s="120">
        <v>0</v>
      </c>
      <c r="T152" s="120">
        <v>0</v>
      </c>
      <c r="U152" s="120">
        <v>0</v>
      </c>
      <c r="V152" s="120">
        <v>0</v>
      </c>
      <c r="W152" s="120">
        <v>0</v>
      </c>
    </row>
    <row r="153" spans="1:23" hidden="1">
      <c r="A153" s="120">
        <v>0</v>
      </c>
      <c r="B153" s="120">
        <v>0</v>
      </c>
      <c r="C153" s="120">
        <v>0</v>
      </c>
      <c r="D153" s="120">
        <v>0</v>
      </c>
      <c r="E153" s="120">
        <v>0</v>
      </c>
      <c r="F153" s="120">
        <v>0</v>
      </c>
      <c r="G153" s="120">
        <v>0</v>
      </c>
      <c r="H153" s="120">
        <v>0</v>
      </c>
      <c r="I153" s="120">
        <v>0</v>
      </c>
      <c r="J153" s="120">
        <v>0</v>
      </c>
      <c r="K153" s="120">
        <v>0</v>
      </c>
      <c r="L153" s="120">
        <v>0</v>
      </c>
      <c r="M153" s="120">
        <v>0</v>
      </c>
      <c r="N153" s="120">
        <v>0</v>
      </c>
      <c r="O153" s="120">
        <v>0</v>
      </c>
      <c r="P153" s="120">
        <v>0</v>
      </c>
      <c r="Q153" s="120">
        <v>0</v>
      </c>
      <c r="R153" s="120">
        <v>0</v>
      </c>
      <c r="S153" s="120">
        <v>0</v>
      </c>
      <c r="T153" s="120">
        <v>0</v>
      </c>
      <c r="U153" s="120">
        <v>0</v>
      </c>
      <c r="V153" s="120">
        <v>0</v>
      </c>
      <c r="W153" s="120">
        <v>0</v>
      </c>
    </row>
    <row r="154" spans="1:23">
      <c r="A154" s="120">
        <v>0</v>
      </c>
      <c r="B154" s="120">
        <v>0</v>
      </c>
      <c r="C154" s="120">
        <v>0</v>
      </c>
      <c r="D154" s="120">
        <v>0</v>
      </c>
      <c r="E154" s="120">
        <v>0</v>
      </c>
      <c r="F154" s="120">
        <v>0</v>
      </c>
      <c r="G154" s="120">
        <v>0</v>
      </c>
      <c r="H154" s="120">
        <v>0</v>
      </c>
      <c r="I154" s="120">
        <v>0</v>
      </c>
      <c r="J154" s="120">
        <v>0</v>
      </c>
      <c r="K154" s="120">
        <v>0</v>
      </c>
      <c r="L154" s="120">
        <v>0</v>
      </c>
      <c r="M154" s="120">
        <v>0</v>
      </c>
      <c r="N154" s="120">
        <v>0</v>
      </c>
      <c r="O154" s="120">
        <v>0</v>
      </c>
      <c r="P154" s="120">
        <v>0</v>
      </c>
      <c r="Q154" s="120">
        <v>0</v>
      </c>
      <c r="R154" s="120">
        <v>0</v>
      </c>
      <c r="S154" s="120">
        <v>0</v>
      </c>
      <c r="T154" s="120">
        <v>0</v>
      </c>
      <c r="U154" s="120">
        <v>0</v>
      </c>
      <c r="V154" s="120">
        <v>0</v>
      </c>
      <c r="W154" s="120">
        <v>0</v>
      </c>
    </row>
    <row r="155" spans="1:23">
      <c r="A155" s="120">
        <v>0</v>
      </c>
      <c r="B155" s="120">
        <v>0</v>
      </c>
      <c r="C155" s="120">
        <v>0</v>
      </c>
      <c r="D155" s="120">
        <v>0</v>
      </c>
      <c r="E155" s="120">
        <v>0</v>
      </c>
      <c r="F155" s="120">
        <v>0</v>
      </c>
      <c r="G155" s="120">
        <v>0</v>
      </c>
      <c r="H155" s="120">
        <v>0</v>
      </c>
      <c r="I155" s="120">
        <v>0</v>
      </c>
      <c r="J155" s="120">
        <v>0</v>
      </c>
      <c r="K155" s="120">
        <v>0</v>
      </c>
      <c r="L155" s="120">
        <v>0</v>
      </c>
      <c r="M155" s="120">
        <v>0</v>
      </c>
      <c r="N155" s="120">
        <v>0</v>
      </c>
      <c r="O155" s="120">
        <v>0</v>
      </c>
      <c r="P155" s="120">
        <v>0</v>
      </c>
      <c r="Q155" s="120">
        <v>0</v>
      </c>
      <c r="R155" s="120">
        <v>0</v>
      </c>
      <c r="S155" s="120">
        <v>0</v>
      </c>
      <c r="T155" s="120">
        <v>0</v>
      </c>
      <c r="U155" s="120">
        <v>0</v>
      </c>
      <c r="V155" s="120">
        <v>0</v>
      </c>
      <c r="W155" s="120">
        <v>0</v>
      </c>
    </row>
    <row r="156" spans="1:23">
      <c r="A156" s="120">
        <v>0</v>
      </c>
      <c r="B156" s="120">
        <v>0</v>
      </c>
      <c r="C156" s="120">
        <v>0</v>
      </c>
      <c r="D156" s="120">
        <v>0</v>
      </c>
      <c r="E156" s="120">
        <v>0</v>
      </c>
      <c r="F156" s="120">
        <v>0</v>
      </c>
      <c r="G156" s="120">
        <v>0</v>
      </c>
      <c r="H156" s="120">
        <v>0</v>
      </c>
      <c r="I156" s="120">
        <v>0</v>
      </c>
      <c r="J156" s="120">
        <v>0</v>
      </c>
      <c r="K156" s="120">
        <v>0</v>
      </c>
      <c r="L156" s="120">
        <v>0</v>
      </c>
      <c r="M156" s="120">
        <v>0</v>
      </c>
      <c r="N156" s="120">
        <v>0</v>
      </c>
      <c r="O156" s="120">
        <v>0</v>
      </c>
      <c r="P156" s="120">
        <v>0</v>
      </c>
      <c r="Q156" s="120">
        <v>0</v>
      </c>
      <c r="R156" s="120">
        <v>0</v>
      </c>
      <c r="S156" s="120">
        <v>0</v>
      </c>
      <c r="T156" s="120">
        <v>0</v>
      </c>
      <c r="U156" s="120">
        <v>0</v>
      </c>
      <c r="V156" s="120">
        <v>0</v>
      </c>
      <c r="W156" s="120">
        <v>0</v>
      </c>
    </row>
    <row r="157" spans="1:23" hidden="1">
      <c r="A157" s="120">
        <v>0</v>
      </c>
      <c r="B157" s="120">
        <v>0</v>
      </c>
      <c r="C157" s="120">
        <v>0</v>
      </c>
      <c r="D157" s="120">
        <v>0</v>
      </c>
      <c r="E157" s="120">
        <v>0</v>
      </c>
      <c r="F157" s="120">
        <v>0</v>
      </c>
      <c r="G157" s="120">
        <v>0</v>
      </c>
      <c r="H157" s="120">
        <v>0</v>
      </c>
      <c r="I157" s="120">
        <v>0</v>
      </c>
      <c r="J157" s="120">
        <v>0</v>
      </c>
      <c r="K157" s="120">
        <v>0</v>
      </c>
      <c r="L157" s="120">
        <v>0</v>
      </c>
      <c r="M157" s="120">
        <v>0</v>
      </c>
      <c r="N157" s="120">
        <v>0</v>
      </c>
      <c r="O157" s="120">
        <v>0</v>
      </c>
      <c r="P157" s="120">
        <v>0</v>
      </c>
      <c r="Q157" s="120">
        <v>0</v>
      </c>
      <c r="R157" s="120">
        <v>0</v>
      </c>
      <c r="S157" s="120">
        <v>0</v>
      </c>
      <c r="T157" s="120">
        <v>0</v>
      </c>
      <c r="U157" s="120">
        <v>0</v>
      </c>
      <c r="V157" s="120">
        <v>0</v>
      </c>
      <c r="W157" s="120">
        <v>0</v>
      </c>
    </row>
    <row r="158" spans="1:23" hidden="1">
      <c r="A158" s="120">
        <v>0</v>
      </c>
      <c r="B158" s="120">
        <v>0</v>
      </c>
      <c r="C158" s="120">
        <v>0</v>
      </c>
      <c r="D158" s="120">
        <v>0</v>
      </c>
      <c r="E158" s="120">
        <v>0</v>
      </c>
      <c r="F158" s="120">
        <v>0</v>
      </c>
      <c r="G158" s="120">
        <v>0</v>
      </c>
      <c r="H158" s="120">
        <v>0</v>
      </c>
      <c r="I158" s="120">
        <v>0</v>
      </c>
      <c r="J158" s="120">
        <v>0</v>
      </c>
      <c r="K158" s="120">
        <v>0</v>
      </c>
      <c r="L158" s="120">
        <v>0</v>
      </c>
      <c r="M158" s="120">
        <v>0</v>
      </c>
      <c r="N158" s="120">
        <v>0</v>
      </c>
      <c r="O158" s="120">
        <v>0</v>
      </c>
      <c r="P158" s="120">
        <v>0</v>
      </c>
      <c r="Q158" s="120">
        <v>0</v>
      </c>
      <c r="R158" s="120">
        <v>0</v>
      </c>
      <c r="S158" s="120">
        <v>0</v>
      </c>
      <c r="T158" s="120">
        <v>0</v>
      </c>
      <c r="U158" s="120">
        <v>0</v>
      </c>
      <c r="V158" s="120">
        <v>0</v>
      </c>
      <c r="W158" s="120">
        <v>0</v>
      </c>
    </row>
    <row r="159" spans="1:23">
      <c r="A159" s="120">
        <v>0</v>
      </c>
      <c r="B159" s="120">
        <v>0</v>
      </c>
      <c r="C159" s="120">
        <v>0</v>
      </c>
      <c r="D159" s="120">
        <v>0</v>
      </c>
      <c r="E159" s="120">
        <v>0</v>
      </c>
      <c r="F159" s="120">
        <v>0</v>
      </c>
      <c r="G159" s="120">
        <v>0</v>
      </c>
      <c r="H159" s="120">
        <v>0</v>
      </c>
      <c r="I159" s="120">
        <v>0</v>
      </c>
      <c r="J159" s="120">
        <v>0</v>
      </c>
      <c r="K159" s="120">
        <v>0</v>
      </c>
      <c r="L159" s="120">
        <v>0</v>
      </c>
      <c r="M159" s="120">
        <v>0</v>
      </c>
      <c r="N159" s="120">
        <v>0</v>
      </c>
      <c r="O159" s="120">
        <v>0</v>
      </c>
      <c r="P159" s="120">
        <v>0</v>
      </c>
      <c r="Q159" s="120">
        <v>0</v>
      </c>
      <c r="R159" s="120">
        <v>0</v>
      </c>
      <c r="S159" s="120">
        <v>0</v>
      </c>
      <c r="T159" s="120">
        <v>0</v>
      </c>
      <c r="U159" s="120">
        <v>0</v>
      </c>
      <c r="V159" s="120">
        <v>0</v>
      </c>
      <c r="W159" s="120">
        <v>0</v>
      </c>
    </row>
    <row r="160" spans="1:23">
      <c r="A160" s="120">
        <v>0</v>
      </c>
      <c r="B160" s="120">
        <v>0</v>
      </c>
      <c r="C160" s="120">
        <v>0</v>
      </c>
      <c r="D160" s="120">
        <v>0</v>
      </c>
      <c r="E160" s="120">
        <v>0</v>
      </c>
      <c r="F160" s="120">
        <v>0</v>
      </c>
      <c r="G160" s="120">
        <v>0</v>
      </c>
      <c r="H160" s="120">
        <v>0</v>
      </c>
      <c r="I160" s="120">
        <v>0</v>
      </c>
      <c r="J160" s="120">
        <v>0</v>
      </c>
      <c r="K160" s="120">
        <v>0</v>
      </c>
      <c r="L160" s="120">
        <v>0</v>
      </c>
      <c r="M160" s="120">
        <v>0</v>
      </c>
      <c r="N160" s="120">
        <v>0</v>
      </c>
      <c r="O160" s="120">
        <v>0</v>
      </c>
      <c r="P160" s="120">
        <v>0</v>
      </c>
      <c r="Q160" s="120">
        <v>0</v>
      </c>
      <c r="R160" s="120">
        <v>0</v>
      </c>
      <c r="S160" s="120">
        <v>0</v>
      </c>
      <c r="T160" s="120">
        <v>0</v>
      </c>
      <c r="U160" s="120">
        <v>0</v>
      </c>
      <c r="V160" s="120">
        <v>0</v>
      </c>
      <c r="W160" s="120">
        <v>0</v>
      </c>
    </row>
    <row r="161" spans="1:23" hidden="1">
      <c r="A161" s="120">
        <v>0</v>
      </c>
      <c r="B161" s="120">
        <v>0</v>
      </c>
      <c r="C161" s="120">
        <v>0</v>
      </c>
      <c r="D161" s="120">
        <v>0</v>
      </c>
      <c r="E161" s="120">
        <v>0</v>
      </c>
      <c r="F161" s="120">
        <v>0</v>
      </c>
      <c r="G161" s="120">
        <v>0</v>
      </c>
      <c r="H161" s="120">
        <v>0</v>
      </c>
      <c r="I161" s="120">
        <v>0</v>
      </c>
      <c r="J161" s="120">
        <v>0</v>
      </c>
      <c r="K161" s="120">
        <v>0</v>
      </c>
      <c r="L161" s="120">
        <v>0</v>
      </c>
      <c r="M161" s="120">
        <v>0</v>
      </c>
      <c r="N161" s="120">
        <v>0</v>
      </c>
      <c r="O161" s="120">
        <v>0</v>
      </c>
      <c r="P161" s="120">
        <v>0</v>
      </c>
      <c r="Q161" s="120">
        <v>0</v>
      </c>
      <c r="R161" s="120">
        <v>0</v>
      </c>
      <c r="S161" s="120">
        <v>0</v>
      </c>
      <c r="T161" s="120">
        <v>0</v>
      </c>
      <c r="U161" s="120">
        <v>0</v>
      </c>
      <c r="V161" s="120">
        <v>0</v>
      </c>
      <c r="W161" s="120">
        <v>0</v>
      </c>
    </row>
    <row r="162" spans="1:23" hidden="1">
      <c r="A162" s="120">
        <v>0</v>
      </c>
      <c r="B162" s="120">
        <v>0</v>
      </c>
      <c r="C162" s="120">
        <v>0</v>
      </c>
      <c r="D162" s="120">
        <v>0</v>
      </c>
      <c r="E162" s="120">
        <v>0</v>
      </c>
      <c r="F162" s="120">
        <v>0</v>
      </c>
      <c r="G162" s="120">
        <v>0</v>
      </c>
      <c r="H162" s="120">
        <v>0</v>
      </c>
      <c r="I162" s="120">
        <v>0</v>
      </c>
      <c r="J162" s="120">
        <v>0</v>
      </c>
      <c r="K162" s="120">
        <v>0</v>
      </c>
      <c r="L162" s="120">
        <v>0</v>
      </c>
      <c r="M162" s="120">
        <v>0</v>
      </c>
      <c r="N162" s="120">
        <v>0</v>
      </c>
      <c r="O162" s="120">
        <v>0</v>
      </c>
      <c r="P162" s="120">
        <v>0</v>
      </c>
      <c r="Q162" s="120">
        <v>0</v>
      </c>
      <c r="R162" s="120">
        <v>0</v>
      </c>
      <c r="S162" s="120">
        <v>0</v>
      </c>
      <c r="T162" s="120">
        <v>0</v>
      </c>
      <c r="U162" s="120">
        <v>0</v>
      </c>
      <c r="V162" s="120">
        <v>0</v>
      </c>
      <c r="W162" s="120">
        <v>0</v>
      </c>
    </row>
    <row r="163" spans="1:23">
      <c r="A163" s="120">
        <v>0</v>
      </c>
      <c r="B163" s="120">
        <v>0</v>
      </c>
      <c r="C163" s="120">
        <v>0</v>
      </c>
      <c r="D163" s="120">
        <v>0</v>
      </c>
      <c r="E163" s="120">
        <v>0</v>
      </c>
      <c r="F163" s="120">
        <v>0</v>
      </c>
      <c r="G163" s="120">
        <v>0</v>
      </c>
      <c r="H163" s="120">
        <v>0</v>
      </c>
      <c r="I163" s="120">
        <v>0</v>
      </c>
      <c r="J163" s="120">
        <v>0</v>
      </c>
      <c r="K163" s="120">
        <v>0</v>
      </c>
      <c r="L163" s="120">
        <v>0</v>
      </c>
      <c r="M163" s="120">
        <v>0</v>
      </c>
      <c r="N163" s="120">
        <v>0</v>
      </c>
      <c r="O163" s="120">
        <v>0</v>
      </c>
      <c r="P163" s="120">
        <v>0</v>
      </c>
      <c r="Q163" s="120">
        <v>0</v>
      </c>
      <c r="R163" s="120">
        <v>0</v>
      </c>
      <c r="S163" s="120">
        <v>0</v>
      </c>
      <c r="T163" s="120">
        <v>0</v>
      </c>
      <c r="U163" s="120">
        <v>0</v>
      </c>
      <c r="V163" s="120">
        <v>0</v>
      </c>
      <c r="W163" s="120">
        <v>0</v>
      </c>
    </row>
    <row r="164" spans="1:23" hidden="1">
      <c r="A164" s="120">
        <v>0</v>
      </c>
      <c r="B164" s="120">
        <v>0</v>
      </c>
      <c r="C164" s="120">
        <v>0</v>
      </c>
      <c r="D164" s="120">
        <v>0</v>
      </c>
      <c r="E164" s="120">
        <v>0</v>
      </c>
      <c r="F164" s="120">
        <v>0</v>
      </c>
      <c r="G164" s="120">
        <v>0</v>
      </c>
      <c r="H164" s="120">
        <v>0</v>
      </c>
      <c r="I164" s="120">
        <v>0</v>
      </c>
      <c r="J164" s="120">
        <v>0</v>
      </c>
      <c r="K164" s="120">
        <v>0</v>
      </c>
      <c r="L164" s="120">
        <v>0</v>
      </c>
      <c r="M164" s="120">
        <v>0</v>
      </c>
      <c r="N164" s="120">
        <v>0</v>
      </c>
      <c r="O164" s="120">
        <v>0</v>
      </c>
      <c r="P164" s="120">
        <v>0</v>
      </c>
      <c r="Q164" s="120">
        <v>0</v>
      </c>
      <c r="R164" s="120">
        <v>0</v>
      </c>
      <c r="S164" s="120">
        <v>0</v>
      </c>
      <c r="T164" s="120">
        <v>0</v>
      </c>
      <c r="U164" s="120">
        <v>0</v>
      </c>
      <c r="V164" s="120">
        <v>0</v>
      </c>
      <c r="W164" s="120">
        <v>0</v>
      </c>
    </row>
    <row r="165" spans="1:23" hidden="1">
      <c r="A165" s="120">
        <v>0</v>
      </c>
      <c r="B165" s="120">
        <v>0</v>
      </c>
      <c r="C165" s="120">
        <v>0</v>
      </c>
      <c r="D165" s="120">
        <v>0</v>
      </c>
      <c r="E165" s="120">
        <v>0</v>
      </c>
      <c r="F165" s="120">
        <v>0</v>
      </c>
      <c r="G165" s="120">
        <v>0</v>
      </c>
      <c r="H165" s="120">
        <v>0</v>
      </c>
      <c r="I165" s="120">
        <v>0</v>
      </c>
      <c r="J165" s="120">
        <v>0</v>
      </c>
      <c r="K165" s="120">
        <v>0</v>
      </c>
      <c r="L165" s="120">
        <v>0</v>
      </c>
      <c r="M165" s="120">
        <v>0</v>
      </c>
      <c r="N165" s="120">
        <v>0</v>
      </c>
      <c r="O165" s="120">
        <v>0</v>
      </c>
      <c r="P165" s="120">
        <v>0</v>
      </c>
      <c r="Q165" s="120">
        <v>0</v>
      </c>
      <c r="R165" s="120">
        <v>0</v>
      </c>
      <c r="S165" s="120">
        <v>0</v>
      </c>
      <c r="T165" s="120">
        <v>0</v>
      </c>
      <c r="U165" s="120">
        <v>0</v>
      </c>
      <c r="V165" s="120">
        <v>0</v>
      </c>
      <c r="W165" s="120">
        <v>0</v>
      </c>
    </row>
    <row r="166" spans="1:23">
      <c r="A166" s="120">
        <v>0</v>
      </c>
      <c r="B166" s="120">
        <v>0</v>
      </c>
      <c r="C166" s="120">
        <v>0</v>
      </c>
      <c r="D166" s="120">
        <v>0</v>
      </c>
      <c r="E166" s="120">
        <v>0</v>
      </c>
      <c r="F166" s="120">
        <v>0</v>
      </c>
      <c r="G166" s="120">
        <v>0</v>
      </c>
      <c r="H166" s="120">
        <v>0</v>
      </c>
      <c r="I166" s="120">
        <v>0</v>
      </c>
      <c r="J166" s="120">
        <v>0</v>
      </c>
      <c r="K166" s="120">
        <v>0</v>
      </c>
      <c r="L166" s="120">
        <v>0</v>
      </c>
      <c r="M166" s="120">
        <v>0</v>
      </c>
      <c r="N166" s="120">
        <v>0</v>
      </c>
      <c r="O166" s="120">
        <v>0</v>
      </c>
      <c r="P166" s="120">
        <v>0</v>
      </c>
      <c r="Q166" s="120">
        <v>0</v>
      </c>
      <c r="R166" s="120">
        <v>0</v>
      </c>
      <c r="S166" s="120">
        <v>0</v>
      </c>
      <c r="T166" s="120">
        <v>0</v>
      </c>
      <c r="U166" s="120">
        <v>0</v>
      </c>
      <c r="V166" s="120">
        <v>0</v>
      </c>
      <c r="W166" s="120">
        <v>0</v>
      </c>
    </row>
    <row r="167" spans="1:23">
      <c r="A167" s="120">
        <v>0</v>
      </c>
      <c r="B167" s="120">
        <v>0</v>
      </c>
      <c r="C167" s="120">
        <v>0</v>
      </c>
      <c r="D167" s="120">
        <v>0</v>
      </c>
      <c r="E167" s="120">
        <v>0</v>
      </c>
      <c r="F167" s="120">
        <v>0</v>
      </c>
      <c r="G167" s="120">
        <v>0</v>
      </c>
      <c r="H167" s="120">
        <v>0</v>
      </c>
      <c r="I167" s="120">
        <v>0</v>
      </c>
      <c r="J167" s="120">
        <v>0</v>
      </c>
      <c r="K167" s="120">
        <v>0</v>
      </c>
      <c r="L167" s="120">
        <v>0</v>
      </c>
      <c r="M167" s="120">
        <v>0</v>
      </c>
      <c r="N167" s="120">
        <v>0</v>
      </c>
      <c r="O167" s="120">
        <v>0</v>
      </c>
      <c r="P167" s="120">
        <v>0</v>
      </c>
      <c r="Q167" s="120">
        <v>0</v>
      </c>
      <c r="R167" s="120">
        <v>0</v>
      </c>
      <c r="S167" s="120">
        <v>0</v>
      </c>
      <c r="T167" s="120">
        <v>0</v>
      </c>
      <c r="U167" s="120">
        <v>0</v>
      </c>
      <c r="V167" s="120">
        <v>0</v>
      </c>
      <c r="W167" s="120">
        <v>0</v>
      </c>
    </row>
    <row r="168" spans="1:23" hidden="1">
      <c r="A168" s="120">
        <v>0</v>
      </c>
      <c r="B168" s="120">
        <v>0</v>
      </c>
      <c r="C168" s="120">
        <v>0</v>
      </c>
      <c r="D168" s="120">
        <v>0</v>
      </c>
      <c r="E168" s="120">
        <v>0</v>
      </c>
      <c r="F168" s="120">
        <v>0</v>
      </c>
      <c r="G168" s="120">
        <v>0</v>
      </c>
      <c r="H168" s="120">
        <v>0</v>
      </c>
      <c r="I168" s="120">
        <v>0</v>
      </c>
      <c r="J168" s="120">
        <v>0</v>
      </c>
      <c r="K168" s="120">
        <v>0</v>
      </c>
      <c r="L168" s="120">
        <v>0</v>
      </c>
      <c r="M168" s="120">
        <v>0</v>
      </c>
      <c r="N168" s="120">
        <v>0</v>
      </c>
      <c r="O168" s="120">
        <v>0</v>
      </c>
      <c r="P168" s="120">
        <v>0</v>
      </c>
      <c r="Q168" s="120">
        <v>0</v>
      </c>
      <c r="R168" s="120">
        <v>0</v>
      </c>
      <c r="S168" s="120">
        <v>0</v>
      </c>
      <c r="T168" s="120">
        <v>0</v>
      </c>
      <c r="U168" s="120">
        <v>0</v>
      </c>
      <c r="V168" s="120">
        <v>0</v>
      </c>
      <c r="W168" s="120">
        <v>0</v>
      </c>
    </row>
    <row r="169" spans="1:23">
      <c r="A169" s="120">
        <v>0</v>
      </c>
      <c r="B169" s="120">
        <v>0</v>
      </c>
      <c r="C169" s="120">
        <v>0</v>
      </c>
      <c r="D169" s="120">
        <v>0</v>
      </c>
      <c r="E169" s="120">
        <v>0</v>
      </c>
      <c r="F169" s="120">
        <v>0</v>
      </c>
      <c r="G169" s="120">
        <v>0</v>
      </c>
      <c r="H169" s="120">
        <v>0</v>
      </c>
      <c r="I169" s="120">
        <v>0</v>
      </c>
      <c r="J169" s="120">
        <v>0</v>
      </c>
      <c r="K169" s="120">
        <v>0</v>
      </c>
      <c r="L169" s="120">
        <v>0</v>
      </c>
      <c r="M169" s="120">
        <v>0</v>
      </c>
      <c r="N169" s="120">
        <v>0</v>
      </c>
      <c r="O169" s="120">
        <v>0</v>
      </c>
      <c r="P169" s="120">
        <v>0</v>
      </c>
      <c r="Q169" s="120">
        <v>0</v>
      </c>
      <c r="R169" s="120">
        <v>0</v>
      </c>
      <c r="S169" s="120">
        <v>0</v>
      </c>
      <c r="T169" s="120">
        <v>0</v>
      </c>
      <c r="U169" s="120">
        <v>0</v>
      </c>
      <c r="V169" s="120">
        <v>0</v>
      </c>
      <c r="W169" s="120">
        <v>0</v>
      </c>
    </row>
    <row r="170" spans="1:23" hidden="1">
      <c r="A170" s="120">
        <v>0</v>
      </c>
      <c r="B170" s="120">
        <v>0</v>
      </c>
      <c r="C170" s="120">
        <v>0</v>
      </c>
      <c r="D170" s="120">
        <v>0</v>
      </c>
      <c r="E170" s="120">
        <v>0</v>
      </c>
      <c r="F170" s="120">
        <v>0</v>
      </c>
      <c r="G170" s="120">
        <v>0</v>
      </c>
      <c r="H170" s="120">
        <v>0</v>
      </c>
      <c r="I170" s="120">
        <v>0</v>
      </c>
      <c r="J170" s="120">
        <v>0</v>
      </c>
      <c r="K170" s="120">
        <v>0</v>
      </c>
      <c r="L170" s="120">
        <v>0</v>
      </c>
      <c r="M170" s="120">
        <v>0</v>
      </c>
      <c r="N170" s="120">
        <v>0</v>
      </c>
      <c r="O170" s="120">
        <v>0</v>
      </c>
      <c r="P170" s="120">
        <v>0</v>
      </c>
      <c r="Q170" s="120">
        <v>0</v>
      </c>
      <c r="R170" s="120">
        <v>0</v>
      </c>
      <c r="S170" s="120">
        <v>0</v>
      </c>
      <c r="T170" s="120">
        <v>0</v>
      </c>
      <c r="U170" s="120">
        <v>0</v>
      </c>
      <c r="V170" s="120">
        <v>0</v>
      </c>
      <c r="W170" s="120">
        <v>0</v>
      </c>
    </row>
    <row r="171" spans="1:23" hidden="1">
      <c r="A171" s="120">
        <v>0</v>
      </c>
      <c r="B171" s="120">
        <v>0</v>
      </c>
      <c r="C171" s="120">
        <v>0</v>
      </c>
      <c r="D171" s="120">
        <v>0</v>
      </c>
      <c r="E171" s="120">
        <v>0</v>
      </c>
      <c r="F171" s="120">
        <v>0</v>
      </c>
      <c r="G171" s="120">
        <v>0</v>
      </c>
      <c r="H171" s="120">
        <v>0</v>
      </c>
      <c r="I171" s="120">
        <v>0</v>
      </c>
      <c r="J171" s="120">
        <v>0</v>
      </c>
      <c r="K171" s="120">
        <v>0</v>
      </c>
      <c r="L171" s="120">
        <v>0</v>
      </c>
      <c r="M171" s="120">
        <v>0</v>
      </c>
      <c r="N171" s="120">
        <v>0</v>
      </c>
      <c r="O171" s="120">
        <v>0</v>
      </c>
      <c r="P171" s="120">
        <v>0</v>
      </c>
      <c r="Q171" s="120">
        <v>0</v>
      </c>
      <c r="R171" s="120">
        <v>0</v>
      </c>
      <c r="S171" s="120">
        <v>0</v>
      </c>
      <c r="T171" s="120">
        <v>0</v>
      </c>
      <c r="U171" s="120">
        <v>0</v>
      </c>
      <c r="V171" s="120">
        <v>0</v>
      </c>
      <c r="W171" s="120">
        <v>0</v>
      </c>
    </row>
    <row r="172" spans="1:23" hidden="1">
      <c r="A172" s="120">
        <v>0</v>
      </c>
      <c r="B172" s="120">
        <v>0</v>
      </c>
      <c r="C172" s="120">
        <v>0</v>
      </c>
      <c r="D172" s="120">
        <v>0</v>
      </c>
      <c r="E172" s="120">
        <v>0</v>
      </c>
      <c r="F172" s="120">
        <v>0</v>
      </c>
      <c r="G172" s="120">
        <v>0</v>
      </c>
      <c r="H172" s="120">
        <v>0</v>
      </c>
      <c r="I172" s="120">
        <v>0</v>
      </c>
      <c r="J172" s="120">
        <v>0</v>
      </c>
      <c r="K172" s="120">
        <v>0</v>
      </c>
      <c r="L172" s="120">
        <v>0</v>
      </c>
      <c r="M172" s="120">
        <v>0</v>
      </c>
      <c r="N172" s="120">
        <v>0</v>
      </c>
      <c r="O172" s="120">
        <v>0</v>
      </c>
      <c r="P172" s="120">
        <v>0</v>
      </c>
      <c r="Q172" s="120">
        <v>0</v>
      </c>
      <c r="R172" s="120">
        <v>0</v>
      </c>
      <c r="S172" s="120">
        <v>0</v>
      </c>
      <c r="T172" s="120">
        <v>0</v>
      </c>
      <c r="U172" s="120">
        <v>0</v>
      </c>
      <c r="V172" s="120">
        <v>0</v>
      </c>
      <c r="W172" s="120">
        <v>0</v>
      </c>
    </row>
    <row r="173" spans="1:23" hidden="1">
      <c r="A173" s="120">
        <v>0</v>
      </c>
      <c r="B173" s="120">
        <v>0</v>
      </c>
      <c r="C173" s="120">
        <v>0</v>
      </c>
      <c r="D173" s="120">
        <v>0</v>
      </c>
      <c r="E173" s="120">
        <v>0</v>
      </c>
      <c r="F173" s="120">
        <v>0</v>
      </c>
      <c r="G173" s="120">
        <v>0</v>
      </c>
      <c r="H173" s="120">
        <v>0</v>
      </c>
      <c r="I173" s="120">
        <v>0</v>
      </c>
      <c r="J173" s="120">
        <v>0</v>
      </c>
      <c r="K173" s="120">
        <v>0</v>
      </c>
      <c r="L173" s="120">
        <v>0</v>
      </c>
      <c r="M173" s="120">
        <v>0</v>
      </c>
      <c r="N173" s="120">
        <v>0</v>
      </c>
      <c r="O173" s="120">
        <v>0</v>
      </c>
      <c r="P173" s="120">
        <v>0</v>
      </c>
      <c r="Q173" s="120">
        <v>0</v>
      </c>
      <c r="R173" s="120">
        <v>0</v>
      </c>
      <c r="S173" s="120">
        <v>0</v>
      </c>
      <c r="T173" s="120">
        <v>0</v>
      </c>
      <c r="U173" s="120">
        <v>0</v>
      </c>
      <c r="V173" s="120">
        <v>0</v>
      </c>
      <c r="W173" s="120">
        <v>0</v>
      </c>
    </row>
    <row r="174" spans="1:23" hidden="1">
      <c r="A174" s="120">
        <v>0</v>
      </c>
      <c r="B174" s="120">
        <v>0</v>
      </c>
      <c r="C174" s="120">
        <v>0</v>
      </c>
      <c r="D174" s="120">
        <v>0</v>
      </c>
      <c r="E174" s="120">
        <v>0</v>
      </c>
      <c r="F174" s="120">
        <v>0</v>
      </c>
      <c r="G174" s="120">
        <v>0</v>
      </c>
      <c r="H174" s="120">
        <v>0</v>
      </c>
      <c r="I174" s="120">
        <v>0</v>
      </c>
      <c r="J174" s="120">
        <v>0</v>
      </c>
      <c r="K174" s="120">
        <v>0</v>
      </c>
      <c r="L174" s="120">
        <v>0</v>
      </c>
      <c r="M174" s="120">
        <v>0</v>
      </c>
      <c r="N174" s="120">
        <v>0</v>
      </c>
      <c r="O174" s="120">
        <v>0</v>
      </c>
      <c r="P174" s="120">
        <v>0</v>
      </c>
      <c r="Q174" s="120">
        <v>0</v>
      </c>
      <c r="R174" s="120">
        <v>0</v>
      </c>
      <c r="S174" s="120">
        <v>0</v>
      </c>
      <c r="T174" s="120">
        <v>0</v>
      </c>
      <c r="U174" s="120">
        <v>0</v>
      </c>
      <c r="V174" s="120">
        <v>0</v>
      </c>
      <c r="W174" s="120">
        <v>0</v>
      </c>
    </row>
    <row r="175" spans="1:23">
      <c r="A175" s="120">
        <v>0</v>
      </c>
      <c r="B175" s="120">
        <v>0</v>
      </c>
      <c r="C175" s="120">
        <v>0</v>
      </c>
      <c r="D175" s="120">
        <v>0</v>
      </c>
      <c r="E175" s="120">
        <v>0</v>
      </c>
      <c r="F175" s="120">
        <v>0</v>
      </c>
      <c r="G175" s="120">
        <v>0</v>
      </c>
      <c r="H175" s="120">
        <v>0</v>
      </c>
      <c r="I175" s="120">
        <v>0</v>
      </c>
      <c r="J175" s="120">
        <v>0</v>
      </c>
      <c r="K175" s="120">
        <v>0</v>
      </c>
      <c r="L175" s="120">
        <v>0</v>
      </c>
      <c r="M175" s="120">
        <v>0</v>
      </c>
      <c r="N175" s="120">
        <v>0</v>
      </c>
      <c r="O175" s="120">
        <v>0</v>
      </c>
      <c r="P175" s="120">
        <v>0</v>
      </c>
      <c r="Q175" s="120">
        <v>0</v>
      </c>
      <c r="R175" s="120">
        <v>0</v>
      </c>
      <c r="S175" s="120">
        <v>0</v>
      </c>
      <c r="T175" s="120">
        <v>0</v>
      </c>
      <c r="U175" s="120">
        <v>0</v>
      </c>
      <c r="V175" s="120">
        <v>0</v>
      </c>
      <c r="W175" s="120">
        <v>0</v>
      </c>
    </row>
    <row r="176" spans="1:23" hidden="1">
      <c r="A176" s="120">
        <v>0</v>
      </c>
      <c r="B176" s="120">
        <v>0</v>
      </c>
      <c r="C176" s="120">
        <v>0</v>
      </c>
      <c r="D176" s="120">
        <v>0</v>
      </c>
      <c r="E176" s="120">
        <v>0</v>
      </c>
      <c r="F176" s="120">
        <v>0</v>
      </c>
      <c r="G176" s="120">
        <v>0</v>
      </c>
      <c r="H176" s="120">
        <v>0</v>
      </c>
      <c r="I176" s="120">
        <v>0</v>
      </c>
      <c r="J176" s="120">
        <v>0</v>
      </c>
      <c r="K176" s="120">
        <v>0</v>
      </c>
      <c r="L176" s="120">
        <v>0</v>
      </c>
      <c r="M176" s="120">
        <v>0</v>
      </c>
      <c r="N176" s="120">
        <v>0</v>
      </c>
      <c r="O176" s="120">
        <v>0</v>
      </c>
      <c r="P176" s="120">
        <v>0</v>
      </c>
      <c r="Q176" s="120">
        <v>0</v>
      </c>
      <c r="R176" s="120">
        <v>0</v>
      </c>
      <c r="S176" s="120">
        <v>0</v>
      </c>
      <c r="T176" s="120">
        <v>0</v>
      </c>
      <c r="U176" s="120">
        <v>0</v>
      </c>
      <c r="V176" s="120">
        <v>0</v>
      </c>
      <c r="W176" s="120">
        <v>0</v>
      </c>
    </row>
    <row r="177" spans="1:23" hidden="1">
      <c r="A177" s="120">
        <v>0</v>
      </c>
      <c r="B177" s="120">
        <v>0</v>
      </c>
      <c r="C177" s="120">
        <v>0</v>
      </c>
      <c r="D177" s="120">
        <v>0</v>
      </c>
      <c r="E177" s="120">
        <v>0</v>
      </c>
      <c r="F177" s="120">
        <v>0</v>
      </c>
      <c r="G177" s="120">
        <v>0</v>
      </c>
      <c r="H177" s="120">
        <v>0</v>
      </c>
      <c r="I177" s="120">
        <v>0</v>
      </c>
      <c r="J177" s="120">
        <v>0</v>
      </c>
      <c r="K177" s="120">
        <v>0</v>
      </c>
      <c r="L177" s="120">
        <v>0</v>
      </c>
      <c r="M177" s="120">
        <v>0</v>
      </c>
      <c r="N177" s="120">
        <v>0</v>
      </c>
      <c r="O177" s="120">
        <v>0</v>
      </c>
      <c r="P177" s="120">
        <v>0</v>
      </c>
      <c r="Q177" s="120">
        <v>0</v>
      </c>
      <c r="R177" s="120">
        <v>0</v>
      </c>
      <c r="S177" s="120">
        <v>0</v>
      </c>
      <c r="T177" s="120">
        <v>0</v>
      </c>
      <c r="U177" s="120">
        <v>0</v>
      </c>
      <c r="V177" s="120">
        <v>0</v>
      </c>
      <c r="W177" s="120">
        <v>0</v>
      </c>
    </row>
    <row r="178" spans="1:23" hidden="1">
      <c r="A178" s="120">
        <v>0</v>
      </c>
      <c r="B178" s="120">
        <v>0</v>
      </c>
      <c r="C178" s="120">
        <v>0</v>
      </c>
      <c r="D178" s="120">
        <v>0</v>
      </c>
      <c r="E178" s="120">
        <v>0</v>
      </c>
      <c r="F178" s="120">
        <v>0</v>
      </c>
      <c r="G178" s="120">
        <v>0</v>
      </c>
      <c r="H178" s="120">
        <v>0</v>
      </c>
      <c r="I178" s="120">
        <v>0</v>
      </c>
      <c r="J178" s="120">
        <v>0</v>
      </c>
      <c r="K178" s="120">
        <v>0</v>
      </c>
      <c r="L178" s="120">
        <v>0</v>
      </c>
      <c r="M178" s="120">
        <v>0</v>
      </c>
      <c r="N178" s="120">
        <v>0</v>
      </c>
      <c r="O178" s="120">
        <v>0</v>
      </c>
      <c r="P178" s="120">
        <v>0</v>
      </c>
      <c r="Q178" s="120">
        <v>0</v>
      </c>
      <c r="R178" s="120">
        <v>0</v>
      </c>
      <c r="S178" s="120">
        <v>0</v>
      </c>
      <c r="T178" s="120">
        <v>0</v>
      </c>
      <c r="U178" s="120">
        <v>0</v>
      </c>
      <c r="V178" s="120">
        <v>0</v>
      </c>
      <c r="W178" s="120">
        <v>0</v>
      </c>
    </row>
    <row r="179" spans="1:23" hidden="1">
      <c r="A179" s="120">
        <v>0</v>
      </c>
      <c r="B179" s="120">
        <v>0</v>
      </c>
      <c r="C179" s="120">
        <v>0</v>
      </c>
      <c r="D179" s="120">
        <v>0</v>
      </c>
      <c r="E179" s="120">
        <v>0</v>
      </c>
      <c r="F179" s="120">
        <v>0</v>
      </c>
      <c r="G179" s="120">
        <v>0</v>
      </c>
      <c r="H179" s="120">
        <v>0</v>
      </c>
      <c r="I179" s="120">
        <v>0</v>
      </c>
      <c r="J179" s="120">
        <v>0</v>
      </c>
      <c r="K179" s="120">
        <v>0</v>
      </c>
      <c r="L179" s="120">
        <v>0</v>
      </c>
      <c r="M179" s="120">
        <v>0</v>
      </c>
      <c r="N179" s="120">
        <v>0</v>
      </c>
      <c r="O179" s="120">
        <v>0</v>
      </c>
      <c r="P179" s="120">
        <v>0</v>
      </c>
      <c r="Q179" s="120">
        <v>0</v>
      </c>
      <c r="R179" s="120">
        <v>0</v>
      </c>
      <c r="S179" s="120">
        <v>0</v>
      </c>
      <c r="T179" s="120">
        <v>0</v>
      </c>
      <c r="U179" s="120">
        <v>0</v>
      </c>
      <c r="V179" s="120">
        <v>0</v>
      </c>
      <c r="W179" s="120">
        <v>0</v>
      </c>
    </row>
    <row r="180" spans="1:23" hidden="1">
      <c r="A180" s="120">
        <v>0</v>
      </c>
      <c r="B180" s="120">
        <v>0</v>
      </c>
      <c r="C180" s="120">
        <v>0</v>
      </c>
      <c r="D180" s="120">
        <v>0</v>
      </c>
      <c r="E180" s="120">
        <v>0</v>
      </c>
      <c r="F180" s="120">
        <v>0</v>
      </c>
      <c r="G180" s="120">
        <v>0</v>
      </c>
      <c r="H180" s="120">
        <v>0</v>
      </c>
      <c r="I180" s="120">
        <v>0</v>
      </c>
      <c r="J180" s="120">
        <v>0</v>
      </c>
      <c r="K180" s="120">
        <v>0</v>
      </c>
      <c r="L180" s="120">
        <v>0</v>
      </c>
      <c r="M180" s="120">
        <v>0</v>
      </c>
      <c r="N180" s="120">
        <v>0</v>
      </c>
      <c r="O180" s="120">
        <v>0</v>
      </c>
      <c r="P180" s="120">
        <v>0</v>
      </c>
      <c r="Q180" s="120">
        <v>0</v>
      </c>
      <c r="R180" s="120">
        <v>0</v>
      </c>
      <c r="S180" s="120">
        <v>0</v>
      </c>
      <c r="T180" s="120">
        <v>0</v>
      </c>
      <c r="U180" s="120">
        <v>0</v>
      </c>
      <c r="V180" s="120">
        <v>0</v>
      </c>
      <c r="W180" s="120">
        <v>0</v>
      </c>
    </row>
    <row r="181" spans="1:23" hidden="1">
      <c r="A181" s="120">
        <v>0</v>
      </c>
      <c r="B181" s="120">
        <v>0</v>
      </c>
      <c r="C181" s="120">
        <v>0</v>
      </c>
      <c r="D181" s="120">
        <v>0</v>
      </c>
      <c r="E181" s="120">
        <v>0</v>
      </c>
      <c r="F181" s="120">
        <v>0</v>
      </c>
      <c r="G181" s="120">
        <v>0</v>
      </c>
      <c r="H181" s="120">
        <v>0</v>
      </c>
      <c r="I181" s="120">
        <v>0</v>
      </c>
      <c r="J181" s="120">
        <v>0</v>
      </c>
      <c r="K181" s="120">
        <v>0</v>
      </c>
      <c r="L181" s="120">
        <v>0</v>
      </c>
      <c r="M181" s="120">
        <v>0</v>
      </c>
      <c r="N181" s="120">
        <v>0</v>
      </c>
      <c r="O181" s="120">
        <v>0</v>
      </c>
      <c r="P181" s="120">
        <v>0</v>
      </c>
      <c r="Q181" s="120">
        <v>0</v>
      </c>
      <c r="R181" s="120">
        <v>0</v>
      </c>
      <c r="S181" s="120">
        <v>0</v>
      </c>
      <c r="T181" s="120">
        <v>0</v>
      </c>
      <c r="U181" s="120">
        <v>0</v>
      </c>
      <c r="V181" s="120">
        <v>0</v>
      </c>
      <c r="W181" s="120">
        <v>0</v>
      </c>
    </row>
    <row r="182" spans="1:23" hidden="1">
      <c r="A182" s="120">
        <v>0</v>
      </c>
      <c r="B182" s="120">
        <v>0</v>
      </c>
      <c r="C182" s="120">
        <v>0</v>
      </c>
      <c r="D182" s="120">
        <v>0</v>
      </c>
      <c r="E182" s="120">
        <v>0</v>
      </c>
      <c r="F182" s="120">
        <v>0</v>
      </c>
      <c r="G182" s="120">
        <v>0</v>
      </c>
      <c r="H182" s="120">
        <v>0</v>
      </c>
      <c r="I182" s="120">
        <v>0</v>
      </c>
      <c r="J182" s="120">
        <v>0</v>
      </c>
      <c r="K182" s="120">
        <v>0</v>
      </c>
      <c r="L182" s="120">
        <v>0</v>
      </c>
      <c r="M182" s="120">
        <v>0</v>
      </c>
      <c r="N182" s="120">
        <v>0</v>
      </c>
      <c r="O182" s="120">
        <v>0</v>
      </c>
      <c r="P182" s="120">
        <v>0</v>
      </c>
      <c r="Q182" s="120">
        <v>0</v>
      </c>
      <c r="R182" s="120">
        <v>0</v>
      </c>
      <c r="S182" s="120">
        <v>0</v>
      </c>
      <c r="T182" s="120">
        <v>0</v>
      </c>
      <c r="U182" s="120">
        <v>0</v>
      </c>
      <c r="V182" s="120">
        <v>0</v>
      </c>
      <c r="W182" s="120">
        <v>0</v>
      </c>
    </row>
    <row r="183" spans="1:23" hidden="1">
      <c r="A183" s="120">
        <v>0</v>
      </c>
      <c r="B183" s="120">
        <v>0</v>
      </c>
      <c r="C183" s="120">
        <v>0</v>
      </c>
      <c r="D183" s="120">
        <v>0</v>
      </c>
      <c r="E183" s="120">
        <v>0</v>
      </c>
      <c r="F183" s="120">
        <v>0</v>
      </c>
      <c r="G183" s="120">
        <v>0</v>
      </c>
      <c r="H183" s="120">
        <v>0</v>
      </c>
      <c r="I183" s="120">
        <v>0</v>
      </c>
      <c r="J183" s="120">
        <v>0</v>
      </c>
      <c r="K183" s="120">
        <v>0</v>
      </c>
      <c r="L183" s="120">
        <v>0</v>
      </c>
      <c r="M183" s="120">
        <v>0</v>
      </c>
      <c r="N183" s="120">
        <v>0</v>
      </c>
      <c r="O183" s="120">
        <v>0</v>
      </c>
      <c r="P183" s="120">
        <v>0</v>
      </c>
      <c r="Q183" s="120">
        <v>0</v>
      </c>
      <c r="R183" s="120">
        <v>0</v>
      </c>
      <c r="S183" s="120">
        <v>0</v>
      </c>
      <c r="T183" s="120">
        <v>0</v>
      </c>
      <c r="U183" s="120">
        <v>0</v>
      </c>
      <c r="V183" s="120">
        <v>0</v>
      </c>
      <c r="W183" s="120">
        <v>0</v>
      </c>
    </row>
    <row r="184" spans="1:23" hidden="1">
      <c r="A184" s="120">
        <v>0</v>
      </c>
      <c r="B184" s="120">
        <v>0</v>
      </c>
      <c r="C184" s="120">
        <v>0</v>
      </c>
      <c r="D184" s="120">
        <v>0</v>
      </c>
      <c r="E184" s="120">
        <v>0</v>
      </c>
      <c r="F184" s="120">
        <v>0</v>
      </c>
      <c r="G184" s="120">
        <v>0</v>
      </c>
      <c r="H184" s="120">
        <v>0</v>
      </c>
      <c r="I184" s="120">
        <v>0</v>
      </c>
      <c r="J184" s="120">
        <v>0</v>
      </c>
      <c r="K184" s="120">
        <v>0</v>
      </c>
      <c r="L184" s="120">
        <v>0</v>
      </c>
      <c r="M184" s="120">
        <v>0</v>
      </c>
      <c r="N184" s="120">
        <v>0</v>
      </c>
      <c r="O184" s="120">
        <v>0</v>
      </c>
      <c r="P184" s="120">
        <v>0</v>
      </c>
      <c r="Q184" s="120">
        <v>0</v>
      </c>
      <c r="R184" s="120">
        <v>0</v>
      </c>
      <c r="S184" s="120">
        <v>0</v>
      </c>
      <c r="T184" s="120">
        <v>0</v>
      </c>
      <c r="U184" s="120">
        <v>0</v>
      </c>
      <c r="V184" s="120">
        <v>0</v>
      </c>
      <c r="W184" s="120">
        <v>0</v>
      </c>
    </row>
    <row r="185" spans="1:23">
      <c r="A185" s="120">
        <v>0</v>
      </c>
      <c r="B185" s="120">
        <v>0</v>
      </c>
      <c r="C185" s="120">
        <v>0</v>
      </c>
      <c r="D185" s="120">
        <v>0</v>
      </c>
      <c r="E185" s="120">
        <v>0</v>
      </c>
      <c r="F185" s="120">
        <v>0</v>
      </c>
      <c r="G185" s="120">
        <v>0</v>
      </c>
      <c r="H185" s="120">
        <v>0</v>
      </c>
      <c r="I185" s="120">
        <v>0</v>
      </c>
      <c r="J185" s="120">
        <v>0</v>
      </c>
      <c r="K185" s="120">
        <v>0</v>
      </c>
      <c r="L185" s="120">
        <v>0</v>
      </c>
      <c r="M185" s="120">
        <v>0</v>
      </c>
      <c r="N185" s="120">
        <v>0</v>
      </c>
      <c r="O185" s="120">
        <v>0</v>
      </c>
      <c r="P185" s="120">
        <v>0</v>
      </c>
      <c r="Q185" s="120">
        <v>0</v>
      </c>
      <c r="R185" s="120">
        <v>0</v>
      </c>
      <c r="S185" s="120">
        <v>0</v>
      </c>
      <c r="T185" s="120">
        <v>0</v>
      </c>
      <c r="U185" s="120">
        <v>0</v>
      </c>
      <c r="V185" s="120">
        <v>0</v>
      </c>
      <c r="W185" s="120">
        <v>0</v>
      </c>
    </row>
    <row r="186" spans="1:23">
      <c r="A186" s="120">
        <v>0</v>
      </c>
      <c r="B186" s="120">
        <v>0</v>
      </c>
      <c r="C186" s="120">
        <v>0</v>
      </c>
      <c r="D186" s="120">
        <v>0</v>
      </c>
      <c r="E186" s="120">
        <v>0</v>
      </c>
      <c r="F186" s="120">
        <v>0</v>
      </c>
      <c r="G186" s="120">
        <v>0</v>
      </c>
      <c r="H186" s="120">
        <v>0</v>
      </c>
      <c r="I186" s="120">
        <v>0</v>
      </c>
      <c r="J186" s="120">
        <v>0</v>
      </c>
      <c r="K186" s="120">
        <v>0</v>
      </c>
      <c r="L186" s="120">
        <v>0</v>
      </c>
      <c r="M186" s="120">
        <v>0</v>
      </c>
      <c r="N186" s="120">
        <v>0</v>
      </c>
      <c r="O186" s="120">
        <v>0</v>
      </c>
      <c r="P186" s="120">
        <v>0</v>
      </c>
      <c r="Q186" s="120">
        <v>0</v>
      </c>
      <c r="R186" s="120">
        <v>0</v>
      </c>
      <c r="S186" s="120">
        <v>0</v>
      </c>
      <c r="T186" s="120">
        <v>0</v>
      </c>
      <c r="U186" s="120">
        <v>0</v>
      </c>
      <c r="V186" s="120">
        <v>0</v>
      </c>
      <c r="W186" s="120">
        <v>0</v>
      </c>
    </row>
    <row r="187" spans="1:23">
      <c r="A187" s="120">
        <v>0</v>
      </c>
      <c r="B187" s="120">
        <v>0</v>
      </c>
      <c r="C187" s="120">
        <v>0</v>
      </c>
      <c r="D187" s="120">
        <v>0</v>
      </c>
      <c r="E187" s="120">
        <v>0</v>
      </c>
      <c r="F187" s="120">
        <v>0</v>
      </c>
      <c r="G187" s="120">
        <v>0</v>
      </c>
      <c r="H187" s="120">
        <v>0</v>
      </c>
      <c r="I187" s="120">
        <v>0</v>
      </c>
      <c r="J187" s="120">
        <v>0</v>
      </c>
      <c r="K187" s="120">
        <v>0</v>
      </c>
      <c r="L187" s="120">
        <v>0</v>
      </c>
      <c r="M187" s="120">
        <v>0</v>
      </c>
      <c r="N187" s="120">
        <v>0</v>
      </c>
      <c r="O187" s="120">
        <v>0</v>
      </c>
      <c r="P187" s="120">
        <v>0</v>
      </c>
      <c r="Q187" s="120">
        <v>0</v>
      </c>
      <c r="R187" s="120">
        <v>0</v>
      </c>
      <c r="S187" s="120">
        <v>0</v>
      </c>
      <c r="T187" s="120">
        <v>0</v>
      </c>
      <c r="U187" s="120">
        <v>0</v>
      </c>
      <c r="V187" s="120">
        <v>0</v>
      </c>
      <c r="W187" s="120">
        <v>0</v>
      </c>
    </row>
    <row r="188" spans="1:23" hidden="1">
      <c r="A188" s="120">
        <v>0</v>
      </c>
      <c r="B188" s="120">
        <v>0</v>
      </c>
      <c r="C188" s="120">
        <v>0</v>
      </c>
      <c r="D188" s="120">
        <v>0</v>
      </c>
      <c r="E188" s="120">
        <v>0</v>
      </c>
      <c r="F188" s="120">
        <v>0</v>
      </c>
      <c r="G188" s="120">
        <v>0</v>
      </c>
      <c r="H188" s="120">
        <v>0</v>
      </c>
      <c r="I188" s="120">
        <v>0</v>
      </c>
      <c r="J188" s="120">
        <v>0</v>
      </c>
      <c r="K188" s="120">
        <v>0</v>
      </c>
      <c r="L188" s="120">
        <v>0</v>
      </c>
      <c r="M188" s="120">
        <v>0</v>
      </c>
      <c r="N188" s="120">
        <v>0</v>
      </c>
      <c r="O188" s="120">
        <v>0</v>
      </c>
      <c r="P188" s="120">
        <v>0</v>
      </c>
      <c r="Q188" s="120">
        <v>0</v>
      </c>
      <c r="R188" s="120">
        <v>0</v>
      </c>
      <c r="S188" s="120">
        <v>0</v>
      </c>
      <c r="T188" s="120">
        <v>0</v>
      </c>
      <c r="U188" s="120">
        <v>0</v>
      </c>
      <c r="V188" s="120">
        <v>0</v>
      </c>
      <c r="W188" s="120">
        <v>0</v>
      </c>
    </row>
    <row r="189" spans="1:23" hidden="1">
      <c r="A189" s="120">
        <v>0</v>
      </c>
      <c r="B189" s="120">
        <v>0</v>
      </c>
      <c r="C189" s="120">
        <v>0</v>
      </c>
      <c r="D189" s="120">
        <v>0</v>
      </c>
      <c r="E189" s="120">
        <v>0</v>
      </c>
      <c r="F189" s="120">
        <v>0</v>
      </c>
      <c r="G189" s="120">
        <v>0</v>
      </c>
      <c r="H189" s="120">
        <v>0</v>
      </c>
      <c r="I189" s="120">
        <v>0</v>
      </c>
      <c r="J189" s="120">
        <v>0</v>
      </c>
      <c r="K189" s="120">
        <v>0</v>
      </c>
      <c r="L189" s="120">
        <v>0</v>
      </c>
      <c r="M189" s="120">
        <v>0</v>
      </c>
      <c r="N189" s="120">
        <v>0</v>
      </c>
      <c r="O189" s="120">
        <v>0</v>
      </c>
      <c r="P189" s="120">
        <v>0</v>
      </c>
      <c r="Q189" s="120">
        <v>0</v>
      </c>
      <c r="R189" s="120">
        <v>0</v>
      </c>
      <c r="S189" s="120">
        <v>0</v>
      </c>
      <c r="T189" s="120">
        <v>0</v>
      </c>
      <c r="U189" s="120">
        <v>0</v>
      </c>
      <c r="V189" s="120">
        <v>0</v>
      </c>
      <c r="W189" s="120">
        <v>0</v>
      </c>
    </row>
    <row r="190" spans="1:23" hidden="1">
      <c r="A190" s="120">
        <v>0</v>
      </c>
      <c r="B190" s="120">
        <v>0</v>
      </c>
      <c r="C190" s="120">
        <v>0</v>
      </c>
      <c r="D190" s="120">
        <v>0</v>
      </c>
      <c r="E190" s="120">
        <v>0</v>
      </c>
      <c r="F190" s="120">
        <v>0</v>
      </c>
      <c r="G190" s="120">
        <v>0</v>
      </c>
      <c r="H190" s="120">
        <v>0</v>
      </c>
      <c r="I190" s="120">
        <v>0</v>
      </c>
      <c r="J190" s="120">
        <v>0</v>
      </c>
      <c r="K190" s="120">
        <v>0</v>
      </c>
      <c r="L190" s="120">
        <v>0</v>
      </c>
      <c r="M190" s="120">
        <v>0</v>
      </c>
      <c r="N190" s="120">
        <v>0</v>
      </c>
      <c r="O190" s="120">
        <v>0</v>
      </c>
      <c r="P190" s="120">
        <v>0</v>
      </c>
      <c r="Q190" s="120">
        <v>0</v>
      </c>
      <c r="R190" s="120">
        <v>0</v>
      </c>
      <c r="S190" s="120">
        <v>0</v>
      </c>
      <c r="T190" s="120">
        <v>0</v>
      </c>
      <c r="U190" s="120">
        <v>0</v>
      </c>
      <c r="V190" s="120">
        <v>0</v>
      </c>
      <c r="W190" s="120">
        <v>0</v>
      </c>
    </row>
    <row r="191" spans="1:23" hidden="1">
      <c r="A191" s="120">
        <v>0</v>
      </c>
      <c r="B191" s="120">
        <v>0</v>
      </c>
      <c r="C191" s="120">
        <v>0</v>
      </c>
      <c r="D191" s="120">
        <v>0</v>
      </c>
      <c r="E191" s="120">
        <v>0</v>
      </c>
      <c r="F191" s="120">
        <v>0</v>
      </c>
      <c r="G191" s="120">
        <v>0</v>
      </c>
      <c r="H191" s="120">
        <v>0</v>
      </c>
      <c r="I191" s="120">
        <v>0</v>
      </c>
      <c r="J191" s="120">
        <v>0</v>
      </c>
      <c r="K191" s="120">
        <v>0</v>
      </c>
      <c r="L191" s="120">
        <v>0</v>
      </c>
      <c r="M191" s="120">
        <v>0</v>
      </c>
      <c r="N191" s="120">
        <v>0</v>
      </c>
      <c r="O191" s="120">
        <v>0</v>
      </c>
      <c r="P191" s="120">
        <v>0</v>
      </c>
      <c r="Q191" s="120">
        <v>0</v>
      </c>
      <c r="R191" s="120">
        <v>0</v>
      </c>
      <c r="S191" s="120">
        <v>0</v>
      </c>
      <c r="T191" s="120">
        <v>0</v>
      </c>
      <c r="U191" s="120">
        <v>0</v>
      </c>
      <c r="V191" s="120">
        <v>0</v>
      </c>
      <c r="W191" s="120">
        <v>0</v>
      </c>
    </row>
    <row r="192" spans="1:23" hidden="1">
      <c r="A192" s="120">
        <v>0</v>
      </c>
      <c r="B192" s="120">
        <v>0</v>
      </c>
      <c r="C192" s="120">
        <v>0</v>
      </c>
      <c r="D192" s="120">
        <v>0</v>
      </c>
      <c r="E192" s="120">
        <v>0</v>
      </c>
      <c r="F192" s="120">
        <v>0</v>
      </c>
      <c r="G192" s="120">
        <v>0</v>
      </c>
      <c r="H192" s="120">
        <v>0</v>
      </c>
      <c r="I192" s="120">
        <v>0</v>
      </c>
      <c r="J192" s="120">
        <v>0</v>
      </c>
      <c r="K192" s="120">
        <v>0</v>
      </c>
      <c r="L192" s="120">
        <v>0</v>
      </c>
      <c r="M192" s="120">
        <v>0</v>
      </c>
      <c r="N192" s="120">
        <v>0</v>
      </c>
      <c r="O192" s="120">
        <v>0</v>
      </c>
      <c r="P192" s="120">
        <v>0</v>
      </c>
      <c r="Q192" s="120">
        <v>0</v>
      </c>
      <c r="R192" s="120">
        <v>0</v>
      </c>
      <c r="S192" s="120">
        <v>0</v>
      </c>
      <c r="T192" s="120">
        <v>0</v>
      </c>
      <c r="U192" s="120">
        <v>0</v>
      </c>
      <c r="V192" s="120">
        <v>0</v>
      </c>
      <c r="W192" s="120">
        <v>0</v>
      </c>
    </row>
    <row r="193" spans="1:23" hidden="1">
      <c r="A193" s="120">
        <v>0</v>
      </c>
      <c r="B193" s="120">
        <v>0</v>
      </c>
      <c r="C193" s="120">
        <v>0</v>
      </c>
      <c r="D193" s="120">
        <v>0</v>
      </c>
      <c r="E193" s="120">
        <v>0</v>
      </c>
      <c r="F193" s="120">
        <v>0</v>
      </c>
      <c r="G193" s="120">
        <v>0</v>
      </c>
      <c r="H193" s="120">
        <v>0</v>
      </c>
      <c r="I193" s="120">
        <v>0</v>
      </c>
      <c r="J193" s="120">
        <v>0</v>
      </c>
      <c r="K193" s="120">
        <v>0</v>
      </c>
      <c r="L193" s="120">
        <v>0</v>
      </c>
      <c r="M193" s="120">
        <v>0</v>
      </c>
      <c r="N193" s="120">
        <v>0</v>
      </c>
      <c r="O193" s="120">
        <v>0</v>
      </c>
      <c r="P193" s="120">
        <v>0</v>
      </c>
      <c r="Q193" s="120">
        <v>0</v>
      </c>
      <c r="R193" s="120">
        <v>0</v>
      </c>
      <c r="S193" s="120">
        <v>0</v>
      </c>
      <c r="T193" s="120">
        <v>0</v>
      </c>
      <c r="U193" s="120">
        <v>0</v>
      </c>
      <c r="V193" s="120">
        <v>0</v>
      </c>
      <c r="W193" s="120">
        <v>0</v>
      </c>
    </row>
    <row r="194" spans="1:23" hidden="1">
      <c r="A194" s="120">
        <v>0</v>
      </c>
      <c r="B194" s="120">
        <v>0</v>
      </c>
      <c r="C194" s="120">
        <v>0</v>
      </c>
      <c r="D194" s="120">
        <v>0</v>
      </c>
      <c r="E194" s="120">
        <v>0</v>
      </c>
      <c r="F194" s="120">
        <v>0</v>
      </c>
      <c r="G194" s="120">
        <v>0</v>
      </c>
      <c r="H194" s="120">
        <v>0</v>
      </c>
      <c r="I194" s="120">
        <v>0</v>
      </c>
      <c r="J194" s="120">
        <v>0</v>
      </c>
      <c r="K194" s="120">
        <v>0</v>
      </c>
      <c r="L194" s="120">
        <v>0</v>
      </c>
      <c r="M194" s="120">
        <v>0</v>
      </c>
      <c r="N194" s="120">
        <v>0</v>
      </c>
      <c r="O194" s="120">
        <v>0</v>
      </c>
      <c r="P194" s="120">
        <v>0</v>
      </c>
      <c r="Q194" s="120">
        <v>0</v>
      </c>
      <c r="R194" s="120">
        <v>0</v>
      </c>
      <c r="S194" s="120">
        <v>0</v>
      </c>
      <c r="T194" s="120">
        <v>0</v>
      </c>
      <c r="U194" s="120">
        <v>0</v>
      </c>
      <c r="V194" s="120">
        <v>0</v>
      </c>
      <c r="W194" s="120">
        <v>0</v>
      </c>
    </row>
    <row r="195" spans="1:23" hidden="1">
      <c r="A195" s="120">
        <v>0</v>
      </c>
      <c r="B195" s="120">
        <v>0</v>
      </c>
      <c r="C195" s="120">
        <v>0</v>
      </c>
      <c r="D195" s="120">
        <v>0</v>
      </c>
      <c r="E195" s="120">
        <v>0</v>
      </c>
      <c r="F195" s="120">
        <v>0</v>
      </c>
      <c r="G195" s="120">
        <v>0</v>
      </c>
      <c r="H195" s="120">
        <v>0</v>
      </c>
      <c r="I195" s="120">
        <v>0</v>
      </c>
      <c r="J195" s="120">
        <v>0</v>
      </c>
      <c r="K195" s="120">
        <v>0</v>
      </c>
      <c r="L195" s="120">
        <v>0</v>
      </c>
      <c r="M195" s="120">
        <v>0</v>
      </c>
      <c r="N195" s="120">
        <v>0</v>
      </c>
      <c r="O195" s="120">
        <v>0</v>
      </c>
      <c r="P195" s="120">
        <v>0</v>
      </c>
      <c r="Q195" s="120">
        <v>0</v>
      </c>
      <c r="R195" s="120">
        <v>0</v>
      </c>
      <c r="S195" s="120">
        <v>0</v>
      </c>
      <c r="T195" s="120">
        <v>0</v>
      </c>
      <c r="U195" s="120">
        <v>0</v>
      </c>
      <c r="V195" s="120">
        <v>0</v>
      </c>
      <c r="W195" s="120">
        <v>0</v>
      </c>
    </row>
    <row r="196" spans="1:23" hidden="1">
      <c r="A196" s="120">
        <v>0</v>
      </c>
      <c r="B196" s="120">
        <v>0</v>
      </c>
      <c r="C196" s="120">
        <v>0</v>
      </c>
      <c r="D196" s="120">
        <v>0</v>
      </c>
      <c r="E196" s="120">
        <v>0</v>
      </c>
      <c r="F196" s="120">
        <v>0</v>
      </c>
      <c r="G196" s="120">
        <v>0</v>
      </c>
      <c r="H196" s="120">
        <v>0</v>
      </c>
      <c r="I196" s="120">
        <v>0</v>
      </c>
      <c r="J196" s="120">
        <v>0</v>
      </c>
      <c r="K196" s="120">
        <v>0</v>
      </c>
      <c r="L196" s="120">
        <v>0</v>
      </c>
      <c r="M196" s="120">
        <v>0</v>
      </c>
      <c r="N196" s="120">
        <v>0</v>
      </c>
      <c r="O196" s="120">
        <v>0</v>
      </c>
      <c r="P196" s="120">
        <v>0</v>
      </c>
      <c r="Q196" s="120">
        <v>0</v>
      </c>
      <c r="R196" s="120">
        <v>0</v>
      </c>
      <c r="S196" s="120">
        <v>0</v>
      </c>
      <c r="T196" s="120">
        <v>0</v>
      </c>
      <c r="U196" s="120">
        <v>0</v>
      </c>
      <c r="V196" s="120">
        <v>0</v>
      </c>
      <c r="W196" s="120">
        <v>0</v>
      </c>
    </row>
    <row r="197" spans="1:23">
      <c r="A197" s="120">
        <v>0</v>
      </c>
      <c r="B197" s="120">
        <v>0</v>
      </c>
      <c r="C197" s="120">
        <v>0</v>
      </c>
      <c r="D197" s="120">
        <v>0</v>
      </c>
      <c r="E197" s="120">
        <v>0</v>
      </c>
      <c r="F197" s="120">
        <v>0</v>
      </c>
      <c r="G197" s="120">
        <v>0</v>
      </c>
      <c r="H197" s="120">
        <v>0</v>
      </c>
      <c r="I197" s="120">
        <v>0</v>
      </c>
      <c r="J197" s="120">
        <v>0</v>
      </c>
      <c r="K197" s="120">
        <v>0</v>
      </c>
      <c r="L197" s="120">
        <v>0</v>
      </c>
      <c r="M197" s="120">
        <v>0</v>
      </c>
      <c r="N197" s="120">
        <v>0</v>
      </c>
      <c r="O197" s="120">
        <v>0</v>
      </c>
      <c r="P197" s="120">
        <v>0</v>
      </c>
      <c r="Q197" s="120">
        <v>0</v>
      </c>
      <c r="R197" s="120">
        <v>0</v>
      </c>
      <c r="S197" s="120">
        <v>0</v>
      </c>
      <c r="T197" s="120">
        <v>0</v>
      </c>
      <c r="U197" s="120">
        <v>0</v>
      </c>
      <c r="V197" s="120">
        <v>0</v>
      </c>
      <c r="W197" s="120">
        <v>0</v>
      </c>
    </row>
    <row r="198" spans="1:23" hidden="1">
      <c r="A198" s="120">
        <v>0</v>
      </c>
      <c r="B198" s="120">
        <v>0</v>
      </c>
      <c r="C198" s="120">
        <v>0</v>
      </c>
      <c r="D198" s="120">
        <v>0</v>
      </c>
      <c r="E198" s="120">
        <v>0</v>
      </c>
      <c r="F198" s="120">
        <v>0</v>
      </c>
      <c r="G198" s="120">
        <v>0</v>
      </c>
      <c r="H198" s="120">
        <v>0</v>
      </c>
      <c r="I198" s="120">
        <v>0</v>
      </c>
      <c r="J198" s="120">
        <v>0</v>
      </c>
      <c r="K198" s="120">
        <v>0</v>
      </c>
      <c r="L198" s="120">
        <v>0</v>
      </c>
      <c r="M198" s="120">
        <v>0</v>
      </c>
      <c r="N198" s="120">
        <v>0</v>
      </c>
      <c r="O198" s="120">
        <v>0</v>
      </c>
      <c r="P198" s="120">
        <v>0</v>
      </c>
      <c r="Q198" s="120">
        <v>0</v>
      </c>
      <c r="R198" s="120">
        <v>0</v>
      </c>
      <c r="S198" s="120">
        <v>0</v>
      </c>
      <c r="T198" s="120">
        <v>0</v>
      </c>
      <c r="U198" s="120">
        <v>0</v>
      </c>
      <c r="V198" s="120">
        <v>0</v>
      </c>
      <c r="W198" s="120">
        <v>0</v>
      </c>
    </row>
    <row r="199" spans="1:23" hidden="1">
      <c r="A199" s="120">
        <v>0</v>
      </c>
      <c r="B199" s="120">
        <v>0</v>
      </c>
      <c r="C199" s="120">
        <v>0</v>
      </c>
      <c r="D199" s="120">
        <v>0</v>
      </c>
      <c r="E199" s="120">
        <v>0</v>
      </c>
      <c r="F199" s="120">
        <v>0</v>
      </c>
      <c r="G199" s="120">
        <v>0</v>
      </c>
      <c r="H199" s="120">
        <v>0</v>
      </c>
      <c r="I199" s="120">
        <v>0</v>
      </c>
      <c r="J199" s="120">
        <v>0</v>
      </c>
      <c r="K199" s="120">
        <v>0</v>
      </c>
      <c r="L199" s="120">
        <v>0</v>
      </c>
      <c r="M199" s="120">
        <v>0</v>
      </c>
      <c r="N199" s="120">
        <v>0</v>
      </c>
      <c r="O199" s="120">
        <v>0</v>
      </c>
      <c r="P199" s="120">
        <v>0</v>
      </c>
      <c r="Q199" s="120">
        <v>0</v>
      </c>
      <c r="R199" s="120">
        <v>0</v>
      </c>
      <c r="S199" s="120">
        <v>0</v>
      </c>
      <c r="T199" s="120">
        <v>0</v>
      </c>
      <c r="U199" s="120">
        <v>0</v>
      </c>
      <c r="V199" s="120">
        <v>0</v>
      </c>
      <c r="W199" s="120">
        <v>0</v>
      </c>
    </row>
    <row r="200" spans="1:23" hidden="1">
      <c r="A200" s="120">
        <v>0</v>
      </c>
      <c r="B200" s="120">
        <v>0</v>
      </c>
      <c r="C200" s="120">
        <v>0</v>
      </c>
      <c r="D200" s="120">
        <v>0</v>
      </c>
      <c r="E200" s="120">
        <v>0</v>
      </c>
      <c r="F200" s="120">
        <v>0</v>
      </c>
      <c r="G200" s="120">
        <v>0</v>
      </c>
      <c r="H200" s="120">
        <v>0</v>
      </c>
      <c r="I200" s="120">
        <v>0</v>
      </c>
      <c r="J200" s="120">
        <v>0</v>
      </c>
      <c r="K200" s="120">
        <v>0</v>
      </c>
      <c r="L200" s="120">
        <v>0</v>
      </c>
      <c r="M200" s="120">
        <v>0</v>
      </c>
      <c r="N200" s="120">
        <v>0</v>
      </c>
      <c r="O200" s="120">
        <v>0</v>
      </c>
      <c r="P200" s="120">
        <v>0</v>
      </c>
      <c r="Q200" s="120">
        <v>0</v>
      </c>
      <c r="R200" s="120">
        <v>0</v>
      </c>
      <c r="S200" s="120">
        <v>0</v>
      </c>
      <c r="T200" s="120">
        <v>0</v>
      </c>
      <c r="U200" s="120">
        <v>0</v>
      </c>
      <c r="V200" s="120">
        <v>0</v>
      </c>
      <c r="W200" s="120">
        <v>0</v>
      </c>
    </row>
    <row r="201" spans="1:23">
      <c r="A201" s="120">
        <v>0</v>
      </c>
      <c r="B201" s="120">
        <v>0</v>
      </c>
      <c r="C201" s="120">
        <v>0</v>
      </c>
      <c r="D201" s="120">
        <v>0</v>
      </c>
      <c r="E201" s="120">
        <v>0</v>
      </c>
      <c r="F201" s="120">
        <v>0</v>
      </c>
      <c r="G201" s="120">
        <v>0</v>
      </c>
      <c r="H201" s="120">
        <v>0</v>
      </c>
      <c r="I201" s="120">
        <v>0</v>
      </c>
      <c r="J201" s="120">
        <v>0</v>
      </c>
      <c r="K201" s="120">
        <v>0</v>
      </c>
      <c r="L201" s="120">
        <v>0</v>
      </c>
      <c r="M201" s="120">
        <v>0</v>
      </c>
      <c r="N201" s="120">
        <v>0</v>
      </c>
      <c r="O201" s="120">
        <v>0</v>
      </c>
      <c r="P201" s="120">
        <v>0</v>
      </c>
      <c r="Q201" s="120">
        <v>0</v>
      </c>
      <c r="R201" s="120">
        <v>0</v>
      </c>
      <c r="S201" s="120">
        <v>0</v>
      </c>
      <c r="T201" s="120">
        <v>0</v>
      </c>
      <c r="U201" s="120">
        <v>0</v>
      </c>
      <c r="V201" s="120">
        <v>0</v>
      </c>
      <c r="W201" s="120">
        <v>0</v>
      </c>
    </row>
    <row r="202" spans="1:23" hidden="1">
      <c r="A202" s="120">
        <v>0</v>
      </c>
      <c r="B202" s="120">
        <v>0</v>
      </c>
      <c r="C202" s="120">
        <v>0</v>
      </c>
      <c r="D202" s="120">
        <v>0</v>
      </c>
      <c r="E202" s="120">
        <v>0</v>
      </c>
      <c r="F202" s="120">
        <v>0</v>
      </c>
      <c r="G202" s="120">
        <v>0</v>
      </c>
      <c r="H202" s="120">
        <v>0</v>
      </c>
      <c r="I202" s="120">
        <v>0</v>
      </c>
      <c r="J202" s="120">
        <v>0</v>
      </c>
      <c r="K202" s="120">
        <v>0</v>
      </c>
      <c r="L202" s="120">
        <v>0</v>
      </c>
      <c r="M202" s="120">
        <v>0</v>
      </c>
      <c r="N202" s="120">
        <v>0</v>
      </c>
      <c r="O202" s="120">
        <v>0</v>
      </c>
      <c r="P202" s="120">
        <v>0</v>
      </c>
      <c r="Q202" s="120">
        <v>0</v>
      </c>
      <c r="R202" s="120">
        <v>0</v>
      </c>
      <c r="S202" s="120">
        <v>0</v>
      </c>
      <c r="T202" s="120">
        <v>0</v>
      </c>
      <c r="U202" s="120">
        <v>0</v>
      </c>
      <c r="V202" s="120">
        <v>0</v>
      </c>
      <c r="W202" s="120">
        <v>0</v>
      </c>
    </row>
    <row r="203" spans="1:23">
      <c r="A203" s="120">
        <v>0</v>
      </c>
      <c r="B203" s="120">
        <v>0</v>
      </c>
      <c r="C203" s="120">
        <v>0</v>
      </c>
      <c r="D203" s="120">
        <v>0</v>
      </c>
      <c r="E203" s="120">
        <v>0</v>
      </c>
      <c r="F203" s="120">
        <v>0</v>
      </c>
      <c r="G203" s="120">
        <v>0</v>
      </c>
      <c r="H203" s="120">
        <v>0</v>
      </c>
      <c r="I203" s="120">
        <v>0</v>
      </c>
      <c r="J203" s="120">
        <v>0</v>
      </c>
      <c r="K203" s="120">
        <v>0</v>
      </c>
      <c r="L203" s="120">
        <v>0</v>
      </c>
      <c r="M203" s="120">
        <v>0</v>
      </c>
      <c r="N203" s="120">
        <v>0</v>
      </c>
      <c r="O203" s="120">
        <v>0</v>
      </c>
      <c r="P203" s="120">
        <v>0</v>
      </c>
      <c r="Q203" s="120">
        <v>0</v>
      </c>
      <c r="R203" s="120">
        <v>0</v>
      </c>
      <c r="S203" s="120">
        <v>0</v>
      </c>
      <c r="T203" s="120">
        <v>0</v>
      </c>
      <c r="U203" s="120">
        <v>0</v>
      </c>
      <c r="V203" s="120">
        <v>0</v>
      </c>
      <c r="W203" s="120">
        <v>0</v>
      </c>
    </row>
    <row r="204" spans="1:23" hidden="1">
      <c r="A204" s="120">
        <v>0</v>
      </c>
      <c r="B204" s="120">
        <v>0</v>
      </c>
      <c r="C204" s="120">
        <v>0</v>
      </c>
      <c r="D204" s="120">
        <v>0</v>
      </c>
      <c r="E204" s="120">
        <v>0</v>
      </c>
      <c r="F204" s="120">
        <v>0</v>
      </c>
      <c r="G204" s="120">
        <v>0</v>
      </c>
      <c r="H204" s="120">
        <v>0</v>
      </c>
      <c r="I204" s="120">
        <v>0</v>
      </c>
      <c r="J204" s="120">
        <v>0</v>
      </c>
      <c r="K204" s="120">
        <v>0</v>
      </c>
      <c r="L204" s="120">
        <v>0</v>
      </c>
      <c r="M204" s="120">
        <v>0</v>
      </c>
      <c r="N204" s="120">
        <v>0</v>
      </c>
      <c r="O204" s="120">
        <v>0</v>
      </c>
      <c r="P204" s="120">
        <v>0</v>
      </c>
      <c r="Q204" s="120">
        <v>0</v>
      </c>
      <c r="R204" s="120">
        <v>0</v>
      </c>
      <c r="S204" s="120">
        <v>0</v>
      </c>
      <c r="T204" s="120">
        <v>0</v>
      </c>
      <c r="U204" s="120">
        <v>0</v>
      </c>
      <c r="V204" s="120">
        <v>0</v>
      </c>
      <c r="W204" s="120">
        <v>0</v>
      </c>
    </row>
    <row r="205" spans="1:23" hidden="1">
      <c r="A205" s="120">
        <v>0</v>
      </c>
      <c r="B205" s="120">
        <v>0</v>
      </c>
      <c r="C205" s="120">
        <v>0</v>
      </c>
      <c r="D205" s="120">
        <v>0</v>
      </c>
      <c r="E205" s="120">
        <v>0</v>
      </c>
      <c r="F205" s="120">
        <v>0</v>
      </c>
      <c r="G205" s="120">
        <v>0</v>
      </c>
      <c r="H205" s="120">
        <v>0</v>
      </c>
      <c r="I205" s="120">
        <v>0</v>
      </c>
      <c r="J205" s="120">
        <v>0</v>
      </c>
      <c r="K205" s="120">
        <v>0</v>
      </c>
      <c r="L205" s="120">
        <v>0</v>
      </c>
      <c r="M205" s="120">
        <v>0</v>
      </c>
      <c r="N205" s="120">
        <v>0</v>
      </c>
      <c r="O205" s="120">
        <v>0</v>
      </c>
      <c r="P205" s="120">
        <v>0</v>
      </c>
      <c r="Q205" s="120">
        <v>0</v>
      </c>
      <c r="R205" s="120">
        <v>0</v>
      </c>
      <c r="S205" s="120">
        <v>0</v>
      </c>
      <c r="T205" s="120">
        <v>0</v>
      </c>
      <c r="U205" s="120">
        <v>0</v>
      </c>
      <c r="V205" s="120">
        <v>0</v>
      </c>
      <c r="W205" s="120">
        <v>0</v>
      </c>
    </row>
    <row r="206" spans="1:23">
      <c r="A206" s="120">
        <v>0</v>
      </c>
      <c r="B206" s="120">
        <v>0</v>
      </c>
      <c r="C206" s="120">
        <v>0</v>
      </c>
      <c r="D206" s="120">
        <v>0</v>
      </c>
      <c r="E206" s="120">
        <v>0</v>
      </c>
      <c r="F206" s="120">
        <v>0</v>
      </c>
      <c r="G206" s="120">
        <v>0</v>
      </c>
      <c r="H206" s="120">
        <v>0</v>
      </c>
      <c r="I206" s="120">
        <v>0</v>
      </c>
      <c r="J206" s="120">
        <v>0</v>
      </c>
      <c r="K206" s="120">
        <v>0</v>
      </c>
      <c r="L206" s="120">
        <v>0</v>
      </c>
      <c r="M206" s="120">
        <v>0</v>
      </c>
      <c r="N206" s="120">
        <v>0</v>
      </c>
      <c r="O206" s="120">
        <v>0</v>
      </c>
      <c r="P206" s="120">
        <v>0</v>
      </c>
      <c r="Q206" s="120">
        <v>0</v>
      </c>
      <c r="R206" s="120">
        <v>0</v>
      </c>
      <c r="S206" s="120">
        <v>0</v>
      </c>
      <c r="T206" s="120">
        <v>0</v>
      </c>
      <c r="U206" s="120">
        <v>0</v>
      </c>
      <c r="V206" s="120">
        <v>0</v>
      </c>
      <c r="W206" s="120">
        <v>0</v>
      </c>
    </row>
    <row r="207" spans="1:23">
      <c r="A207" s="120">
        <v>0</v>
      </c>
      <c r="B207" s="120">
        <v>0</v>
      </c>
      <c r="C207" s="120">
        <v>0</v>
      </c>
      <c r="D207" s="120">
        <v>0</v>
      </c>
      <c r="E207" s="120">
        <v>0</v>
      </c>
      <c r="F207" s="120">
        <v>0</v>
      </c>
      <c r="G207" s="120">
        <v>0</v>
      </c>
      <c r="H207" s="120">
        <v>0</v>
      </c>
      <c r="I207" s="120">
        <v>0</v>
      </c>
      <c r="J207" s="120">
        <v>0</v>
      </c>
      <c r="K207" s="120">
        <v>0</v>
      </c>
      <c r="L207" s="120">
        <v>0</v>
      </c>
      <c r="M207" s="120">
        <v>0</v>
      </c>
      <c r="N207" s="120">
        <v>0</v>
      </c>
      <c r="O207" s="120">
        <v>0</v>
      </c>
      <c r="P207" s="120">
        <v>0</v>
      </c>
      <c r="Q207" s="120">
        <v>0</v>
      </c>
      <c r="R207" s="120">
        <v>0</v>
      </c>
      <c r="S207" s="120">
        <v>0</v>
      </c>
      <c r="T207" s="120">
        <v>0</v>
      </c>
      <c r="U207" s="120">
        <v>0</v>
      </c>
      <c r="V207" s="120">
        <v>0</v>
      </c>
      <c r="W207" s="120">
        <v>0</v>
      </c>
    </row>
    <row r="208" spans="1:23" hidden="1">
      <c r="A208" s="120">
        <v>0</v>
      </c>
      <c r="B208" s="120">
        <v>0</v>
      </c>
      <c r="C208" s="120">
        <v>0</v>
      </c>
      <c r="D208" s="120">
        <v>0</v>
      </c>
      <c r="E208" s="120">
        <v>0</v>
      </c>
      <c r="F208" s="120">
        <v>0</v>
      </c>
      <c r="G208" s="120">
        <v>0</v>
      </c>
      <c r="H208" s="120">
        <v>0</v>
      </c>
      <c r="I208" s="120">
        <v>0</v>
      </c>
      <c r="J208" s="120">
        <v>0</v>
      </c>
      <c r="K208" s="120">
        <v>0</v>
      </c>
      <c r="L208" s="120">
        <v>0</v>
      </c>
      <c r="M208" s="120">
        <v>0</v>
      </c>
      <c r="N208" s="120">
        <v>0</v>
      </c>
      <c r="O208" s="120">
        <v>0</v>
      </c>
      <c r="P208" s="120">
        <v>0</v>
      </c>
      <c r="Q208" s="120">
        <v>0</v>
      </c>
      <c r="R208" s="120">
        <v>0</v>
      </c>
      <c r="S208" s="120">
        <v>0</v>
      </c>
      <c r="T208" s="120">
        <v>0</v>
      </c>
      <c r="U208" s="120">
        <v>0</v>
      </c>
      <c r="V208" s="120">
        <v>0</v>
      </c>
      <c r="W208" s="120">
        <v>0</v>
      </c>
    </row>
    <row r="209" spans="1:23" hidden="1">
      <c r="A209" s="120">
        <v>0</v>
      </c>
      <c r="B209" s="120">
        <v>0</v>
      </c>
      <c r="C209" s="120">
        <v>0</v>
      </c>
      <c r="D209" s="120">
        <v>0</v>
      </c>
      <c r="E209" s="120">
        <v>0</v>
      </c>
      <c r="F209" s="120">
        <v>0</v>
      </c>
      <c r="G209" s="120">
        <v>0</v>
      </c>
      <c r="H209" s="120">
        <v>0</v>
      </c>
      <c r="I209" s="120">
        <v>0</v>
      </c>
      <c r="J209" s="120">
        <v>0</v>
      </c>
      <c r="K209" s="120">
        <v>0</v>
      </c>
      <c r="L209" s="120">
        <v>0</v>
      </c>
      <c r="M209" s="120">
        <v>0</v>
      </c>
      <c r="N209" s="120">
        <v>0</v>
      </c>
      <c r="O209" s="120">
        <v>0</v>
      </c>
      <c r="P209" s="120">
        <v>0</v>
      </c>
      <c r="Q209" s="120">
        <v>0</v>
      </c>
      <c r="R209" s="120">
        <v>0</v>
      </c>
      <c r="S209" s="120">
        <v>0</v>
      </c>
      <c r="T209" s="120">
        <v>0</v>
      </c>
      <c r="U209" s="120">
        <v>0</v>
      </c>
      <c r="V209" s="120">
        <v>0</v>
      </c>
      <c r="W209" s="120">
        <v>0</v>
      </c>
    </row>
    <row r="210" spans="1:23" hidden="1">
      <c r="A210" s="120">
        <v>0</v>
      </c>
      <c r="B210" s="120">
        <v>0</v>
      </c>
      <c r="C210" s="120">
        <v>0</v>
      </c>
      <c r="D210" s="120">
        <v>0</v>
      </c>
      <c r="E210" s="120">
        <v>0</v>
      </c>
      <c r="F210" s="120">
        <v>0</v>
      </c>
      <c r="G210" s="120">
        <v>0</v>
      </c>
      <c r="H210" s="120">
        <v>0</v>
      </c>
      <c r="I210" s="120">
        <v>0</v>
      </c>
      <c r="J210" s="120">
        <v>0</v>
      </c>
      <c r="K210" s="120">
        <v>0</v>
      </c>
      <c r="L210" s="120">
        <v>0</v>
      </c>
      <c r="M210" s="120">
        <v>0</v>
      </c>
      <c r="N210" s="120">
        <v>0</v>
      </c>
      <c r="O210" s="120">
        <v>0</v>
      </c>
      <c r="P210" s="120">
        <v>0</v>
      </c>
      <c r="Q210" s="120">
        <v>0</v>
      </c>
      <c r="R210" s="120">
        <v>0</v>
      </c>
      <c r="S210" s="120">
        <v>0</v>
      </c>
      <c r="T210" s="120">
        <v>0</v>
      </c>
      <c r="U210" s="120">
        <v>0</v>
      </c>
      <c r="V210" s="120">
        <v>0</v>
      </c>
      <c r="W210" s="120">
        <v>0</v>
      </c>
    </row>
    <row r="211" spans="1:23" hidden="1">
      <c r="A211" s="120">
        <v>0</v>
      </c>
      <c r="B211" s="120">
        <v>0</v>
      </c>
      <c r="C211" s="120">
        <v>0</v>
      </c>
      <c r="D211" s="120">
        <v>0</v>
      </c>
      <c r="E211" s="120">
        <v>0</v>
      </c>
      <c r="F211" s="120">
        <v>0</v>
      </c>
      <c r="G211" s="120">
        <v>0</v>
      </c>
      <c r="H211" s="120">
        <v>0</v>
      </c>
      <c r="I211" s="120">
        <v>0</v>
      </c>
      <c r="J211" s="120">
        <v>0</v>
      </c>
      <c r="K211" s="120">
        <v>0</v>
      </c>
      <c r="L211" s="120">
        <v>0</v>
      </c>
      <c r="M211" s="120">
        <v>0</v>
      </c>
      <c r="N211" s="120">
        <v>0</v>
      </c>
      <c r="O211" s="120">
        <v>0</v>
      </c>
      <c r="P211" s="120">
        <v>0</v>
      </c>
      <c r="Q211" s="120">
        <v>0</v>
      </c>
      <c r="R211" s="120">
        <v>0</v>
      </c>
      <c r="S211" s="120">
        <v>0</v>
      </c>
      <c r="T211" s="120">
        <v>0</v>
      </c>
      <c r="U211" s="120">
        <v>0</v>
      </c>
      <c r="V211" s="120">
        <v>0</v>
      </c>
      <c r="W211" s="120">
        <v>0</v>
      </c>
    </row>
    <row r="212" spans="1:23" hidden="1">
      <c r="A212" s="120">
        <v>0</v>
      </c>
      <c r="B212" s="120">
        <v>0</v>
      </c>
      <c r="C212" s="120">
        <v>0</v>
      </c>
      <c r="D212" s="120">
        <v>0</v>
      </c>
      <c r="E212" s="120">
        <v>0</v>
      </c>
      <c r="F212" s="120">
        <v>0</v>
      </c>
      <c r="G212" s="120">
        <v>0</v>
      </c>
      <c r="H212" s="120">
        <v>0</v>
      </c>
      <c r="I212" s="120">
        <v>0</v>
      </c>
      <c r="J212" s="120">
        <v>0</v>
      </c>
      <c r="K212" s="120">
        <v>0</v>
      </c>
      <c r="L212" s="120">
        <v>0</v>
      </c>
      <c r="M212" s="120">
        <v>0</v>
      </c>
      <c r="N212" s="120">
        <v>0</v>
      </c>
      <c r="O212" s="120">
        <v>0</v>
      </c>
      <c r="P212" s="120">
        <v>0</v>
      </c>
      <c r="Q212" s="120">
        <v>0</v>
      </c>
      <c r="R212" s="120">
        <v>0</v>
      </c>
      <c r="S212" s="120">
        <v>0</v>
      </c>
      <c r="T212" s="120">
        <v>0</v>
      </c>
      <c r="U212" s="120">
        <v>0</v>
      </c>
      <c r="V212" s="120">
        <v>0</v>
      </c>
      <c r="W212" s="120">
        <v>0</v>
      </c>
    </row>
    <row r="213" spans="1:23" hidden="1">
      <c r="A213" s="120">
        <v>0</v>
      </c>
      <c r="B213" s="120">
        <v>0</v>
      </c>
      <c r="C213" s="120">
        <v>0</v>
      </c>
      <c r="D213" s="120">
        <v>0</v>
      </c>
      <c r="E213" s="120">
        <v>0</v>
      </c>
      <c r="F213" s="120">
        <v>0</v>
      </c>
      <c r="G213" s="120">
        <v>0</v>
      </c>
      <c r="H213" s="120">
        <v>0</v>
      </c>
      <c r="I213" s="120">
        <v>0</v>
      </c>
      <c r="J213" s="120">
        <v>0</v>
      </c>
      <c r="K213" s="120">
        <v>0</v>
      </c>
      <c r="L213" s="120">
        <v>0</v>
      </c>
      <c r="M213" s="120">
        <v>0</v>
      </c>
      <c r="N213" s="120">
        <v>0</v>
      </c>
      <c r="O213" s="120">
        <v>0</v>
      </c>
      <c r="P213" s="120">
        <v>0</v>
      </c>
      <c r="Q213" s="120">
        <v>0</v>
      </c>
      <c r="R213" s="120">
        <v>0</v>
      </c>
      <c r="S213" s="120">
        <v>0</v>
      </c>
      <c r="T213" s="120">
        <v>0</v>
      </c>
      <c r="U213" s="120">
        <v>0</v>
      </c>
      <c r="V213" s="120">
        <v>0</v>
      </c>
      <c r="W213" s="120">
        <v>0</v>
      </c>
    </row>
    <row r="214" spans="1:23" hidden="1">
      <c r="A214" s="120">
        <v>0</v>
      </c>
      <c r="B214" s="120">
        <v>0</v>
      </c>
      <c r="C214" s="120">
        <v>0</v>
      </c>
      <c r="D214" s="120">
        <v>0</v>
      </c>
      <c r="E214" s="120">
        <v>0</v>
      </c>
      <c r="F214" s="120">
        <v>0</v>
      </c>
      <c r="G214" s="120">
        <v>0</v>
      </c>
      <c r="H214" s="120">
        <v>0</v>
      </c>
      <c r="I214" s="120">
        <v>0</v>
      </c>
      <c r="J214" s="120">
        <v>0</v>
      </c>
      <c r="K214" s="120">
        <v>0</v>
      </c>
      <c r="L214" s="120">
        <v>0</v>
      </c>
      <c r="M214" s="120">
        <v>0</v>
      </c>
      <c r="N214" s="120">
        <v>0</v>
      </c>
      <c r="O214" s="120">
        <v>0</v>
      </c>
      <c r="P214" s="120">
        <v>0</v>
      </c>
      <c r="Q214" s="120">
        <v>0</v>
      </c>
      <c r="R214" s="120">
        <v>0</v>
      </c>
      <c r="S214" s="120">
        <v>0</v>
      </c>
      <c r="T214" s="120">
        <v>0</v>
      </c>
      <c r="U214" s="120">
        <v>0</v>
      </c>
      <c r="V214" s="120">
        <v>0</v>
      </c>
      <c r="W214" s="120">
        <v>0</v>
      </c>
    </row>
    <row r="215" spans="1:23" hidden="1">
      <c r="A215" s="120">
        <v>0</v>
      </c>
      <c r="B215" s="120">
        <v>0</v>
      </c>
      <c r="C215" s="120">
        <v>0</v>
      </c>
      <c r="D215" s="120">
        <v>0</v>
      </c>
      <c r="E215" s="120">
        <v>0</v>
      </c>
      <c r="F215" s="120">
        <v>0</v>
      </c>
      <c r="G215" s="120">
        <v>0</v>
      </c>
      <c r="H215" s="120">
        <v>0</v>
      </c>
      <c r="I215" s="120">
        <v>0</v>
      </c>
      <c r="J215" s="120">
        <v>0</v>
      </c>
      <c r="K215" s="120">
        <v>0</v>
      </c>
      <c r="L215" s="120">
        <v>0</v>
      </c>
      <c r="M215" s="120">
        <v>0</v>
      </c>
      <c r="N215" s="120">
        <v>0</v>
      </c>
      <c r="O215" s="120">
        <v>0</v>
      </c>
      <c r="P215" s="120">
        <v>0</v>
      </c>
      <c r="Q215" s="120">
        <v>0</v>
      </c>
      <c r="R215" s="120">
        <v>0</v>
      </c>
      <c r="S215" s="120">
        <v>0</v>
      </c>
      <c r="T215" s="120">
        <v>0</v>
      </c>
      <c r="U215" s="120">
        <v>0</v>
      </c>
      <c r="V215" s="120">
        <v>0</v>
      </c>
      <c r="W215" s="120">
        <v>0</v>
      </c>
    </row>
    <row r="216" spans="1:23" hidden="1">
      <c r="A216" s="120">
        <v>0</v>
      </c>
      <c r="B216" s="120">
        <v>0</v>
      </c>
      <c r="C216" s="120">
        <v>0</v>
      </c>
      <c r="D216" s="120">
        <v>0</v>
      </c>
      <c r="E216" s="120">
        <v>0</v>
      </c>
      <c r="F216" s="120">
        <v>0</v>
      </c>
      <c r="G216" s="120">
        <v>0</v>
      </c>
      <c r="H216" s="120">
        <v>0</v>
      </c>
      <c r="I216" s="120">
        <v>0</v>
      </c>
      <c r="J216" s="120">
        <v>0</v>
      </c>
      <c r="K216" s="120">
        <v>0</v>
      </c>
      <c r="L216" s="120">
        <v>0</v>
      </c>
      <c r="M216" s="120">
        <v>0</v>
      </c>
      <c r="N216" s="120">
        <v>0</v>
      </c>
      <c r="O216" s="120">
        <v>0</v>
      </c>
      <c r="P216" s="120">
        <v>0</v>
      </c>
      <c r="Q216" s="120">
        <v>0</v>
      </c>
      <c r="R216" s="120">
        <v>0</v>
      </c>
      <c r="S216" s="120">
        <v>0</v>
      </c>
      <c r="T216" s="120">
        <v>0</v>
      </c>
      <c r="U216" s="120">
        <v>0</v>
      </c>
      <c r="V216" s="120">
        <v>0</v>
      </c>
      <c r="W216" s="120">
        <v>0</v>
      </c>
    </row>
    <row r="217" spans="1:23" hidden="1">
      <c r="A217" s="120">
        <v>0</v>
      </c>
      <c r="B217" s="120">
        <v>0</v>
      </c>
      <c r="C217" s="120">
        <v>0</v>
      </c>
      <c r="D217" s="120">
        <v>0</v>
      </c>
      <c r="E217" s="120">
        <v>0</v>
      </c>
      <c r="F217" s="120">
        <v>0</v>
      </c>
      <c r="G217" s="120">
        <v>0</v>
      </c>
      <c r="H217" s="120">
        <v>0</v>
      </c>
      <c r="I217" s="120">
        <v>0</v>
      </c>
      <c r="J217" s="120">
        <v>0</v>
      </c>
      <c r="K217" s="120">
        <v>0</v>
      </c>
      <c r="L217" s="120">
        <v>0</v>
      </c>
      <c r="M217" s="120">
        <v>0</v>
      </c>
      <c r="N217" s="120">
        <v>0</v>
      </c>
      <c r="O217" s="120">
        <v>0</v>
      </c>
      <c r="P217" s="120">
        <v>0</v>
      </c>
      <c r="Q217" s="120">
        <v>0</v>
      </c>
      <c r="R217" s="120">
        <v>0</v>
      </c>
      <c r="S217" s="120">
        <v>0</v>
      </c>
      <c r="T217" s="120">
        <v>0</v>
      </c>
      <c r="U217" s="120">
        <v>0</v>
      </c>
      <c r="V217" s="120">
        <v>0</v>
      </c>
      <c r="W217" s="120">
        <v>0</v>
      </c>
    </row>
    <row r="218" spans="1:23" hidden="1">
      <c r="A218" s="120">
        <v>0</v>
      </c>
      <c r="B218" s="120">
        <v>0</v>
      </c>
      <c r="C218" s="120">
        <v>0</v>
      </c>
      <c r="D218" s="120">
        <v>0</v>
      </c>
      <c r="E218" s="120">
        <v>0</v>
      </c>
      <c r="F218" s="120">
        <v>0</v>
      </c>
      <c r="G218" s="120">
        <v>0</v>
      </c>
      <c r="H218" s="120">
        <v>0</v>
      </c>
      <c r="I218" s="120">
        <v>0</v>
      </c>
      <c r="J218" s="120">
        <v>0</v>
      </c>
      <c r="K218" s="120">
        <v>0</v>
      </c>
      <c r="L218" s="120">
        <v>0</v>
      </c>
      <c r="M218" s="120">
        <v>0</v>
      </c>
      <c r="N218" s="120">
        <v>0</v>
      </c>
      <c r="O218" s="120">
        <v>0</v>
      </c>
      <c r="P218" s="120">
        <v>0</v>
      </c>
      <c r="Q218" s="120">
        <v>0</v>
      </c>
      <c r="R218" s="120">
        <v>0</v>
      </c>
      <c r="S218" s="120">
        <v>0</v>
      </c>
      <c r="T218" s="120">
        <v>0</v>
      </c>
      <c r="U218" s="120">
        <v>0</v>
      </c>
      <c r="V218" s="120">
        <v>0</v>
      </c>
      <c r="W218" s="120">
        <v>0</v>
      </c>
    </row>
    <row r="219" spans="1:23" hidden="1">
      <c r="A219" s="120">
        <v>0</v>
      </c>
      <c r="B219" s="120">
        <v>0</v>
      </c>
      <c r="C219" s="120">
        <v>0</v>
      </c>
      <c r="D219" s="120">
        <v>0</v>
      </c>
      <c r="E219" s="120">
        <v>0</v>
      </c>
      <c r="F219" s="120">
        <v>0</v>
      </c>
      <c r="G219" s="120">
        <v>0</v>
      </c>
      <c r="H219" s="120">
        <v>0</v>
      </c>
      <c r="I219" s="120">
        <v>0</v>
      </c>
      <c r="J219" s="120">
        <v>0</v>
      </c>
      <c r="K219" s="120">
        <v>0</v>
      </c>
      <c r="L219" s="120">
        <v>0</v>
      </c>
      <c r="M219" s="120">
        <v>0</v>
      </c>
      <c r="N219" s="120">
        <v>0</v>
      </c>
      <c r="O219" s="120">
        <v>0</v>
      </c>
      <c r="P219" s="120">
        <v>0</v>
      </c>
      <c r="Q219" s="120">
        <v>0</v>
      </c>
      <c r="R219" s="120">
        <v>0</v>
      </c>
      <c r="S219" s="120">
        <v>0</v>
      </c>
      <c r="T219" s="120">
        <v>0</v>
      </c>
      <c r="U219" s="120">
        <v>0</v>
      </c>
      <c r="V219" s="120">
        <v>0</v>
      </c>
      <c r="W219" s="120">
        <v>0</v>
      </c>
    </row>
    <row r="220" spans="1:23" hidden="1">
      <c r="A220" s="120">
        <v>0</v>
      </c>
      <c r="B220" s="120">
        <v>0</v>
      </c>
      <c r="C220" s="120">
        <v>0</v>
      </c>
      <c r="D220" s="120">
        <v>0</v>
      </c>
      <c r="E220" s="120">
        <v>0</v>
      </c>
      <c r="F220" s="120">
        <v>0</v>
      </c>
      <c r="G220" s="120">
        <v>0</v>
      </c>
      <c r="H220" s="120">
        <v>0</v>
      </c>
      <c r="I220" s="120">
        <v>0</v>
      </c>
      <c r="J220" s="120">
        <v>0</v>
      </c>
      <c r="K220" s="120">
        <v>0</v>
      </c>
      <c r="L220" s="120">
        <v>0</v>
      </c>
      <c r="M220" s="120">
        <v>0</v>
      </c>
      <c r="N220" s="120">
        <v>0</v>
      </c>
      <c r="O220" s="120">
        <v>0</v>
      </c>
      <c r="P220" s="120">
        <v>0</v>
      </c>
      <c r="Q220" s="120">
        <v>0</v>
      </c>
      <c r="R220" s="120">
        <v>0</v>
      </c>
      <c r="S220" s="120">
        <v>0</v>
      </c>
      <c r="T220" s="120">
        <v>0</v>
      </c>
      <c r="U220" s="120">
        <v>0</v>
      </c>
      <c r="V220" s="120">
        <v>0</v>
      </c>
      <c r="W220" s="120">
        <v>0</v>
      </c>
    </row>
    <row r="221" spans="1:23" hidden="1">
      <c r="A221" s="120">
        <v>0</v>
      </c>
      <c r="B221" s="120">
        <v>0</v>
      </c>
      <c r="C221" s="120">
        <v>0</v>
      </c>
      <c r="D221" s="120">
        <v>0</v>
      </c>
      <c r="E221" s="120">
        <v>0</v>
      </c>
      <c r="F221" s="120">
        <v>0</v>
      </c>
      <c r="G221" s="120">
        <v>0</v>
      </c>
      <c r="H221" s="120">
        <v>0</v>
      </c>
      <c r="I221" s="120">
        <v>0</v>
      </c>
      <c r="J221" s="120">
        <v>0</v>
      </c>
      <c r="K221" s="120">
        <v>0</v>
      </c>
      <c r="L221" s="120">
        <v>0</v>
      </c>
      <c r="M221" s="120">
        <v>0</v>
      </c>
      <c r="N221" s="120">
        <v>0</v>
      </c>
      <c r="O221" s="120">
        <v>0</v>
      </c>
      <c r="P221" s="120">
        <v>0</v>
      </c>
      <c r="Q221" s="120">
        <v>0</v>
      </c>
      <c r="R221" s="120">
        <v>0</v>
      </c>
      <c r="S221" s="120">
        <v>0</v>
      </c>
      <c r="T221" s="120">
        <v>0</v>
      </c>
      <c r="U221" s="120">
        <v>0</v>
      </c>
      <c r="V221" s="120">
        <v>0</v>
      </c>
      <c r="W221" s="120">
        <v>0</v>
      </c>
    </row>
    <row r="222" spans="1:23">
      <c r="A222" s="120">
        <v>0</v>
      </c>
      <c r="B222" s="120">
        <v>0</v>
      </c>
      <c r="C222" s="120">
        <v>0</v>
      </c>
      <c r="D222" s="120">
        <v>0</v>
      </c>
      <c r="E222" s="120">
        <v>0</v>
      </c>
      <c r="F222" s="120">
        <v>0</v>
      </c>
      <c r="G222" s="120">
        <v>0</v>
      </c>
      <c r="H222" s="120">
        <v>0</v>
      </c>
      <c r="I222" s="120">
        <v>0</v>
      </c>
      <c r="J222" s="120">
        <v>0</v>
      </c>
      <c r="K222" s="120">
        <v>0</v>
      </c>
      <c r="L222" s="120">
        <v>0</v>
      </c>
      <c r="M222" s="120">
        <v>0</v>
      </c>
      <c r="N222" s="120">
        <v>0</v>
      </c>
      <c r="O222" s="120">
        <v>0</v>
      </c>
      <c r="P222" s="120">
        <v>0</v>
      </c>
      <c r="Q222" s="120">
        <v>0</v>
      </c>
      <c r="R222" s="120">
        <v>0</v>
      </c>
      <c r="S222" s="120">
        <v>0</v>
      </c>
      <c r="T222" s="120">
        <v>0</v>
      </c>
      <c r="U222" s="120">
        <v>0</v>
      </c>
      <c r="V222" s="120">
        <v>0</v>
      </c>
      <c r="W222" s="120">
        <v>0</v>
      </c>
    </row>
    <row r="223" spans="1:23" hidden="1">
      <c r="A223" s="120">
        <v>0</v>
      </c>
      <c r="B223" s="120">
        <v>0</v>
      </c>
      <c r="C223" s="120">
        <v>0</v>
      </c>
      <c r="D223" s="120">
        <v>0</v>
      </c>
      <c r="E223" s="120">
        <v>0</v>
      </c>
      <c r="F223" s="120">
        <v>0</v>
      </c>
      <c r="G223" s="120">
        <v>0</v>
      </c>
      <c r="H223" s="120">
        <v>0</v>
      </c>
      <c r="I223" s="120">
        <v>0</v>
      </c>
      <c r="J223" s="120">
        <v>0</v>
      </c>
      <c r="K223" s="120">
        <v>0</v>
      </c>
      <c r="L223" s="120">
        <v>0</v>
      </c>
      <c r="M223" s="120">
        <v>0</v>
      </c>
      <c r="N223" s="120">
        <v>0</v>
      </c>
      <c r="O223" s="120">
        <v>0</v>
      </c>
      <c r="P223" s="120">
        <v>0</v>
      </c>
      <c r="Q223" s="120">
        <v>0</v>
      </c>
      <c r="R223" s="120">
        <v>0</v>
      </c>
      <c r="S223" s="120">
        <v>0</v>
      </c>
      <c r="T223" s="120">
        <v>0</v>
      </c>
      <c r="U223" s="120">
        <v>0</v>
      </c>
      <c r="V223" s="120">
        <v>0</v>
      </c>
      <c r="W223" s="120">
        <v>0</v>
      </c>
    </row>
    <row r="224" spans="1:23">
      <c r="A224" s="120">
        <v>0</v>
      </c>
      <c r="B224" s="120">
        <v>0</v>
      </c>
      <c r="C224" s="120">
        <v>0</v>
      </c>
      <c r="D224" s="120">
        <v>0</v>
      </c>
      <c r="E224" s="120">
        <v>0</v>
      </c>
      <c r="F224" s="120">
        <v>0</v>
      </c>
      <c r="G224" s="120">
        <v>0</v>
      </c>
      <c r="H224" s="120">
        <v>0</v>
      </c>
      <c r="I224" s="120">
        <v>0</v>
      </c>
      <c r="J224" s="120">
        <v>0</v>
      </c>
      <c r="K224" s="120">
        <v>0</v>
      </c>
      <c r="L224" s="120">
        <v>0</v>
      </c>
      <c r="M224" s="120">
        <v>0</v>
      </c>
      <c r="N224" s="120">
        <v>0</v>
      </c>
      <c r="O224" s="120">
        <v>0</v>
      </c>
      <c r="P224" s="120">
        <v>0</v>
      </c>
      <c r="Q224" s="120">
        <v>0</v>
      </c>
      <c r="R224" s="120">
        <v>0</v>
      </c>
      <c r="S224" s="120">
        <v>0</v>
      </c>
      <c r="T224" s="120">
        <v>0</v>
      </c>
      <c r="U224" s="120">
        <v>0</v>
      </c>
      <c r="V224" s="120">
        <v>0</v>
      </c>
      <c r="W224" s="120">
        <v>0</v>
      </c>
    </row>
    <row r="225" spans="1:23" hidden="1">
      <c r="A225" s="120">
        <v>0</v>
      </c>
      <c r="B225" s="120">
        <v>0</v>
      </c>
      <c r="C225" s="120">
        <v>0</v>
      </c>
      <c r="D225" s="120">
        <v>0</v>
      </c>
      <c r="E225" s="120">
        <v>0</v>
      </c>
      <c r="F225" s="120">
        <v>0</v>
      </c>
      <c r="G225" s="120">
        <v>0</v>
      </c>
      <c r="H225" s="120">
        <v>0</v>
      </c>
      <c r="I225" s="120">
        <v>0</v>
      </c>
      <c r="J225" s="120">
        <v>0</v>
      </c>
      <c r="K225" s="120">
        <v>0</v>
      </c>
      <c r="L225" s="120">
        <v>0</v>
      </c>
      <c r="M225" s="120">
        <v>0</v>
      </c>
      <c r="N225" s="120">
        <v>0</v>
      </c>
      <c r="O225" s="120">
        <v>0</v>
      </c>
      <c r="P225" s="120">
        <v>0</v>
      </c>
      <c r="Q225" s="120">
        <v>0</v>
      </c>
      <c r="R225" s="120">
        <v>0</v>
      </c>
      <c r="S225" s="120">
        <v>0</v>
      </c>
      <c r="T225" s="120">
        <v>0</v>
      </c>
      <c r="U225" s="120">
        <v>0</v>
      </c>
      <c r="V225" s="120">
        <v>0</v>
      </c>
      <c r="W225" s="120">
        <v>0</v>
      </c>
    </row>
    <row r="226" spans="1:23">
      <c r="A226" s="120">
        <v>0</v>
      </c>
      <c r="B226" s="120">
        <v>0</v>
      </c>
      <c r="C226" s="120">
        <v>0</v>
      </c>
      <c r="D226" s="120">
        <v>0</v>
      </c>
      <c r="E226" s="120">
        <v>0</v>
      </c>
      <c r="F226" s="120">
        <v>0</v>
      </c>
      <c r="G226" s="120">
        <v>0</v>
      </c>
      <c r="H226" s="120">
        <v>0</v>
      </c>
      <c r="I226" s="120">
        <v>0</v>
      </c>
      <c r="J226" s="120">
        <v>0</v>
      </c>
      <c r="K226" s="120">
        <v>0</v>
      </c>
      <c r="L226" s="120">
        <v>0</v>
      </c>
      <c r="M226" s="120">
        <v>0</v>
      </c>
      <c r="N226" s="120">
        <v>0</v>
      </c>
      <c r="O226" s="120">
        <v>0</v>
      </c>
      <c r="P226" s="120">
        <v>0</v>
      </c>
      <c r="Q226" s="120">
        <v>0</v>
      </c>
      <c r="R226" s="120">
        <v>0</v>
      </c>
      <c r="S226" s="120">
        <v>0</v>
      </c>
      <c r="T226" s="120">
        <v>0</v>
      </c>
      <c r="U226" s="120">
        <v>0</v>
      </c>
      <c r="V226" s="120">
        <v>0</v>
      </c>
      <c r="W226" s="120">
        <v>0</v>
      </c>
    </row>
    <row r="227" spans="1:23" hidden="1">
      <c r="A227" s="120">
        <v>0</v>
      </c>
      <c r="B227" s="120">
        <v>0</v>
      </c>
      <c r="C227" s="120">
        <v>0</v>
      </c>
      <c r="D227" s="120">
        <v>0</v>
      </c>
      <c r="E227" s="120">
        <v>0</v>
      </c>
      <c r="F227" s="120">
        <v>0</v>
      </c>
      <c r="G227" s="120">
        <v>0</v>
      </c>
      <c r="H227" s="120">
        <v>0</v>
      </c>
      <c r="I227" s="120">
        <v>0</v>
      </c>
      <c r="J227" s="120">
        <v>0</v>
      </c>
      <c r="K227" s="120">
        <v>0</v>
      </c>
      <c r="L227" s="120">
        <v>0</v>
      </c>
      <c r="M227" s="120">
        <v>0</v>
      </c>
      <c r="N227" s="120">
        <v>0</v>
      </c>
      <c r="O227" s="120">
        <v>0</v>
      </c>
      <c r="P227" s="120">
        <v>0</v>
      </c>
      <c r="Q227" s="120">
        <v>0</v>
      </c>
      <c r="R227" s="120">
        <v>0</v>
      </c>
      <c r="S227" s="120">
        <v>0</v>
      </c>
      <c r="T227" s="120">
        <v>0</v>
      </c>
      <c r="U227" s="120">
        <v>0</v>
      </c>
      <c r="V227" s="120">
        <v>0</v>
      </c>
      <c r="W227" s="120">
        <v>0</v>
      </c>
    </row>
    <row r="228" spans="1:23">
      <c r="A228" s="120">
        <v>0</v>
      </c>
      <c r="B228" s="120">
        <v>0</v>
      </c>
      <c r="C228" s="120">
        <v>0</v>
      </c>
      <c r="D228" s="120">
        <v>0</v>
      </c>
      <c r="E228" s="120">
        <v>0</v>
      </c>
      <c r="F228" s="120">
        <v>0</v>
      </c>
      <c r="G228" s="120">
        <v>0</v>
      </c>
      <c r="H228" s="120">
        <v>0</v>
      </c>
      <c r="I228" s="120">
        <v>0</v>
      </c>
      <c r="J228" s="120">
        <v>0</v>
      </c>
      <c r="K228" s="120">
        <v>0</v>
      </c>
      <c r="L228" s="120">
        <v>0</v>
      </c>
      <c r="M228" s="120">
        <v>0</v>
      </c>
      <c r="N228" s="120">
        <v>0</v>
      </c>
      <c r="O228" s="120">
        <v>0</v>
      </c>
      <c r="P228" s="120">
        <v>0</v>
      </c>
      <c r="Q228" s="120">
        <v>0</v>
      </c>
      <c r="R228" s="120">
        <v>0</v>
      </c>
      <c r="S228" s="120">
        <v>0</v>
      </c>
      <c r="T228" s="120">
        <v>0</v>
      </c>
      <c r="U228" s="120">
        <v>0</v>
      </c>
      <c r="V228" s="120">
        <v>0</v>
      </c>
      <c r="W228" s="120">
        <v>0</v>
      </c>
    </row>
    <row r="229" spans="1:23" hidden="1">
      <c r="A229" s="120">
        <v>0</v>
      </c>
      <c r="B229" s="120">
        <v>0</v>
      </c>
      <c r="C229" s="120">
        <v>0</v>
      </c>
      <c r="D229" s="120">
        <v>0</v>
      </c>
      <c r="E229" s="120">
        <v>0</v>
      </c>
      <c r="F229" s="120">
        <v>0</v>
      </c>
      <c r="G229" s="120">
        <v>0</v>
      </c>
      <c r="H229" s="120">
        <v>0</v>
      </c>
      <c r="I229" s="120">
        <v>0</v>
      </c>
      <c r="J229" s="120">
        <v>0</v>
      </c>
      <c r="K229" s="120">
        <v>0</v>
      </c>
      <c r="L229" s="120">
        <v>0</v>
      </c>
      <c r="M229" s="120">
        <v>0</v>
      </c>
      <c r="N229" s="120">
        <v>0</v>
      </c>
      <c r="O229" s="120">
        <v>0</v>
      </c>
      <c r="P229" s="120">
        <v>0</v>
      </c>
      <c r="Q229" s="120">
        <v>0</v>
      </c>
      <c r="R229" s="120">
        <v>0</v>
      </c>
      <c r="S229" s="120">
        <v>0</v>
      </c>
      <c r="T229" s="120">
        <v>0</v>
      </c>
      <c r="U229" s="120">
        <v>0</v>
      </c>
      <c r="V229" s="120">
        <v>0</v>
      </c>
      <c r="W229" s="120">
        <v>0</v>
      </c>
    </row>
    <row r="230" spans="1:23" hidden="1">
      <c r="A230" s="120">
        <v>0</v>
      </c>
      <c r="B230" s="120">
        <v>0</v>
      </c>
      <c r="C230" s="120">
        <v>0</v>
      </c>
      <c r="D230" s="120">
        <v>0</v>
      </c>
      <c r="E230" s="120">
        <v>0</v>
      </c>
      <c r="F230" s="120">
        <v>0</v>
      </c>
      <c r="G230" s="120">
        <v>0</v>
      </c>
      <c r="H230" s="120">
        <v>0</v>
      </c>
      <c r="I230" s="120">
        <v>0</v>
      </c>
      <c r="J230" s="120">
        <v>0</v>
      </c>
      <c r="K230" s="120">
        <v>0</v>
      </c>
      <c r="L230" s="120">
        <v>0</v>
      </c>
      <c r="M230" s="120">
        <v>0</v>
      </c>
      <c r="N230" s="120">
        <v>0</v>
      </c>
      <c r="O230" s="120">
        <v>0</v>
      </c>
      <c r="P230" s="120">
        <v>0</v>
      </c>
      <c r="Q230" s="120">
        <v>0</v>
      </c>
      <c r="R230" s="120">
        <v>0</v>
      </c>
      <c r="S230" s="120">
        <v>0</v>
      </c>
      <c r="T230" s="120">
        <v>0</v>
      </c>
      <c r="U230" s="120">
        <v>0</v>
      </c>
      <c r="V230" s="120">
        <v>0</v>
      </c>
      <c r="W230" s="120">
        <v>0</v>
      </c>
    </row>
    <row r="231" spans="1:23">
      <c r="A231" s="120">
        <v>0</v>
      </c>
      <c r="B231" s="120">
        <v>0</v>
      </c>
      <c r="C231" s="120">
        <v>0</v>
      </c>
      <c r="D231" s="120">
        <v>0</v>
      </c>
      <c r="E231" s="120">
        <v>0</v>
      </c>
      <c r="F231" s="120">
        <v>0</v>
      </c>
      <c r="G231" s="120">
        <v>0</v>
      </c>
      <c r="H231" s="120">
        <v>0</v>
      </c>
      <c r="I231" s="120">
        <v>0</v>
      </c>
      <c r="J231" s="120">
        <v>0</v>
      </c>
      <c r="K231" s="120">
        <v>0</v>
      </c>
      <c r="L231" s="120">
        <v>0</v>
      </c>
      <c r="M231" s="120">
        <v>0</v>
      </c>
      <c r="N231" s="120">
        <v>0</v>
      </c>
      <c r="O231" s="120">
        <v>0</v>
      </c>
      <c r="P231" s="120">
        <v>0</v>
      </c>
      <c r="Q231" s="120">
        <v>0</v>
      </c>
      <c r="R231" s="120">
        <v>0</v>
      </c>
      <c r="S231" s="120">
        <v>0</v>
      </c>
      <c r="T231" s="120">
        <v>0</v>
      </c>
      <c r="U231" s="120">
        <v>0</v>
      </c>
      <c r="V231" s="120">
        <v>0</v>
      </c>
      <c r="W231" s="120">
        <v>0</v>
      </c>
    </row>
    <row r="232" spans="1:23" hidden="1">
      <c r="A232" s="120">
        <v>0</v>
      </c>
      <c r="B232" s="120">
        <v>0</v>
      </c>
      <c r="C232" s="120">
        <v>0</v>
      </c>
      <c r="D232" s="120">
        <v>0</v>
      </c>
      <c r="E232" s="120">
        <v>0</v>
      </c>
      <c r="F232" s="120">
        <v>0</v>
      </c>
      <c r="G232" s="120">
        <v>0</v>
      </c>
      <c r="H232" s="120">
        <v>0</v>
      </c>
      <c r="I232" s="120">
        <v>0</v>
      </c>
      <c r="J232" s="120">
        <v>0</v>
      </c>
      <c r="K232" s="120">
        <v>0</v>
      </c>
      <c r="L232" s="120">
        <v>0</v>
      </c>
      <c r="M232" s="120">
        <v>0</v>
      </c>
      <c r="N232" s="120">
        <v>0</v>
      </c>
      <c r="O232" s="120">
        <v>0</v>
      </c>
      <c r="P232" s="120">
        <v>0</v>
      </c>
      <c r="Q232" s="120">
        <v>0</v>
      </c>
      <c r="R232" s="120">
        <v>0</v>
      </c>
      <c r="S232" s="120">
        <v>0</v>
      </c>
      <c r="T232" s="120">
        <v>0</v>
      </c>
      <c r="U232" s="120">
        <v>0</v>
      </c>
      <c r="V232" s="120">
        <v>0</v>
      </c>
      <c r="W232" s="120">
        <v>0</v>
      </c>
    </row>
    <row r="233" spans="1:23" hidden="1">
      <c r="A233" s="120">
        <v>0</v>
      </c>
      <c r="B233" s="120">
        <v>0</v>
      </c>
      <c r="C233" s="120">
        <v>0</v>
      </c>
      <c r="D233" s="120">
        <v>0</v>
      </c>
      <c r="E233" s="120">
        <v>0</v>
      </c>
      <c r="F233" s="120">
        <v>0</v>
      </c>
      <c r="G233" s="120">
        <v>0</v>
      </c>
      <c r="H233" s="120">
        <v>0</v>
      </c>
      <c r="I233" s="120">
        <v>0</v>
      </c>
      <c r="J233" s="120">
        <v>0</v>
      </c>
      <c r="K233" s="120">
        <v>0</v>
      </c>
      <c r="L233" s="120">
        <v>0</v>
      </c>
      <c r="M233" s="120">
        <v>0</v>
      </c>
      <c r="N233" s="120">
        <v>0</v>
      </c>
      <c r="O233" s="120">
        <v>0</v>
      </c>
      <c r="P233" s="120">
        <v>0</v>
      </c>
      <c r="Q233" s="120">
        <v>0</v>
      </c>
      <c r="R233" s="120">
        <v>0</v>
      </c>
      <c r="S233" s="120">
        <v>0</v>
      </c>
      <c r="T233" s="120">
        <v>0</v>
      </c>
      <c r="U233" s="120">
        <v>0</v>
      </c>
      <c r="V233" s="120">
        <v>0</v>
      </c>
      <c r="W233" s="120">
        <v>0</v>
      </c>
    </row>
    <row r="234" spans="1:23" hidden="1">
      <c r="A234" s="120">
        <v>0</v>
      </c>
      <c r="B234" s="120">
        <v>0</v>
      </c>
      <c r="C234" s="120">
        <v>0</v>
      </c>
      <c r="D234" s="120">
        <v>0</v>
      </c>
      <c r="E234" s="120">
        <v>0</v>
      </c>
      <c r="F234" s="120">
        <v>0</v>
      </c>
      <c r="G234" s="120">
        <v>0</v>
      </c>
      <c r="H234" s="120">
        <v>0</v>
      </c>
      <c r="I234" s="120">
        <v>0</v>
      </c>
      <c r="J234" s="120">
        <v>0</v>
      </c>
      <c r="K234" s="120">
        <v>0</v>
      </c>
      <c r="L234" s="120">
        <v>0</v>
      </c>
      <c r="M234" s="120">
        <v>0</v>
      </c>
      <c r="N234" s="120">
        <v>0</v>
      </c>
      <c r="O234" s="120">
        <v>0</v>
      </c>
      <c r="P234" s="120">
        <v>0</v>
      </c>
      <c r="Q234" s="120">
        <v>0</v>
      </c>
      <c r="R234" s="120">
        <v>0</v>
      </c>
      <c r="S234" s="120">
        <v>0</v>
      </c>
      <c r="T234" s="120">
        <v>0</v>
      </c>
      <c r="U234" s="120">
        <v>0</v>
      </c>
      <c r="V234" s="120">
        <v>0</v>
      </c>
      <c r="W234" s="120">
        <v>0</v>
      </c>
    </row>
    <row r="235" spans="1:23" hidden="1">
      <c r="A235" s="120">
        <v>0</v>
      </c>
      <c r="B235" s="120">
        <v>0</v>
      </c>
      <c r="C235" s="120">
        <v>0</v>
      </c>
      <c r="D235" s="120">
        <v>0</v>
      </c>
      <c r="E235" s="120">
        <v>0</v>
      </c>
      <c r="F235" s="120">
        <v>0</v>
      </c>
      <c r="G235" s="120">
        <v>0</v>
      </c>
      <c r="H235" s="120">
        <v>0</v>
      </c>
      <c r="I235" s="120">
        <v>0</v>
      </c>
      <c r="J235" s="120">
        <v>0</v>
      </c>
      <c r="K235" s="120">
        <v>0</v>
      </c>
      <c r="L235" s="120">
        <v>0</v>
      </c>
      <c r="M235" s="120">
        <v>0</v>
      </c>
      <c r="N235" s="120">
        <v>0</v>
      </c>
      <c r="O235" s="120">
        <v>0</v>
      </c>
      <c r="P235" s="120">
        <v>0</v>
      </c>
      <c r="Q235" s="120">
        <v>0</v>
      </c>
      <c r="R235" s="120">
        <v>0</v>
      </c>
      <c r="S235" s="120">
        <v>0</v>
      </c>
      <c r="T235" s="120">
        <v>0</v>
      </c>
      <c r="U235" s="120">
        <v>0</v>
      </c>
      <c r="V235" s="120">
        <v>0</v>
      </c>
      <c r="W235" s="120">
        <v>0</v>
      </c>
    </row>
    <row r="236" spans="1:23" hidden="1">
      <c r="A236" s="120">
        <v>0</v>
      </c>
      <c r="B236" s="120">
        <v>0</v>
      </c>
      <c r="C236" s="120">
        <v>0</v>
      </c>
      <c r="D236" s="120">
        <v>0</v>
      </c>
      <c r="E236" s="120">
        <v>0</v>
      </c>
      <c r="F236" s="120">
        <v>0</v>
      </c>
      <c r="G236" s="120">
        <v>0</v>
      </c>
      <c r="H236" s="120">
        <v>0</v>
      </c>
      <c r="I236" s="120">
        <v>0</v>
      </c>
      <c r="J236" s="120">
        <v>0</v>
      </c>
      <c r="K236" s="120">
        <v>0</v>
      </c>
      <c r="L236" s="120">
        <v>0</v>
      </c>
      <c r="M236" s="120">
        <v>0</v>
      </c>
      <c r="N236" s="120">
        <v>0</v>
      </c>
      <c r="O236" s="120">
        <v>0</v>
      </c>
      <c r="P236" s="120">
        <v>0</v>
      </c>
      <c r="Q236" s="120">
        <v>0</v>
      </c>
      <c r="R236" s="120">
        <v>0</v>
      </c>
      <c r="S236" s="120">
        <v>0</v>
      </c>
      <c r="T236" s="120">
        <v>0</v>
      </c>
      <c r="U236" s="120">
        <v>0</v>
      </c>
      <c r="V236" s="120">
        <v>0</v>
      </c>
      <c r="W236" s="120">
        <v>0</v>
      </c>
    </row>
    <row r="237" spans="1:23" hidden="1">
      <c r="A237" s="120">
        <v>0</v>
      </c>
      <c r="B237" s="120">
        <v>0</v>
      </c>
      <c r="C237" s="120">
        <v>0</v>
      </c>
      <c r="D237" s="120">
        <v>0</v>
      </c>
      <c r="E237" s="120">
        <v>0</v>
      </c>
      <c r="F237" s="120">
        <v>0</v>
      </c>
      <c r="G237" s="120">
        <v>0</v>
      </c>
      <c r="H237" s="120">
        <v>0</v>
      </c>
      <c r="I237" s="120">
        <v>0</v>
      </c>
      <c r="J237" s="120">
        <v>0</v>
      </c>
      <c r="K237" s="120">
        <v>0</v>
      </c>
      <c r="L237" s="120">
        <v>0</v>
      </c>
      <c r="M237" s="120">
        <v>0</v>
      </c>
      <c r="N237" s="120">
        <v>0</v>
      </c>
      <c r="O237" s="120">
        <v>0</v>
      </c>
      <c r="P237" s="120">
        <v>0</v>
      </c>
      <c r="Q237" s="120">
        <v>0</v>
      </c>
      <c r="R237" s="120">
        <v>0</v>
      </c>
      <c r="S237" s="120">
        <v>0</v>
      </c>
      <c r="T237" s="120">
        <v>0</v>
      </c>
      <c r="U237" s="120">
        <v>0</v>
      </c>
      <c r="V237" s="120">
        <v>0</v>
      </c>
      <c r="W237" s="120">
        <v>0</v>
      </c>
    </row>
    <row r="238" spans="1:23">
      <c r="A238" s="120">
        <v>0</v>
      </c>
      <c r="B238" s="120">
        <v>0</v>
      </c>
      <c r="C238" s="120">
        <v>0</v>
      </c>
      <c r="D238" s="120">
        <v>0</v>
      </c>
      <c r="E238" s="120">
        <v>0</v>
      </c>
      <c r="F238" s="120">
        <v>0</v>
      </c>
      <c r="G238" s="120">
        <v>0</v>
      </c>
      <c r="H238" s="120">
        <v>0</v>
      </c>
      <c r="I238" s="120">
        <v>0</v>
      </c>
      <c r="J238" s="120">
        <v>0</v>
      </c>
      <c r="K238" s="120">
        <v>0</v>
      </c>
      <c r="L238" s="120">
        <v>0</v>
      </c>
      <c r="M238" s="120">
        <v>0</v>
      </c>
      <c r="N238" s="120">
        <v>0</v>
      </c>
      <c r="O238" s="120">
        <v>0</v>
      </c>
      <c r="P238" s="120">
        <v>0</v>
      </c>
      <c r="Q238" s="120">
        <v>0</v>
      </c>
      <c r="R238" s="120">
        <v>0</v>
      </c>
      <c r="S238" s="120">
        <v>0</v>
      </c>
      <c r="T238" s="120">
        <v>0</v>
      </c>
      <c r="U238" s="120">
        <v>0</v>
      </c>
      <c r="V238" s="120">
        <v>0</v>
      </c>
      <c r="W238" s="120">
        <v>0</v>
      </c>
    </row>
    <row r="239" spans="1:23" hidden="1">
      <c r="A239" s="120">
        <v>0</v>
      </c>
      <c r="B239" s="120">
        <v>0</v>
      </c>
      <c r="C239" s="120">
        <v>0</v>
      </c>
      <c r="D239" s="120">
        <v>0</v>
      </c>
      <c r="E239" s="120">
        <v>0</v>
      </c>
      <c r="F239" s="120">
        <v>0</v>
      </c>
      <c r="G239" s="120">
        <v>0</v>
      </c>
      <c r="H239" s="120">
        <v>0</v>
      </c>
      <c r="I239" s="120">
        <v>0</v>
      </c>
      <c r="J239" s="120">
        <v>0</v>
      </c>
      <c r="K239" s="120">
        <v>0</v>
      </c>
      <c r="L239" s="120">
        <v>0</v>
      </c>
      <c r="M239" s="120">
        <v>0</v>
      </c>
      <c r="N239" s="120">
        <v>0</v>
      </c>
      <c r="O239" s="120">
        <v>0</v>
      </c>
      <c r="P239" s="120">
        <v>0</v>
      </c>
      <c r="Q239" s="120">
        <v>0</v>
      </c>
      <c r="R239" s="120">
        <v>0</v>
      </c>
      <c r="S239" s="120">
        <v>0</v>
      </c>
      <c r="T239" s="120">
        <v>0</v>
      </c>
      <c r="U239" s="120">
        <v>0</v>
      </c>
      <c r="V239" s="120">
        <v>0</v>
      </c>
      <c r="W239" s="120">
        <v>0</v>
      </c>
    </row>
    <row r="240" spans="1:23" hidden="1">
      <c r="A240" s="120">
        <v>0</v>
      </c>
      <c r="B240" s="120">
        <v>0</v>
      </c>
      <c r="C240" s="120">
        <v>0</v>
      </c>
      <c r="D240" s="120">
        <v>0</v>
      </c>
      <c r="E240" s="120">
        <v>0</v>
      </c>
      <c r="F240" s="120">
        <v>0</v>
      </c>
      <c r="G240" s="120">
        <v>0</v>
      </c>
      <c r="H240" s="120">
        <v>0</v>
      </c>
      <c r="I240" s="120">
        <v>0</v>
      </c>
      <c r="J240" s="120">
        <v>0</v>
      </c>
      <c r="K240" s="120">
        <v>0</v>
      </c>
      <c r="L240" s="120">
        <v>0</v>
      </c>
      <c r="M240" s="120">
        <v>0</v>
      </c>
      <c r="N240" s="120">
        <v>0</v>
      </c>
      <c r="O240" s="120">
        <v>0</v>
      </c>
      <c r="P240" s="120">
        <v>0</v>
      </c>
      <c r="Q240" s="120">
        <v>0</v>
      </c>
      <c r="R240" s="120">
        <v>0</v>
      </c>
      <c r="S240" s="120">
        <v>0</v>
      </c>
      <c r="T240" s="120">
        <v>0</v>
      </c>
      <c r="U240" s="120">
        <v>0</v>
      </c>
      <c r="V240" s="120">
        <v>0</v>
      </c>
      <c r="W240" s="120">
        <v>0</v>
      </c>
    </row>
    <row r="241" spans="1:23" hidden="1">
      <c r="A241" s="120">
        <v>0</v>
      </c>
      <c r="B241" s="120">
        <v>0</v>
      </c>
      <c r="C241" s="120">
        <v>0</v>
      </c>
      <c r="D241" s="120">
        <v>0</v>
      </c>
      <c r="E241" s="120">
        <v>0</v>
      </c>
      <c r="F241" s="120">
        <v>0</v>
      </c>
      <c r="G241" s="120">
        <v>0</v>
      </c>
      <c r="H241" s="120">
        <v>0</v>
      </c>
      <c r="I241" s="120">
        <v>0</v>
      </c>
      <c r="J241" s="120">
        <v>0</v>
      </c>
      <c r="K241" s="120">
        <v>0</v>
      </c>
      <c r="L241" s="120">
        <v>0</v>
      </c>
      <c r="M241" s="120">
        <v>0</v>
      </c>
      <c r="N241" s="120">
        <v>0</v>
      </c>
      <c r="O241" s="120">
        <v>0</v>
      </c>
      <c r="P241" s="120">
        <v>0</v>
      </c>
      <c r="Q241" s="120">
        <v>0</v>
      </c>
      <c r="R241" s="120">
        <v>0</v>
      </c>
      <c r="S241" s="120">
        <v>0</v>
      </c>
      <c r="T241" s="120">
        <v>0</v>
      </c>
      <c r="U241" s="120">
        <v>0</v>
      </c>
      <c r="V241" s="120">
        <v>0</v>
      </c>
      <c r="W241" s="120">
        <v>0</v>
      </c>
    </row>
    <row r="242" spans="1:23" hidden="1">
      <c r="A242" s="120">
        <v>0</v>
      </c>
      <c r="B242" s="120">
        <v>0</v>
      </c>
      <c r="C242" s="120">
        <v>0</v>
      </c>
      <c r="D242" s="120">
        <v>0</v>
      </c>
      <c r="E242" s="120">
        <v>0</v>
      </c>
      <c r="F242" s="120">
        <v>0</v>
      </c>
      <c r="G242" s="120">
        <v>0</v>
      </c>
      <c r="H242" s="120">
        <v>0</v>
      </c>
      <c r="I242" s="120">
        <v>0</v>
      </c>
      <c r="J242" s="120">
        <v>0</v>
      </c>
      <c r="K242" s="120">
        <v>0</v>
      </c>
      <c r="L242" s="120">
        <v>0</v>
      </c>
      <c r="M242" s="120">
        <v>0</v>
      </c>
      <c r="N242" s="120">
        <v>0</v>
      </c>
      <c r="O242" s="120">
        <v>0</v>
      </c>
      <c r="P242" s="120">
        <v>0</v>
      </c>
      <c r="Q242" s="120">
        <v>0</v>
      </c>
      <c r="R242" s="120">
        <v>0</v>
      </c>
      <c r="S242" s="120">
        <v>0</v>
      </c>
      <c r="T242" s="120">
        <v>0</v>
      </c>
      <c r="U242" s="120">
        <v>0</v>
      </c>
      <c r="V242" s="120">
        <v>0</v>
      </c>
      <c r="W242" s="120">
        <v>0</v>
      </c>
    </row>
    <row r="243" spans="1:23" hidden="1">
      <c r="A243" s="120">
        <v>0</v>
      </c>
      <c r="B243" s="120">
        <v>0</v>
      </c>
      <c r="C243" s="120">
        <v>0</v>
      </c>
      <c r="D243" s="120">
        <v>0</v>
      </c>
      <c r="E243" s="120">
        <v>0</v>
      </c>
      <c r="F243" s="120">
        <v>0</v>
      </c>
      <c r="G243" s="120">
        <v>0</v>
      </c>
      <c r="H243" s="120">
        <v>0</v>
      </c>
      <c r="I243" s="120">
        <v>0</v>
      </c>
      <c r="J243" s="120">
        <v>0</v>
      </c>
      <c r="K243" s="120">
        <v>0</v>
      </c>
      <c r="L243" s="120">
        <v>0</v>
      </c>
      <c r="M243" s="120">
        <v>0</v>
      </c>
      <c r="N243" s="120">
        <v>0</v>
      </c>
      <c r="O243" s="120">
        <v>0</v>
      </c>
      <c r="P243" s="120">
        <v>0</v>
      </c>
      <c r="Q243" s="120">
        <v>0</v>
      </c>
      <c r="R243" s="120">
        <v>0</v>
      </c>
      <c r="S243" s="120">
        <v>0</v>
      </c>
      <c r="T243" s="120">
        <v>0</v>
      </c>
      <c r="U243" s="120">
        <v>0</v>
      </c>
      <c r="V243" s="120">
        <v>0</v>
      </c>
      <c r="W243" s="120">
        <v>0</v>
      </c>
    </row>
    <row r="244" spans="1:23" hidden="1">
      <c r="A244" s="120">
        <v>0</v>
      </c>
      <c r="B244" s="120">
        <v>0</v>
      </c>
      <c r="C244" s="120">
        <v>0</v>
      </c>
      <c r="D244" s="120">
        <v>0</v>
      </c>
      <c r="E244" s="120">
        <v>0</v>
      </c>
      <c r="F244" s="120">
        <v>0</v>
      </c>
      <c r="G244" s="120">
        <v>0</v>
      </c>
      <c r="H244" s="120">
        <v>0</v>
      </c>
      <c r="I244" s="120">
        <v>0</v>
      </c>
      <c r="J244" s="120">
        <v>0</v>
      </c>
      <c r="K244" s="120">
        <v>0</v>
      </c>
      <c r="L244" s="120">
        <v>0</v>
      </c>
      <c r="M244" s="120">
        <v>0</v>
      </c>
      <c r="N244" s="120">
        <v>0</v>
      </c>
      <c r="O244" s="120">
        <v>0</v>
      </c>
      <c r="P244" s="120">
        <v>0</v>
      </c>
      <c r="Q244" s="120">
        <v>0</v>
      </c>
      <c r="R244" s="120">
        <v>0</v>
      </c>
      <c r="S244" s="120">
        <v>0</v>
      </c>
      <c r="T244" s="120">
        <v>0</v>
      </c>
      <c r="U244" s="120">
        <v>0</v>
      </c>
      <c r="V244" s="120">
        <v>0</v>
      </c>
      <c r="W244" s="120">
        <v>0</v>
      </c>
    </row>
    <row r="245" spans="1:23" hidden="1">
      <c r="A245" s="120">
        <v>0</v>
      </c>
      <c r="B245" s="120">
        <v>0</v>
      </c>
      <c r="C245" s="120">
        <v>0</v>
      </c>
      <c r="D245" s="120">
        <v>0</v>
      </c>
      <c r="E245" s="120">
        <v>0</v>
      </c>
      <c r="F245" s="120">
        <v>0</v>
      </c>
      <c r="G245" s="120">
        <v>0</v>
      </c>
      <c r="H245" s="120">
        <v>0</v>
      </c>
      <c r="I245" s="120">
        <v>0</v>
      </c>
      <c r="J245" s="120">
        <v>0</v>
      </c>
      <c r="K245" s="120">
        <v>0</v>
      </c>
      <c r="L245" s="120">
        <v>0</v>
      </c>
      <c r="M245" s="120">
        <v>0</v>
      </c>
      <c r="N245" s="120">
        <v>0</v>
      </c>
      <c r="O245" s="120">
        <v>0</v>
      </c>
      <c r="P245" s="120">
        <v>0</v>
      </c>
      <c r="Q245" s="120">
        <v>0</v>
      </c>
      <c r="R245" s="120">
        <v>0</v>
      </c>
      <c r="S245" s="120">
        <v>0</v>
      </c>
      <c r="T245" s="120">
        <v>0</v>
      </c>
      <c r="U245" s="120">
        <v>0</v>
      </c>
      <c r="V245" s="120">
        <v>0</v>
      </c>
      <c r="W245" s="120">
        <v>0</v>
      </c>
    </row>
    <row r="246" spans="1:23" hidden="1">
      <c r="A246" s="120">
        <v>0</v>
      </c>
      <c r="B246" s="120">
        <v>0</v>
      </c>
      <c r="C246" s="120">
        <v>0</v>
      </c>
      <c r="D246" s="120">
        <v>0</v>
      </c>
      <c r="E246" s="120">
        <v>0</v>
      </c>
      <c r="F246" s="120">
        <v>0</v>
      </c>
      <c r="G246" s="120">
        <v>0</v>
      </c>
      <c r="H246" s="120">
        <v>0</v>
      </c>
      <c r="I246" s="120">
        <v>0</v>
      </c>
      <c r="J246" s="120">
        <v>0</v>
      </c>
      <c r="K246" s="120">
        <v>0</v>
      </c>
      <c r="L246" s="120">
        <v>0</v>
      </c>
      <c r="M246" s="120">
        <v>0</v>
      </c>
      <c r="N246" s="120">
        <v>0</v>
      </c>
      <c r="O246" s="120">
        <v>0</v>
      </c>
      <c r="P246" s="120">
        <v>0</v>
      </c>
      <c r="Q246" s="120">
        <v>0</v>
      </c>
      <c r="R246" s="120">
        <v>0</v>
      </c>
      <c r="S246" s="120">
        <v>0</v>
      </c>
      <c r="T246" s="120">
        <v>0</v>
      </c>
      <c r="U246" s="120">
        <v>0</v>
      </c>
      <c r="V246" s="120">
        <v>0</v>
      </c>
      <c r="W246" s="120">
        <v>0</v>
      </c>
    </row>
    <row r="247" spans="1:23" hidden="1">
      <c r="A247" s="120">
        <v>0</v>
      </c>
      <c r="B247" s="120">
        <v>0</v>
      </c>
      <c r="C247" s="120">
        <v>0</v>
      </c>
      <c r="D247" s="120">
        <v>0</v>
      </c>
      <c r="E247" s="120">
        <v>0</v>
      </c>
      <c r="F247" s="120">
        <v>0</v>
      </c>
      <c r="G247" s="120">
        <v>0</v>
      </c>
      <c r="H247" s="120">
        <v>0</v>
      </c>
      <c r="I247" s="120">
        <v>0</v>
      </c>
      <c r="J247" s="120">
        <v>0</v>
      </c>
      <c r="K247" s="120">
        <v>0</v>
      </c>
      <c r="L247" s="120">
        <v>0</v>
      </c>
      <c r="M247" s="120">
        <v>0</v>
      </c>
      <c r="N247" s="120">
        <v>0</v>
      </c>
      <c r="O247" s="120">
        <v>0</v>
      </c>
      <c r="P247" s="120">
        <v>0</v>
      </c>
      <c r="Q247" s="120">
        <v>0</v>
      </c>
      <c r="R247" s="120">
        <v>0</v>
      </c>
      <c r="S247" s="120">
        <v>0</v>
      </c>
      <c r="T247" s="120">
        <v>0</v>
      </c>
      <c r="U247" s="120">
        <v>0</v>
      </c>
      <c r="V247" s="120">
        <v>0</v>
      </c>
      <c r="W247" s="120">
        <v>0</v>
      </c>
    </row>
    <row r="248" spans="1:23" hidden="1">
      <c r="A248" s="120">
        <v>0</v>
      </c>
      <c r="B248" s="120">
        <v>0</v>
      </c>
      <c r="C248" s="120">
        <v>0</v>
      </c>
      <c r="D248" s="120">
        <v>0</v>
      </c>
      <c r="E248" s="120">
        <v>0</v>
      </c>
      <c r="F248" s="120">
        <v>0</v>
      </c>
      <c r="G248" s="120">
        <v>0</v>
      </c>
      <c r="H248" s="120">
        <v>0</v>
      </c>
      <c r="I248" s="120">
        <v>0</v>
      </c>
      <c r="J248" s="120">
        <v>0</v>
      </c>
      <c r="K248" s="120">
        <v>0</v>
      </c>
      <c r="L248" s="120">
        <v>0</v>
      </c>
      <c r="M248" s="120">
        <v>0</v>
      </c>
      <c r="N248" s="120">
        <v>0</v>
      </c>
      <c r="O248" s="120">
        <v>0</v>
      </c>
      <c r="P248" s="120">
        <v>0</v>
      </c>
      <c r="Q248" s="120">
        <v>0</v>
      </c>
      <c r="R248" s="120">
        <v>0</v>
      </c>
      <c r="S248" s="120">
        <v>0</v>
      </c>
      <c r="T248" s="120">
        <v>0</v>
      </c>
      <c r="U248" s="120">
        <v>0</v>
      </c>
      <c r="V248" s="120">
        <v>0</v>
      </c>
      <c r="W248" s="120">
        <v>0</v>
      </c>
    </row>
    <row r="249" spans="1:23" hidden="1">
      <c r="A249" s="120">
        <v>0</v>
      </c>
      <c r="B249" s="120">
        <v>0</v>
      </c>
      <c r="C249" s="120">
        <v>0</v>
      </c>
      <c r="D249" s="120">
        <v>0</v>
      </c>
      <c r="E249" s="120">
        <v>0</v>
      </c>
      <c r="F249" s="120">
        <v>0</v>
      </c>
      <c r="G249" s="120">
        <v>0</v>
      </c>
      <c r="H249" s="120">
        <v>0</v>
      </c>
      <c r="I249" s="120">
        <v>0</v>
      </c>
      <c r="J249" s="120">
        <v>0</v>
      </c>
      <c r="K249" s="120">
        <v>0</v>
      </c>
      <c r="L249" s="120">
        <v>0</v>
      </c>
      <c r="M249" s="120">
        <v>0</v>
      </c>
      <c r="N249" s="120">
        <v>0</v>
      </c>
      <c r="O249" s="120">
        <v>0</v>
      </c>
      <c r="P249" s="120">
        <v>0</v>
      </c>
      <c r="Q249" s="120">
        <v>0</v>
      </c>
      <c r="R249" s="120">
        <v>0</v>
      </c>
      <c r="S249" s="120">
        <v>0</v>
      </c>
      <c r="T249" s="120">
        <v>0</v>
      </c>
      <c r="U249" s="120">
        <v>0</v>
      </c>
      <c r="V249" s="120">
        <v>0</v>
      </c>
      <c r="W249" s="120">
        <v>0</v>
      </c>
    </row>
    <row r="250" spans="1:23" hidden="1">
      <c r="A250" s="120">
        <v>0</v>
      </c>
      <c r="B250" s="120">
        <v>0</v>
      </c>
      <c r="C250" s="120">
        <v>0</v>
      </c>
      <c r="D250" s="120">
        <v>0</v>
      </c>
      <c r="E250" s="120">
        <v>0</v>
      </c>
      <c r="F250" s="120">
        <v>0</v>
      </c>
      <c r="G250" s="120">
        <v>0</v>
      </c>
      <c r="H250" s="120">
        <v>0</v>
      </c>
      <c r="I250" s="120">
        <v>0</v>
      </c>
      <c r="J250" s="120">
        <v>0</v>
      </c>
      <c r="K250" s="120">
        <v>0</v>
      </c>
      <c r="L250" s="120">
        <v>0</v>
      </c>
      <c r="M250" s="120">
        <v>0</v>
      </c>
      <c r="N250" s="120">
        <v>0</v>
      </c>
      <c r="O250" s="120">
        <v>0</v>
      </c>
      <c r="P250" s="120">
        <v>0</v>
      </c>
      <c r="Q250" s="120">
        <v>0</v>
      </c>
      <c r="R250" s="120">
        <v>0</v>
      </c>
      <c r="S250" s="120">
        <v>0</v>
      </c>
      <c r="T250" s="120">
        <v>0</v>
      </c>
      <c r="U250" s="120">
        <v>0</v>
      </c>
      <c r="V250" s="120">
        <v>0</v>
      </c>
      <c r="W250" s="120">
        <v>0</v>
      </c>
    </row>
    <row r="251" spans="1:23" hidden="1">
      <c r="A251" s="120">
        <v>0</v>
      </c>
      <c r="B251" s="120">
        <v>0</v>
      </c>
      <c r="C251" s="120">
        <v>0</v>
      </c>
      <c r="D251" s="120">
        <v>0</v>
      </c>
      <c r="E251" s="120">
        <v>0</v>
      </c>
      <c r="F251" s="120">
        <v>0</v>
      </c>
      <c r="G251" s="120">
        <v>0</v>
      </c>
      <c r="H251" s="120">
        <v>0</v>
      </c>
      <c r="I251" s="120">
        <v>0</v>
      </c>
      <c r="J251" s="120">
        <v>0</v>
      </c>
      <c r="K251" s="120">
        <v>0</v>
      </c>
      <c r="L251" s="120">
        <v>0</v>
      </c>
      <c r="M251" s="120">
        <v>0</v>
      </c>
      <c r="N251" s="120">
        <v>0</v>
      </c>
      <c r="O251" s="120">
        <v>0</v>
      </c>
      <c r="P251" s="120">
        <v>0</v>
      </c>
      <c r="Q251" s="120">
        <v>0</v>
      </c>
      <c r="R251" s="120">
        <v>0</v>
      </c>
      <c r="S251" s="120">
        <v>0</v>
      </c>
      <c r="T251" s="120">
        <v>0</v>
      </c>
      <c r="U251" s="120">
        <v>0</v>
      </c>
      <c r="V251" s="120">
        <v>0</v>
      </c>
      <c r="W251" s="120">
        <v>0</v>
      </c>
    </row>
    <row r="252" spans="1:23">
      <c r="A252" s="120">
        <v>0</v>
      </c>
      <c r="B252" s="120">
        <v>0</v>
      </c>
      <c r="C252" s="120">
        <v>0</v>
      </c>
      <c r="D252" s="120">
        <v>0</v>
      </c>
      <c r="E252" s="120">
        <v>0</v>
      </c>
      <c r="F252" s="120">
        <v>0</v>
      </c>
      <c r="G252" s="120">
        <v>0</v>
      </c>
      <c r="H252" s="120">
        <v>0</v>
      </c>
      <c r="I252" s="120">
        <v>0</v>
      </c>
      <c r="J252" s="120">
        <v>0</v>
      </c>
      <c r="K252" s="120">
        <v>0</v>
      </c>
      <c r="L252" s="120">
        <v>0</v>
      </c>
      <c r="M252" s="120">
        <v>0</v>
      </c>
      <c r="N252" s="120">
        <v>0</v>
      </c>
      <c r="O252" s="120">
        <v>0</v>
      </c>
      <c r="P252" s="120">
        <v>0</v>
      </c>
      <c r="Q252" s="120">
        <v>0</v>
      </c>
      <c r="R252" s="120">
        <v>0</v>
      </c>
      <c r="S252" s="120">
        <v>0</v>
      </c>
      <c r="T252" s="120">
        <v>0</v>
      </c>
      <c r="U252" s="120">
        <v>0</v>
      </c>
      <c r="V252" s="120">
        <v>0</v>
      </c>
      <c r="W252" s="120">
        <v>0</v>
      </c>
    </row>
    <row r="253" spans="1:23" hidden="1">
      <c r="A253" s="120">
        <v>0</v>
      </c>
      <c r="B253" s="120">
        <v>0</v>
      </c>
      <c r="C253" s="120">
        <v>0</v>
      </c>
      <c r="D253" s="120">
        <v>0</v>
      </c>
      <c r="E253" s="120">
        <v>0</v>
      </c>
      <c r="F253" s="120">
        <v>0</v>
      </c>
      <c r="G253" s="120">
        <v>0</v>
      </c>
      <c r="H253" s="120">
        <v>0</v>
      </c>
      <c r="I253" s="120">
        <v>0</v>
      </c>
      <c r="J253" s="120">
        <v>0</v>
      </c>
      <c r="K253" s="120">
        <v>0</v>
      </c>
      <c r="L253" s="120">
        <v>0</v>
      </c>
      <c r="M253" s="120">
        <v>0</v>
      </c>
      <c r="N253" s="120">
        <v>0</v>
      </c>
      <c r="O253" s="120">
        <v>0</v>
      </c>
      <c r="P253" s="120">
        <v>0</v>
      </c>
      <c r="Q253" s="120">
        <v>0</v>
      </c>
      <c r="R253" s="120">
        <v>0</v>
      </c>
      <c r="S253" s="120">
        <v>0</v>
      </c>
      <c r="T253" s="120">
        <v>0</v>
      </c>
      <c r="U253" s="120">
        <v>0</v>
      </c>
      <c r="V253" s="120">
        <v>0</v>
      </c>
      <c r="W253" s="120">
        <v>0</v>
      </c>
    </row>
    <row r="254" spans="1:23">
      <c r="A254" s="120">
        <v>0</v>
      </c>
      <c r="B254" s="120">
        <v>0</v>
      </c>
      <c r="C254" s="120">
        <v>0</v>
      </c>
      <c r="D254" s="120">
        <v>0</v>
      </c>
      <c r="E254" s="120">
        <v>0</v>
      </c>
      <c r="F254" s="120">
        <v>0</v>
      </c>
      <c r="G254" s="120">
        <v>0</v>
      </c>
      <c r="H254" s="120">
        <v>0</v>
      </c>
      <c r="I254" s="120">
        <v>0</v>
      </c>
      <c r="J254" s="120">
        <v>0</v>
      </c>
      <c r="K254" s="120">
        <v>0</v>
      </c>
      <c r="L254" s="120">
        <v>0</v>
      </c>
      <c r="M254" s="120">
        <v>0</v>
      </c>
      <c r="N254" s="120">
        <v>0</v>
      </c>
      <c r="O254" s="120">
        <v>0</v>
      </c>
      <c r="P254" s="120">
        <v>0</v>
      </c>
      <c r="Q254" s="120">
        <v>0</v>
      </c>
      <c r="R254" s="120">
        <v>0</v>
      </c>
      <c r="S254" s="120">
        <v>0</v>
      </c>
      <c r="T254" s="120">
        <v>0</v>
      </c>
      <c r="U254" s="120">
        <v>0</v>
      </c>
      <c r="V254" s="120">
        <v>0</v>
      </c>
      <c r="W254" s="120">
        <v>0</v>
      </c>
    </row>
    <row r="255" spans="1:23">
      <c r="A255" s="120">
        <v>0</v>
      </c>
      <c r="B255" s="120">
        <v>0</v>
      </c>
      <c r="C255" s="120">
        <v>0</v>
      </c>
      <c r="D255" s="120">
        <v>0</v>
      </c>
      <c r="E255" s="120">
        <v>0</v>
      </c>
      <c r="F255" s="120">
        <v>0</v>
      </c>
      <c r="G255" s="120">
        <v>0</v>
      </c>
      <c r="H255" s="120">
        <v>0</v>
      </c>
      <c r="I255" s="120">
        <v>0</v>
      </c>
      <c r="J255" s="120">
        <v>0</v>
      </c>
      <c r="K255" s="120">
        <v>0</v>
      </c>
      <c r="L255" s="120">
        <v>0</v>
      </c>
      <c r="M255" s="120">
        <v>0</v>
      </c>
      <c r="N255" s="120">
        <v>0</v>
      </c>
      <c r="O255" s="120">
        <v>0</v>
      </c>
      <c r="P255" s="120">
        <v>0</v>
      </c>
      <c r="Q255" s="120">
        <v>0</v>
      </c>
      <c r="R255" s="120">
        <v>0</v>
      </c>
      <c r="S255" s="120">
        <v>0</v>
      </c>
      <c r="T255" s="120">
        <v>0</v>
      </c>
      <c r="U255" s="120">
        <v>0</v>
      </c>
      <c r="V255" s="120">
        <v>0</v>
      </c>
      <c r="W255" s="120">
        <v>0</v>
      </c>
    </row>
    <row r="256" spans="1:23">
      <c r="A256" s="120">
        <v>0</v>
      </c>
      <c r="B256" s="120">
        <v>0</v>
      </c>
      <c r="C256" s="120">
        <v>0</v>
      </c>
      <c r="D256" s="120">
        <v>0</v>
      </c>
      <c r="E256" s="120">
        <v>0</v>
      </c>
      <c r="F256" s="120">
        <v>0</v>
      </c>
      <c r="G256" s="120">
        <v>0</v>
      </c>
      <c r="H256" s="120">
        <v>0</v>
      </c>
      <c r="I256" s="120">
        <v>0</v>
      </c>
      <c r="J256" s="120">
        <v>0</v>
      </c>
      <c r="K256" s="120">
        <v>0</v>
      </c>
      <c r="L256" s="120">
        <v>0</v>
      </c>
      <c r="M256" s="120">
        <v>0</v>
      </c>
      <c r="N256" s="120">
        <v>0</v>
      </c>
      <c r="O256" s="120">
        <v>0</v>
      </c>
      <c r="P256" s="120">
        <v>0</v>
      </c>
      <c r="Q256" s="120">
        <v>0</v>
      </c>
      <c r="R256" s="120">
        <v>0</v>
      </c>
      <c r="S256" s="120">
        <v>0</v>
      </c>
      <c r="T256" s="120">
        <v>0</v>
      </c>
      <c r="U256" s="120">
        <v>0</v>
      </c>
      <c r="V256" s="120">
        <v>0</v>
      </c>
      <c r="W256" s="120">
        <v>0</v>
      </c>
    </row>
    <row r="257" spans="1:23" hidden="1">
      <c r="A257" s="120">
        <v>0</v>
      </c>
      <c r="B257" s="120">
        <v>0</v>
      </c>
      <c r="C257" s="120">
        <v>0</v>
      </c>
      <c r="D257" s="120">
        <v>0</v>
      </c>
      <c r="E257" s="120">
        <v>0</v>
      </c>
      <c r="F257" s="120">
        <v>0</v>
      </c>
      <c r="G257" s="120">
        <v>0</v>
      </c>
      <c r="H257" s="120">
        <v>0</v>
      </c>
      <c r="I257" s="120">
        <v>0</v>
      </c>
      <c r="J257" s="120">
        <v>0</v>
      </c>
      <c r="K257" s="120">
        <v>0</v>
      </c>
      <c r="L257" s="120">
        <v>0</v>
      </c>
      <c r="M257" s="120">
        <v>0</v>
      </c>
      <c r="N257" s="120">
        <v>0</v>
      </c>
      <c r="O257" s="120">
        <v>0</v>
      </c>
      <c r="P257" s="120">
        <v>0</v>
      </c>
      <c r="Q257" s="120">
        <v>0</v>
      </c>
      <c r="R257" s="120">
        <v>0</v>
      </c>
      <c r="S257" s="120">
        <v>0</v>
      </c>
      <c r="T257" s="120">
        <v>0</v>
      </c>
      <c r="U257" s="120">
        <v>0</v>
      </c>
      <c r="V257" s="120">
        <v>0</v>
      </c>
      <c r="W257" s="120">
        <v>0</v>
      </c>
    </row>
    <row r="258" spans="1:23" hidden="1">
      <c r="A258" s="120">
        <v>0</v>
      </c>
      <c r="B258" s="120">
        <v>0</v>
      </c>
      <c r="C258" s="120">
        <v>0</v>
      </c>
      <c r="D258" s="120">
        <v>0</v>
      </c>
      <c r="E258" s="120">
        <v>0</v>
      </c>
      <c r="F258" s="120">
        <v>0</v>
      </c>
      <c r="G258" s="120">
        <v>0</v>
      </c>
      <c r="H258" s="120">
        <v>0</v>
      </c>
      <c r="I258" s="120">
        <v>0</v>
      </c>
      <c r="J258" s="120">
        <v>0</v>
      </c>
      <c r="K258" s="120">
        <v>0</v>
      </c>
      <c r="L258" s="120">
        <v>0</v>
      </c>
      <c r="M258" s="120">
        <v>0</v>
      </c>
      <c r="N258" s="120">
        <v>0</v>
      </c>
      <c r="O258" s="120">
        <v>0</v>
      </c>
      <c r="P258" s="120">
        <v>0</v>
      </c>
      <c r="Q258" s="120">
        <v>0</v>
      </c>
      <c r="R258" s="120">
        <v>0</v>
      </c>
      <c r="S258" s="120">
        <v>0</v>
      </c>
      <c r="T258" s="120">
        <v>0</v>
      </c>
      <c r="U258" s="120">
        <v>0</v>
      </c>
      <c r="V258" s="120">
        <v>0</v>
      </c>
      <c r="W258" s="120">
        <v>0</v>
      </c>
    </row>
    <row r="259" spans="1:23">
      <c r="A259" s="120">
        <v>0</v>
      </c>
      <c r="B259" s="120">
        <v>0</v>
      </c>
      <c r="C259" s="120">
        <v>0</v>
      </c>
      <c r="D259" s="120">
        <v>0</v>
      </c>
      <c r="E259" s="120">
        <v>0</v>
      </c>
      <c r="F259" s="120">
        <v>0</v>
      </c>
      <c r="G259" s="120">
        <v>0</v>
      </c>
      <c r="H259" s="120">
        <v>0</v>
      </c>
      <c r="I259" s="120">
        <v>0</v>
      </c>
      <c r="J259" s="120">
        <v>0</v>
      </c>
      <c r="K259" s="120">
        <v>0</v>
      </c>
      <c r="L259" s="120">
        <v>0</v>
      </c>
      <c r="M259" s="120">
        <v>0</v>
      </c>
      <c r="N259" s="120">
        <v>0</v>
      </c>
      <c r="O259" s="120">
        <v>0</v>
      </c>
      <c r="P259" s="120">
        <v>0</v>
      </c>
      <c r="Q259" s="120">
        <v>0</v>
      </c>
      <c r="R259" s="120">
        <v>0</v>
      </c>
      <c r="S259" s="120">
        <v>0</v>
      </c>
      <c r="T259" s="120">
        <v>0</v>
      </c>
      <c r="U259" s="120">
        <v>0</v>
      </c>
      <c r="V259" s="120">
        <v>0</v>
      </c>
      <c r="W259" s="120">
        <v>0</v>
      </c>
    </row>
    <row r="260" spans="1:23">
      <c r="A260" s="120">
        <v>0</v>
      </c>
      <c r="B260" s="120">
        <v>0</v>
      </c>
      <c r="C260" s="120">
        <v>0</v>
      </c>
      <c r="D260" s="120">
        <v>0</v>
      </c>
      <c r="E260" s="120">
        <v>0</v>
      </c>
      <c r="F260" s="120">
        <v>0</v>
      </c>
      <c r="G260" s="120">
        <v>0</v>
      </c>
      <c r="H260" s="120">
        <v>0</v>
      </c>
      <c r="I260" s="120">
        <v>0</v>
      </c>
      <c r="J260" s="120">
        <v>0</v>
      </c>
      <c r="K260" s="120">
        <v>0</v>
      </c>
      <c r="L260" s="120">
        <v>0</v>
      </c>
      <c r="M260" s="120">
        <v>0</v>
      </c>
      <c r="N260" s="120">
        <v>0</v>
      </c>
      <c r="O260" s="120">
        <v>0</v>
      </c>
      <c r="P260" s="120">
        <v>0</v>
      </c>
      <c r="Q260" s="120">
        <v>0</v>
      </c>
      <c r="R260" s="120">
        <v>0</v>
      </c>
      <c r="S260" s="120">
        <v>0</v>
      </c>
      <c r="T260" s="120">
        <v>0</v>
      </c>
      <c r="U260" s="120">
        <v>0</v>
      </c>
      <c r="V260" s="120">
        <v>0</v>
      </c>
      <c r="W260" s="120">
        <v>0</v>
      </c>
    </row>
    <row r="261" spans="1:23" hidden="1">
      <c r="A261" s="120">
        <v>0</v>
      </c>
      <c r="B261" s="120">
        <v>0</v>
      </c>
      <c r="C261" s="120">
        <v>0</v>
      </c>
      <c r="D261" s="120">
        <v>0</v>
      </c>
      <c r="E261" s="120">
        <v>0</v>
      </c>
      <c r="F261" s="120">
        <v>0</v>
      </c>
      <c r="G261" s="120">
        <v>0</v>
      </c>
      <c r="H261" s="120">
        <v>0</v>
      </c>
      <c r="I261" s="120">
        <v>0</v>
      </c>
      <c r="J261" s="120">
        <v>0</v>
      </c>
      <c r="K261" s="120">
        <v>0</v>
      </c>
      <c r="L261" s="120">
        <v>0</v>
      </c>
      <c r="M261" s="120">
        <v>0</v>
      </c>
      <c r="N261" s="120">
        <v>0</v>
      </c>
      <c r="O261" s="120">
        <v>0</v>
      </c>
      <c r="P261" s="120">
        <v>0</v>
      </c>
      <c r="Q261" s="120">
        <v>0</v>
      </c>
      <c r="R261" s="120">
        <v>0</v>
      </c>
      <c r="S261" s="120">
        <v>0</v>
      </c>
      <c r="T261" s="120">
        <v>0</v>
      </c>
      <c r="U261" s="120">
        <v>0</v>
      </c>
      <c r="V261" s="120">
        <v>0</v>
      </c>
      <c r="W261" s="120">
        <v>0</v>
      </c>
    </row>
    <row r="262" spans="1:23">
      <c r="A262" s="120">
        <v>0</v>
      </c>
      <c r="B262" s="120">
        <v>0</v>
      </c>
      <c r="C262" s="120">
        <v>0</v>
      </c>
      <c r="D262" s="120">
        <v>0</v>
      </c>
      <c r="E262" s="120">
        <v>0</v>
      </c>
      <c r="F262" s="120">
        <v>0</v>
      </c>
      <c r="G262" s="120">
        <v>0</v>
      </c>
      <c r="H262" s="120">
        <v>0</v>
      </c>
      <c r="I262" s="120">
        <v>0</v>
      </c>
      <c r="J262" s="120">
        <v>0</v>
      </c>
      <c r="K262" s="120">
        <v>0</v>
      </c>
      <c r="L262" s="120">
        <v>0</v>
      </c>
      <c r="M262" s="120">
        <v>0</v>
      </c>
      <c r="N262" s="120">
        <v>0</v>
      </c>
      <c r="O262" s="120">
        <v>0</v>
      </c>
      <c r="P262" s="120">
        <v>0</v>
      </c>
      <c r="Q262" s="120">
        <v>0</v>
      </c>
      <c r="R262" s="120">
        <v>0</v>
      </c>
      <c r="S262" s="120">
        <v>0</v>
      </c>
      <c r="T262" s="120">
        <v>0</v>
      </c>
      <c r="U262" s="120">
        <v>0</v>
      </c>
      <c r="V262" s="120">
        <v>0</v>
      </c>
      <c r="W262" s="120">
        <v>0</v>
      </c>
    </row>
    <row r="263" spans="1:23" hidden="1">
      <c r="A263" s="120">
        <v>0</v>
      </c>
      <c r="B263" s="120">
        <v>0</v>
      </c>
      <c r="C263" s="120">
        <v>0</v>
      </c>
      <c r="D263" s="120">
        <v>0</v>
      </c>
      <c r="E263" s="120">
        <v>0</v>
      </c>
      <c r="F263" s="120">
        <v>0</v>
      </c>
      <c r="G263" s="120">
        <v>0</v>
      </c>
      <c r="H263" s="120">
        <v>0</v>
      </c>
      <c r="I263" s="120">
        <v>0</v>
      </c>
      <c r="J263" s="120">
        <v>0</v>
      </c>
      <c r="K263" s="120">
        <v>0</v>
      </c>
      <c r="L263" s="120">
        <v>0</v>
      </c>
      <c r="M263" s="120">
        <v>0</v>
      </c>
      <c r="N263" s="120">
        <v>0</v>
      </c>
      <c r="O263" s="120">
        <v>0</v>
      </c>
      <c r="P263" s="120">
        <v>0</v>
      </c>
      <c r="Q263" s="120">
        <v>0</v>
      </c>
      <c r="R263" s="120">
        <v>0</v>
      </c>
      <c r="S263" s="120">
        <v>0</v>
      </c>
      <c r="T263" s="120">
        <v>0</v>
      </c>
      <c r="U263" s="120">
        <v>0</v>
      </c>
      <c r="V263" s="120">
        <v>0</v>
      </c>
      <c r="W263" s="120">
        <v>0</v>
      </c>
    </row>
    <row r="264" spans="1:23" hidden="1">
      <c r="A264" s="120">
        <v>0</v>
      </c>
      <c r="B264" s="120">
        <v>0</v>
      </c>
      <c r="C264" s="120">
        <v>0</v>
      </c>
      <c r="D264" s="120">
        <v>0</v>
      </c>
      <c r="E264" s="120">
        <v>0</v>
      </c>
      <c r="F264" s="120">
        <v>0</v>
      </c>
      <c r="G264" s="120">
        <v>0</v>
      </c>
      <c r="H264" s="120">
        <v>0</v>
      </c>
      <c r="I264" s="120">
        <v>0</v>
      </c>
      <c r="J264" s="120">
        <v>0</v>
      </c>
      <c r="K264" s="120">
        <v>0</v>
      </c>
      <c r="L264" s="120">
        <v>0</v>
      </c>
      <c r="M264" s="120">
        <v>0</v>
      </c>
      <c r="N264" s="120">
        <v>0</v>
      </c>
      <c r="O264" s="120">
        <v>0</v>
      </c>
      <c r="P264" s="120">
        <v>0</v>
      </c>
      <c r="Q264" s="120">
        <v>0</v>
      </c>
      <c r="R264" s="120">
        <v>0</v>
      </c>
      <c r="S264" s="120">
        <v>0</v>
      </c>
      <c r="T264" s="120">
        <v>0</v>
      </c>
      <c r="U264" s="120">
        <v>0</v>
      </c>
      <c r="V264" s="120">
        <v>0</v>
      </c>
      <c r="W264" s="120">
        <v>0</v>
      </c>
    </row>
    <row r="265" spans="1:23">
      <c r="A265" s="120">
        <v>0</v>
      </c>
      <c r="B265" s="120">
        <v>0</v>
      </c>
      <c r="C265" s="120">
        <v>0</v>
      </c>
      <c r="D265" s="120">
        <v>0</v>
      </c>
      <c r="E265" s="120">
        <v>0</v>
      </c>
      <c r="F265" s="120">
        <v>0</v>
      </c>
      <c r="G265" s="120">
        <v>0</v>
      </c>
      <c r="H265" s="120">
        <v>0</v>
      </c>
      <c r="I265" s="120">
        <v>0</v>
      </c>
      <c r="J265" s="120">
        <v>0</v>
      </c>
      <c r="K265" s="120">
        <v>0</v>
      </c>
      <c r="L265" s="120">
        <v>0</v>
      </c>
      <c r="M265" s="120">
        <v>0</v>
      </c>
      <c r="N265" s="120">
        <v>0</v>
      </c>
      <c r="O265" s="120">
        <v>0</v>
      </c>
      <c r="P265" s="120">
        <v>0</v>
      </c>
      <c r="Q265" s="120">
        <v>0</v>
      </c>
      <c r="R265" s="120">
        <v>0</v>
      </c>
      <c r="S265" s="120">
        <v>0</v>
      </c>
      <c r="T265" s="120">
        <v>0</v>
      </c>
      <c r="U265" s="120">
        <v>0</v>
      </c>
      <c r="V265" s="120">
        <v>0</v>
      </c>
      <c r="W265" s="120">
        <v>0</v>
      </c>
    </row>
    <row r="266" spans="1:23">
      <c r="A266" s="120">
        <v>0</v>
      </c>
      <c r="B266" s="120">
        <v>0</v>
      </c>
      <c r="C266" s="120">
        <v>0</v>
      </c>
      <c r="D266" s="120">
        <v>0</v>
      </c>
      <c r="E266" s="120">
        <v>0</v>
      </c>
      <c r="F266" s="120">
        <v>0</v>
      </c>
      <c r="G266" s="120">
        <v>0</v>
      </c>
      <c r="H266" s="120">
        <v>0</v>
      </c>
      <c r="I266" s="120">
        <v>0</v>
      </c>
      <c r="J266" s="120">
        <v>0</v>
      </c>
      <c r="K266" s="120">
        <v>0</v>
      </c>
      <c r="L266" s="120">
        <v>0</v>
      </c>
      <c r="M266" s="120">
        <v>0</v>
      </c>
      <c r="N266" s="120">
        <v>0</v>
      </c>
      <c r="O266" s="120">
        <v>0</v>
      </c>
      <c r="P266" s="120">
        <v>0</v>
      </c>
      <c r="Q266" s="120">
        <v>0</v>
      </c>
      <c r="R266" s="120">
        <v>0</v>
      </c>
      <c r="S266" s="120">
        <v>0</v>
      </c>
      <c r="T266" s="120">
        <v>0</v>
      </c>
      <c r="U266" s="120">
        <v>0</v>
      </c>
      <c r="V266" s="120">
        <v>0</v>
      </c>
      <c r="W266" s="120">
        <v>0</v>
      </c>
    </row>
    <row r="267" spans="1:23">
      <c r="A267" s="120">
        <v>0</v>
      </c>
      <c r="B267" s="120">
        <v>0</v>
      </c>
      <c r="C267" s="120">
        <v>0</v>
      </c>
      <c r="D267" s="120">
        <v>0</v>
      </c>
      <c r="E267" s="120">
        <v>0</v>
      </c>
      <c r="F267" s="120">
        <v>0</v>
      </c>
      <c r="G267" s="120">
        <v>0</v>
      </c>
      <c r="H267" s="120">
        <v>0</v>
      </c>
      <c r="I267" s="120">
        <v>0</v>
      </c>
      <c r="J267" s="120">
        <v>0</v>
      </c>
      <c r="K267" s="120">
        <v>0</v>
      </c>
      <c r="L267" s="120">
        <v>0</v>
      </c>
      <c r="M267" s="120">
        <v>0</v>
      </c>
      <c r="N267" s="120">
        <v>0</v>
      </c>
      <c r="O267" s="120">
        <v>0</v>
      </c>
      <c r="P267" s="120">
        <v>0</v>
      </c>
      <c r="Q267" s="120">
        <v>0</v>
      </c>
      <c r="R267" s="120">
        <v>0</v>
      </c>
      <c r="S267" s="120">
        <v>0</v>
      </c>
      <c r="T267" s="120">
        <v>0</v>
      </c>
      <c r="U267" s="120">
        <v>0</v>
      </c>
      <c r="V267" s="120">
        <v>0</v>
      </c>
      <c r="W267" s="120">
        <v>0</v>
      </c>
    </row>
    <row r="268" spans="1:23" hidden="1">
      <c r="A268" s="120">
        <v>0</v>
      </c>
      <c r="B268" s="120">
        <v>0</v>
      </c>
      <c r="C268" s="120">
        <v>0</v>
      </c>
      <c r="D268" s="120">
        <v>0</v>
      </c>
      <c r="E268" s="120">
        <v>0</v>
      </c>
      <c r="F268" s="120">
        <v>0</v>
      </c>
      <c r="G268" s="120">
        <v>0</v>
      </c>
      <c r="H268" s="120">
        <v>0</v>
      </c>
      <c r="I268" s="120">
        <v>0</v>
      </c>
      <c r="J268" s="120">
        <v>0</v>
      </c>
      <c r="K268" s="120">
        <v>0</v>
      </c>
      <c r="L268" s="120">
        <v>0</v>
      </c>
      <c r="M268" s="120">
        <v>0</v>
      </c>
      <c r="N268" s="120">
        <v>0</v>
      </c>
      <c r="O268" s="120">
        <v>0</v>
      </c>
      <c r="P268" s="120">
        <v>0</v>
      </c>
      <c r="Q268" s="120">
        <v>0</v>
      </c>
      <c r="R268" s="120">
        <v>0</v>
      </c>
      <c r="S268" s="120">
        <v>0</v>
      </c>
      <c r="T268" s="120">
        <v>0</v>
      </c>
      <c r="U268" s="120">
        <v>0</v>
      </c>
      <c r="V268" s="120">
        <v>0</v>
      </c>
      <c r="W268" s="120">
        <v>0</v>
      </c>
    </row>
    <row r="269" spans="1:23" hidden="1">
      <c r="A269" s="120">
        <v>0</v>
      </c>
      <c r="B269" s="120">
        <v>0</v>
      </c>
      <c r="C269" s="120">
        <v>0</v>
      </c>
      <c r="D269" s="120">
        <v>0</v>
      </c>
      <c r="E269" s="120">
        <v>0</v>
      </c>
      <c r="F269" s="120">
        <v>0</v>
      </c>
      <c r="G269" s="120">
        <v>0</v>
      </c>
      <c r="H269" s="120">
        <v>0</v>
      </c>
      <c r="I269" s="120">
        <v>0</v>
      </c>
      <c r="J269" s="120">
        <v>0</v>
      </c>
      <c r="K269" s="120">
        <v>0</v>
      </c>
      <c r="L269" s="120">
        <v>0</v>
      </c>
      <c r="M269" s="120">
        <v>0</v>
      </c>
      <c r="N269" s="120">
        <v>0</v>
      </c>
      <c r="O269" s="120">
        <v>0</v>
      </c>
      <c r="P269" s="120">
        <v>0</v>
      </c>
      <c r="Q269" s="120">
        <v>0</v>
      </c>
      <c r="R269" s="120">
        <v>0</v>
      </c>
      <c r="S269" s="120">
        <v>0</v>
      </c>
      <c r="T269" s="120">
        <v>0</v>
      </c>
      <c r="U269" s="120">
        <v>0</v>
      </c>
      <c r="V269" s="120">
        <v>0</v>
      </c>
      <c r="W269" s="120">
        <v>0</v>
      </c>
    </row>
    <row r="270" spans="1:23" hidden="1">
      <c r="A270" s="120">
        <v>0</v>
      </c>
      <c r="B270" s="120">
        <v>0</v>
      </c>
      <c r="C270" s="120">
        <v>0</v>
      </c>
      <c r="D270" s="120">
        <v>0</v>
      </c>
      <c r="E270" s="120">
        <v>0</v>
      </c>
      <c r="F270" s="120">
        <v>0</v>
      </c>
      <c r="G270" s="120">
        <v>0</v>
      </c>
      <c r="H270" s="120">
        <v>0</v>
      </c>
      <c r="I270" s="120">
        <v>0</v>
      </c>
      <c r="J270" s="120">
        <v>0</v>
      </c>
      <c r="K270" s="120">
        <v>0</v>
      </c>
      <c r="L270" s="120">
        <v>0</v>
      </c>
      <c r="M270" s="120">
        <v>0</v>
      </c>
      <c r="N270" s="120">
        <v>0</v>
      </c>
      <c r="O270" s="120">
        <v>0</v>
      </c>
      <c r="P270" s="120">
        <v>0</v>
      </c>
      <c r="Q270" s="120">
        <v>0</v>
      </c>
      <c r="R270" s="120">
        <v>0</v>
      </c>
      <c r="S270" s="120">
        <v>0</v>
      </c>
      <c r="T270" s="120">
        <v>0</v>
      </c>
      <c r="U270" s="120">
        <v>0</v>
      </c>
      <c r="V270" s="120">
        <v>0</v>
      </c>
      <c r="W270" s="120">
        <v>0</v>
      </c>
    </row>
    <row r="271" spans="1:23">
      <c r="A271" s="120">
        <v>0</v>
      </c>
      <c r="B271" s="120">
        <v>0</v>
      </c>
      <c r="C271" s="120">
        <v>0</v>
      </c>
      <c r="D271" s="120">
        <v>0</v>
      </c>
      <c r="E271" s="120">
        <v>0</v>
      </c>
      <c r="F271" s="120">
        <v>0</v>
      </c>
      <c r="G271" s="120">
        <v>0</v>
      </c>
      <c r="H271" s="120">
        <v>0</v>
      </c>
      <c r="I271" s="120">
        <v>0</v>
      </c>
      <c r="J271" s="120">
        <v>0</v>
      </c>
      <c r="K271" s="120">
        <v>0</v>
      </c>
      <c r="L271" s="120">
        <v>0</v>
      </c>
      <c r="M271" s="120">
        <v>0</v>
      </c>
      <c r="N271" s="120">
        <v>0</v>
      </c>
      <c r="O271" s="120">
        <v>0</v>
      </c>
      <c r="P271" s="120">
        <v>0</v>
      </c>
      <c r="Q271" s="120">
        <v>0</v>
      </c>
      <c r="R271" s="120">
        <v>0</v>
      </c>
      <c r="S271" s="120">
        <v>0</v>
      </c>
      <c r="T271" s="120">
        <v>0</v>
      </c>
      <c r="U271" s="120">
        <v>0</v>
      </c>
      <c r="V271" s="120">
        <v>0</v>
      </c>
      <c r="W271" s="120">
        <v>0</v>
      </c>
    </row>
    <row r="272" spans="1:23" hidden="1">
      <c r="A272" s="120">
        <v>0</v>
      </c>
      <c r="B272" s="120">
        <v>0</v>
      </c>
      <c r="C272" s="120">
        <v>0</v>
      </c>
      <c r="D272" s="120">
        <v>0</v>
      </c>
      <c r="E272" s="120">
        <v>0</v>
      </c>
      <c r="F272" s="120">
        <v>0</v>
      </c>
      <c r="G272" s="120">
        <v>0</v>
      </c>
      <c r="H272" s="120">
        <v>0</v>
      </c>
      <c r="I272" s="120">
        <v>0</v>
      </c>
      <c r="J272" s="120">
        <v>0</v>
      </c>
      <c r="K272" s="120">
        <v>0</v>
      </c>
      <c r="L272" s="120">
        <v>0</v>
      </c>
      <c r="M272" s="120">
        <v>0</v>
      </c>
      <c r="N272" s="120">
        <v>0</v>
      </c>
      <c r="O272" s="120">
        <v>0</v>
      </c>
      <c r="P272" s="120">
        <v>0</v>
      </c>
      <c r="Q272" s="120">
        <v>0</v>
      </c>
      <c r="R272" s="120">
        <v>0</v>
      </c>
      <c r="S272" s="120">
        <v>0</v>
      </c>
      <c r="T272" s="120">
        <v>0</v>
      </c>
      <c r="U272" s="120">
        <v>0</v>
      </c>
      <c r="V272" s="120">
        <v>0</v>
      </c>
      <c r="W272" s="120">
        <v>0</v>
      </c>
    </row>
    <row r="273" spans="1:23">
      <c r="A273" s="120">
        <v>0</v>
      </c>
      <c r="B273" s="120">
        <v>0</v>
      </c>
      <c r="C273" s="120">
        <v>0</v>
      </c>
      <c r="D273" s="120">
        <v>0</v>
      </c>
      <c r="E273" s="120">
        <v>0</v>
      </c>
      <c r="F273" s="120">
        <v>0</v>
      </c>
      <c r="G273" s="120">
        <v>0</v>
      </c>
      <c r="H273" s="120">
        <v>0</v>
      </c>
      <c r="I273" s="120">
        <v>0</v>
      </c>
      <c r="J273" s="120">
        <v>0</v>
      </c>
      <c r="K273" s="120">
        <v>0</v>
      </c>
      <c r="L273" s="120">
        <v>0</v>
      </c>
      <c r="M273" s="120">
        <v>0</v>
      </c>
      <c r="N273" s="120">
        <v>0</v>
      </c>
      <c r="O273" s="120">
        <v>0</v>
      </c>
      <c r="P273" s="120">
        <v>0</v>
      </c>
      <c r="Q273" s="120">
        <v>0</v>
      </c>
      <c r="R273" s="120">
        <v>0</v>
      </c>
      <c r="S273" s="120">
        <v>0</v>
      </c>
      <c r="T273" s="120">
        <v>0</v>
      </c>
      <c r="U273" s="120">
        <v>0</v>
      </c>
      <c r="V273" s="120">
        <v>0</v>
      </c>
      <c r="W273" s="120">
        <v>0</v>
      </c>
    </row>
    <row r="274" spans="1:23" hidden="1">
      <c r="A274" s="120">
        <v>0</v>
      </c>
      <c r="B274" s="120">
        <v>0</v>
      </c>
      <c r="C274" s="120">
        <v>0</v>
      </c>
      <c r="D274" s="120">
        <v>0</v>
      </c>
      <c r="E274" s="120">
        <v>0</v>
      </c>
      <c r="F274" s="120">
        <v>0</v>
      </c>
      <c r="G274" s="120">
        <v>0</v>
      </c>
      <c r="H274" s="120">
        <v>0</v>
      </c>
      <c r="I274" s="120">
        <v>0</v>
      </c>
      <c r="J274" s="120">
        <v>0</v>
      </c>
      <c r="K274" s="120">
        <v>0</v>
      </c>
      <c r="L274" s="120">
        <v>0</v>
      </c>
      <c r="M274" s="120">
        <v>0</v>
      </c>
      <c r="N274" s="120">
        <v>0</v>
      </c>
      <c r="O274" s="120">
        <v>0</v>
      </c>
      <c r="P274" s="120">
        <v>0</v>
      </c>
      <c r="Q274" s="120">
        <v>0</v>
      </c>
      <c r="R274" s="120">
        <v>0</v>
      </c>
      <c r="S274" s="120">
        <v>0</v>
      </c>
      <c r="T274" s="120">
        <v>0</v>
      </c>
      <c r="U274" s="120">
        <v>0</v>
      </c>
      <c r="V274" s="120">
        <v>0</v>
      </c>
      <c r="W274" s="120">
        <v>0</v>
      </c>
    </row>
    <row r="275" spans="1:23">
      <c r="A275" s="120">
        <v>0</v>
      </c>
      <c r="B275" s="120">
        <v>0</v>
      </c>
      <c r="C275" s="120">
        <v>0</v>
      </c>
      <c r="D275" s="120">
        <v>0</v>
      </c>
      <c r="E275" s="120">
        <v>0</v>
      </c>
      <c r="F275" s="120">
        <v>0</v>
      </c>
      <c r="G275" s="120">
        <v>0</v>
      </c>
      <c r="H275" s="120">
        <v>0</v>
      </c>
      <c r="I275" s="120">
        <v>0</v>
      </c>
      <c r="J275" s="120">
        <v>0</v>
      </c>
      <c r="K275" s="120">
        <v>0</v>
      </c>
      <c r="L275" s="120">
        <v>0</v>
      </c>
      <c r="M275" s="120">
        <v>0</v>
      </c>
      <c r="N275" s="120">
        <v>0</v>
      </c>
      <c r="O275" s="120">
        <v>0</v>
      </c>
      <c r="P275" s="120">
        <v>0</v>
      </c>
      <c r="Q275" s="120">
        <v>0</v>
      </c>
      <c r="R275" s="120">
        <v>0</v>
      </c>
      <c r="S275" s="120">
        <v>0</v>
      </c>
      <c r="T275" s="120">
        <v>0</v>
      </c>
      <c r="U275" s="120">
        <v>0</v>
      </c>
      <c r="V275" s="120">
        <v>0</v>
      </c>
      <c r="W275" s="120">
        <v>0</v>
      </c>
    </row>
    <row r="276" spans="1:23" hidden="1">
      <c r="A276" s="120">
        <v>0</v>
      </c>
      <c r="B276" s="120">
        <v>0</v>
      </c>
      <c r="C276" s="120">
        <v>0</v>
      </c>
      <c r="D276" s="120">
        <v>0</v>
      </c>
      <c r="E276" s="120">
        <v>0</v>
      </c>
      <c r="F276" s="120">
        <v>0</v>
      </c>
      <c r="G276" s="120">
        <v>0</v>
      </c>
      <c r="H276" s="120">
        <v>0</v>
      </c>
      <c r="I276" s="120">
        <v>0</v>
      </c>
      <c r="J276" s="120">
        <v>0</v>
      </c>
      <c r="K276" s="120">
        <v>0</v>
      </c>
      <c r="L276" s="120">
        <v>0</v>
      </c>
      <c r="M276" s="120">
        <v>0</v>
      </c>
      <c r="N276" s="120">
        <v>0</v>
      </c>
      <c r="O276" s="120">
        <v>0</v>
      </c>
      <c r="P276" s="120">
        <v>0</v>
      </c>
      <c r="Q276" s="120">
        <v>0</v>
      </c>
      <c r="R276" s="120">
        <v>0</v>
      </c>
      <c r="S276" s="120">
        <v>0</v>
      </c>
      <c r="T276" s="120">
        <v>0</v>
      </c>
      <c r="U276" s="120">
        <v>0</v>
      </c>
      <c r="V276" s="120">
        <v>0</v>
      </c>
      <c r="W276" s="120">
        <v>0</v>
      </c>
    </row>
    <row r="277" spans="1:23">
      <c r="A277" s="120">
        <v>0</v>
      </c>
      <c r="B277" s="120">
        <v>0</v>
      </c>
      <c r="C277" s="120">
        <v>0</v>
      </c>
      <c r="D277" s="120">
        <v>0</v>
      </c>
      <c r="E277" s="120">
        <v>0</v>
      </c>
      <c r="F277" s="120">
        <v>0</v>
      </c>
      <c r="G277" s="120">
        <v>0</v>
      </c>
      <c r="H277" s="120">
        <v>0</v>
      </c>
      <c r="I277" s="120">
        <v>0</v>
      </c>
      <c r="J277" s="120">
        <v>0</v>
      </c>
      <c r="K277" s="120">
        <v>0</v>
      </c>
      <c r="L277" s="120">
        <v>0</v>
      </c>
      <c r="M277" s="120">
        <v>0</v>
      </c>
      <c r="N277" s="120">
        <v>0</v>
      </c>
      <c r="O277" s="120">
        <v>0</v>
      </c>
      <c r="P277" s="120">
        <v>0</v>
      </c>
      <c r="Q277" s="120">
        <v>0</v>
      </c>
      <c r="R277" s="120">
        <v>0</v>
      </c>
      <c r="S277" s="120">
        <v>0</v>
      </c>
      <c r="T277" s="120">
        <v>0</v>
      </c>
      <c r="U277" s="120">
        <v>0</v>
      </c>
      <c r="V277" s="120">
        <v>0</v>
      </c>
      <c r="W277" s="120">
        <v>0</v>
      </c>
    </row>
    <row r="278" spans="1:23">
      <c r="A278" s="120">
        <v>0</v>
      </c>
      <c r="B278" s="120">
        <v>0</v>
      </c>
      <c r="C278" s="120">
        <v>0</v>
      </c>
      <c r="D278" s="120">
        <v>0</v>
      </c>
      <c r="E278" s="120">
        <v>0</v>
      </c>
      <c r="F278" s="120">
        <v>0</v>
      </c>
      <c r="G278" s="120">
        <v>0</v>
      </c>
      <c r="H278" s="120">
        <v>0</v>
      </c>
      <c r="I278" s="120">
        <v>0</v>
      </c>
      <c r="J278" s="120">
        <v>0</v>
      </c>
      <c r="K278" s="120">
        <v>0</v>
      </c>
      <c r="L278" s="120">
        <v>0</v>
      </c>
      <c r="M278" s="120">
        <v>0</v>
      </c>
      <c r="N278" s="120">
        <v>0</v>
      </c>
      <c r="O278" s="120">
        <v>0</v>
      </c>
      <c r="P278" s="120">
        <v>0</v>
      </c>
      <c r="Q278" s="120">
        <v>0</v>
      </c>
      <c r="R278" s="120">
        <v>0</v>
      </c>
      <c r="S278" s="120">
        <v>0</v>
      </c>
      <c r="T278" s="120">
        <v>0</v>
      </c>
      <c r="U278" s="120">
        <v>0</v>
      </c>
      <c r="V278" s="120">
        <v>0</v>
      </c>
      <c r="W278" s="120">
        <v>0</v>
      </c>
    </row>
    <row r="279" spans="1:23">
      <c r="A279" s="120">
        <v>0</v>
      </c>
      <c r="B279" s="120">
        <v>0</v>
      </c>
      <c r="C279" s="120">
        <v>0</v>
      </c>
      <c r="D279" s="120">
        <v>0</v>
      </c>
      <c r="E279" s="120">
        <v>0</v>
      </c>
      <c r="F279" s="120">
        <v>0</v>
      </c>
      <c r="G279" s="120">
        <v>0</v>
      </c>
      <c r="H279" s="120">
        <v>0</v>
      </c>
      <c r="I279" s="120">
        <v>0</v>
      </c>
      <c r="J279" s="120">
        <v>0</v>
      </c>
      <c r="K279" s="120">
        <v>0</v>
      </c>
      <c r="L279" s="120">
        <v>0</v>
      </c>
      <c r="M279" s="120">
        <v>0</v>
      </c>
      <c r="N279" s="120">
        <v>0</v>
      </c>
      <c r="O279" s="120">
        <v>0</v>
      </c>
      <c r="P279" s="120">
        <v>0</v>
      </c>
      <c r="Q279" s="120">
        <v>0</v>
      </c>
      <c r="R279" s="120">
        <v>0</v>
      </c>
      <c r="S279" s="120">
        <v>0</v>
      </c>
      <c r="T279" s="120">
        <v>0</v>
      </c>
      <c r="U279" s="120">
        <v>0</v>
      </c>
      <c r="V279" s="120">
        <v>0</v>
      </c>
      <c r="W279" s="120">
        <v>0</v>
      </c>
    </row>
    <row r="280" spans="1:23" hidden="1">
      <c r="A280" s="120">
        <v>0</v>
      </c>
      <c r="B280" s="120">
        <v>0</v>
      </c>
      <c r="C280" s="120">
        <v>0</v>
      </c>
      <c r="D280" s="120">
        <v>0</v>
      </c>
      <c r="E280" s="120">
        <v>0</v>
      </c>
      <c r="F280" s="120">
        <v>0</v>
      </c>
      <c r="G280" s="120">
        <v>0</v>
      </c>
      <c r="H280" s="120">
        <v>0</v>
      </c>
      <c r="I280" s="120">
        <v>0</v>
      </c>
      <c r="J280" s="120">
        <v>0</v>
      </c>
      <c r="K280" s="120">
        <v>0</v>
      </c>
      <c r="L280" s="120">
        <v>0</v>
      </c>
      <c r="M280" s="120">
        <v>0</v>
      </c>
      <c r="N280" s="120">
        <v>0</v>
      </c>
      <c r="O280" s="120">
        <v>0</v>
      </c>
      <c r="P280" s="120">
        <v>0</v>
      </c>
      <c r="Q280" s="120">
        <v>0</v>
      </c>
      <c r="R280" s="120">
        <v>0</v>
      </c>
      <c r="S280" s="120">
        <v>0</v>
      </c>
      <c r="T280" s="120">
        <v>0</v>
      </c>
      <c r="U280" s="120">
        <v>0</v>
      </c>
      <c r="V280" s="120">
        <v>0</v>
      </c>
      <c r="W280" s="120">
        <v>0</v>
      </c>
    </row>
    <row r="281" spans="1:23" hidden="1">
      <c r="A281" s="120">
        <v>0</v>
      </c>
      <c r="B281" s="120">
        <v>0</v>
      </c>
      <c r="C281" s="120">
        <v>0</v>
      </c>
      <c r="D281" s="120">
        <v>0</v>
      </c>
      <c r="E281" s="120">
        <v>0</v>
      </c>
      <c r="F281" s="120">
        <v>0</v>
      </c>
      <c r="G281" s="120">
        <v>0</v>
      </c>
      <c r="H281" s="120">
        <v>0</v>
      </c>
      <c r="I281" s="120">
        <v>0</v>
      </c>
      <c r="J281" s="120">
        <v>0</v>
      </c>
      <c r="K281" s="120">
        <v>0</v>
      </c>
      <c r="L281" s="120">
        <v>0</v>
      </c>
      <c r="M281" s="120">
        <v>0</v>
      </c>
      <c r="N281" s="120">
        <v>0</v>
      </c>
      <c r="O281" s="120">
        <v>0</v>
      </c>
      <c r="P281" s="120">
        <v>0</v>
      </c>
      <c r="Q281" s="120">
        <v>0</v>
      </c>
      <c r="R281" s="120">
        <v>0</v>
      </c>
      <c r="S281" s="120">
        <v>0</v>
      </c>
      <c r="T281" s="120">
        <v>0</v>
      </c>
      <c r="U281" s="120">
        <v>0</v>
      </c>
      <c r="V281" s="120">
        <v>0</v>
      </c>
      <c r="W281" s="120">
        <v>0</v>
      </c>
    </row>
    <row r="282" spans="1:23" hidden="1">
      <c r="A282" s="120">
        <v>0</v>
      </c>
      <c r="B282" s="120">
        <v>0</v>
      </c>
      <c r="C282" s="120">
        <v>0</v>
      </c>
      <c r="D282" s="120">
        <v>0</v>
      </c>
      <c r="E282" s="120">
        <v>0</v>
      </c>
      <c r="F282" s="120">
        <v>0</v>
      </c>
      <c r="G282" s="120">
        <v>0</v>
      </c>
      <c r="H282" s="120">
        <v>0</v>
      </c>
      <c r="I282" s="120">
        <v>0</v>
      </c>
      <c r="J282" s="120">
        <v>0</v>
      </c>
      <c r="K282" s="120">
        <v>0</v>
      </c>
      <c r="L282" s="120">
        <v>0</v>
      </c>
      <c r="M282" s="120">
        <v>0</v>
      </c>
      <c r="N282" s="120">
        <v>0</v>
      </c>
      <c r="O282" s="120">
        <v>0</v>
      </c>
      <c r="P282" s="120">
        <v>0</v>
      </c>
      <c r="Q282" s="120">
        <v>0</v>
      </c>
      <c r="R282" s="120">
        <v>0</v>
      </c>
      <c r="S282" s="120">
        <v>0</v>
      </c>
      <c r="T282" s="120">
        <v>0</v>
      </c>
      <c r="U282" s="120">
        <v>0</v>
      </c>
      <c r="V282" s="120">
        <v>0</v>
      </c>
      <c r="W282" s="120">
        <v>0</v>
      </c>
    </row>
    <row r="283" spans="1:23">
      <c r="A283" s="120">
        <v>0</v>
      </c>
      <c r="B283" s="120">
        <v>0</v>
      </c>
      <c r="C283" s="120">
        <v>0</v>
      </c>
      <c r="D283" s="120">
        <v>0</v>
      </c>
      <c r="E283" s="120">
        <v>0</v>
      </c>
      <c r="F283" s="120">
        <v>0</v>
      </c>
      <c r="G283" s="120">
        <v>0</v>
      </c>
      <c r="H283" s="120">
        <v>0</v>
      </c>
      <c r="I283" s="120">
        <v>0</v>
      </c>
      <c r="J283" s="120">
        <v>0</v>
      </c>
      <c r="K283" s="120">
        <v>0</v>
      </c>
      <c r="L283" s="120">
        <v>0</v>
      </c>
      <c r="M283" s="120">
        <v>0</v>
      </c>
      <c r="N283" s="120">
        <v>0</v>
      </c>
      <c r="O283" s="120">
        <v>0</v>
      </c>
      <c r="P283" s="120">
        <v>0</v>
      </c>
      <c r="Q283" s="120">
        <v>0</v>
      </c>
      <c r="R283" s="120">
        <v>0</v>
      </c>
      <c r="S283" s="120">
        <v>0</v>
      </c>
      <c r="T283" s="120">
        <v>0</v>
      </c>
      <c r="U283" s="120">
        <v>0</v>
      </c>
      <c r="V283" s="120">
        <v>0</v>
      </c>
      <c r="W283" s="120">
        <v>0</v>
      </c>
    </row>
    <row r="284" spans="1:23" hidden="1">
      <c r="A284" s="120">
        <v>0</v>
      </c>
      <c r="B284" s="120">
        <v>0</v>
      </c>
      <c r="C284" s="120">
        <v>0</v>
      </c>
      <c r="D284" s="120">
        <v>0</v>
      </c>
      <c r="E284" s="120">
        <v>0</v>
      </c>
      <c r="F284" s="120">
        <v>0</v>
      </c>
      <c r="G284" s="120">
        <v>0</v>
      </c>
      <c r="H284" s="120">
        <v>0</v>
      </c>
      <c r="I284" s="120">
        <v>0</v>
      </c>
      <c r="J284" s="120">
        <v>0</v>
      </c>
      <c r="K284" s="120">
        <v>0</v>
      </c>
      <c r="L284" s="120">
        <v>0</v>
      </c>
      <c r="M284" s="120">
        <v>0</v>
      </c>
      <c r="N284" s="120">
        <v>0</v>
      </c>
      <c r="O284" s="120">
        <v>0</v>
      </c>
      <c r="P284" s="120">
        <v>0</v>
      </c>
      <c r="Q284" s="120">
        <v>0</v>
      </c>
      <c r="R284" s="120">
        <v>0</v>
      </c>
      <c r="S284" s="120">
        <v>0</v>
      </c>
      <c r="T284" s="120">
        <v>0</v>
      </c>
      <c r="U284" s="120">
        <v>0</v>
      </c>
      <c r="V284" s="120">
        <v>0</v>
      </c>
      <c r="W284" s="120">
        <v>0</v>
      </c>
    </row>
    <row r="285" spans="1:23" hidden="1">
      <c r="A285" s="120">
        <v>0</v>
      </c>
      <c r="B285" s="120">
        <v>0</v>
      </c>
      <c r="C285" s="120">
        <v>0</v>
      </c>
      <c r="D285" s="120">
        <v>0</v>
      </c>
      <c r="E285" s="120">
        <v>0</v>
      </c>
      <c r="F285" s="120">
        <v>0</v>
      </c>
      <c r="G285" s="120">
        <v>0</v>
      </c>
      <c r="H285" s="120">
        <v>0</v>
      </c>
      <c r="I285" s="120">
        <v>0</v>
      </c>
      <c r="J285" s="120">
        <v>0</v>
      </c>
      <c r="K285" s="120">
        <v>0</v>
      </c>
      <c r="L285" s="120">
        <v>0</v>
      </c>
      <c r="M285" s="120">
        <v>0</v>
      </c>
      <c r="N285" s="120">
        <v>0</v>
      </c>
      <c r="O285" s="120">
        <v>0</v>
      </c>
      <c r="P285" s="120">
        <v>0</v>
      </c>
      <c r="Q285" s="120">
        <v>0</v>
      </c>
      <c r="R285" s="120">
        <v>0</v>
      </c>
      <c r="S285" s="120">
        <v>0</v>
      </c>
      <c r="T285" s="120">
        <v>0</v>
      </c>
      <c r="U285" s="120">
        <v>0</v>
      </c>
      <c r="V285" s="120">
        <v>0</v>
      </c>
      <c r="W285" s="120">
        <v>0</v>
      </c>
    </row>
    <row r="286" spans="1:23" hidden="1">
      <c r="A286" s="120">
        <v>0</v>
      </c>
      <c r="B286" s="120">
        <v>0</v>
      </c>
      <c r="C286" s="120">
        <v>0</v>
      </c>
      <c r="D286" s="120">
        <v>0</v>
      </c>
      <c r="E286" s="120">
        <v>0</v>
      </c>
      <c r="F286" s="120">
        <v>0</v>
      </c>
      <c r="G286" s="120">
        <v>0</v>
      </c>
      <c r="H286" s="120">
        <v>0</v>
      </c>
      <c r="I286" s="120">
        <v>0</v>
      </c>
      <c r="J286" s="120">
        <v>0</v>
      </c>
      <c r="K286" s="120">
        <v>0</v>
      </c>
      <c r="L286" s="120">
        <v>0</v>
      </c>
      <c r="M286" s="120">
        <v>0</v>
      </c>
      <c r="N286" s="120">
        <v>0</v>
      </c>
      <c r="O286" s="120">
        <v>0</v>
      </c>
      <c r="P286" s="120">
        <v>0</v>
      </c>
      <c r="Q286" s="120">
        <v>0</v>
      </c>
      <c r="R286" s="120">
        <v>0</v>
      </c>
      <c r="S286" s="120">
        <v>0</v>
      </c>
      <c r="T286" s="120">
        <v>0</v>
      </c>
      <c r="U286" s="120">
        <v>0</v>
      </c>
      <c r="V286" s="120">
        <v>0</v>
      </c>
      <c r="W286" s="120">
        <v>0</v>
      </c>
    </row>
    <row r="287" spans="1:23">
      <c r="A287" s="120">
        <v>0</v>
      </c>
      <c r="B287" s="120">
        <v>0</v>
      </c>
      <c r="C287" s="120">
        <v>0</v>
      </c>
      <c r="D287" s="120">
        <v>0</v>
      </c>
      <c r="E287" s="120">
        <v>0</v>
      </c>
      <c r="F287" s="120">
        <v>0</v>
      </c>
      <c r="G287" s="120">
        <v>0</v>
      </c>
      <c r="H287" s="120">
        <v>0</v>
      </c>
      <c r="I287" s="120">
        <v>0</v>
      </c>
      <c r="J287" s="120">
        <v>0</v>
      </c>
      <c r="K287" s="120">
        <v>0</v>
      </c>
      <c r="L287" s="120">
        <v>0</v>
      </c>
      <c r="M287" s="120">
        <v>0</v>
      </c>
      <c r="N287" s="120">
        <v>0</v>
      </c>
      <c r="O287" s="120">
        <v>0</v>
      </c>
      <c r="P287" s="120">
        <v>0</v>
      </c>
      <c r="Q287" s="120">
        <v>0</v>
      </c>
      <c r="R287" s="120">
        <v>0</v>
      </c>
      <c r="S287" s="120">
        <v>0</v>
      </c>
      <c r="T287" s="120">
        <v>0</v>
      </c>
      <c r="U287" s="120">
        <v>0</v>
      </c>
      <c r="V287" s="120">
        <v>0</v>
      </c>
      <c r="W287" s="120">
        <v>0</v>
      </c>
    </row>
    <row r="288" spans="1:23" hidden="1">
      <c r="A288" s="120">
        <v>0</v>
      </c>
      <c r="B288" s="120">
        <v>0</v>
      </c>
      <c r="C288" s="120">
        <v>0</v>
      </c>
      <c r="D288" s="120">
        <v>0</v>
      </c>
      <c r="E288" s="120">
        <v>0</v>
      </c>
      <c r="F288" s="120">
        <v>0</v>
      </c>
      <c r="G288" s="120">
        <v>0</v>
      </c>
      <c r="H288" s="120">
        <v>0</v>
      </c>
      <c r="I288" s="120">
        <v>0</v>
      </c>
      <c r="J288" s="120">
        <v>0</v>
      </c>
      <c r="K288" s="120">
        <v>0</v>
      </c>
      <c r="L288" s="120">
        <v>0</v>
      </c>
      <c r="M288" s="120">
        <v>0</v>
      </c>
      <c r="N288" s="120">
        <v>0</v>
      </c>
      <c r="O288" s="120">
        <v>0</v>
      </c>
      <c r="P288" s="120">
        <v>0</v>
      </c>
      <c r="Q288" s="120">
        <v>0</v>
      </c>
      <c r="R288" s="120">
        <v>0</v>
      </c>
      <c r="S288" s="120">
        <v>0</v>
      </c>
      <c r="T288" s="120">
        <v>0</v>
      </c>
      <c r="U288" s="120">
        <v>0</v>
      </c>
      <c r="V288" s="120">
        <v>0</v>
      </c>
      <c r="W288" s="120">
        <v>0</v>
      </c>
    </row>
    <row r="289" spans="1:23">
      <c r="A289" s="120">
        <v>0</v>
      </c>
      <c r="B289" s="120">
        <v>0</v>
      </c>
      <c r="C289" s="120">
        <v>0</v>
      </c>
      <c r="D289" s="120">
        <v>0</v>
      </c>
      <c r="E289" s="120">
        <v>0</v>
      </c>
      <c r="F289" s="120">
        <v>0</v>
      </c>
      <c r="G289" s="120">
        <v>0</v>
      </c>
      <c r="H289" s="120">
        <v>0</v>
      </c>
      <c r="I289" s="120">
        <v>0</v>
      </c>
      <c r="J289" s="120">
        <v>0</v>
      </c>
      <c r="K289" s="120">
        <v>0</v>
      </c>
      <c r="L289" s="120">
        <v>0</v>
      </c>
      <c r="M289" s="120">
        <v>0</v>
      </c>
      <c r="N289" s="120">
        <v>0</v>
      </c>
      <c r="O289" s="120">
        <v>0</v>
      </c>
      <c r="P289" s="120">
        <v>0</v>
      </c>
      <c r="Q289" s="120">
        <v>0</v>
      </c>
      <c r="R289" s="120">
        <v>0</v>
      </c>
      <c r="S289" s="120">
        <v>0</v>
      </c>
      <c r="T289" s="120">
        <v>0</v>
      </c>
      <c r="U289" s="120">
        <v>0</v>
      </c>
      <c r="V289" s="120">
        <v>0</v>
      </c>
      <c r="W289" s="120">
        <v>0</v>
      </c>
    </row>
    <row r="290" spans="1:23">
      <c r="A290" s="120">
        <v>0</v>
      </c>
      <c r="B290" s="120">
        <v>0</v>
      </c>
      <c r="C290" s="120">
        <v>0</v>
      </c>
      <c r="D290" s="120">
        <v>0</v>
      </c>
      <c r="E290" s="120">
        <v>0</v>
      </c>
      <c r="F290" s="120">
        <v>0</v>
      </c>
      <c r="G290" s="120">
        <v>0</v>
      </c>
      <c r="H290" s="120">
        <v>0</v>
      </c>
      <c r="I290" s="120">
        <v>0</v>
      </c>
      <c r="J290" s="120">
        <v>0</v>
      </c>
      <c r="K290" s="120">
        <v>0</v>
      </c>
      <c r="L290" s="120">
        <v>0</v>
      </c>
      <c r="M290" s="120">
        <v>0</v>
      </c>
      <c r="N290" s="120">
        <v>0</v>
      </c>
      <c r="O290" s="120">
        <v>0</v>
      </c>
      <c r="P290" s="120">
        <v>0</v>
      </c>
      <c r="Q290" s="120">
        <v>0</v>
      </c>
      <c r="R290" s="120">
        <v>0</v>
      </c>
      <c r="S290" s="120">
        <v>0</v>
      </c>
      <c r="T290" s="120">
        <v>0</v>
      </c>
      <c r="U290" s="120">
        <v>0</v>
      </c>
      <c r="V290" s="120">
        <v>0</v>
      </c>
      <c r="W290" s="120">
        <v>0</v>
      </c>
    </row>
    <row r="291" spans="1:23" hidden="1">
      <c r="A291" s="120">
        <v>0</v>
      </c>
      <c r="B291" s="120">
        <v>0</v>
      </c>
      <c r="C291" s="120">
        <v>0</v>
      </c>
      <c r="D291" s="120">
        <v>0</v>
      </c>
      <c r="E291" s="120">
        <v>0</v>
      </c>
      <c r="F291" s="120">
        <v>0</v>
      </c>
      <c r="G291" s="120">
        <v>0</v>
      </c>
      <c r="H291" s="120">
        <v>0</v>
      </c>
      <c r="I291" s="120">
        <v>0</v>
      </c>
      <c r="J291" s="120">
        <v>0</v>
      </c>
      <c r="K291" s="120">
        <v>0</v>
      </c>
      <c r="L291" s="120">
        <v>0</v>
      </c>
      <c r="M291" s="120">
        <v>0</v>
      </c>
      <c r="N291" s="120">
        <v>0</v>
      </c>
      <c r="O291" s="120">
        <v>0</v>
      </c>
      <c r="P291" s="120">
        <v>0</v>
      </c>
      <c r="Q291" s="120">
        <v>0</v>
      </c>
      <c r="R291" s="120">
        <v>0</v>
      </c>
      <c r="S291" s="120">
        <v>0</v>
      </c>
      <c r="T291" s="120">
        <v>0</v>
      </c>
      <c r="U291" s="120">
        <v>0</v>
      </c>
      <c r="V291" s="120">
        <v>0</v>
      </c>
      <c r="W291" s="120">
        <v>0</v>
      </c>
    </row>
    <row r="292" spans="1:23" hidden="1">
      <c r="A292" s="120">
        <v>0</v>
      </c>
      <c r="B292" s="120">
        <v>0</v>
      </c>
      <c r="C292" s="120">
        <v>0</v>
      </c>
      <c r="D292" s="120">
        <v>0</v>
      </c>
      <c r="E292" s="120">
        <v>0</v>
      </c>
      <c r="F292" s="120">
        <v>0</v>
      </c>
      <c r="G292" s="120">
        <v>0</v>
      </c>
      <c r="H292" s="120">
        <v>0</v>
      </c>
      <c r="I292" s="120">
        <v>0</v>
      </c>
      <c r="J292" s="120">
        <v>0</v>
      </c>
      <c r="K292" s="120">
        <v>0</v>
      </c>
      <c r="L292" s="120">
        <v>0</v>
      </c>
      <c r="M292" s="120">
        <v>0</v>
      </c>
      <c r="N292" s="120">
        <v>0</v>
      </c>
      <c r="O292" s="120">
        <v>0</v>
      </c>
      <c r="P292" s="120">
        <v>0</v>
      </c>
      <c r="Q292" s="120">
        <v>0</v>
      </c>
      <c r="R292" s="120">
        <v>0</v>
      </c>
      <c r="S292" s="120">
        <v>0</v>
      </c>
      <c r="T292" s="120">
        <v>0</v>
      </c>
      <c r="U292" s="120">
        <v>0</v>
      </c>
      <c r="V292" s="120">
        <v>0</v>
      </c>
      <c r="W292" s="120">
        <v>0</v>
      </c>
    </row>
    <row r="293" spans="1:23" hidden="1">
      <c r="A293" s="120">
        <v>0</v>
      </c>
      <c r="B293" s="120">
        <v>0</v>
      </c>
      <c r="C293" s="120">
        <v>0</v>
      </c>
      <c r="D293" s="120">
        <v>0</v>
      </c>
      <c r="E293" s="120">
        <v>0</v>
      </c>
      <c r="F293" s="120">
        <v>0</v>
      </c>
      <c r="G293" s="120">
        <v>0</v>
      </c>
      <c r="H293" s="120">
        <v>0</v>
      </c>
      <c r="I293" s="120">
        <v>0</v>
      </c>
      <c r="J293" s="120">
        <v>0</v>
      </c>
      <c r="K293" s="120">
        <v>0</v>
      </c>
      <c r="L293" s="120">
        <v>0</v>
      </c>
      <c r="M293" s="120">
        <v>0</v>
      </c>
      <c r="N293" s="120">
        <v>0</v>
      </c>
      <c r="O293" s="120">
        <v>0</v>
      </c>
      <c r="P293" s="120">
        <v>0</v>
      </c>
      <c r="Q293" s="120">
        <v>0</v>
      </c>
      <c r="R293" s="120">
        <v>0</v>
      </c>
      <c r="S293" s="120">
        <v>0</v>
      </c>
      <c r="T293" s="120">
        <v>0</v>
      </c>
      <c r="U293" s="120">
        <v>0</v>
      </c>
      <c r="V293" s="120">
        <v>0</v>
      </c>
      <c r="W293" s="120">
        <v>0</v>
      </c>
    </row>
    <row r="294" spans="1:23" hidden="1">
      <c r="A294" s="120">
        <v>0</v>
      </c>
      <c r="B294" s="120">
        <v>0</v>
      </c>
      <c r="C294" s="120">
        <v>0</v>
      </c>
      <c r="D294" s="120">
        <v>0</v>
      </c>
      <c r="E294" s="120">
        <v>0</v>
      </c>
      <c r="F294" s="120">
        <v>0</v>
      </c>
      <c r="G294" s="120">
        <v>0</v>
      </c>
      <c r="H294" s="120">
        <v>0</v>
      </c>
      <c r="I294" s="120">
        <v>0</v>
      </c>
      <c r="J294" s="120">
        <v>0</v>
      </c>
      <c r="K294" s="120">
        <v>0</v>
      </c>
      <c r="L294" s="120">
        <v>0</v>
      </c>
      <c r="M294" s="120">
        <v>0</v>
      </c>
      <c r="N294" s="120">
        <v>0</v>
      </c>
      <c r="O294" s="120">
        <v>0</v>
      </c>
      <c r="P294" s="120">
        <v>0</v>
      </c>
      <c r="Q294" s="120">
        <v>0</v>
      </c>
      <c r="R294" s="120">
        <v>0</v>
      </c>
      <c r="S294" s="120">
        <v>0</v>
      </c>
      <c r="T294" s="120">
        <v>0</v>
      </c>
      <c r="U294" s="120">
        <v>0</v>
      </c>
      <c r="V294" s="120">
        <v>0</v>
      </c>
      <c r="W294" s="120">
        <v>0</v>
      </c>
    </row>
    <row r="295" spans="1:23" hidden="1">
      <c r="A295" s="120">
        <v>0</v>
      </c>
      <c r="B295" s="120">
        <v>0</v>
      </c>
      <c r="C295" s="120">
        <v>0</v>
      </c>
      <c r="D295" s="120">
        <v>0</v>
      </c>
      <c r="E295" s="120">
        <v>0</v>
      </c>
      <c r="F295" s="120">
        <v>0</v>
      </c>
      <c r="G295" s="120">
        <v>0</v>
      </c>
      <c r="H295" s="120">
        <v>0</v>
      </c>
      <c r="I295" s="120">
        <v>0</v>
      </c>
      <c r="J295" s="120">
        <v>0</v>
      </c>
      <c r="K295" s="120">
        <v>0</v>
      </c>
      <c r="L295" s="120">
        <v>0</v>
      </c>
      <c r="M295" s="120">
        <v>0</v>
      </c>
      <c r="N295" s="120">
        <v>0</v>
      </c>
      <c r="O295" s="120">
        <v>0</v>
      </c>
      <c r="P295" s="120">
        <v>0</v>
      </c>
      <c r="Q295" s="120">
        <v>0</v>
      </c>
      <c r="R295" s="120">
        <v>0</v>
      </c>
      <c r="S295" s="120">
        <v>0</v>
      </c>
      <c r="T295" s="120">
        <v>0</v>
      </c>
      <c r="U295" s="120">
        <v>0</v>
      </c>
      <c r="V295" s="120">
        <v>0</v>
      </c>
      <c r="W295" s="120">
        <v>0</v>
      </c>
    </row>
    <row r="296" spans="1:23">
      <c r="A296" s="120">
        <v>0</v>
      </c>
      <c r="B296" s="120">
        <v>0</v>
      </c>
      <c r="C296" s="120">
        <v>0</v>
      </c>
      <c r="D296" s="120">
        <v>0</v>
      </c>
      <c r="E296" s="120">
        <v>0</v>
      </c>
      <c r="F296" s="120">
        <v>0</v>
      </c>
      <c r="G296" s="120">
        <v>0</v>
      </c>
      <c r="H296" s="120">
        <v>0</v>
      </c>
      <c r="I296" s="120">
        <v>0</v>
      </c>
      <c r="J296" s="120">
        <v>0</v>
      </c>
      <c r="K296" s="120">
        <v>0</v>
      </c>
      <c r="L296" s="120">
        <v>0</v>
      </c>
      <c r="M296" s="120">
        <v>0</v>
      </c>
      <c r="N296" s="120">
        <v>0</v>
      </c>
      <c r="O296" s="120">
        <v>0</v>
      </c>
      <c r="P296" s="120">
        <v>0</v>
      </c>
      <c r="Q296" s="120">
        <v>0</v>
      </c>
      <c r="R296" s="120">
        <v>0</v>
      </c>
      <c r="S296" s="120">
        <v>0</v>
      </c>
      <c r="T296" s="120">
        <v>0</v>
      </c>
      <c r="U296" s="120">
        <v>0</v>
      </c>
      <c r="V296" s="120">
        <v>0</v>
      </c>
      <c r="W296" s="120">
        <v>0</v>
      </c>
    </row>
    <row r="297" spans="1:23" hidden="1">
      <c r="A297" s="120">
        <v>0</v>
      </c>
      <c r="B297" s="120">
        <v>0</v>
      </c>
      <c r="C297" s="120">
        <v>0</v>
      </c>
      <c r="D297" s="120">
        <v>0</v>
      </c>
      <c r="E297" s="120">
        <v>0</v>
      </c>
      <c r="F297" s="120">
        <v>0</v>
      </c>
      <c r="G297" s="120">
        <v>0</v>
      </c>
      <c r="H297" s="120">
        <v>0</v>
      </c>
      <c r="I297" s="120">
        <v>0</v>
      </c>
      <c r="J297" s="120">
        <v>0</v>
      </c>
      <c r="K297" s="120">
        <v>0</v>
      </c>
      <c r="L297" s="120">
        <v>0</v>
      </c>
      <c r="M297" s="120">
        <v>0</v>
      </c>
      <c r="N297" s="120">
        <v>0</v>
      </c>
      <c r="O297" s="120">
        <v>0</v>
      </c>
      <c r="P297" s="120">
        <v>0</v>
      </c>
      <c r="Q297" s="120">
        <v>0</v>
      </c>
      <c r="R297" s="120">
        <v>0</v>
      </c>
      <c r="S297" s="120">
        <v>0</v>
      </c>
      <c r="T297" s="120">
        <v>0</v>
      </c>
      <c r="U297" s="120">
        <v>0</v>
      </c>
      <c r="V297" s="120">
        <v>0</v>
      </c>
      <c r="W297" s="120">
        <v>0</v>
      </c>
    </row>
    <row r="298" spans="1:23" hidden="1">
      <c r="A298" s="120">
        <v>0</v>
      </c>
      <c r="B298" s="120">
        <v>0</v>
      </c>
      <c r="C298" s="120">
        <v>0</v>
      </c>
      <c r="D298" s="120">
        <v>0</v>
      </c>
      <c r="E298" s="120">
        <v>0</v>
      </c>
      <c r="F298" s="120">
        <v>0</v>
      </c>
      <c r="G298" s="120">
        <v>0</v>
      </c>
      <c r="H298" s="120">
        <v>0</v>
      </c>
      <c r="I298" s="120">
        <v>0</v>
      </c>
      <c r="J298" s="120">
        <v>0</v>
      </c>
      <c r="K298" s="120">
        <v>0</v>
      </c>
      <c r="L298" s="120">
        <v>0</v>
      </c>
      <c r="M298" s="120">
        <v>0</v>
      </c>
      <c r="N298" s="120">
        <v>0</v>
      </c>
      <c r="O298" s="120">
        <v>0</v>
      </c>
      <c r="P298" s="120">
        <v>0</v>
      </c>
      <c r="Q298" s="120">
        <v>0</v>
      </c>
      <c r="R298" s="120">
        <v>0</v>
      </c>
      <c r="S298" s="120">
        <v>0</v>
      </c>
      <c r="T298" s="120">
        <v>0</v>
      </c>
      <c r="U298" s="120">
        <v>0</v>
      </c>
      <c r="V298" s="120">
        <v>0</v>
      </c>
      <c r="W298" s="120">
        <v>0</v>
      </c>
    </row>
    <row r="299" spans="1:23" hidden="1">
      <c r="A299" s="120">
        <v>0</v>
      </c>
      <c r="B299" s="120">
        <v>0</v>
      </c>
      <c r="C299" s="120">
        <v>0</v>
      </c>
      <c r="D299" s="120">
        <v>0</v>
      </c>
      <c r="E299" s="120">
        <v>0</v>
      </c>
      <c r="F299" s="120">
        <v>0</v>
      </c>
      <c r="G299" s="120">
        <v>0</v>
      </c>
      <c r="H299" s="120">
        <v>0</v>
      </c>
      <c r="I299" s="120">
        <v>0</v>
      </c>
      <c r="J299" s="120">
        <v>0</v>
      </c>
      <c r="K299" s="120">
        <v>0</v>
      </c>
      <c r="L299" s="120">
        <v>0</v>
      </c>
      <c r="M299" s="120">
        <v>0</v>
      </c>
      <c r="N299" s="120">
        <v>0</v>
      </c>
      <c r="O299" s="120">
        <v>0</v>
      </c>
      <c r="P299" s="120">
        <v>0</v>
      </c>
      <c r="Q299" s="120">
        <v>0</v>
      </c>
      <c r="R299" s="120">
        <v>0</v>
      </c>
      <c r="S299" s="120">
        <v>0</v>
      </c>
      <c r="T299" s="120">
        <v>0</v>
      </c>
      <c r="U299" s="120">
        <v>0</v>
      </c>
      <c r="V299" s="120">
        <v>0</v>
      </c>
      <c r="W299" s="120">
        <v>0</v>
      </c>
    </row>
    <row r="300" spans="1:23" hidden="1">
      <c r="A300" s="120">
        <v>0</v>
      </c>
      <c r="B300" s="120">
        <v>0</v>
      </c>
      <c r="C300" s="120">
        <v>0</v>
      </c>
      <c r="D300" s="120">
        <v>0</v>
      </c>
      <c r="E300" s="120">
        <v>0</v>
      </c>
      <c r="F300" s="120">
        <v>0</v>
      </c>
      <c r="G300" s="120">
        <v>0</v>
      </c>
      <c r="H300" s="120">
        <v>0</v>
      </c>
      <c r="I300" s="120">
        <v>0</v>
      </c>
      <c r="J300" s="120">
        <v>0</v>
      </c>
      <c r="K300" s="120">
        <v>0</v>
      </c>
      <c r="L300" s="120">
        <v>0</v>
      </c>
      <c r="M300" s="120">
        <v>0</v>
      </c>
      <c r="N300" s="120">
        <v>0</v>
      </c>
      <c r="O300" s="120">
        <v>0</v>
      </c>
      <c r="P300" s="120">
        <v>0</v>
      </c>
      <c r="Q300" s="120">
        <v>0</v>
      </c>
      <c r="R300" s="120">
        <v>0</v>
      </c>
      <c r="S300" s="120">
        <v>0</v>
      </c>
      <c r="T300" s="120">
        <v>0</v>
      </c>
      <c r="U300" s="120">
        <v>0</v>
      </c>
      <c r="V300" s="120">
        <v>0</v>
      </c>
      <c r="W300" s="120">
        <v>0</v>
      </c>
    </row>
    <row r="301" spans="1:23">
      <c r="A301" s="120">
        <v>0</v>
      </c>
      <c r="B301" s="120">
        <v>0</v>
      </c>
      <c r="C301" s="120">
        <v>0</v>
      </c>
      <c r="D301" s="120">
        <v>0</v>
      </c>
      <c r="E301" s="120">
        <v>0</v>
      </c>
      <c r="F301" s="120">
        <v>0</v>
      </c>
      <c r="G301" s="120">
        <v>0</v>
      </c>
      <c r="H301" s="120">
        <v>0</v>
      </c>
      <c r="I301" s="120">
        <v>0</v>
      </c>
      <c r="J301" s="120">
        <v>0</v>
      </c>
      <c r="K301" s="120">
        <v>0</v>
      </c>
      <c r="L301" s="120">
        <v>0</v>
      </c>
      <c r="M301" s="120">
        <v>0</v>
      </c>
      <c r="N301" s="120">
        <v>0</v>
      </c>
      <c r="O301" s="120">
        <v>0</v>
      </c>
      <c r="P301" s="120">
        <v>0</v>
      </c>
      <c r="Q301" s="120">
        <v>0</v>
      </c>
      <c r="R301" s="120">
        <v>0</v>
      </c>
      <c r="S301" s="120">
        <v>0</v>
      </c>
      <c r="T301" s="120">
        <v>0</v>
      </c>
      <c r="U301" s="120">
        <v>0</v>
      </c>
      <c r="V301" s="120">
        <v>0</v>
      </c>
      <c r="W301" s="120">
        <v>0</v>
      </c>
    </row>
    <row r="302" spans="1:23" hidden="1">
      <c r="A302" s="120">
        <v>0</v>
      </c>
      <c r="B302" s="120">
        <v>0</v>
      </c>
      <c r="C302" s="120">
        <v>0</v>
      </c>
      <c r="D302" s="120">
        <v>0</v>
      </c>
      <c r="E302" s="120">
        <v>0</v>
      </c>
      <c r="F302" s="120">
        <v>0</v>
      </c>
      <c r="G302" s="120">
        <v>0</v>
      </c>
      <c r="H302" s="120">
        <v>0</v>
      </c>
      <c r="I302" s="120">
        <v>0</v>
      </c>
      <c r="J302" s="120">
        <v>0</v>
      </c>
      <c r="K302" s="120">
        <v>0</v>
      </c>
      <c r="L302" s="120">
        <v>0</v>
      </c>
      <c r="M302" s="120">
        <v>0</v>
      </c>
      <c r="N302" s="120">
        <v>0</v>
      </c>
      <c r="O302" s="120">
        <v>0</v>
      </c>
      <c r="P302" s="120">
        <v>0</v>
      </c>
      <c r="Q302" s="120">
        <v>0</v>
      </c>
      <c r="R302" s="120">
        <v>0</v>
      </c>
      <c r="S302" s="120">
        <v>0</v>
      </c>
      <c r="T302" s="120">
        <v>0</v>
      </c>
      <c r="U302" s="120">
        <v>0</v>
      </c>
      <c r="V302" s="120">
        <v>0</v>
      </c>
      <c r="W302" s="120">
        <v>0</v>
      </c>
    </row>
    <row r="303" spans="1:23">
      <c r="A303" s="120">
        <v>0</v>
      </c>
      <c r="B303" s="120">
        <v>0</v>
      </c>
      <c r="C303" s="120">
        <v>0</v>
      </c>
      <c r="D303" s="120">
        <v>0</v>
      </c>
      <c r="E303" s="120">
        <v>0</v>
      </c>
      <c r="F303" s="120">
        <v>0</v>
      </c>
      <c r="G303" s="120">
        <v>0</v>
      </c>
      <c r="H303" s="120">
        <v>0</v>
      </c>
      <c r="I303" s="120">
        <v>0</v>
      </c>
      <c r="J303" s="120">
        <v>0</v>
      </c>
      <c r="K303" s="120">
        <v>0</v>
      </c>
      <c r="L303" s="120">
        <v>0</v>
      </c>
      <c r="M303" s="120">
        <v>0</v>
      </c>
      <c r="N303" s="120">
        <v>0</v>
      </c>
      <c r="O303" s="120">
        <v>0</v>
      </c>
      <c r="P303" s="120">
        <v>0</v>
      </c>
      <c r="Q303" s="120">
        <v>0</v>
      </c>
      <c r="R303" s="120">
        <v>0</v>
      </c>
      <c r="S303" s="120">
        <v>0</v>
      </c>
      <c r="T303" s="120">
        <v>0</v>
      </c>
      <c r="U303" s="120">
        <v>0</v>
      </c>
      <c r="V303" s="120">
        <v>0</v>
      </c>
      <c r="W303" s="120">
        <v>0</v>
      </c>
    </row>
    <row r="304" spans="1:23" hidden="1">
      <c r="A304" s="120">
        <v>0</v>
      </c>
      <c r="B304" s="120">
        <v>0</v>
      </c>
      <c r="C304" s="120">
        <v>0</v>
      </c>
      <c r="D304" s="120">
        <v>0</v>
      </c>
      <c r="E304" s="120">
        <v>0</v>
      </c>
      <c r="F304" s="120">
        <v>0</v>
      </c>
      <c r="G304" s="120">
        <v>0</v>
      </c>
      <c r="H304" s="120">
        <v>0</v>
      </c>
      <c r="I304" s="120">
        <v>0</v>
      </c>
      <c r="J304" s="120">
        <v>0</v>
      </c>
      <c r="K304" s="120">
        <v>0</v>
      </c>
      <c r="L304" s="120">
        <v>0</v>
      </c>
      <c r="M304" s="120">
        <v>0</v>
      </c>
      <c r="N304" s="120">
        <v>0</v>
      </c>
      <c r="O304" s="120">
        <v>0</v>
      </c>
      <c r="P304" s="120">
        <v>0</v>
      </c>
      <c r="Q304" s="120">
        <v>0</v>
      </c>
      <c r="R304" s="120">
        <v>0</v>
      </c>
      <c r="S304" s="120">
        <v>0</v>
      </c>
      <c r="T304" s="120">
        <v>0</v>
      </c>
      <c r="U304" s="120">
        <v>0</v>
      </c>
      <c r="V304" s="120">
        <v>0</v>
      </c>
      <c r="W304" s="120">
        <v>0</v>
      </c>
    </row>
    <row r="305" spans="1:23">
      <c r="A305" s="120">
        <v>0</v>
      </c>
      <c r="B305" s="120">
        <v>0</v>
      </c>
      <c r="C305" s="120">
        <v>0</v>
      </c>
      <c r="D305" s="120">
        <v>0</v>
      </c>
      <c r="E305" s="120">
        <v>0</v>
      </c>
      <c r="F305" s="120">
        <v>0</v>
      </c>
      <c r="G305" s="120">
        <v>0</v>
      </c>
      <c r="H305" s="120">
        <v>0</v>
      </c>
      <c r="I305" s="120">
        <v>0</v>
      </c>
      <c r="J305" s="120">
        <v>0</v>
      </c>
      <c r="K305" s="120">
        <v>0</v>
      </c>
      <c r="L305" s="120">
        <v>0</v>
      </c>
      <c r="M305" s="120">
        <v>0</v>
      </c>
      <c r="N305" s="120">
        <v>0</v>
      </c>
      <c r="O305" s="120">
        <v>0</v>
      </c>
      <c r="P305" s="120">
        <v>0</v>
      </c>
      <c r="Q305" s="120">
        <v>0</v>
      </c>
      <c r="R305" s="120">
        <v>0</v>
      </c>
      <c r="S305" s="120">
        <v>0</v>
      </c>
      <c r="T305" s="120">
        <v>0</v>
      </c>
      <c r="U305" s="120">
        <v>0</v>
      </c>
      <c r="V305" s="120">
        <v>0</v>
      </c>
      <c r="W305" s="120">
        <v>0</v>
      </c>
    </row>
    <row r="306" spans="1:23" hidden="1">
      <c r="A306" s="120">
        <v>0</v>
      </c>
      <c r="B306" s="120">
        <v>0</v>
      </c>
      <c r="C306" s="120">
        <v>0</v>
      </c>
      <c r="D306" s="120">
        <v>0</v>
      </c>
      <c r="E306" s="120">
        <v>0</v>
      </c>
      <c r="F306" s="120">
        <v>0</v>
      </c>
      <c r="G306" s="120">
        <v>0</v>
      </c>
      <c r="H306" s="120">
        <v>0</v>
      </c>
      <c r="I306" s="120">
        <v>0</v>
      </c>
      <c r="J306" s="120">
        <v>0</v>
      </c>
      <c r="K306" s="120">
        <v>0</v>
      </c>
      <c r="L306" s="120">
        <v>0</v>
      </c>
      <c r="M306" s="120">
        <v>0</v>
      </c>
      <c r="N306" s="120">
        <v>0</v>
      </c>
      <c r="O306" s="120">
        <v>0</v>
      </c>
      <c r="P306" s="120">
        <v>0</v>
      </c>
      <c r="Q306" s="120">
        <v>0</v>
      </c>
      <c r="R306" s="120">
        <v>0</v>
      </c>
      <c r="S306" s="120">
        <v>0</v>
      </c>
      <c r="T306" s="120">
        <v>0</v>
      </c>
      <c r="U306" s="120">
        <v>0</v>
      </c>
      <c r="V306" s="120">
        <v>0</v>
      </c>
      <c r="W306" s="120">
        <v>0</v>
      </c>
    </row>
    <row r="307" spans="1:23" hidden="1">
      <c r="A307" s="120">
        <v>0</v>
      </c>
      <c r="B307" s="120">
        <v>0</v>
      </c>
      <c r="C307" s="120">
        <v>0</v>
      </c>
      <c r="D307" s="120">
        <v>0</v>
      </c>
      <c r="E307" s="120">
        <v>0</v>
      </c>
      <c r="F307" s="120">
        <v>0</v>
      </c>
      <c r="G307" s="120">
        <v>0</v>
      </c>
      <c r="H307" s="120">
        <v>0</v>
      </c>
      <c r="I307" s="120">
        <v>0</v>
      </c>
      <c r="J307" s="120">
        <v>0</v>
      </c>
      <c r="K307" s="120">
        <v>0</v>
      </c>
      <c r="L307" s="120">
        <v>0</v>
      </c>
      <c r="M307" s="120">
        <v>0</v>
      </c>
      <c r="N307" s="120">
        <v>0</v>
      </c>
      <c r="O307" s="120">
        <v>0</v>
      </c>
      <c r="P307" s="120">
        <v>0</v>
      </c>
      <c r="Q307" s="120">
        <v>0</v>
      </c>
      <c r="R307" s="120">
        <v>0</v>
      </c>
      <c r="S307" s="120">
        <v>0</v>
      </c>
      <c r="T307" s="120">
        <v>0</v>
      </c>
      <c r="U307" s="120">
        <v>0</v>
      </c>
      <c r="V307" s="120">
        <v>0</v>
      </c>
      <c r="W307" s="120">
        <v>0</v>
      </c>
    </row>
    <row r="308" spans="1:23">
      <c r="A308" s="120">
        <v>0</v>
      </c>
      <c r="B308" s="120">
        <v>0</v>
      </c>
      <c r="C308" s="120">
        <v>0</v>
      </c>
      <c r="D308" s="120">
        <v>0</v>
      </c>
      <c r="E308" s="120">
        <v>0</v>
      </c>
      <c r="F308" s="120">
        <v>0</v>
      </c>
      <c r="G308" s="120">
        <v>0</v>
      </c>
      <c r="H308" s="120">
        <v>0</v>
      </c>
      <c r="I308" s="120">
        <v>0</v>
      </c>
      <c r="J308" s="120">
        <v>0</v>
      </c>
      <c r="K308" s="120">
        <v>0</v>
      </c>
      <c r="L308" s="120">
        <v>0</v>
      </c>
      <c r="M308" s="120">
        <v>0</v>
      </c>
      <c r="N308" s="120">
        <v>0</v>
      </c>
      <c r="O308" s="120">
        <v>0</v>
      </c>
      <c r="P308" s="120">
        <v>0</v>
      </c>
      <c r="Q308" s="120">
        <v>0</v>
      </c>
      <c r="R308" s="120">
        <v>0</v>
      </c>
      <c r="S308" s="120">
        <v>0</v>
      </c>
      <c r="T308" s="120">
        <v>0</v>
      </c>
      <c r="U308" s="120">
        <v>0</v>
      </c>
      <c r="V308" s="120">
        <v>0</v>
      </c>
      <c r="W308" s="120">
        <v>0</v>
      </c>
    </row>
    <row r="309" spans="1:23" hidden="1">
      <c r="A309" s="120">
        <v>0</v>
      </c>
      <c r="B309" s="120">
        <v>0</v>
      </c>
      <c r="C309" s="120">
        <v>0</v>
      </c>
      <c r="D309" s="120">
        <v>0</v>
      </c>
      <c r="E309" s="120">
        <v>0</v>
      </c>
      <c r="F309" s="120">
        <v>0</v>
      </c>
      <c r="G309" s="120">
        <v>0</v>
      </c>
      <c r="H309" s="120">
        <v>0</v>
      </c>
      <c r="I309" s="120">
        <v>0</v>
      </c>
      <c r="J309" s="120">
        <v>0</v>
      </c>
      <c r="K309" s="120">
        <v>0</v>
      </c>
      <c r="L309" s="120">
        <v>0</v>
      </c>
      <c r="M309" s="120">
        <v>0</v>
      </c>
      <c r="N309" s="120">
        <v>0</v>
      </c>
      <c r="O309" s="120">
        <v>0</v>
      </c>
      <c r="P309" s="120">
        <v>0</v>
      </c>
      <c r="Q309" s="120">
        <v>0</v>
      </c>
      <c r="R309" s="120">
        <v>0</v>
      </c>
      <c r="S309" s="120">
        <v>0</v>
      </c>
      <c r="T309" s="120">
        <v>0</v>
      </c>
      <c r="U309" s="120">
        <v>0</v>
      </c>
      <c r="V309" s="120">
        <v>0</v>
      </c>
      <c r="W309" s="120">
        <v>0</v>
      </c>
    </row>
    <row r="310" spans="1:23" hidden="1">
      <c r="A310" s="120">
        <v>0</v>
      </c>
      <c r="B310" s="120">
        <v>0</v>
      </c>
      <c r="C310" s="120">
        <v>0</v>
      </c>
      <c r="D310" s="120">
        <v>0</v>
      </c>
      <c r="E310" s="120">
        <v>0</v>
      </c>
      <c r="F310" s="120">
        <v>0</v>
      </c>
      <c r="G310" s="120">
        <v>0</v>
      </c>
      <c r="H310" s="120">
        <v>0</v>
      </c>
      <c r="I310" s="120">
        <v>0</v>
      </c>
      <c r="J310" s="120">
        <v>0</v>
      </c>
      <c r="K310" s="120">
        <v>0</v>
      </c>
      <c r="L310" s="120">
        <v>0</v>
      </c>
      <c r="M310" s="120">
        <v>0</v>
      </c>
      <c r="N310" s="120">
        <v>0</v>
      </c>
      <c r="O310" s="120">
        <v>0</v>
      </c>
      <c r="P310" s="120">
        <v>0</v>
      </c>
      <c r="Q310" s="120">
        <v>0</v>
      </c>
      <c r="R310" s="120">
        <v>0</v>
      </c>
      <c r="S310" s="120">
        <v>0</v>
      </c>
      <c r="T310" s="120">
        <v>0</v>
      </c>
      <c r="U310" s="120">
        <v>0</v>
      </c>
      <c r="V310" s="120">
        <v>0</v>
      </c>
      <c r="W310" s="120">
        <v>0</v>
      </c>
    </row>
    <row r="311" spans="1:23" hidden="1">
      <c r="A311" s="120">
        <v>0</v>
      </c>
      <c r="B311" s="120">
        <v>0</v>
      </c>
      <c r="C311" s="120">
        <v>0</v>
      </c>
      <c r="D311" s="120">
        <v>0</v>
      </c>
      <c r="E311" s="120">
        <v>0</v>
      </c>
      <c r="F311" s="120">
        <v>0</v>
      </c>
      <c r="G311" s="120">
        <v>0</v>
      </c>
      <c r="H311" s="120">
        <v>0</v>
      </c>
      <c r="I311" s="120">
        <v>0</v>
      </c>
      <c r="J311" s="120">
        <v>0</v>
      </c>
      <c r="K311" s="120">
        <v>0</v>
      </c>
      <c r="L311" s="120">
        <v>0</v>
      </c>
      <c r="M311" s="120">
        <v>0</v>
      </c>
      <c r="N311" s="120">
        <v>0</v>
      </c>
      <c r="O311" s="120">
        <v>0</v>
      </c>
      <c r="P311" s="120">
        <v>0</v>
      </c>
      <c r="Q311" s="120">
        <v>0</v>
      </c>
      <c r="R311" s="120">
        <v>0</v>
      </c>
      <c r="S311" s="120">
        <v>0</v>
      </c>
      <c r="T311" s="120">
        <v>0</v>
      </c>
      <c r="U311" s="120">
        <v>0</v>
      </c>
      <c r="V311" s="120">
        <v>0</v>
      </c>
      <c r="W311" s="120">
        <v>0</v>
      </c>
    </row>
    <row r="312" spans="1:23">
      <c r="A312" s="120">
        <v>0</v>
      </c>
      <c r="B312" s="120">
        <v>0</v>
      </c>
      <c r="C312" s="120">
        <v>0</v>
      </c>
      <c r="D312" s="120">
        <v>0</v>
      </c>
      <c r="E312" s="120">
        <v>0</v>
      </c>
      <c r="F312" s="120">
        <v>0</v>
      </c>
      <c r="G312" s="120">
        <v>0</v>
      </c>
      <c r="H312" s="120">
        <v>0</v>
      </c>
      <c r="I312" s="120">
        <v>0</v>
      </c>
      <c r="J312" s="120">
        <v>0</v>
      </c>
      <c r="K312" s="120">
        <v>0</v>
      </c>
      <c r="L312" s="120">
        <v>0</v>
      </c>
      <c r="M312" s="120">
        <v>0</v>
      </c>
      <c r="N312" s="120">
        <v>0</v>
      </c>
      <c r="O312" s="120">
        <v>0</v>
      </c>
      <c r="P312" s="120">
        <v>0</v>
      </c>
      <c r="Q312" s="120">
        <v>0</v>
      </c>
      <c r="R312" s="120">
        <v>0</v>
      </c>
      <c r="S312" s="120">
        <v>0</v>
      </c>
      <c r="T312" s="120">
        <v>0</v>
      </c>
      <c r="U312" s="120">
        <v>0</v>
      </c>
      <c r="V312" s="120">
        <v>0</v>
      </c>
      <c r="W312" s="120">
        <v>0</v>
      </c>
    </row>
    <row r="313" spans="1:23" hidden="1">
      <c r="A313" s="120">
        <v>0</v>
      </c>
      <c r="B313" s="120">
        <v>0</v>
      </c>
      <c r="C313" s="120">
        <v>0</v>
      </c>
      <c r="D313" s="120">
        <v>0</v>
      </c>
      <c r="E313" s="120">
        <v>0</v>
      </c>
      <c r="F313" s="120">
        <v>0</v>
      </c>
      <c r="G313" s="120">
        <v>0</v>
      </c>
      <c r="H313" s="120">
        <v>0</v>
      </c>
      <c r="I313" s="120">
        <v>0</v>
      </c>
      <c r="J313" s="120">
        <v>0</v>
      </c>
      <c r="K313" s="120">
        <v>0</v>
      </c>
      <c r="L313" s="120">
        <v>0</v>
      </c>
      <c r="M313" s="120">
        <v>0</v>
      </c>
      <c r="N313" s="120">
        <v>0</v>
      </c>
      <c r="O313" s="120">
        <v>0</v>
      </c>
      <c r="P313" s="120">
        <v>0</v>
      </c>
      <c r="Q313" s="120">
        <v>0</v>
      </c>
      <c r="R313" s="120">
        <v>0</v>
      </c>
      <c r="S313" s="120">
        <v>0</v>
      </c>
      <c r="T313" s="120">
        <v>0</v>
      </c>
      <c r="U313" s="120">
        <v>0</v>
      </c>
      <c r="V313" s="120">
        <v>0</v>
      </c>
      <c r="W313" s="120">
        <v>0</v>
      </c>
    </row>
    <row r="314" spans="1:23">
      <c r="A314" s="120">
        <v>0</v>
      </c>
      <c r="B314" s="120">
        <v>0</v>
      </c>
      <c r="C314" s="120">
        <v>0</v>
      </c>
      <c r="D314" s="120">
        <v>0</v>
      </c>
      <c r="E314" s="120">
        <v>0</v>
      </c>
      <c r="F314" s="120">
        <v>0</v>
      </c>
      <c r="G314" s="120">
        <v>0</v>
      </c>
      <c r="H314" s="120">
        <v>0</v>
      </c>
      <c r="I314" s="120">
        <v>0</v>
      </c>
      <c r="J314" s="120">
        <v>0</v>
      </c>
      <c r="K314" s="120">
        <v>0</v>
      </c>
      <c r="L314" s="120">
        <v>0</v>
      </c>
      <c r="M314" s="120">
        <v>0</v>
      </c>
      <c r="N314" s="120">
        <v>0</v>
      </c>
      <c r="O314" s="120">
        <v>0</v>
      </c>
      <c r="P314" s="120">
        <v>0</v>
      </c>
      <c r="Q314" s="120">
        <v>0</v>
      </c>
      <c r="R314" s="120">
        <v>0</v>
      </c>
      <c r="S314" s="120">
        <v>0</v>
      </c>
      <c r="T314" s="120">
        <v>0</v>
      </c>
      <c r="U314" s="120">
        <v>0</v>
      </c>
      <c r="V314" s="120">
        <v>0</v>
      </c>
      <c r="W314" s="120">
        <v>0</v>
      </c>
    </row>
    <row r="315" spans="1:23">
      <c r="A315" s="120">
        <v>0</v>
      </c>
      <c r="B315" s="120">
        <v>0</v>
      </c>
      <c r="C315" s="120">
        <v>0</v>
      </c>
      <c r="D315" s="120">
        <v>0</v>
      </c>
      <c r="E315" s="120">
        <v>0</v>
      </c>
      <c r="F315" s="120">
        <v>0</v>
      </c>
      <c r="G315" s="120">
        <v>0</v>
      </c>
      <c r="H315" s="120">
        <v>0</v>
      </c>
      <c r="I315" s="120">
        <v>0</v>
      </c>
      <c r="J315" s="120">
        <v>0</v>
      </c>
      <c r="K315" s="120">
        <v>0</v>
      </c>
      <c r="L315" s="120">
        <v>0</v>
      </c>
      <c r="M315" s="120">
        <v>0</v>
      </c>
      <c r="N315" s="120">
        <v>0</v>
      </c>
      <c r="O315" s="120">
        <v>0</v>
      </c>
      <c r="P315" s="120">
        <v>0</v>
      </c>
      <c r="Q315" s="120">
        <v>0</v>
      </c>
      <c r="R315" s="120">
        <v>0</v>
      </c>
      <c r="S315" s="120">
        <v>0</v>
      </c>
      <c r="T315" s="120">
        <v>0</v>
      </c>
      <c r="U315" s="120">
        <v>0</v>
      </c>
      <c r="V315" s="120">
        <v>0</v>
      </c>
      <c r="W315" s="120">
        <v>0</v>
      </c>
    </row>
    <row r="316" spans="1:23" hidden="1">
      <c r="A316" s="120">
        <v>0</v>
      </c>
      <c r="B316" s="120">
        <v>0</v>
      </c>
      <c r="C316" s="120">
        <v>0</v>
      </c>
      <c r="D316" s="120">
        <v>0</v>
      </c>
      <c r="E316" s="120">
        <v>0</v>
      </c>
      <c r="F316" s="120">
        <v>0</v>
      </c>
      <c r="G316" s="120">
        <v>0</v>
      </c>
      <c r="H316" s="120">
        <v>0</v>
      </c>
      <c r="I316" s="120">
        <v>0</v>
      </c>
      <c r="J316" s="120">
        <v>0</v>
      </c>
      <c r="K316" s="120">
        <v>0</v>
      </c>
      <c r="L316" s="120">
        <v>0</v>
      </c>
      <c r="M316" s="120">
        <v>0</v>
      </c>
      <c r="N316" s="120">
        <v>0</v>
      </c>
      <c r="O316" s="120">
        <v>0</v>
      </c>
      <c r="P316" s="120">
        <v>0</v>
      </c>
      <c r="Q316" s="120">
        <v>0</v>
      </c>
      <c r="R316" s="120">
        <v>0</v>
      </c>
      <c r="S316" s="120">
        <v>0</v>
      </c>
      <c r="T316" s="120">
        <v>0</v>
      </c>
      <c r="U316" s="120">
        <v>0</v>
      </c>
      <c r="V316" s="120">
        <v>0</v>
      </c>
      <c r="W316" s="120">
        <v>0</v>
      </c>
    </row>
    <row r="317" spans="1:23" hidden="1">
      <c r="A317" s="120">
        <v>0</v>
      </c>
      <c r="B317" s="120">
        <v>0</v>
      </c>
      <c r="C317" s="120">
        <v>0</v>
      </c>
      <c r="D317" s="120">
        <v>0</v>
      </c>
      <c r="E317" s="120">
        <v>0</v>
      </c>
      <c r="F317" s="120">
        <v>0</v>
      </c>
      <c r="G317" s="120">
        <v>0</v>
      </c>
      <c r="H317" s="120">
        <v>0</v>
      </c>
      <c r="I317" s="120">
        <v>0</v>
      </c>
      <c r="J317" s="120">
        <v>0</v>
      </c>
      <c r="K317" s="120">
        <v>0</v>
      </c>
      <c r="L317" s="120">
        <v>0</v>
      </c>
      <c r="M317" s="120">
        <v>0</v>
      </c>
      <c r="N317" s="120">
        <v>0</v>
      </c>
      <c r="O317" s="120">
        <v>0</v>
      </c>
      <c r="P317" s="120">
        <v>0</v>
      </c>
      <c r="Q317" s="120">
        <v>0</v>
      </c>
      <c r="R317" s="120">
        <v>0</v>
      </c>
      <c r="S317" s="120">
        <v>0</v>
      </c>
      <c r="T317" s="120">
        <v>0</v>
      </c>
      <c r="U317" s="120">
        <v>0</v>
      </c>
      <c r="V317" s="120">
        <v>0</v>
      </c>
      <c r="W317" s="120">
        <v>0</v>
      </c>
    </row>
    <row r="318" spans="1:23">
      <c r="A318" s="120">
        <v>0</v>
      </c>
      <c r="B318" s="120">
        <v>0</v>
      </c>
      <c r="C318" s="120">
        <v>0</v>
      </c>
      <c r="D318" s="120">
        <v>0</v>
      </c>
      <c r="E318" s="120">
        <v>0</v>
      </c>
      <c r="F318" s="120">
        <v>0</v>
      </c>
      <c r="G318" s="120">
        <v>0</v>
      </c>
      <c r="H318" s="120">
        <v>0</v>
      </c>
      <c r="I318" s="120">
        <v>0</v>
      </c>
      <c r="J318" s="120">
        <v>0</v>
      </c>
      <c r="K318" s="120">
        <v>0</v>
      </c>
      <c r="L318" s="120">
        <v>0</v>
      </c>
      <c r="M318" s="120">
        <v>0</v>
      </c>
      <c r="N318" s="120">
        <v>0</v>
      </c>
      <c r="O318" s="120">
        <v>0</v>
      </c>
      <c r="P318" s="120">
        <v>0</v>
      </c>
      <c r="Q318" s="120">
        <v>0</v>
      </c>
      <c r="R318" s="120">
        <v>0</v>
      </c>
      <c r="S318" s="120">
        <v>0</v>
      </c>
      <c r="T318" s="120">
        <v>0</v>
      </c>
      <c r="U318" s="120">
        <v>0</v>
      </c>
      <c r="V318" s="120">
        <v>0</v>
      </c>
      <c r="W318" s="120">
        <v>0</v>
      </c>
    </row>
    <row r="319" spans="1:23" hidden="1">
      <c r="A319" s="120">
        <v>0</v>
      </c>
      <c r="B319" s="120">
        <v>0</v>
      </c>
      <c r="C319" s="120">
        <v>0</v>
      </c>
      <c r="D319" s="120">
        <v>0</v>
      </c>
      <c r="E319" s="120">
        <v>0</v>
      </c>
      <c r="F319" s="120">
        <v>0</v>
      </c>
      <c r="G319" s="120">
        <v>0</v>
      </c>
      <c r="H319" s="120">
        <v>0</v>
      </c>
      <c r="I319" s="120">
        <v>0</v>
      </c>
      <c r="J319" s="120">
        <v>0</v>
      </c>
      <c r="K319" s="120">
        <v>0</v>
      </c>
      <c r="L319" s="120">
        <v>0</v>
      </c>
      <c r="M319" s="120">
        <v>0</v>
      </c>
      <c r="N319" s="120">
        <v>0</v>
      </c>
      <c r="O319" s="120">
        <v>0</v>
      </c>
      <c r="P319" s="120">
        <v>0</v>
      </c>
      <c r="Q319" s="120">
        <v>0</v>
      </c>
      <c r="R319" s="120">
        <v>0</v>
      </c>
      <c r="S319" s="120">
        <v>0</v>
      </c>
      <c r="T319" s="120">
        <v>0</v>
      </c>
      <c r="U319" s="120">
        <v>0</v>
      </c>
      <c r="V319" s="120">
        <v>0</v>
      </c>
      <c r="W319" s="120">
        <v>0</v>
      </c>
    </row>
    <row r="320" spans="1:23" hidden="1">
      <c r="A320" s="120">
        <v>0</v>
      </c>
      <c r="B320" s="120">
        <v>0</v>
      </c>
      <c r="C320" s="120">
        <v>0</v>
      </c>
      <c r="D320" s="120">
        <v>0</v>
      </c>
      <c r="E320" s="120">
        <v>0</v>
      </c>
      <c r="F320" s="120">
        <v>0</v>
      </c>
      <c r="G320" s="120">
        <v>0</v>
      </c>
      <c r="H320" s="120">
        <v>0</v>
      </c>
      <c r="I320" s="120">
        <v>0</v>
      </c>
      <c r="J320" s="120">
        <v>0</v>
      </c>
      <c r="K320" s="120">
        <v>0</v>
      </c>
      <c r="L320" s="120">
        <v>0</v>
      </c>
      <c r="M320" s="120">
        <v>0</v>
      </c>
      <c r="N320" s="120">
        <v>0</v>
      </c>
      <c r="O320" s="120">
        <v>0</v>
      </c>
      <c r="P320" s="120">
        <v>0</v>
      </c>
      <c r="Q320" s="120">
        <v>0</v>
      </c>
      <c r="R320" s="120">
        <v>0</v>
      </c>
      <c r="S320" s="120">
        <v>0</v>
      </c>
      <c r="T320" s="120">
        <v>0</v>
      </c>
      <c r="U320" s="120">
        <v>0</v>
      </c>
      <c r="V320" s="120">
        <v>0</v>
      </c>
      <c r="W320" s="120">
        <v>0</v>
      </c>
    </row>
    <row r="321" spans="1:23" hidden="1">
      <c r="A321" s="120">
        <v>0</v>
      </c>
      <c r="B321" s="120">
        <v>0</v>
      </c>
      <c r="C321" s="120">
        <v>0</v>
      </c>
      <c r="D321" s="120">
        <v>0</v>
      </c>
      <c r="E321" s="120">
        <v>0</v>
      </c>
      <c r="F321" s="120">
        <v>0</v>
      </c>
      <c r="G321" s="120">
        <v>0</v>
      </c>
      <c r="H321" s="120">
        <v>0</v>
      </c>
      <c r="I321" s="120">
        <v>0</v>
      </c>
      <c r="J321" s="120">
        <v>0</v>
      </c>
      <c r="K321" s="120">
        <v>0</v>
      </c>
      <c r="L321" s="120">
        <v>0</v>
      </c>
      <c r="M321" s="120">
        <v>0</v>
      </c>
      <c r="N321" s="120">
        <v>0</v>
      </c>
      <c r="O321" s="120">
        <v>0</v>
      </c>
      <c r="P321" s="120">
        <v>0</v>
      </c>
      <c r="Q321" s="120">
        <v>0</v>
      </c>
      <c r="R321" s="120">
        <v>0</v>
      </c>
      <c r="S321" s="120">
        <v>0</v>
      </c>
      <c r="T321" s="120">
        <v>0</v>
      </c>
      <c r="U321" s="120">
        <v>0</v>
      </c>
      <c r="V321" s="120">
        <v>0</v>
      </c>
      <c r="W321" s="120">
        <v>0</v>
      </c>
    </row>
    <row r="322" spans="1:23">
      <c r="A322" s="120">
        <v>0</v>
      </c>
      <c r="B322" s="120">
        <v>0</v>
      </c>
      <c r="C322" s="120">
        <v>0</v>
      </c>
      <c r="D322" s="120">
        <v>0</v>
      </c>
      <c r="E322" s="120">
        <v>0</v>
      </c>
      <c r="F322" s="120">
        <v>0</v>
      </c>
      <c r="G322" s="120">
        <v>0</v>
      </c>
      <c r="H322" s="120">
        <v>0</v>
      </c>
      <c r="I322" s="120">
        <v>0</v>
      </c>
      <c r="J322" s="120">
        <v>0</v>
      </c>
      <c r="K322" s="120">
        <v>0</v>
      </c>
      <c r="L322" s="120">
        <v>0</v>
      </c>
      <c r="M322" s="120">
        <v>0</v>
      </c>
      <c r="N322" s="120">
        <v>0</v>
      </c>
      <c r="O322" s="120">
        <v>0</v>
      </c>
      <c r="P322" s="120">
        <v>0</v>
      </c>
      <c r="Q322" s="120">
        <v>0</v>
      </c>
      <c r="R322" s="120">
        <v>0</v>
      </c>
      <c r="S322" s="120">
        <v>0</v>
      </c>
      <c r="T322" s="120">
        <v>0</v>
      </c>
      <c r="U322" s="120">
        <v>0</v>
      </c>
      <c r="V322" s="120">
        <v>0</v>
      </c>
      <c r="W322" s="120">
        <v>0</v>
      </c>
    </row>
    <row r="323" spans="1:23" hidden="1">
      <c r="A323" s="120">
        <v>0</v>
      </c>
      <c r="B323" s="120">
        <v>0</v>
      </c>
      <c r="C323" s="120">
        <v>0</v>
      </c>
      <c r="D323" s="120">
        <v>0</v>
      </c>
      <c r="E323" s="120">
        <v>0</v>
      </c>
      <c r="F323" s="120">
        <v>0</v>
      </c>
      <c r="G323" s="120">
        <v>0</v>
      </c>
      <c r="H323" s="120">
        <v>0</v>
      </c>
      <c r="I323" s="120">
        <v>0</v>
      </c>
      <c r="J323" s="120">
        <v>0</v>
      </c>
      <c r="K323" s="120">
        <v>0</v>
      </c>
      <c r="L323" s="120">
        <v>0</v>
      </c>
      <c r="M323" s="120">
        <v>0</v>
      </c>
      <c r="N323" s="120">
        <v>0</v>
      </c>
      <c r="O323" s="120">
        <v>0</v>
      </c>
      <c r="P323" s="120">
        <v>0</v>
      </c>
      <c r="Q323" s="120">
        <v>0</v>
      </c>
      <c r="R323" s="120">
        <v>0</v>
      </c>
      <c r="S323" s="120">
        <v>0</v>
      </c>
      <c r="T323" s="120">
        <v>0</v>
      </c>
      <c r="U323" s="120">
        <v>0</v>
      </c>
      <c r="V323" s="120">
        <v>0</v>
      </c>
      <c r="W323" s="120">
        <v>0</v>
      </c>
    </row>
    <row r="324" spans="1:23" hidden="1">
      <c r="A324" s="120">
        <v>0</v>
      </c>
      <c r="B324" s="120">
        <v>0</v>
      </c>
      <c r="C324" s="120">
        <v>0</v>
      </c>
      <c r="D324" s="120">
        <v>0</v>
      </c>
      <c r="E324" s="120">
        <v>0</v>
      </c>
      <c r="F324" s="120">
        <v>0</v>
      </c>
      <c r="G324" s="120">
        <v>0</v>
      </c>
      <c r="H324" s="120">
        <v>0</v>
      </c>
      <c r="I324" s="120">
        <v>0</v>
      </c>
      <c r="J324" s="120">
        <v>0</v>
      </c>
      <c r="K324" s="120">
        <v>0</v>
      </c>
      <c r="L324" s="120">
        <v>0</v>
      </c>
      <c r="M324" s="120">
        <v>0</v>
      </c>
      <c r="N324" s="120">
        <v>0</v>
      </c>
      <c r="O324" s="120">
        <v>0</v>
      </c>
      <c r="P324" s="120">
        <v>0</v>
      </c>
      <c r="Q324" s="120">
        <v>0</v>
      </c>
      <c r="R324" s="120">
        <v>0</v>
      </c>
      <c r="S324" s="120">
        <v>0</v>
      </c>
      <c r="T324" s="120">
        <v>0</v>
      </c>
      <c r="U324" s="120">
        <v>0</v>
      </c>
      <c r="V324" s="120">
        <v>0</v>
      </c>
      <c r="W324" s="120">
        <v>0</v>
      </c>
    </row>
    <row r="325" spans="1:23">
      <c r="A325" s="120">
        <v>0</v>
      </c>
      <c r="B325" s="120">
        <v>0</v>
      </c>
      <c r="C325" s="120">
        <v>0</v>
      </c>
      <c r="D325" s="120">
        <v>0</v>
      </c>
      <c r="E325" s="120">
        <v>0</v>
      </c>
      <c r="F325" s="120">
        <v>0</v>
      </c>
      <c r="G325" s="120">
        <v>0</v>
      </c>
      <c r="H325" s="120">
        <v>0</v>
      </c>
      <c r="I325" s="120">
        <v>0</v>
      </c>
      <c r="J325" s="120">
        <v>0</v>
      </c>
      <c r="K325" s="120">
        <v>0</v>
      </c>
      <c r="L325" s="120">
        <v>0</v>
      </c>
      <c r="M325" s="120">
        <v>0</v>
      </c>
      <c r="N325" s="120">
        <v>0</v>
      </c>
      <c r="O325" s="120">
        <v>0</v>
      </c>
      <c r="P325" s="120">
        <v>0</v>
      </c>
      <c r="Q325" s="120">
        <v>0</v>
      </c>
      <c r="R325" s="120">
        <v>0</v>
      </c>
      <c r="S325" s="120">
        <v>0</v>
      </c>
      <c r="T325" s="120">
        <v>0</v>
      </c>
      <c r="U325" s="120">
        <v>0</v>
      </c>
      <c r="V325" s="120">
        <v>0</v>
      </c>
      <c r="W325" s="120">
        <v>0</v>
      </c>
    </row>
    <row r="326" spans="1:23" hidden="1">
      <c r="A326" s="120">
        <v>0</v>
      </c>
      <c r="B326" s="120">
        <v>0</v>
      </c>
      <c r="C326" s="120">
        <v>0</v>
      </c>
      <c r="D326" s="120">
        <v>0</v>
      </c>
      <c r="E326" s="120">
        <v>0</v>
      </c>
      <c r="F326" s="120">
        <v>0</v>
      </c>
      <c r="G326" s="120">
        <v>0</v>
      </c>
      <c r="H326" s="120">
        <v>0</v>
      </c>
      <c r="I326" s="120">
        <v>0</v>
      </c>
      <c r="J326" s="120">
        <v>0</v>
      </c>
      <c r="K326" s="120">
        <v>0</v>
      </c>
      <c r="L326" s="120">
        <v>0</v>
      </c>
      <c r="M326" s="120">
        <v>0</v>
      </c>
      <c r="N326" s="120">
        <v>0</v>
      </c>
      <c r="O326" s="120">
        <v>0</v>
      </c>
      <c r="P326" s="120">
        <v>0</v>
      </c>
      <c r="Q326" s="120">
        <v>0</v>
      </c>
      <c r="R326" s="120">
        <v>0</v>
      </c>
      <c r="S326" s="120">
        <v>0</v>
      </c>
      <c r="T326" s="120">
        <v>0</v>
      </c>
      <c r="U326" s="120">
        <v>0</v>
      </c>
      <c r="V326" s="120">
        <v>0</v>
      </c>
      <c r="W326" s="120">
        <v>0</v>
      </c>
    </row>
    <row r="327" spans="1:23" hidden="1">
      <c r="A327" s="120">
        <v>0</v>
      </c>
      <c r="B327" s="120">
        <v>0</v>
      </c>
      <c r="C327" s="120">
        <v>0</v>
      </c>
      <c r="D327" s="120">
        <v>0</v>
      </c>
      <c r="E327" s="120">
        <v>0</v>
      </c>
      <c r="F327" s="120">
        <v>0</v>
      </c>
      <c r="G327" s="120">
        <v>0</v>
      </c>
      <c r="H327" s="120">
        <v>0</v>
      </c>
      <c r="I327" s="120">
        <v>0</v>
      </c>
      <c r="J327" s="120">
        <v>0</v>
      </c>
      <c r="K327" s="120">
        <v>0</v>
      </c>
      <c r="L327" s="120">
        <v>0</v>
      </c>
      <c r="M327" s="120">
        <v>0</v>
      </c>
      <c r="N327" s="120">
        <v>0</v>
      </c>
      <c r="O327" s="120">
        <v>0</v>
      </c>
      <c r="P327" s="120">
        <v>0</v>
      </c>
      <c r="Q327" s="120">
        <v>0</v>
      </c>
      <c r="R327" s="120">
        <v>0</v>
      </c>
      <c r="S327" s="120">
        <v>0</v>
      </c>
      <c r="T327" s="120">
        <v>0</v>
      </c>
      <c r="U327" s="120">
        <v>0</v>
      </c>
      <c r="V327" s="120">
        <v>0</v>
      </c>
      <c r="W327" s="120">
        <v>0</v>
      </c>
    </row>
    <row r="328" spans="1:23">
      <c r="A328" s="120">
        <v>0</v>
      </c>
      <c r="B328" s="120">
        <v>0</v>
      </c>
      <c r="C328" s="120">
        <v>0</v>
      </c>
      <c r="D328" s="120">
        <v>0</v>
      </c>
      <c r="E328" s="120">
        <v>0</v>
      </c>
      <c r="F328" s="120">
        <v>0</v>
      </c>
      <c r="G328" s="120">
        <v>0</v>
      </c>
      <c r="H328" s="120">
        <v>0</v>
      </c>
      <c r="I328" s="120">
        <v>0</v>
      </c>
      <c r="J328" s="120">
        <v>0</v>
      </c>
      <c r="K328" s="120">
        <v>0</v>
      </c>
      <c r="L328" s="120">
        <v>0</v>
      </c>
      <c r="M328" s="120">
        <v>0</v>
      </c>
      <c r="N328" s="120">
        <v>0</v>
      </c>
      <c r="O328" s="120">
        <v>0</v>
      </c>
      <c r="P328" s="120">
        <v>0</v>
      </c>
      <c r="Q328" s="120">
        <v>0</v>
      </c>
      <c r="R328" s="120">
        <v>0</v>
      </c>
      <c r="S328" s="120">
        <v>0</v>
      </c>
      <c r="T328" s="120">
        <v>0</v>
      </c>
      <c r="U328" s="120">
        <v>0</v>
      </c>
      <c r="V328" s="120">
        <v>0</v>
      </c>
      <c r="W328" s="120">
        <v>0</v>
      </c>
    </row>
    <row r="329" spans="1:23" hidden="1">
      <c r="A329" s="120">
        <v>0</v>
      </c>
      <c r="B329" s="120">
        <v>0</v>
      </c>
      <c r="C329" s="120">
        <v>0</v>
      </c>
      <c r="D329" s="120">
        <v>0</v>
      </c>
      <c r="E329" s="120">
        <v>0</v>
      </c>
      <c r="F329" s="120">
        <v>0</v>
      </c>
      <c r="G329" s="120">
        <v>0</v>
      </c>
      <c r="H329" s="120">
        <v>0</v>
      </c>
      <c r="I329" s="120">
        <v>0</v>
      </c>
      <c r="J329" s="120">
        <v>0</v>
      </c>
      <c r="K329" s="120">
        <v>0</v>
      </c>
      <c r="L329" s="120">
        <v>0</v>
      </c>
      <c r="M329" s="120">
        <v>0</v>
      </c>
      <c r="N329" s="120">
        <v>0</v>
      </c>
      <c r="O329" s="120">
        <v>0</v>
      </c>
      <c r="P329" s="120">
        <v>0</v>
      </c>
      <c r="Q329" s="120">
        <v>0</v>
      </c>
      <c r="R329" s="120">
        <v>0</v>
      </c>
      <c r="S329" s="120">
        <v>0</v>
      </c>
      <c r="T329" s="120">
        <v>0</v>
      </c>
      <c r="U329" s="120">
        <v>0</v>
      </c>
      <c r="V329" s="120">
        <v>0</v>
      </c>
      <c r="W329" s="120">
        <v>0</v>
      </c>
    </row>
    <row r="330" spans="1:23" hidden="1">
      <c r="A330" s="120">
        <v>0</v>
      </c>
      <c r="B330" s="120">
        <v>0</v>
      </c>
      <c r="C330" s="120">
        <v>0</v>
      </c>
      <c r="D330" s="120">
        <v>0</v>
      </c>
      <c r="E330" s="120">
        <v>0</v>
      </c>
      <c r="F330" s="120">
        <v>0</v>
      </c>
      <c r="G330" s="120">
        <v>0</v>
      </c>
      <c r="H330" s="120">
        <v>0</v>
      </c>
      <c r="I330" s="120">
        <v>0</v>
      </c>
      <c r="J330" s="120">
        <v>0</v>
      </c>
      <c r="K330" s="120">
        <v>0</v>
      </c>
      <c r="L330" s="120">
        <v>0</v>
      </c>
      <c r="M330" s="120">
        <v>0</v>
      </c>
      <c r="N330" s="120">
        <v>0</v>
      </c>
      <c r="O330" s="120">
        <v>0</v>
      </c>
      <c r="P330" s="120">
        <v>0</v>
      </c>
      <c r="Q330" s="120">
        <v>0</v>
      </c>
      <c r="R330" s="120">
        <v>0</v>
      </c>
      <c r="S330" s="120">
        <v>0</v>
      </c>
      <c r="T330" s="120">
        <v>0</v>
      </c>
      <c r="U330" s="120">
        <v>0</v>
      </c>
      <c r="V330" s="120">
        <v>0</v>
      </c>
      <c r="W330" s="120">
        <v>0</v>
      </c>
    </row>
    <row r="331" spans="1:23" hidden="1">
      <c r="A331" s="120">
        <v>0</v>
      </c>
      <c r="B331" s="120">
        <v>0</v>
      </c>
      <c r="C331" s="120">
        <v>0</v>
      </c>
      <c r="D331" s="120">
        <v>0</v>
      </c>
      <c r="E331" s="120">
        <v>0</v>
      </c>
      <c r="F331" s="120">
        <v>0</v>
      </c>
      <c r="G331" s="120">
        <v>0</v>
      </c>
      <c r="H331" s="120">
        <v>0</v>
      </c>
      <c r="I331" s="120">
        <v>0</v>
      </c>
      <c r="J331" s="120">
        <v>0</v>
      </c>
      <c r="K331" s="120">
        <v>0</v>
      </c>
      <c r="L331" s="120">
        <v>0</v>
      </c>
      <c r="M331" s="120">
        <v>0</v>
      </c>
      <c r="N331" s="120">
        <v>0</v>
      </c>
      <c r="O331" s="120">
        <v>0</v>
      </c>
      <c r="P331" s="120">
        <v>0</v>
      </c>
      <c r="Q331" s="120">
        <v>0</v>
      </c>
      <c r="R331" s="120">
        <v>0</v>
      </c>
      <c r="S331" s="120">
        <v>0</v>
      </c>
      <c r="T331" s="120">
        <v>0</v>
      </c>
      <c r="U331" s="120">
        <v>0</v>
      </c>
      <c r="V331" s="120">
        <v>0</v>
      </c>
      <c r="W331" s="120">
        <v>0</v>
      </c>
    </row>
    <row r="332" spans="1:23" hidden="1">
      <c r="A332" s="120">
        <v>0</v>
      </c>
      <c r="B332" s="120">
        <v>0</v>
      </c>
      <c r="C332" s="120">
        <v>0</v>
      </c>
      <c r="D332" s="120">
        <v>0</v>
      </c>
      <c r="E332" s="120">
        <v>0</v>
      </c>
      <c r="F332" s="120">
        <v>0</v>
      </c>
      <c r="G332" s="120">
        <v>0</v>
      </c>
      <c r="H332" s="120">
        <v>0</v>
      </c>
      <c r="I332" s="120">
        <v>0</v>
      </c>
      <c r="J332" s="120">
        <v>0</v>
      </c>
      <c r="K332" s="120">
        <v>0</v>
      </c>
      <c r="L332" s="120">
        <v>0</v>
      </c>
      <c r="M332" s="120">
        <v>0</v>
      </c>
      <c r="N332" s="120">
        <v>0</v>
      </c>
      <c r="O332" s="120">
        <v>0</v>
      </c>
      <c r="P332" s="120">
        <v>0</v>
      </c>
      <c r="Q332" s="120">
        <v>0</v>
      </c>
      <c r="R332" s="120">
        <v>0</v>
      </c>
      <c r="S332" s="120">
        <v>0</v>
      </c>
      <c r="T332" s="120">
        <v>0</v>
      </c>
      <c r="U332" s="120">
        <v>0</v>
      </c>
      <c r="V332" s="120">
        <v>0</v>
      </c>
      <c r="W332" s="120">
        <v>0</v>
      </c>
    </row>
    <row r="333" spans="1:23" hidden="1">
      <c r="A333" s="120">
        <v>0</v>
      </c>
      <c r="B333" s="120">
        <v>0</v>
      </c>
      <c r="C333" s="120">
        <v>0</v>
      </c>
      <c r="D333" s="120">
        <v>0</v>
      </c>
      <c r="E333" s="120">
        <v>0</v>
      </c>
      <c r="F333" s="120">
        <v>0</v>
      </c>
      <c r="G333" s="120">
        <v>0</v>
      </c>
      <c r="H333" s="120">
        <v>0</v>
      </c>
      <c r="I333" s="120">
        <v>0</v>
      </c>
      <c r="J333" s="120">
        <v>0</v>
      </c>
      <c r="K333" s="120">
        <v>0</v>
      </c>
      <c r="L333" s="120">
        <v>0</v>
      </c>
      <c r="M333" s="120">
        <v>0</v>
      </c>
      <c r="N333" s="120">
        <v>0</v>
      </c>
      <c r="O333" s="120">
        <v>0</v>
      </c>
      <c r="P333" s="120">
        <v>0</v>
      </c>
      <c r="Q333" s="120">
        <v>0</v>
      </c>
      <c r="R333" s="120">
        <v>0</v>
      </c>
      <c r="S333" s="120">
        <v>0</v>
      </c>
      <c r="T333" s="120">
        <v>0</v>
      </c>
      <c r="U333" s="120">
        <v>0</v>
      </c>
      <c r="V333" s="120">
        <v>0</v>
      </c>
      <c r="W333" s="120">
        <v>0</v>
      </c>
    </row>
    <row r="334" spans="1:23" hidden="1">
      <c r="A334" s="120">
        <v>0</v>
      </c>
      <c r="B334" s="120">
        <v>0</v>
      </c>
      <c r="C334" s="120">
        <v>0</v>
      </c>
      <c r="D334" s="120">
        <v>0</v>
      </c>
      <c r="E334" s="120">
        <v>0</v>
      </c>
      <c r="F334" s="120">
        <v>0</v>
      </c>
      <c r="G334" s="120">
        <v>0</v>
      </c>
      <c r="H334" s="120">
        <v>0</v>
      </c>
      <c r="I334" s="120">
        <v>0</v>
      </c>
      <c r="J334" s="120">
        <v>0</v>
      </c>
      <c r="K334" s="120">
        <v>0</v>
      </c>
      <c r="L334" s="120">
        <v>0</v>
      </c>
      <c r="M334" s="120">
        <v>0</v>
      </c>
      <c r="N334" s="120">
        <v>0</v>
      </c>
      <c r="O334" s="120">
        <v>0</v>
      </c>
      <c r="P334" s="120">
        <v>0</v>
      </c>
      <c r="Q334" s="120">
        <v>0</v>
      </c>
      <c r="R334" s="120">
        <v>0</v>
      </c>
      <c r="S334" s="120">
        <v>0</v>
      </c>
      <c r="T334" s="120">
        <v>0</v>
      </c>
      <c r="U334" s="120">
        <v>0</v>
      </c>
      <c r="V334" s="120">
        <v>0</v>
      </c>
      <c r="W334" s="120">
        <v>0</v>
      </c>
    </row>
    <row r="335" spans="1:23" hidden="1">
      <c r="A335" s="120">
        <v>0</v>
      </c>
      <c r="B335" s="120">
        <v>0</v>
      </c>
      <c r="C335" s="120">
        <v>0</v>
      </c>
      <c r="D335" s="120">
        <v>0</v>
      </c>
      <c r="E335" s="120">
        <v>0</v>
      </c>
      <c r="F335" s="120">
        <v>0</v>
      </c>
      <c r="G335" s="120">
        <v>0</v>
      </c>
      <c r="H335" s="120">
        <v>0</v>
      </c>
      <c r="I335" s="120">
        <v>0</v>
      </c>
      <c r="J335" s="120">
        <v>0</v>
      </c>
      <c r="K335" s="120">
        <v>0</v>
      </c>
      <c r="L335" s="120">
        <v>0</v>
      </c>
      <c r="M335" s="120">
        <v>0</v>
      </c>
      <c r="N335" s="120">
        <v>0</v>
      </c>
      <c r="O335" s="120">
        <v>0</v>
      </c>
      <c r="P335" s="120">
        <v>0</v>
      </c>
      <c r="Q335" s="120">
        <v>0</v>
      </c>
      <c r="R335" s="120">
        <v>0</v>
      </c>
      <c r="S335" s="120">
        <v>0</v>
      </c>
      <c r="T335" s="120">
        <v>0</v>
      </c>
      <c r="U335" s="120">
        <v>0</v>
      </c>
      <c r="V335" s="120">
        <v>0</v>
      </c>
      <c r="W335" s="120">
        <v>0</v>
      </c>
    </row>
    <row r="336" spans="1:23">
      <c r="A336" s="120">
        <v>0</v>
      </c>
      <c r="B336" s="120">
        <v>0</v>
      </c>
      <c r="C336" s="120">
        <v>0</v>
      </c>
      <c r="D336" s="120">
        <v>0</v>
      </c>
      <c r="E336" s="120">
        <v>0</v>
      </c>
      <c r="F336" s="120">
        <v>0</v>
      </c>
      <c r="G336" s="120">
        <v>0</v>
      </c>
      <c r="H336" s="120">
        <v>0</v>
      </c>
      <c r="I336" s="120">
        <v>0</v>
      </c>
      <c r="J336" s="120">
        <v>0</v>
      </c>
      <c r="K336" s="120">
        <v>0</v>
      </c>
      <c r="L336" s="120">
        <v>0</v>
      </c>
      <c r="M336" s="120">
        <v>0</v>
      </c>
      <c r="N336" s="120">
        <v>0</v>
      </c>
      <c r="O336" s="120">
        <v>0</v>
      </c>
      <c r="P336" s="120">
        <v>0</v>
      </c>
      <c r="Q336" s="120">
        <v>0</v>
      </c>
      <c r="R336" s="120">
        <v>0</v>
      </c>
      <c r="S336" s="120">
        <v>0</v>
      </c>
      <c r="T336" s="120">
        <v>0</v>
      </c>
      <c r="U336" s="120">
        <v>0</v>
      </c>
      <c r="V336" s="120">
        <v>0</v>
      </c>
      <c r="W336" s="120">
        <v>0</v>
      </c>
    </row>
    <row r="337" spans="1:23">
      <c r="A337" s="120">
        <v>0</v>
      </c>
      <c r="B337" s="120">
        <v>0</v>
      </c>
      <c r="C337" s="120">
        <v>0</v>
      </c>
      <c r="D337" s="120">
        <v>0</v>
      </c>
      <c r="E337" s="120">
        <v>0</v>
      </c>
      <c r="F337" s="120">
        <v>0</v>
      </c>
      <c r="G337" s="120">
        <v>0</v>
      </c>
      <c r="H337" s="120">
        <v>0</v>
      </c>
      <c r="I337" s="120">
        <v>0</v>
      </c>
      <c r="J337" s="120">
        <v>0</v>
      </c>
      <c r="K337" s="120">
        <v>0</v>
      </c>
      <c r="L337" s="120">
        <v>0</v>
      </c>
      <c r="M337" s="120">
        <v>0</v>
      </c>
      <c r="N337" s="120">
        <v>0</v>
      </c>
      <c r="O337" s="120">
        <v>0</v>
      </c>
      <c r="P337" s="120">
        <v>0</v>
      </c>
      <c r="Q337" s="120">
        <v>0</v>
      </c>
      <c r="R337" s="120">
        <v>0</v>
      </c>
      <c r="S337" s="120">
        <v>0</v>
      </c>
      <c r="T337" s="120">
        <v>0</v>
      </c>
      <c r="U337" s="120">
        <v>0</v>
      </c>
      <c r="V337" s="120">
        <v>0</v>
      </c>
      <c r="W337" s="120">
        <v>0</v>
      </c>
    </row>
    <row r="338" spans="1:23" hidden="1">
      <c r="A338" s="120">
        <v>0</v>
      </c>
      <c r="B338" s="120">
        <v>0</v>
      </c>
      <c r="C338" s="120">
        <v>0</v>
      </c>
      <c r="D338" s="120">
        <v>0</v>
      </c>
      <c r="E338" s="120">
        <v>0</v>
      </c>
      <c r="F338" s="120">
        <v>0</v>
      </c>
      <c r="G338" s="120">
        <v>0</v>
      </c>
      <c r="H338" s="120">
        <v>0</v>
      </c>
      <c r="I338" s="120">
        <v>0</v>
      </c>
      <c r="J338" s="120">
        <v>0</v>
      </c>
      <c r="K338" s="120">
        <v>0</v>
      </c>
      <c r="L338" s="120">
        <v>0</v>
      </c>
      <c r="M338" s="120">
        <v>0</v>
      </c>
      <c r="N338" s="120">
        <v>0</v>
      </c>
      <c r="O338" s="120">
        <v>0</v>
      </c>
      <c r="P338" s="120">
        <v>0</v>
      </c>
      <c r="Q338" s="120">
        <v>0</v>
      </c>
      <c r="R338" s="120">
        <v>0</v>
      </c>
      <c r="S338" s="120">
        <v>0</v>
      </c>
      <c r="T338" s="120">
        <v>0</v>
      </c>
      <c r="U338" s="120">
        <v>0</v>
      </c>
      <c r="V338" s="120">
        <v>0</v>
      </c>
      <c r="W338" s="120">
        <v>0</v>
      </c>
    </row>
    <row r="339" spans="1:23" hidden="1">
      <c r="A339" s="120">
        <v>0</v>
      </c>
      <c r="B339" s="120">
        <v>0</v>
      </c>
      <c r="C339" s="120">
        <v>0</v>
      </c>
      <c r="D339" s="120">
        <v>0</v>
      </c>
      <c r="E339" s="120">
        <v>0</v>
      </c>
      <c r="F339" s="120">
        <v>0</v>
      </c>
      <c r="G339" s="120">
        <v>0</v>
      </c>
      <c r="H339" s="120">
        <v>0</v>
      </c>
      <c r="I339" s="120">
        <v>0</v>
      </c>
      <c r="J339" s="120">
        <v>0</v>
      </c>
      <c r="K339" s="120">
        <v>0</v>
      </c>
      <c r="L339" s="120">
        <v>0</v>
      </c>
      <c r="M339" s="120">
        <v>0</v>
      </c>
      <c r="N339" s="120">
        <v>0</v>
      </c>
      <c r="O339" s="120">
        <v>0</v>
      </c>
      <c r="P339" s="120">
        <v>0</v>
      </c>
      <c r="Q339" s="120">
        <v>0</v>
      </c>
      <c r="R339" s="120">
        <v>0</v>
      </c>
      <c r="S339" s="120">
        <v>0</v>
      </c>
      <c r="T339" s="120">
        <v>0</v>
      </c>
      <c r="U339" s="120">
        <v>0</v>
      </c>
      <c r="V339" s="120">
        <v>0</v>
      </c>
      <c r="W339" s="120">
        <v>0</v>
      </c>
    </row>
    <row r="340" spans="1:23" hidden="1">
      <c r="A340" s="120">
        <v>0</v>
      </c>
      <c r="B340" s="120">
        <v>0</v>
      </c>
      <c r="C340" s="120">
        <v>0</v>
      </c>
      <c r="D340" s="120">
        <v>0</v>
      </c>
      <c r="E340" s="120">
        <v>0</v>
      </c>
      <c r="F340" s="120">
        <v>0</v>
      </c>
      <c r="G340" s="120">
        <v>0</v>
      </c>
      <c r="H340" s="120">
        <v>0</v>
      </c>
      <c r="I340" s="120">
        <v>0</v>
      </c>
      <c r="J340" s="120">
        <v>0</v>
      </c>
      <c r="K340" s="120">
        <v>0</v>
      </c>
      <c r="L340" s="120">
        <v>0</v>
      </c>
      <c r="M340" s="120">
        <v>0</v>
      </c>
      <c r="N340" s="120">
        <v>0</v>
      </c>
      <c r="O340" s="120">
        <v>0</v>
      </c>
      <c r="P340" s="120">
        <v>0</v>
      </c>
      <c r="Q340" s="120">
        <v>0</v>
      </c>
      <c r="R340" s="120">
        <v>0</v>
      </c>
      <c r="S340" s="120">
        <v>0</v>
      </c>
      <c r="T340" s="120">
        <v>0</v>
      </c>
      <c r="U340" s="120">
        <v>0</v>
      </c>
      <c r="V340" s="120">
        <v>0</v>
      </c>
      <c r="W340" s="120">
        <v>0</v>
      </c>
    </row>
    <row r="341" spans="1:23">
      <c r="A341" s="120">
        <v>0</v>
      </c>
      <c r="B341" s="120">
        <v>0</v>
      </c>
      <c r="C341" s="120">
        <v>0</v>
      </c>
      <c r="D341" s="120">
        <v>0</v>
      </c>
      <c r="E341" s="120">
        <v>0</v>
      </c>
      <c r="F341" s="120">
        <v>0</v>
      </c>
      <c r="G341" s="120">
        <v>0</v>
      </c>
      <c r="H341" s="120">
        <v>0</v>
      </c>
      <c r="I341" s="120">
        <v>0</v>
      </c>
      <c r="J341" s="120">
        <v>0</v>
      </c>
      <c r="K341" s="120">
        <v>0</v>
      </c>
      <c r="L341" s="120">
        <v>0</v>
      </c>
      <c r="M341" s="120">
        <v>0</v>
      </c>
      <c r="N341" s="120">
        <v>0</v>
      </c>
      <c r="O341" s="120">
        <v>0</v>
      </c>
      <c r="P341" s="120">
        <v>0</v>
      </c>
      <c r="Q341" s="120">
        <v>0</v>
      </c>
      <c r="R341" s="120">
        <v>0</v>
      </c>
      <c r="S341" s="120">
        <v>0</v>
      </c>
      <c r="T341" s="120">
        <v>0</v>
      </c>
      <c r="U341" s="120">
        <v>0</v>
      </c>
      <c r="V341" s="120">
        <v>0</v>
      </c>
      <c r="W341" s="120">
        <v>0</v>
      </c>
    </row>
    <row r="342" spans="1:23" hidden="1">
      <c r="A342" s="120">
        <v>0</v>
      </c>
      <c r="B342" s="120">
        <v>0</v>
      </c>
      <c r="C342" s="120">
        <v>0</v>
      </c>
      <c r="D342" s="120">
        <v>0</v>
      </c>
      <c r="E342" s="120">
        <v>0</v>
      </c>
      <c r="F342" s="120">
        <v>0</v>
      </c>
      <c r="G342" s="120">
        <v>0</v>
      </c>
      <c r="H342" s="120">
        <v>0</v>
      </c>
      <c r="I342" s="120">
        <v>0</v>
      </c>
      <c r="J342" s="120">
        <v>0</v>
      </c>
      <c r="K342" s="120">
        <v>0</v>
      </c>
      <c r="L342" s="120">
        <v>0</v>
      </c>
      <c r="M342" s="120">
        <v>0</v>
      </c>
      <c r="N342" s="120">
        <v>0</v>
      </c>
      <c r="O342" s="120">
        <v>0</v>
      </c>
      <c r="P342" s="120">
        <v>0</v>
      </c>
      <c r="Q342" s="120">
        <v>0</v>
      </c>
      <c r="R342" s="120">
        <v>0</v>
      </c>
      <c r="S342" s="120">
        <v>0</v>
      </c>
      <c r="T342" s="120">
        <v>0</v>
      </c>
      <c r="U342" s="120">
        <v>0</v>
      </c>
      <c r="V342" s="120">
        <v>0</v>
      </c>
      <c r="W342" s="120">
        <v>0</v>
      </c>
    </row>
    <row r="343" spans="1:23" hidden="1">
      <c r="A343" s="120">
        <v>0</v>
      </c>
      <c r="B343" s="120">
        <v>0</v>
      </c>
      <c r="C343" s="120">
        <v>0</v>
      </c>
      <c r="D343" s="120">
        <v>0</v>
      </c>
      <c r="E343" s="120">
        <v>0</v>
      </c>
      <c r="F343" s="120">
        <v>0</v>
      </c>
      <c r="G343" s="120">
        <v>0</v>
      </c>
      <c r="H343" s="120">
        <v>0</v>
      </c>
      <c r="I343" s="120">
        <v>0</v>
      </c>
      <c r="J343" s="120">
        <v>0</v>
      </c>
      <c r="K343" s="120">
        <v>0</v>
      </c>
      <c r="L343" s="120">
        <v>0</v>
      </c>
      <c r="M343" s="120">
        <v>0</v>
      </c>
      <c r="N343" s="120">
        <v>0</v>
      </c>
      <c r="O343" s="120">
        <v>0</v>
      </c>
      <c r="P343" s="120">
        <v>0</v>
      </c>
      <c r="Q343" s="120">
        <v>0</v>
      </c>
      <c r="R343" s="120">
        <v>0</v>
      </c>
      <c r="S343" s="120">
        <v>0</v>
      </c>
      <c r="T343" s="120">
        <v>0</v>
      </c>
      <c r="U343" s="120">
        <v>0</v>
      </c>
      <c r="V343" s="120">
        <v>0</v>
      </c>
      <c r="W343" s="120">
        <v>0</v>
      </c>
    </row>
    <row r="344" spans="1:23" hidden="1">
      <c r="A344" s="120">
        <v>0</v>
      </c>
      <c r="B344" s="120">
        <v>0</v>
      </c>
      <c r="C344" s="120">
        <v>0</v>
      </c>
      <c r="D344" s="120">
        <v>0</v>
      </c>
      <c r="E344" s="120">
        <v>0</v>
      </c>
      <c r="F344" s="120">
        <v>0</v>
      </c>
      <c r="G344" s="120">
        <v>0</v>
      </c>
      <c r="H344" s="120">
        <v>0</v>
      </c>
      <c r="I344" s="120">
        <v>0</v>
      </c>
      <c r="J344" s="120">
        <v>0</v>
      </c>
      <c r="K344" s="120">
        <v>0</v>
      </c>
      <c r="L344" s="120">
        <v>0</v>
      </c>
      <c r="M344" s="120">
        <v>0</v>
      </c>
      <c r="N344" s="120">
        <v>0</v>
      </c>
      <c r="O344" s="120">
        <v>0</v>
      </c>
      <c r="P344" s="120">
        <v>0</v>
      </c>
      <c r="Q344" s="120">
        <v>0</v>
      </c>
      <c r="R344" s="120">
        <v>0</v>
      </c>
      <c r="S344" s="120">
        <v>0</v>
      </c>
      <c r="T344" s="120">
        <v>0</v>
      </c>
      <c r="U344" s="120">
        <v>0</v>
      </c>
      <c r="V344" s="120">
        <v>0</v>
      </c>
      <c r="W344" s="120">
        <v>0</v>
      </c>
    </row>
    <row r="345" spans="1:23" hidden="1">
      <c r="A345" s="120">
        <v>0</v>
      </c>
      <c r="B345" s="120">
        <v>0</v>
      </c>
      <c r="C345" s="120">
        <v>0</v>
      </c>
      <c r="D345" s="120">
        <v>0</v>
      </c>
      <c r="E345" s="120">
        <v>0</v>
      </c>
      <c r="F345" s="120">
        <v>0</v>
      </c>
      <c r="G345" s="120">
        <v>0</v>
      </c>
      <c r="H345" s="120">
        <v>0</v>
      </c>
      <c r="I345" s="120">
        <v>0</v>
      </c>
      <c r="J345" s="120">
        <v>0</v>
      </c>
      <c r="K345" s="120">
        <v>0</v>
      </c>
      <c r="L345" s="120">
        <v>0</v>
      </c>
      <c r="M345" s="120">
        <v>0</v>
      </c>
      <c r="N345" s="120">
        <v>0</v>
      </c>
      <c r="O345" s="120">
        <v>0</v>
      </c>
      <c r="P345" s="120">
        <v>0</v>
      </c>
      <c r="Q345" s="120">
        <v>0</v>
      </c>
      <c r="R345" s="120">
        <v>0</v>
      </c>
      <c r="S345" s="120">
        <v>0</v>
      </c>
      <c r="T345" s="120">
        <v>0</v>
      </c>
      <c r="U345" s="120">
        <v>0</v>
      </c>
      <c r="V345" s="120">
        <v>0</v>
      </c>
      <c r="W345" s="120">
        <v>0</v>
      </c>
    </row>
    <row r="346" spans="1:23" hidden="1">
      <c r="A346" s="120">
        <v>0</v>
      </c>
      <c r="B346" s="120">
        <v>0</v>
      </c>
      <c r="C346" s="120">
        <v>0</v>
      </c>
      <c r="D346" s="120">
        <v>0</v>
      </c>
      <c r="E346" s="120">
        <v>0</v>
      </c>
      <c r="F346" s="120">
        <v>0</v>
      </c>
      <c r="G346" s="120">
        <v>0</v>
      </c>
      <c r="H346" s="120">
        <v>0</v>
      </c>
      <c r="I346" s="120">
        <v>0</v>
      </c>
      <c r="J346" s="120">
        <v>0</v>
      </c>
      <c r="K346" s="120">
        <v>0</v>
      </c>
      <c r="L346" s="120">
        <v>0</v>
      </c>
      <c r="M346" s="120">
        <v>0</v>
      </c>
      <c r="N346" s="120">
        <v>0</v>
      </c>
      <c r="O346" s="120">
        <v>0</v>
      </c>
      <c r="P346" s="120">
        <v>0</v>
      </c>
      <c r="Q346" s="120">
        <v>0</v>
      </c>
      <c r="R346" s="120">
        <v>0</v>
      </c>
      <c r="S346" s="120">
        <v>0</v>
      </c>
      <c r="T346" s="120">
        <v>0</v>
      </c>
      <c r="U346" s="120">
        <v>0</v>
      </c>
      <c r="V346" s="120">
        <v>0</v>
      </c>
      <c r="W346" s="120">
        <v>0</v>
      </c>
    </row>
    <row r="347" spans="1:23" hidden="1">
      <c r="A347" s="120">
        <v>0</v>
      </c>
      <c r="B347" s="120">
        <v>0</v>
      </c>
      <c r="C347" s="120">
        <v>0</v>
      </c>
      <c r="D347" s="120">
        <v>0</v>
      </c>
      <c r="E347" s="120">
        <v>0</v>
      </c>
      <c r="F347" s="120">
        <v>0</v>
      </c>
      <c r="G347" s="120">
        <v>0</v>
      </c>
      <c r="H347" s="120">
        <v>0</v>
      </c>
      <c r="I347" s="120">
        <v>0</v>
      </c>
      <c r="J347" s="120">
        <v>0</v>
      </c>
      <c r="K347" s="120">
        <v>0</v>
      </c>
      <c r="L347" s="120">
        <v>0</v>
      </c>
      <c r="M347" s="120">
        <v>0</v>
      </c>
      <c r="N347" s="120">
        <v>0</v>
      </c>
      <c r="O347" s="120">
        <v>0</v>
      </c>
      <c r="P347" s="120">
        <v>0</v>
      </c>
      <c r="Q347" s="120">
        <v>0</v>
      </c>
      <c r="R347" s="120">
        <v>0</v>
      </c>
      <c r="S347" s="120">
        <v>0</v>
      </c>
      <c r="T347" s="120">
        <v>0</v>
      </c>
      <c r="U347" s="120">
        <v>0</v>
      </c>
      <c r="V347" s="120">
        <v>0</v>
      </c>
      <c r="W347" s="120">
        <v>0</v>
      </c>
    </row>
    <row r="348" spans="1:23" hidden="1">
      <c r="A348" s="120">
        <v>0</v>
      </c>
      <c r="B348" s="120">
        <v>0</v>
      </c>
      <c r="C348" s="120">
        <v>0</v>
      </c>
      <c r="D348" s="120">
        <v>0</v>
      </c>
      <c r="E348" s="120">
        <v>0</v>
      </c>
      <c r="F348" s="120">
        <v>0</v>
      </c>
      <c r="G348" s="120">
        <v>0</v>
      </c>
      <c r="H348" s="120">
        <v>0</v>
      </c>
      <c r="I348" s="120">
        <v>0</v>
      </c>
      <c r="J348" s="120">
        <v>0</v>
      </c>
      <c r="K348" s="120">
        <v>0</v>
      </c>
      <c r="L348" s="120">
        <v>0</v>
      </c>
      <c r="M348" s="120">
        <v>0</v>
      </c>
      <c r="N348" s="120">
        <v>0</v>
      </c>
      <c r="O348" s="120">
        <v>0</v>
      </c>
      <c r="P348" s="120">
        <v>0</v>
      </c>
      <c r="Q348" s="120">
        <v>0</v>
      </c>
      <c r="R348" s="120">
        <v>0</v>
      </c>
      <c r="S348" s="120">
        <v>0</v>
      </c>
      <c r="T348" s="120">
        <v>0</v>
      </c>
      <c r="U348" s="120">
        <v>0</v>
      </c>
      <c r="V348" s="120">
        <v>0</v>
      </c>
      <c r="W348" s="120">
        <v>0</v>
      </c>
    </row>
    <row r="349" spans="1:23" hidden="1">
      <c r="A349" s="120">
        <v>0</v>
      </c>
      <c r="B349" s="120">
        <v>0</v>
      </c>
      <c r="C349" s="120">
        <v>0</v>
      </c>
      <c r="D349" s="120">
        <v>0</v>
      </c>
      <c r="E349" s="120">
        <v>0</v>
      </c>
      <c r="F349" s="120">
        <v>0</v>
      </c>
      <c r="G349" s="120">
        <v>0</v>
      </c>
      <c r="H349" s="120">
        <v>0</v>
      </c>
      <c r="I349" s="120">
        <v>0</v>
      </c>
      <c r="J349" s="120">
        <v>0</v>
      </c>
      <c r="K349" s="120">
        <v>0</v>
      </c>
      <c r="L349" s="120">
        <v>0</v>
      </c>
      <c r="M349" s="120">
        <v>0</v>
      </c>
      <c r="N349" s="120">
        <v>0</v>
      </c>
      <c r="O349" s="120">
        <v>0</v>
      </c>
      <c r="P349" s="120">
        <v>0</v>
      </c>
      <c r="Q349" s="120">
        <v>0</v>
      </c>
      <c r="R349" s="120">
        <v>0</v>
      </c>
      <c r="S349" s="120">
        <v>0</v>
      </c>
      <c r="T349" s="120">
        <v>0</v>
      </c>
      <c r="U349" s="120">
        <v>0</v>
      </c>
      <c r="V349" s="120">
        <v>0</v>
      </c>
      <c r="W349" s="120">
        <v>0</v>
      </c>
    </row>
    <row r="350" spans="1:23">
      <c r="A350" s="120">
        <v>0</v>
      </c>
      <c r="B350" s="120">
        <v>0</v>
      </c>
      <c r="C350" s="120">
        <v>0</v>
      </c>
      <c r="D350" s="120">
        <v>0</v>
      </c>
      <c r="E350" s="120">
        <v>0</v>
      </c>
      <c r="F350" s="120">
        <v>0</v>
      </c>
      <c r="G350" s="120">
        <v>0</v>
      </c>
      <c r="H350" s="120">
        <v>0</v>
      </c>
      <c r="I350" s="120">
        <v>0</v>
      </c>
      <c r="J350" s="120">
        <v>0</v>
      </c>
      <c r="K350" s="120">
        <v>0</v>
      </c>
      <c r="L350" s="120">
        <v>0</v>
      </c>
      <c r="M350" s="120">
        <v>0</v>
      </c>
      <c r="N350" s="120">
        <v>0</v>
      </c>
      <c r="O350" s="120">
        <v>0</v>
      </c>
      <c r="P350" s="120">
        <v>0</v>
      </c>
      <c r="Q350" s="120">
        <v>0</v>
      </c>
      <c r="R350" s="120">
        <v>0</v>
      </c>
      <c r="S350" s="120">
        <v>0</v>
      </c>
      <c r="T350" s="120">
        <v>0</v>
      </c>
      <c r="U350" s="120">
        <v>0</v>
      </c>
      <c r="V350" s="120">
        <v>0</v>
      </c>
      <c r="W350" s="120">
        <v>0</v>
      </c>
    </row>
    <row r="351" spans="1:23" hidden="1">
      <c r="A351" s="120">
        <v>0</v>
      </c>
      <c r="B351" s="120">
        <v>0</v>
      </c>
      <c r="C351" s="120">
        <v>0</v>
      </c>
      <c r="D351" s="120">
        <v>0</v>
      </c>
      <c r="E351" s="120">
        <v>0</v>
      </c>
      <c r="F351" s="120">
        <v>0</v>
      </c>
      <c r="G351" s="120">
        <v>0</v>
      </c>
      <c r="H351" s="120">
        <v>0</v>
      </c>
      <c r="I351" s="120">
        <v>0</v>
      </c>
      <c r="J351" s="120">
        <v>0</v>
      </c>
      <c r="K351" s="120">
        <v>0</v>
      </c>
      <c r="L351" s="120">
        <v>0</v>
      </c>
      <c r="M351" s="120">
        <v>0</v>
      </c>
      <c r="N351" s="120">
        <v>0</v>
      </c>
      <c r="O351" s="120">
        <v>0</v>
      </c>
      <c r="P351" s="120">
        <v>0</v>
      </c>
      <c r="Q351" s="120">
        <v>0</v>
      </c>
      <c r="R351" s="120">
        <v>0</v>
      </c>
      <c r="S351" s="120">
        <v>0</v>
      </c>
      <c r="T351" s="120">
        <v>0</v>
      </c>
      <c r="U351" s="120">
        <v>0</v>
      </c>
      <c r="V351" s="120">
        <v>0</v>
      </c>
      <c r="W351" s="120">
        <v>0</v>
      </c>
    </row>
    <row r="352" spans="1:23">
      <c r="A352" s="120">
        <v>0</v>
      </c>
      <c r="B352" s="120">
        <v>0</v>
      </c>
      <c r="C352" s="120">
        <v>0</v>
      </c>
      <c r="D352" s="120">
        <v>0</v>
      </c>
      <c r="E352" s="120">
        <v>0</v>
      </c>
      <c r="F352" s="120">
        <v>0</v>
      </c>
      <c r="G352" s="120">
        <v>0</v>
      </c>
      <c r="H352" s="120">
        <v>0</v>
      </c>
      <c r="I352" s="120">
        <v>0</v>
      </c>
      <c r="J352" s="120">
        <v>0</v>
      </c>
      <c r="K352" s="120">
        <v>0</v>
      </c>
      <c r="L352" s="120">
        <v>0</v>
      </c>
      <c r="M352" s="120">
        <v>0</v>
      </c>
      <c r="N352" s="120">
        <v>0</v>
      </c>
      <c r="O352" s="120">
        <v>0</v>
      </c>
      <c r="P352" s="120">
        <v>0</v>
      </c>
      <c r="Q352" s="120">
        <v>0</v>
      </c>
      <c r="R352" s="120">
        <v>0</v>
      </c>
      <c r="S352" s="120">
        <v>0</v>
      </c>
      <c r="T352" s="120">
        <v>0</v>
      </c>
      <c r="U352" s="120">
        <v>0</v>
      </c>
      <c r="V352" s="120">
        <v>0</v>
      </c>
      <c r="W352" s="120">
        <v>0</v>
      </c>
    </row>
    <row r="353" spans="1:23">
      <c r="A353" s="120">
        <v>0</v>
      </c>
      <c r="B353" s="120">
        <v>0</v>
      </c>
      <c r="C353" s="120">
        <v>0</v>
      </c>
      <c r="D353" s="120">
        <v>0</v>
      </c>
      <c r="E353" s="120">
        <v>0</v>
      </c>
      <c r="F353" s="120">
        <v>0</v>
      </c>
      <c r="G353" s="120">
        <v>0</v>
      </c>
      <c r="H353" s="120">
        <v>0</v>
      </c>
      <c r="I353" s="120">
        <v>0</v>
      </c>
      <c r="J353" s="120">
        <v>0</v>
      </c>
      <c r="K353" s="120">
        <v>0</v>
      </c>
      <c r="L353" s="120">
        <v>0</v>
      </c>
      <c r="M353" s="120">
        <v>0</v>
      </c>
      <c r="N353" s="120">
        <v>0</v>
      </c>
      <c r="O353" s="120">
        <v>0</v>
      </c>
      <c r="P353" s="120">
        <v>0</v>
      </c>
      <c r="Q353" s="120">
        <v>0</v>
      </c>
      <c r="R353" s="120">
        <v>0</v>
      </c>
      <c r="S353" s="120">
        <v>0</v>
      </c>
      <c r="T353" s="120">
        <v>0</v>
      </c>
      <c r="U353" s="120">
        <v>0</v>
      </c>
      <c r="V353" s="120">
        <v>0</v>
      </c>
      <c r="W353" s="120">
        <v>0</v>
      </c>
    </row>
    <row r="354" spans="1:23" hidden="1">
      <c r="A354" s="120">
        <v>0</v>
      </c>
      <c r="B354" s="120">
        <v>0</v>
      </c>
      <c r="C354" s="120">
        <v>0</v>
      </c>
      <c r="D354" s="120">
        <v>0</v>
      </c>
      <c r="E354" s="120">
        <v>0</v>
      </c>
      <c r="F354" s="120">
        <v>0</v>
      </c>
      <c r="G354" s="120">
        <v>0</v>
      </c>
      <c r="H354" s="120">
        <v>0</v>
      </c>
      <c r="I354" s="120">
        <v>0</v>
      </c>
      <c r="J354" s="120">
        <v>0</v>
      </c>
      <c r="K354" s="120">
        <v>0</v>
      </c>
      <c r="L354" s="120">
        <v>0</v>
      </c>
      <c r="M354" s="120">
        <v>0</v>
      </c>
      <c r="N354" s="120">
        <v>0</v>
      </c>
      <c r="O354" s="120">
        <v>0</v>
      </c>
      <c r="P354" s="120">
        <v>0</v>
      </c>
      <c r="Q354" s="120">
        <v>0</v>
      </c>
      <c r="R354" s="120">
        <v>0</v>
      </c>
      <c r="S354" s="120">
        <v>0</v>
      </c>
      <c r="T354" s="120">
        <v>0</v>
      </c>
      <c r="U354" s="120">
        <v>0</v>
      </c>
      <c r="V354" s="120">
        <v>0</v>
      </c>
      <c r="W354" s="120">
        <v>0</v>
      </c>
    </row>
    <row r="355" spans="1:23">
      <c r="A355" s="120">
        <v>0</v>
      </c>
      <c r="B355" s="120">
        <v>0</v>
      </c>
      <c r="C355" s="120">
        <v>0</v>
      </c>
      <c r="D355" s="120">
        <v>0</v>
      </c>
      <c r="E355" s="120">
        <v>0</v>
      </c>
      <c r="F355" s="120">
        <v>0</v>
      </c>
      <c r="G355" s="120">
        <v>0</v>
      </c>
      <c r="H355" s="120">
        <v>0</v>
      </c>
      <c r="I355" s="120">
        <v>0</v>
      </c>
      <c r="J355" s="120">
        <v>0</v>
      </c>
      <c r="K355" s="120">
        <v>0</v>
      </c>
      <c r="L355" s="120">
        <v>0</v>
      </c>
      <c r="M355" s="120">
        <v>0</v>
      </c>
      <c r="N355" s="120">
        <v>0</v>
      </c>
      <c r="O355" s="120">
        <v>0</v>
      </c>
      <c r="P355" s="120">
        <v>0</v>
      </c>
      <c r="Q355" s="120">
        <v>0</v>
      </c>
      <c r="R355" s="120">
        <v>0</v>
      </c>
      <c r="S355" s="120">
        <v>0</v>
      </c>
      <c r="T355" s="120">
        <v>0</v>
      </c>
      <c r="U355" s="120">
        <v>0</v>
      </c>
      <c r="V355" s="120">
        <v>0</v>
      </c>
      <c r="W355" s="120">
        <v>0</v>
      </c>
    </row>
    <row r="356" spans="1:23" hidden="1">
      <c r="A356" s="120">
        <v>0</v>
      </c>
      <c r="B356" s="120">
        <v>0</v>
      </c>
      <c r="C356" s="120">
        <v>0</v>
      </c>
      <c r="D356" s="120">
        <v>0</v>
      </c>
      <c r="E356" s="120">
        <v>0</v>
      </c>
      <c r="F356" s="120">
        <v>0</v>
      </c>
      <c r="G356" s="120">
        <v>0</v>
      </c>
      <c r="H356" s="120">
        <v>0</v>
      </c>
      <c r="I356" s="120">
        <v>0</v>
      </c>
      <c r="J356" s="120">
        <v>0</v>
      </c>
      <c r="K356" s="120">
        <v>0</v>
      </c>
      <c r="L356" s="120">
        <v>0</v>
      </c>
      <c r="M356" s="120">
        <v>0</v>
      </c>
      <c r="N356" s="120">
        <v>0</v>
      </c>
      <c r="O356" s="120">
        <v>0</v>
      </c>
      <c r="P356" s="120">
        <v>0</v>
      </c>
      <c r="Q356" s="120">
        <v>0</v>
      </c>
      <c r="R356" s="120">
        <v>0</v>
      </c>
      <c r="S356" s="120">
        <v>0</v>
      </c>
      <c r="T356" s="120">
        <v>0</v>
      </c>
      <c r="U356" s="120">
        <v>0</v>
      </c>
      <c r="V356" s="120">
        <v>0</v>
      </c>
      <c r="W356" s="120">
        <v>0</v>
      </c>
    </row>
    <row r="357" spans="1:23">
      <c r="A357" s="120">
        <v>0</v>
      </c>
      <c r="B357" s="120">
        <v>0</v>
      </c>
      <c r="C357" s="120">
        <v>0</v>
      </c>
      <c r="D357" s="120">
        <v>0</v>
      </c>
      <c r="E357" s="120">
        <v>0</v>
      </c>
      <c r="F357" s="120">
        <v>0</v>
      </c>
      <c r="G357" s="120">
        <v>0</v>
      </c>
      <c r="H357" s="120">
        <v>0</v>
      </c>
      <c r="I357" s="120">
        <v>0</v>
      </c>
      <c r="J357" s="120">
        <v>0</v>
      </c>
      <c r="K357" s="120">
        <v>0</v>
      </c>
      <c r="L357" s="120">
        <v>0</v>
      </c>
      <c r="M357" s="120">
        <v>0</v>
      </c>
      <c r="N357" s="120">
        <v>0</v>
      </c>
      <c r="O357" s="120">
        <v>0</v>
      </c>
      <c r="P357" s="120">
        <v>0</v>
      </c>
      <c r="Q357" s="120">
        <v>0</v>
      </c>
      <c r="R357" s="120">
        <v>0</v>
      </c>
      <c r="S357" s="120">
        <v>0</v>
      </c>
      <c r="T357" s="120">
        <v>0</v>
      </c>
      <c r="U357" s="120">
        <v>0</v>
      </c>
      <c r="V357" s="120">
        <v>0</v>
      </c>
      <c r="W357" s="120">
        <v>0</v>
      </c>
    </row>
    <row r="358" spans="1:23" hidden="1">
      <c r="A358" s="120">
        <v>0</v>
      </c>
      <c r="B358" s="120">
        <v>0</v>
      </c>
      <c r="C358" s="120">
        <v>0</v>
      </c>
      <c r="D358" s="120">
        <v>0</v>
      </c>
      <c r="E358" s="120">
        <v>0</v>
      </c>
      <c r="F358" s="120">
        <v>0</v>
      </c>
      <c r="G358" s="120">
        <v>0</v>
      </c>
      <c r="H358" s="120">
        <v>0</v>
      </c>
      <c r="I358" s="120">
        <v>0</v>
      </c>
      <c r="J358" s="120">
        <v>0</v>
      </c>
      <c r="K358" s="120">
        <v>0</v>
      </c>
      <c r="L358" s="120">
        <v>0</v>
      </c>
      <c r="M358" s="120">
        <v>0</v>
      </c>
      <c r="N358" s="120">
        <v>0</v>
      </c>
      <c r="O358" s="120">
        <v>0</v>
      </c>
      <c r="P358" s="120">
        <v>0</v>
      </c>
      <c r="Q358" s="120">
        <v>0</v>
      </c>
      <c r="R358" s="120">
        <v>0</v>
      </c>
      <c r="S358" s="120">
        <v>0</v>
      </c>
      <c r="T358" s="120">
        <v>0</v>
      </c>
      <c r="U358" s="120">
        <v>0</v>
      </c>
      <c r="V358" s="120">
        <v>0</v>
      </c>
      <c r="W358" s="120">
        <v>0</v>
      </c>
    </row>
    <row r="359" spans="1:23" hidden="1">
      <c r="A359" s="120">
        <v>0</v>
      </c>
      <c r="B359" s="120">
        <v>0</v>
      </c>
      <c r="C359" s="120">
        <v>0</v>
      </c>
      <c r="D359" s="120">
        <v>0</v>
      </c>
      <c r="E359" s="120">
        <v>0</v>
      </c>
      <c r="F359" s="120">
        <v>0</v>
      </c>
      <c r="G359" s="120">
        <v>0</v>
      </c>
      <c r="H359" s="120">
        <v>0</v>
      </c>
      <c r="I359" s="120">
        <v>0</v>
      </c>
      <c r="J359" s="120">
        <v>0</v>
      </c>
      <c r="K359" s="120">
        <v>0</v>
      </c>
      <c r="L359" s="120">
        <v>0</v>
      </c>
      <c r="M359" s="120">
        <v>0</v>
      </c>
      <c r="N359" s="120">
        <v>0</v>
      </c>
      <c r="O359" s="120">
        <v>0</v>
      </c>
      <c r="P359" s="120">
        <v>0</v>
      </c>
      <c r="Q359" s="120">
        <v>0</v>
      </c>
      <c r="R359" s="120">
        <v>0</v>
      </c>
      <c r="S359" s="120">
        <v>0</v>
      </c>
      <c r="T359" s="120">
        <v>0</v>
      </c>
      <c r="U359" s="120">
        <v>0</v>
      </c>
      <c r="V359" s="120">
        <v>0</v>
      </c>
      <c r="W359" s="120">
        <v>0</v>
      </c>
    </row>
    <row r="360" spans="1:23" hidden="1">
      <c r="A360" s="120">
        <v>0</v>
      </c>
      <c r="B360" s="120">
        <v>0</v>
      </c>
      <c r="C360" s="120">
        <v>0</v>
      </c>
      <c r="D360" s="120">
        <v>0</v>
      </c>
      <c r="E360" s="120">
        <v>0</v>
      </c>
      <c r="F360" s="120">
        <v>0</v>
      </c>
      <c r="G360" s="120">
        <v>0</v>
      </c>
      <c r="H360" s="120">
        <v>0</v>
      </c>
      <c r="I360" s="120">
        <v>0</v>
      </c>
      <c r="J360" s="120">
        <v>0</v>
      </c>
      <c r="K360" s="120">
        <v>0</v>
      </c>
      <c r="L360" s="120">
        <v>0</v>
      </c>
      <c r="M360" s="120">
        <v>0</v>
      </c>
      <c r="N360" s="120">
        <v>0</v>
      </c>
      <c r="O360" s="120">
        <v>0</v>
      </c>
      <c r="P360" s="120">
        <v>0</v>
      </c>
      <c r="Q360" s="120">
        <v>0</v>
      </c>
      <c r="R360" s="120">
        <v>0</v>
      </c>
      <c r="S360" s="120">
        <v>0</v>
      </c>
      <c r="T360" s="120">
        <v>0</v>
      </c>
      <c r="U360" s="120">
        <v>0</v>
      </c>
      <c r="V360" s="120">
        <v>0</v>
      </c>
      <c r="W360" s="120">
        <v>0</v>
      </c>
    </row>
    <row r="361" spans="1:23" hidden="1">
      <c r="A361" s="120">
        <v>0</v>
      </c>
      <c r="B361" s="120">
        <v>0</v>
      </c>
      <c r="C361" s="120">
        <v>0</v>
      </c>
      <c r="D361" s="120">
        <v>0</v>
      </c>
      <c r="E361" s="120">
        <v>0</v>
      </c>
      <c r="F361" s="120">
        <v>0</v>
      </c>
      <c r="G361" s="120">
        <v>0</v>
      </c>
      <c r="H361" s="120">
        <v>0</v>
      </c>
      <c r="I361" s="120">
        <v>0</v>
      </c>
      <c r="J361" s="120">
        <v>0</v>
      </c>
      <c r="K361" s="120">
        <v>0</v>
      </c>
      <c r="L361" s="120">
        <v>0</v>
      </c>
      <c r="M361" s="120">
        <v>0</v>
      </c>
      <c r="N361" s="120">
        <v>0</v>
      </c>
      <c r="O361" s="120">
        <v>0</v>
      </c>
      <c r="P361" s="120">
        <v>0</v>
      </c>
      <c r="Q361" s="120">
        <v>0</v>
      </c>
      <c r="R361" s="120">
        <v>0</v>
      </c>
      <c r="S361" s="120">
        <v>0</v>
      </c>
      <c r="T361" s="120">
        <v>0</v>
      </c>
      <c r="U361" s="120">
        <v>0</v>
      </c>
      <c r="V361" s="120">
        <v>0</v>
      </c>
      <c r="W361" s="120">
        <v>0</v>
      </c>
    </row>
    <row r="362" spans="1:23" hidden="1">
      <c r="A362" s="120">
        <v>0</v>
      </c>
      <c r="B362" s="120">
        <v>0</v>
      </c>
      <c r="C362" s="120">
        <v>0</v>
      </c>
      <c r="D362" s="120">
        <v>0</v>
      </c>
      <c r="E362" s="120">
        <v>0</v>
      </c>
      <c r="F362" s="120">
        <v>0</v>
      </c>
      <c r="G362" s="120">
        <v>0</v>
      </c>
      <c r="H362" s="120">
        <v>0</v>
      </c>
      <c r="I362" s="120">
        <v>0</v>
      </c>
      <c r="J362" s="120">
        <v>0</v>
      </c>
      <c r="K362" s="120">
        <v>0</v>
      </c>
      <c r="L362" s="120">
        <v>0</v>
      </c>
      <c r="M362" s="120">
        <v>0</v>
      </c>
      <c r="N362" s="120">
        <v>0</v>
      </c>
      <c r="O362" s="120">
        <v>0</v>
      </c>
      <c r="P362" s="120">
        <v>0</v>
      </c>
      <c r="Q362" s="120">
        <v>0</v>
      </c>
      <c r="R362" s="120">
        <v>0</v>
      </c>
      <c r="S362" s="120">
        <v>0</v>
      </c>
      <c r="T362" s="120">
        <v>0</v>
      </c>
      <c r="U362" s="120">
        <v>0</v>
      </c>
      <c r="V362" s="120">
        <v>0</v>
      </c>
      <c r="W362" s="120">
        <v>0</v>
      </c>
    </row>
    <row r="363" spans="1:23" hidden="1">
      <c r="A363" s="120">
        <v>0</v>
      </c>
      <c r="B363" s="120">
        <v>0</v>
      </c>
      <c r="C363" s="120">
        <v>0</v>
      </c>
      <c r="D363" s="120">
        <v>0</v>
      </c>
      <c r="E363" s="120">
        <v>0</v>
      </c>
      <c r="F363" s="120">
        <v>0</v>
      </c>
      <c r="G363" s="120">
        <v>0</v>
      </c>
      <c r="H363" s="120">
        <v>0</v>
      </c>
      <c r="I363" s="120">
        <v>0</v>
      </c>
      <c r="J363" s="120">
        <v>0</v>
      </c>
      <c r="K363" s="120">
        <v>0</v>
      </c>
      <c r="L363" s="120">
        <v>0</v>
      </c>
      <c r="M363" s="120">
        <v>0</v>
      </c>
      <c r="N363" s="120">
        <v>0</v>
      </c>
      <c r="O363" s="120">
        <v>0</v>
      </c>
      <c r="P363" s="120">
        <v>0</v>
      </c>
      <c r="Q363" s="120">
        <v>0</v>
      </c>
      <c r="R363" s="120">
        <v>0</v>
      </c>
      <c r="S363" s="120">
        <v>0</v>
      </c>
      <c r="T363" s="120">
        <v>0</v>
      </c>
      <c r="U363" s="120">
        <v>0</v>
      </c>
      <c r="V363" s="120">
        <v>0</v>
      </c>
      <c r="W363" s="120">
        <v>0</v>
      </c>
    </row>
    <row r="364" spans="1:23" hidden="1">
      <c r="A364" s="120">
        <v>0</v>
      </c>
      <c r="B364" s="120">
        <v>0</v>
      </c>
      <c r="C364" s="120">
        <v>0</v>
      </c>
      <c r="D364" s="120">
        <v>0</v>
      </c>
      <c r="E364" s="120">
        <v>0</v>
      </c>
      <c r="F364" s="120">
        <v>0</v>
      </c>
      <c r="G364" s="120">
        <v>0</v>
      </c>
      <c r="H364" s="120">
        <v>0</v>
      </c>
      <c r="I364" s="120">
        <v>0</v>
      </c>
      <c r="J364" s="120">
        <v>0</v>
      </c>
      <c r="K364" s="120">
        <v>0</v>
      </c>
      <c r="L364" s="120">
        <v>0</v>
      </c>
      <c r="M364" s="120">
        <v>0</v>
      </c>
      <c r="N364" s="120">
        <v>0</v>
      </c>
      <c r="O364" s="120">
        <v>0</v>
      </c>
      <c r="P364" s="120">
        <v>0</v>
      </c>
      <c r="Q364" s="120">
        <v>0</v>
      </c>
      <c r="R364" s="120">
        <v>0</v>
      </c>
      <c r="S364" s="120">
        <v>0</v>
      </c>
      <c r="T364" s="120">
        <v>0</v>
      </c>
      <c r="U364" s="120">
        <v>0</v>
      </c>
      <c r="V364" s="120">
        <v>0</v>
      </c>
      <c r="W364" s="120">
        <v>0</v>
      </c>
    </row>
    <row r="365" spans="1:23">
      <c r="A365" s="120">
        <v>0</v>
      </c>
      <c r="B365" s="120">
        <v>0</v>
      </c>
      <c r="C365" s="120">
        <v>0</v>
      </c>
      <c r="D365" s="120">
        <v>0</v>
      </c>
      <c r="E365" s="120">
        <v>0</v>
      </c>
      <c r="F365" s="120">
        <v>0</v>
      </c>
      <c r="G365" s="120">
        <v>0</v>
      </c>
      <c r="H365" s="120">
        <v>0</v>
      </c>
      <c r="I365" s="120">
        <v>0</v>
      </c>
      <c r="J365" s="120">
        <v>0</v>
      </c>
      <c r="K365" s="120">
        <v>0</v>
      </c>
      <c r="L365" s="120">
        <v>0</v>
      </c>
      <c r="M365" s="120">
        <v>0</v>
      </c>
      <c r="N365" s="120">
        <v>0</v>
      </c>
      <c r="O365" s="120">
        <v>0</v>
      </c>
      <c r="P365" s="120">
        <v>0</v>
      </c>
      <c r="Q365" s="120">
        <v>0</v>
      </c>
      <c r="R365" s="120">
        <v>0</v>
      </c>
      <c r="S365" s="120">
        <v>0</v>
      </c>
      <c r="T365" s="120">
        <v>0</v>
      </c>
      <c r="U365" s="120">
        <v>0</v>
      </c>
      <c r="V365" s="120">
        <v>0</v>
      </c>
      <c r="W365" s="120">
        <v>0</v>
      </c>
    </row>
    <row r="366" spans="1:23" hidden="1">
      <c r="A366" s="120">
        <v>0</v>
      </c>
      <c r="B366" s="120">
        <v>0</v>
      </c>
      <c r="C366" s="120">
        <v>0</v>
      </c>
      <c r="D366" s="120">
        <v>0</v>
      </c>
      <c r="E366" s="120">
        <v>0</v>
      </c>
      <c r="F366" s="120">
        <v>0</v>
      </c>
      <c r="G366" s="120">
        <v>0</v>
      </c>
      <c r="H366" s="120">
        <v>0</v>
      </c>
      <c r="I366" s="120">
        <v>0</v>
      </c>
      <c r="J366" s="120">
        <v>0</v>
      </c>
      <c r="K366" s="120">
        <v>0</v>
      </c>
      <c r="L366" s="120">
        <v>0</v>
      </c>
      <c r="M366" s="120">
        <v>0</v>
      </c>
      <c r="N366" s="120">
        <v>0</v>
      </c>
      <c r="O366" s="120">
        <v>0</v>
      </c>
      <c r="P366" s="120">
        <v>0</v>
      </c>
      <c r="Q366" s="120">
        <v>0</v>
      </c>
      <c r="R366" s="120">
        <v>0</v>
      </c>
      <c r="S366" s="120">
        <v>0</v>
      </c>
      <c r="T366" s="120">
        <v>0</v>
      </c>
      <c r="U366" s="120">
        <v>0</v>
      </c>
      <c r="V366" s="120">
        <v>0</v>
      </c>
      <c r="W366" s="120">
        <v>0</v>
      </c>
    </row>
    <row r="367" spans="1:23">
      <c r="A367" s="120">
        <v>0</v>
      </c>
      <c r="B367" s="120">
        <v>0</v>
      </c>
      <c r="C367" s="120">
        <v>0</v>
      </c>
      <c r="D367" s="120">
        <v>0</v>
      </c>
      <c r="E367" s="120">
        <v>0</v>
      </c>
      <c r="F367" s="120">
        <v>0</v>
      </c>
      <c r="G367" s="120">
        <v>0</v>
      </c>
      <c r="H367" s="120">
        <v>0</v>
      </c>
      <c r="I367" s="120">
        <v>0</v>
      </c>
      <c r="J367" s="120">
        <v>0</v>
      </c>
      <c r="K367" s="120">
        <v>0</v>
      </c>
      <c r="L367" s="120">
        <v>0</v>
      </c>
      <c r="M367" s="120">
        <v>0</v>
      </c>
      <c r="N367" s="120">
        <v>0</v>
      </c>
      <c r="O367" s="120">
        <v>0</v>
      </c>
      <c r="P367" s="120">
        <v>0</v>
      </c>
      <c r="Q367" s="120">
        <v>0</v>
      </c>
      <c r="R367" s="120">
        <v>0</v>
      </c>
      <c r="S367" s="120">
        <v>0</v>
      </c>
      <c r="T367" s="120">
        <v>0</v>
      </c>
      <c r="U367" s="120">
        <v>0</v>
      </c>
      <c r="V367" s="120">
        <v>0</v>
      </c>
      <c r="W367" s="120">
        <v>0</v>
      </c>
    </row>
    <row r="368" spans="1:23">
      <c r="A368" s="120">
        <v>0</v>
      </c>
      <c r="B368" s="120">
        <v>0</v>
      </c>
      <c r="C368" s="120">
        <v>0</v>
      </c>
      <c r="D368" s="120">
        <v>0</v>
      </c>
      <c r="E368" s="120">
        <v>0</v>
      </c>
      <c r="F368" s="120">
        <v>0</v>
      </c>
      <c r="G368" s="120">
        <v>0</v>
      </c>
      <c r="H368" s="120">
        <v>0</v>
      </c>
      <c r="I368" s="120">
        <v>0</v>
      </c>
      <c r="J368" s="120">
        <v>0</v>
      </c>
      <c r="K368" s="120">
        <v>0</v>
      </c>
      <c r="L368" s="120">
        <v>0</v>
      </c>
      <c r="M368" s="120">
        <v>0</v>
      </c>
      <c r="N368" s="120">
        <v>0</v>
      </c>
      <c r="O368" s="120">
        <v>0</v>
      </c>
      <c r="P368" s="120">
        <v>0</v>
      </c>
      <c r="Q368" s="120">
        <v>0</v>
      </c>
      <c r="R368" s="120">
        <v>0</v>
      </c>
      <c r="S368" s="120">
        <v>0</v>
      </c>
      <c r="T368" s="120">
        <v>0</v>
      </c>
      <c r="U368" s="120">
        <v>0</v>
      </c>
      <c r="V368" s="120">
        <v>0</v>
      </c>
      <c r="W368" s="120">
        <v>0</v>
      </c>
    </row>
    <row r="369" spans="1:23" hidden="1">
      <c r="A369" s="120">
        <v>0</v>
      </c>
      <c r="B369" s="120">
        <v>0</v>
      </c>
      <c r="C369" s="120">
        <v>0</v>
      </c>
      <c r="D369" s="120">
        <v>0</v>
      </c>
      <c r="E369" s="120">
        <v>0</v>
      </c>
      <c r="F369" s="120">
        <v>0</v>
      </c>
      <c r="G369" s="120">
        <v>0</v>
      </c>
      <c r="H369" s="120">
        <v>0</v>
      </c>
      <c r="I369" s="120">
        <v>0</v>
      </c>
      <c r="J369" s="120">
        <v>0</v>
      </c>
      <c r="K369" s="120">
        <v>0</v>
      </c>
      <c r="L369" s="120">
        <v>0</v>
      </c>
      <c r="M369" s="120">
        <v>0</v>
      </c>
      <c r="N369" s="120">
        <v>0</v>
      </c>
      <c r="O369" s="120">
        <v>0</v>
      </c>
      <c r="P369" s="120">
        <v>0</v>
      </c>
      <c r="Q369" s="120">
        <v>0</v>
      </c>
      <c r="R369" s="120">
        <v>0</v>
      </c>
      <c r="S369" s="120">
        <v>0</v>
      </c>
      <c r="T369" s="120">
        <v>0</v>
      </c>
      <c r="U369" s="120">
        <v>0</v>
      </c>
      <c r="V369" s="120">
        <v>0</v>
      </c>
      <c r="W369" s="120">
        <v>0</v>
      </c>
    </row>
    <row r="370" spans="1:23" hidden="1">
      <c r="A370" s="120">
        <v>0</v>
      </c>
      <c r="B370" s="120">
        <v>0</v>
      </c>
      <c r="C370" s="120">
        <v>0</v>
      </c>
      <c r="D370" s="120">
        <v>0</v>
      </c>
      <c r="E370" s="120">
        <v>0</v>
      </c>
      <c r="F370" s="120">
        <v>0</v>
      </c>
      <c r="G370" s="120">
        <v>0</v>
      </c>
      <c r="H370" s="120">
        <v>0</v>
      </c>
      <c r="I370" s="120">
        <v>0</v>
      </c>
      <c r="J370" s="120">
        <v>0</v>
      </c>
      <c r="K370" s="120">
        <v>0</v>
      </c>
      <c r="L370" s="120">
        <v>0</v>
      </c>
      <c r="M370" s="120">
        <v>0</v>
      </c>
      <c r="N370" s="120">
        <v>0</v>
      </c>
      <c r="O370" s="120">
        <v>0</v>
      </c>
      <c r="P370" s="120">
        <v>0</v>
      </c>
      <c r="Q370" s="120">
        <v>0</v>
      </c>
      <c r="R370" s="120">
        <v>0</v>
      </c>
      <c r="S370" s="120">
        <v>0</v>
      </c>
      <c r="T370" s="120">
        <v>0</v>
      </c>
      <c r="U370" s="120">
        <v>0</v>
      </c>
      <c r="V370" s="120">
        <v>0</v>
      </c>
      <c r="W370" s="120">
        <v>0</v>
      </c>
    </row>
    <row r="371" spans="1:23">
      <c r="A371" s="120">
        <v>0</v>
      </c>
      <c r="B371" s="120">
        <v>0</v>
      </c>
      <c r="C371" s="120">
        <v>0</v>
      </c>
      <c r="D371" s="120">
        <v>0</v>
      </c>
      <c r="E371" s="120">
        <v>0</v>
      </c>
      <c r="F371" s="120">
        <v>0</v>
      </c>
      <c r="G371" s="120">
        <v>0</v>
      </c>
      <c r="H371" s="120">
        <v>0</v>
      </c>
      <c r="I371" s="120">
        <v>0</v>
      </c>
      <c r="J371" s="120">
        <v>0</v>
      </c>
      <c r="K371" s="120">
        <v>0</v>
      </c>
      <c r="L371" s="120">
        <v>0</v>
      </c>
      <c r="M371" s="120">
        <v>0</v>
      </c>
      <c r="N371" s="120">
        <v>0</v>
      </c>
      <c r="O371" s="120">
        <v>0</v>
      </c>
      <c r="P371" s="120">
        <v>0</v>
      </c>
      <c r="Q371" s="120">
        <v>0</v>
      </c>
      <c r="R371" s="120">
        <v>0</v>
      </c>
      <c r="S371" s="120">
        <v>0</v>
      </c>
      <c r="T371" s="120">
        <v>0</v>
      </c>
      <c r="U371" s="120">
        <v>0</v>
      </c>
      <c r="V371" s="120">
        <v>0</v>
      </c>
      <c r="W371" s="120">
        <v>0</v>
      </c>
    </row>
    <row r="372" spans="1:23">
      <c r="A372" s="120">
        <v>0</v>
      </c>
      <c r="B372" s="120">
        <v>0</v>
      </c>
      <c r="C372" s="120">
        <v>0</v>
      </c>
      <c r="D372" s="120">
        <v>0</v>
      </c>
      <c r="E372" s="120">
        <v>0</v>
      </c>
      <c r="F372" s="120">
        <v>0</v>
      </c>
      <c r="G372" s="120">
        <v>0</v>
      </c>
      <c r="H372" s="120">
        <v>0</v>
      </c>
      <c r="I372" s="120">
        <v>0</v>
      </c>
      <c r="J372" s="120">
        <v>0</v>
      </c>
      <c r="K372" s="120">
        <v>0</v>
      </c>
      <c r="L372" s="120">
        <v>0</v>
      </c>
      <c r="M372" s="120">
        <v>0</v>
      </c>
      <c r="N372" s="120">
        <v>0</v>
      </c>
      <c r="O372" s="120">
        <v>0</v>
      </c>
      <c r="P372" s="120">
        <v>0</v>
      </c>
      <c r="Q372" s="120">
        <v>0</v>
      </c>
      <c r="R372" s="120">
        <v>0</v>
      </c>
      <c r="S372" s="120">
        <v>0</v>
      </c>
      <c r="T372" s="120">
        <v>0</v>
      </c>
      <c r="U372" s="120">
        <v>0</v>
      </c>
      <c r="V372" s="120">
        <v>0</v>
      </c>
      <c r="W372" s="120">
        <v>0</v>
      </c>
    </row>
    <row r="373" spans="1:23" hidden="1">
      <c r="A373" s="120">
        <v>0</v>
      </c>
      <c r="B373" s="120">
        <v>0</v>
      </c>
      <c r="C373" s="120">
        <v>0</v>
      </c>
      <c r="D373" s="120">
        <v>0</v>
      </c>
      <c r="E373" s="120">
        <v>0</v>
      </c>
      <c r="F373" s="120">
        <v>0</v>
      </c>
      <c r="G373" s="120">
        <v>0</v>
      </c>
      <c r="H373" s="120">
        <v>0</v>
      </c>
      <c r="I373" s="120">
        <v>0</v>
      </c>
      <c r="J373" s="120">
        <v>0</v>
      </c>
      <c r="K373" s="120">
        <v>0</v>
      </c>
      <c r="L373" s="120">
        <v>0</v>
      </c>
      <c r="M373" s="120">
        <v>0</v>
      </c>
      <c r="N373" s="120">
        <v>0</v>
      </c>
      <c r="O373" s="120">
        <v>0</v>
      </c>
      <c r="P373" s="120">
        <v>0</v>
      </c>
      <c r="Q373" s="120">
        <v>0</v>
      </c>
      <c r="R373" s="120">
        <v>0</v>
      </c>
      <c r="S373" s="120">
        <v>0</v>
      </c>
      <c r="T373" s="120">
        <v>0</v>
      </c>
      <c r="U373" s="120">
        <v>0</v>
      </c>
      <c r="V373" s="120">
        <v>0</v>
      </c>
      <c r="W373" s="120">
        <v>0</v>
      </c>
    </row>
    <row r="374" spans="1:23" hidden="1">
      <c r="A374" s="120">
        <v>0</v>
      </c>
      <c r="B374" s="120">
        <v>0</v>
      </c>
      <c r="C374" s="120">
        <v>0</v>
      </c>
      <c r="D374" s="120">
        <v>0</v>
      </c>
      <c r="E374" s="120">
        <v>0</v>
      </c>
      <c r="F374" s="120">
        <v>0</v>
      </c>
      <c r="G374" s="120">
        <v>0</v>
      </c>
      <c r="H374" s="120">
        <v>0</v>
      </c>
      <c r="I374" s="120">
        <v>0</v>
      </c>
      <c r="J374" s="120">
        <v>0</v>
      </c>
      <c r="K374" s="120">
        <v>0</v>
      </c>
      <c r="L374" s="120">
        <v>0</v>
      </c>
      <c r="M374" s="120">
        <v>0</v>
      </c>
      <c r="N374" s="120">
        <v>0</v>
      </c>
      <c r="O374" s="120">
        <v>0</v>
      </c>
      <c r="P374" s="120">
        <v>0</v>
      </c>
      <c r="Q374" s="120">
        <v>0</v>
      </c>
      <c r="R374" s="120">
        <v>0</v>
      </c>
      <c r="S374" s="120">
        <v>0</v>
      </c>
      <c r="T374" s="120">
        <v>0</v>
      </c>
      <c r="U374" s="120">
        <v>0</v>
      </c>
      <c r="V374" s="120">
        <v>0</v>
      </c>
      <c r="W374" s="120">
        <v>0</v>
      </c>
    </row>
    <row r="375" spans="1:23">
      <c r="A375" s="120">
        <v>0</v>
      </c>
      <c r="B375" s="120">
        <v>0</v>
      </c>
      <c r="C375" s="120">
        <v>0</v>
      </c>
      <c r="D375" s="120">
        <v>0</v>
      </c>
      <c r="E375" s="120">
        <v>0</v>
      </c>
      <c r="F375" s="120">
        <v>0</v>
      </c>
      <c r="G375" s="120">
        <v>0</v>
      </c>
      <c r="H375" s="120">
        <v>0</v>
      </c>
      <c r="I375" s="120">
        <v>0</v>
      </c>
      <c r="J375" s="120">
        <v>0</v>
      </c>
      <c r="K375" s="120">
        <v>0</v>
      </c>
      <c r="L375" s="120">
        <v>0</v>
      </c>
      <c r="M375" s="120">
        <v>0</v>
      </c>
      <c r="N375" s="120">
        <v>0</v>
      </c>
      <c r="O375" s="120">
        <v>0</v>
      </c>
      <c r="P375" s="120">
        <v>0</v>
      </c>
      <c r="Q375" s="120">
        <v>0</v>
      </c>
      <c r="R375" s="120">
        <v>0</v>
      </c>
      <c r="S375" s="120">
        <v>0</v>
      </c>
      <c r="T375" s="120">
        <v>0</v>
      </c>
      <c r="U375" s="120">
        <v>0</v>
      </c>
      <c r="V375" s="120">
        <v>0</v>
      </c>
      <c r="W375" s="120">
        <v>0</v>
      </c>
    </row>
    <row r="376" spans="1:23">
      <c r="A376" s="120">
        <v>0</v>
      </c>
      <c r="B376" s="120">
        <v>0</v>
      </c>
      <c r="C376" s="120">
        <v>0</v>
      </c>
      <c r="D376" s="120">
        <v>0</v>
      </c>
      <c r="E376" s="120">
        <v>0</v>
      </c>
      <c r="F376" s="120">
        <v>0</v>
      </c>
      <c r="G376" s="120">
        <v>0</v>
      </c>
      <c r="H376" s="120">
        <v>0</v>
      </c>
      <c r="I376" s="120">
        <v>0</v>
      </c>
      <c r="J376" s="120">
        <v>0</v>
      </c>
      <c r="K376" s="120">
        <v>0</v>
      </c>
      <c r="L376" s="120">
        <v>0</v>
      </c>
      <c r="M376" s="120">
        <v>0</v>
      </c>
      <c r="N376" s="120">
        <v>0</v>
      </c>
      <c r="O376" s="120">
        <v>0</v>
      </c>
      <c r="P376" s="120">
        <v>0</v>
      </c>
      <c r="Q376" s="120">
        <v>0</v>
      </c>
      <c r="R376" s="120">
        <v>0</v>
      </c>
      <c r="S376" s="120">
        <v>0</v>
      </c>
      <c r="T376" s="120">
        <v>0</v>
      </c>
      <c r="U376" s="120">
        <v>0</v>
      </c>
      <c r="V376" s="120">
        <v>0</v>
      </c>
      <c r="W376" s="120">
        <v>0</v>
      </c>
    </row>
    <row r="377" spans="1:23" hidden="1">
      <c r="A377" s="120">
        <v>0</v>
      </c>
      <c r="B377" s="120">
        <v>0</v>
      </c>
      <c r="C377" s="120">
        <v>0</v>
      </c>
      <c r="D377" s="120">
        <v>0</v>
      </c>
      <c r="E377" s="120">
        <v>0</v>
      </c>
      <c r="F377" s="120">
        <v>0</v>
      </c>
      <c r="G377" s="120">
        <v>0</v>
      </c>
      <c r="H377" s="120">
        <v>0</v>
      </c>
      <c r="I377" s="120">
        <v>0</v>
      </c>
      <c r="J377" s="120">
        <v>0</v>
      </c>
      <c r="K377" s="120">
        <v>0</v>
      </c>
      <c r="L377" s="120">
        <v>0</v>
      </c>
      <c r="M377" s="120">
        <v>0</v>
      </c>
      <c r="N377" s="120">
        <v>0</v>
      </c>
      <c r="O377" s="120">
        <v>0</v>
      </c>
      <c r="P377" s="120">
        <v>0</v>
      </c>
      <c r="Q377" s="120">
        <v>0</v>
      </c>
      <c r="R377" s="120">
        <v>0</v>
      </c>
      <c r="S377" s="120">
        <v>0</v>
      </c>
      <c r="T377" s="120">
        <v>0</v>
      </c>
      <c r="U377" s="120">
        <v>0</v>
      </c>
      <c r="V377" s="120">
        <v>0</v>
      </c>
      <c r="W377" s="120">
        <v>0</v>
      </c>
    </row>
    <row r="378" spans="1:23">
      <c r="A378" s="120">
        <v>0</v>
      </c>
      <c r="B378" s="120">
        <v>0</v>
      </c>
      <c r="C378" s="120">
        <v>0</v>
      </c>
      <c r="D378" s="120">
        <v>0</v>
      </c>
      <c r="E378" s="120">
        <v>0</v>
      </c>
      <c r="F378" s="120">
        <v>0</v>
      </c>
      <c r="G378" s="120">
        <v>0</v>
      </c>
      <c r="H378" s="120">
        <v>0</v>
      </c>
      <c r="I378" s="120">
        <v>0</v>
      </c>
      <c r="J378" s="120">
        <v>0</v>
      </c>
      <c r="K378" s="120">
        <v>0</v>
      </c>
      <c r="L378" s="120">
        <v>0</v>
      </c>
      <c r="M378" s="120">
        <v>0</v>
      </c>
      <c r="N378" s="120">
        <v>0</v>
      </c>
      <c r="O378" s="120">
        <v>0</v>
      </c>
      <c r="P378" s="120">
        <v>0</v>
      </c>
      <c r="Q378" s="120">
        <v>0</v>
      </c>
      <c r="R378" s="120">
        <v>0</v>
      </c>
      <c r="S378" s="120">
        <v>0</v>
      </c>
      <c r="T378" s="120">
        <v>0</v>
      </c>
      <c r="U378" s="120">
        <v>0</v>
      </c>
      <c r="V378" s="120">
        <v>0</v>
      </c>
      <c r="W378" s="120">
        <v>0</v>
      </c>
    </row>
    <row r="379" spans="1:23" hidden="1">
      <c r="A379" s="120">
        <v>0</v>
      </c>
      <c r="B379" s="120">
        <v>0</v>
      </c>
      <c r="C379" s="120">
        <v>0</v>
      </c>
      <c r="D379" s="120">
        <v>0</v>
      </c>
      <c r="E379" s="120">
        <v>0</v>
      </c>
      <c r="F379" s="120">
        <v>0</v>
      </c>
      <c r="G379" s="120">
        <v>0</v>
      </c>
      <c r="H379" s="120">
        <v>0</v>
      </c>
      <c r="I379" s="120">
        <v>0</v>
      </c>
      <c r="J379" s="120">
        <v>0</v>
      </c>
      <c r="K379" s="120">
        <v>0</v>
      </c>
      <c r="L379" s="120">
        <v>0</v>
      </c>
      <c r="M379" s="120">
        <v>0</v>
      </c>
      <c r="N379" s="120">
        <v>0</v>
      </c>
      <c r="O379" s="120">
        <v>0</v>
      </c>
      <c r="P379" s="120">
        <v>0</v>
      </c>
      <c r="Q379" s="120">
        <v>0</v>
      </c>
      <c r="R379" s="120">
        <v>0</v>
      </c>
      <c r="S379" s="120">
        <v>0</v>
      </c>
      <c r="T379" s="120">
        <v>0</v>
      </c>
      <c r="U379" s="120">
        <v>0</v>
      </c>
      <c r="V379" s="120">
        <v>0</v>
      </c>
      <c r="W379" s="120">
        <v>0</v>
      </c>
    </row>
    <row r="380" spans="1:23">
      <c r="A380" s="120">
        <v>0</v>
      </c>
      <c r="B380" s="120">
        <v>0</v>
      </c>
      <c r="C380" s="120">
        <v>0</v>
      </c>
      <c r="D380" s="120">
        <v>0</v>
      </c>
      <c r="E380" s="120">
        <v>0</v>
      </c>
      <c r="F380" s="120">
        <v>0</v>
      </c>
      <c r="G380" s="120">
        <v>0</v>
      </c>
      <c r="H380" s="120">
        <v>0</v>
      </c>
      <c r="I380" s="120">
        <v>0</v>
      </c>
      <c r="J380" s="120">
        <v>0</v>
      </c>
      <c r="K380" s="120">
        <v>0</v>
      </c>
      <c r="L380" s="120">
        <v>0</v>
      </c>
      <c r="M380" s="120">
        <v>0</v>
      </c>
      <c r="N380" s="120">
        <v>0</v>
      </c>
      <c r="O380" s="120">
        <v>0</v>
      </c>
      <c r="P380" s="120">
        <v>0</v>
      </c>
      <c r="Q380" s="120">
        <v>0</v>
      </c>
      <c r="R380" s="120">
        <v>0</v>
      </c>
      <c r="S380" s="120">
        <v>0</v>
      </c>
      <c r="T380" s="120">
        <v>0</v>
      </c>
      <c r="U380" s="120">
        <v>0</v>
      </c>
      <c r="V380" s="120">
        <v>0</v>
      </c>
      <c r="W380" s="120">
        <v>0</v>
      </c>
    </row>
    <row r="381" spans="1:23" hidden="1">
      <c r="A381" s="120">
        <v>0</v>
      </c>
      <c r="B381" s="120">
        <v>0</v>
      </c>
      <c r="C381" s="120">
        <v>0</v>
      </c>
      <c r="D381" s="120">
        <v>0</v>
      </c>
      <c r="E381" s="120">
        <v>0</v>
      </c>
      <c r="F381" s="120">
        <v>0</v>
      </c>
      <c r="G381" s="120">
        <v>0</v>
      </c>
      <c r="H381" s="120">
        <v>0</v>
      </c>
      <c r="I381" s="120">
        <v>0</v>
      </c>
      <c r="J381" s="120">
        <v>0</v>
      </c>
      <c r="K381" s="120">
        <v>0</v>
      </c>
      <c r="L381" s="120">
        <v>0</v>
      </c>
      <c r="M381" s="120">
        <v>0</v>
      </c>
      <c r="N381" s="120">
        <v>0</v>
      </c>
      <c r="O381" s="120">
        <v>0</v>
      </c>
      <c r="P381" s="120">
        <v>0</v>
      </c>
      <c r="Q381" s="120">
        <v>0</v>
      </c>
      <c r="R381" s="120">
        <v>0</v>
      </c>
      <c r="S381" s="120">
        <v>0</v>
      </c>
      <c r="T381" s="120">
        <v>0</v>
      </c>
      <c r="U381" s="120">
        <v>0</v>
      </c>
      <c r="V381" s="120">
        <v>0</v>
      </c>
      <c r="W381" s="120">
        <v>0</v>
      </c>
    </row>
    <row r="382" spans="1:23" hidden="1">
      <c r="A382" s="120">
        <v>0</v>
      </c>
      <c r="B382" s="120">
        <v>0</v>
      </c>
      <c r="C382" s="120">
        <v>0</v>
      </c>
      <c r="D382" s="120">
        <v>0</v>
      </c>
      <c r="E382" s="120">
        <v>0</v>
      </c>
      <c r="F382" s="120">
        <v>0</v>
      </c>
      <c r="G382" s="120">
        <v>0</v>
      </c>
      <c r="H382" s="120">
        <v>0</v>
      </c>
      <c r="I382" s="120">
        <v>0</v>
      </c>
      <c r="J382" s="120">
        <v>0</v>
      </c>
      <c r="K382" s="120">
        <v>0</v>
      </c>
      <c r="L382" s="120">
        <v>0</v>
      </c>
      <c r="M382" s="120">
        <v>0</v>
      </c>
      <c r="N382" s="120">
        <v>0</v>
      </c>
      <c r="O382" s="120">
        <v>0</v>
      </c>
      <c r="P382" s="120">
        <v>0</v>
      </c>
      <c r="Q382" s="120">
        <v>0</v>
      </c>
      <c r="R382" s="120">
        <v>0</v>
      </c>
      <c r="S382" s="120">
        <v>0</v>
      </c>
      <c r="T382" s="120">
        <v>0</v>
      </c>
      <c r="U382" s="120">
        <v>0</v>
      </c>
      <c r="V382" s="120">
        <v>0</v>
      </c>
      <c r="W382" s="120">
        <v>0</v>
      </c>
    </row>
    <row r="383" spans="1:23">
      <c r="A383" s="120">
        <v>0</v>
      </c>
      <c r="B383" s="120">
        <v>0</v>
      </c>
      <c r="C383" s="120">
        <v>0</v>
      </c>
      <c r="D383" s="120">
        <v>0</v>
      </c>
      <c r="E383" s="120">
        <v>0</v>
      </c>
      <c r="F383" s="120">
        <v>0</v>
      </c>
      <c r="G383" s="120">
        <v>0</v>
      </c>
      <c r="H383" s="120">
        <v>0</v>
      </c>
      <c r="I383" s="120">
        <v>0</v>
      </c>
      <c r="J383" s="120">
        <v>0</v>
      </c>
      <c r="K383" s="120">
        <v>0</v>
      </c>
      <c r="L383" s="120">
        <v>0</v>
      </c>
      <c r="M383" s="120">
        <v>0</v>
      </c>
      <c r="N383" s="120">
        <v>0</v>
      </c>
      <c r="O383" s="120">
        <v>0</v>
      </c>
      <c r="P383" s="120">
        <v>0</v>
      </c>
      <c r="Q383" s="120">
        <v>0</v>
      </c>
      <c r="R383" s="120">
        <v>0</v>
      </c>
      <c r="S383" s="120">
        <v>0</v>
      </c>
      <c r="T383" s="120">
        <v>0</v>
      </c>
      <c r="U383" s="120">
        <v>0</v>
      </c>
      <c r="V383" s="120">
        <v>0</v>
      </c>
      <c r="W383" s="120">
        <v>0</v>
      </c>
    </row>
    <row r="384" spans="1:23" hidden="1">
      <c r="A384" s="120">
        <v>0</v>
      </c>
      <c r="B384" s="120">
        <v>0</v>
      </c>
      <c r="C384" s="120">
        <v>0</v>
      </c>
      <c r="D384" s="120">
        <v>0</v>
      </c>
      <c r="E384" s="120">
        <v>0</v>
      </c>
      <c r="F384" s="120">
        <v>0</v>
      </c>
      <c r="G384" s="120">
        <v>0</v>
      </c>
      <c r="H384" s="120">
        <v>0</v>
      </c>
      <c r="I384" s="120">
        <v>0</v>
      </c>
      <c r="J384" s="120">
        <v>0</v>
      </c>
      <c r="K384" s="120">
        <v>0</v>
      </c>
      <c r="L384" s="120">
        <v>0</v>
      </c>
      <c r="M384" s="120">
        <v>0</v>
      </c>
      <c r="N384" s="120">
        <v>0</v>
      </c>
      <c r="O384" s="120">
        <v>0</v>
      </c>
      <c r="P384" s="120">
        <v>0</v>
      </c>
      <c r="Q384" s="120">
        <v>0</v>
      </c>
      <c r="R384" s="120">
        <v>0</v>
      </c>
      <c r="S384" s="120">
        <v>0</v>
      </c>
      <c r="T384" s="120">
        <v>0</v>
      </c>
      <c r="U384" s="120">
        <v>0</v>
      </c>
      <c r="V384" s="120">
        <v>0</v>
      </c>
      <c r="W384" s="120">
        <v>0</v>
      </c>
    </row>
    <row r="385" spans="1:23">
      <c r="A385" s="120">
        <v>0</v>
      </c>
      <c r="B385" s="120">
        <v>0</v>
      </c>
      <c r="C385" s="120">
        <v>0</v>
      </c>
      <c r="D385" s="120">
        <v>0</v>
      </c>
      <c r="E385" s="120">
        <v>0</v>
      </c>
      <c r="F385" s="120">
        <v>0</v>
      </c>
      <c r="G385" s="120">
        <v>0</v>
      </c>
      <c r="H385" s="120">
        <v>0</v>
      </c>
      <c r="I385" s="120">
        <v>0</v>
      </c>
      <c r="J385" s="120">
        <v>0</v>
      </c>
      <c r="K385" s="120">
        <v>0</v>
      </c>
      <c r="L385" s="120">
        <v>0</v>
      </c>
      <c r="M385" s="120">
        <v>0</v>
      </c>
      <c r="N385" s="120">
        <v>0</v>
      </c>
      <c r="O385" s="120">
        <v>0</v>
      </c>
      <c r="P385" s="120">
        <v>0</v>
      </c>
      <c r="Q385" s="120">
        <v>0</v>
      </c>
      <c r="R385" s="120">
        <v>0</v>
      </c>
      <c r="S385" s="120">
        <v>0</v>
      </c>
      <c r="T385" s="120">
        <v>0</v>
      </c>
      <c r="U385" s="120">
        <v>0</v>
      </c>
      <c r="V385" s="120">
        <v>0</v>
      </c>
      <c r="W385" s="120">
        <v>0</v>
      </c>
    </row>
    <row r="386" spans="1:23">
      <c r="A386" s="120">
        <v>0</v>
      </c>
      <c r="B386" s="120">
        <v>0</v>
      </c>
      <c r="C386" s="120">
        <v>0</v>
      </c>
      <c r="D386" s="120">
        <v>0</v>
      </c>
      <c r="E386" s="120">
        <v>0</v>
      </c>
      <c r="F386" s="120">
        <v>0</v>
      </c>
      <c r="G386" s="120">
        <v>0</v>
      </c>
      <c r="H386" s="120">
        <v>0</v>
      </c>
      <c r="I386" s="120">
        <v>0</v>
      </c>
      <c r="J386" s="120">
        <v>0</v>
      </c>
      <c r="K386" s="120">
        <v>0</v>
      </c>
      <c r="L386" s="120">
        <v>0</v>
      </c>
      <c r="M386" s="120">
        <v>0</v>
      </c>
      <c r="N386" s="120">
        <v>0</v>
      </c>
      <c r="O386" s="120">
        <v>0</v>
      </c>
      <c r="P386" s="120">
        <v>0</v>
      </c>
      <c r="Q386" s="120">
        <v>0</v>
      </c>
      <c r="R386" s="120">
        <v>0</v>
      </c>
      <c r="S386" s="120">
        <v>0</v>
      </c>
      <c r="T386" s="120">
        <v>0</v>
      </c>
      <c r="U386" s="120">
        <v>0</v>
      </c>
      <c r="V386" s="120">
        <v>0</v>
      </c>
      <c r="W386" s="120">
        <v>0</v>
      </c>
    </row>
    <row r="387" spans="1:23">
      <c r="A387" s="120">
        <v>0</v>
      </c>
      <c r="B387" s="120">
        <v>0</v>
      </c>
      <c r="C387" s="120">
        <v>0</v>
      </c>
      <c r="D387" s="120">
        <v>0</v>
      </c>
      <c r="E387" s="120">
        <v>0</v>
      </c>
      <c r="F387" s="120">
        <v>0</v>
      </c>
      <c r="G387" s="120">
        <v>0</v>
      </c>
      <c r="H387" s="120">
        <v>0</v>
      </c>
      <c r="I387" s="120">
        <v>0</v>
      </c>
      <c r="J387" s="120">
        <v>0</v>
      </c>
      <c r="K387" s="120">
        <v>0</v>
      </c>
      <c r="L387" s="120">
        <v>0</v>
      </c>
      <c r="M387" s="120">
        <v>0</v>
      </c>
      <c r="N387" s="120">
        <v>0</v>
      </c>
      <c r="O387" s="120">
        <v>0</v>
      </c>
      <c r="P387" s="120">
        <v>0</v>
      </c>
      <c r="Q387" s="120">
        <v>0</v>
      </c>
      <c r="R387" s="120">
        <v>0</v>
      </c>
      <c r="S387" s="120">
        <v>0</v>
      </c>
      <c r="T387" s="120">
        <v>0</v>
      </c>
      <c r="U387" s="120">
        <v>0</v>
      </c>
      <c r="V387" s="120">
        <v>0</v>
      </c>
      <c r="W387" s="120">
        <v>0</v>
      </c>
    </row>
    <row r="388" spans="1:23" hidden="1">
      <c r="A388" s="120">
        <v>0</v>
      </c>
      <c r="B388" s="120">
        <v>0</v>
      </c>
      <c r="C388" s="120">
        <v>0</v>
      </c>
      <c r="D388" s="120">
        <v>0</v>
      </c>
      <c r="E388" s="120">
        <v>0</v>
      </c>
      <c r="F388" s="120">
        <v>0</v>
      </c>
      <c r="G388" s="120">
        <v>0</v>
      </c>
      <c r="H388" s="120">
        <v>0</v>
      </c>
      <c r="I388" s="120">
        <v>0</v>
      </c>
      <c r="J388" s="120">
        <v>0</v>
      </c>
      <c r="K388" s="120">
        <v>0</v>
      </c>
      <c r="L388" s="120">
        <v>0</v>
      </c>
      <c r="M388" s="120">
        <v>0</v>
      </c>
      <c r="N388" s="120">
        <v>0</v>
      </c>
      <c r="O388" s="120">
        <v>0</v>
      </c>
      <c r="P388" s="120">
        <v>0</v>
      </c>
      <c r="Q388" s="120">
        <v>0</v>
      </c>
      <c r="R388" s="120">
        <v>0</v>
      </c>
      <c r="S388" s="120">
        <v>0</v>
      </c>
      <c r="T388" s="120">
        <v>0</v>
      </c>
      <c r="U388" s="120">
        <v>0</v>
      </c>
      <c r="V388" s="120">
        <v>0</v>
      </c>
      <c r="W388" s="120">
        <v>0</v>
      </c>
    </row>
    <row r="389" spans="1:23" hidden="1">
      <c r="A389" s="120">
        <v>0</v>
      </c>
      <c r="B389" s="120">
        <v>0</v>
      </c>
      <c r="C389" s="120">
        <v>0</v>
      </c>
      <c r="D389" s="120">
        <v>0</v>
      </c>
      <c r="E389" s="120">
        <v>0</v>
      </c>
      <c r="F389" s="120">
        <v>0</v>
      </c>
      <c r="G389" s="120">
        <v>0</v>
      </c>
      <c r="H389" s="120">
        <v>0</v>
      </c>
      <c r="I389" s="120">
        <v>0</v>
      </c>
      <c r="J389" s="120">
        <v>0</v>
      </c>
      <c r="K389" s="120">
        <v>0</v>
      </c>
      <c r="L389" s="120">
        <v>0</v>
      </c>
      <c r="M389" s="120">
        <v>0</v>
      </c>
      <c r="N389" s="120">
        <v>0</v>
      </c>
      <c r="O389" s="120">
        <v>0</v>
      </c>
      <c r="P389" s="120">
        <v>0</v>
      </c>
      <c r="Q389" s="120">
        <v>0</v>
      </c>
      <c r="R389" s="120">
        <v>0</v>
      </c>
      <c r="S389" s="120">
        <v>0</v>
      </c>
      <c r="T389" s="120">
        <v>0</v>
      </c>
      <c r="U389" s="120">
        <v>0</v>
      </c>
      <c r="V389" s="120">
        <v>0</v>
      </c>
      <c r="W389" s="120">
        <v>0</v>
      </c>
    </row>
    <row r="390" spans="1:23" hidden="1">
      <c r="A390" s="120">
        <v>0</v>
      </c>
      <c r="B390" s="120">
        <v>0</v>
      </c>
      <c r="C390" s="120">
        <v>0</v>
      </c>
      <c r="D390" s="120">
        <v>0</v>
      </c>
      <c r="E390" s="120">
        <v>0</v>
      </c>
      <c r="F390" s="120">
        <v>0</v>
      </c>
      <c r="G390" s="120">
        <v>0</v>
      </c>
      <c r="H390" s="120">
        <v>0</v>
      </c>
      <c r="I390" s="120">
        <v>0</v>
      </c>
      <c r="J390" s="120">
        <v>0</v>
      </c>
      <c r="K390" s="120">
        <v>0</v>
      </c>
      <c r="L390" s="120">
        <v>0</v>
      </c>
      <c r="M390" s="120">
        <v>0</v>
      </c>
      <c r="N390" s="120">
        <v>0</v>
      </c>
      <c r="O390" s="120">
        <v>0</v>
      </c>
      <c r="P390" s="120">
        <v>0</v>
      </c>
      <c r="Q390" s="120">
        <v>0</v>
      </c>
      <c r="R390" s="120">
        <v>0</v>
      </c>
      <c r="S390" s="120">
        <v>0</v>
      </c>
      <c r="T390" s="120">
        <v>0</v>
      </c>
      <c r="U390" s="120">
        <v>0</v>
      </c>
      <c r="V390" s="120">
        <v>0</v>
      </c>
      <c r="W390" s="120">
        <v>0</v>
      </c>
    </row>
    <row r="391" spans="1:23">
      <c r="A391" s="120">
        <v>0</v>
      </c>
      <c r="B391" s="120">
        <v>0</v>
      </c>
      <c r="C391" s="120">
        <v>0</v>
      </c>
      <c r="D391" s="120">
        <v>0</v>
      </c>
      <c r="E391" s="120">
        <v>0</v>
      </c>
      <c r="F391" s="120">
        <v>0</v>
      </c>
      <c r="G391" s="120">
        <v>0</v>
      </c>
      <c r="H391" s="120">
        <v>0</v>
      </c>
      <c r="I391" s="120">
        <v>0</v>
      </c>
      <c r="J391" s="120">
        <v>0</v>
      </c>
      <c r="K391" s="120">
        <v>0</v>
      </c>
      <c r="L391" s="120">
        <v>0</v>
      </c>
      <c r="M391" s="120">
        <v>0</v>
      </c>
      <c r="N391" s="120">
        <v>0</v>
      </c>
      <c r="O391" s="120">
        <v>0</v>
      </c>
      <c r="P391" s="120">
        <v>0</v>
      </c>
      <c r="Q391" s="120">
        <v>0</v>
      </c>
      <c r="R391" s="120">
        <v>0</v>
      </c>
      <c r="S391" s="120">
        <v>0</v>
      </c>
      <c r="T391" s="120">
        <v>0</v>
      </c>
      <c r="U391" s="120">
        <v>0</v>
      </c>
      <c r="V391" s="120">
        <v>0</v>
      </c>
      <c r="W391" s="120">
        <v>0</v>
      </c>
    </row>
    <row r="392" spans="1:23" hidden="1">
      <c r="A392" s="120">
        <v>0</v>
      </c>
      <c r="B392" s="120">
        <v>0</v>
      </c>
      <c r="C392" s="120">
        <v>0</v>
      </c>
      <c r="D392" s="120">
        <v>0</v>
      </c>
      <c r="E392" s="120">
        <v>0</v>
      </c>
      <c r="F392" s="120">
        <v>0</v>
      </c>
      <c r="G392" s="120">
        <v>0</v>
      </c>
      <c r="H392" s="120">
        <v>0</v>
      </c>
      <c r="I392" s="120">
        <v>0</v>
      </c>
      <c r="J392" s="120">
        <v>0</v>
      </c>
      <c r="K392" s="120">
        <v>0</v>
      </c>
      <c r="L392" s="120">
        <v>0</v>
      </c>
      <c r="M392" s="120">
        <v>0</v>
      </c>
      <c r="N392" s="120">
        <v>0</v>
      </c>
      <c r="O392" s="120">
        <v>0</v>
      </c>
      <c r="P392" s="120">
        <v>0</v>
      </c>
      <c r="Q392" s="120">
        <v>0</v>
      </c>
      <c r="R392" s="120">
        <v>0</v>
      </c>
      <c r="S392" s="120">
        <v>0</v>
      </c>
      <c r="T392" s="120">
        <v>0</v>
      </c>
      <c r="U392" s="120">
        <v>0</v>
      </c>
      <c r="V392" s="120">
        <v>0</v>
      </c>
      <c r="W392" s="120">
        <v>0</v>
      </c>
    </row>
    <row r="393" spans="1:23" hidden="1">
      <c r="A393" s="120">
        <v>0</v>
      </c>
      <c r="B393" s="120">
        <v>0</v>
      </c>
      <c r="C393" s="120">
        <v>0</v>
      </c>
      <c r="D393" s="120">
        <v>0</v>
      </c>
      <c r="E393" s="120">
        <v>0</v>
      </c>
      <c r="F393" s="120">
        <v>0</v>
      </c>
      <c r="G393" s="120">
        <v>0</v>
      </c>
      <c r="H393" s="120">
        <v>0</v>
      </c>
      <c r="I393" s="120">
        <v>0</v>
      </c>
      <c r="J393" s="120">
        <v>0</v>
      </c>
      <c r="K393" s="120">
        <v>0</v>
      </c>
      <c r="L393" s="120">
        <v>0</v>
      </c>
      <c r="M393" s="120">
        <v>0</v>
      </c>
      <c r="N393" s="120">
        <v>0</v>
      </c>
      <c r="O393" s="120">
        <v>0</v>
      </c>
      <c r="P393" s="120">
        <v>0</v>
      </c>
      <c r="Q393" s="120">
        <v>0</v>
      </c>
      <c r="R393" s="120">
        <v>0</v>
      </c>
      <c r="S393" s="120">
        <v>0</v>
      </c>
      <c r="T393" s="120">
        <v>0</v>
      </c>
      <c r="U393" s="120">
        <v>0</v>
      </c>
      <c r="V393" s="120">
        <v>0</v>
      </c>
      <c r="W393" s="120">
        <v>0</v>
      </c>
    </row>
    <row r="394" spans="1:23" hidden="1">
      <c r="A394" s="120">
        <v>0</v>
      </c>
      <c r="B394" s="120">
        <v>0</v>
      </c>
      <c r="C394" s="120">
        <v>0</v>
      </c>
      <c r="D394" s="120">
        <v>0</v>
      </c>
      <c r="E394" s="120">
        <v>0</v>
      </c>
      <c r="F394" s="120">
        <v>0</v>
      </c>
      <c r="G394" s="120">
        <v>0</v>
      </c>
      <c r="H394" s="120">
        <v>0</v>
      </c>
      <c r="I394" s="120">
        <v>0</v>
      </c>
      <c r="J394" s="120">
        <v>0</v>
      </c>
      <c r="K394" s="120">
        <v>0</v>
      </c>
      <c r="L394" s="120">
        <v>0</v>
      </c>
      <c r="M394" s="120">
        <v>0</v>
      </c>
      <c r="N394" s="120">
        <v>0</v>
      </c>
      <c r="O394" s="120">
        <v>0</v>
      </c>
      <c r="P394" s="120">
        <v>0</v>
      </c>
      <c r="Q394" s="120">
        <v>0</v>
      </c>
      <c r="R394" s="120">
        <v>0</v>
      </c>
      <c r="S394" s="120">
        <v>0</v>
      </c>
      <c r="T394" s="120">
        <v>0</v>
      </c>
      <c r="U394" s="120">
        <v>0</v>
      </c>
      <c r="V394" s="120">
        <v>0</v>
      </c>
      <c r="W394" s="120">
        <v>0</v>
      </c>
    </row>
    <row r="395" spans="1:23">
      <c r="A395" s="120">
        <v>0</v>
      </c>
      <c r="B395" s="120">
        <v>0</v>
      </c>
      <c r="C395" s="120">
        <v>0</v>
      </c>
      <c r="D395" s="120">
        <v>0</v>
      </c>
      <c r="E395" s="120">
        <v>0</v>
      </c>
      <c r="F395" s="120">
        <v>0</v>
      </c>
      <c r="G395" s="120">
        <v>0</v>
      </c>
      <c r="H395" s="120">
        <v>0</v>
      </c>
      <c r="I395" s="120">
        <v>0</v>
      </c>
      <c r="J395" s="120">
        <v>0</v>
      </c>
      <c r="K395" s="120">
        <v>0</v>
      </c>
      <c r="L395" s="120">
        <v>0</v>
      </c>
      <c r="M395" s="120">
        <v>0</v>
      </c>
      <c r="N395" s="120">
        <v>0</v>
      </c>
      <c r="O395" s="120">
        <v>0</v>
      </c>
      <c r="P395" s="120">
        <v>0</v>
      </c>
      <c r="Q395" s="120">
        <v>0</v>
      </c>
      <c r="R395" s="120">
        <v>0</v>
      </c>
      <c r="S395" s="120">
        <v>0</v>
      </c>
      <c r="T395" s="120">
        <v>0</v>
      </c>
      <c r="U395" s="120">
        <v>0</v>
      </c>
      <c r="V395" s="120">
        <v>0</v>
      </c>
      <c r="W395" s="120">
        <v>0</v>
      </c>
    </row>
    <row r="396" spans="1:23" hidden="1">
      <c r="A396" s="120">
        <v>0</v>
      </c>
      <c r="B396" s="120">
        <v>0</v>
      </c>
      <c r="C396" s="120">
        <v>0</v>
      </c>
      <c r="D396" s="120">
        <v>0</v>
      </c>
      <c r="E396" s="120">
        <v>0</v>
      </c>
      <c r="F396" s="120">
        <v>0</v>
      </c>
      <c r="G396" s="120">
        <v>0</v>
      </c>
      <c r="H396" s="120">
        <v>0</v>
      </c>
      <c r="I396" s="120">
        <v>0</v>
      </c>
      <c r="J396" s="120">
        <v>0</v>
      </c>
      <c r="K396" s="120">
        <v>0</v>
      </c>
      <c r="L396" s="120">
        <v>0</v>
      </c>
      <c r="M396" s="120">
        <v>0</v>
      </c>
      <c r="N396" s="120">
        <v>0</v>
      </c>
      <c r="O396" s="120">
        <v>0</v>
      </c>
      <c r="P396" s="120">
        <v>0</v>
      </c>
      <c r="Q396" s="120">
        <v>0</v>
      </c>
      <c r="R396" s="120">
        <v>0</v>
      </c>
      <c r="S396" s="120">
        <v>0</v>
      </c>
      <c r="T396" s="120">
        <v>0</v>
      </c>
      <c r="U396" s="120">
        <v>0</v>
      </c>
      <c r="V396" s="120">
        <v>0</v>
      </c>
      <c r="W396" s="120">
        <v>0</v>
      </c>
    </row>
    <row r="397" spans="1:23" hidden="1">
      <c r="A397" s="120">
        <v>0</v>
      </c>
      <c r="B397" s="120">
        <v>0</v>
      </c>
      <c r="C397" s="120">
        <v>0</v>
      </c>
      <c r="D397" s="120">
        <v>0</v>
      </c>
      <c r="E397" s="120">
        <v>0</v>
      </c>
      <c r="F397" s="120">
        <v>0</v>
      </c>
      <c r="G397" s="120">
        <v>0</v>
      </c>
      <c r="H397" s="120">
        <v>0</v>
      </c>
      <c r="I397" s="120">
        <v>0</v>
      </c>
      <c r="J397" s="120">
        <v>0</v>
      </c>
      <c r="K397" s="120">
        <v>0</v>
      </c>
      <c r="L397" s="120">
        <v>0</v>
      </c>
      <c r="M397" s="120">
        <v>0</v>
      </c>
      <c r="N397" s="120">
        <v>0</v>
      </c>
      <c r="O397" s="120">
        <v>0</v>
      </c>
      <c r="P397" s="120">
        <v>0</v>
      </c>
      <c r="Q397" s="120">
        <v>0</v>
      </c>
      <c r="R397" s="120">
        <v>0</v>
      </c>
      <c r="S397" s="120">
        <v>0</v>
      </c>
      <c r="T397" s="120">
        <v>0</v>
      </c>
      <c r="U397" s="120">
        <v>0</v>
      </c>
      <c r="V397" s="120">
        <v>0</v>
      </c>
      <c r="W397" s="120">
        <v>0</v>
      </c>
    </row>
    <row r="398" spans="1:23" hidden="1">
      <c r="A398" s="120">
        <v>0</v>
      </c>
      <c r="B398" s="120">
        <v>0</v>
      </c>
      <c r="C398" s="120">
        <v>0</v>
      </c>
      <c r="D398" s="120">
        <v>0</v>
      </c>
      <c r="E398" s="120">
        <v>0</v>
      </c>
      <c r="F398" s="120">
        <v>0</v>
      </c>
      <c r="G398" s="120">
        <v>0</v>
      </c>
      <c r="H398" s="120">
        <v>0</v>
      </c>
      <c r="I398" s="120">
        <v>0</v>
      </c>
      <c r="J398" s="120">
        <v>0</v>
      </c>
      <c r="K398" s="120">
        <v>0</v>
      </c>
      <c r="L398" s="120">
        <v>0</v>
      </c>
      <c r="M398" s="120">
        <v>0</v>
      </c>
      <c r="N398" s="120">
        <v>0</v>
      </c>
      <c r="O398" s="120">
        <v>0</v>
      </c>
      <c r="P398" s="120">
        <v>0</v>
      </c>
      <c r="Q398" s="120">
        <v>0</v>
      </c>
      <c r="R398" s="120">
        <v>0</v>
      </c>
      <c r="S398" s="120">
        <v>0</v>
      </c>
      <c r="T398" s="120">
        <v>0</v>
      </c>
      <c r="U398" s="120">
        <v>0</v>
      </c>
      <c r="V398" s="120">
        <v>0</v>
      </c>
      <c r="W398" s="120">
        <v>0</v>
      </c>
    </row>
    <row r="399" spans="1:23" hidden="1">
      <c r="A399" s="120">
        <v>0</v>
      </c>
      <c r="B399" s="120">
        <v>0</v>
      </c>
      <c r="C399" s="120">
        <v>0</v>
      </c>
      <c r="D399" s="120">
        <v>0</v>
      </c>
      <c r="E399" s="120">
        <v>0</v>
      </c>
      <c r="F399" s="120">
        <v>0</v>
      </c>
      <c r="G399" s="120">
        <v>0</v>
      </c>
      <c r="H399" s="120">
        <v>0</v>
      </c>
      <c r="I399" s="120">
        <v>0</v>
      </c>
      <c r="J399" s="120">
        <v>0</v>
      </c>
      <c r="K399" s="120">
        <v>0</v>
      </c>
      <c r="L399" s="120">
        <v>0</v>
      </c>
      <c r="M399" s="120">
        <v>0</v>
      </c>
      <c r="N399" s="120">
        <v>0</v>
      </c>
      <c r="O399" s="120">
        <v>0</v>
      </c>
      <c r="P399" s="120">
        <v>0</v>
      </c>
      <c r="Q399" s="120">
        <v>0</v>
      </c>
      <c r="R399" s="120">
        <v>0</v>
      </c>
      <c r="S399" s="120">
        <v>0</v>
      </c>
      <c r="T399" s="120">
        <v>0</v>
      </c>
      <c r="U399" s="120">
        <v>0</v>
      </c>
      <c r="V399" s="120">
        <v>0</v>
      </c>
      <c r="W399" s="120">
        <v>0</v>
      </c>
    </row>
    <row r="400" spans="1:23" hidden="1">
      <c r="A400" s="120">
        <v>0</v>
      </c>
      <c r="B400" s="120">
        <v>0</v>
      </c>
      <c r="C400" s="120">
        <v>0</v>
      </c>
      <c r="D400" s="120">
        <v>0</v>
      </c>
      <c r="E400" s="120">
        <v>0</v>
      </c>
      <c r="F400" s="120">
        <v>0</v>
      </c>
      <c r="G400" s="120">
        <v>0</v>
      </c>
      <c r="H400" s="120">
        <v>0</v>
      </c>
      <c r="I400" s="120">
        <v>0</v>
      </c>
      <c r="J400" s="120">
        <v>0</v>
      </c>
      <c r="K400" s="120">
        <v>0</v>
      </c>
      <c r="L400" s="120">
        <v>0</v>
      </c>
      <c r="M400" s="120">
        <v>0</v>
      </c>
      <c r="N400" s="120">
        <v>0</v>
      </c>
      <c r="O400" s="120">
        <v>0</v>
      </c>
      <c r="P400" s="120">
        <v>0</v>
      </c>
      <c r="Q400" s="120">
        <v>0</v>
      </c>
      <c r="R400" s="120">
        <v>0</v>
      </c>
      <c r="S400" s="120">
        <v>0</v>
      </c>
      <c r="T400" s="120">
        <v>0</v>
      </c>
      <c r="U400" s="120">
        <v>0</v>
      </c>
      <c r="V400" s="120">
        <v>0</v>
      </c>
      <c r="W400" s="120">
        <v>0</v>
      </c>
    </row>
    <row r="401" spans="1:23" hidden="1">
      <c r="A401" s="120">
        <v>0</v>
      </c>
      <c r="B401" s="120">
        <v>0</v>
      </c>
      <c r="C401" s="120">
        <v>0</v>
      </c>
      <c r="D401" s="120">
        <v>0</v>
      </c>
      <c r="E401" s="120">
        <v>0</v>
      </c>
      <c r="F401" s="120">
        <v>0</v>
      </c>
      <c r="G401" s="120">
        <v>0</v>
      </c>
      <c r="H401" s="120">
        <v>0</v>
      </c>
      <c r="I401" s="120">
        <v>0</v>
      </c>
      <c r="J401" s="120">
        <v>0</v>
      </c>
      <c r="K401" s="120">
        <v>0</v>
      </c>
      <c r="L401" s="120">
        <v>0</v>
      </c>
      <c r="M401" s="120">
        <v>0</v>
      </c>
      <c r="N401" s="120">
        <v>0</v>
      </c>
      <c r="O401" s="120">
        <v>0</v>
      </c>
      <c r="P401" s="120">
        <v>0</v>
      </c>
      <c r="Q401" s="120">
        <v>0</v>
      </c>
      <c r="R401" s="120">
        <v>0</v>
      </c>
      <c r="S401" s="120">
        <v>0</v>
      </c>
      <c r="T401" s="120">
        <v>0</v>
      </c>
      <c r="U401" s="120">
        <v>0</v>
      </c>
      <c r="V401" s="120">
        <v>0</v>
      </c>
      <c r="W401" s="120">
        <v>0</v>
      </c>
    </row>
    <row r="402" spans="1:23" hidden="1">
      <c r="A402" s="120">
        <v>0</v>
      </c>
      <c r="B402" s="120">
        <v>0</v>
      </c>
      <c r="C402" s="120">
        <v>0</v>
      </c>
      <c r="D402" s="120">
        <v>0</v>
      </c>
      <c r="E402" s="120">
        <v>0</v>
      </c>
      <c r="F402" s="120">
        <v>0</v>
      </c>
      <c r="G402" s="120">
        <v>0</v>
      </c>
      <c r="H402" s="120">
        <v>0</v>
      </c>
      <c r="I402" s="120">
        <v>0</v>
      </c>
      <c r="J402" s="120">
        <v>0</v>
      </c>
      <c r="K402" s="120">
        <v>0</v>
      </c>
      <c r="L402" s="120">
        <v>0</v>
      </c>
      <c r="M402" s="120">
        <v>0</v>
      </c>
      <c r="N402" s="120">
        <v>0</v>
      </c>
      <c r="O402" s="120">
        <v>0</v>
      </c>
      <c r="P402" s="120">
        <v>0</v>
      </c>
      <c r="Q402" s="120">
        <v>0</v>
      </c>
      <c r="R402" s="120">
        <v>0</v>
      </c>
      <c r="S402" s="120">
        <v>0</v>
      </c>
      <c r="T402" s="120">
        <v>0</v>
      </c>
      <c r="U402" s="120">
        <v>0</v>
      </c>
      <c r="V402" s="120">
        <v>0</v>
      </c>
      <c r="W402" s="120">
        <v>0</v>
      </c>
    </row>
    <row r="403" spans="1:23">
      <c r="A403" s="120">
        <v>0</v>
      </c>
      <c r="B403" s="120">
        <v>0</v>
      </c>
      <c r="C403" s="120">
        <v>0</v>
      </c>
      <c r="D403" s="120">
        <v>0</v>
      </c>
      <c r="E403" s="120">
        <v>0</v>
      </c>
      <c r="F403" s="120">
        <v>0</v>
      </c>
      <c r="G403" s="120">
        <v>0</v>
      </c>
      <c r="H403" s="120">
        <v>0</v>
      </c>
      <c r="I403" s="120">
        <v>0</v>
      </c>
      <c r="J403" s="120">
        <v>0</v>
      </c>
      <c r="K403" s="120">
        <v>0</v>
      </c>
      <c r="L403" s="120">
        <v>0</v>
      </c>
      <c r="M403" s="120">
        <v>0</v>
      </c>
      <c r="N403" s="120">
        <v>0</v>
      </c>
      <c r="O403" s="120">
        <v>0</v>
      </c>
      <c r="P403" s="120">
        <v>0</v>
      </c>
      <c r="Q403" s="120">
        <v>0</v>
      </c>
      <c r="R403" s="120">
        <v>0</v>
      </c>
      <c r="S403" s="120">
        <v>0</v>
      </c>
      <c r="T403" s="120">
        <v>0</v>
      </c>
      <c r="U403" s="120">
        <v>0</v>
      </c>
      <c r="V403" s="120">
        <v>0</v>
      </c>
      <c r="W403" s="120">
        <v>0</v>
      </c>
    </row>
    <row r="404" spans="1:23" hidden="1">
      <c r="A404" s="120">
        <v>0</v>
      </c>
      <c r="B404" s="120">
        <v>0</v>
      </c>
      <c r="C404" s="120">
        <v>0</v>
      </c>
      <c r="D404" s="120">
        <v>0</v>
      </c>
      <c r="E404" s="120">
        <v>0</v>
      </c>
      <c r="F404" s="120">
        <v>0</v>
      </c>
      <c r="G404" s="120">
        <v>0</v>
      </c>
      <c r="H404" s="120">
        <v>0</v>
      </c>
      <c r="I404" s="120">
        <v>0</v>
      </c>
      <c r="J404" s="120">
        <v>0</v>
      </c>
      <c r="K404" s="120">
        <v>0</v>
      </c>
      <c r="L404" s="120">
        <v>0</v>
      </c>
      <c r="M404" s="120">
        <v>0</v>
      </c>
      <c r="N404" s="120">
        <v>0</v>
      </c>
      <c r="O404" s="120">
        <v>0</v>
      </c>
      <c r="P404" s="120">
        <v>0</v>
      </c>
      <c r="Q404" s="120">
        <v>0</v>
      </c>
      <c r="R404" s="120">
        <v>0</v>
      </c>
      <c r="S404" s="120">
        <v>0</v>
      </c>
      <c r="T404" s="120">
        <v>0</v>
      </c>
      <c r="U404" s="120">
        <v>0</v>
      </c>
      <c r="V404" s="120">
        <v>0</v>
      </c>
      <c r="W404" s="120">
        <v>0</v>
      </c>
    </row>
    <row r="405" spans="1:23" hidden="1">
      <c r="A405" s="120">
        <v>0</v>
      </c>
      <c r="B405" s="120">
        <v>0</v>
      </c>
      <c r="C405" s="120">
        <v>0</v>
      </c>
      <c r="D405" s="120">
        <v>0</v>
      </c>
      <c r="E405" s="120">
        <v>0</v>
      </c>
      <c r="F405" s="120">
        <v>0</v>
      </c>
      <c r="G405" s="120">
        <v>0</v>
      </c>
      <c r="H405" s="120">
        <v>0</v>
      </c>
      <c r="I405" s="120">
        <v>0</v>
      </c>
      <c r="J405" s="120">
        <v>0</v>
      </c>
      <c r="K405" s="120">
        <v>0</v>
      </c>
      <c r="L405" s="120">
        <v>0</v>
      </c>
      <c r="M405" s="120">
        <v>0</v>
      </c>
      <c r="N405" s="120">
        <v>0</v>
      </c>
      <c r="O405" s="120">
        <v>0</v>
      </c>
      <c r="P405" s="120">
        <v>0</v>
      </c>
      <c r="Q405" s="120">
        <v>0</v>
      </c>
      <c r="R405" s="120">
        <v>0</v>
      </c>
      <c r="S405" s="120">
        <v>0</v>
      </c>
      <c r="T405" s="120">
        <v>0</v>
      </c>
      <c r="U405" s="120">
        <v>0</v>
      </c>
      <c r="V405" s="120">
        <v>0</v>
      </c>
      <c r="W405" s="120">
        <v>0</v>
      </c>
    </row>
    <row r="406" spans="1:23" hidden="1">
      <c r="A406" s="120">
        <v>0</v>
      </c>
      <c r="B406" s="120">
        <v>0</v>
      </c>
      <c r="C406" s="120">
        <v>0</v>
      </c>
      <c r="D406" s="120">
        <v>0</v>
      </c>
      <c r="E406" s="120">
        <v>0</v>
      </c>
      <c r="F406" s="120">
        <v>0</v>
      </c>
      <c r="G406" s="120">
        <v>0</v>
      </c>
      <c r="H406" s="120">
        <v>0</v>
      </c>
      <c r="I406" s="120">
        <v>0</v>
      </c>
      <c r="J406" s="120">
        <v>0</v>
      </c>
      <c r="K406" s="120">
        <v>0</v>
      </c>
      <c r="L406" s="120">
        <v>0</v>
      </c>
      <c r="M406" s="120">
        <v>0</v>
      </c>
      <c r="N406" s="120">
        <v>0</v>
      </c>
      <c r="O406" s="120">
        <v>0</v>
      </c>
      <c r="P406" s="120">
        <v>0</v>
      </c>
      <c r="Q406" s="120">
        <v>0</v>
      </c>
      <c r="R406" s="120">
        <v>0</v>
      </c>
      <c r="S406" s="120">
        <v>0</v>
      </c>
      <c r="T406" s="120">
        <v>0</v>
      </c>
      <c r="U406" s="120">
        <v>0</v>
      </c>
      <c r="V406" s="120">
        <v>0</v>
      </c>
      <c r="W406" s="120">
        <v>0</v>
      </c>
    </row>
    <row r="407" spans="1:23">
      <c r="A407" s="120">
        <v>0</v>
      </c>
      <c r="B407" s="120">
        <v>0</v>
      </c>
      <c r="C407" s="120">
        <v>0</v>
      </c>
      <c r="D407" s="120">
        <v>0</v>
      </c>
      <c r="E407" s="120">
        <v>0</v>
      </c>
      <c r="F407" s="120">
        <v>0</v>
      </c>
      <c r="G407" s="120">
        <v>0</v>
      </c>
      <c r="H407" s="120">
        <v>0</v>
      </c>
      <c r="I407" s="120">
        <v>0</v>
      </c>
      <c r="J407" s="120">
        <v>0</v>
      </c>
      <c r="K407" s="120">
        <v>0</v>
      </c>
      <c r="L407" s="120">
        <v>0</v>
      </c>
      <c r="M407" s="120">
        <v>0</v>
      </c>
      <c r="N407" s="120">
        <v>0</v>
      </c>
      <c r="O407" s="120">
        <v>0</v>
      </c>
      <c r="P407" s="120">
        <v>0</v>
      </c>
      <c r="Q407" s="120">
        <v>0</v>
      </c>
      <c r="R407" s="120">
        <v>0</v>
      </c>
      <c r="S407" s="120">
        <v>0</v>
      </c>
      <c r="T407" s="120">
        <v>0</v>
      </c>
      <c r="U407" s="120">
        <v>0</v>
      </c>
      <c r="V407" s="120">
        <v>0</v>
      </c>
      <c r="W407" s="120">
        <v>0</v>
      </c>
    </row>
    <row r="408" spans="1:23" hidden="1">
      <c r="A408" s="120">
        <v>0</v>
      </c>
      <c r="B408" s="120">
        <v>0</v>
      </c>
      <c r="C408" s="120">
        <v>0</v>
      </c>
      <c r="D408" s="120">
        <v>0</v>
      </c>
      <c r="E408" s="120">
        <v>0</v>
      </c>
      <c r="F408" s="120">
        <v>0</v>
      </c>
      <c r="G408" s="120">
        <v>0</v>
      </c>
      <c r="H408" s="120">
        <v>0</v>
      </c>
      <c r="I408" s="120">
        <v>0</v>
      </c>
      <c r="J408" s="120">
        <v>0</v>
      </c>
      <c r="K408" s="120">
        <v>0</v>
      </c>
      <c r="L408" s="120">
        <v>0</v>
      </c>
      <c r="M408" s="120">
        <v>0</v>
      </c>
      <c r="N408" s="120">
        <v>0</v>
      </c>
      <c r="O408" s="120">
        <v>0</v>
      </c>
      <c r="P408" s="120">
        <v>0</v>
      </c>
      <c r="Q408" s="120">
        <v>0</v>
      </c>
      <c r="R408" s="120">
        <v>0</v>
      </c>
      <c r="S408" s="120">
        <v>0</v>
      </c>
      <c r="T408" s="120">
        <v>0</v>
      </c>
      <c r="U408" s="120">
        <v>0</v>
      </c>
      <c r="V408" s="120">
        <v>0</v>
      </c>
      <c r="W408" s="120">
        <v>0</v>
      </c>
    </row>
    <row r="409" spans="1:23" hidden="1">
      <c r="A409" s="120">
        <v>0</v>
      </c>
      <c r="B409" s="120">
        <v>0</v>
      </c>
      <c r="C409" s="120">
        <v>0</v>
      </c>
      <c r="D409" s="120">
        <v>0</v>
      </c>
      <c r="E409" s="120">
        <v>0</v>
      </c>
      <c r="F409" s="120">
        <v>0</v>
      </c>
      <c r="G409" s="120">
        <v>0</v>
      </c>
      <c r="H409" s="120">
        <v>0</v>
      </c>
      <c r="I409" s="120">
        <v>0</v>
      </c>
      <c r="J409" s="120">
        <v>0</v>
      </c>
      <c r="K409" s="120">
        <v>0</v>
      </c>
      <c r="L409" s="120">
        <v>0</v>
      </c>
      <c r="M409" s="120">
        <v>0</v>
      </c>
      <c r="N409" s="120">
        <v>0</v>
      </c>
      <c r="O409" s="120">
        <v>0</v>
      </c>
      <c r="P409" s="120">
        <v>0</v>
      </c>
      <c r="Q409" s="120">
        <v>0</v>
      </c>
      <c r="R409" s="120">
        <v>0</v>
      </c>
      <c r="S409" s="120">
        <v>0</v>
      </c>
      <c r="T409" s="120">
        <v>0</v>
      </c>
      <c r="U409" s="120">
        <v>0</v>
      </c>
      <c r="V409" s="120">
        <v>0</v>
      </c>
      <c r="W409" s="120">
        <v>0</v>
      </c>
    </row>
    <row r="410" spans="1:23" hidden="1">
      <c r="A410" s="120">
        <v>0</v>
      </c>
      <c r="B410" s="120">
        <v>0</v>
      </c>
      <c r="C410" s="120">
        <v>0</v>
      </c>
      <c r="D410" s="120">
        <v>0</v>
      </c>
      <c r="E410" s="120">
        <v>0</v>
      </c>
      <c r="F410" s="120">
        <v>0</v>
      </c>
      <c r="G410" s="120">
        <v>0</v>
      </c>
      <c r="H410" s="120">
        <v>0</v>
      </c>
      <c r="I410" s="120">
        <v>0</v>
      </c>
      <c r="J410" s="120">
        <v>0</v>
      </c>
      <c r="K410" s="120">
        <v>0</v>
      </c>
      <c r="L410" s="120">
        <v>0</v>
      </c>
      <c r="M410" s="120">
        <v>0</v>
      </c>
      <c r="N410" s="120">
        <v>0</v>
      </c>
      <c r="O410" s="120">
        <v>0</v>
      </c>
      <c r="P410" s="120">
        <v>0</v>
      </c>
      <c r="Q410" s="120">
        <v>0</v>
      </c>
      <c r="R410" s="120">
        <v>0</v>
      </c>
      <c r="S410" s="120">
        <v>0</v>
      </c>
      <c r="T410" s="120">
        <v>0</v>
      </c>
      <c r="U410" s="120">
        <v>0</v>
      </c>
      <c r="V410" s="120">
        <v>0</v>
      </c>
      <c r="W410" s="120">
        <v>0</v>
      </c>
    </row>
    <row r="411" spans="1:23" hidden="1">
      <c r="A411" s="120">
        <v>0</v>
      </c>
      <c r="B411" s="120">
        <v>0</v>
      </c>
      <c r="C411" s="120">
        <v>0</v>
      </c>
      <c r="D411" s="120">
        <v>0</v>
      </c>
      <c r="E411" s="120">
        <v>0</v>
      </c>
      <c r="F411" s="120">
        <v>0</v>
      </c>
      <c r="G411" s="120">
        <v>0</v>
      </c>
      <c r="H411" s="120">
        <v>0</v>
      </c>
      <c r="I411" s="120">
        <v>0</v>
      </c>
      <c r="J411" s="120">
        <v>0</v>
      </c>
      <c r="K411" s="120">
        <v>0</v>
      </c>
      <c r="L411" s="120">
        <v>0</v>
      </c>
      <c r="M411" s="120">
        <v>0</v>
      </c>
      <c r="N411" s="120">
        <v>0</v>
      </c>
      <c r="O411" s="120">
        <v>0</v>
      </c>
      <c r="P411" s="120">
        <v>0</v>
      </c>
      <c r="Q411" s="120">
        <v>0</v>
      </c>
      <c r="R411" s="120">
        <v>0</v>
      </c>
      <c r="S411" s="120">
        <v>0</v>
      </c>
      <c r="T411" s="120">
        <v>0</v>
      </c>
      <c r="U411" s="120">
        <v>0</v>
      </c>
      <c r="V411" s="120">
        <v>0</v>
      </c>
      <c r="W411" s="120">
        <v>0</v>
      </c>
    </row>
    <row r="412" spans="1:23" hidden="1">
      <c r="A412" s="120">
        <v>0</v>
      </c>
      <c r="B412" s="120">
        <v>0</v>
      </c>
      <c r="C412" s="120">
        <v>0</v>
      </c>
      <c r="D412" s="120">
        <v>0</v>
      </c>
      <c r="E412" s="120">
        <v>0</v>
      </c>
      <c r="F412" s="120">
        <v>0</v>
      </c>
      <c r="G412" s="120">
        <v>0</v>
      </c>
      <c r="H412" s="120">
        <v>0</v>
      </c>
      <c r="I412" s="120">
        <v>0</v>
      </c>
      <c r="J412" s="120">
        <v>0</v>
      </c>
      <c r="K412" s="120">
        <v>0</v>
      </c>
      <c r="L412" s="120">
        <v>0</v>
      </c>
      <c r="M412" s="120">
        <v>0</v>
      </c>
      <c r="N412" s="120">
        <v>0</v>
      </c>
      <c r="O412" s="120">
        <v>0</v>
      </c>
      <c r="P412" s="120">
        <v>0</v>
      </c>
      <c r="Q412" s="120">
        <v>0</v>
      </c>
      <c r="R412" s="120">
        <v>0</v>
      </c>
      <c r="S412" s="120">
        <v>0</v>
      </c>
      <c r="T412" s="120">
        <v>0</v>
      </c>
      <c r="U412" s="120">
        <v>0</v>
      </c>
      <c r="V412" s="120">
        <v>0</v>
      </c>
      <c r="W412" s="120">
        <v>0</v>
      </c>
    </row>
    <row r="413" spans="1:23" hidden="1">
      <c r="A413" s="120">
        <v>0</v>
      </c>
      <c r="B413" s="120">
        <v>0</v>
      </c>
      <c r="C413" s="120">
        <v>0</v>
      </c>
      <c r="D413" s="120">
        <v>0</v>
      </c>
      <c r="E413" s="120">
        <v>0</v>
      </c>
      <c r="F413" s="120">
        <v>0</v>
      </c>
      <c r="G413" s="120">
        <v>0</v>
      </c>
      <c r="H413" s="120">
        <v>0</v>
      </c>
      <c r="I413" s="120">
        <v>0</v>
      </c>
      <c r="J413" s="120">
        <v>0</v>
      </c>
      <c r="K413" s="120">
        <v>0</v>
      </c>
      <c r="L413" s="120">
        <v>0</v>
      </c>
      <c r="M413" s="120">
        <v>0</v>
      </c>
      <c r="N413" s="120">
        <v>0</v>
      </c>
      <c r="O413" s="120">
        <v>0</v>
      </c>
      <c r="P413" s="120">
        <v>0</v>
      </c>
      <c r="Q413" s="120">
        <v>0</v>
      </c>
      <c r="R413" s="120">
        <v>0</v>
      </c>
      <c r="S413" s="120">
        <v>0</v>
      </c>
      <c r="T413" s="120">
        <v>0</v>
      </c>
      <c r="U413" s="120">
        <v>0</v>
      </c>
      <c r="V413" s="120">
        <v>0</v>
      </c>
      <c r="W413" s="120">
        <v>0</v>
      </c>
    </row>
    <row r="414" spans="1:23">
      <c r="A414" s="120">
        <v>0</v>
      </c>
      <c r="B414" s="120">
        <v>0</v>
      </c>
      <c r="C414" s="120">
        <v>0</v>
      </c>
      <c r="D414" s="120">
        <v>0</v>
      </c>
      <c r="E414" s="120">
        <v>0</v>
      </c>
      <c r="F414" s="120">
        <v>0</v>
      </c>
      <c r="G414" s="120">
        <v>0</v>
      </c>
      <c r="H414" s="120">
        <v>0</v>
      </c>
      <c r="I414" s="120">
        <v>0</v>
      </c>
      <c r="J414" s="120">
        <v>0</v>
      </c>
      <c r="K414" s="120">
        <v>0</v>
      </c>
      <c r="L414" s="120">
        <v>0</v>
      </c>
      <c r="M414" s="120">
        <v>0</v>
      </c>
      <c r="N414" s="120">
        <v>0</v>
      </c>
      <c r="O414" s="120">
        <v>0</v>
      </c>
      <c r="P414" s="120">
        <v>0</v>
      </c>
      <c r="Q414" s="120">
        <v>0</v>
      </c>
      <c r="R414" s="120">
        <v>0</v>
      </c>
      <c r="S414" s="120">
        <v>0</v>
      </c>
      <c r="T414" s="120">
        <v>0</v>
      </c>
      <c r="U414" s="120">
        <v>0</v>
      </c>
      <c r="V414" s="120">
        <v>0</v>
      </c>
      <c r="W414" s="120">
        <v>0</v>
      </c>
    </row>
    <row r="415" spans="1:23" hidden="1">
      <c r="A415" s="120">
        <v>0</v>
      </c>
      <c r="B415" s="120">
        <v>0</v>
      </c>
      <c r="C415" s="120">
        <v>0</v>
      </c>
      <c r="D415" s="120">
        <v>0</v>
      </c>
      <c r="E415" s="120">
        <v>0</v>
      </c>
      <c r="F415" s="120">
        <v>0</v>
      </c>
      <c r="G415" s="120">
        <v>0</v>
      </c>
      <c r="H415" s="120">
        <v>0</v>
      </c>
      <c r="I415" s="120">
        <v>0</v>
      </c>
      <c r="J415" s="120">
        <v>0</v>
      </c>
      <c r="K415" s="120">
        <v>0</v>
      </c>
      <c r="L415" s="120">
        <v>0</v>
      </c>
      <c r="M415" s="120">
        <v>0</v>
      </c>
      <c r="N415" s="120">
        <v>0</v>
      </c>
      <c r="O415" s="120">
        <v>0</v>
      </c>
      <c r="P415" s="120">
        <v>0</v>
      </c>
      <c r="Q415" s="120">
        <v>0</v>
      </c>
      <c r="R415" s="120">
        <v>0</v>
      </c>
      <c r="S415" s="120">
        <v>0</v>
      </c>
      <c r="T415" s="120">
        <v>0</v>
      </c>
      <c r="U415" s="120">
        <v>0</v>
      </c>
      <c r="V415" s="120">
        <v>0</v>
      </c>
      <c r="W415" s="120">
        <v>0</v>
      </c>
    </row>
    <row r="416" spans="1:23" hidden="1">
      <c r="A416" s="120">
        <v>0</v>
      </c>
      <c r="B416" s="120">
        <v>0</v>
      </c>
      <c r="C416" s="120">
        <v>0</v>
      </c>
      <c r="D416" s="120">
        <v>0</v>
      </c>
      <c r="E416" s="120">
        <v>0</v>
      </c>
      <c r="F416" s="120">
        <v>0</v>
      </c>
      <c r="G416" s="120">
        <v>0</v>
      </c>
      <c r="H416" s="120">
        <v>0</v>
      </c>
      <c r="I416" s="120">
        <v>0</v>
      </c>
      <c r="J416" s="120">
        <v>0</v>
      </c>
      <c r="K416" s="120">
        <v>0</v>
      </c>
      <c r="L416" s="120">
        <v>0</v>
      </c>
      <c r="M416" s="120">
        <v>0</v>
      </c>
      <c r="N416" s="120">
        <v>0</v>
      </c>
      <c r="O416" s="120">
        <v>0</v>
      </c>
      <c r="P416" s="120">
        <v>0</v>
      </c>
      <c r="Q416" s="120">
        <v>0</v>
      </c>
      <c r="R416" s="120">
        <v>0</v>
      </c>
      <c r="S416" s="120">
        <v>0</v>
      </c>
      <c r="T416" s="120">
        <v>0</v>
      </c>
      <c r="U416" s="120">
        <v>0</v>
      </c>
      <c r="V416" s="120">
        <v>0</v>
      </c>
      <c r="W416" s="120">
        <v>0</v>
      </c>
    </row>
    <row r="417" spans="1:23" hidden="1">
      <c r="A417" s="120">
        <v>0</v>
      </c>
      <c r="B417" s="120">
        <v>0</v>
      </c>
      <c r="C417" s="120">
        <v>0</v>
      </c>
      <c r="D417" s="120">
        <v>0</v>
      </c>
      <c r="E417" s="120">
        <v>0</v>
      </c>
      <c r="F417" s="120">
        <v>0</v>
      </c>
      <c r="G417" s="120">
        <v>0</v>
      </c>
      <c r="H417" s="120">
        <v>0</v>
      </c>
      <c r="I417" s="120">
        <v>0</v>
      </c>
      <c r="J417" s="120">
        <v>0</v>
      </c>
      <c r="K417" s="120">
        <v>0</v>
      </c>
      <c r="L417" s="120">
        <v>0</v>
      </c>
      <c r="M417" s="120">
        <v>0</v>
      </c>
      <c r="N417" s="120">
        <v>0</v>
      </c>
      <c r="O417" s="120">
        <v>0</v>
      </c>
      <c r="P417" s="120">
        <v>0</v>
      </c>
      <c r="Q417" s="120">
        <v>0</v>
      </c>
      <c r="R417" s="120">
        <v>0</v>
      </c>
      <c r="S417" s="120">
        <v>0</v>
      </c>
      <c r="T417" s="120">
        <v>0</v>
      </c>
      <c r="U417" s="120">
        <v>0</v>
      </c>
      <c r="V417" s="120">
        <v>0</v>
      </c>
      <c r="W417" s="120">
        <v>0</v>
      </c>
    </row>
    <row r="418" spans="1:23" hidden="1">
      <c r="A418" s="120">
        <v>0</v>
      </c>
      <c r="B418" s="120">
        <v>0</v>
      </c>
      <c r="C418" s="120">
        <v>0</v>
      </c>
      <c r="D418" s="120">
        <v>0</v>
      </c>
      <c r="E418" s="120">
        <v>0</v>
      </c>
      <c r="F418" s="120">
        <v>0</v>
      </c>
      <c r="G418" s="120">
        <v>0</v>
      </c>
      <c r="H418" s="120">
        <v>0</v>
      </c>
      <c r="I418" s="120">
        <v>0</v>
      </c>
      <c r="J418" s="120">
        <v>0</v>
      </c>
      <c r="K418" s="120">
        <v>0</v>
      </c>
      <c r="L418" s="120">
        <v>0</v>
      </c>
      <c r="M418" s="120">
        <v>0</v>
      </c>
      <c r="N418" s="120">
        <v>0</v>
      </c>
      <c r="O418" s="120">
        <v>0</v>
      </c>
      <c r="P418" s="120">
        <v>0</v>
      </c>
      <c r="Q418" s="120">
        <v>0</v>
      </c>
      <c r="R418" s="120">
        <v>0</v>
      </c>
      <c r="S418" s="120">
        <v>0</v>
      </c>
      <c r="T418" s="120">
        <v>0</v>
      </c>
      <c r="U418" s="120">
        <v>0</v>
      </c>
      <c r="V418" s="120">
        <v>0</v>
      </c>
      <c r="W418" s="120">
        <v>0</v>
      </c>
    </row>
    <row r="419" spans="1:23">
      <c r="A419" s="120">
        <v>0</v>
      </c>
      <c r="B419" s="120">
        <v>0</v>
      </c>
      <c r="C419" s="120">
        <v>0</v>
      </c>
      <c r="D419" s="120">
        <v>0</v>
      </c>
      <c r="E419" s="120">
        <v>0</v>
      </c>
      <c r="F419" s="120">
        <v>0</v>
      </c>
      <c r="G419" s="120">
        <v>0</v>
      </c>
      <c r="H419" s="120">
        <v>0</v>
      </c>
      <c r="I419" s="120">
        <v>0</v>
      </c>
      <c r="J419" s="120">
        <v>0</v>
      </c>
      <c r="K419" s="120">
        <v>0</v>
      </c>
      <c r="L419" s="120">
        <v>0</v>
      </c>
      <c r="M419" s="120">
        <v>0</v>
      </c>
      <c r="N419" s="120">
        <v>0</v>
      </c>
      <c r="O419" s="120">
        <v>0</v>
      </c>
      <c r="P419" s="120">
        <v>0</v>
      </c>
      <c r="Q419" s="120">
        <v>0</v>
      </c>
      <c r="R419" s="120">
        <v>0</v>
      </c>
      <c r="S419" s="120">
        <v>0</v>
      </c>
      <c r="T419" s="120">
        <v>0</v>
      </c>
      <c r="U419" s="120">
        <v>0</v>
      </c>
      <c r="V419" s="120">
        <v>0</v>
      </c>
      <c r="W419" s="120">
        <v>0</v>
      </c>
    </row>
    <row r="420" spans="1:23">
      <c r="A420" s="120">
        <v>0</v>
      </c>
      <c r="B420" s="120">
        <v>0</v>
      </c>
      <c r="C420" s="120">
        <v>0</v>
      </c>
      <c r="D420" s="120">
        <v>0</v>
      </c>
      <c r="E420" s="120">
        <v>0</v>
      </c>
      <c r="F420" s="120">
        <v>0</v>
      </c>
      <c r="G420" s="120">
        <v>0</v>
      </c>
      <c r="H420" s="120">
        <v>0</v>
      </c>
      <c r="I420" s="120">
        <v>0</v>
      </c>
      <c r="J420" s="120">
        <v>0</v>
      </c>
      <c r="K420" s="120">
        <v>0</v>
      </c>
      <c r="L420" s="120">
        <v>0</v>
      </c>
      <c r="M420" s="120">
        <v>0</v>
      </c>
      <c r="N420" s="120">
        <v>0</v>
      </c>
      <c r="O420" s="120">
        <v>0</v>
      </c>
      <c r="P420" s="120">
        <v>0</v>
      </c>
      <c r="Q420" s="120">
        <v>0</v>
      </c>
      <c r="R420" s="120">
        <v>0</v>
      </c>
      <c r="S420" s="120">
        <v>0</v>
      </c>
      <c r="T420" s="120">
        <v>0</v>
      </c>
      <c r="U420" s="120">
        <v>0</v>
      </c>
      <c r="V420" s="120">
        <v>0</v>
      </c>
      <c r="W420" s="120">
        <v>0</v>
      </c>
    </row>
    <row r="421" spans="1:23">
      <c r="A421" s="120">
        <v>0</v>
      </c>
      <c r="B421" s="120">
        <v>0</v>
      </c>
      <c r="C421" s="120">
        <v>0</v>
      </c>
      <c r="D421" s="120">
        <v>0</v>
      </c>
      <c r="E421" s="120">
        <v>0</v>
      </c>
      <c r="F421" s="120">
        <v>0</v>
      </c>
      <c r="G421" s="120">
        <v>0</v>
      </c>
      <c r="H421" s="120">
        <v>0</v>
      </c>
      <c r="I421" s="120">
        <v>0</v>
      </c>
      <c r="J421" s="120">
        <v>0</v>
      </c>
      <c r="K421" s="120">
        <v>0</v>
      </c>
      <c r="L421" s="120">
        <v>0</v>
      </c>
      <c r="M421" s="120">
        <v>0</v>
      </c>
      <c r="N421" s="120">
        <v>0</v>
      </c>
      <c r="O421" s="120">
        <v>0</v>
      </c>
      <c r="P421" s="120">
        <v>0</v>
      </c>
      <c r="Q421" s="120">
        <v>0</v>
      </c>
      <c r="R421" s="120">
        <v>0</v>
      </c>
      <c r="S421" s="120">
        <v>0</v>
      </c>
      <c r="T421" s="120">
        <v>0</v>
      </c>
      <c r="U421" s="120">
        <v>0</v>
      </c>
      <c r="V421" s="120">
        <v>0</v>
      </c>
      <c r="W421" s="120">
        <v>0</v>
      </c>
    </row>
    <row r="422" spans="1:23" hidden="1">
      <c r="A422" s="120">
        <v>0</v>
      </c>
      <c r="B422" s="120">
        <v>0</v>
      </c>
      <c r="C422" s="120">
        <v>0</v>
      </c>
      <c r="D422" s="120">
        <v>0</v>
      </c>
      <c r="E422" s="120">
        <v>0</v>
      </c>
      <c r="F422" s="120">
        <v>0</v>
      </c>
      <c r="G422" s="120">
        <v>0</v>
      </c>
      <c r="H422" s="120">
        <v>0</v>
      </c>
      <c r="I422" s="120">
        <v>0</v>
      </c>
      <c r="J422" s="120">
        <v>0</v>
      </c>
      <c r="K422" s="120">
        <v>0</v>
      </c>
      <c r="L422" s="120">
        <v>0</v>
      </c>
      <c r="M422" s="120">
        <v>0</v>
      </c>
      <c r="N422" s="120">
        <v>0</v>
      </c>
      <c r="O422" s="120">
        <v>0</v>
      </c>
      <c r="P422" s="120">
        <v>0</v>
      </c>
      <c r="Q422" s="120">
        <v>0</v>
      </c>
      <c r="R422" s="120">
        <v>0</v>
      </c>
      <c r="S422" s="120">
        <v>0</v>
      </c>
      <c r="T422" s="120">
        <v>0</v>
      </c>
      <c r="U422" s="120">
        <v>0</v>
      </c>
      <c r="V422" s="120">
        <v>0</v>
      </c>
      <c r="W422" s="120">
        <v>0</v>
      </c>
    </row>
    <row r="423" spans="1:23" hidden="1">
      <c r="A423" s="120">
        <v>0</v>
      </c>
      <c r="B423" s="120">
        <v>0</v>
      </c>
      <c r="C423" s="120">
        <v>0</v>
      </c>
      <c r="D423" s="120">
        <v>0</v>
      </c>
      <c r="E423" s="120">
        <v>0</v>
      </c>
      <c r="F423" s="120">
        <v>0</v>
      </c>
      <c r="G423" s="120">
        <v>0</v>
      </c>
      <c r="H423" s="120">
        <v>0</v>
      </c>
      <c r="I423" s="120">
        <v>0</v>
      </c>
      <c r="J423" s="120">
        <v>0</v>
      </c>
      <c r="K423" s="120">
        <v>0</v>
      </c>
      <c r="L423" s="120">
        <v>0</v>
      </c>
      <c r="M423" s="120">
        <v>0</v>
      </c>
      <c r="N423" s="120">
        <v>0</v>
      </c>
      <c r="O423" s="120">
        <v>0</v>
      </c>
      <c r="P423" s="120">
        <v>0</v>
      </c>
      <c r="Q423" s="120">
        <v>0</v>
      </c>
      <c r="R423" s="120">
        <v>0</v>
      </c>
      <c r="S423" s="120">
        <v>0</v>
      </c>
      <c r="T423" s="120">
        <v>0</v>
      </c>
      <c r="U423" s="120">
        <v>0</v>
      </c>
      <c r="V423" s="120">
        <v>0</v>
      </c>
      <c r="W423" s="120">
        <v>0</v>
      </c>
    </row>
    <row r="424" spans="1:23" hidden="1">
      <c r="A424" s="120">
        <v>0</v>
      </c>
      <c r="B424" s="120">
        <v>0</v>
      </c>
      <c r="C424" s="120">
        <v>0</v>
      </c>
      <c r="D424" s="120">
        <v>0</v>
      </c>
      <c r="E424" s="120">
        <v>0</v>
      </c>
      <c r="F424" s="120">
        <v>0</v>
      </c>
      <c r="G424" s="120">
        <v>0</v>
      </c>
      <c r="H424" s="120">
        <v>0</v>
      </c>
      <c r="I424" s="120">
        <v>0</v>
      </c>
      <c r="J424" s="120">
        <v>0</v>
      </c>
      <c r="K424" s="120">
        <v>0</v>
      </c>
      <c r="L424" s="120">
        <v>0</v>
      </c>
      <c r="M424" s="120">
        <v>0</v>
      </c>
      <c r="N424" s="120">
        <v>0</v>
      </c>
      <c r="O424" s="120">
        <v>0</v>
      </c>
      <c r="P424" s="120">
        <v>0</v>
      </c>
      <c r="Q424" s="120">
        <v>0</v>
      </c>
      <c r="R424" s="120">
        <v>0</v>
      </c>
      <c r="S424" s="120">
        <v>0</v>
      </c>
      <c r="T424" s="120">
        <v>0</v>
      </c>
      <c r="U424" s="120">
        <v>0</v>
      </c>
      <c r="V424" s="120">
        <v>0</v>
      </c>
      <c r="W424" s="120">
        <v>0</v>
      </c>
    </row>
    <row r="425" spans="1:23" hidden="1">
      <c r="A425" s="120">
        <v>0</v>
      </c>
      <c r="B425" s="120">
        <v>0</v>
      </c>
      <c r="C425" s="120">
        <v>0</v>
      </c>
      <c r="D425" s="120">
        <v>0</v>
      </c>
      <c r="E425" s="120">
        <v>0</v>
      </c>
      <c r="F425" s="120">
        <v>0</v>
      </c>
      <c r="G425" s="120">
        <v>0</v>
      </c>
      <c r="H425" s="120">
        <v>0</v>
      </c>
      <c r="I425" s="120">
        <v>0</v>
      </c>
      <c r="J425" s="120">
        <v>0</v>
      </c>
      <c r="K425" s="120">
        <v>0</v>
      </c>
      <c r="L425" s="120">
        <v>0</v>
      </c>
      <c r="M425" s="120">
        <v>0</v>
      </c>
      <c r="N425" s="120">
        <v>0</v>
      </c>
      <c r="O425" s="120">
        <v>0</v>
      </c>
      <c r="P425" s="120">
        <v>0</v>
      </c>
      <c r="Q425" s="120">
        <v>0</v>
      </c>
      <c r="R425" s="120">
        <v>0</v>
      </c>
      <c r="S425" s="120">
        <v>0</v>
      </c>
      <c r="T425" s="120">
        <v>0</v>
      </c>
      <c r="U425" s="120">
        <v>0</v>
      </c>
      <c r="V425" s="120">
        <v>0</v>
      </c>
      <c r="W425" s="120">
        <v>0</v>
      </c>
    </row>
    <row r="426" spans="1:23" hidden="1">
      <c r="A426" s="120">
        <v>0</v>
      </c>
      <c r="B426" s="120">
        <v>0</v>
      </c>
      <c r="C426" s="120">
        <v>0</v>
      </c>
      <c r="D426" s="120">
        <v>0</v>
      </c>
      <c r="E426" s="120">
        <v>0</v>
      </c>
      <c r="F426" s="120">
        <v>0</v>
      </c>
      <c r="G426" s="120">
        <v>0</v>
      </c>
      <c r="H426" s="120">
        <v>0</v>
      </c>
      <c r="I426" s="120">
        <v>0</v>
      </c>
      <c r="J426" s="120">
        <v>0</v>
      </c>
      <c r="K426" s="120">
        <v>0</v>
      </c>
      <c r="L426" s="120">
        <v>0</v>
      </c>
      <c r="M426" s="120">
        <v>0</v>
      </c>
      <c r="N426" s="120">
        <v>0</v>
      </c>
      <c r="O426" s="120">
        <v>0</v>
      </c>
      <c r="P426" s="120">
        <v>0</v>
      </c>
      <c r="Q426" s="120">
        <v>0</v>
      </c>
      <c r="R426" s="120">
        <v>0</v>
      </c>
      <c r="S426" s="120">
        <v>0</v>
      </c>
      <c r="T426" s="120">
        <v>0</v>
      </c>
      <c r="U426" s="120">
        <v>0</v>
      </c>
      <c r="V426" s="120">
        <v>0</v>
      </c>
      <c r="W426" s="120">
        <v>0</v>
      </c>
    </row>
    <row r="427" spans="1:23" hidden="1">
      <c r="A427" s="120">
        <v>0</v>
      </c>
      <c r="B427" s="120">
        <v>0</v>
      </c>
      <c r="C427" s="120">
        <v>0</v>
      </c>
      <c r="D427" s="120">
        <v>0</v>
      </c>
      <c r="E427" s="120">
        <v>0</v>
      </c>
      <c r="F427" s="120">
        <v>0</v>
      </c>
      <c r="G427" s="120">
        <v>0</v>
      </c>
      <c r="H427" s="120">
        <v>0</v>
      </c>
      <c r="I427" s="120">
        <v>0</v>
      </c>
      <c r="J427" s="120">
        <v>0</v>
      </c>
      <c r="K427" s="120">
        <v>0</v>
      </c>
      <c r="L427" s="120">
        <v>0</v>
      </c>
      <c r="M427" s="120">
        <v>0</v>
      </c>
      <c r="N427" s="120">
        <v>0</v>
      </c>
      <c r="O427" s="120">
        <v>0</v>
      </c>
      <c r="P427" s="120">
        <v>0</v>
      </c>
      <c r="Q427" s="120">
        <v>0</v>
      </c>
      <c r="R427" s="120">
        <v>0</v>
      </c>
      <c r="S427" s="120">
        <v>0</v>
      </c>
      <c r="T427" s="120">
        <v>0</v>
      </c>
      <c r="U427" s="120">
        <v>0</v>
      </c>
      <c r="V427" s="120">
        <v>0</v>
      </c>
      <c r="W427" s="120">
        <v>0</v>
      </c>
    </row>
    <row r="428" spans="1:23">
      <c r="A428" s="120">
        <v>0</v>
      </c>
      <c r="B428" s="120">
        <v>0</v>
      </c>
      <c r="C428" s="120">
        <v>0</v>
      </c>
      <c r="D428" s="120">
        <v>0</v>
      </c>
      <c r="E428" s="120">
        <v>0</v>
      </c>
      <c r="F428" s="120">
        <v>0</v>
      </c>
      <c r="G428" s="120">
        <v>0</v>
      </c>
      <c r="H428" s="120">
        <v>0</v>
      </c>
      <c r="I428" s="120">
        <v>0</v>
      </c>
      <c r="J428" s="120">
        <v>0</v>
      </c>
      <c r="K428" s="120">
        <v>0</v>
      </c>
      <c r="L428" s="120">
        <v>0</v>
      </c>
      <c r="M428" s="120">
        <v>0</v>
      </c>
      <c r="N428" s="120">
        <v>0</v>
      </c>
      <c r="O428" s="120">
        <v>0</v>
      </c>
      <c r="P428" s="120">
        <v>0</v>
      </c>
      <c r="Q428" s="120">
        <v>0</v>
      </c>
      <c r="R428" s="120">
        <v>0</v>
      </c>
      <c r="S428" s="120">
        <v>0</v>
      </c>
      <c r="T428" s="120">
        <v>0</v>
      </c>
      <c r="U428" s="120">
        <v>0</v>
      </c>
      <c r="V428" s="120">
        <v>0</v>
      </c>
      <c r="W428" s="120">
        <v>0</v>
      </c>
    </row>
    <row r="429" spans="1:23" hidden="1">
      <c r="A429" s="120">
        <v>0</v>
      </c>
      <c r="B429" s="120">
        <v>0</v>
      </c>
      <c r="C429" s="120">
        <v>0</v>
      </c>
      <c r="D429" s="120">
        <v>0</v>
      </c>
      <c r="E429" s="120">
        <v>0</v>
      </c>
      <c r="F429" s="120">
        <v>0</v>
      </c>
      <c r="G429" s="120">
        <v>0</v>
      </c>
      <c r="H429" s="120">
        <v>0</v>
      </c>
      <c r="I429" s="120">
        <v>0</v>
      </c>
      <c r="J429" s="120">
        <v>0</v>
      </c>
      <c r="K429" s="120">
        <v>0</v>
      </c>
      <c r="L429" s="120">
        <v>0</v>
      </c>
      <c r="M429" s="120">
        <v>0</v>
      </c>
      <c r="N429" s="120">
        <v>0</v>
      </c>
      <c r="O429" s="120">
        <v>0</v>
      </c>
      <c r="P429" s="120">
        <v>0</v>
      </c>
      <c r="Q429" s="120">
        <v>0</v>
      </c>
      <c r="R429" s="120">
        <v>0</v>
      </c>
      <c r="S429" s="120">
        <v>0</v>
      </c>
      <c r="T429" s="120">
        <v>0</v>
      </c>
      <c r="U429" s="120">
        <v>0</v>
      </c>
      <c r="V429" s="120">
        <v>0</v>
      </c>
      <c r="W429" s="120">
        <v>0</v>
      </c>
    </row>
    <row r="430" spans="1:23">
      <c r="A430" s="120">
        <v>0</v>
      </c>
      <c r="B430" s="120">
        <v>0</v>
      </c>
      <c r="C430" s="120">
        <v>0</v>
      </c>
      <c r="D430" s="120">
        <v>0</v>
      </c>
      <c r="E430" s="120">
        <v>0</v>
      </c>
      <c r="F430" s="120">
        <v>0</v>
      </c>
      <c r="G430" s="120">
        <v>0</v>
      </c>
      <c r="H430" s="120">
        <v>0</v>
      </c>
      <c r="I430" s="120">
        <v>0</v>
      </c>
      <c r="J430" s="120">
        <v>0</v>
      </c>
      <c r="K430" s="120">
        <v>0</v>
      </c>
      <c r="L430" s="120">
        <v>0</v>
      </c>
      <c r="M430" s="120">
        <v>0</v>
      </c>
      <c r="N430" s="120">
        <v>0</v>
      </c>
      <c r="O430" s="120">
        <v>0</v>
      </c>
      <c r="P430" s="120">
        <v>0</v>
      </c>
      <c r="Q430" s="120">
        <v>0</v>
      </c>
      <c r="R430" s="120">
        <v>0</v>
      </c>
      <c r="S430" s="120">
        <v>0</v>
      </c>
      <c r="T430" s="120">
        <v>0</v>
      </c>
      <c r="U430" s="120">
        <v>0</v>
      </c>
      <c r="V430" s="120">
        <v>0</v>
      </c>
      <c r="W430" s="120">
        <v>0</v>
      </c>
    </row>
    <row r="431" spans="1:23" hidden="1">
      <c r="A431" s="120">
        <v>0</v>
      </c>
      <c r="B431" s="120">
        <v>0</v>
      </c>
      <c r="C431" s="120">
        <v>0</v>
      </c>
      <c r="D431" s="120">
        <v>0</v>
      </c>
      <c r="E431" s="120">
        <v>0</v>
      </c>
      <c r="F431" s="120">
        <v>0</v>
      </c>
      <c r="G431" s="120">
        <v>0</v>
      </c>
      <c r="H431" s="120">
        <v>0</v>
      </c>
      <c r="I431" s="120">
        <v>0</v>
      </c>
      <c r="J431" s="120">
        <v>0</v>
      </c>
      <c r="K431" s="120">
        <v>0</v>
      </c>
      <c r="L431" s="120">
        <v>0</v>
      </c>
      <c r="M431" s="120">
        <v>0</v>
      </c>
      <c r="N431" s="120">
        <v>0</v>
      </c>
      <c r="O431" s="120">
        <v>0</v>
      </c>
      <c r="P431" s="120">
        <v>0</v>
      </c>
      <c r="Q431" s="120">
        <v>0</v>
      </c>
      <c r="R431" s="120">
        <v>0</v>
      </c>
      <c r="S431" s="120">
        <v>0</v>
      </c>
      <c r="T431" s="120">
        <v>0</v>
      </c>
      <c r="U431" s="120">
        <v>0</v>
      </c>
      <c r="V431" s="120">
        <v>0</v>
      </c>
      <c r="W431" s="120">
        <v>0</v>
      </c>
    </row>
    <row r="432" spans="1:23" hidden="1">
      <c r="A432" s="120">
        <v>0</v>
      </c>
      <c r="B432" s="120">
        <v>0</v>
      </c>
      <c r="C432" s="120">
        <v>0</v>
      </c>
      <c r="D432" s="120">
        <v>0</v>
      </c>
      <c r="E432" s="120">
        <v>0</v>
      </c>
      <c r="F432" s="120">
        <v>0</v>
      </c>
      <c r="G432" s="120">
        <v>0</v>
      </c>
      <c r="H432" s="120">
        <v>0</v>
      </c>
      <c r="I432" s="120">
        <v>0</v>
      </c>
      <c r="J432" s="120">
        <v>0</v>
      </c>
      <c r="K432" s="120">
        <v>0</v>
      </c>
      <c r="L432" s="120">
        <v>0</v>
      </c>
      <c r="M432" s="120">
        <v>0</v>
      </c>
      <c r="N432" s="120">
        <v>0</v>
      </c>
      <c r="O432" s="120">
        <v>0</v>
      </c>
      <c r="P432" s="120">
        <v>0</v>
      </c>
      <c r="Q432" s="120">
        <v>0</v>
      </c>
      <c r="R432" s="120">
        <v>0</v>
      </c>
      <c r="S432" s="120">
        <v>0</v>
      </c>
      <c r="T432" s="120">
        <v>0</v>
      </c>
      <c r="U432" s="120">
        <v>0</v>
      </c>
      <c r="V432" s="120">
        <v>0</v>
      </c>
      <c r="W432" s="120">
        <v>0</v>
      </c>
    </row>
    <row r="433" spans="1:23" hidden="1">
      <c r="A433" s="120">
        <v>0</v>
      </c>
      <c r="B433" s="120">
        <v>0</v>
      </c>
      <c r="C433" s="120">
        <v>0</v>
      </c>
      <c r="D433" s="120">
        <v>0</v>
      </c>
      <c r="E433" s="120">
        <v>0</v>
      </c>
      <c r="F433" s="120">
        <v>0</v>
      </c>
      <c r="G433" s="120">
        <v>0</v>
      </c>
      <c r="H433" s="120">
        <v>0</v>
      </c>
      <c r="I433" s="120">
        <v>0</v>
      </c>
      <c r="J433" s="120">
        <v>0</v>
      </c>
      <c r="K433" s="120">
        <v>0</v>
      </c>
      <c r="L433" s="120">
        <v>0</v>
      </c>
      <c r="M433" s="120">
        <v>0</v>
      </c>
      <c r="N433" s="120">
        <v>0</v>
      </c>
      <c r="O433" s="120">
        <v>0</v>
      </c>
      <c r="P433" s="120">
        <v>0</v>
      </c>
      <c r="Q433" s="120">
        <v>0</v>
      </c>
      <c r="R433" s="120">
        <v>0</v>
      </c>
      <c r="S433" s="120">
        <v>0</v>
      </c>
      <c r="T433" s="120">
        <v>0</v>
      </c>
      <c r="U433" s="120">
        <v>0</v>
      </c>
      <c r="V433" s="120">
        <v>0</v>
      </c>
      <c r="W433" s="120">
        <v>0</v>
      </c>
    </row>
    <row r="434" spans="1:23">
      <c r="A434" s="120">
        <v>0</v>
      </c>
      <c r="B434" s="120">
        <v>0</v>
      </c>
      <c r="C434" s="120">
        <v>0</v>
      </c>
      <c r="D434" s="120">
        <v>0</v>
      </c>
      <c r="E434" s="120">
        <v>0</v>
      </c>
      <c r="F434" s="120">
        <v>0</v>
      </c>
      <c r="G434" s="120">
        <v>0</v>
      </c>
      <c r="H434" s="120">
        <v>0</v>
      </c>
      <c r="I434" s="120">
        <v>0</v>
      </c>
      <c r="J434" s="120">
        <v>0</v>
      </c>
      <c r="K434" s="120">
        <v>0</v>
      </c>
      <c r="L434" s="120">
        <v>0</v>
      </c>
      <c r="M434" s="120">
        <v>0</v>
      </c>
      <c r="N434" s="120">
        <v>0</v>
      </c>
      <c r="O434" s="120">
        <v>0</v>
      </c>
      <c r="P434" s="120">
        <v>0</v>
      </c>
      <c r="Q434" s="120">
        <v>0</v>
      </c>
      <c r="R434" s="120">
        <v>0</v>
      </c>
      <c r="S434" s="120">
        <v>0</v>
      </c>
      <c r="T434" s="120">
        <v>0</v>
      </c>
      <c r="U434" s="120">
        <v>0</v>
      </c>
      <c r="V434" s="120">
        <v>0</v>
      </c>
      <c r="W434" s="120">
        <v>0</v>
      </c>
    </row>
    <row r="435" spans="1:23" hidden="1">
      <c r="A435" s="120">
        <v>0</v>
      </c>
      <c r="B435" s="120">
        <v>0</v>
      </c>
      <c r="C435" s="120">
        <v>0</v>
      </c>
      <c r="D435" s="120">
        <v>0</v>
      </c>
      <c r="E435" s="120">
        <v>0</v>
      </c>
      <c r="F435" s="120">
        <v>0</v>
      </c>
      <c r="G435" s="120">
        <v>0</v>
      </c>
      <c r="H435" s="120">
        <v>0</v>
      </c>
      <c r="I435" s="120">
        <v>0</v>
      </c>
      <c r="J435" s="120">
        <v>0</v>
      </c>
      <c r="K435" s="120">
        <v>0</v>
      </c>
      <c r="L435" s="120">
        <v>0</v>
      </c>
      <c r="M435" s="120">
        <v>0</v>
      </c>
      <c r="N435" s="120">
        <v>0</v>
      </c>
      <c r="O435" s="120">
        <v>0</v>
      </c>
      <c r="P435" s="120">
        <v>0</v>
      </c>
      <c r="Q435" s="120">
        <v>0</v>
      </c>
      <c r="R435" s="120">
        <v>0</v>
      </c>
      <c r="S435" s="120">
        <v>0</v>
      </c>
      <c r="T435" s="120">
        <v>0</v>
      </c>
      <c r="U435" s="120">
        <v>0</v>
      </c>
      <c r="V435" s="120">
        <v>0</v>
      </c>
      <c r="W435" s="120">
        <v>0</v>
      </c>
    </row>
    <row r="436" spans="1:23" hidden="1">
      <c r="A436" s="120">
        <v>0</v>
      </c>
      <c r="B436" s="120">
        <v>0</v>
      </c>
      <c r="C436" s="120">
        <v>0</v>
      </c>
      <c r="D436" s="120">
        <v>0</v>
      </c>
      <c r="E436" s="120">
        <v>0</v>
      </c>
      <c r="F436" s="120">
        <v>0</v>
      </c>
      <c r="G436" s="120">
        <v>0</v>
      </c>
      <c r="H436" s="120">
        <v>0</v>
      </c>
      <c r="I436" s="120">
        <v>0</v>
      </c>
      <c r="J436" s="120">
        <v>0</v>
      </c>
      <c r="K436" s="120">
        <v>0</v>
      </c>
      <c r="L436" s="120">
        <v>0</v>
      </c>
      <c r="M436" s="120">
        <v>0</v>
      </c>
      <c r="N436" s="120">
        <v>0</v>
      </c>
      <c r="O436" s="120">
        <v>0</v>
      </c>
      <c r="P436" s="120">
        <v>0</v>
      </c>
      <c r="Q436" s="120">
        <v>0</v>
      </c>
      <c r="R436" s="120">
        <v>0</v>
      </c>
      <c r="S436" s="120">
        <v>0</v>
      </c>
      <c r="T436" s="120">
        <v>0</v>
      </c>
      <c r="U436" s="120">
        <v>0</v>
      </c>
      <c r="V436" s="120">
        <v>0</v>
      </c>
      <c r="W436" s="120">
        <v>0</v>
      </c>
    </row>
    <row r="437" spans="1:23" hidden="1">
      <c r="A437" s="120">
        <v>0</v>
      </c>
      <c r="B437" s="120">
        <v>0</v>
      </c>
      <c r="C437" s="120">
        <v>0</v>
      </c>
      <c r="D437" s="120">
        <v>0</v>
      </c>
      <c r="E437" s="120">
        <v>0</v>
      </c>
      <c r="F437" s="120">
        <v>0</v>
      </c>
      <c r="G437" s="120">
        <v>0</v>
      </c>
      <c r="H437" s="120">
        <v>0</v>
      </c>
      <c r="I437" s="120">
        <v>0</v>
      </c>
      <c r="J437" s="120">
        <v>0</v>
      </c>
      <c r="K437" s="120">
        <v>0</v>
      </c>
      <c r="L437" s="120">
        <v>0</v>
      </c>
      <c r="M437" s="120">
        <v>0</v>
      </c>
      <c r="N437" s="120">
        <v>0</v>
      </c>
      <c r="O437" s="120">
        <v>0</v>
      </c>
      <c r="P437" s="120">
        <v>0</v>
      </c>
      <c r="Q437" s="120">
        <v>0</v>
      </c>
      <c r="R437" s="120">
        <v>0</v>
      </c>
      <c r="S437" s="120">
        <v>0</v>
      </c>
      <c r="T437" s="120">
        <v>0</v>
      </c>
      <c r="U437" s="120">
        <v>0</v>
      </c>
      <c r="V437" s="120">
        <v>0</v>
      </c>
      <c r="W437" s="120">
        <v>0</v>
      </c>
    </row>
    <row r="438" spans="1:23" hidden="1">
      <c r="A438" s="120">
        <v>0</v>
      </c>
      <c r="B438" s="120">
        <v>0</v>
      </c>
      <c r="C438" s="120">
        <v>0</v>
      </c>
      <c r="D438" s="120">
        <v>0</v>
      </c>
      <c r="E438" s="120">
        <v>0</v>
      </c>
      <c r="F438" s="120">
        <v>0</v>
      </c>
      <c r="G438" s="120">
        <v>0</v>
      </c>
      <c r="H438" s="120">
        <v>0</v>
      </c>
      <c r="I438" s="120">
        <v>0</v>
      </c>
      <c r="J438" s="120">
        <v>0</v>
      </c>
      <c r="K438" s="120">
        <v>0</v>
      </c>
      <c r="L438" s="120">
        <v>0</v>
      </c>
      <c r="M438" s="120">
        <v>0</v>
      </c>
      <c r="N438" s="120">
        <v>0</v>
      </c>
      <c r="O438" s="120">
        <v>0</v>
      </c>
      <c r="P438" s="120">
        <v>0</v>
      </c>
      <c r="Q438" s="120">
        <v>0</v>
      </c>
      <c r="R438" s="120">
        <v>0</v>
      </c>
      <c r="S438" s="120">
        <v>0</v>
      </c>
      <c r="T438" s="120">
        <v>0</v>
      </c>
      <c r="U438" s="120">
        <v>0</v>
      </c>
      <c r="V438" s="120">
        <v>0</v>
      </c>
      <c r="W438" s="120">
        <v>0</v>
      </c>
    </row>
    <row r="439" spans="1:23" hidden="1">
      <c r="A439" s="120">
        <v>0</v>
      </c>
      <c r="B439" s="120">
        <v>0</v>
      </c>
      <c r="C439" s="120">
        <v>0</v>
      </c>
      <c r="D439" s="120">
        <v>0</v>
      </c>
      <c r="E439" s="120">
        <v>0</v>
      </c>
      <c r="F439" s="120">
        <v>0</v>
      </c>
      <c r="G439" s="120">
        <v>0</v>
      </c>
      <c r="H439" s="120">
        <v>0</v>
      </c>
      <c r="I439" s="120">
        <v>0</v>
      </c>
      <c r="J439" s="120">
        <v>0</v>
      </c>
      <c r="K439" s="120">
        <v>0</v>
      </c>
      <c r="L439" s="120">
        <v>0</v>
      </c>
      <c r="M439" s="120">
        <v>0</v>
      </c>
      <c r="N439" s="120">
        <v>0</v>
      </c>
      <c r="O439" s="120">
        <v>0</v>
      </c>
      <c r="P439" s="120">
        <v>0</v>
      </c>
      <c r="Q439" s="120">
        <v>0</v>
      </c>
      <c r="R439" s="120">
        <v>0</v>
      </c>
      <c r="S439" s="120">
        <v>0</v>
      </c>
      <c r="T439" s="120">
        <v>0</v>
      </c>
      <c r="U439" s="120">
        <v>0</v>
      </c>
      <c r="V439" s="120">
        <v>0</v>
      </c>
      <c r="W439" s="120">
        <v>0</v>
      </c>
    </row>
    <row r="440" spans="1:23" hidden="1">
      <c r="A440" s="120">
        <v>0</v>
      </c>
      <c r="B440" s="120">
        <v>0</v>
      </c>
      <c r="C440" s="120">
        <v>0</v>
      </c>
      <c r="D440" s="120">
        <v>0</v>
      </c>
      <c r="E440" s="120">
        <v>0</v>
      </c>
      <c r="F440" s="120">
        <v>0</v>
      </c>
      <c r="G440" s="120">
        <v>0</v>
      </c>
      <c r="H440" s="120">
        <v>0</v>
      </c>
      <c r="I440" s="120">
        <v>0</v>
      </c>
      <c r="J440" s="120">
        <v>0</v>
      </c>
      <c r="K440" s="120">
        <v>0</v>
      </c>
      <c r="L440" s="120">
        <v>0</v>
      </c>
      <c r="M440" s="120">
        <v>0</v>
      </c>
      <c r="N440" s="120">
        <v>0</v>
      </c>
      <c r="O440" s="120">
        <v>0</v>
      </c>
      <c r="P440" s="120">
        <v>0</v>
      </c>
      <c r="Q440" s="120">
        <v>0</v>
      </c>
      <c r="R440" s="120">
        <v>0</v>
      </c>
      <c r="S440" s="120">
        <v>0</v>
      </c>
      <c r="T440" s="120">
        <v>0</v>
      </c>
      <c r="U440" s="120">
        <v>0</v>
      </c>
      <c r="V440" s="120">
        <v>0</v>
      </c>
      <c r="W440" s="120">
        <v>0</v>
      </c>
    </row>
    <row r="441" spans="1:23" hidden="1">
      <c r="A441" s="120">
        <v>0</v>
      </c>
      <c r="B441" s="120">
        <v>0</v>
      </c>
      <c r="C441" s="120">
        <v>0</v>
      </c>
      <c r="D441" s="120">
        <v>0</v>
      </c>
      <c r="E441" s="120">
        <v>0</v>
      </c>
      <c r="F441" s="120">
        <v>0</v>
      </c>
      <c r="G441" s="120">
        <v>0</v>
      </c>
      <c r="H441" s="120">
        <v>0</v>
      </c>
      <c r="I441" s="120">
        <v>0</v>
      </c>
      <c r="J441" s="120">
        <v>0</v>
      </c>
      <c r="K441" s="120">
        <v>0</v>
      </c>
      <c r="L441" s="120">
        <v>0</v>
      </c>
      <c r="M441" s="120">
        <v>0</v>
      </c>
      <c r="N441" s="120">
        <v>0</v>
      </c>
      <c r="O441" s="120">
        <v>0</v>
      </c>
      <c r="P441" s="120">
        <v>0</v>
      </c>
      <c r="Q441" s="120">
        <v>0</v>
      </c>
      <c r="R441" s="120">
        <v>0</v>
      </c>
      <c r="S441" s="120">
        <v>0</v>
      </c>
      <c r="T441" s="120">
        <v>0</v>
      </c>
      <c r="U441" s="120">
        <v>0</v>
      </c>
      <c r="V441" s="120">
        <v>0</v>
      </c>
      <c r="W441" s="120">
        <v>0</v>
      </c>
    </row>
    <row r="442" spans="1:23" hidden="1">
      <c r="A442" s="120">
        <v>0</v>
      </c>
      <c r="B442" s="120">
        <v>0</v>
      </c>
      <c r="C442" s="120">
        <v>0</v>
      </c>
      <c r="D442" s="120">
        <v>0</v>
      </c>
      <c r="E442" s="120">
        <v>0</v>
      </c>
      <c r="F442" s="120">
        <v>0</v>
      </c>
      <c r="G442" s="120">
        <v>0</v>
      </c>
      <c r="H442" s="120">
        <v>0</v>
      </c>
      <c r="I442" s="120">
        <v>0</v>
      </c>
      <c r="J442" s="120">
        <v>0</v>
      </c>
      <c r="K442" s="120">
        <v>0</v>
      </c>
      <c r="L442" s="120">
        <v>0</v>
      </c>
      <c r="M442" s="120">
        <v>0</v>
      </c>
      <c r="N442" s="120">
        <v>0</v>
      </c>
      <c r="O442" s="120">
        <v>0</v>
      </c>
      <c r="P442" s="120">
        <v>0</v>
      </c>
      <c r="Q442" s="120">
        <v>0</v>
      </c>
      <c r="R442" s="120">
        <v>0</v>
      </c>
      <c r="S442" s="120">
        <v>0</v>
      </c>
      <c r="T442" s="120">
        <v>0</v>
      </c>
      <c r="U442" s="120">
        <v>0</v>
      </c>
      <c r="V442" s="120">
        <v>0</v>
      </c>
      <c r="W442" s="120">
        <v>0</v>
      </c>
    </row>
    <row r="443" spans="1:23" hidden="1">
      <c r="A443" s="120">
        <v>0</v>
      </c>
      <c r="B443" s="120">
        <v>0</v>
      </c>
      <c r="C443" s="120">
        <v>0</v>
      </c>
      <c r="D443" s="120">
        <v>0</v>
      </c>
      <c r="E443" s="120">
        <v>0</v>
      </c>
      <c r="F443" s="120">
        <v>0</v>
      </c>
      <c r="G443" s="120">
        <v>0</v>
      </c>
      <c r="H443" s="120">
        <v>0</v>
      </c>
      <c r="I443" s="120">
        <v>0</v>
      </c>
      <c r="J443" s="120">
        <v>0</v>
      </c>
      <c r="K443" s="120">
        <v>0</v>
      </c>
      <c r="L443" s="120">
        <v>0</v>
      </c>
      <c r="M443" s="120">
        <v>0</v>
      </c>
      <c r="N443" s="120">
        <v>0</v>
      </c>
      <c r="O443" s="120">
        <v>0</v>
      </c>
      <c r="P443" s="120">
        <v>0</v>
      </c>
      <c r="Q443" s="120">
        <v>0</v>
      </c>
      <c r="R443" s="120">
        <v>0</v>
      </c>
      <c r="S443" s="120">
        <v>0</v>
      </c>
      <c r="T443" s="120">
        <v>0</v>
      </c>
      <c r="U443" s="120">
        <v>0</v>
      </c>
      <c r="V443" s="120">
        <v>0</v>
      </c>
      <c r="W443" s="120">
        <v>0</v>
      </c>
    </row>
    <row r="444" spans="1:23" hidden="1">
      <c r="A444" s="120">
        <v>0</v>
      </c>
      <c r="B444" s="120">
        <v>0</v>
      </c>
      <c r="C444" s="120">
        <v>0</v>
      </c>
      <c r="D444" s="120">
        <v>0</v>
      </c>
      <c r="E444" s="120">
        <v>0</v>
      </c>
      <c r="F444" s="120">
        <v>0</v>
      </c>
      <c r="G444" s="120">
        <v>0</v>
      </c>
      <c r="H444" s="120">
        <v>0</v>
      </c>
      <c r="I444" s="120">
        <v>0</v>
      </c>
      <c r="J444" s="120">
        <v>0</v>
      </c>
      <c r="K444" s="120">
        <v>0</v>
      </c>
      <c r="L444" s="120">
        <v>0</v>
      </c>
      <c r="M444" s="120">
        <v>0</v>
      </c>
      <c r="N444" s="120">
        <v>0</v>
      </c>
      <c r="O444" s="120">
        <v>0</v>
      </c>
      <c r="P444" s="120">
        <v>0</v>
      </c>
      <c r="Q444" s="120">
        <v>0</v>
      </c>
      <c r="R444" s="120">
        <v>0</v>
      </c>
      <c r="S444" s="120">
        <v>0</v>
      </c>
      <c r="T444" s="120">
        <v>0</v>
      </c>
      <c r="U444" s="120">
        <v>0</v>
      </c>
      <c r="V444" s="120">
        <v>0</v>
      </c>
      <c r="W444" s="120">
        <v>0</v>
      </c>
    </row>
    <row r="445" spans="1:23">
      <c r="A445" s="120">
        <v>0</v>
      </c>
      <c r="B445" s="120">
        <v>0</v>
      </c>
      <c r="C445" s="120">
        <v>0</v>
      </c>
      <c r="D445" s="120">
        <v>0</v>
      </c>
      <c r="E445" s="120">
        <v>0</v>
      </c>
      <c r="F445" s="120">
        <v>0</v>
      </c>
      <c r="G445" s="120">
        <v>0</v>
      </c>
      <c r="H445" s="120">
        <v>0</v>
      </c>
      <c r="I445" s="120">
        <v>0</v>
      </c>
      <c r="J445" s="120">
        <v>0</v>
      </c>
      <c r="K445" s="120">
        <v>0</v>
      </c>
      <c r="L445" s="120">
        <v>0</v>
      </c>
      <c r="M445" s="120">
        <v>0</v>
      </c>
      <c r="N445" s="120">
        <v>0</v>
      </c>
      <c r="O445" s="120">
        <v>0</v>
      </c>
      <c r="P445" s="120">
        <v>0</v>
      </c>
      <c r="Q445" s="120">
        <v>0</v>
      </c>
      <c r="R445" s="120">
        <v>0</v>
      </c>
      <c r="S445" s="120">
        <v>0</v>
      </c>
      <c r="T445" s="120">
        <v>0</v>
      </c>
      <c r="U445" s="120">
        <v>0</v>
      </c>
      <c r="V445" s="120">
        <v>0</v>
      </c>
      <c r="W445" s="120">
        <v>0</v>
      </c>
    </row>
    <row r="446" spans="1:23">
      <c r="A446" s="120">
        <v>0</v>
      </c>
      <c r="B446" s="120">
        <v>0</v>
      </c>
      <c r="C446" s="120">
        <v>0</v>
      </c>
      <c r="D446" s="120">
        <v>0</v>
      </c>
      <c r="E446" s="120">
        <v>0</v>
      </c>
      <c r="F446" s="120">
        <v>0</v>
      </c>
      <c r="G446" s="120">
        <v>0</v>
      </c>
      <c r="H446" s="120">
        <v>0</v>
      </c>
      <c r="I446" s="120">
        <v>0</v>
      </c>
      <c r="J446" s="120">
        <v>0</v>
      </c>
      <c r="K446" s="120">
        <v>0</v>
      </c>
      <c r="L446" s="120">
        <v>0</v>
      </c>
      <c r="M446" s="120">
        <v>0</v>
      </c>
      <c r="N446" s="120">
        <v>0</v>
      </c>
      <c r="O446" s="120">
        <v>0</v>
      </c>
      <c r="P446" s="120">
        <v>0</v>
      </c>
      <c r="Q446" s="120">
        <v>0</v>
      </c>
      <c r="R446" s="120">
        <v>0</v>
      </c>
      <c r="S446" s="120">
        <v>0</v>
      </c>
      <c r="T446" s="120">
        <v>0</v>
      </c>
      <c r="U446" s="120">
        <v>0</v>
      </c>
      <c r="V446" s="120">
        <v>0</v>
      </c>
      <c r="W446" s="120">
        <v>0</v>
      </c>
    </row>
    <row r="447" spans="1:23" hidden="1">
      <c r="A447" s="120">
        <v>0</v>
      </c>
      <c r="B447" s="120">
        <v>0</v>
      </c>
      <c r="C447" s="120">
        <v>0</v>
      </c>
      <c r="D447" s="120">
        <v>0</v>
      </c>
      <c r="E447" s="120">
        <v>0</v>
      </c>
      <c r="F447" s="120">
        <v>0</v>
      </c>
      <c r="G447" s="120">
        <v>0</v>
      </c>
      <c r="H447" s="120">
        <v>0</v>
      </c>
      <c r="I447" s="120">
        <v>0</v>
      </c>
      <c r="J447" s="120">
        <v>0</v>
      </c>
      <c r="K447" s="120">
        <v>0</v>
      </c>
      <c r="L447" s="120">
        <v>0</v>
      </c>
      <c r="M447" s="120">
        <v>0</v>
      </c>
      <c r="N447" s="120">
        <v>0</v>
      </c>
      <c r="O447" s="120">
        <v>0</v>
      </c>
      <c r="P447" s="120">
        <v>0</v>
      </c>
      <c r="Q447" s="120">
        <v>0</v>
      </c>
      <c r="R447" s="120">
        <v>0</v>
      </c>
      <c r="S447" s="120">
        <v>0</v>
      </c>
      <c r="T447" s="120">
        <v>0</v>
      </c>
      <c r="U447" s="120">
        <v>0</v>
      </c>
      <c r="V447" s="120">
        <v>0</v>
      </c>
      <c r="W447" s="120">
        <v>0</v>
      </c>
    </row>
    <row r="448" spans="1:23">
      <c r="A448" s="120">
        <v>0</v>
      </c>
      <c r="B448" s="120">
        <v>0</v>
      </c>
      <c r="C448" s="120">
        <v>0</v>
      </c>
      <c r="D448" s="120">
        <v>0</v>
      </c>
      <c r="E448" s="120">
        <v>0</v>
      </c>
      <c r="F448" s="120">
        <v>0</v>
      </c>
      <c r="G448" s="120">
        <v>0</v>
      </c>
      <c r="H448" s="120">
        <v>0</v>
      </c>
      <c r="I448" s="120">
        <v>0</v>
      </c>
      <c r="J448" s="120">
        <v>0</v>
      </c>
      <c r="K448" s="120">
        <v>0</v>
      </c>
      <c r="L448" s="120">
        <v>0</v>
      </c>
      <c r="M448" s="120">
        <v>0</v>
      </c>
      <c r="N448" s="120">
        <v>0</v>
      </c>
      <c r="O448" s="120">
        <v>0</v>
      </c>
      <c r="P448" s="120">
        <v>0</v>
      </c>
      <c r="Q448" s="120">
        <v>0</v>
      </c>
      <c r="R448" s="120">
        <v>0</v>
      </c>
      <c r="S448" s="120">
        <v>0</v>
      </c>
      <c r="T448" s="120">
        <v>0</v>
      </c>
      <c r="U448" s="120">
        <v>0</v>
      </c>
      <c r="V448" s="120">
        <v>0</v>
      </c>
      <c r="W448" s="120">
        <v>0</v>
      </c>
    </row>
    <row r="449" spans="1:23" hidden="1">
      <c r="A449" s="120">
        <v>0</v>
      </c>
      <c r="B449" s="120">
        <v>0</v>
      </c>
      <c r="C449" s="120">
        <v>0</v>
      </c>
      <c r="D449" s="120">
        <v>0</v>
      </c>
      <c r="E449" s="120">
        <v>0</v>
      </c>
      <c r="F449" s="120">
        <v>0</v>
      </c>
      <c r="G449" s="120">
        <v>0</v>
      </c>
      <c r="H449" s="120">
        <v>0</v>
      </c>
      <c r="I449" s="120">
        <v>0</v>
      </c>
      <c r="J449" s="120">
        <v>0</v>
      </c>
      <c r="K449" s="120">
        <v>0</v>
      </c>
      <c r="L449" s="120">
        <v>0</v>
      </c>
      <c r="M449" s="120">
        <v>0</v>
      </c>
      <c r="N449" s="120">
        <v>0</v>
      </c>
      <c r="O449" s="120">
        <v>0</v>
      </c>
      <c r="P449" s="120">
        <v>0</v>
      </c>
      <c r="Q449" s="120">
        <v>0</v>
      </c>
      <c r="R449" s="120">
        <v>0</v>
      </c>
      <c r="S449" s="120">
        <v>0</v>
      </c>
      <c r="T449" s="120">
        <v>0</v>
      </c>
      <c r="U449" s="120">
        <v>0</v>
      </c>
      <c r="V449" s="120">
        <v>0</v>
      </c>
      <c r="W449" s="120">
        <v>0</v>
      </c>
    </row>
    <row r="450" spans="1:23" hidden="1">
      <c r="A450" s="120">
        <v>0</v>
      </c>
      <c r="B450" s="120">
        <v>0</v>
      </c>
      <c r="C450" s="120">
        <v>0</v>
      </c>
      <c r="D450" s="120">
        <v>0</v>
      </c>
      <c r="E450" s="120">
        <v>0</v>
      </c>
      <c r="F450" s="120">
        <v>0</v>
      </c>
      <c r="G450" s="120">
        <v>0</v>
      </c>
      <c r="H450" s="120">
        <v>0</v>
      </c>
      <c r="I450" s="120">
        <v>0</v>
      </c>
      <c r="J450" s="120">
        <v>0</v>
      </c>
      <c r="K450" s="120">
        <v>0</v>
      </c>
      <c r="L450" s="120">
        <v>0</v>
      </c>
      <c r="M450" s="120">
        <v>0</v>
      </c>
      <c r="N450" s="120">
        <v>0</v>
      </c>
      <c r="O450" s="120">
        <v>0</v>
      </c>
      <c r="P450" s="120">
        <v>0</v>
      </c>
      <c r="Q450" s="120">
        <v>0</v>
      </c>
      <c r="R450" s="120">
        <v>0</v>
      </c>
      <c r="S450" s="120">
        <v>0</v>
      </c>
      <c r="T450" s="120">
        <v>0</v>
      </c>
      <c r="U450" s="120">
        <v>0</v>
      </c>
      <c r="V450" s="120">
        <v>0</v>
      </c>
      <c r="W450" s="120">
        <v>0</v>
      </c>
    </row>
    <row r="451" spans="1:23" hidden="1">
      <c r="A451" s="120">
        <v>0</v>
      </c>
      <c r="B451" s="120">
        <v>0</v>
      </c>
      <c r="C451" s="120">
        <v>0</v>
      </c>
      <c r="D451" s="120">
        <v>0</v>
      </c>
      <c r="E451" s="120">
        <v>0</v>
      </c>
      <c r="F451" s="120">
        <v>0</v>
      </c>
      <c r="G451" s="120">
        <v>0</v>
      </c>
      <c r="H451" s="120">
        <v>0</v>
      </c>
      <c r="I451" s="120">
        <v>0</v>
      </c>
      <c r="J451" s="120">
        <v>0</v>
      </c>
      <c r="K451" s="120">
        <v>0</v>
      </c>
      <c r="L451" s="120">
        <v>0</v>
      </c>
      <c r="M451" s="120">
        <v>0</v>
      </c>
      <c r="N451" s="120">
        <v>0</v>
      </c>
      <c r="O451" s="120">
        <v>0</v>
      </c>
      <c r="P451" s="120">
        <v>0</v>
      </c>
      <c r="Q451" s="120">
        <v>0</v>
      </c>
      <c r="R451" s="120">
        <v>0</v>
      </c>
      <c r="S451" s="120">
        <v>0</v>
      </c>
      <c r="T451" s="120">
        <v>0</v>
      </c>
      <c r="U451" s="120">
        <v>0</v>
      </c>
      <c r="V451" s="120">
        <v>0</v>
      </c>
      <c r="W451" s="120">
        <v>0</v>
      </c>
    </row>
    <row r="452" spans="1:23" hidden="1">
      <c r="A452" s="120">
        <v>0</v>
      </c>
      <c r="B452" s="120">
        <v>0</v>
      </c>
      <c r="C452" s="120">
        <v>0</v>
      </c>
      <c r="D452" s="120">
        <v>0</v>
      </c>
      <c r="E452" s="120">
        <v>0</v>
      </c>
      <c r="F452" s="120">
        <v>0</v>
      </c>
      <c r="G452" s="120">
        <v>0</v>
      </c>
      <c r="H452" s="120">
        <v>0</v>
      </c>
      <c r="I452" s="120">
        <v>0</v>
      </c>
      <c r="J452" s="120">
        <v>0</v>
      </c>
      <c r="K452" s="120">
        <v>0</v>
      </c>
      <c r="L452" s="120">
        <v>0</v>
      </c>
      <c r="M452" s="120">
        <v>0</v>
      </c>
      <c r="N452" s="120">
        <v>0</v>
      </c>
      <c r="O452" s="120">
        <v>0</v>
      </c>
      <c r="P452" s="120">
        <v>0</v>
      </c>
      <c r="Q452" s="120">
        <v>0</v>
      </c>
      <c r="R452" s="120">
        <v>0</v>
      </c>
      <c r="S452" s="120">
        <v>0</v>
      </c>
      <c r="T452" s="120">
        <v>0</v>
      </c>
      <c r="U452" s="120">
        <v>0</v>
      </c>
      <c r="V452" s="120">
        <v>0</v>
      </c>
      <c r="W452" s="120">
        <v>0</v>
      </c>
    </row>
    <row r="453" spans="1:23" hidden="1">
      <c r="A453" s="120">
        <v>0</v>
      </c>
      <c r="B453" s="120">
        <v>0</v>
      </c>
      <c r="C453" s="120">
        <v>0</v>
      </c>
      <c r="D453" s="120">
        <v>0</v>
      </c>
      <c r="E453" s="120">
        <v>0</v>
      </c>
      <c r="F453" s="120">
        <v>0</v>
      </c>
      <c r="G453" s="120">
        <v>0</v>
      </c>
      <c r="H453" s="120">
        <v>0</v>
      </c>
      <c r="I453" s="120">
        <v>0</v>
      </c>
      <c r="J453" s="120">
        <v>0</v>
      </c>
      <c r="K453" s="120">
        <v>0</v>
      </c>
      <c r="L453" s="120">
        <v>0</v>
      </c>
      <c r="M453" s="120">
        <v>0</v>
      </c>
      <c r="N453" s="120">
        <v>0</v>
      </c>
      <c r="O453" s="120">
        <v>0</v>
      </c>
      <c r="P453" s="120">
        <v>0</v>
      </c>
      <c r="Q453" s="120">
        <v>0</v>
      </c>
      <c r="R453" s="120">
        <v>0</v>
      </c>
      <c r="S453" s="120">
        <v>0</v>
      </c>
      <c r="T453" s="120">
        <v>0</v>
      </c>
      <c r="U453" s="120">
        <v>0</v>
      </c>
      <c r="V453" s="120">
        <v>0</v>
      </c>
      <c r="W453" s="120">
        <v>0</v>
      </c>
    </row>
    <row r="454" spans="1:23" hidden="1">
      <c r="A454" s="120">
        <v>0</v>
      </c>
      <c r="B454" s="120">
        <v>0</v>
      </c>
      <c r="C454" s="120">
        <v>0</v>
      </c>
      <c r="D454" s="120">
        <v>0</v>
      </c>
      <c r="E454" s="120">
        <v>0</v>
      </c>
      <c r="F454" s="120">
        <v>0</v>
      </c>
      <c r="G454" s="120">
        <v>0</v>
      </c>
      <c r="H454" s="120">
        <v>0</v>
      </c>
      <c r="I454" s="120">
        <v>0</v>
      </c>
      <c r="J454" s="120">
        <v>0</v>
      </c>
      <c r="K454" s="120">
        <v>0</v>
      </c>
      <c r="L454" s="120">
        <v>0</v>
      </c>
      <c r="M454" s="120">
        <v>0</v>
      </c>
      <c r="N454" s="120">
        <v>0</v>
      </c>
      <c r="O454" s="120">
        <v>0</v>
      </c>
      <c r="P454" s="120">
        <v>0</v>
      </c>
      <c r="Q454" s="120">
        <v>0</v>
      </c>
      <c r="R454" s="120">
        <v>0</v>
      </c>
      <c r="S454" s="120">
        <v>0</v>
      </c>
      <c r="T454" s="120">
        <v>0</v>
      </c>
      <c r="U454" s="120">
        <v>0</v>
      </c>
      <c r="V454" s="120">
        <v>0</v>
      </c>
      <c r="W454" s="120">
        <v>0</v>
      </c>
    </row>
    <row r="455" spans="1:23" hidden="1">
      <c r="A455" s="120">
        <v>0</v>
      </c>
      <c r="B455" s="120">
        <v>0</v>
      </c>
      <c r="C455" s="120">
        <v>0</v>
      </c>
      <c r="D455" s="120">
        <v>0</v>
      </c>
      <c r="E455" s="120">
        <v>0</v>
      </c>
      <c r="F455" s="120">
        <v>0</v>
      </c>
      <c r="G455" s="120">
        <v>0</v>
      </c>
      <c r="H455" s="120">
        <v>0</v>
      </c>
      <c r="I455" s="120">
        <v>0</v>
      </c>
      <c r="J455" s="120">
        <v>0</v>
      </c>
      <c r="K455" s="120">
        <v>0</v>
      </c>
      <c r="L455" s="120">
        <v>0</v>
      </c>
      <c r="M455" s="120">
        <v>0</v>
      </c>
      <c r="N455" s="120">
        <v>0</v>
      </c>
      <c r="O455" s="120">
        <v>0</v>
      </c>
      <c r="P455" s="120">
        <v>0</v>
      </c>
      <c r="Q455" s="120">
        <v>0</v>
      </c>
      <c r="R455" s="120">
        <v>0</v>
      </c>
      <c r="S455" s="120">
        <v>0</v>
      </c>
      <c r="T455" s="120">
        <v>0</v>
      </c>
      <c r="U455" s="120">
        <v>0</v>
      </c>
      <c r="V455" s="120">
        <v>0</v>
      </c>
      <c r="W455" s="120">
        <v>0</v>
      </c>
    </row>
    <row r="456" spans="1:23" hidden="1">
      <c r="A456" s="120">
        <v>0</v>
      </c>
      <c r="B456" s="120">
        <v>0</v>
      </c>
      <c r="C456" s="120">
        <v>0</v>
      </c>
      <c r="D456" s="120">
        <v>0</v>
      </c>
      <c r="E456" s="120">
        <v>0</v>
      </c>
      <c r="F456" s="120">
        <v>0</v>
      </c>
      <c r="G456" s="120">
        <v>0</v>
      </c>
      <c r="H456" s="120">
        <v>0</v>
      </c>
      <c r="I456" s="120">
        <v>0</v>
      </c>
      <c r="J456" s="120">
        <v>0</v>
      </c>
      <c r="K456" s="120">
        <v>0</v>
      </c>
      <c r="L456" s="120">
        <v>0</v>
      </c>
      <c r="M456" s="120">
        <v>0</v>
      </c>
      <c r="N456" s="120">
        <v>0</v>
      </c>
      <c r="O456" s="120">
        <v>0</v>
      </c>
      <c r="P456" s="120">
        <v>0</v>
      </c>
      <c r="Q456" s="120">
        <v>0</v>
      </c>
      <c r="R456" s="120">
        <v>0</v>
      </c>
      <c r="S456" s="120">
        <v>0</v>
      </c>
      <c r="T456" s="120">
        <v>0</v>
      </c>
      <c r="U456" s="120">
        <v>0</v>
      </c>
      <c r="V456" s="120">
        <v>0</v>
      </c>
      <c r="W456" s="120">
        <v>0</v>
      </c>
    </row>
    <row r="457" spans="1:23" hidden="1">
      <c r="A457" s="120">
        <v>0</v>
      </c>
      <c r="B457" s="120">
        <v>0</v>
      </c>
      <c r="C457" s="120">
        <v>0</v>
      </c>
      <c r="D457" s="120">
        <v>0</v>
      </c>
      <c r="E457" s="120">
        <v>0</v>
      </c>
      <c r="F457" s="120">
        <v>0</v>
      </c>
      <c r="G457" s="120">
        <v>0</v>
      </c>
      <c r="H457" s="120">
        <v>0</v>
      </c>
      <c r="I457" s="120">
        <v>0</v>
      </c>
      <c r="J457" s="120">
        <v>0</v>
      </c>
      <c r="K457" s="120">
        <v>0</v>
      </c>
      <c r="L457" s="120">
        <v>0</v>
      </c>
      <c r="M457" s="120">
        <v>0</v>
      </c>
      <c r="N457" s="120">
        <v>0</v>
      </c>
      <c r="O457" s="120">
        <v>0</v>
      </c>
      <c r="P457" s="120">
        <v>0</v>
      </c>
      <c r="Q457" s="120">
        <v>0</v>
      </c>
      <c r="R457" s="120">
        <v>0</v>
      </c>
      <c r="S457" s="120">
        <v>0</v>
      </c>
      <c r="T457" s="120">
        <v>0</v>
      </c>
      <c r="U457" s="120">
        <v>0</v>
      </c>
      <c r="V457" s="120">
        <v>0</v>
      </c>
      <c r="W457" s="120">
        <v>0</v>
      </c>
    </row>
    <row r="458" spans="1:23" hidden="1">
      <c r="A458" s="120">
        <v>0</v>
      </c>
      <c r="B458" s="120">
        <v>0</v>
      </c>
      <c r="C458" s="120">
        <v>0</v>
      </c>
      <c r="D458" s="120">
        <v>0</v>
      </c>
      <c r="E458" s="120">
        <v>0</v>
      </c>
      <c r="F458" s="120">
        <v>0</v>
      </c>
      <c r="G458" s="120">
        <v>0</v>
      </c>
      <c r="H458" s="120">
        <v>0</v>
      </c>
      <c r="I458" s="120">
        <v>0</v>
      </c>
      <c r="J458" s="120">
        <v>0</v>
      </c>
      <c r="K458" s="120">
        <v>0</v>
      </c>
      <c r="L458" s="120">
        <v>0</v>
      </c>
      <c r="M458" s="120">
        <v>0</v>
      </c>
      <c r="N458" s="120">
        <v>0</v>
      </c>
      <c r="O458" s="120">
        <v>0</v>
      </c>
      <c r="P458" s="120">
        <v>0</v>
      </c>
      <c r="Q458" s="120">
        <v>0</v>
      </c>
      <c r="R458" s="120">
        <v>0</v>
      </c>
      <c r="S458" s="120">
        <v>0</v>
      </c>
      <c r="T458" s="120">
        <v>0</v>
      </c>
      <c r="U458" s="120">
        <v>0</v>
      </c>
      <c r="V458" s="120">
        <v>0</v>
      </c>
      <c r="W458" s="120">
        <v>0</v>
      </c>
    </row>
    <row r="459" spans="1:23" hidden="1">
      <c r="A459" s="120">
        <v>0</v>
      </c>
      <c r="B459" s="120">
        <v>0</v>
      </c>
      <c r="C459" s="120">
        <v>0</v>
      </c>
      <c r="D459" s="120">
        <v>0</v>
      </c>
      <c r="E459" s="120">
        <v>0</v>
      </c>
      <c r="F459" s="120">
        <v>0</v>
      </c>
      <c r="G459" s="120">
        <v>0</v>
      </c>
      <c r="H459" s="120">
        <v>0</v>
      </c>
      <c r="I459" s="120">
        <v>0</v>
      </c>
      <c r="J459" s="120">
        <v>0</v>
      </c>
      <c r="K459" s="120">
        <v>0</v>
      </c>
      <c r="L459" s="120">
        <v>0</v>
      </c>
      <c r="M459" s="120">
        <v>0</v>
      </c>
      <c r="N459" s="120">
        <v>0</v>
      </c>
      <c r="O459" s="120">
        <v>0</v>
      </c>
      <c r="P459" s="120">
        <v>0</v>
      </c>
      <c r="Q459" s="120">
        <v>0</v>
      </c>
      <c r="R459" s="120">
        <v>0</v>
      </c>
      <c r="S459" s="120">
        <v>0</v>
      </c>
      <c r="T459" s="120">
        <v>0</v>
      </c>
      <c r="U459" s="120">
        <v>0</v>
      </c>
      <c r="V459" s="120">
        <v>0</v>
      </c>
      <c r="W459" s="120">
        <v>0</v>
      </c>
    </row>
    <row r="460" spans="1:23" hidden="1">
      <c r="A460" s="120">
        <v>0</v>
      </c>
      <c r="B460" s="120">
        <v>0</v>
      </c>
      <c r="C460" s="120">
        <v>0</v>
      </c>
      <c r="D460" s="120">
        <v>0</v>
      </c>
      <c r="E460" s="120">
        <v>0</v>
      </c>
      <c r="F460" s="120">
        <v>0</v>
      </c>
      <c r="G460" s="120">
        <v>0</v>
      </c>
      <c r="H460" s="120">
        <v>0</v>
      </c>
      <c r="I460" s="120">
        <v>0</v>
      </c>
      <c r="J460" s="120">
        <v>0</v>
      </c>
      <c r="K460" s="120">
        <v>0</v>
      </c>
      <c r="L460" s="120">
        <v>0</v>
      </c>
      <c r="M460" s="120">
        <v>0</v>
      </c>
      <c r="N460" s="120">
        <v>0</v>
      </c>
      <c r="O460" s="120">
        <v>0</v>
      </c>
      <c r="P460" s="120">
        <v>0</v>
      </c>
      <c r="Q460" s="120">
        <v>0</v>
      </c>
      <c r="R460" s="120">
        <v>0</v>
      </c>
      <c r="S460" s="120">
        <v>0</v>
      </c>
      <c r="T460" s="120">
        <v>0</v>
      </c>
      <c r="U460" s="120">
        <v>0</v>
      </c>
      <c r="V460" s="120">
        <v>0</v>
      </c>
      <c r="W460" s="120">
        <v>0</v>
      </c>
    </row>
    <row r="461" spans="1:23" hidden="1">
      <c r="A461" s="120">
        <v>0</v>
      </c>
      <c r="B461" s="120">
        <v>0</v>
      </c>
      <c r="C461" s="120">
        <v>0</v>
      </c>
      <c r="D461" s="120">
        <v>0</v>
      </c>
      <c r="E461" s="120">
        <v>0</v>
      </c>
      <c r="F461" s="120">
        <v>0</v>
      </c>
      <c r="G461" s="120">
        <v>0</v>
      </c>
      <c r="H461" s="120">
        <v>0</v>
      </c>
      <c r="I461" s="120">
        <v>0</v>
      </c>
      <c r="J461" s="120">
        <v>0</v>
      </c>
      <c r="K461" s="120">
        <v>0</v>
      </c>
      <c r="L461" s="120">
        <v>0</v>
      </c>
      <c r="M461" s="120">
        <v>0</v>
      </c>
      <c r="N461" s="120">
        <v>0</v>
      </c>
      <c r="O461" s="120">
        <v>0</v>
      </c>
      <c r="P461" s="120">
        <v>0</v>
      </c>
      <c r="Q461" s="120">
        <v>0</v>
      </c>
      <c r="R461" s="120">
        <v>0</v>
      </c>
      <c r="S461" s="120">
        <v>0</v>
      </c>
      <c r="T461" s="120">
        <v>0</v>
      </c>
      <c r="U461" s="120">
        <v>0</v>
      </c>
      <c r="V461" s="120">
        <v>0</v>
      </c>
      <c r="W461" s="120">
        <v>0</v>
      </c>
    </row>
    <row r="462" spans="1:23" hidden="1">
      <c r="A462" s="120">
        <v>0</v>
      </c>
      <c r="B462" s="120">
        <v>0</v>
      </c>
      <c r="C462" s="120">
        <v>0</v>
      </c>
      <c r="D462" s="120">
        <v>0</v>
      </c>
      <c r="E462" s="120">
        <v>0</v>
      </c>
      <c r="F462" s="120">
        <v>0</v>
      </c>
      <c r="G462" s="120">
        <v>0</v>
      </c>
      <c r="H462" s="120">
        <v>0</v>
      </c>
      <c r="I462" s="120">
        <v>0</v>
      </c>
      <c r="J462" s="120">
        <v>0</v>
      </c>
      <c r="K462" s="120">
        <v>0</v>
      </c>
      <c r="L462" s="120">
        <v>0</v>
      </c>
      <c r="M462" s="120">
        <v>0</v>
      </c>
      <c r="N462" s="120">
        <v>0</v>
      </c>
      <c r="O462" s="120">
        <v>0</v>
      </c>
      <c r="P462" s="120">
        <v>0</v>
      </c>
      <c r="Q462" s="120">
        <v>0</v>
      </c>
      <c r="R462" s="120">
        <v>0</v>
      </c>
      <c r="S462" s="120">
        <v>0</v>
      </c>
      <c r="T462" s="120">
        <v>0</v>
      </c>
      <c r="U462" s="120">
        <v>0</v>
      </c>
      <c r="V462" s="120">
        <v>0</v>
      </c>
      <c r="W462" s="120">
        <v>0</v>
      </c>
    </row>
    <row r="463" spans="1:23" hidden="1">
      <c r="A463" s="120">
        <v>0</v>
      </c>
      <c r="B463" s="120">
        <v>0</v>
      </c>
      <c r="C463" s="120">
        <v>0</v>
      </c>
      <c r="D463" s="120">
        <v>0</v>
      </c>
      <c r="E463" s="120">
        <v>0</v>
      </c>
      <c r="F463" s="120">
        <v>0</v>
      </c>
      <c r="G463" s="120">
        <v>0</v>
      </c>
      <c r="H463" s="120">
        <v>0</v>
      </c>
      <c r="I463" s="120">
        <v>0</v>
      </c>
      <c r="J463" s="120">
        <v>0</v>
      </c>
      <c r="K463" s="120">
        <v>0</v>
      </c>
      <c r="L463" s="120">
        <v>0</v>
      </c>
      <c r="M463" s="120">
        <v>0</v>
      </c>
      <c r="N463" s="120">
        <v>0</v>
      </c>
      <c r="O463" s="120">
        <v>0</v>
      </c>
      <c r="P463" s="120">
        <v>0</v>
      </c>
      <c r="Q463" s="120">
        <v>0</v>
      </c>
      <c r="R463" s="120">
        <v>0</v>
      </c>
      <c r="S463" s="120">
        <v>0</v>
      </c>
      <c r="T463" s="120">
        <v>0</v>
      </c>
      <c r="U463" s="120">
        <v>0</v>
      </c>
      <c r="V463" s="120">
        <v>0</v>
      </c>
      <c r="W463" s="120">
        <v>0</v>
      </c>
    </row>
    <row r="464" spans="1:23" hidden="1">
      <c r="A464" s="120">
        <v>0</v>
      </c>
      <c r="B464" s="120">
        <v>0</v>
      </c>
      <c r="C464" s="120">
        <v>0</v>
      </c>
      <c r="D464" s="120">
        <v>0</v>
      </c>
      <c r="E464" s="120">
        <v>0</v>
      </c>
      <c r="F464" s="120">
        <v>0</v>
      </c>
      <c r="G464" s="120">
        <v>0</v>
      </c>
      <c r="H464" s="120">
        <v>0</v>
      </c>
      <c r="I464" s="120">
        <v>0</v>
      </c>
      <c r="J464" s="120">
        <v>0</v>
      </c>
      <c r="K464" s="120">
        <v>0</v>
      </c>
      <c r="L464" s="120">
        <v>0</v>
      </c>
      <c r="M464" s="120">
        <v>0</v>
      </c>
      <c r="N464" s="120">
        <v>0</v>
      </c>
      <c r="O464" s="120">
        <v>0</v>
      </c>
      <c r="P464" s="120">
        <v>0</v>
      </c>
      <c r="Q464" s="120">
        <v>0</v>
      </c>
      <c r="R464" s="120">
        <v>0</v>
      </c>
      <c r="S464" s="120">
        <v>0</v>
      </c>
      <c r="T464" s="120">
        <v>0</v>
      </c>
      <c r="U464" s="120">
        <v>0</v>
      </c>
      <c r="V464" s="120">
        <v>0</v>
      </c>
      <c r="W464" s="120">
        <v>0</v>
      </c>
    </row>
    <row r="465" spans="1:23" hidden="1">
      <c r="A465" s="120">
        <v>0</v>
      </c>
      <c r="B465" s="120">
        <v>0</v>
      </c>
      <c r="C465" s="120">
        <v>0</v>
      </c>
      <c r="D465" s="120">
        <v>0</v>
      </c>
      <c r="E465" s="120">
        <v>0</v>
      </c>
      <c r="F465" s="120">
        <v>0</v>
      </c>
      <c r="G465" s="120">
        <v>0</v>
      </c>
      <c r="H465" s="120">
        <v>0</v>
      </c>
      <c r="I465" s="120">
        <v>0</v>
      </c>
      <c r="J465" s="120">
        <v>0</v>
      </c>
      <c r="K465" s="120">
        <v>0</v>
      </c>
      <c r="L465" s="120">
        <v>0</v>
      </c>
      <c r="M465" s="120">
        <v>0</v>
      </c>
      <c r="N465" s="120">
        <v>0</v>
      </c>
      <c r="O465" s="120">
        <v>0</v>
      </c>
      <c r="P465" s="120">
        <v>0</v>
      </c>
      <c r="Q465" s="120">
        <v>0</v>
      </c>
      <c r="R465" s="120">
        <v>0</v>
      </c>
      <c r="S465" s="120">
        <v>0</v>
      </c>
      <c r="T465" s="120">
        <v>0</v>
      </c>
      <c r="U465" s="120">
        <v>0</v>
      </c>
      <c r="V465" s="120">
        <v>0</v>
      </c>
      <c r="W465" s="120">
        <v>0</v>
      </c>
    </row>
    <row r="466" spans="1:23" hidden="1">
      <c r="A466" s="120">
        <v>0</v>
      </c>
      <c r="B466" s="120">
        <v>0</v>
      </c>
      <c r="C466" s="120">
        <v>0</v>
      </c>
      <c r="D466" s="120">
        <v>0</v>
      </c>
      <c r="E466" s="120">
        <v>0</v>
      </c>
      <c r="F466" s="120">
        <v>0</v>
      </c>
      <c r="G466" s="120">
        <v>0</v>
      </c>
      <c r="H466" s="120">
        <v>0</v>
      </c>
      <c r="I466" s="120">
        <v>0</v>
      </c>
      <c r="J466" s="120">
        <v>0</v>
      </c>
      <c r="K466" s="120">
        <v>0</v>
      </c>
      <c r="L466" s="120">
        <v>0</v>
      </c>
      <c r="M466" s="120">
        <v>0</v>
      </c>
      <c r="N466" s="120">
        <v>0</v>
      </c>
      <c r="O466" s="120">
        <v>0</v>
      </c>
      <c r="P466" s="120">
        <v>0</v>
      </c>
      <c r="Q466" s="120">
        <v>0</v>
      </c>
      <c r="R466" s="120">
        <v>0</v>
      </c>
      <c r="S466" s="120">
        <v>0</v>
      </c>
      <c r="T466" s="120">
        <v>0</v>
      </c>
      <c r="U466" s="120">
        <v>0</v>
      </c>
      <c r="V466" s="120">
        <v>0</v>
      </c>
      <c r="W466" s="120">
        <v>0</v>
      </c>
    </row>
    <row r="467" spans="1:23" hidden="1">
      <c r="A467" s="120">
        <v>0</v>
      </c>
      <c r="B467" s="120">
        <v>0</v>
      </c>
      <c r="C467" s="120">
        <v>0</v>
      </c>
      <c r="D467" s="120">
        <v>0</v>
      </c>
      <c r="E467" s="120">
        <v>0</v>
      </c>
      <c r="F467" s="120">
        <v>0</v>
      </c>
      <c r="G467" s="120">
        <v>0</v>
      </c>
      <c r="H467" s="120">
        <v>0</v>
      </c>
      <c r="I467" s="120">
        <v>0</v>
      </c>
      <c r="J467" s="120">
        <v>0</v>
      </c>
      <c r="K467" s="120">
        <v>0</v>
      </c>
      <c r="L467" s="120">
        <v>0</v>
      </c>
      <c r="M467" s="120">
        <v>0</v>
      </c>
      <c r="N467" s="120">
        <v>0</v>
      </c>
      <c r="O467" s="120">
        <v>0</v>
      </c>
      <c r="P467" s="120">
        <v>0</v>
      </c>
      <c r="Q467" s="120">
        <v>0</v>
      </c>
      <c r="R467" s="120">
        <v>0</v>
      </c>
      <c r="S467" s="120">
        <v>0</v>
      </c>
      <c r="T467" s="120">
        <v>0</v>
      </c>
      <c r="U467" s="120">
        <v>0</v>
      </c>
      <c r="V467" s="120">
        <v>0</v>
      </c>
      <c r="W467" s="120">
        <v>0</v>
      </c>
    </row>
    <row r="468" spans="1:23" hidden="1">
      <c r="A468" s="120">
        <v>0</v>
      </c>
      <c r="B468" s="120">
        <v>0</v>
      </c>
      <c r="C468" s="120">
        <v>0</v>
      </c>
      <c r="D468" s="120">
        <v>0</v>
      </c>
      <c r="E468" s="120">
        <v>0</v>
      </c>
      <c r="F468" s="120">
        <v>0</v>
      </c>
      <c r="G468" s="120">
        <v>0</v>
      </c>
      <c r="H468" s="120">
        <v>0</v>
      </c>
      <c r="I468" s="120">
        <v>0</v>
      </c>
      <c r="J468" s="120">
        <v>0</v>
      </c>
      <c r="K468" s="120">
        <v>0</v>
      </c>
      <c r="L468" s="120">
        <v>0</v>
      </c>
      <c r="M468" s="120">
        <v>0</v>
      </c>
      <c r="N468" s="120">
        <v>0</v>
      </c>
      <c r="O468" s="120">
        <v>0</v>
      </c>
      <c r="P468" s="120">
        <v>0</v>
      </c>
      <c r="Q468" s="120">
        <v>0</v>
      </c>
      <c r="R468" s="120">
        <v>0</v>
      </c>
      <c r="S468" s="120">
        <v>0</v>
      </c>
      <c r="T468" s="120">
        <v>0</v>
      </c>
      <c r="U468" s="120">
        <v>0</v>
      </c>
      <c r="V468" s="120">
        <v>0</v>
      </c>
      <c r="W468" s="120">
        <v>0</v>
      </c>
    </row>
    <row r="469" spans="1:23" hidden="1">
      <c r="A469" s="120">
        <v>0</v>
      </c>
      <c r="B469" s="120">
        <v>0</v>
      </c>
      <c r="C469" s="120">
        <v>0</v>
      </c>
      <c r="D469" s="120">
        <v>0</v>
      </c>
      <c r="E469" s="120">
        <v>0</v>
      </c>
      <c r="F469" s="120">
        <v>0</v>
      </c>
      <c r="G469" s="120">
        <v>0</v>
      </c>
      <c r="H469" s="120">
        <v>0</v>
      </c>
      <c r="I469" s="120">
        <v>0</v>
      </c>
      <c r="J469" s="120">
        <v>0</v>
      </c>
      <c r="K469" s="120">
        <v>0</v>
      </c>
      <c r="L469" s="120">
        <v>0</v>
      </c>
      <c r="M469" s="120">
        <v>0</v>
      </c>
      <c r="N469" s="120">
        <v>0</v>
      </c>
      <c r="O469" s="120">
        <v>0</v>
      </c>
      <c r="P469" s="120">
        <v>0</v>
      </c>
      <c r="Q469" s="120">
        <v>0</v>
      </c>
      <c r="R469" s="120">
        <v>0</v>
      </c>
      <c r="S469" s="120">
        <v>0</v>
      </c>
      <c r="T469" s="120">
        <v>0</v>
      </c>
      <c r="U469" s="120">
        <v>0</v>
      </c>
      <c r="V469" s="120">
        <v>0</v>
      </c>
      <c r="W469" s="120">
        <v>0</v>
      </c>
    </row>
    <row r="470" spans="1:23" hidden="1">
      <c r="A470" s="120">
        <v>0</v>
      </c>
      <c r="B470" s="120">
        <v>0</v>
      </c>
      <c r="C470" s="120">
        <v>0</v>
      </c>
      <c r="D470" s="120">
        <v>0</v>
      </c>
      <c r="E470" s="120">
        <v>0</v>
      </c>
      <c r="F470" s="120">
        <v>0</v>
      </c>
      <c r="G470" s="120">
        <v>0</v>
      </c>
      <c r="H470" s="120">
        <v>0</v>
      </c>
      <c r="I470" s="120">
        <v>0</v>
      </c>
      <c r="J470" s="120">
        <v>0</v>
      </c>
      <c r="K470" s="120">
        <v>0</v>
      </c>
      <c r="L470" s="120">
        <v>0</v>
      </c>
      <c r="M470" s="120">
        <v>0</v>
      </c>
      <c r="N470" s="120">
        <v>0</v>
      </c>
      <c r="O470" s="120">
        <v>0</v>
      </c>
      <c r="P470" s="120">
        <v>0</v>
      </c>
      <c r="Q470" s="120">
        <v>0</v>
      </c>
      <c r="R470" s="120">
        <v>0</v>
      </c>
      <c r="S470" s="120">
        <v>0</v>
      </c>
      <c r="T470" s="120">
        <v>0</v>
      </c>
      <c r="U470" s="120">
        <v>0</v>
      </c>
      <c r="V470" s="120">
        <v>0</v>
      </c>
      <c r="W470" s="120">
        <v>0</v>
      </c>
    </row>
    <row r="471" spans="1:23" hidden="1">
      <c r="A471" s="120">
        <v>0</v>
      </c>
      <c r="B471" s="120">
        <v>0</v>
      </c>
      <c r="C471" s="120">
        <v>0</v>
      </c>
      <c r="D471" s="120">
        <v>0</v>
      </c>
      <c r="E471" s="120">
        <v>0</v>
      </c>
      <c r="F471" s="120">
        <v>0</v>
      </c>
      <c r="G471" s="120">
        <v>0</v>
      </c>
      <c r="H471" s="120">
        <v>0</v>
      </c>
      <c r="I471" s="120">
        <v>0</v>
      </c>
      <c r="J471" s="120">
        <v>0</v>
      </c>
      <c r="K471" s="120">
        <v>0</v>
      </c>
      <c r="L471" s="120">
        <v>0</v>
      </c>
      <c r="M471" s="120">
        <v>0</v>
      </c>
      <c r="N471" s="120">
        <v>0</v>
      </c>
      <c r="O471" s="120">
        <v>0</v>
      </c>
      <c r="P471" s="120">
        <v>0</v>
      </c>
      <c r="Q471" s="120">
        <v>0</v>
      </c>
      <c r="R471" s="120">
        <v>0</v>
      </c>
      <c r="S471" s="120">
        <v>0</v>
      </c>
      <c r="T471" s="120">
        <v>0</v>
      </c>
      <c r="U471" s="120">
        <v>0</v>
      </c>
      <c r="V471" s="120">
        <v>0</v>
      </c>
      <c r="W471" s="120">
        <v>0</v>
      </c>
    </row>
    <row r="472" spans="1:23" hidden="1">
      <c r="A472" s="120">
        <v>0</v>
      </c>
      <c r="B472" s="120">
        <v>0</v>
      </c>
      <c r="C472" s="120">
        <v>0</v>
      </c>
      <c r="D472" s="120">
        <v>0</v>
      </c>
      <c r="E472" s="120">
        <v>0</v>
      </c>
      <c r="F472" s="120">
        <v>0</v>
      </c>
      <c r="G472" s="120">
        <v>0</v>
      </c>
      <c r="H472" s="120">
        <v>0</v>
      </c>
      <c r="I472" s="120">
        <v>0</v>
      </c>
      <c r="J472" s="120">
        <v>0</v>
      </c>
      <c r="K472" s="120">
        <v>0</v>
      </c>
      <c r="L472" s="120">
        <v>0</v>
      </c>
      <c r="M472" s="120">
        <v>0</v>
      </c>
      <c r="N472" s="120">
        <v>0</v>
      </c>
      <c r="O472" s="120">
        <v>0</v>
      </c>
      <c r="P472" s="120">
        <v>0</v>
      </c>
      <c r="Q472" s="120">
        <v>0</v>
      </c>
      <c r="R472" s="120">
        <v>0</v>
      </c>
      <c r="S472" s="120">
        <v>0</v>
      </c>
      <c r="T472" s="120">
        <v>0</v>
      </c>
      <c r="U472" s="120">
        <v>0</v>
      </c>
      <c r="V472" s="120">
        <v>0</v>
      </c>
      <c r="W472" s="120">
        <v>0</v>
      </c>
    </row>
    <row r="473" spans="1:23" hidden="1">
      <c r="A473" s="120">
        <v>0</v>
      </c>
      <c r="B473" s="120">
        <v>0</v>
      </c>
      <c r="C473" s="120">
        <v>0</v>
      </c>
      <c r="D473" s="120">
        <v>0</v>
      </c>
      <c r="E473" s="120">
        <v>0</v>
      </c>
      <c r="F473" s="120">
        <v>0</v>
      </c>
      <c r="G473" s="120">
        <v>0</v>
      </c>
      <c r="H473" s="120">
        <v>0</v>
      </c>
      <c r="I473" s="120">
        <v>0</v>
      </c>
      <c r="J473" s="120">
        <v>0</v>
      </c>
      <c r="K473" s="120">
        <v>0</v>
      </c>
      <c r="L473" s="120">
        <v>0</v>
      </c>
      <c r="M473" s="120">
        <v>0</v>
      </c>
      <c r="N473" s="120">
        <v>0</v>
      </c>
      <c r="O473" s="120">
        <v>0</v>
      </c>
      <c r="P473" s="120">
        <v>0</v>
      </c>
      <c r="Q473" s="120">
        <v>0</v>
      </c>
      <c r="R473" s="120">
        <v>0</v>
      </c>
      <c r="S473" s="120">
        <v>0</v>
      </c>
      <c r="T473" s="120">
        <v>0</v>
      </c>
      <c r="U473" s="120">
        <v>0</v>
      </c>
      <c r="V473" s="120">
        <v>0</v>
      </c>
      <c r="W473" s="120">
        <v>0</v>
      </c>
    </row>
    <row r="474" spans="1:23" hidden="1">
      <c r="A474" s="120">
        <v>0</v>
      </c>
      <c r="B474" s="120">
        <v>0</v>
      </c>
      <c r="C474" s="120">
        <v>0</v>
      </c>
      <c r="D474" s="120">
        <v>0</v>
      </c>
      <c r="E474" s="120">
        <v>0</v>
      </c>
      <c r="F474" s="120">
        <v>0</v>
      </c>
      <c r="G474" s="120">
        <v>0</v>
      </c>
      <c r="H474" s="120">
        <v>0</v>
      </c>
      <c r="I474" s="120">
        <v>0</v>
      </c>
      <c r="J474" s="120">
        <v>0</v>
      </c>
      <c r="K474" s="120">
        <v>0</v>
      </c>
      <c r="L474" s="120">
        <v>0</v>
      </c>
      <c r="M474" s="120">
        <v>0</v>
      </c>
      <c r="N474" s="120">
        <v>0</v>
      </c>
      <c r="O474" s="120">
        <v>0</v>
      </c>
      <c r="P474" s="120">
        <v>0</v>
      </c>
      <c r="Q474" s="120">
        <v>0</v>
      </c>
      <c r="R474" s="120">
        <v>0</v>
      </c>
      <c r="S474" s="120">
        <v>0</v>
      </c>
      <c r="T474" s="120">
        <v>0</v>
      </c>
      <c r="U474" s="120">
        <v>0</v>
      </c>
      <c r="V474" s="120">
        <v>0</v>
      </c>
      <c r="W474" s="120">
        <v>0</v>
      </c>
    </row>
    <row r="475" spans="1:23" hidden="1">
      <c r="A475" s="120">
        <v>0</v>
      </c>
      <c r="B475" s="120">
        <v>0</v>
      </c>
      <c r="C475" s="120">
        <v>0</v>
      </c>
      <c r="D475" s="120">
        <v>0</v>
      </c>
      <c r="E475" s="120">
        <v>0</v>
      </c>
      <c r="F475" s="120">
        <v>0</v>
      </c>
      <c r="G475" s="120">
        <v>0</v>
      </c>
      <c r="H475" s="120">
        <v>0</v>
      </c>
      <c r="I475" s="120">
        <v>0</v>
      </c>
      <c r="J475" s="120">
        <v>0</v>
      </c>
      <c r="K475" s="120">
        <v>0</v>
      </c>
      <c r="L475" s="120">
        <v>0</v>
      </c>
      <c r="M475" s="120">
        <v>0</v>
      </c>
      <c r="N475" s="120">
        <v>0</v>
      </c>
      <c r="O475" s="120">
        <v>0</v>
      </c>
      <c r="P475" s="120">
        <v>0</v>
      </c>
      <c r="Q475" s="120">
        <v>0</v>
      </c>
      <c r="R475" s="120">
        <v>0</v>
      </c>
      <c r="S475" s="120">
        <v>0</v>
      </c>
      <c r="T475" s="120">
        <v>0</v>
      </c>
      <c r="U475" s="120">
        <v>0</v>
      </c>
      <c r="V475" s="120">
        <v>0</v>
      </c>
      <c r="W475" s="120">
        <v>0</v>
      </c>
    </row>
    <row r="476" spans="1:23" hidden="1">
      <c r="A476" s="120">
        <v>0</v>
      </c>
      <c r="B476" s="120">
        <v>0</v>
      </c>
      <c r="C476" s="120">
        <v>0</v>
      </c>
      <c r="D476" s="120">
        <v>0</v>
      </c>
      <c r="E476" s="120">
        <v>0</v>
      </c>
      <c r="F476" s="120">
        <v>0</v>
      </c>
      <c r="G476" s="120">
        <v>0</v>
      </c>
      <c r="H476" s="120">
        <v>0</v>
      </c>
      <c r="I476" s="120">
        <v>0</v>
      </c>
      <c r="J476" s="120">
        <v>0</v>
      </c>
      <c r="K476" s="120">
        <v>0</v>
      </c>
      <c r="L476" s="120">
        <v>0</v>
      </c>
      <c r="M476" s="120">
        <v>0</v>
      </c>
      <c r="N476" s="120">
        <v>0</v>
      </c>
      <c r="O476" s="120">
        <v>0</v>
      </c>
      <c r="P476" s="120">
        <v>0</v>
      </c>
      <c r="Q476" s="120">
        <v>0</v>
      </c>
      <c r="R476" s="120">
        <v>0</v>
      </c>
      <c r="S476" s="120">
        <v>0</v>
      </c>
      <c r="T476" s="120">
        <v>0</v>
      </c>
      <c r="U476" s="120">
        <v>0</v>
      </c>
      <c r="V476" s="120">
        <v>0</v>
      </c>
      <c r="W476" s="120">
        <v>0</v>
      </c>
    </row>
    <row r="477" spans="1:23" hidden="1">
      <c r="A477" s="120">
        <v>0</v>
      </c>
      <c r="B477" s="120">
        <v>0</v>
      </c>
      <c r="C477" s="120">
        <v>0</v>
      </c>
      <c r="D477" s="120">
        <v>0</v>
      </c>
      <c r="E477" s="120">
        <v>0</v>
      </c>
      <c r="F477" s="120">
        <v>0</v>
      </c>
      <c r="G477" s="120">
        <v>0</v>
      </c>
      <c r="H477" s="120">
        <v>0</v>
      </c>
      <c r="I477" s="120">
        <v>0</v>
      </c>
      <c r="J477" s="120">
        <v>0</v>
      </c>
      <c r="K477" s="120">
        <v>0</v>
      </c>
      <c r="L477" s="120">
        <v>0</v>
      </c>
      <c r="M477" s="120">
        <v>0</v>
      </c>
      <c r="N477" s="120">
        <v>0</v>
      </c>
      <c r="O477" s="120">
        <v>0</v>
      </c>
      <c r="P477" s="120">
        <v>0</v>
      </c>
      <c r="Q477" s="120">
        <v>0</v>
      </c>
      <c r="R477" s="120">
        <v>0</v>
      </c>
      <c r="S477" s="120">
        <v>0</v>
      </c>
      <c r="T477" s="120">
        <v>0</v>
      </c>
      <c r="U477" s="120">
        <v>0</v>
      </c>
      <c r="V477" s="120">
        <v>0</v>
      </c>
      <c r="W477" s="120">
        <v>0</v>
      </c>
    </row>
    <row r="478" spans="1:23" hidden="1">
      <c r="A478" s="120">
        <v>0</v>
      </c>
      <c r="B478" s="120">
        <v>0</v>
      </c>
      <c r="C478" s="120">
        <v>0</v>
      </c>
      <c r="D478" s="120">
        <v>0</v>
      </c>
      <c r="E478" s="120">
        <v>0</v>
      </c>
      <c r="F478" s="120">
        <v>0</v>
      </c>
      <c r="G478" s="120">
        <v>0</v>
      </c>
      <c r="H478" s="120">
        <v>0</v>
      </c>
      <c r="I478" s="120">
        <v>0</v>
      </c>
      <c r="J478" s="120">
        <v>0</v>
      </c>
      <c r="K478" s="120">
        <v>0</v>
      </c>
      <c r="L478" s="120">
        <v>0</v>
      </c>
      <c r="M478" s="120">
        <v>0</v>
      </c>
      <c r="N478" s="120">
        <v>0</v>
      </c>
      <c r="O478" s="120">
        <v>0</v>
      </c>
      <c r="P478" s="120">
        <v>0</v>
      </c>
      <c r="Q478" s="120">
        <v>0</v>
      </c>
      <c r="R478" s="120">
        <v>0</v>
      </c>
      <c r="S478" s="120">
        <v>0</v>
      </c>
      <c r="T478" s="120">
        <v>0</v>
      </c>
      <c r="U478" s="120">
        <v>0</v>
      </c>
      <c r="V478" s="120">
        <v>0</v>
      </c>
      <c r="W478" s="120">
        <v>0</v>
      </c>
    </row>
    <row r="479" spans="1:23" hidden="1">
      <c r="A479" s="120">
        <v>0</v>
      </c>
      <c r="B479" s="120">
        <v>0</v>
      </c>
      <c r="C479" s="120">
        <v>0</v>
      </c>
      <c r="D479" s="120">
        <v>0</v>
      </c>
      <c r="E479" s="120">
        <v>0</v>
      </c>
      <c r="F479" s="120">
        <v>0</v>
      </c>
      <c r="G479" s="120">
        <v>0</v>
      </c>
      <c r="H479" s="120">
        <v>0</v>
      </c>
      <c r="I479" s="120">
        <v>0</v>
      </c>
      <c r="J479" s="120">
        <v>0</v>
      </c>
      <c r="K479" s="120">
        <v>0</v>
      </c>
      <c r="L479" s="120">
        <v>0</v>
      </c>
      <c r="M479" s="120">
        <v>0</v>
      </c>
      <c r="N479" s="120">
        <v>0</v>
      </c>
      <c r="O479" s="120">
        <v>0</v>
      </c>
      <c r="P479" s="120">
        <v>0</v>
      </c>
      <c r="Q479" s="120">
        <v>0</v>
      </c>
      <c r="R479" s="120">
        <v>0</v>
      </c>
      <c r="S479" s="120">
        <v>0</v>
      </c>
      <c r="T479" s="120">
        <v>0</v>
      </c>
      <c r="U479" s="120">
        <v>0</v>
      </c>
      <c r="V479" s="120">
        <v>0</v>
      </c>
      <c r="W479" s="120">
        <v>0</v>
      </c>
    </row>
    <row r="480" spans="1:23" hidden="1">
      <c r="A480" s="120">
        <v>0</v>
      </c>
      <c r="B480" s="120">
        <v>0</v>
      </c>
      <c r="C480" s="120">
        <v>0</v>
      </c>
      <c r="D480" s="120">
        <v>0</v>
      </c>
      <c r="E480" s="120">
        <v>0</v>
      </c>
      <c r="F480" s="120">
        <v>0</v>
      </c>
      <c r="G480" s="120">
        <v>0</v>
      </c>
      <c r="H480" s="120">
        <v>0</v>
      </c>
      <c r="I480" s="120">
        <v>0</v>
      </c>
      <c r="J480" s="120">
        <v>0</v>
      </c>
      <c r="K480" s="120">
        <v>0</v>
      </c>
      <c r="L480" s="120">
        <v>0</v>
      </c>
      <c r="M480" s="120">
        <v>0</v>
      </c>
      <c r="N480" s="120">
        <v>0</v>
      </c>
      <c r="O480" s="120">
        <v>0</v>
      </c>
      <c r="P480" s="120">
        <v>0</v>
      </c>
      <c r="Q480" s="120">
        <v>0</v>
      </c>
      <c r="R480" s="120">
        <v>0</v>
      </c>
      <c r="S480" s="120">
        <v>0</v>
      </c>
      <c r="T480" s="120">
        <v>0</v>
      </c>
      <c r="U480" s="120">
        <v>0</v>
      </c>
      <c r="V480" s="120">
        <v>0</v>
      </c>
      <c r="W480" s="120">
        <v>0</v>
      </c>
    </row>
    <row r="481" spans="1:23" hidden="1">
      <c r="A481" s="120">
        <v>0</v>
      </c>
      <c r="B481" s="120">
        <v>0</v>
      </c>
      <c r="C481" s="120">
        <v>0</v>
      </c>
      <c r="D481" s="120">
        <v>0</v>
      </c>
      <c r="E481" s="120">
        <v>0</v>
      </c>
      <c r="F481" s="120">
        <v>0</v>
      </c>
      <c r="G481" s="120">
        <v>0</v>
      </c>
      <c r="H481" s="120">
        <v>0</v>
      </c>
      <c r="I481" s="120">
        <v>0</v>
      </c>
      <c r="J481" s="120">
        <v>0</v>
      </c>
      <c r="K481" s="120">
        <v>0</v>
      </c>
      <c r="L481" s="120">
        <v>0</v>
      </c>
      <c r="M481" s="120">
        <v>0</v>
      </c>
      <c r="N481" s="120">
        <v>0</v>
      </c>
      <c r="O481" s="120">
        <v>0</v>
      </c>
      <c r="P481" s="120">
        <v>0</v>
      </c>
      <c r="Q481" s="120">
        <v>0</v>
      </c>
      <c r="R481" s="120">
        <v>0</v>
      </c>
      <c r="S481" s="120">
        <v>0</v>
      </c>
      <c r="T481" s="120">
        <v>0</v>
      </c>
      <c r="U481" s="120">
        <v>0</v>
      </c>
      <c r="V481" s="120">
        <v>0</v>
      </c>
      <c r="W481" s="120">
        <v>0</v>
      </c>
    </row>
    <row r="482" spans="1:23" hidden="1">
      <c r="A482" s="120">
        <v>0</v>
      </c>
      <c r="B482" s="120">
        <v>0</v>
      </c>
      <c r="C482" s="120">
        <v>0</v>
      </c>
      <c r="D482" s="120">
        <v>0</v>
      </c>
      <c r="E482" s="120">
        <v>0</v>
      </c>
      <c r="F482" s="120">
        <v>0</v>
      </c>
      <c r="G482" s="120">
        <v>0</v>
      </c>
      <c r="H482" s="120">
        <v>0</v>
      </c>
      <c r="I482" s="120">
        <v>0</v>
      </c>
      <c r="J482" s="120">
        <v>0</v>
      </c>
      <c r="K482" s="120">
        <v>0</v>
      </c>
      <c r="L482" s="120">
        <v>0</v>
      </c>
      <c r="M482" s="120">
        <v>0</v>
      </c>
      <c r="N482" s="120">
        <v>0</v>
      </c>
      <c r="O482" s="120">
        <v>0</v>
      </c>
      <c r="P482" s="120">
        <v>0</v>
      </c>
      <c r="Q482" s="120">
        <v>0</v>
      </c>
      <c r="R482" s="120">
        <v>0</v>
      </c>
      <c r="S482" s="120">
        <v>0</v>
      </c>
      <c r="T482" s="120">
        <v>0</v>
      </c>
      <c r="U482" s="120">
        <v>0</v>
      </c>
      <c r="V482" s="120">
        <v>0</v>
      </c>
      <c r="W482" s="120">
        <v>0</v>
      </c>
    </row>
    <row r="483" spans="1:23" hidden="1">
      <c r="A483" s="120">
        <v>0</v>
      </c>
      <c r="B483" s="120">
        <v>0</v>
      </c>
      <c r="C483" s="120">
        <v>0</v>
      </c>
      <c r="D483" s="120">
        <v>0</v>
      </c>
      <c r="E483" s="120">
        <v>0</v>
      </c>
      <c r="F483" s="120">
        <v>0</v>
      </c>
      <c r="G483" s="120">
        <v>0</v>
      </c>
      <c r="H483" s="120">
        <v>0</v>
      </c>
      <c r="I483" s="120">
        <v>0</v>
      </c>
      <c r="J483" s="120">
        <v>0</v>
      </c>
      <c r="K483" s="120">
        <v>0</v>
      </c>
      <c r="L483" s="120">
        <v>0</v>
      </c>
      <c r="M483" s="120">
        <v>0</v>
      </c>
      <c r="N483" s="120">
        <v>0</v>
      </c>
      <c r="O483" s="120">
        <v>0</v>
      </c>
      <c r="P483" s="120">
        <v>0</v>
      </c>
      <c r="Q483" s="120">
        <v>0</v>
      </c>
      <c r="R483" s="120">
        <v>0</v>
      </c>
      <c r="S483" s="120">
        <v>0</v>
      </c>
      <c r="T483" s="120">
        <v>0</v>
      </c>
      <c r="U483" s="120">
        <v>0</v>
      </c>
      <c r="V483" s="120">
        <v>0</v>
      </c>
      <c r="W483" s="120">
        <v>0</v>
      </c>
    </row>
    <row r="484" spans="1:23" hidden="1">
      <c r="A484" s="120">
        <v>0</v>
      </c>
      <c r="B484" s="120">
        <v>0</v>
      </c>
      <c r="C484" s="120">
        <v>0</v>
      </c>
      <c r="D484" s="120">
        <v>0</v>
      </c>
      <c r="E484" s="120">
        <v>0</v>
      </c>
      <c r="F484" s="120">
        <v>0</v>
      </c>
      <c r="G484" s="120">
        <v>0</v>
      </c>
      <c r="H484" s="120">
        <v>0</v>
      </c>
      <c r="I484" s="120">
        <v>0</v>
      </c>
      <c r="J484" s="120">
        <v>0</v>
      </c>
      <c r="K484" s="120">
        <v>0</v>
      </c>
      <c r="L484" s="120">
        <v>0</v>
      </c>
      <c r="M484" s="120">
        <v>0</v>
      </c>
      <c r="N484" s="120">
        <v>0</v>
      </c>
      <c r="O484" s="120">
        <v>0</v>
      </c>
      <c r="P484" s="120">
        <v>0</v>
      </c>
      <c r="Q484" s="120">
        <v>0</v>
      </c>
      <c r="R484" s="120">
        <v>0</v>
      </c>
      <c r="S484" s="120">
        <v>0</v>
      </c>
      <c r="T484" s="120">
        <v>0</v>
      </c>
      <c r="U484" s="120">
        <v>0</v>
      </c>
      <c r="V484" s="120">
        <v>0</v>
      </c>
      <c r="W484" s="120">
        <v>0</v>
      </c>
    </row>
    <row r="485" spans="1:23" hidden="1">
      <c r="A485" s="120">
        <v>0</v>
      </c>
      <c r="B485" s="120">
        <v>0</v>
      </c>
      <c r="C485" s="120">
        <v>0</v>
      </c>
      <c r="D485" s="120">
        <v>0</v>
      </c>
      <c r="E485" s="120">
        <v>0</v>
      </c>
      <c r="F485" s="120">
        <v>0</v>
      </c>
      <c r="G485" s="120">
        <v>0</v>
      </c>
      <c r="H485" s="120">
        <v>0</v>
      </c>
      <c r="I485" s="120">
        <v>0</v>
      </c>
      <c r="J485" s="120">
        <v>0</v>
      </c>
      <c r="K485" s="120">
        <v>0</v>
      </c>
      <c r="L485" s="120">
        <v>0</v>
      </c>
      <c r="M485" s="120">
        <v>0</v>
      </c>
      <c r="N485" s="120">
        <v>0</v>
      </c>
      <c r="O485" s="120">
        <v>0</v>
      </c>
      <c r="P485" s="120">
        <v>0</v>
      </c>
      <c r="Q485" s="120">
        <v>0</v>
      </c>
      <c r="R485" s="120">
        <v>0</v>
      </c>
      <c r="S485" s="120">
        <v>0</v>
      </c>
      <c r="T485" s="120">
        <v>0</v>
      </c>
      <c r="U485" s="120">
        <v>0</v>
      </c>
      <c r="V485" s="120">
        <v>0</v>
      </c>
      <c r="W485" s="120">
        <v>0</v>
      </c>
    </row>
    <row r="486" spans="1:23" hidden="1">
      <c r="A486" s="120">
        <v>0</v>
      </c>
      <c r="B486" s="120">
        <v>0</v>
      </c>
      <c r="C486" s="120">
        <v>0</v>
      </c>
      <c r="D486" s="120">
        <v>0</v>
      </c>
      <c r="E486" s="120">
        <v>0</v>
      </c>
      <c r="F486" s="120">
        <v>0</v>
      </c>
      <c r="G486" s="120">
        <v>0</v>
      </c>
      <c r="H486" s="120">
        <v>0</v>
      </c>
      <c r="I486" s="120">
        <v>0</v>
      </c>
      <c r="J486" s="120">
        <v>0</v>
      </c>
      <c r="K486" s="120">
        <v>0</v>
      </c>
      <c r="L486" s="120">
        <v>0</v>
      </c>
      <c r="M486" s="120">
        <v>0</v>
      </c>
      <c r="N486" s="120">
        <v>0</v>
      </c>
      <c r="O486" s="120">
        <v>0</v>
      </c>
      <c r="P486" s="120">
        <v>0</v>
      </c>
      <c r="Q486" s="120">
        <v>0</v>
      </c>
      <c r="R486" s="120">
        <v>0</v>
      </c>
      <c r="S486" s="120">
        <v>0</v>
      </c>
      <c r="T486" s="120">
        <v>0</v>
      </c>
      <c r="U486" s="120">
        <v>0</v>
      </c>
      <c r="V486" s="120">
        <v>0</v>
      </c>
      <c r="W486" s="120">
        <v>0</v>
      </c>
    </row>
    <row r="487" spans="1:23" hidden="1">
      <c r="A487" s="120">
        <v>0</v>
      </c>
      <c r="B487" s="120">
        <v>0</v>
      </c>
      <c r="C487" s="120">
        <v>0</v>
      </c>
      <c r="D487" s="120">
        <v>0</v>
      </c>
      <c r="E487" s="120">
        <v>0</v>
      </c>
      <c r="F487" s="120">
        <v>0</v>
      </c>
      <c r="G487" s="120">
        <v>0</v>
      </c>
      <c r="H487" s="120">
        <v>0</v>
      </c>
      <c r="I487" s="120">
        <v>0</v>
      </c>
      <c r="J487" s="120">
        <v>0</v>
      </c>
      <c r="K487" s="120">
        <v>0</v>
      </c>
      <c r="L487" s="120">
        <v>0</v>
      </c>
      <c r="M487" s="120">
        <v>0</v>
      </c>
      <c r="N487" s="120">
        <v>0</v>
      </c>
      <c r="O487" s="120">
        <v>0</v>
      </c>
      <c r="P487" s="120">
        <v>0</v>
      </c>
      <c r="Q487" s="120">
        <v>0</v>
      </c>
      <c r="R487" s="120">
        <v>0</v>
      </c>
      <c r="S487" s="120">
        <v>0</v>
      </c>
      <c r="T487" s="120">
        <v>0</v>
      </c>
      <c r="U487" s="120">
        <v>0</v>
      </c>
      <c r="V487" s="120">
        <v>0</v>
      </c>
      <c r="W487" s="120">
        <v>0</v>
      </c>
    </row>
    <row r="488" spans="1:23" hidden="1">
      <c r="A488" s="120">
        <v>0</v>
      </c>
      <c r="B488" s="120">
        <v>0</v>
      </c>
      <c r="C488" s="120">
        <v>0</v>
      </c>
      <c r="D488" s="120">
        <v>0</v>
      </c>
      <c r="E488" s="120">
        <v>0</v>
      </c>
      <c r="F488" s="120">
        <v>0</v>
      </c>
      <c r="G488" s="120">
        <v>0</v>
      </c>
      <c r="H488" s="120">
        <v>0</v>
      </c>
      <c r="I488" s="120">
        <v>0</v>
      </c>
      <c r="J488" s="120">
        <v>0</v>
      </c>
      <c r="K488" s="120">
        <v>0</v>
      </c>
      <c r="L488" s="120">
        <v>0</v>
      </c>
      <c r="M488" s="120">
        <v>0</v>
      </c>
      <c r="N488" s="120">
        <v>0</v>
      </c>
      <c r="O488" s="120">
        <v>0</v>
      </c>
      <c r="P488" s="120">
        <v>0</v>
      </c>
      <c r="Q488" s="120">
        <v>0</v>
      </c>
      <c r="R488" s="120">
        <v>0</v>
      </c>
      <c r="S488" s="120">
        <v>0</v>
      </c>
      <c r="T488" s="120">
        <v>0</v>
      </c>
      <c r="U488" s="120">
        <v>0</v>
      </c>
      <c r="V488" s="120">
        <v>0</v>
      </c>
      <c r="W488" s="120">
        <v>0</v>
      </c>
    </row>
    <row r="489" spans="1:23" hidden="1">
      <c r="A489" s="120">
        <v>0</v>
      </c>
      <c r="B489" s="120">
        <v>0</v>
      </c>
      <c r="C489" s="120">
        <v>0</v>
      </c>
      <c r="D489" s="120">
        <v>0</v>
      </c>
      <c r="E489" s="120">
        <v>0</v>
      </c>
      <c r="F489" s="120">
        <v>0</v>
      </c>
      <c r="G489" s="120">
        <v>0</v>
      </c>
      <c r="H489" s="120">
        <v>0</v>
      </c>
      <c r="I489" s="120">
        <v>0</v>
      </c>
      <c r="J489" s="120">
        <v>0</v>
      </c>
      <c r="K489" s="120">
        <v>0</v>
      </c>
      <c r="L489" s="120">
        <v>0</v>
      </c>
      <c r="M489" s="120">
        <v>0</v>
      </c>
      <c r="N489" s="120">
        <v>0</v>
      </c>
      <c r="O489" s="120">
        <v>0</v>
      </c>
      <c r="P489" s="120">
        <v>0</v>
      </c>
      <c r="Q489" s="120">
        <v>0</v>
      </c>
      <c r="R489" s="120">
        <v>0</v>
      </c>
      <c r="S489" s="120">
        <v>0</v>
      </c>
      <c r="T489" s="120">
        <v>0</v>
      </c>
      <c r="U489" s="120">
        <v>0</v>
      </c>
      <c r="V489" s="120">
        <v>0</v>
      </c>
      <c r="W489" s="120">
        <v>0</v>
      </c>
    </row>
    <row r="490" spans="1:23" hidden="1">
      <c r="A490" s="120">
        <v>0</v>
      </c>
      <c r="B490" s="120">
        <v>0</v>
      </c>
      <c r="C490" s="120">
        <v>0</v>
      </c>
      <c r="D490" s="120">
        <v>0</v>
      </c>
      <c r="E490" s="120">
        <v>0</v>
      </c>
      <c r="F490" s="120">
        <v>0</v>
      </c>
      <c r="G490" s="120">
        <v>0</v>
      </c>
      <c r="H490" s="120">
        <v>0</v>
      </c>
      <c r="I490" s="120">
        <v>0</v>
      </c>
      <c r="J490" s="120">
        <v>0</v>
      </c>
      <c r="K490" s="120">
        <v>0</v>
      </c>
      <c r="L490" s="120">
        <v>0</v>
      </c>
      <c r="M490" s="120">
        <v>0</v>
      </c>
      <c r="N490" s="120">
        <v>0</v>
      </c>
      <c r="O490" s="120">
        <v>0</v>
      </c>
      <c r="P490" s="120">
        <v>0</v>
      </c>
      <c r="Q490" s="120">
        <v>0</v>
      </c>
      <c r="R490" s="120">
        <v>0</v>
      </c>
      <c r="S490" s="120">
        <v>0</v>
      </c>
      <c r="T490" s="120">
        <v>0</v>
      </c>
      <c r="U490" s="120">
        <v>0</v>
      </c>
      <c r="V490" s="120">
        <v>0</v>
      </c>
      <c r="W490" s="120">
        <v>0</v>
      </c>
    </row>
    <row r="491" spans="1:23" hidden="1">
      <c r="A491" s="120">
        <v>0</v>
      </c>
      <c r="B491" s="120">
        <v>0</v>
      </c>
      <c r="C491" s="120">
        <v>0</v>
      </c>
      <c r="D491" s="120">
        <v>0</v>
      </c>
      <c r="E491" s="120">
        <v>0</v>
      </c>
      <c r="F491" s="120">
        <v>0</v>
      </c>
      <c r="G491" s="120">
        <v>0</v>
      </c>
      <c r="H491" s="120">
        <v>0</v>
      </c>
      <c r="I491" s="120">
        <v>0</v>
      </c>
      <c r="J491" s="120">
        <v>0</v>
      </c>
      <c r="K491" s="120">
        <v>0</v>
      </c>
      <c r="L491" s="120">
        <v>0</v>
      </c>
      <c r="M491" s="120">
        <v>0</v>
      </c>
      <c r="N491" s="120">
        <v>0</v>
      </c>
      <c r="O491" s="120">
        <v>0</v>
      </c>
      <c r="P491" s="120">
        <v>0</v>
      </c>
      <c r="Q491" s="120">
        <v>0</v>
      </c>
      <c r="R491" s="120">
        <v>0</v>
      </c>
      <c r="S491" s="120">
        <v>0</v>
      </c>
      <c r="T491" s="120">
        <v>0</v>
      </c>
      <c r="U491" s="120">
        <v>0</v>
      </c>
      <c r="V491" s="120">
        <v>0</v>
      </c>
      <c r="W491" s="120">
        <v>0</v>
      </c>
    </row>
    <row r="492" spans="1:23" hidden="1">
      <c r="A492" s="120">
        <v>0</v>
      </c>
      <c r="B492" s="120">
        <v>0</v>
      </c>
      <c r="C492" s="120">
        <v>0</v>
      </c>
      <c r="D492" s="120">
        <v>0</v>
      </c>
      <c r="E492" s="120">
        <v>0</v>
      </c>
      <c r="F492" s="120">
        <v>0</v>
      </c>
      <c r="G492" s="120">
        <v>0</v>
      </c>
      <c r="H492" s="120">
        <v>0</v>
      </c>
      <c r="I492" s="120">
        <v>0</v>
      </c>
      <c r="J492" s="120">
        <v>0</v>
      </c>
      <c r="K492" s="120">
        <v>0</v>
      </c>
      <c r="L492" s="120">
        <v>0</v>
      </c>
      <c r="M492" s="120">
        <v>0</v>
      </c>
      <c r="N492" s="120">
        <v>0</v>
      </c>
      <c r="O492" s="120">
        <v>0</v>
      </c>
      <c r="P492" s="120">
        <v>0</v>
      </c>
      <c r="Q492" s="120">
        <v>0</v>
      </c>
      <c r="R492" s="120">
        <v>0</v>
      </c>
      <c r="S492" s="120">
        <v>0</v>
      </c>
      <c r="T492" s="120">
        <v>0</v>
      </c>
      <c r="U492" s="120">
        <v>0</v>
      </c>
      <c r="V492" s="120">
        <v>0</v>
      </c>
      <c r="W492" s="120">
        <v>0</v>
      </c>
    </row>
    <row r="493" spans="1:23" hidden="1">
      <c r="A493" s="120">
        <v>0</v>
      </c>
      <c r="B493" s="120">
        <v>0</v>
      </c>
      <c r="C493" s="120">
        <v>0</v>
      </c>
      <c r="D493" s="120">
        <v>0</v>
      </c>
      <c r="E493" s="120">
        <v>0</v>
      </c>
      <c r="F493" s="120">
        <v>0</v>
      </c>
      <c r="G493" s="120">
        <v>0</v>
      </c>
      <c r="H493" s="120">
        <v>0</v>
      </c>
      <c r="I493" s="120">
        <v>0</v>
      </c>
      <c r="J493" s="120">
        <v>0</v>
      </c>
      <c r="K493" s="120">
        <v>0</v>
      </c>
      <c r="L493" s="120">
        <v>0</v>
      </c>
      <c r="M493" s="120">
        <v>0</v>
      </c>
      <c r="N493" s="120">
        <v>0</v>
      </c>
      <c r="O493" s="120">
        <v>0</v>
      </c>
      <c r="P493" s="120">
        <v>0</v>
      </c>
      <c r="Q493" s="120">
        <v>0</v>
      </c>
      <c r="R493" s="120">
        <v>0</v>
      </c>
      <c r="S493" s="120">
        <v>0</v>
      </c>
      <c r="T493" s="120">
        <v>0</v>
      </c>
      <c r="U493" s="120">
        <v>0</v>
      </c>
      <c r="V493" s="120">
        <v>0</v>
      </c>
      <c r="W493" s="120">
        <v>0</v>
      </c>
    </row>
    <row r="494" spans="1:23" hidden="1">
      <c r="A494" s="120">
        <v>0</v>
      </c>
      <c r="B494" s="120">
        <v>0</v>
      </c>
      <c r="C494" s="120">
        <v>0</v>
      </c>
      <c r="D494" s="120">
        <v>0</v>
      </c>
      <c r="E494" s="120">
        <v>0</v>
      </c>
      <c r="F494" s="120">
        <v>0</v>
      </c>
      <c r="G494" s="120">
        <v>0</v>
      </c>
      <c r="H494" s="120">
        <v>0</v>
      </c>
      <c r="I494" s="120">
        <v>0</v>
      </c>
      <c r="J494" s="120">
        <v>0</v>
      </c>
      <c r="K494" s="120">
        <v>0</v>
      </c>
      <c r="L494" s="120">
        <v>0</v>
      </c>
      <c r="M494" s="120">
        <v>0</v>
      </c>
      <c r="N494" s="120">
        <v>0</v>
      </c>
      <c r="O494" s="120">
        <v>0</v>
      </c>
      <c r="P494" s="120">
        <v>0</v>
      </c>
      <c r="Q494" s="120">
        <v>0</v>
      </c>
      <c r="R494" s="120">
        <v>0</v>
      </c>
      <c r="S494" s="120">
        <v>0</v>
      </c>
      <c r="T494" s="120">
        <v>0</v>
      </c>
      <c r="U494" s="120">
        <v>0</v>
      </c>
      <c r="V494" s="120">
        <v>0</v>
      </c>
      <c r="W494" s="120">
        <v>0</v>
      </c>
    </row>
    <row r="495" spans="1:23" hidden="1">
      <c r="A495" s="120">
        <v>0</v>
      </c>
      <c r="B495" s="120">
        <v>0</v>
      </c>
      <c r="C495" s="120">
        <v>0</v>
      </c>
      <c r="D495" s="120">
        <v>0</v>
      </c>
      <c r="E495" s="120">
        <v>0</v>
      </c>
      <c r="F495" s="120">
        <v>0</v>
      </c>
      <c r="G495" s="120">
        <v>0</v>
      </c>
      <c r="H495" s="120">
        <v>0</v>
      </c>
      <c r="I495" s="120">
        <v>0</v>
      </c>
      <c r="J495" s="120">
        <v>0</v>
      </c>
      <c r="K495" s="120">
        <v>0</v>
      </c>
      <c r="L495" s="120">
        <v>0</v>
      </c>
      <c r="M495" s="120">
        <v>0</v>
      </c>
      <c r="N495" s="120">
        <v>0</v>
      </c>
      <c r="O495" s="120">
        <v>0</v>
      </c>
      <c r="P495" s="120">
        <v>0</v>
      </c>
      <c r="Q495" s="120">
        <v>0</v>
      </c>
      <c r="R495" s="120">
        <v>0</v>
      </c>
      <c r="S495" s="120">
        <v>0</v>
      </c>
      <c r="T495" s="120">
        <v>0</v>
      </c>
      <c r="U495" s="120">
        <v>0</v>
      </c>
      <c r="V495" s="120">
        <v>0</v>
      </c>
      <c r="W495" s="120">
        <v>0</v>
      </c>
    </row>
    <row r="496" spans="1:23" hidden="1">
      <c r="A496" s="120">
        <v>0</v>
      </c>
      <c r="B496" s="120">
        <v>0</v>
      </c>
      <c r="C496" s="120">
        <v>0</v>
      </c>
      <c r="D496" s="120">
        <v>0</v>
      </c>
      <c r="E496" s="120">
        <v>0</v>
      </c>
      <c r="F496" s="120">
        <v>0</v>
      </c>
      <c r="G496" s="120">
        <v>0</v>
      </c>
      <c r="H496" s="120">
        <v>0</v>
      </c>
      <c r="I496" s="120">
        <v>0</v>
      </c>
      <c r="J496" s="120">
        <v>0</v>
      </c>
      <c r="K496" s="120">
        <v>0</v>
      </c>
      <c r="L496" s="120">
        <v>0</v>
      </c>
      <c r="M496" s="120">
        <v>0</v>
      </c>
      <c r="N496" s="120">
        <v>0</v>
      </c>
      <c r="O496" s="120">
        <v>0</v>
      </c>
      <c r="P496" s="120">
        <v>0</v>
      </c>
      <c r="Q496" s="120">
        <v>0</v>
      </c>
      <c r="R496" s="120">
        <v>0</v>
      </c>
      <c r="S496" s="120">
        <v>0</v>
      </c>
      <c r="T496" s="120">
        <v>0</v>
      </c>
      <c r="U496" s="120">
        <v>0</v>
      </c>
      <c r="V496" s="120">
        <v>0</v>
      </c>
      <c r="W496" s="120">
        <v>0</v>
      </c>
    </row>
    <row r="497" spans="1:23" hidden="1">
      <c r="A497" s="120">
        <v>0</v>
      </c>
      <c r="B497" s="120">
        <v>0</v>
      </c>
      <c r="C497" s="120">
        <v>0</v>
      </c>
      <c r="D497" s="120">
        <v>0</v>
      </c>
      <c r="E497" s="120">
        <v>0</v>
      </c>
      <c r="F497" s="120">
        <v>0</v>
      </c>
      <c r="G497" s="120">
        <v>0</v>
      </c>
      <c r="H497" s="120">
        <v>0</v>
      </c>
      <c r="I497" s="120">
        <v>0</v>
      </c>
      <c r="J497" s="120">
        <v>0</v>
      </c>
      <c r="K497" s="120">
        <v>0</v>
      </c>
      <c r="L497" s="120">
        <v>0</v>
      </c>
      <c r="M497" s="120">
        <v>0</v>
      </c>
      <c r="N497" s="120">
        <v>0</v>
      </c>
      <c r="O497" s="120">
        <v>0</v>
      </c>
      <c r="P497" s="120">
        <v>0</v>
      </c>
      <c r="Q497" s="120">
        <v>0</v>
      </c>
      <c r="R497" s="120">
        <v>0</v>
      </c>
      <c r="S497" s="120">
        <v>0</v>
      </c>
      <c r="T497" s="120">
        <v>0</v>
      </c>
      <c r="U497" s="120">
        <v>0</v>
      </c>
      <c r="V497" s="120">
        <v>0</v>
      </c>
      <c r="W497" s="120">
        <v>0</v>
      </c>
    </row>
    <row r="498" spans="1:23" hidden="1">
      <c r="A498" s="120">
        <v>0</v>
      </c>
      <c r="B498" s="120">
        <v>0</v>
      </c>
      <c r="C498" s="120">
        <v>0</v>
      </c>
      <c r="D498" s="120">
        <v>0</v>
      </c>
      <c r="E498" s="120">
        <v>0</v>
      </c>
      <c r="F498" s="120">
        <v>0</v>
      </c>
      <c r="G498" s="120">
        <v>0</v>
      </c>
      <c r="H498" s="120">
        <v>0</v>
      </c>
      <c r="I498" s="120">
        <v>0</v>
      </c>
      <c r="J498" s="120">
        <v>0</v>
      </c>
      <c r="K498" s="120">
        <v>0</v>
      </c>
      <c r="L498" s="120">
        <v>0</v>
      </c>
      <c r="M498" s="120">
        <v>0</v>
      </c>
      <c r="N498" s="120">
        <v>0</v>
      </c>
      <c r="O498" s="120">
        <v>0</v>
      </c>
      <c r="P498" s="120">
        <v>0</v>
      </c>
      <c r="Q498" s="120">
        <v>0</v>
      </c>
      <c r="R498" s="120">
        <v>0</v>
      </c>
      <c r="S498" s="120">
        <v>0</v>
      </c>
      <c r="T498" s="120">
        <v>0</v>
      </c>
      <c r="U498" s="120">
        <v>0</v>
      </c>
      <c r="V498" s="120">
        <v>0</v>
      </c>
      <c r="W498" s="120">
        <v>0</v>
      </c>
    </row>
    <row r="499" spans="1:23" hidden="1">
      <c r="A499" s="120">
        <v>0</v>
      </c>
      <c r="B499" s="120">
        <v>0</v>
      </c>
      <c r="C499" s="120">
        <v>0</v>
      </c>
      <c r="D499" s="120">
        <v>0</v>
      </c>
      <c r="E499" s="120">
        <v>0</v>
      </c>
      <c r="F499" s="120">
        <v>0</v>
      </c>
      <c r="G499" s="120">
        <v>0</v>
      </c>
      <c r="H499" s="120">
        <v>0</v>
      </c>
      <c r="I499" s="120">
        <v>0</v>
      </c>
      <c r="J499" s="120">
        <v>0</v>
      </c>
      <c r="K499" s="120">
        <v>0</v>
      </c>
      <c r="L499" s="120">
        <v>0</v>
      </c>
      <c r="M499" s="120">
        <v>0</v>
      </c>
      <c r="N499" s="120">
        <v>0</v>
      </c>
      <c r="O499" s="120">
        <v>0</v>
      </c>
      <c r="P499" s="120">
        <v>0</v>
      </c>
      <c r="Q499" s="120">
        <v>0</v>
      </c>
      <c r="R499" s="120">
        <v>0</v>
      </c>
      <c r="S499" s="120">
        <v>0</v>
      </c>
      <c r="T499" s="120">
        <v>0</v>
      </c>
      <c r="U499" s="120">
        <v>0</v>
      </c>
      <c r="V499" s="120">
        <v>0</v>
      </c>
      <c r="W499" s="120">
        <v>0</v>
      </c>
    </row>
    <row r="500" spans="1:23" hidden="1">
      <c r="A500" s="120">
        <v>0</v>
      </c>
      <c r="B500" s="120">
        <v>0</v>
      </c>
      <c r="C500" s="120">
        <v>0</v>
      </c>
      <c r="D500" s="120">
        <v>0</v>
      </c>
      <c r="E500" s="120">
        <v>0</v>
      </c>
      <c r="F500" s="120">
        <v>0</v>
      </c>
      <c r="G500" s="120">
        <v>0</v>
      </c>
      <c r="H500" s="120">
        <v>0</v>
      </c>
      <c r="I500" s="120">
        <v>0</v>
      </c>
      <c r="J500" s="120">
        <v>0</v>
      </c>
      <c r="K500" s="120">
        <v>0</v>
      </c>
      <c r="L500" s="120">
        <v>0</v>
      </c>
      <c r="M500" s="120">
        <v>0</v>
      </c>
      <c r="N500" s="120">
        <v>0</v>
      </c>
      <c r="O500" s="120">
        <v>0</v>
      </c>
      <c r="P500" s="120">
        <v>0</v>
      </c>
      <c r="Q500" s="120">
        <v>0</v>
      </c>
      <c r="R500" s="120">
        <v>0</v>
      </c>
      <c r="S500" s="120">
        <v>0</v>
      </c>
      <c r="T500" s="120">
        <v>0</v>
      </c>
      <c r="U500" s="120">
        <v>0</v>
      </c>
      <c r="V500" s="120">
        <v>0</v>
      </c>
      <c r="W500" s="120">
        <v>0</v>
      </c>
    </row>
    <row r="501" spans="1:23" hidden="1">
      <c r="A501" s="120">
        <v>0</v>
      </c>
      <c r="B501" s="120">
        <v>0</v>
      </c>
      <c r="C501" s="120">
        <v>0</v>
      </c>
      <c r="D501" s="120">
        <v>0</v>
      </c>
      <c r="E501" s="120">
        <v>0</v>
      </c>
      <c r="F501" s="120">
        <v>0</v>
      </c>
      <c r="G501" s="120">
        <v>0</v>
      </c>
      <c r="H501" s="120">
        <v>0</v>
      </c>
      <c r="I501" s="120">
        <v>0</v>
      </c>
      <c r="J501" s="120">
        <v>0</v>
      </c>
      <c r="K501" s="120">
        <v>0</v>
      </c>
      <c r="L501" s="120">
        <v>0</v>
      </c>
      <c r="M501" s="120">
        <v>0</v>
      </c>
      <c r="N501" s="120">
        <v>0</v>
      </c>
      <c r="O501" s="120">
        <v>0</v>
      </c>
      <c r="P501" s="120">
        <v>0</v>
      </c>
      <c r="Q501" s="120">
        <v>0</v>
      </c>
      <c r="R501" s="120">
        <v>0</v>
      </c>
      <c r="S501" s="120">
        <v>0</v>
      </c>
      <c r="T501" s="120">
        <v>0</v>
      </c>
      <c r="U501" s="120">
        <v>0</v>
      </c>
      <c r="V501" s="120">
        <v>0</v>
      </c>
      <c r="W501" s="120">
        <v>0</v>
      </c>
    </row>
    <row r="502" spans="1:23" hidden="1">
      <c r="A502" s="120">
        <v>0</v>
      </c>
      <c r="B502" s="120">
        <v>0</v>
      </c>
      <c r="C502" s="120">
        <v>0</v>
      </c>
      <c r="D502" s="120">
        <v>0</v>
      </c>
      <c r="E502" s="120">
        <v>0</v>
      </c>
      <c r="F502" s="120">
        <v>0</v>
      </c>
      <c r="G502" s="120">
        <v>0</v>
      </c>
      <c r="H502" s="120">
        <v>0</v>
      </c>
      <c r="I502" s="120">
        <v>0</v>
      </c>
      <c r="J502" s="120">
        <v>0</v>
      </c>
      <c r="K502" s="120">
        <v>0</v>
      </c>
      <c r="L502" s="120">
        <v>0</v>
      </c>
      <c r="M502" s="120">
        <v>0</v>
      </c>
      <c r="N502" s="120">
        <v>0</v>
      </c>
      <c r="O502" s="120">
        <v>0</v>
      </c>
      <c r="P502" s="120">
        <v>0</v>
      </c>
      <c r="Q502" s="120">
        <v>0</v>
      </c>
      <c r="R502" s="120">
        <v>0</v>
      </c>
      <c r="S502" s="120">
        <v>0</v>
      </c>
      <c r="T502" s="120">
        <v>0</v>
      </c>
      <c r="U502" s="120">
        <v>0</v>
      </c>
      <c r="V502" s="120">
        <v>0</v>
      </c>
      <c r="W502" s="120">
        <v>0</v>
      </c>
    </row>
    <row r="503" spans="1:23" hidden="1">
      <c r="A503" s="120">
        <v>0</v>
      </c>
      <c r="B503" s="120">
        <v>0</v>
      </c>
      <c r="C503" s="120">
        <v>0</v>
      </c>
      <c r="D503" s="120">
        <v>0</v>
      </c>
      <c r="E503" s="120">
        <v>0</v>
      </c>
      <c r="F503" s="120">
        <v>0</v>
      </c>
      <c r="G503" s="120">
        <v>0</v>
      </c>
      <c r="H503" s="120">
        <v>0</v>
      </c>
      <c r="I503" s="120">
        <v>0</v>
      </c>
      <c r="J503" s="120">
        <v>0</v>
      </c>
      <c r="K503" s="120">
        <v>0</v>
      </c>
      <c r="L503" s="120">
        <v>0</v>
      </c>
      <c r="M503" s="120">
        <v>0</v>
      </c>
      <c r="N503" s="120">
        <v>0</v>
      </c>
      <c r="O503" s="120">
        <v>0</v>
      </c>
      <c r="P503" s="120">
        <v>0</v>
      </c>
      <c r="Q503" s="120">
        <v>0</v>
      </c>
      <c r="R503" s="120">
        <v>0</v>
      </c>
      <c r="S503" s="120">
        <v>0</v>
      </c>
      <c r="T503" s="120">
        <v>0</v>
      </c>
      <c r="U503" s="120">
        <v>0</v>
      </c>
      <c r="V503" s="120">
        <v>0</v>
      </c>
      <c r="W503" s="120">
        <v>0</v>
      </c>
    </row>
    <row r="504" spans="1:23" hidden="1">
      <c r="A504" s="120">
        <v>0</v>
      </c>
      <c r="B504" s="120">
        <v>0</v>
      </c>
      <c r="C504" s="120">
        <v>0</v>
      </c>
      <c r="D504" s="120">
        <v>0</v>
      </c>
      <c r="E504" s="120">
        <v>0</v>
      </c>
      <c r="F504" s="120">
        <v>0</v>
      </c>
      <c r="G504" s="120">
        <v>0</v>
      </c>
      <c r="H504" s="120">
        <v>0</v>
      </c>
      <c r="I504" s="120">
        <v>0</v>
      </c>
      <c r="J504" s="120">
        <v>0</v>
      </c>
      <c r="K504" s="120">
        <v>0</v>
      </c>
      <c r="L504" s="120">
        <v>0</v>
      </c>
      <c r="M504" s="120">
        <v>0</v>
      </c>
      <c r="N504" s="120">
        <v>0</v>
      </c>
      <c r="O504" s="120">
        <v>0</v>
      </c>
      <c r="P504" s="120">
        <v>0</v>
      </c>
      <c r="Q504" s="120">
        <v>0</v>
      </c>
      <c r="R504" s="120">
        <v>0</v>
      </c>
      <c r="S504" s="120">
        <v>0</v>
      </c>
      <c r="T504" s="120">
        <v>0</v>
      </c>
      <c r="U504" s="120">
        <v>0</v>
      </c>
      <c r="V504" s="120">
        <v>0</v>
      </c>
      <c r="W504" s="120">
        <v>0</v>
      </c>
    </row>
    <row r="505" spans="1:23" hidden="1">
      <c r="A505" s="120">
        <v>0</v>
      </c>
      <c r="B505" s="120">
        <v>0</v>
      </c>
      <c r="C505" s="120">
        <v>0</v>
      </c>
      <c r="D505" s="120">
        <v>0</v>
      </c>
      <c r="E505" s="120">
        <v>0</v>
      </c>
      <c r="F505" s="120">
        <v>0</v>
      </c>
      <c r="G505" s="120">
        <v>0</v>
      </c>
      <c r="H505" s="120">
        <v>0</v>
      </c>
      <c r="I505" s="120">
        <v>0</v>
      </c>
      <c r="J505" s="120">
        <v>0</v>
      </c>
      <c r="K505" s="120">
        <v>0</v>
      </c>
      <c r="L505" s="120">
        <v>0</v>
      </c>
      <c r="M505" s="120">
        <v>0</v>
      </c>
      <c r="N505" s="120">
        <v>0</v>
      </c>
      <c r="O505" s="120">
        <v>0</v>
      </c>
      <c r="P505" s="120">
        <v>0</v>
      </c>
      <c r="Q505" s="120">
        <v>0</v>
      </c>
      <c r="R505" s="120">
        <v>0</v>
      </c>
      <c r="S505" s="120">
        <v>0</v>
      </c>
      <c r="T505" s="120">
        <v>0</v>
      </c>
      <c r="U505" s="120">
        <v>0</v>
      </c>
      <c r="V505" s="120">
        <v>0</v>
      </c>
      <c r="W505" s="120">
        <v>0</v>
      </c>
    </row>
    <row r="506" spans="1:23" hidden="1">
      <c r="A506" s="120">
        <v>0</v>
      </c>
      <c r="B506" s="120">
        <v>0</v>
      </c>
      <c r="C506" s="120">
        <v>0</v>
      </c>
      <c r="D506" s="120">
        <v>0</v>
      </c>
      <c r="E506" s="120">
        <v>0</v>
      </c>
      <c r="F506" s="120">
        <v>0</v>
      </c>
      <c r="G506" s="120">
        <v>0</v>
      </c>
      <c r="H506" s="120">
        <v>0</v>
      </c>
      <c r="I506" s="120">
        <v>0</v>
      </c>
      <c r="J506" s="120">
        <v>0</v>
      </c>
      <c r="K506" s="120">
        <v>0</v>
      </c>
      <c r="L506" s="120">
        <v>0</v>
      </c>
      <c r="M506" s="120">
        <v>0</v>
      </c>
      <c r="N506" s="120">
        <v>0</v>
      </c>
      <c r="O506" s="120">
        <v>0</v>
      </c>
      <c r="P506" s="120">
        <v>0</v>
      </c>
      <c r="Q506" s="120">
        <v>0</v>
      </c>
      <c r="R506" s="120">
        <v>0</v>
      </c>
      <c r="S506" s="120">
        <v>0</v>
      </c>
      <c r="T506" s="120">
        <v>0</v>
      </c>
      <c r="U506" s="120">
        <v>0</v>
      </c>
      <c r="V506" s="120">
        <v>0</v>
      </c>
      <c r="W506" s="120">
        <v>0</v>
      </c>
    </row>
    <row r="507" spans="1:23" hidden="1">
      <c r="A507" s="120">
        <v>0</v>
      </c>
      <c r="B507" s="120">
        <v>0</v>
      </c>
      <c r="C507" s="120">
        <v>0</v>
      </c>
      <c r="D507" s="120">
        <v>0</v>
      </c>
      <c r="E507" s="120">
        <v>0</v>
      </c>
      <c r="F507" s="120">
        <v>0</v>
      </c>
      <c r="G507" s="120">
        <v>0</v>
      </c>
      <c r="H507" s="120">
        <v>0</v>
      </c>
      <c r="I507" s="120">
        <v>0</v>
      </c>
      <c r="J507" s="120">
        <v>0</v>
      </c>
      <c r="K507" s="120">
        <v>0</v>
      </c>
      <c r="L507" s="120">
        <v>0</v>
      </c>
      <c r="M507" s="120">
        <v>0</v>
      </c>
      <c r="N507" s="120">
        <v>0</v>
      </c>
      <c r="O507" s="120">
        <v>0</v>
      </c>
      <c r="P507" s="120">
        <v>0</v>
      </c>
      <c r="Q507" s="120">
        <v>0</v>
      </c>
      <c r="R507" s="120">
        <v>0</v>
      </c>
      <c r="S507" s="120">
        <v>0</v>
      </c>
      <c r="T507" s="120">
        <v>0</v>
      </c>
      <c r="U507" s="120">
        <v>0</v>
      </c>
      <c r="V507" s="120">
        <v>0</v>
      </c>
      <c r="W507" s="120">
        <v>0</v>
      </c>
    </row>
    <row r="508" spans="1:23" hidden="1">
      <c r="A508" s="120">
        <v>0</v>
      </c>
      <c r="B508" s="120">
        <v>0</v>
      </c>
      <c r="C508" s="120">
        <v>0</v>
      </c>
      <c r="D508" s="120">
        <v>0</v>
      </c>
      <c r="E508" s="120">
        <v>0</v>
      </c>
      <c r="F508" s="120">
        <v>0</v>
      </c>
      <c r="G508" s="120">
        <v>0</v>
      </c>
      <c r="H508" s="120">
        <v>0</v>
      </c>
      <c r="I508" s="120">
        <v>0</v>
      </c>
      <c r="J508" s="120">
        <v>0</v>
      </c>
      <c r="K508" s="120">
        <v>0</v>
      </c>
      <c r="L508" s="120">
        <v>0</v>
      </c>
      <c r="M508" s="120">
        <v>0</v>
      </c>
      <c r="N508" s="120">
        <v>0</v>
      </c>
      <c r="O508" s="120">
        <v>0</v>
      </c>
      <c r="P508" s="120">
        <v>0</v>
      </c>
      <c r="Q508" s="120">
        <v>0</v>
      </c>
      <c r="R508" s="120">
        <v>0</v>
      </c>
      <c r="S508" s="120">
        <v>0</v>
      </c>
      <c r="T508" s="120">
        <v>0</v>
      </c>
      <c r="U508" s="120">
        <v>0</v>
      </c>
      <c r="V508" s="120">
        <v>0</v>
      </c>
      <c r="W508" s="120">
        <v>0</v>
      </c>
    </row>
    <row r="509" spans="1:23" hidden="1">
      <c r="A509" s="120">
        <v>0</v>
      </c>
      <c r="B509" s="120">
        <v>0</v>
      </c>
      <c r="C509" s="120">
        <v>0</v>
      </c>
      <c r="D509" s="120">
        <v>0</v>
      </c>
      <c r="E509" s="120">
        <v>0</v>
      </c>
      <c r="F509" s="120">
        <v>0</v>
      </c>
      <c r="G509" s="120">
        <v>0</v>
      </c>
      <c r="H509" s="120">
        <v>0</v>
      </c>
      <c r="I509" s="120">
        <v>0</v>
      </c>
      <c r="J509" s="120">
        <v>0</v>
      </c>
      <c r="K509" s="120">
        <v>0</v>
      </c>
      <c r="L509" s="120">
        <v>0</v>
      </c>
      <c r="M509" s="120">
        <v>0</v>
      </c>
      <c r="N509" s="120">
        <v>0</v>
      </c>
      <c r="O509" s="120">
        <v>0</v>
      </c>
      <c r="P509" s="120">
        <v>0</v>
      </c>
      <c r="Q509" s="120">
        <v>0</v>
      </c>
      <c r="R509" s="120">
        <v>0</v>
      </c>
      <c r="S509" s="120">
        <v>0</v>
      </c>
      <c r="T509" s="120">
        <v>0</v>
      </c>
      <c r="U509" s="120">
        <v>0</v>
      </c>
      <c r="V509" s="120">
        <v>0</v>
      </c>
      <c r="W509" s="120">
        <v>0</v>
      </c>
    </row>
    <row r="510" spans="1:23" hidden="1">
      <c r="A510" s="120">
        <v>0</v>
      </c>
      <c r="B510" s="120">
        <v>0</v>
      </c>
      <c r="C510" s="120">
        <v>0</v>
      </c>
      <c r="D510" s="120">
        <v>0</v>
      </c>
      <c r="E510" s="120">
        <v>0</v>
      </c>
      <c r="F510" s="120">
        <v>0</v>
      </c>
      <c r="G510" s="120">
        <v>0</v>
      </c>
      <c r="H510" s="120">
        <v>0</v>
      </c>
      <c r="I510" s="120">
        <v>0</v>
      </c>
      <c r="J510" s="120">
        <v>0</v>
      </c>
      <c r="K510" s="120">
        <v>0</v>
      </c>
      <c r="L510" s="120">
        <v>0</v>
      </c>
      <c r="M510" s="120">
        <v>0</v>
      </c>
      <c r="N510" s="120">
        <v>0</v>
      </c>
      <c r="O510" s="120">
        <v>0</v>
      </c>
      <c r="P510" s="120">
        <v>0</v>
      </c>
      <c r="Q510" s="120">
        <v>0</v>
      </c>
      <c r="R510" s="120">
        <v>0</v>
      </c>
      <c r="S510" s="120">
        <v>0</v>
      </c>
      <c r="T510" s="120">
        <v>0</v>
      </c>
      <c r="U510" s="120">
        <v>0</v>
      </c>
      <c r="V510" s="120">
        <v>0</v>
      </c>
      <c r="W510" s="120">
        <v>0</v>
      </c>
    </row>
    <row r="511" spans="1:23" hidden="1">
      <c r="A511" s="120">
        <v>0</v>
      </c>
      <c r="B511" s="120">
        <v>0</v>
      </c>
      <c r="C511" s="120">
        <v>0</v>
      </c>
      <c r="D511" s="120">
        <v>0</v>
      </c>
      <c r="E511" s="120">
        <v>0</v>
      </c>
      <c r="F511" s="120">
        <v>0</v>
      </c>
      <c r="G511" s="120">
        <v>0</v>
      </c>
      <c r="H511" s="120">
        <v>0</v>
      </c>
      <c r="I511" s="120">
        <v>0</v>
      </c>
      <c r="J511" s="120">
        <v>0</v>
      </c>
      <c r="K511" s="120">
        <v>0</v>
      </c>
      <c r="L511" s="120">
        <v>0</v>
      </c>
      <c r="M511" s="120">
        <v>0</v>
      </c>
      <c r="N511" s="120">
        <v>0</v>
      </c>
      <c r="O511" s="120">
        <v>0</v>
      </c>
      <c r="P511" s="120">
        <v>0</v>
      </c>
      <c r="Q511" s="120">
        <v>0</v>
      </c>
      <c r="R511" s="120">
        <v>0</v>
      </c>
      <c r="S511" s="120">
        <v>0</v>
      </c>
      <c r="T511" s="120">
        <v>0</v>
      </c>
      <c r="U511" s="120">
        <v>0</v>
      </c>
      <c r="V511" s="120">
        <v>0</v>
      </c>
      <c r="W511" s="120">
        <v>0</v>
      </c>
    </row>
    <row r="512" spans="1:23" hidden="1">
      <c r="A512" s="120">
        <v>0</v>
      </c>
      <c r="B512" s="120">
        <v>0</v>
      </c>
      <c r="C512" s="120">
        <v>0</v>
      </c>
      <c r="D512" s="120">
        <v>0</v>
      </c>
      <c r="E512" s="120">
        <v>0</v>
      </c>
      <c r="F512" s="120">
        <v>0</v>
      </c>
      <c r="G512" s="120">
        <v>0</v>
      </c>
      <c r="H512" s="120">
        <v>0</v>
      </c>
      <c r="I512" s="120">
        <v>0</v>
      </c>
      <c r="J512" s="120">
        <v>0</v>
      </c>
      <c r="K512" s="120">
        <v>0</v>
      </c>
      <c r="L512" s="120">
        <v>0</v>
      </c>
      <c r="M512" s="120">
        <v>0</v>
      </c>
      <c r="N512" s="120">
        <v>0</v>
      </c>
      <c r="O512" s="120">
        <v>0</v>
      </c>
      <c r="P512" s="120">
        <v>0</v>
      </c>
      <c r="Q512" s="120">
        <v>0</v>
      </c>
      <c r="R512" s="120">
        <v>0</v>
      </c>
      <c r="S512" s="120">
        <v>0</v>
      </c>
      <c r="T512" s="120">
        <v>0</v>
      </c>
      <c r="U512" s="120">
        <v>0</v>
      </c>
      <c r="V512" s="120">
        <v>0</v>
      </c>
      <c r="W512" s="120">
        <v>0</v>
      </c>
    </row>
    <row r="513" spans="1:23" hidden="1">
      <c r="A513" s="120">
        <v>0</v>
      </c>
      <c r="B513" s="120">
        <v>0</v>
      </c>
      <c r="C513" s="120">
        <v>0</v>
      </c>
      <c r="D513" s="120">
        <v>0</v>
      </c>
      <c r="E513" s="120">
        <v>0</v>
      </c>
      <c r="F513" s="120">
        <v>0</v>
      </c>
      <c r="G513" s="120">
        <v>0</v>
      </c>
      <c r="H513" s="120">
        <v>0</v>
      </c>
      <c r="I513" s="120">
        <v>0</v>
      </c>
      <c r="J513" s="120">
        <v>0</v>
      </c>
      <c r="K513" s="120">
        <v>0</v>
      </c>
      <c r="L513" s="120">
        <v>0</v>
      </c>
      <c r="M513" s="120">
        <v>0</v>
      </c>
      <c r="N513" s="120">
        <v>0</v>
      </c>
      <c r="O513" s="120">
        <v>0</v>
      </c>
      <c r="P513" s="120">
        <v>0</v>
      </c>
      <c r="Q513" s="120">
        <v>0</v>
      </c>
      <c r="R513" s="120">
        <v>0</v>
      </c>
      <c r="S513" s="120">
        <v>0</v>
      </c>
      <c r="T513" s="120">
        <v>0</v>
      </c>
      <c r="U513" s="120">
        <v>0</v>
      </c>
      <c r="V513" s="120">
        <v>0</v>
      </c>
      <c r="W513" s="120">
        <v>0</v>
      </c>
    </row>
    <row r="514" spans="1:23" hidden="1">
      <c r="A514" s="120">
        <v>0</v>
      </c>
      <c r="B514" s="120">
        <v>0</v>
      </c>
      <c r="C514" s="120">
        <v>0</v>
      </c>
      <c r="D514" s="120">
        <v>0</v>
      </c>
      <c r="E514" s="120">
        <v>0</v>
      </c>
      <c r="F514" s="120">
        <v>0</v>
      </c>
      <c r="G514" s="120">
        <v>0</v>
      </c>
      <c r="H514" s="120">
        <v>0</v>
      </c>
      <c r="I514" s="120">
        <v>0</v>
      </c>
      <c r="J514" s="120">
        <v>0</v>
      </c>
      <c r="K514" s="120">
        <v>0</v>
      </c>
      <c r="L514" s="120">
        <v>0</v>
      </c>
      <c r="M514" s="120">
        <v>0</v>
      </c>
      <c r="N514" s="120">
        <v>0</v>
      </c>
      <c r="O514" s="120">
        <v>0</v>
      </c>
      <c r="P514" s="120">
        <v>0</v>
      </c>
      <c r="Q514" s="120">
        <v>0</v>
      </c>
      <c r="R514" s="120">
        <v>0</v>
      </c>
      <c r="S514" s="120">
        <v>0</v>
      </c>
      <c r="T514" s="120">
        <v>0</v>
      </c>
      <c r="U514" s="120">
        <v>0</v>
      </c>
      <c r="V514" s="120">
        <v>0</v>
      </c>
      <c r="W514" s="120">
        <v>0</v>
      </c>
    </row>
    <row r="515" spans="1:23" hidden="1">
      <c r="A515" s="120">
        <v>0</v>
      </c>
      <c r="B515" s="120">
        <v>0</v>
      </c>
      <c r="C515" s="120">
        <v>0</v>
      </c>
      <c r="D515" s="120">
        <v>0</v>
      </c>
      <c r="E515" s="120">
        <v>0</v>
      </c>
      <c r="F515" s="120">
        <v>0</v>
      </c>
      <c r="G515" s="120">
        <v>0</v>
      </c>
      <c r="H515" s="120">
        <v>0</v>
      </c>
      <c r="I515" s="120">
        <v>0</v>
      </c>
      <c r="J515" s="120">
        <v>0</v>
      </c>
      <c r="K515" s="120">
        <v>0</v>
      </c>
      <c r="L515" s="120">
        <v>0</v>
      </c>
      <c r="M515" s="120">
        <v>0</v>
      </c>
      <c r="N515" s="120">
        <v>0</v>
      </c>
      <c r="O515" s="120">
        <v>0</v>
      </c>
      <c r="P515" s="120">
        <v>0</v>
      </c>
      <c r="Q515" s="120">
        <v>0</v>
      </c>
      <c r="R515" s="120">
        <v>0</v>
      </c>
      <c r="S515" s="120">
        <v>0</v>
      </c>
      <c r="T515" s="120">
        <v>0</v>
      </c>
      <c r="U515" s="120">
        <v>0</v>
      </c>
      <c r="V515" s="120">
        <v>0</v>
      </c>
      <c r="W515" s="120">
        <v>0</v>
      </c>
    </row>
    <row r="516" spans="1:23" hidden="1">
      <c r="A516" s="120">
        <v>0</v>
      </c>
      <c r="B516" s="120">
        <v>0</v>
      </c>
      <c r="C516" s="120">
        <v>0</v>
      </c>
      <c r="D516" s="120">
        <v>0</v>
      </c>
      <c r="E516" s="120">
        <v>0</v>
      </c>
      <c r="F516" s="120">
        <v>0</v>
      </c>
      <c r="G516" s="120">
        <v>0</v>
      </c>
      <c r="H516" s="120">
        <v>0</v>
      </c>
      <c r="I516" s="120">
        <v>0</v>
      </c>
      <c r="J516" s="120">
        <v>0</v>
      </c>
      <c r="K516" s="120">
        <v>0</v>
      </c>
      <c r="L516" s="120">
        <v>0</v>
      </c>
      <c r="M516" s="120">
        <v>0</v>
      </c>
      <c r="N516" s="120">
        <v>0</v>
      </c>
      <c r="O516" s="120">
        <v>0</v>
      </c>
      <c r="P516" s="120">
        <v>0</v>
      </c>
      <c r="Q516" s="120">
        <v>0</v>
      </c>
      <c r="R516" s="120">
        <v>0</v>
      </c>
      <c r="S516" s="120">
        <v>0</v>
      </c>
      <c r="T516" s="120">
        <v>0</v>
      </c>
      <c r="U516" s="120">
        <v>0</v>
      </c>
      <c r="V516" s="120">
        <v>0</v>
      </c>
      <c r="W516" s="120">
        <v>0</v>
      </c>
    </row>
    <row r="517" spans="1:23" hidden="1">
      <c r="A517" s="120">
        <v>0</v>
      </c>
      <c r="B517" s="120">
        <v>0</v>
      </c>
      <c r="C517" s="120">
        <v>0</v>
      </c>
      <c r="D517" s="120">
        <v>0</v>
      </c>
      <c r="E517" s="120">
        <v>0</v>
      </c>
      <c r="F517" s="120">
        <v>0</v>
      </c>
      <c r="G517" s="120">
        <v>0</v>
      </c>
      <c r="H517" s="120">
        <v>0</v>
      </c>
      <c r="I517" s="120">
        <v>0</v>
      </c>
      <c r="J517" s="120">
        <v>0</v>
      </c>
      <c r="K517" s="120">
        <v>0</v>
      </c>
      <c r="L517" s="120">
        <v>0</v>
      </c>
      <c r="M517" s="120">
        <v>0</v>
      </c>
      <c r="N517" s="120">
        <v>0</v>
      </c>
      <c r="O517" s="120">
        <v>0</v>
      </c>
      <c r="P517" s="120">
        <v>0</v>
      </c>
      <c r="Q517" s="120">
        <v>0</v>
      </c>
      <c r="R517" s="120">
        <v>0</v>
      </c>
      <c r="S517" s="120">
        <v>0</v>
      </c>
      <c r="T517" s="120">
        <v>0</v>
      </c>
      <c r="U517" s="120">
        <v>0</v>
      </c>
      <c r="V517" s="120">
        <v>0</v>
      </c>
      <c r="W517" s="120">
        <v>0</v>
      </c>
    </row>
    <row r="518" spans="1:23" hidden="1">
      <c r="A518" s="120">
        <v>0</v>
      </c>
      <c r="B518" s="120">
        <v>0</v>
      </c>
      <c r="C518" s="120">
        <v>0</v>
      </c>
      <c r="D518" s="120">
        <v>0</v>
      </c>
      <c r="E518" s="120">
        <v>0</v>
      </c>
      <c r="F518" s="120">
        <v>0</v>
      </c>
      <c r="G518" s="120">
        <v>0</v>
      </c>
      <c r="H518" s="120">
        <v>0</v>
      </c>
      <c r="I518" s="120">
        <v>0</v>
      </c>
      <c r="J518" s="120">
        <v>0</v>
      </c>
      <c r="K518" s="120">
        <v>0</v>
      </c>
      <c r="L518" s="120">
        <v>0</v>
      </c>
      <c r="M518" s="120">
        <v>0</v>
      </c>
      <c r="N518" s="120">
        <v>0</v>
      </c>
      <c r="O518" s="120">
        <v>0</v>
      </c>
      <c r="P518" s="120">
        <v>0</v>
      </c>
      <c r="Q518" s="120">
        <v>0</v>
      </c>
      <c r="R518" s="120">
        <v>0</v>
      </c>
      <c r="S518" s="120">
        <v>0</v>
      </c>
      <c r="T518" s="120">
        <v>0</v>
      </c>
      <c r="U518" s="120">
        <v>0</v>
      </c>
      <c r="V518" s="120">
        <v>0</v>
      </c>
      <c r="W518" s="120">
        <v>0</v>
      </c>
    </row>
    <row r="519" spans="1:23" hidden="1">
      <c r="A519" s="120">
        <v>0</v>
      </c>
      <c r="B519" s="120">
        <v>0</v>
      </c>
      <c r="C519" s="120">
        <v>0</v>
      </c>
      <c r="D519" s="120">
        <v>0</v>
      </c>
      <c r="E519" s="120">
        <v>0</v>
      </c>
      <c r="F519" s="120">
        <v>0</v>
      </c>
      <c r="G519" s="120">
        <v>0</v>
      </c>
      <c r="H519" s="120">
        <v>0</v>
      </c>
      <c r="I519" s="120">
        <v>0</v>
      </c>
      <c r="J519" s="120">
        <v>0</v>
      </c>
      <c r="K519" s="120">
        <v>0</v>
      </c>
      <c r="L519" s="120">
        <v>0</v>
      </c>
      <c r="M519" s="120">
        <v>0</v>
      </c>
      <c r="N519" s="120">
        <v>0</v>
      </c>
      <c r="O519" s="120">
        <v>0</v>
      </c>
      <c r="P519" s="120">
        <v>0</v>
      </c>
      <c r="Q519" s="120">
        <v>0</v>
      </c>
      <c r="R519" s="120">
        <v>0</v>
      </c>
      <c r="S519" s="120">
        <v>0</v>
      </c>
      <c r="T519" s="120">
        <v>0</v>
      </c>
      <c r="U519" s="120">
        <v>0</v>
      </c>
      <c r="V519" s="120">
        <v>0</v>
      </c>
      <c r="W519" s="120">
        <v>0</v>
      </c>
    </row>
    <row r="520" spans="1:23" hidden="1">
      <c r="A520" s="120">
        <v>0</v>
      </c>
      <c r="B520" s="120">
        <v>0</v>
      </c>
      <c r="C520" s="120">
        <v>0</v>
      </c>
      <c r="D520" s="120">
        <v>0</v>
      </c>
      <c r="E520" s="120">
        <v>0</v>
      </c>
      <c r="F520" s="120">
        <v>0</v>
      </c>
      <c r="G520" s="120">
        <v>0</v>
      </c>
      <c r="H520" s="120">
        <v>0</v>
      </c>
      <c r="I520" s="120">
        <v>0</v>
      </c>
      <c r="J520" s="120">
        <v>0</v>
      </c>
      <c r="K520" s="120">
        <v>0</v>
      </c>
      <c r="L520" s="120">
        <v>0</v>
      </c>
      <c r="M520" s="120">
        <v>0</v>
      </c>
      <c r="N520" s="120">
        <v>0</v>
      </c>
      <c r="O520" s="120">
        <v>0</v>
      </c>
      <c r="P520" s="120">
        <v>0</v>
      </c>
      <c r="Q520" s="120">
        <v>0</v>
      </c>
      <c r="R520" s="120">
        <v>0</v>
      </c>
      <c r="S520" s="120">
        <v>0</v>
      </c>
      <c r="T520" s="120">
        <v>0</v>
      </c>
      <c r="U520" s="120">
        <v>0</v>
      </c>
      <c r="V520" s="120">
        <v>0</v>
      </c>
      <c r="W520" s="120">
        <v>0</v>
      </c>
    </row>
    <row r="521" spans="1:23" hidden="1">
      <c r="A521" s="120">
        <v>0</v>
      </c>
      <c r="B521" s="120">
        <v>0</v>
      </c>
      <c r="C521" s="120">
        <v>0</v>
      </c>
      <c r="D521" s="120">
        <v>0</v>
      </c>
      <c r="E521" s="120">
        <v>0</v>
      </c>
      <c r="F521" s="120">
        <v>0</v>
      </c>
      <c r="G521" s="120">
        <v>0</v>
      </c>
      <c r="H521" s="120">
        <v>0</v>
      </c>
      <c r="I521" s="120">
        <v>0</v>
      </c>
      <c r="J521" s="120">
        <v>0</v>
      </c>
      <c r="K521" s="120">
        <v>0</v>
      </c>
      <c r="L521" s="120">
        <v>0</v>
      </c>
      <c r="M521" s="120">
        <v>0</v>
      </c>
      <c r="N521" s="120">
        <v>0</v>
      </c>
      <c r="O521" s="120">
        <v>0</v>
      </c>
      <c r="P521" s="120">
        <v>0</v>
      </c>
      <c r="Q521" s="120">
        <v>0</v>
      </c>
      <c r="R521" s="120">
        <v>0</v>
      </c>
      <c r="S521" s="120">
        <v>0</v>
      </c>
      <c r="T521" s="120">
        <v>0</v>
      </c>
      <c r="U521" s="120">
        <v>0</v>
      </c>
      <c r="V521" s="120">
        <v>0</v>
      </c>
      <c r="W521" s="120">
        <v>0</v>
      </c>
    </row>
    <row r="522" spans="1:23" hidden="1">
      <c r="A522" s="120">
        <v>0</v>
      </c>
      <c r="B522" s="120">
        <v>0</v>
      </c>
      <c r="C522" s="120">
        <v>0</v>
      </c>
      <c r="D522" s="120">
        <v>0</v>
      </c>
      <c r="E522" s="120">
        <v>0</v>
      </c>
      <c r="F522" s="120">
        <v>0</v>
      </c>
      <c r="G522" s="120">
        <v>0</v>
      </c>
      <c r="H522" s="120">
        <v>0</v>
      </c>
      <c r="I522" s="120">
        <v>0</v>
      </c>
      <c r="J522" s="120">
        <v>0</v>
      </c>
      <c r="K522" s="120">
        <v>0</v>
      </c>
      <c r="L522" s="120">
        <v>0</v>
      </c>
      <c r="M522" s="120">
        <v>0</v>
      </c>
      <c r="N522" s="120">
        <v>0</v>
      </c>
      <c r="O522" s="120">
        <v>0</v>
      </c>
      <c r="P522" s="120">
        <v>0</v>
      </c>
      <c r="Q522" s="120">
        <v>0</v>
      </c>
      <c r="R522" s="120">
        <v>0</v>
      </c>
      <c r="S522" s="120">
        <v>0</v>
      </c>
      <c r="T522" s="120">
        <v>0</v>
      </c>
      <c r="U522" s="120">
        <v>0</v>
      </c>
      <c r="V522" s="120">
        <v>0</v>
      </c>
      <c r="W522" s="120">
        <v>0</v>
      </c>
    </row>
    <row r="523" spans="1:23" hidden="1">
      <c r="A523" s="120">
        <v>0</v>
      </c>
      <c r="B523" s="120">
        <v>0</v>
      </c>
      <c r="C523" s="120">
        <v>0</v>
      </c>
      <c r="D523" s="120">
        <v>0</v>
      </c>
      <c r="E523" s="120">
        <v>0</v>
      </c>
      <c r="F523" s="120">
        <v>0</v>
      </c>
      <c r="G523" s="120">
        <v>0</v>
      </c>
      <c r="H523" s="120">
        <v>0</v>
      </c>
      <c r="I523" s="120">
        <v>0</v>
      </c>
      <c r="J523" s="120">
        <v>0</v>
      </c>
      <c r="K523" s="120">
        <v>0</v>
      </c>
      <c r="L523" s="120">
        <v>0</v>
      </c>
      <c r="M523" s="120">
        <v>0</v>
      </c>
      <c r="N523" s="120">
        <v>0</v>
      </c>
      <c r="O523" s="120">
        <v>0</v>
      </c>
      <c r="P523" s="120">
        <v>0</v>
      </c>
      <c r="Q523" s="120">
        <v>0</v>
      </c>
      <c r="R523" s="120">
        <v>0</v>
      </c>
      <c r="S523" s="120">
        <v>0</v>
      </c>
      <c r="T523" s="120">
        <v>0</v>
      </c>
      <c r="U523" s="120">
        <v>0</v>
      </c>
      <c r="V523" s="120">
        <v>0</v>
      </c>
      <c r="W523" s="120">
        <v>0</v>
      </c>
    </row>
    <row r="524" spans="1:23" hidden="1">
      <c r="A524" s="120">
        <v>0</v>
      </c>
      <c r="B524" s="120">
        <v>0</v>
      </c>
      <c r="C524" s="120">
        <v>0</v>
      </c>
      <c r="D524" s="120">
        <v>0</v>
      </c>
      <c r="E524" s="120">
        <v>0</v>
      </c>
      <c r="F524" s="120">
        <v>0</v>
      </c>
      <c r="G524" s="120">
        <v>0</v>
      </c>
      <c r="H524" s="120">
        <v>0</v>
      </c>
      <c r="I524" s="120">
        <v>0</v>
      </c>
      <c r="J524" s="120">
        <v>0</v>
      </c>
      <c r="K524" s="120">
        <v>0</v>
      </c>
      <c r="L524" s="120">
        <v>0</v>
      </c>
      <c r="M524" s="120">
        <v>0</v>
      </c>
      <c r="N524" s="120">
        <v>0</v>
      </c>
      <c r="O524" s="120">
        <v>0</v>
      </c>
      <c r="P524" s="120">
        <v>0</v>
      </c>
      <c r="Q524" s="120">
        <v>0</v>
      </c>
      <c r="R524" s="120">
        <v>0</v>
      </c>
      <c r="S524" s="120">
        <v>0</v>
      </c>
      <c r="T524" s="120">
        <v>0</v>
      </c>
      <c r="U524" s="120">
        <v>0</v>
      </c>
      <c r="V524" s="120">
        <v>0</v>
      </c>
      <c r="W524" s="120">
        <v>0</v>
      </c>
    </row>
    <row r="525" spans="1:23" hidden="1">
      <c r="A525" s="120">
        <v>0</v>
      </c>
      <c r="B525" s="120">
        <v>0</v>
      </c>
      <c r="C525" s="120">
        <v>0</v>
      </c>
      <c r="D525" s="120">
        <v>0</v>
      </c>
      <c r="E525" s="120">
        <v>0</v>
      </c>
      <c r="F525" s="120">
        <v>0</v>
      </c>
      <c r="G525" s="120">
        <v>0</v>
      </c>
      <c r="H525" s="120">
        <v>0</v>
      </c>
      <c r="I525" s="120">
        <v>0</v>
      </c>
      <c r="J525" s="120">
        <v>0</v>
      </c>
      <c r="K525" s="120">
        <v>0</v>
      </c>
      <c r="L525" s="120">
        <v>0</v>
      </c>
      <c r="M525" s="120">
        <v>0</v>
      </c>
      <c r="N525" s="120">
        <v>0</v>
      </c>
      <c r="O525" s="120">
        <v>0</v>
      </c>
      <c r="P525" s="120">
        <v>0</v>
      </c>
      <c r="Q525" s="120">
        <v>0</v>
      </c>
      <c r="R525" s="120">
        <v>0</v>
      </c>
      <c r="S525" s="120">
        <v>0</v>
      </c>
      <c r="T525" s="120">
        <v>0</v>
      </c>
      <c r="U525" s="120">
        <v>0</v>
      </c>
      <c r="V525" s="120">
        <v>0</v>
      </c>
      <c r="W525" s="120">
        <v>0</v>
      </c>
    </row>
    <row r="526" spans="1:23" hidden="1">
      <c r="A526" s="120">
        <v>0</v>
      </c>
      <c r="B526" s="120">
        <v>0</v>
      </c>
      <c r="C526" s="120">
        <v>0</v>
      </c>
      <c r="D526" s="120">
        <v>0</v>
      </c>
      <c r="E526" s="120">
        <v>0</v>
      </c>
      <c r="F526" s="120">
        <v>0</v>
      </c>
      <c r="G526" s="120">
        <v>0</v>
      </c>
      <c r="H526" s="120">
        <v>0</v>
      </c>
      <c r="I526" s="120">
        <v>0</v>
      </c>
      <c r="J526" s="120">
        <v>0</v>
      </c>
      <c r="K526" s="120">
        <v>0</v>
      </c>
      <c r="L526" s="120">
        <v>0</v>
      </c>
      <c r="M526" s="120">
        <v>0</v>
      </c>
      <c r="N526" s="120">
        <v>0</v>
      </c>
      <c r="O526" s="120">
        <v>0</v>
      </c>
      <c r="P526" s="120">
        <v>0</v>
      </c>
      <c r="Q526" s="120">
        <v>0</v>
      </c>
      <c r="R526" s="120">
        <v>0</v>
      </c>
      <c r="S526" s="120">
        <v>0</v>
      </c>
      <c r="T526" s="120">
        <v>0</v>
      </c>
      <c r="U526" s="120">
        <v>0</v>
      </c>
      <c r="V526" s="120">
        <v>0</v>
      </c>
      <c r="W526" s="120">
        <v>0</v>
      </c>
    </row>
    <row r="527" spans="1:23" hidden="1">
      <c r="A527" s="120">
        <v>0</v>
      </c>
      <c r="B527" s="120">
        <v>0</v>
      </c>
      <c r="C527" s="120">
        <v>0</v>
      </c>
      <c r="D527" s="120">
        <v>0</v>
      </c>
      <c r="E527" s="120">
        <v>0</v>
      </c>
      <c r="F527" s="120">
        <v>0</v>
      </c>
      <c r="G527" s="120">
        <v>0</v>
      </c>
      <c r="H527" s="120">
        <v>0</v>
      </c>
      <c r="I527" s="120">
        <v>0</v>
      </c>
      <c r="J527" s="120">
        <v>0</v>
      </c>
      <c r="K527" s="120">
        <v>0</v>
      </c>
      <c r="L527" s="120">
        <v>0</v>
      </c>
      <c r="M527" s="120">
        <v>0</v>
      </c>
      <c r="N527" s="120">
        <v>0</v>
      </c>
      <c r="O527" s="120">
        <v>0</v>
      </c>
      <c r="P527" s="120">
        <v>0</v>
      </c>
      <c r="Q527" s="120">
        <v>0</v>
      </c>
      <c r="R527" s="120">
        <v>0</v>
      </c>
      <c r="S527" s="120">
        <v>0</v>
      </c>
      <c r="T527" s="120">
        <v>0</v>
      </c>
      <c r="U527" s="120">
        <v>0</v>
      </c>
      <c r="V527" s="120">
        <v>0</v>
      </c>
      <c r="W527" s="120">
        <v>0</v>
      </c>
    </row>
    <row r="528" spans="1:23" hidden="1">
      <c r="A528" s="120">
        <v>0</v>
      </c>
      <c r="B528" s="120">
        <v>0</v>
      </c>
      <c r="C528" s="120">
        <v>0</v>
      </c>
      <c r="D528" s="120">
        <v>0</v>
      </c>
      <c r="E528" s="120">
        <v>0</v>
      </c>
      <c r="F528" s="120">
        <v>0</v>
      </c>
      <c r="G528" s="120">
        <v>0</v>
      </c>
      <c r="H528" s="120">
        <v>0</v>
      </c>
      <c r="I528" s="120">
        <v>0</v>
      </c>
      <c r="J528" s="120">
        <v>0</v>
      </c>
      <c r="K528" s="120">
        <v>0</v>
      </c>
      <c r="L528" s="120">
        <v>0</v>
      </c>
      <c r="M528" s="120">
        <v>0</v>
      </c>
      <c r="N528" s="120">
        <v>0</v>
      </c>
      <c r="O528" s="120">
        <v>0</v>
      </c>
      <c r="P528" s="120">
        <v>0</v>
      </c>
      <c r="Q528" s="120">
        <v>0</v>
      </c>
      <c r="R528" s="120">
        <v>0</v>
      </c>
      <c r="S528" s="120">
        <v>0</v>
      </c>
      <c r="T528" s="120">
        <v>0</v>
      </c>
      <c r="U528" s="120">
        <v>0</v>
      </c>
      <c r="V528" s="120">
        <v>0</v>
      </c>
      <c r="W528" s="120">
        <v>0</v>
      </c>
    </row>
    <row r="529" spans="1:23" hidden="1">
      <c r="A529" s="120">
        <v>0</v>
      </c>
      <c r="B529" s="120">
        <v>0</v>
      </c>
      <c r="C529" s="120">
        <v>0</v>
      </c>
      <c r="D529" s="120">
        <v>0</v>
      </c>
      <c r="E529" s="120">
        <v>0</v>
      </c>
      <c r="F529" s="120">
        <v>0</v>
      </c>
      <c r="G529" s="120">
        <v>0</v>
      </c>
      <c r="H529" s="120">
        <v>0</v>
      </c>
      <c r="I529" s="120">
        <v>0</v>
      </c>
      <c r="J529" s="120">
        <v>0</v>
      </c>
      <c r="K529" s="120">
        <v>0</v>
      </c>
      <c r="L529" s="120">
        <v>0</v>
      </c>
      <c r="M529" s="120">
        <v>0</v>
      </c>
      <c r="N529" s="120">
        <v>0</v>
      </c>
      <c r="O529" s="120">
        <v>0</v>
      </c>
      <c r="P529" s="120">
        <v>0</v>
      </c>
      <c r="Q529" s="120">
        <v>0</v>
      </c>
      <c r="R529" s="120">
        <v>0</v>
      </c>
      <c r="S529" s="120">
        <v>0</v>
      </c>
      <c r="T529" s="120">
        <v>0</v>
      </c>
      <c r="U529" s="120">
        <v>0</v>
      </c>
      <c r="V529" s="120">
        <v>0</v>
      </c>
      <c r="W529" s="120">
        <v>0</v>
      </c>
    </row>
    <row r="530" spans="1:23" hidden="1">
      <c r="A530" s="120">
        <v>0</v>
      </c>
      <c r="B530" s="120">
        <v>0</v>
      </c>
      <c r="C530" s="120">
        <v>0</v>
      </c>
      <c r="D530" s="120">
        <v>0</v>
      </c>
      <c r="E530" s="120">
        <v>0</v>
      </c>
      <c r="F530" s="120">
        <v>0</v>
      </c>
      <c r="G530" s="120">
        <v>0</v>
      </c>
      <c r="H530" s="120">
        <v>0</v>
      </c>
      <c r="I530" s="120">
        <v>0</v>
      </c>
      <c r="J530" s="120">
        <v>0</v>
      </c>
      <c r="K530" s="120">
        <v>0</v>
      </c>
      <c r="L530" s="120">
        <v>0</v>
      </c>
      <c r="M530" s="120">
        <v>0</v>
      </c>
      <c r="N530" s="120">
        <v>0</v>
      </c>
      <c r="O530" s="120">
        <v>0</v>
      </c>
      <c r="P530" s="120">
        <v>0</v>
      </c>
      <c r="Q530" s="120">
        <v>0</v>
      </c>
      <c r="R530" s="120">
        <v>0</v>
      </c>
      <c r="S530" s="120">
        <v>0</v>
      </c>
      <c r="T530" s="120">
        <v>0</v>
      </c>
      <c r="U530" s="120">
        <v>0</v>
      </c>
      <c r="V530" s="120">
        <v>0</v>
      </c>
      <c r="W530" s="120">
        <v>0</v>
      </c>
    </row>
    <row r="531" spans="1:23" hidden="1">
      <c r="A531" s="120">
        <v>0</v>
      </c>
      <c r="B531" s="120">
        <v>0</v>
      </c>
      <c r="C531" s="120">
        <v>0</v>
      </c>
      <c r="D531" s="120">
        <v>0</v>
      </c>
      <c r="E531" s="120">
        <v>0</v>
      </c>
      <c r="F531" s="120">
        <v>0</v>
      </c>
      <c r="G531" s="120">
        <v>0</v>
      </c>
      <c r="H531" s="120">
        <v>0</v>
      </c>
      <c r="I531" s="120">
        <v>0</v>
      </c>
      <c r="J531" s="120">
        <v>0</v>
      </c>
      <c r="K531" s="120">
        <v>0</v>
      </c>
      <c r="L531" s="120">
        <v>0</v>
      </c>
      <c r="M531" s="120">
        <v>0</v>
      </c>
      <c r="N531" s="120">
        <v>0</v>
      </c>
      <c r="O531" s="120">
        <v>0</v>
      </c>
      <c r="P531" s="120">
        <v>0</v>
      </c>
      <c r="Q531" s="120">
        <v>0</v>
      </c>
      <c r="R531" s="120">
        <v>0</v>
      </c>
      <c r="S531" s="120">
        <v>0</v>
      </c>
      <c r="T531" s="120">
        <v>0</v>
      </c>
      <c r="U531" s="120">
        <v>0</v>
      </c>
      <c r="V531" s="120">
        <v>0</v>
      </c>
      <c r="W531" s="120">
        <v>0</v>
      </c>
    </row>
    <row r="532" spans="1:23" hidden="1">
      <c r="A532" s="120">
        <v>0</v>
      </c>
      <c r="B532" s="120">
        <v>0</v>
      </c>
      <c r="C532" s="120">
        <v>0</v>
      </c>
      <c r="D532" s="120">
        <v>0</v>
      </c>
      <c r="E532" s="120">
        <v>0</v>
      </c>
      <c r="F532" s="120">
        <v>0</v>
      </c>
      <c r="G532" s="120">
        <v>0</v>
      </c>
      <c r="H532" s="120">
        <v>0</v>
      </c>
      <c r="I532" s="120">
        <v>0</v>
      </c>
      <c r="J532" s="120">
        <v>0</v>
      </c>
      <c r="K532" s="120">
        <v>0</v>
      </c>
      <c r="L532" s="120">
        <v>0</v>
      </c>
      <c r="M532" s="120">
        <v>0</v>
      </c>
      <c r="N532" s="120">
        <v>0</v>
      </c>
      <c r="O532" s="120">
        <v>0</v>
      </c>
      <c r="P532" s="120">
        <v>0</v>
      </c>
      <c r="Q532" s="120">
        <v>0</v>
      </c>
      <c r="R532" s="120">
        <v>0</v>
      </c>
      <c r="S532" s="120">
        <v>0</v>
      </c>
      <c r="T532" s="120">
        <v>0</v>
      </c>
      <c r="U532" s="120">
        <v>0</v>
      </c>
      <c r="V532" s="120">
        <v>0</v>
      </c>
      <c r="W532" s="120">
        <v>0</v>
      </c>
    </row>
    <row r="533" spans="1:23" hidden="1">
      <c r="A533" s="120">
        <v>0</v>
      </c>
      <c r="B533" s="120">
        <v>0</v>
      </c>
      <c r="C533" s="120">
        <v>0</v>
      </c>
      <c r="D533" s="120">
        <v>0</v>
      </c>
      <c r="E533" s="120">
        <v>0</v>
      </c>
      <c r="F533" s="120">
        <v>0</v>
      </c>
      <c r="G533" s="120">
        <v>0</v>
      </c>
      <c r="H533" s="120">
        <v>0</v>
      </c>
      <c r="I533" s="120">
        <v>0</v>
      </c>
      <c r="J533" s="120">
        <v>0</v>
      </c>
      <c r="K533" s="120">
        <v>0</v>
      </c>
      <c r="L533" s="120">
        <v>0</v>
      </c>
      <c r="M533" s="120">
        <v>0</v>
      </c>
      <c r="N533" s="120">
        <v>0</v>
      </c>
      <c r="O533" s="120">
        <v>0</v>
      </c>
      <c r="P533" s="120">
        <v>0</v>
      </c>
      <c r="Q533" s="120">
        <v>0</v>
      </c>
      <c r="R533" s="120">
        <v>0</v>
      </c>
      <c r="S533" s="120">
        <v>0</v>
      </c>
      <c r="T533" s="120">
        <v>0</v>
      </c>
      <c r="U533" s="120">
        <v>0</v>
      </c>
      <c r="V533" s="120">
        <v>0</v>
      </c>
      <c r="W533" s="120">
        <v>0</v>
      </c>
    </row>
    <row r="534" spans="1:23" hidden="1">
      <c r="A534" s="120">
        <v>0</v>
      </c>
      <c r="B534" s="120">
        <v>0</v>
      </c>
      <c r="C534" s="120">
        <v>0</v>
      </c>
      <c r="D534" s="120">
        <v>0</v>
      </c>
      <c r="E534" s="120">
        <v>0</v>
      </c>
      <c r="F534" s="120">
        <v>0</v>
      </c>
      <c r="G534" s="120">
        <v>0</v>
      </c>
      <c r="H534" s="120">
        <v>0</v>
      </c>
      <c r="I534" s="120">
        <v>0</v>
      </c>
      <c r="J534" s="120">
        <v>0</v>
      </c>
      <c r="K534" s="120">
        <v>0</v>
      </c>
      <c r="L534" s="120">
        <v>0</v>
      </c>
      <c r="M534" s="120">
        <v>0</v>
      </c>
      <c r="N534" s="120">
        <v>0</v>
      </c>
      <c r="O534" s="120">
        <v>0</v>
      </c>
      <c r="P534" s="120">
        <v>0</v>
      </c>
      <c r="Q534" s="120">
        <v>0</v>
      </c>
      <c r="R534" s="120">
        <v>0</v>
      </c>
      <c r="S534" s="120">
        <v>0</v>
      </c>
      <c r="T534" s="120">
        <v>0</v>
      </c>
      <c r="U534" s="120">
        <v>0</v>
      </c>
      <c r="V534" s="120">
        <v>0</v>
      </c>
      <c r="W534" s="120">
        <v>0</v>
      </c>
    </row>
    <row r="535" spans="1:23" hidden="1">
      <c r="A535" s="120">
        <v>0</v>
      </c>
      <c r="B535" s="120">
        <v>0</v>
      </c>
      <c r="C535" s="120">
        <v>0</v>
      </c>
      <c r="D535" s="120">
        <v>0</v>
      </c>
      <c r="E535" s="120">
        <v>0</v>
      </c>
      <c r="F535" s="120">
        <v>0</v>
      </c>
      <c r="G535" s="120">
        <v>0</v>
      </c>
      <c r="H535" s="120">
        <v>0</v>
      </c>
      <c r="I535" s="120">
        <v>0</v>
      </c>
      <c r="J535" s="120">
        <v>0</v>
      </c>
      <c r="K535" s="120">
        <v>0</v>
      </c>
      <c r="L535" s="120">
        <v>0</v>
      </c>
      <c r="M535" s="120">
        <v>0</v>
      </c>
      <c r="N535" s="120">
        <v>0</v>
      </c>
      <c r="O535" s="120">
        <v>0</v>
      </c>
      <c r="P535" s="120">
        <v>0</v>
      </c>
      <c r="Q535" s="120">
        <v>0</v>
      </c>
      <c r="R535" s="120">
        <v>0</v>
      </c>
      <c r="S535" s="120">
        <v>0</v>
      </c>
      <c r="T535" s="120">
        <v>0</v>
      </c>
      <c r="U535" s="120">
        <v>0</v>
      </c>
      <c r="V535" s="120">
        <v>0</v>
      </c>
      <c r="W535" s="120">
        <v>0</v>
      </c>
    </row>
    <row r="536" spans="1:23" hidden="1">
      <c r="A536" s="120">
        <v>0</v>
      </c>
      <c r="B536" s="120">
        <v>0</v>
      </c>
      <c r="C536" s="120">
        <v>0</v>
      </c>
      <c r="D536" s="120">
        <v>0</v>
      </c>
      <c r="E536" s="120">
        <v>0</v>
      </c>
      <c r="F536" s="120">
        <v>0</v>
      </c>
      <c r="G536" s="120">
        <v>0</v>
      </c>
      <c r="H536" s="120">
        <v>0</v>
      </c>
      <c r="I536" s="120">
        <v>0</v>
      </c>
      <c r="J536" s="120">
        <v>0</v>
      </c>
      <c r="K536" s="120">
        <v>0</v>
      </c>
      <c r="L536" s="120">
        <v>0</v>
      </c>
      <c r="M536" s="120">
        <v>0</v>
      </c>
      <c r="N536" s="120">
        <v>0</v>
      </c>
      <c r="O536" s="120">
        <v>0</v>
      </c>
      <c r="P536" s="120">
        <v>0</v>
      </c>
      <c r="Q536" s="120">
        <v>0</v>
      </c>
      <c r="R536" s="120">
        <v>0</v>
      </c>
      <c r="S536" s="120">
        <v>0</v>
      </c>
      <c r="T536" s="120">
        <v>0</v>
      </c>
      <c r="U536" s="120">
        <v>0</v>
      </c>
      <c r="V536" s="120">
        <v>0</v>
      </c>
      <c r="W536" s="120">
        <v>0</v>
      </c>
    </row>
    <row r="537" spans="1:23" hidden="1">
      <c r="A537" s="120">
        <v>0</v>
      </c>
      <c r="B537" s="120">
        <v>0</v>
      </c>
      <c r="C537" s="120">
        <v>0</v>
      </c>
      <c r="D537" s="120">
        <v>0</v>
      </c>
      <c r="E537" s="120">
        <v>0</v>
      </c>
      <c r="F537" s="120">
        <v>0</v>
      </c>
      <c r="G537" s="120">
        <v>0</v>
      </c>
      <c r="H537" s="120">
        <v>0</v>
      </c>
      <c r="I537" s="120">
        <v>0</v>
      </c>
      <c r="J537" s="120">
        <v>0</v>
      </c>
      <c r="K537" s="120">
        <v>0</v>
      </c>
      <c r="L537" s="120">
        <v>0</v>
      </c>
      <c r="M537" s="120">
        <v>0</v>
      </c>
      <c r="N537" s="120">
        <v>0</v>
      </c>
      <c r="O537" s="120">
        <v>0</v>
      </c>
      <c r="P537" s="120">
        <v>0</v>
      </c>
      <c r="Q537" s="120">
        <v>0</v>
      </c>
      <c r="R537" s="120">
        <v>0</v>
      </c>
      <c r="S537" s="120">
        <v>0</v>
      </c>
      <c r="T537" s="120">
        <v>0</v>
      </c>
      <c r="U537" s="120">
        <v>0</v>
      </c>
      <c r="V537" s="120">
        <v>0</v>
      </c>
      <c r="W537" s="120">
        <v>0</v>
      </c>
    </row>
    <row r="538" spans="1:23" hidden="1">
      <c r="A538" s="120">
        <v>0</v>
      </c>
      <c r="B538" s="120">
        <v>0</v>
      </c>
      <c r="C538" s="120">
        <v>0</v>
      </c>
      <c r="D538" s="120">
        <v>0</v>
      </c>
      <c r="E538" s="120">
        <v>0</v>
      </c>
      <c r="F538" s="120">
        <v>0</v>
      </c>
      <c r="G538" s="120">
        <v>0</v>
      </c>
      <c r="H538" s="120">
        <v>0</v>
      </c>
      <c r="I538" s="120">
        <v>0</v>
      </c>
      <c r="J538" s="120">
        <v>0</v>
      </c>
      <c r="K538" s="120">
        <v>0</v>
      </c>
      <c r="L538" s="120">
        <v>0</v>
      </c>
      <c r="M538" s="120">
        <v>0</v>
      </c>
      <c r="N538" s="120">
        <v>0</v>
      </c>
      <c r="O538" s="120">
        <v>0</v>
      </c>
      <c r="P538" s="120">
        <v>0</v>
      </c>
      <c r="Q538" s="120">
        <v>0</v>
      </c>
      <c r="R538" s="120">
        <v>0</v>
      </c>
      <c r="S538" s="120">
        <v>0</v>
      </c>
      <c r="T538" s="120">
        <v>0</v>
      </c>
      <c r="U538" s="120">
        <v>0</v>
      </c>
      <c r="V538" s="120">
        <v>0</v>
      </c>
      <c r="W538" s="120">
        <v>0</v>
      </c>
    </row>
    <row r="539" spans="1:23" hidden="1">
      <c r="A539" s="120">
        <v>0</v>
      </c>
      <c r="B539" s="120">
        <v>0</v>
      </c>
      <c r="C539" s="120">
        <v>0</v>
      </c>
      <c r="D539" s="120">
        <v>0</v>
      </c>
      <c r="E539" s="120">
        <v>0</v>
      </c>
      <c r="F539" s="120">
        <v>0</v>
      </c>
      <c r="G539" s="120">
        <v>0</v>
      </c>
      <c r="H539" s="120">
        <v>0</v>
      </c>
      <c r="I539" s="120">
        <v>0</v>
      </c>
      <c r="J539" s="120">
        <v>0</v>
      </c>
      <c r="K539" s="120">
        <v>0</v>
      </c>
      <c r="L539" s="120">
        <v>0</v>
      </c>
      <c r="M539" s="120">
        <v>0</v>
      </c>
      <c r="N539" s="120">
        <v>0</v>
      </c>
      <c r="O539" s="120">
        <v>0</v>
      </c>
      <c r="P539" s="120">
        <v>0</v>
      </c>
      <c r="Q539" s="120">
        <v>0</v>
      </c>
      <c r="R539" s="120">
        <v>0</v>
      </c>
      <c r="S539" s="120">
        <v>0</v>
      </c>
      <c r="T539" s="120">
        <v>0</v>
      </c>
      <c r="U539" s="120">
        <v>0</v>
      </c>
      <c r="V539" s="120">
        <v>0</v>
      </c>
      <c r="W539" s="120">
        <v>0</v>
      </c>
    </row>
    <row r="540" spans="1:23" hidden="1">
      <c r="A540" s="120">
        <v>0</v>
      </c>
      <c r="B540" s="120">
        <v>0</v>
      </c>
      <c r="C540" s="120">
        <v>0</v>
      </c>
      <c r="D540" s="120">
        <v>0</v>
      </c>
      <c r="E540" s="120">
        <v>0</v>
      </c>
      <c r="F540" s="120">
        <v>0</v>
      </c>
      <c r="G540" s="120">
        <v>0</v>
      </c>
      <c r="H540" s="120">
        <v>0</v>
      </c>
      <c r="I540" s="120">
        <v>0</v>
      </c>
      <c r="J540" s="120">
        <v>0</v>
      </c>
      <c r="K540" s="120">
        <v>0</v>
      </c>
      <c r="L540" s="120">
        <v>0</v>
      </c>
      <c r="M540" s="120">
        <v>0</v>
      </c>
      <c r="N540" s="120">
        <v>0</v>
      </c>
      <c r="O540" s="120">
        <v>0</v>
      </c>
      <c r="P540" s="120">
        <v>0</v>
      </c>
      <c r="Q540" s="120">
        <v>0</v>
      </c>
      <c r="R540" s="120">
        <v>0</v>
      </c>
      <c r="S540" s="120">
        <v>0</v>
      </c>
      <c r="T540" s="120">
        <v>0</v>
      </c>
      <c r="U540" s="120">
        <v>0</v>
      </c>
      <c r="V540" s="120">
        <v>0</v>
      </c>
      <c r="W540" s="120">
        <v>0</v>
      </c>
    </row>
    <row r="541" spans="1:23" hidden="1">
      <c r="A541" s="120">
        <v>0</v>
      </c>
      <c r="B541" s="120">
        <v>0</v>
      </c>
      <c r="C541" s="120">
        <v>0</v>
      </c>
      <c r="D541" s="120">
        <v>0</v>
      </c>
      <c r="E541" s="120">
        <v>0</v>
      </c>
      <c r="F541" s="120">
        <v>0</v>
      </c>
      <c r="G541" s="120">
        <v>0</v>
      </c>
      <c r="H541" s="120">
        <v>0</v>
      </c>
      <c r="I541" s="120">
        <v>0</v>
      </c>
      <c r="J541" s="120">
        <v>0</v>
      </c>
      <c r="K541" s="120">
        <v>0</v>
      </c>
      <c r="L541" s="120">
        <v>0</v>
      </c>
      <c r="M541" s="120">
        <v>0</v>
      </c>
      <c r="N541" s="120">
        <v>0</v>
      </c>
      <c r="O541" s="120">
        <v>0</v>
      </c>
      <c r="P541" s="120">
        <v>0</v>
      </c>
      <c r="Q541" s="120">
        <v>0</v>
      </c>
      <c r="R541" s="120">
        <v>0</v>
      </c>
      <c r="S541" s="120">
        <v>0</v>
      </c>
      <c r="T541" s="120">
        <v>0</v>
      </c>
      <c r="U541" s="120">
        <v>0</v>
      </c>
      <c r="V541" s="120">
        <v>0</v>
      </c>
      <c r="W541" s="120">
        <v>0</v>
      </c>
    </row>
    <row r="542" spans="1:23" hidden="1">
      <c r="A542" s="120">
        <v>0</v>
      </c>
      <c r="B542" s="120">
        <v>0</v>
      </c>
      <c r="C542" s="120">
        <v>0</v>
      </c>
      <c r="D542" s="120">
        <v>0</v>
      </c>
      <c r="E542" s="120">
        <v>0</v>
      </c>
      <c r="F542" s="120">
        <v>0</v>
      </c>
      <c r="G542" s="120">
        <v>0</v>
      </c>
      <c r="H542" s="120">
        <v>0</v>
      </c>
      <c r="I542" s="120">
        <v>0</v>
      </c>
      <c r="J542" s="120">
        <v>0</v>
      </c>
      <c r="K542" s="120">
        <v>0</v>
      </c>
      <c r="L542" s="120">
        <v>0</v>
      </c>
      <c r="M542" s="120">
        <v>0</v>
      </c>
      <c r="N542" s="120">
        <v>0</v>
      </c>
      <c r="O542" s="120">
        <v>0</v>
      </c>
      <c r="P542" s="120">
        <v>0</v>
      </c>
      <c r="Q542" s="120">
        <v>0</v>
      </c>
      <c r="R542" s="120">
        <v>0</v>
      </c>
      <c r="S542" s="120">
        <v>0</v>
      </c>
      <c r="T542" s="120">
        <v>0</v>
      </c>
      <c r="U542" s="120">
        <v>0</v>
      </c>
      <c r="V542" s="120">
        <v>0</v>
      </c>
      <c r="W542" s="120">
        <v>0</v>
      </c>
    </row>
    <row r="543" spans="1:23" hidden="1">
      <c r="A543" s="120">
        <v>0</v>
      </c>
      <c r="B543" s="120">
        <v>0</v>
      </c>
      <c r="C543" s="120">
        <v>0</v>
      </c>
      <c r="D543" s="120">
        <v>0</v>
      </c>
      <c r="E543" s="120">
        <v>0</v>
      </c>
      <c r="F543" s="120">
        <v>0</v>
      </c>
      <c r="G543" s="120">
        <v>0</v>
      </c>
      <c r="H543" s="120">
        <v>0</v>
      </c>
      <c r="I543" s="120">
        <v>0</v>
      </c>
      <c r="J543" s="120">
        <v>0</v>
      </c>
      <c r="K543" s="120">
        <v>0</v>
      </c>
      <c r="L543" s="120">
        <v>0</v>
      </c>
      <c r="M543" s="120">
        <v>0</v>
      </c>
      <c r="N543" s="120">
        <v>0</v>
      </c>
      <c r="O543" s="120">
        <v>0</v>
      </c>
      <c r="P543" s="120">
        <v>0</v>
      </c>
      <c r="Q543" s="120">
        <v>0</v>
      </c>
      <c r="R543" s="120">
        <v>0</v>
      </c>
      <c r="S543" s="120">
        <v>0</v>
      </c>
      <c r="T543" s="120">
        <v>0</v>
      </c>
      <c r="U543" s="120">
        <v>0</v>
      </c>
      <c r="V543" s="120">
        <v>0</v>
      </c>
      <c r="W543" s="120">
        <v>0</v>
      </c>
    </row>
    <row r="544" spans="1:23" hidden="1">
      <c r="A544" s="120">
        <v>0</v>
      </c>
      <c r="B544" s="120">
        <v>0</v>
      </c>
      <c r="C544" s="120">
        <v>0</v>
      </c>
      <c r="D544" s="120">
        <v>0</v>
      </c>
      <c r="E544" s="120">
        <v>0</v>
      </c>
      <c r="F544" s="120">
        <v>0</v>
      </c>
      <c r="G544" s="120">
        <v>0</v>
      </c>
      <c r="H544" s="120">
        <v>0</v>
      </c>
      <c r="I544" s="120">
        <v>0</v>
      </c>
      <c r="J544" s="120">
        <v>0</v>
      </c>
      <c r="K544" s="120">
        <v>0</v>
      </c>
      <c r="L544" s="120">
        <v>0</v>
      </c>
      <c r="M544" s="120">
        <v>0</v>
      </c>
      <c r="N544" s="120">
        <v>0</v>
      </c>
      <c r="O544" s="120">
        <v>0</v>
      </c>
      <c r="P544" s="120">
        <v>0</v>
      </c>
      <c r="Q544" s="120">
        <v>0</v>
      </c>
      <c r="R544" s="120">
        <v>0</v>
      </c>
      <c r="S544" s="120">
        <v>0</v>
      </c>
      <c r="T544" s="120">
        <v>0</v>
      </c>
      <c r="U544" s="120">
        <v>0</v>
      </c>
      <c r="V544" s="120">
        <v>0</v>
      </c>
      <c r="W544" s="120">
        <v>0</v>
      </c>
    </row>
    <row r="545" spans="1:23" hidden="1">
      <c r="A545" s="120">
        <v>0</v>
      </c>
      <c r="B545" s="120">
        <v>0</v>
      </c>
      <c r="C545" s="120">
        <v>0</v>
      </c>
      <c r="D545" s="120">
        <v>0</v>
      </c>
      <c r="E545" s="120">
        <v>0</v>
      </c>
      <c r="F545" s="120">
        <v>0</v>
      </c>
      <c r="G545" s="120">
        <v>0</v>
      </c>
      <c r="H545" s="120">
        <v>0</v>
      </c>
      <c r="I545" s="120">
        <v>0</v>
      </c>
      <c r="J545" s="120">
        <v>0</v>
      </c>
      <c r="K545" s="120">
        <v>0</v>
      </c>
      <c r="L545" s="120">
        <v>0</v>
      </c>
      <c r="M545" s="120">
        <v>0</v>
      </c>
      <c r="N545" s="120">
        <v>0</v>
      </c>
      <c r="O545" s="120">
        <v>0</v>
      </c>
      <c r="P545" s="120">
        <v>0</v>
      </c>
      <c r="Q545" s="120">
        <v>0</v>
      </c>
      <c r="R545" s="120">
        <v>0</v>
      </c>
      <c r="S545" s="120">
        <v>0</v>
      </c>
      <c r="T545" s="120">
        <v>0</v>
      </c>
      <c r="U545" s="120">
        <v>0</v>
      </c>
      <c r="V545" s="120">
        <v>0</v>
      </c>
      <c r="W545" s="120">
        <v>0</v>
      </c>
    </row>
    <row r="546" spans="1:23" hidden="1">
      <c r="A546" s="120">
        <v>0</v>
      </c>
      <c r="B546" s="120">
        <v>0</v>
      </c>
      <c r="C546" s="120">
        <v>0</v>
      </c>
      <c r="D546" s="120">
        <v>0</v>
      </c>
      <c r="E546" s="120">
        <v>0</v>
      </c>
      <c r="F546" s="120">
        <v>0</v>
      </c>
      <c r="G546" s="120">
        <v>0</v>
      </c>
      <c r="H546" s="120">
        <v>0</v>
      </c>
      <c r="I546" s="120">
        <v>0</v>
      </c>
      <c r="J546" s="120">
        <v>0</v>
      </c>
      <c r="K546" s="120">
        <v>0</v>
      </c>
      <c r="L546" s="120">
        <v>0</v>
      </c>
      <c r="M546" s="120">
        <v>0</v>
      </c>
      <c r="N546" s="120">
        <v>0</v>
      </c>
      <c r="O546" s="120">
        <v>0</v>
      </c>
      <c r="P546" s="120">
        <v>0</v>
      </c>
      <c r="Q546" s="120">
        <v>0</v>
      </c>
      <c r="R546" s="120">
        <v>0</v>
      </c>
      <c r="S546" s="120">
        <v>0</v>
      </c>
      <c r="T546" s="120">
        <v>0</v>
      </c>
      <c r="U546" s="120">
        <v>0</v>
      </c>
      <c r="V546" s="120">
        <v>0</v>
      </c>
      <c r="W546" s="120">
        <v>0</v>
      </c>
    </row>
    <row r="547" spans="1:23" hidden="1">
      <c r="A547" s="120">
        <v>0</v>
      </c>
      <c r="B547" s="120">
        <v>0</v>
      </c>
      <c r="C547" s="120">
        <v>0</v>
      </c>
      <c r="D547" s="120">
        <v>0</v>
      </c>
      <c r="E547" s="120">
        <v>0</v>
      </c>
      <c r="F547" s="120">
        <v>0</v>
      </c>
      <c r="G547" s="120">
        <v>0</v>
      </c>
      <c r="H547" s="120">
        <v>0</v>
      </c>
      <c r="I547" s="120">
        <v>0</v>
      </c>
      <c r="J547" s="120">
        <v>0</v>
      </c>
      <c r="K547" s="120">
        <v>0</v>
      </c>
      <c r="L547" s="120">
        <v>0</v>
      </c>
      <c r="M547" s="120">
        <v>0</v>
      </c>
      <c r="N547" s="120">
        <v>0</v>
      </c>
      <c r="O547" s="120">
        <v>0</v>
      </c>
      <c r="P547" s="120">
        <v>0</v>
      </c>
      <c r="Q547" s="120">
        <v>0</v>
      </c>
      <c r="R547" s="120">
        <v>0</v>
      </c>
      <c r="S547" s="120">
        <v>0</v>
      </c>
      <c r="T547" s="120">
        <v>0</v>
      </c>
      <c r="U547" s="120">
        <v>0</v>
      </c>
      <c r="V547" s="120">
        <v>0</v>
      </c>
      <c r="W547" s="120">
        <v>0</v>
      </c>
    </row>
    <row r="548" spans="1:23" hidden="1">
      <c r="A548" s="120">
        <v>0</v>
      </c>
      <c r="B548" s="120">
        <v>0</v>
      </c>
      <c r="C548" s="120">
        <v>0</v>
      </c>
      <c r="D548" s="120">
        <v>0</v>
      </c>
      <c r="E548" s="120">
        <v>0</v>
      </c>
      <c r="F548" s="120">
        <v>0</v>
      </c>
      <c r="G548" s="120">
        <v>0</v>
      </c>
      <c r="H548" s="120">
        <v>0</v>
      </c>
      <c r="I548" s="120">
        <v>0</v>
      </c>
      <c r="J548" s="120">
        <v>0</v>
      </c>
      <c r="K548" s="120">
        <v>0</v>
      </c>
      <c r="L548" s="120">
        <v>0</v>
      </c>
      <c r="M548" s="120">
        <v>0</v>
      </c>
      <c r="N548" s="120">
        <v>0</v>
      </c>
      <c r="O548" s="120">
        <v>0</v>
      </c>
      <c r="P548" s="120">
        <v>0</v>
      </c>
      <c r="Q548" s="120">
        <v>0</v>
      </c>
      <c r="R548" s="120">
        <v>0</v>
      </c>
      <c r="S548" s="120">
        <v>0</v>
      </c>
      <c r="T548" s="120">
        <v>0</v>
      </c>
      <c r="U548" s="120">
        <v>0</v>
      </c>
      <c r="V548" s="120">
        <v>0</v>
      </c>
      <c r="W548" s="120">
        <v>0</v>
      </c>
    </row>
    <row r="549" spans="1:23" hidden="1">
      <c r="A549" s="120">
        <v>0</v>
      </c>
      <c r="B549" s="120">
        <v>0</v>
      </c>
      <c r="C549" s="120">
        <v>0</v>
      </c>
      <c r="D549" s="120">
        <v>0</v>
      </c>
      <c r="E549" s="120">
        <v>0</v>
      </c>
      <c r="F549" s="120">
        <v>0</v>
      </c>
      <c r="G549" s="120">
        <v>0</v>
      </c>
      <c r="H549" s="120">
        <v>0</v>
      </c>
      <c r="I549" s="120">
        <v>0</v>
      </c>
      <c r="J549" s="120">
        <v>0</v>
      </c>
      <c r="K549" s="120">
        <v>0</v>
      </c>
      <c r="L549" s="120">
        <v>0</v>
      </c>
      <c r="M549" s="120">
        <v>0</v>
      </c>
      <c r="N549" s="120">
        <v>0</v>
      </c>
      <c r="O549" s="120">
        <v>0</v>
      </c>
      <c r="P549" s="120">
        <v>0</v>
      </c>
      <c r="Q549" s="120">
        <v>0</v>
      </c>
      <c r="R549" s="120">
        <v>0</v>
      </c>
      <c r="S549" s="120">
        <v>0</v>
      </c>
      <c r="T549" s="120">
        <v>0</v>
      </c>
      <c r="U549" s="120">
        <v>0</v>
      </c>
      <c r="V549" s="120">
        <v>0</v>
      </c>
      <c r="W549" s="120">
        <v>0</v>
      </c>
    </row>
    <row r="550" spans="1:23" hidden="1">
      <c r="A550" s="120">
        <v>0</v>
      </c>
      <c r="B550" s="120">
        <v>0</v>
      </c>
      <c r="C550" s="120">
        <v>0</v>
      </c>
      <c r="D550" s="120">
        <v>0</v>
      </c>
      <c r="E550" s="120">
        <v>0</v>
      </c>
      <c r="F550" s="120">
        <v>0</v>
      </c>
      <c r="G550" s="120">
        <v>0</v>
      </c>
      <c r="H550" s="120">
        <v>0</v>
      </c>
      <c r="I550" s="120">
        <v>0</v>
      </c>
      <c r="J550" s="120">
        <v>0</v>
      </c>
      <c r="K550" s="120">
        <v>0</v>
      </c>
      <c r="L550" s="120">
        <v>0</v>
      </c>
      <c r="M550" s="120">
        <v>0</v>
      </c>
      <c r="N550" s="120">
        <v>0</v>
      </c>
      <c r="O550" s="120">
        <v>0</v>
      </c>
      <c r="P550" s="120">
        <v>0</v>
      </c>
      <c r="Q550" s="120">
        <v>0</v>
      </c>
      <c r="R550" s="120">
        <v>0</v>
      </c>
      <c r="S550" s="120">
        <v>0</v>
      </c>
      <c r="T550" s="120">
        <v>0</v>
      </c>
      <c r="U550" s="120">
        <v>0</v>
      </c>
      <c r="V550" s="120">
        <v>0</v>
      </c>
      <c r="W550" s="120">
        <v>0</v>
      </c>
    </row>
    <row r="551" spans="1:23" hidden="1">
      <c r="A551" s="120">
        <v>0</v>
      </c>
      <c r="B551" s="120">
        <v>0</v>
      </c>
      <c r="C551" s="120">
        <v>0</v>
      </c>
      <c r="D551" s="120">
        <v>0</v>
      </c>
      <c r="E551" s="120">
        <v>0</v>
      </c>
      <c r="F551" s="120">
        <v>0</v>
      </c>
      <c r="G551" s="120">
        <v>0</v>
      </c>
      <c r="H551" s="120">
        <v>0</v>
      </c>
      <c r="I551" s="120">
        <v>0</v>
      </c>
      <c r="J551" s="120">
        <v>0</v>
      </c>
      <c r="K551" s="120">
        <v>0</v>
      </c>
      <c r="L551" s="120">
        <v>0</v>
      </c>
      <c r="M551" s="120">
        <v>0</v>
      </c>
      <c r="N551" s="120">
        <v>0</v>
      </c>
      <c r="O551" s="120">
        <v>0</v>
      </c>
      <c r="P551" s="120">
        <v>0</v>
      </c>
      <c r="Q551" s="120">
        <v>0</v>
      </c>
      <c r="R551" s="120">
        <v>0</v>
      </c>
      <c r="S551" s="120">
        <v>0</v>
      </c>
      <c r="T551" s="120">
        <v>0</v>
      </c>
      <c r="U551" s="120">
        <v>0</v>
      </c>
      <c r="V551" s="120">
        <v>0</v>
      </c>
      <c r="W551" s="120">
        <v>0</v>
      </c>
    </row>
    <row r="552" spans="1:23" hidden="1">
      <c r="A552" s="120">
        <v>0</v>
      </c>
      <c r="B552" s="120">
        <v>0</v>
      </c>
      <c r="C552" s="120">
        <v>0</v>
      </c>
      <c r="D552" s="120">
        <v>0</v>
      </c>
      <c r="E552" s="120">
        <v>0</v>
      </c>
      <c r="F552" s="120">
        <v>0</v>
      </c>
      <c r="G552" s="120">
        <v>0</v>
      </c>
      <c r="H552" s="120">
        <v>0</v>
      </c>
      <c r="I552" s="120">
        <v>0</v>
      </c>
      <c r="J552" s="120">
        <v>0</v>
      </c>
      <c r="K552" s="120">
        <v>0</v>
      </c>
      <c r="L552" s="120">
        <v>0</v>
      </c>
      <c r="M552" s="120">
        <v>0</v>
      </c>
      <c r="N552" s="120">
        <v>0</v>
      </c>
      <c r="O552" s="120">
        <v>0</v>
      </c>
      <c r="P552" s="120">
        <v>0</v>
      </c>
      <c r="Q552" s="120">
        <v>0</v>
      </c>
      <c r="R552" s="120">
        <v>0</v>
      </c>
      <c r="S552" s="120">
        <v>0</v>
      </c>
      <c r="T552" s="120">
        <v>0</v>
      </c>
      <c r="U552" s="120">
        <v>0</v>
      </c>
      <c r="V552" s="120">
        <v>0</v>
      </c>
      <c r="W552" s="120">
        <v>0</v>
      </c>
    </row>
    <row r="553" spans="1:23" hidden="1">
      <c r="A553" s="120">
        <v>0</v>
      </c>
      <c r="B553" s="120">
        <v>0</v>
      </c>
      <c r="C553" s="120">
        <v>0</v>
      </c>
      <c r="D553" s="120">
        <v>0</v>
      </c>
      <c r="E553" s="120">
        <v>0</v>
      </c>
      <c r="F553" s="120">
        <v>0</v>
      </c>
      <c r="G553" s="120">
        <v>0</v>
      </c>
      <c r="H553" s="120">
        <v>0</v>
      </c>
      <c r="I553" s="120">
        <v>0</v>
      </c>
      <c r="J553" s="120">
        <v>0</v>
      </c>
      <c r="K553" s="120">
        <v>0</v>
      </c>
      <c r="L553" s="120">
        <v>0</v>
      </c>
      <c r="M553" s="120">
        <v>0</v>
      </c>
      <c r="N553" s="120">
        <v>0</v>
      </c>
      <c r="O553" s="120">
        <v>0</v>
      </c>
      <c r="P553" s="120">
        <v>0</v>
      </c>
      <c r="Q553" s="120">
        <v>0</v>
      </c>
      <c r="R553" s="120">
        <v>0</v>
      </c>
      <c r="S553" s="120">
        <v>0</v>
      </c>
      <c r="T553" s="120">
        <v>0</v>
      </c>
      <c r="U553" s="120">
        <v>0</v>
      </c>
      <c r="V553" s="120">
        <v>0</v>
      </c>
      <c r="W553" s="120">
        <v>0</v>
      </c>
    </row>
    <row r="554" spans="1:23" hidden="1">
      <c r="A554" s="120">
        <v>0</v>
      </c>
      <c r="B554" s="120">
        <v>0</v>
      </c>
      <c r="C554" s="120">
        <v>0</v>
      </c>
      <c r="D554" s="120">
        <v>0</v>
      </c>
      <c r="E554" s="120">
        <v>0</v>
      </c>
      <c r="F554" s="120">
        <v>0</v>
      </c>
      <c r="G554" s="120">
        <v>0</v>
      </c>
      <c r="H554" s="120">
        <v>0</v>
      </c>
      <c r="I554" s="120">
        <v>0</v>
      </c>
      <c r="J554" s="120">
        <v>0</v>
      </c>
      <c r="K554" s="120">
        <v>0</v>
      </c>
      <c r="L554" s="120">
        <v>0</v>
      </c>
      <c r="M554" s="120">
        <v>0</v>
      </c>
      <c r="N554" s="120">
        <v>0</v>
      </c>
      <c r="O554" s="120">
        <v>0</v>
      </c>
      <c r="P554" s="120">
        <v>0</v>
      </c>
      <c r="Q554" s="120">
        <v>0</v>
      </c>
      <c r="R554" s="120">
        <v>0</v>
      </c>
      <c r="S554" s="120">
        <v>0</v>
      </c>
      <c r="T554" s="120">
        <v>0</v>
      </c>
      <c r="U554" s="120">
        <v>0</v>
      </c>
      <c r="V554" s="120">
        <v>0</v>
      </c>
      <c r="W554" s="120">
        <v>0</v>
      </c>
    </row>
    <row r="555" spans="1:23" hidden="1">
      <c r="A555" s="120">
        <v>0</v>
      </c>
      <c r="B555" s="120">
        <v>0</v>
      </c>
      <c r="C555" s="120">
        <v>0</v>
      </c>
      <c r="D555" s="120">
        <v>0</v>
      </c>
      <c r="E555" s="120">
        <v>0</v>
      </c>
      <c r="F555" s="120">
        <v>0</v>
      </c>
      <c r="G555" s="120">
        <v>0</v>
      </c>
      <c r="H555" s="120">
        <v>0</v>
      </c>
      <c r="I555" s="120">
        <v>0</v>
      </c>
      <c r="J555" s="120">
        <v>0</v>
      </c>
      <c r="K555" s="120">
        <v>0</v>
      </c>
      <c r="L555" s="120">
        <v>0</v>
      </c>
      <c r="M555" s="120">
        <v>0</v>
      </c>
      <c r="N555" s="120">
        <v>0</v>
      </c>
      <c r="O555" s="120">
        <v>0</v>
      </c>
      <c r="P555" s="120">
        <v>0</v>
      </c>
      <c r="Q555" s="120">
        <v>0</v>
      </c>
      <c r="R555" s="120">
        <v>0</v>
      </c>
      <c r="S555" s="120">
        <v>0</v>
      </c>
      <c r="T555" s="120">
        <v>0</v>
      </c>
      <c r="U555" s="120">
        <v>0</v>
      </c>
      <c r="V555" s="120">
        <v>0</v>
      </c>
      <c r="W555" s="120">
        <v>0</v>
      </c>
    </row>
    <row r="556" spans="1:23" hidden="1">
      <c r="A556" s="120">
        <v>0</v>
      </c>
      <c r="B556" s="120">
        <v>0</v>
      </c>
      <c r="C556" s="120">
        <v>0</v>
      </c>
      <c r="D556" s="120">
        <v>0</v>
      </c>
      <c r="E556" s="120">
        <v>0</v>
      </c>
      <c r="F556" s="120">
        <v>0</v>
      </c>
      <c r="G556" s="120">
        <v>0</v>
      </c>
      <c r="H556" s="120">
        <v>0</v>
      </c>
      <c r="I556" s="120">
        <v>0</v>
      </c>
      <c r="J556" s="120">
        <v>0</v>
      </c>
      <c r="K556" s="120">
        <v>0</v>
      </c>
      <c r="L556" s="120">
        <v>0</v>
      </c>
      <c r="M556" s="120">
        <v>0</v>
      </c>
      <c r="N556" s="120">
        <v>0</v>
      </c>
      <c r="O556" s="120">
        <v>0</v>
      </c>
      <c r="P556" s="120">
        <v>0</v>
      </c>
      <c r="Q556" s="120">
        <v>0</v>
      </c>
      <c r="R556" s="120">
        <v>0</v>
      </c>
      <c r="S556" s="120">
        <v>0</v>
      </c>
      <c r="T556" s="120">
        <v>0</v>
      </c>
      <c r="U556" s="120">
        <v>0</v>
      </c>
      <c r="V556" s="120">
        <v>0</v>
      </c>
      <c r="W556" s="120">
        <v>0</v>
      </c>
    </row>
    <row r="557" spans="1:23" hidden="1">
      <c r="A557" s="120">
        <v>0</v>
      </c>
      <c r="B557" s="120">
        <v>0</v>
      </c>
      <c r="C557" s="120">
        <v>0</v>
      </c>
      <c r="D557" s="120">
        <v>0</v>
      </c>
      <c r="E557" s="120">
        <v>0</v>
      </c>
      <c r="F557" s="120">
        <v>0</v>
      </c>
      <c r="G557" s="120">
        <v>0</v>
      </c>
      <c r="H557" s="120">
        <v>0</v>
      </c>
      <c r="I557" s="120">
        <v>0</v>
      </c>
      <c r="J557" s="120">
        <v>0</v>
      </c>
      <c r="K557" s="120">
        <v>0</v>
      </c>
      <c r="L557" s="120">
        <v>0</v>
      </c>
      <c r="M557" s="120">
        <v>0</v>
      </c>
      <c r="N557" s="120">
        <v>0</v>
      </c>
      <c r="O557" s="120">
        <v>0</v>
      </c>
      <c r="P557" s="120">
        <v>0</v>
      </c>
      <c r="Q557" s="120">
        <v>0</v>
      </c>
      <c r="R557" s="120">
        <v>0</v>
      </c>
      <c r="S557" s="120">
        <v>0</v>
      </c>
      <c r="T557" s="120">
        <v>0</v>
      </c>
      <c r="U557" s="120">
        <v>0</v>
      </c>
      <c r="V557" s="120">
        <v>0</v>
      </c>
      <c r="W557" s="120">
        <v>0</v>
      </c>
    </row>
    <row r="558" spans="1:23" hidden="1">
      <c r="A558" s="120">
        <v>0</v>
      </c>
      <c r="B558" s="120">
        <v>0</v>
      </c>
      <c r="C558" s="120">
        <v>0</v>
      </c>
      <c r="D558" s="120">
        <v>0</v>
      </c>
      <c r="E558" s="120">
        <v>0</v>
      </c>
      <c r="F558" s="120">
        <v>0</v>
      </c>
      <c r="G558" s="120">
        <v>0</v>
      </c>
      <c r="H558" s="120">
        <v>0</v>
      </c>
      <c r="I558" s="120">
        <v>0</v>
      </c>
      <c r="J558" s="120">
        <v>0</v>
      </c>
      <c r="K558" s="120">
        <v>0</v>
      </c>
      <c r="L558" s="120">
        <v>0</v>
      </c>
      <c r="M558" s="120">
        <v>0</v>
      </c>
      <c r="N558" s="120">
        <v>0</v>
      </c>
      <c r="O558" s="120">
        <v>0</v>
      </c>
      <c r="P558" s="120">
        <v>0</v>
      </c>
      <c r="Q558" s="120">
        <v>0</v>
      </c>
      <c r="R558" s="120">
        <v>0</v>
      </c>
      <c r="S558" s="120">
        <v>0</v>
      </c>
      <c r="T558" s="120">
        <v>0</v>
      </c>
      <c r="U558" s="120">
        <v>0</v>
      </c>
      <c r="V558" s="120">
        <v>0</v>
      </c>
      <c r="W558" s="120">
        <v>0</v>
      </c>
    </row>
    <row r="559" spans="1:23" hidden="1">
      <c r="A559" s="120">
        <v>0</v>
      </c>
      <c r="B559" s="120">
        <v>0</v>
      </c>
      <c r="C559" s="120">
        <v>0</v>
      </c>
      <c r="D559" s="120">
        <v>0</v>
      </c>
      <c r="E559" s="120">
        <v>0</v>
      </c>
      <c r="F559" s="120">
        <v>0</v>
      </c>
      <c r="G559" s="120">
        <v>0</v>
      </c>
      <c r="H559" s="120">
        <v>0</v>
      </c>
      <c r="I559" s="120">
        <v>0</v>
      </c>
      <c r="J559" s="120">
        <v>0</v>
      </c>
      <c r="K559" s="120">
        <v>0</v>
      </c>
      <c r="L559" s="120">
        <v>0</v>
      </c>
      <c r="M559" s="120">
        <v>0</v>
      </c>
      <c r="N559" s="120">
        <v>0</v>
      </c>
      <c r="O559" s="120">
        <v>0</v>
      </c>
      <c r="P559" s="120">
        <v>0</v>
      </c>
      <c r="Q559" s="120">
        <v>0</v>
      </c>
      <c r="R559" s="120">
        <v>0</v>
      </c>
      <c r="S559" s="120">
        <v>0</v>
      </c>
      <c r="T559" s="120">
        <v>0</v>
      </c>
      <c r="U559" s="120">
        <v>0</v>
      </c>
      <c r="V559" s="120">
        <v>0</v>
      </c>
      <c r="W559" s="120">
        <v>0</v>
      </c>
    </row>
    <row r="560" spans="1:23" hidden="1">
      <c r="A560" s="120">
        <v>0</v>
      </c>
      <c r="B560" s="120">
        <v>0</v>
      </c>
      <c r="C560" s="120">
        <v>0</v>
      </c>
      <c r="D560" s="120">
        <v>0</v>
      </c>
      <c r="E560" s="120">
        <v>0</v>
      </c>
      <c r="F560" s="120">
        <v>0</v>
      </c>
      <c r="G560" s="120">
        <v>0</v>
      </c>
      <c r="H560" s="120">
        <v>0</v>
      </c>
      <c r="I560" s="120">
        <v>0</v>
      </c>
      <c r="J560" s="120">
        <v>0</v>
      </c>
      <c r="K560" s="120">
        <v>0</v>
      </c>
      <c r="L560" s="120">
        <v>0</v>
      </c>
      <c r="M560" s="120">
        <v>0</v>
      </c>
      <c r="N560" s="120">
        <v>0</v>
      </c>
      <c r="O560" s="120">
        <v>0</v>
      </c>
      <c r="P560" s="120">
        <v>0</v>
      </c>
      <c r="Q560" s="120">
        <v>0</v>
      </c>
      <c r="R560" s="120">
        <v>0</v>
      </c>
      <c r="S560" s="120">
        <v>0</v>
      </c>
      <c r="T560" s="120">
        <v>0</v>
      </c>
      <c r="U560" s="120">
        <v>0</v>
      </c>
      <c r="V560" s="120">
        <v>0</v>
      </c>
      <c r="W560" s="120">
        <v>0</v>
      </c>
    </row>
    <row r="561" spans="1:23" hidden="1">
      <c r="A561" s="120">
        <v>0</v>
      </c>
      <c r="B561" s="120">
        <v>0</v>
      </c>
      <c r="C561" s="120">
        <v>0</v>
      </c>
      <c r="D561" s="120">
        <v>0</v>
      </c>
      <c r="E561" s="120">
        <v>0</v>
      </c>
      <c r="F561" s="120">
        <v>0</v>
      </c>
      <c r="G561" s="120">
        <v>0</v>
      </c>
      <c r="H561" s="120">
        <v>0</v>
      </c>
      <c r="I561" s="120">
        <v>0</v>
      </c>
      <c r="J561" s="120">
        <v>0</v>
      </c>
      <c r="K561" s="120">
        <v>0</v>
      </c>
      <c r="L561" s="120">
        <v>0</v>
      </c>
      <c r="M561" s="120">
        <v>0</v>
      </c>
      <c r="N561" s="120">
        <v>0</v>
      </c>
      <c r="O561" s="120">
        <v>0</v>
      </c>
      <c r="P561" s="120">
        <v>0</v>
      </c>
      <c r="Q561" s="120">
        <v>0</v>
      </c>
      <c r="R561" s="120">
        <v>0</v>
      </c>
      <c r="S561" s="120">
        <v>0</v>
      </c>
      <c r="T561" s="120">
        <v>0</v>
      </c>
      <c r="U561" s="120">
        <v>0</v>
      </c>
      <c r="V561" s="120">
        <v>0</v>
      </c>
      <c r="W561" s="120">
        <v>0</v>
      </c>
    </row>
    <row r="562" spans="1:23" hidden="1">
      <c r="A562" s="120">
        <v>0</v>
      </c>
      <c r="B562" s="120">
        <v>0</v>
      </c>
      <c r="C562" s="120">
        <v>0</v>
      </c>
      <c r="D562" s="120">
        <v>0</v>
      </c>
      <c r="E562" s="120">
        <v>0</v>
      </c>
      <c r="F562" s="120">
        <v>0</v>
      </c>
      <c r="G562" s="120">
        <v>0</v>
      </c>
      <c r="H562" s="120">
        <v>0</v>
      </c>
      <c r="I562" s="120">
        <v>0</v>
      </c>
      <c r="J562" s="120">
        <v>0</v>
      </c>
      <c r="K562" s="120">
        <v>0</v>
      </c>
      <c r="L562" s="120">
        <v>0</v>
      </c>
      <c r="M562" s="120">
        <v>0</v>
      </c>
      <c r="N562" s="120">
        <v>0</v>
      </c>
      <c r="O562" s="120">
        <v>0</v>
      </c>
      <c r="P562" s="120">
        <v>0</v>
      </c>
      <c r="Q562" s="120">
        <v>0</v>
      </c>
      <c r="R562" s="120">
        <v>0</v>
      </c>
      <c r="S562" s="120">
        <v>0</v>
      </c>
      <c r="T562" s="120">
        <v>0</v>
      </c>
      <c r="U562" s="120">
        <v>0</v>
      </c>
      <c r="V562" s="120">
        <v>0</v>
      </c>
      <c r="W562" s="120">
        <v>0</v>
      </c>
    </row>
    <row r="563" spans="1:23" hidden="1">
      <c r="A563" s="120">
        <v>0</v>
      </c>
      <c r="B563" s="120">
        <v>0</v>
      </c>
      <c r="C563" s="120">
        <v>0</v>
      </c>
      <c r="D563" s="120">
        <v>0</v>
      </c>
      <c r="E563" s="120">
        <v>0</v>
      </c>
      <c r="F563" s="120">
        <v>0</v>
      </c>
      <c r="G563" s="120">
        <v>0</v>
      </c>
      <c r="H563" s="120">
        <v>0</v>
      </c>
      <c r="I563" s="120">
        <v>0</v>
      </c>
      <c r="J563" s="120">
        <v>0</v>
      </c>
      <c r="K563" s="120">
        <v>0</v>
      </c>
      <c r="L563" s="120">
        <v>0</v>
      </c>
      <c r="M563" s="120">
        <v>0</v>
      </c>
      <c r="N563" s="120">
        <v>0</v>
      </c>
      <c r="O563" s="120">
        <v>0</v>
      </c>
      <c r="P563" s="120">
        <v>0</v>
      </c>
      <c r="Q563" s="120">
        <v>0</v>
      </c>
      <c r="R563" s="120">
        <v>0</v>
      </c>
      <c r="S563" s="120">
        <v>0</v>
      </c>
      <c r="T563" s="120">
        <v>0</v>
      </c>
      <c r="U563" s="120">
        <v>0</v>
      </c>
      <c r="V563" s="120">
        <v>0</v>
      </c>
      <c r="W563" s="120">
        <v>0</v>
      </c>
    </row>
    <row r="564" spans="1:23" hidden="1">
      <c r="A564" s="120">
        <v>0</v>
      </c>
      <c r="B564" s="120">
        <v>0</v>
      </c>
      <c r="C564" s="120">
        <v>0</v>
      </c>
      <c r="D564" s="120">
        <v>0</v>
      </c>
      <c r="E564" s="120">
        <v>0</v>
      </c>
      <c r="F564" s="120">
        <v>0</v>
      </c>
      <c r="G564" s="120">
        <v>0</v>
      </c>
      <c r="H564" s="120">
        <v>0</v>
      </c>
      <c r="I564" s="120">
        <v>0</v>
      </c>
      <c r="J564" s="120">
        <v>0</v>
      </c>
      <c r="K564" s="120">
        <v>0</v>
      </c>
      <c r="L564" s="120">
        <v>0</v>
      </c>
      <c r="M564" s="120">
        <v>0</v>
      </c>
      <c r="N564" s="120">
        <v>0</v>
      </c>
      <c r="O564" s="120">
        <v>0</v>
      </c>
      <c r="P564" s="120">
        <v>0</v>
      </c>
      <c r="Q564" s="120">
        <v>0</v>
      </c>
      <c r="R564" s="120">
        <v>0</v>
      </c>
      <c r="S564" s="120">
        <v>0</v>
      </c>
      <c r="T564" s="120">
        <v>0</v>
      </c>
      <c r="U564" s="120">
        <v>0</v>
      </c>
      <c r="V564" s="120">
        <v>0</v>
      </c>
      <c r="W564" s="120">
        <v>0</v>
      </c>
    </row>
    <row r="565" spans="1:23" hidden="1">
      <c r="A565" s="120">
        <v>0</v>
      </c>
      <c r="B565" s="120">
        <v>0</v>
      </c>
      <c r="C565" s="120">
        <v>0</v>
      </c>
      <c r="D565" s="120">
        <v>0</v>
      </c>
      <c r="E565" s="120">
        <v>0</v>
      </c>
      <c r="F565" s="120">
        <v>0</v>
      </c>
      <c r="G565" s="120">
        <v>0</v>
      </c>
      <c r="H565" s="120">
        <v>0</v>
      </c>
      <c r="I565" s="120">
        <v>0</v>
      </c>
      <c r="J565" s="120">
        <v>0</v>
      </c>
      <c r="K565" s="120">
        <v>0</v>
      </c>
      <c r="L565" s="120">
        <v>0</v>
      </c>
      <c r="M565" s="120">
        <v>0</v>
      </c>
      <c r="N565" s="120">
        <v>0</v>
      </c>
      <c r="O565" s="120">
        <v>0</v>
      </c>
      <c r="P565" s="120">
        <v>0</v>
      </c>
      <c r="Q565" s="120">
        <v>0</v>
      </c>
      <c r="R565" s="120">
        <v>0</v>
      </c>
      <c r="S565" s="120">
        <v>0</v>
      </c>
      <c r="T565" s="120">
        <v>0</v>
      </c>
      <c r="U565" s="120">
        <v>0</v>
      </c>
      <c r="V565" s="120">
        <v>0</v>
      </c>
      <c r="W565" s="120">
        <v>0</v>
      </c>
    </row>
    <row r="566" spans="1:23" hidden="1">
      <c r="A566" s="120">
        <v>0</v>
      </c>
      <c r="B566" s="120">
        <v>0</v>
      </c>
      <c r="C566" s="120">
        <v>0</v>
      </c>
      <c r="D566" s="120">
        <v>0</v>
      </c>
      <c r="E566" s="120">
        <v>0</v>
      </c>
      <c r="F566" s="120">
        <v>0</v>
      </c>
      <c r="G566" s="120">
        <v>0</v>
      </c>
      <c r="H566" s="120">
        <v>0</v>
      </c>
      <c r="I566" s="120">
        <v>0</v>
      </c>
      <c r="J566" s="120">
        <v>0</v>
      </c>
      <c r="K566" s="120">
        <v>0</v>
      </c>
      <c r="L566" s="120">
        <v>0</v>
      </c>
      <c r="M566" s="120">
        <v>0</v>
      </c>
      <c r="N566" s="120">
        <v>0</v>
      </c>
      <c r="O566" s="120">
        <v>0</v>
      </c>
      <c r="P566" s="120">
        <v>0</v>
      </c>
      <c r="Q566" s="120">
        <v>0</v>
      </c>
      <c r="R566" s="120">
        <v>0</v>
      </c>
      <c r="S566" s="120">
        <v>0</v>
      </c>
      <c r="T566" s="120">
        <v>0</v>
      </c>
      <c r="U566" s="120">
        <v>0</v>
      </c>
      <c r="V566" s="120">
        <v>0</v>
      </c>
      <c r="W566" s="120">
        <v>0</v>
      </c>
    </row>
    <row r="567" spans="1:23" hidden="1">
      <c r="A567" s="120">
        <v>0</v>
      </c>
      <c r="B567" s="120">
        <v>0</v>
      </c>
      <c r="C567" s="120">
        <v>0</v>
      </c>
      <c r="D567" s="120">
        <v>0</v>
      </c>
      <c r="E567" s="120">
        <v>0</v>
      </c>
      <c r="F567" s="120">
        <v>0</v>
      </c>
      <c r="G567" s="120">
        <v>0</v>
      </c>
      <c r="H567" s="120">
        <v>0</v>
      </c>
      <c r="I567" s="120">
        <v>0</v>
      </c>
      <c r="J567" s="120">
        <v>0</v>
      </c>
      <c r="K567" s="120">
        <v>0</v>
      </c>
      <c r="L567" s="120">
        <v>0</v>
      </c>
      <c r="M567" s="120">
        <v>0</v>
      </c>
      <c r="N567" s="120">
        <v>0</v>
      </c>
      <c r="O567" s="120">
        <v>0</v>
      </c>
      <c r="P567" s="120">
        <v>0</v>
      </c>
      <c r="Q567" s="120">
        <v>0</v>
      </c>
      <c r="R567" s="120">
        <v>0</v>
      </c>
      <c r="S567" s="120">
        <v>0</v>
      </c>
      <c r="T567" s="120">
        <v>0</v>
      </c>
      <c r="U567" s="120">
        <v>0</v>
      </c>
      <c r="V567" s="120">
        <v>0</v>
      </c>
      <c r="W567" s="120">
        <v>0</v>
      </c>
    </row>
    <row r="568" spans="1:23" hidden="1">
      <c r="A568" s="120">
        <v>0</v>
      </c>
      <c r="B568" s="120">
        <v>0</v>
      </c>
      <c r="C568" s="120">
        <v>0</v>
      </c>
      <c r="D568" s="120">
        <v>0</v>
      </c>
      <c r="E568" s="120">
        <v>0</v>
      </c>
      <c r="F568" s="120">
        <v>0</v>
      </c>
      <c r="G568" s="120">
        <v>0</v>
      </c>
      <c r="H568" s="120">
        <v>0</v>
      </c>
      <c r="I568" s="120">
        <v>0</v>
      </c>
      <c r="J568" s="120">
        <v>0</v>
      </c>
      <c r="K568" s="120">
        <v>0</v>
      </c>
      <c r="L568" s="120">
        <v>0</v>
      </c>
      <c r="M568" s="120">
        <v>0</v>
      </c>
      <c r="N568" s="120">
        <v>0</v>
      </c>
      <c r="O568" s="120">
        <v>0</v>
      </c>
      <c r="P568" s="120">
        <v>0</v>
      </c>
      <c r="Q568" s="120">
        <v>0</v>
      </c>
      <c r="R568" s="120">
        <v>0</v>
      </c>
      <c r="S568" s="120">
        <v>0</v>
      </c>
      <c r="T568" s="120">
        <v>0</v>
      </c>
      <c r="U568" s="120">
        <v>0</v>
      </c>
      <c r="V568" s="120">
        <v>0</v>
      </c>
      <c r="W568" s="120">
        <v>0</v>
      </c>
    </row>
    <row r="569" spans="1:23" hidden="1">
      <c r="A569" s="120">
        <v>0</v>
      </c>
      <c r="B569" s="120">
        <v>0</v>
      </c>
      <c r="C569" s="120">
        <v>0</v>
      </c>
      <c r="D569" s="120">
        <v>0</v>
      </c>
      <c r="E569" s="120">
        <v>0</v>
      </c>
      <c r="F569" s="120">
        <v>0</v>
      </c>
      <c r="G569" s="120">
        <v>0</v>
      </c>
      <c r="H569" s="120">
        <v>0</v>
      </c>
      <c r="I569" s="120">
        <v>0</v>
      </c>
      <c r="J569" s="120">
        <v>0</v>
      </c>
      <c r="K569" s="120">
        <v>0</v>
      </c>
      <c r="L569" s="120">
        <v>0</v>
      </c>
      <c r="M569" s="120">
        <v>0</v>
      </c>
      <c r="N569" s="120">
        <v>0</v>
      </c>
      <c r="O569" s="120">
        <v>0</v>
      </c>
      <c r="P569" s="120">
        <v>0</v>
      </c>
      <c r="Q569" s="120">
        <v>0</v>
      </c>
      <c r="R569" s="120">
        <v>0</v>
      </c>
      <c r="S569" s="120">
        <v>0</v>
      </c>
      <c r="T569" s="120">
        <v>0</v>
      </c>
      <c r="U569" s="120">
        <v>0</v>
      </c>
      <c r="V569" s="120">
        <v>0</v>
      </c>
      <c r="W569" s="120">
        <v>0</v>
      </c>
    </row>
    <row r="570" spans="1:23" hidden="1">
      <c r="A570" s="120">
        <v>0</v>
      </c>
      <c r="B570" s="120">
        <v>0</v>
      </c>
      <c r="C570" s="120">
        <v>0</v>
      </c>
      <c r="D570" s="120">
        <v>0</v>
      </c>
      <c r="E570" s="120">
        <v>0</v>
      </c>
      <c r="F570" s="120">
        <v>0</v>
      </c>
      <c r="G570" s="120">
        <v>0</v>
      </c>
      <c r="H570" s="120">
        <v>0</v>
      </c>
      <c r="I570" s="120">
        <v>0</v>
      </c>
      <c r="J570" s="120">
        <v>0</v>
      </c>
      <c r="K570" s="120">
        <v>0</v>
      </c>
      <c r="L570" s="120">
        <v>0</v>
      </c>
      <c r="M570" s="120">
        <v>0</v>
      </c>
      <c r="N570" s="120">
        <v>0</v>
      </c>
      <c r="O570" s="120">
        <v>0</v>
      </c>
      <c r="P570" s="120">
        <v>0</v>
      </c>
      <c r="Q570" s="120">
        <v>0</v>
      </c>
      <c r="R570" s="120">
        <v>0</v>
      </c>
      <c r="S570" s="120">
        <v>0</v>
      </c>
      <c r="T570" s="120">
        <v>0</v>
      </c>
      <c r="U570" s="120">
        <v>0</v>
      </c>
      <c r="V570" s="120">
        <v>0</v>
      </c>
      <c r="W570" s="120">
        <v>0</v>
      </c>
    </row>
    <row r="571" spans="1:23" hidden="1">
      <c r="A571" s="120">
        <v>0</v>
      </c>
      <c r="B571" s="120">
        <v>0</v>
      </c>
      <c r="C571" s="120">
        <v>0</v>
      </c>
      <c r="D571" s="120">
        <v>0</v>
      </c>
      <c r="E571" s="120">
        <v>0</v>
      </c>
      <c r="F571" s="120">
        <v>0</v>
      </c>
      <c r="G571" s="120">
        <v>0</v>
      </c>
      <c r="H571" s="120">
        <v>0</v>
      </c>
      <c r="I571" s="120">
        <v>0</v>
      </c>
      <c r="J571" s="120">
        <v>0</v>
      </c>
      <c r="K571" s="120">
        <v>0</v>
      </c>
      <c r="L571" s="120">
        <v>0</v>
      </c>
      <c r="M571" s="120">
        <v>0</v>
      </c>
      <c r="N571" s="120">
        <v>0</v>
      </c>
      <c r="O571" s="120">
        <v>0</v>
      </c>
      <c r="P571" s="120">
        <v>0</v>
      </c>
      <c r="Q571" s="120">
        <v>0</v>
      </c>
      <c r="R571" s="120">
        <v>0</v>
      </c>
      <c r="S571" s="120">
        <v>0</v>
      </c>
      <c r="T571" s="120">
        <v>0</v>
      </c>
      <c r="U571" s="120">
        <v>0</v>
      </c>
      <c r="V571" s="120">
        <v>0</v>
      </c>
      <c r="W571" s="120">
        <v>0</v>
      </c>
    </row>
    <row r="572" spans="1:23" hidden="1">
      <c r="A572" s="120">
        <v>0</v>
      </c>
      <c r="B572" s="120">
        <v>0</v>
      </c>
      <c r="C572" s="120">
        <v>0</v>
      </c>
      <c r="D572" s="120">
        <v>0</v>
      </c>
      <c r="E572" s="120">
        <v>0</v>
      </c>
      <c r="F572" s="120">
        <v>0</v>
      </c>
      <c r="G572" s="120">
        <v>0</v>
      </c>
      <c r="H572" s="120">
        <v>0</v>
      </c>
      <c r="I572" s="120">
        <v>0</v>
      </c>
      <c r="J572" s="120">
        <v>0</v>
      </c>
      <c r="K572" s="120">
        <v>0</v>
      </c>
      <c r="L572" s="120">
        <v>0</v>
      </c>
      <c r="M572" s="120">
        <v>0</v>
      </c>
      <c r="N572" s="120">
        <v>0</v>
      </c>
      <c r="O572" s="120">
        <v>0</v>
      </c>
      <c r="P572" s="120">
        <v>0</v>
      </c>
      <c r="Q572" s="120">
        <v>0</v>
      </c>
      <c r="R572" s="120">
        <v>0</v>
      </c>
      <c r="S572" s="120">
        <v>0</v>
      </c>
      <c r="T572" s="120">
        <v>0</v>
      </c>
      <c r="U572" s="120">
        <v>0</v>
      </c>
      <c r="V572" s="120">
        <v>0</v>
      </c>
      <c r="W572" s="120">
        <v>0</v>
      </c>
    </row>
    <row r="573" spans="1:23" hidden="1">
      <c r="A573" s="120">
        <v>0</v>
      </c>
      <c r="B573" s="120">
        <v>0</v>
      </c>
      <c r="C573" s="120">
        <v>0</v>
      </c>
      <c r="D573" s="120">
        <v>0</v>
      </c>
      <c r="E573" s="120">
        <v>0</v>
      </c>
      <c r="F573" s="120">
        <v>0</v>
      </c>
      <c r="G573" s="120">
        <v>0</v>
      </c>
      <c r="H573" s="120">
        <v>0</v>
      </c>
      <c r="I573" s="120">
        <v>0</v>
      </c>
      <c r="J573" s="120">
        <v>0</v>
      </c>
      <c r="K573" s="120">
        <v>0</v>
      </c>
      <c r="L573" s="120">
        <v>0</v>
      </c>
      <c r="M573" s="120">
        <v>0</v>
      </c>
      <c r="N573" s="120">
        <v>0</v>
      </c>
      <c r="O573" s="120">
        <v>0</v>
      </c>
      <c r="P573" s="120">
        <v>0</v>
      </c>
      <c r="Q573" s="120">
        <v>0</v>
      </c>
      <c r="R573" s="120">
        <v>0</v>
      </c>
      <c r="S573" s="120">
        <v>0</v>
      </c>
      <c r="T573" s="120">
        <v>0</v>
      </c>
      <c r="U573" s="120">
        <v>0</v>
      </c>
      <c r="V573" s="120">
        <v>0</v>
      </c>
      <c r="W573" s="120">
        <v>0</v>
      </c>
    </row>
    <row r="574" spans="1:23" hidden="1">
      <c r="A574" s="120">
        <v>0</v>
      </c>
      <c r="B574" s="120">
        <v>0</v>
      </c>
      <c r="C574" s="120">
        <v>0</v>
      </c>
      <c r="D574" s="120">
        <v>0</v>
      </c>
      <c r="E574" s="120">
        <v>0</v>
      </c>
      <c r="F574" s="120">
        <v>0</v>
      </c>
      <c r="G574" s="120">
        <v>0</v>
      </c>
      <c r="H574" s="120">
        <v>0</v>
      </c>
      <c r="I574" s="120">
        <v>0</v>
      </c>
      <c r="J574" s="120">
        <v>0</v>
      </c>
      <c r="K574" s="120">
        <v>0</v>
      </c>
      <c r="L574" s="120">
        <v>0</v>
      </c>
      <c r="M574" s="120">
        <v>0</v>
      </c>
      <c r="N574" s="120">
        <v>0</v>
      </c>
      <c r="O574" s="120">
        <v>0</v>
      </c>
      <c r="P574" s="120">
        <v>0</v>
      </c>
      <c r="Q574" s="120">
        <v>0</v>
      </c>
      <c r="R574" s="120">
        <v>0</v>
      </c>
      <c r="S574" s="120">
        <v>0</v>
      </c>
      <c r="T574" s="120">
        <v>0</v>
      </c>
      <c r="U574" s="120">
        <v>0</v>
      </c>
      <c r="V574" s="120">
        <v>0</v>
      </c>
      <c r="W574" s="120">
        <v>0</v>
      </c>
    </row>
    <row r="575" spans="1:23" hidden="1">
      <c r="A575" s="120">
        <v>0</v>
      </c>
      <c r="B575" s="120">
        <v>0</v>
      </c>
      <c r="C575" s="120">
        <v>0</v>
      </c>
      <c r="D575" s="120">
        <v>0</v>
      </c>
      <c r="E575" s="120">
        <v>0</v>
      </c>
      <c r="F575" s="120">
        <v>0</v>
      </c>
      <c r="G575" s="120">
        <v>0</v>
      </c>
      <c r="H575" s="120">
        <v>0</v>
      </c>
      <c r="I575" s="120">
        <v>0</v>
      </c>
      <c r="J575" s="120">
        <v>0</v>
      </c>
      <c r="K575" s="120">
        <v>0</v>
      </c>
      <c r="L575" s="120">
        <v>0</v>
      </c>
      <c r="M575" s="120">
        <v>0</v>
      </c>
      <c r="N575" s="120">
        <v>0</v>
      </c>
      <c r="O575" s="120">
        <v>0</v>
      </c>
      <c r="P575" s="120">
        <v>0</v>
      </c>
      <c r="Q575" s="120">
        <v>0</v>
      </c>
      <c r="R575" s="120">
        <v>0</v>
      </c>
      <c r="S575" s="120">
        <v>0</v>
      </c>
      <c r="T575" s="120">
        <v>0</v>
      </c>
      <c r="U575" s="120">
        <v>0</v>
      </c>
      <c r="V575" s="120">
        <v>0</v>
      </c>
      <c r="W575" s="120">
        <v>0</v>
      </c>
    </row>
    <row r="576" spans="1:23" hidden="1">
      <c r="A576" s="120">
        <v>0</v>
      </c>
      <c r="B576" s="120">
        <v>0</v>
      </c>
      <c r="C576" s="120">
        <v>0</v>
      </c>
      <c r="D576" s="120">
        <v>0</v>
      </c>
      <c r="E576" s="120">
        <v>0</v>
      </c>
      <c r="F576" s="120">
        <v>0</v>
      </c>
      <c r="G576" s="120">
        <v>0</v>
      </c>
      <c r="H576" s="120">
        <v>0</v>
      </c>
      <c r="I576" s="120">
        <v>0</v>
      </c>
      <c r="J576" s="120">
        <v>0</v>
      </c>
      <c r="K576" s="120">
        <v>0</v>
      </c>
      <c r="L576" s="120">
        <v>0</v>
      </c>
      <c r="M576" s="120">
        <v>0</v>
      </c>
      <c r="N576" s="120">
        <v>0</v>
      </c>
      <c r="O576" s="120">
        <v>0</v>
      </c>
      <c r="P576" s="120">
        <v>0</v>
      </c>
      <c r="Q576" s="120">
        <v>0</v>
      </c>
      <c r="R576" s="120">
        <v>0</v>
      </c>
      <c r="S576" s="120">
        <v>0</v>
      </c>
      <c r="T576" s="120">
        <v>0</v>
      </c>
      <c r="U576" s="120">
        <v>0</v>
      </c>
      <c r="V576" s="120">
        <v>0</v>
      </c>
      <c r="W576" s="120">
        <v>0</v>
      </c>
    </row>
    <row r="577" spans="1:23" hidden="1">
      <c r="A577" s="120">
        <v>0</v>
      </c>
      <c r="B577" s="120">
        <v>0</v>
      </c>
      <c r="C577" s="120">
        <v>0</v>
      </c>
      <c r="D577" s="120">
        <v>0</v>
      </c>
      <c r="E577" s="120">
        <v>0</v>
      </c>
      <c r="F577" s="120">
        <v>0</v>
      </c>
      <c r="G577" s="120">
        <v>0</v>
      </c>
      <c r="H577" s="120">
        <v>0</v>
      </c>
      <c r="I577" s="120">
        <v>0</v>
      </c>
      <c r="J577" s="120">
        <v>0</v>
      </c>
      <c r="K577" s="120">
        <v>0</v>
      </c>
      <c r="L577" s="120">
        <v>0</v>
      </c>
      <c r="M577" s="120">
        <v>0</v>
      </c>
      <c r="N577" s="120">
        <v>0</v>
      </c>
      <c r="O577" s="120">
        <v>0</v>
      </c>
      <c r="P577" s="120">
        <v>0</v>
      </c>
      <c r="Q577" s="120">
        <v>0</v>
      </c>
      <c r="R577" s="120">
        <v>0</v>
      </c>
      <c r="S577" s="120">
        <v>0</v>
      </c>
      <c r="T577" s="120">
        <v>0</v>
      </c>
      <c r="U577" s="120">
        <v>0</v>
      </c>
      <c r="V577" s="120">
        <v>0</v>
      </c>
      <c r="W577" s="120">
        <v>0</v>
      </c>
    </row>
    <row r="578" spans="1:23" hidden="1">
      <c r="A578" s="120">
        <v>0</v>
      </c>
      <c r="B578" s="120">
        <v>0</v>
      </c>
      <c r="C578" s="120">
        <v>0</v>
      </c>
      <c r="D578" s="120">
        <v>0</v>
      </c>
      <c r="E578" s="120">
        <v>0</v>
      </c>
      <c r="F578" s="120">
        <v>0</v>
      </c>
      <c r="G578" s="120">
        <v>0</v>
      </c>
      <c r="H578" s="120">
        <v>0</v>
      </c>
      <c r="I578" s="120">
        <v>0</v>
      </c>
      <c r="J578" s="120">
        <v>0</v>
      </c>
      <c r="K578" s="120">
        <v>0</v>
      </c>
      <c r="L578" s="120">
        <v>0</v>
      </c>
      <c r="M578" s="120">
        <v>0</v>
      </c>
      <c r="N578" s="120">
        <v>0</v>
      </c>
      <c r="O578" s="120">
        <v>0</v>
      </c>
      <c r="P578" s="120">
        <v>0</v>
      </c>
      <c r="Q578" s="120">
        <v>0</v>
      </c>
      <c r="R578" s="120">
        <v>0</v>
      </c>
      <c r="S578" s="120">
        <v>0</v>
      </c>
      <c r="T578" s="120">
        <v>0</v>
      </c>
      <c r="U578" s="120">
        <v>0</v>
      </c>
      <c r="V578" s="120">
        <v>0</v>
      </c>
      <c r="W578" s="120">
        <v>0</v>
      </c>
    </row>
    <row r="579" spans="1:23" hidden="1">
      <c r="A579" s="120">
        <v>0</v>
      </c>
      <c r="B579" s="120">
        <v>0</v>
      </c>
      <c r="C579" s="120">
        <v>0</v>
      </c>
      <c r="D579" s="120">
        <v>0</v>
      </c>
      <c r="E579" s="120">
        <v>0</v>
      </c>
      <c r="F579" s="120">
        <v>0</v>
      </c>
      <c r="G579" s="120">
        <v>0</v>
      </c>
      <c r="H579" s="120">
        <v>0</v>
      </c>
      <c r="I579" s="120">
        <v>0</v>
      </c>
      <c r="J579" s="120">
        <v>0</v>
      </c>
      <c r="K579" s="120">
        <v>0</v>
      </c>
      <c r="L579" s="120">
        <v>0</v>
      </c>
      <c r="M579" s="120">
        <v>0</v>
      </c>
      <c r="N579" s="120">
        <v>0</v>
      </c>
      <c r="O579" s="120">
        <v>0</v>
      </c>
      <c r="P579" s="120">
        <v>0</v>
      </c>
      <c r="Q579" s="120">
        <v>0</v>
      </c>
      <c r="R579" s="120">
        <v>0</v>
      </c>
      <c r="S579" s="120">
        <v>0</v>
      </c>
      <c r="T579" s="120">
        <v>0</v>
      </c>
      <c r="U579" s="120">
        <v>0</v>
      </c>
      <c r="V579" s="120">
        <v>0</v>
      </c>
      <c r="W579" s="120">
        <v>0</v>
      </c>
    </row>
    <row r="580" spans="1:23" hidden="1">
      <c r="A580" s="120">
        <v>0</v>
      </c>
      <c r="B580" s="120">
        <v>0</v>
      </c>
      <c r="C580" s="120">
        <v>0</v>
      </c>
      <c r="D580" s="120">
        <v>0</v>
      </c>
      <c r="E580" s="120">
        <v>0</v>
      </c>
      <c r="F580" s="120">
        <v>0</v>
      </c>
      <c r="G580" s="120">
        <v>0</v>
      </c>
      <c r="H580" s="120">
        <v>0</v>
      </c>
      <c r="I580" s="120">
        <v>0</v>
      </c>
      <c r="J580" s="120">
        <v>0</v>
      </c>
      <c r="K580" s="120">
        <v>0</v>
      </c>
      <c r="L580" s="120">
        <v>0</v>
      </c>
      <c r="M580" s="120">
        <v>0</v>
      </c>
      <c r="N580" s="120">
        <v>0</v>
      </c>
      <c r="O580" s="120">
        <v>0</v>
      </c>
      <c r="P580" s="120">
        <v>0</v>
      </c>
      <c r="Q580" s="120">
        <v>0</v>
      </c>
      <c r="R580" s="120">
        <v>0</v>
      </c>
      <c r="S580" s="120">
        <v>0</v>
      </c>
      <c r="T580" s="120">
        <v>0</v>
      </c>
      <c r="U580" s="120">
        <v>0</v>
      </c>
      <c r="V580" s="120">
        <v>0</v>
      </c>
      <c r="W580" s="120">
        <v>0</v>
      </c>
    </row>
    <row r="581" spans="1:23" hidden="1">
      <c r="A581" s="120">
        <v>0</v>
      </c>
      <c r="B581" s="120">
        <v>0</v>
      </c>
      <c r="C581" s="120">
        <v>0</v>
      </c>
      <c r="D581" s="120">
        <v>0</v>
      </c>
      <c r="E581" s="120">
        <v>0</v>
      </c>
      <c r="F581" s="120">
        <v>0</v>
      </c>
      <c r="G581" s="120">
        <v>0</v>
      </c>
      <c r="H581" s="120">
        <v>0</v>
      </c>
      <c r="I581" s="120">
        <v>0</v>
      </c>
      <c r="J581" s="120">
        <v>0</v>
      </c>
      <c r="K581" s="120">
        <v>0</v>
      </c>
      <c r="L581" s="120">
        <v>0</v>
      </c>
      <c r="M581" s="120">
        <v>0</v>
      </c>
      <c r="N581" s="120">
        <v>0</v>
      </c>
      <c r="O581" s="120">
        <v>0</v>
      </c>
      <c r="P581" s="120">
        <v>0</v>
      </c>
      <c r="Q581" s="120">
        <v>0</v>
      </c>
      <c r="R581" s="120">
        <v>0</v>
      </c>
      <c r="S581" s="120">
        <v>0</v>
      </c>
      <c r="T581" s="120">
        <v>0</v>
      </c>
      <c r="U581" s="120">
        <v>0</v>
      </c>
      <c r="V581" s="120">
        <v>0</v>
      </c>
      <c r="W581" s="120">
        <v>0</v>
      </c>
    </row>
    <row r="582" spans="1:23" hidden="1">
      <c r="A582" s="120">
        <v>0</v>
      </c>
      <c r="B582" s="120">
        <v>0</v>
      </c>
      <c r="C582" s="120">
        <v>0</v>
      </c>
      <c r="D582" s="120">
        <v>0</v>
      </c>
      <c r="E582" s="120">
        <v>0</v>
      </c>
      <c r="F582" s="120">
        <v>0</v>
      </c>
      <c r="G582" s="120">
        <v>0</v>
      </c>
      <c r="H582" s="120">
        <v>0</v>
      </c>
      <c r="I582" s="120">
        <v>0</v>
      </c>
      <c r="J582" s="120">
        <v>0</v>
      </c>
      <c r="K582" s="120">
        <v>0</v>
      </c>
      <c r="L582" s="120">
        <v>0</v>
      </c>
      <c r="M582" s="120">
        <v>0</v>
      </c>
      <c r="N582" s="120">
        <v>0</v>
      </c>
      <c r="O582" s="120">
        <v>0</v>
      </c>
      <c r="P582" s="120">
        <v>0</v>
      </c>
      <c r="Q582" s="120">
        <v>0</v>
      </c>
      <c r="R582" s="120">
        <v>0</v>
      </c>
      <c r="S582" s="120">
        <v>0</v>
      </c>
      <c r="T582" s="120">
        <v>0</v>
      </c>
      <c r="U582" s="120">
        <v>0</v>
      </c>
      <c r="V582" s="120">
        <v>0</v>
      </c>
      <c r="W582" s="120">
        <v>0</v>
      </c>
    </row>
    <row r="583" spans="1:23" hidden="1">
      <c r="A583" s="120">
        <v>0</v>
      </c>
      <c r="B583" s="120">
        <v>0</v>
      </c>
      <c r="C583" s="120">
        <v>0</v>
      </c>
      <c r="D583" s="120">
        <v>0</v>
      </c>
      <c r="E583" s="120">
        <v>0</v>
      </c>
      <c r="F583" s="120">
        <v>0</v>
      </c>
      <c r="G583" s="120">
        <v>0</v>
      </c>
      <c r="H583" s="120">
        <v>0</v>
      </c>
      <c r="I583" s="120">
        <v>0</v>
      </c>
      <c r="J583" s="120">
        <v>0</v>
      </c>
      <c r="K583" s="120">
        <v>0</v>
      </c>
      <c r="L583" s="120">
        <v>0</v>
      </c>
      <c r="M583" s="120">
        <v>0</v>
      </c>
      <c r="N583" s="120">
        <v>0</v>
      </c>
      <c r="O583" s="120">
        <v>0</v>
      </c>
      <c r="P583" s="120">
        <v>0</v>
      </c>
      <c r="Q583" s="120">
        <v>0</v>
      </c>
      <c r="R583" s="120">
        <v>0</v>
      </c>
      <c r="S583" s="120">
        <v>0</v>
      </c>
      <c r="T583" s="120">
        <v>0</v>
      </c>
      <c r="U583" s="120">
        <v>0</v>
      </c>
      <c r="V583" s="120">
        <v>0</v>
      </c>
      <c r="W583" s="120">
        <v>0</v>
      </c>
    </row>
    <row r="584" spans="1:23" hidden="1">
      <c r="A584" s="120">
        <v>0</v>
      </c>
      <c r="B584" s="120">
        <v>0</v>
      </c>
      <c r="C584" s="120">
        <v>0</v>
      </c>
      <c r="D584" s="120">
        <v>0</v>
      </c>
      <c r="E584" s="120">
        <v>0</v>
      </c>
      <c r="F584" s="120">
        <v>0</v>
      </c>
      <c r="G584" s="120">
        <v>0</v>
      </c>
      <c r="H584" s="120">
        <v>0</v>
      </c>
      <c r="I584" s="120">
        <v>0</v>
      </c>
      <c r="J584" s="120">
        <v>0</v>
      </c>
      <c r="K584" s="120">
        <v>0</v>
      </c>
      <c r="L584" s="120">
        <v>0</v>
      </c>
      <c r="M584" s="120">
        <v>0</v>
      </c>
      <c r="N584" s="120">
        <v>0</v>
      </c>
      <c r="O584" s="120">
        <v>0</v>
      </c>
      <c r="P584" s="120">
        <v>0</v>
      </c>
      <c r="Q584" s="120">
        <v>0</v>
      </c>
      <c r="R584" s="120">
        <v>0</v>
      </c>
      <c r="S584" s="120">
        <v>0</v>
      </c>
      <c r="T584" s="120">
        <v>0</v>
      </c>
      <c r="U584" s="120">
        <v>0</v>
      </c>
      <c r="V584" s="120">
        <v>0</v>
      </c>
      <c r="W584" s="120">
        <v>0</v>
      </c>
    </row>
    <row r="585" spans="1:23" hidden="1">
      <c r="A585" s="120">
        <v>0</v>
      </c>
      <c r="B585" s="120">
        <v>0</v>
      </c>
      <c r="C585" s="120">
        <v>0</v>
      </c>
      <c r="D585" s="120">
        <v>0</v>
      </c>
      <c r="E585" s="120">
        <v>0</v>
      </c>
      <c r="F585" s="120">
        <v>0</v>
      </c>
      <c r="G585" s="120">
        <v>0</v>
      </c>
      <c r="H585" s="120">
        <v>0</v>
      </c>
      <c r="I585" s="120">
        <v>0</v>
      </c>
      <c r="J585" s="120">
        <v>0</v>
      </c>
      <c r="K585" s="120">
        <v>0</v>
      </c>
      <c r="L585" s="120">
        <v>0</v>
      </c>
      <c r="M585" s="120">
        <v>0</v>
      </c>
      <c r="N585" s="120">
        <v>0</v>
      </c>
      <c r="O585" s="120">
        <v>0</v>
      </c>
      <c r="P585" s="120">
        <v>0</v>
      </c>
      <c r="Q585" s="120">
        <v>0</v>
      </c>
      <c r="R585" s="120">
        <v>0</v>
      </c>
      <c r="S585" s="120">
        <v>0</v>
      </c>
      <c r="T585" s="120">
        <v>0</v>
      </c>
      <c r="U585" s="120">
        <v>0</v>
      </c>
      <c r="V585" s="120">
        <v>0</v>
      </c>
      <c r="W585" s="120">
        <v>0</v>
      </c>
    </row>
    <row r="586" spans="1:23" hidden="1">
      <c r="A586" s="120">
        <v>0</v>
      </c>
      <c r="B586" s="120">
        <v>0</v>
      </c>
      <c r="C586" s="120">
        <v>0</v>
      </c>
      <c r="D586" s="120">
        <v>0</v>
      </c>
      <c r="E586" s="120">
        <v>0</v>
      </c>
      <c r="F586" s="120">
        <v>0</v>
      </c>
      <c r="G586" s="120">
        <v>0</v>
      </c>
      <c r="H586" s="120">
        <v>0</v>
      </c>
      <c r="I586" s="120">
        <v>0</v>
      </c>
      <c r="J586" s="120">
        <v>0</v>
      </c>
      <c r="K586" s="120">
        <v>0</v>
      </c>
      <c r="L586" s="120">
        <v>0</v>
      </c>
      <c r="M586" s="120">
        <v>0</v>
      </c>
      <c r="N586" s="120">
        <v>0</v>
      </c>
      <c r="O586" s="120">
        <v>0</v>
      </c>
      <c r="P586" s="120">
        <v>0</v>
      </c>
      <c r="Q586" s="120">
        <v>0</v>
      </c>
      <c r="R586" s="120">
        <v>0</v>
      </c>
      <c r="S586" s="120">
        <v>0</v>
      </c>
      <c r="T586" s="120">
        <v>0</v>
      </c>
      <c r="U586" s="120">
        <v>0</v>
      </c>
      <c r="V586" s="120">
        <v>0</v>
      </c>
      <c r="W586" s="120">
        <v>0</v>
      </c>
    </row>
    <row r="587" spans="1:23" hidden="1">
      <c r="A587" s="120">
        <v>0</v>
      </c>
      <c r="B587" s="120">
        <v>0</v>
      </c>
      <c r="C587" s="120">
        <v>0</v>
      </c>
      <c r="D587" s="120">
        <v>0</v>
      </c>
      <c r="E587" s="120">
        <v>0</v>
      </c>
      <c r="F587" s="120">
        <v>0</v>
      </c>
      <c r="G587" s="120">
        <v>0</v>
      </c>
      <c r="H587" s="120">
        <v>0</v>
      </c>
      <c r="I587" s="120">
        <v>0</v>
      </c>
      <c r="J587" s="120">
        <v>0</v>
      </c>
      <c r="K587" s="120">
        <v>0</v>
      </c>
      <c r="L587" s="120">
        <v>0</v>
      </c>
      <c r="M587" s="120">
        <v>0</v>
      </c>
      <c r="N587" s="120">
        <v>0</v>
      </c>
      <c r="O587" s="120">
        <v>0</v>
      </c>
      <c r="P587" s="120">
        <v>0</v>
      </c>
      <c r="Q587" s="120">
        <v>0</v>
      </c>
      <c r="R587" s="120">
        <v>0</v>
      </c>
      <c r="S587" s="120">
        <v>0</v>
      </c>
      <c r="T587" s="120">
        <v>0</v>
      </c>
      <c r="U587" s="120">
        <v>0</v>
      </c>
      <c r="V587" s="120">
        <v>0</v>
      </c>
      <c r="W587" s="120">
        <v>0</v>
      </c>
    </row>
    <row r="588" spans="1:23" hidden="1">
      <c r="A588" s="120">
        <v>0</v>
      </c>
      <c r="B588" s="120">
        <v>0</v>
      </c>
      <c r="C588" s="120">
        <v>0</v>
      </c>
      <c r="D588" s="120">
        <v>0</v>
      </c>
      <c r="E588" s="120">
        <v>0</v>
      </c>
      <c r="F588" s="120">
        <v>0</v>
      </c>
      <c r="G588" s="120">
        <v>0</v>
      </c>
      <c r="H588" s="120">
        <v>0</v>
      </c>
      <c r="I588" s="120">
        <v>0</v>
      </c>
      <c r="J588" s="120">
        <v>0</v>
      </c>
      <c r="K588" s="120">
        <v>0</v>
      </c>
      <c r="L588" s="120">
        <v>0</v>
      </c>
      <c r="M588" s="120">
        <v>0</v>
      </c>
      <c r="N588" s="120">
        <v>0</v>
      </c>
      <c r="O588" s="120">
        <v>0</v>
      </c>
      <c r="P588" s="120">
        <v>0</v>
      </c>
      <c r="Q588" s="120">
        <v>0</v>
      </c>
      <c r="R588" s="120">
        <v>0</v>
      </c>
      <c r="S588" s="120">
        <v>0</v>
      </c>
      <c r="T588" s="120">
        <v>0</v>
      </c>
      <c r="U588" s="120">
        <v>0</v>
      </c>
      <c r="V588" s="120">
        <v>0</v>
      </c>
      <c r="W588" s="120">
        <v>0</v>
      </c>
    </row>
    <row r="589" spans="1:23" hidden="1">
      <c r="A589" s="120">
        <v>0</v>
      </c>
      <c r="B589" s="120">
        <v>0</v>
      </c>
      <c r="C589" s="120">
        <v>0</v>
      </c>
      <c r="D589" s="120">
        <v>0</v>
      </c>
      <c r="E589" s="120">
        <v>0</v>
      </c>
      <c r="F589" s="120">
        <v>0</v>
      </c>
      <c r="G589" s="120">
        <v>0</v>
      </c>
      <c r="H589" s="120">
        <v>0</v>
      </c>
      <c r="I589" s="120">
        <v>0</v>
      </c>
      <c r="J589" s="120">
        <v>0</v>
      </c>
      <c r="K589" s="120">
        <v>0</v>
      </c>
      <c r="L589" s="120">
        <v>0</v>
      </c>
      <c r="M589" s="120">
        <v>0</v>
      </c>
      <c r="N589" s="120">
        <v>0</v>
      </c>
      <c r="O589" s="120">
        <v>0</v>
      </c>
      <c r="P589" s="120">
        <v>0</v>
      </c>
      <c r="Q589" s="120">
        <v>0</v>
      </c>
      <c r="R589" s="120">
        <v>0</v>
      </c>
      <c r="S589" s="120">
        <v>0</v>
      </c>
      <c r="T589" s="120">
        <v>0</v>
      </c>
      <c r="U589" s="120">
        <v>0</v>
      </c>
      <c r="V589" s="120">
        <v>0</v>
      </c>
      <c r="W589" s="120">
        <v>0</v>
      </c>
    </row>
    <row r="590" spans="1:23" hidden="1">
      <c r="A590" s="120">
        <v>0</v>
      </c>
      <c r="B590" s="120">
        <v>0</v>
      </c>
      <c r="C590" s="120">
        <v>0</v>
      </c>
      <c r="D590" s="120">
        <v>0</v>
      </c>
      <c r="E590" s="120">
        <v>0</v>
      </c>
      <c r="F590" s="120">
        <v>0</v>
      </c>
      <c r="G590" s="120">
        <v>0</v>
      </c>
      <c r="H590" s="120">
        <v>0</v>
      </c>
      <c r="I590" s="120">
        <v>0</v>
      </c>
      <c r="J590" s="120">
        <v>0</v>
      </c>
      <c r="K590" s="120">
        <v>0</v>
      </c>
      <c r="L590" s="120">
        <v>0</v>
      </c>
      <c r="M590" s="120">
        <v>0</v>
      </c>
      <c r="N590" s="120">
        <v>0</v>
      </c>
      <c r="O590" s="120">
        <v>0</v>
      </c>
      <c r="P590" s="120">
        <v>0</v>
      </c>
      <c r="Q590" s="120">
        <v>0</v>
      </c>
      <c r="R590" s="120">
        <v>0</v>
      </c>
      <c r="S590" s="120">
        <v>0</v>
      </c>
      <c r="T590" s="120">
        <v>0</v>
      </c>
      <c r="U590" s="120">
        <v>0</v>
      </c>
      <c r="V590" s="120">
        <v>0</v>
      </c>
      <c r="W590" s="120">
        <v>0</v>
      </c>
    </row>
    <row r="591" spans="1:23" hidden="1">
      <c r="A591" s="120">
        <v>0</v>
      </c>
      <c r="B591" s="120">
        <v>0</v>
      </c>
      <c r="C591" s="120">
        <v>0</v>
      </c>
      <c r="D591" s="120">
        <v>0</v>
      </c>
      <c r="E591" s="120">
        <v>0</v>
      </c>
      <c r="F591" s="120">
        <v>0</v>
      </c>
      <c r="G591" s="120">
        <v>0</v>
      </c>
      <c r="H591" s="120">
        <v>0</v>
      </c>
      <c r="I591" s="120">
        <v>0</v>
      </c>
      <c r="J591" s="120">
        <v>0</v>
      </c>
      <c r="K591" s="120">
        <v>0</v>
      </c>
      <c r="L591" s="120">
        <v>0</v>
      </c>
      <c r="M591" s="120">
        <v>0</v>
      </c>
      <c r="N591" s="120">
        <v>0</v>
      </c>
      <c r="O591" s="120">
        <v>0</v>
      </c>
      <c r="P591" s="120">
        <v>0</v>
      </c>
      <c r="Q591" s="120">
        <v>0</v>
      </c>
      <c r="R591" s="120">
        <v>0</v>
      </c>
      <c r="S591" s="120">
        <v>0</v>
      </c>
      <c r="T591" s="120">
        <v>0</v>
      </c>
      <c r="U591" s="120">
        <v>0</v>
      </c>
      <c r="V591" s="120">
        <v>0</v>
      </c>
      <c r="W591" s="120">
        <v>0</v>
      </c>
    </row>
    <row r="592" spans="1:23" hidden="1">
      <c r="A592" s="120">
        <v>0</v>
      </c>
      <c r="B592" s="120">
        <v>0</v>
      </c>
      <c r="C592" s="120">
        <v>0</v>
      </c>
      <c r="D592" s="120">
        <v>0</v>
      </c>
      <c r="E592" s="120">
        <v>0</v>
      </c>
      <c r="F592" s="120">
        <v>0</v>
      </c>
      <c r="G592" s="120">
        <v>0</v>
      </c>
      <c r="H592" s="120">
        <v>0</v>
      </c>
      <c r="I592" s="120">
        <v>0</v>
      </c>
      <c r="J592" s="120">
        <v>0</v>
      </c>
      <c r="K592" s="120">
        <v>0</v>
      </c>
      <c r="L592" s="120">
        <v>0</v>
      </c>
      <c r="M592" s="120">
        <v>0</v>
      </c>
      <c r="N592" s="120">
        <v>0</v>
      </c>
      <c r="O592" s="120">
        <v>0</v>
      </c>
      <c r="P592" s="120">
        <v>0</v>
      </c>
      <c r="Q592" s="120">
        <v>0</v>
      </c>
      <c r="R592" s="120">
        <v>0</v>
      </c>
      <c r="S592" s="120">
        <v>0</v>
      </c>
      <c r="T592" s="120">
        <v>0</v>
      </c>
      <c r="U592" s="120">
        <v>0</v>
      </c>
      <c r="V592" s="120">
        <v>0</v>
      </c>
      <c r="W592" s="120">
        <v>0</v>
      </c>
    </row>
    <row r="593" spans="1:23" hidden="1">
      <c r="A593" s="120">
        <v>0</v>
      </c>
      <c r="B593" s="120">
        <v>0</v>
      </c>
      <c r="C593" s="120">
        <v>0</v>
      </c>
      <c r="D593" s="120">
        <v>0</v>
      </c>
      <c r="E593" s="120">
        <v>0</v>
      </c>
      <c r="F593" s="120">
        <v>0</v>
      </c>
      <c r="G593" s="120">
        <v>0</v>
      </c>
      <c r="H593" s="120">
        <v>0</v>
      </c>
      <c r="I593" s="120">
        <v>0</v>
      </c>
      <c r="J593" s="120">
        <v>0</v>
      </c>
      <c r="K593" s="120">
        <v>0</v>
      </c>
      <c r="L593" s="120">
        <v>0</v>
      </c>
      <c r="M593" s="120">
        <v>0</v>
      </c>
      <c r="N593" s="120">
        <v>0</v>
      </c>
      <c r="O593" s="120">
        <v>0</v>
      </c>
      <c r="P593" s="120">
        <v>0</v>
      </c>
      <c r="Q593" s="120">
        <v>0</v>
      </c>
      <c r="R593" s="120">
        <v>0</v>
      </c>
      <c r="S593" s="120">
        <v>0</v>
      </c>
      <c r="T593" s="120">
        <v>0</v>
      </c>
      <c r="U593" s="120">
        <v>0</v>
      </c>
      <c r="V593" s="120">
        <v>0</v>
      </c>
      <c r="W593" s="120">
        <v>0</v>
      </c>
    </row>
    <row r="594" spans="1:23" hidden="1">
      <c r="A594" s="120">
        <v>0</v>
      </c>
      <c r="B594" s="120">
        <v>0</v>
      </c>
      <c r="C594" s="120">
        <v>0</v>
      </c>
      <c r="D594" s="120">
        <v>0</v>
      </c>
      <c r="E594" s="120">
        <v>0</v>
      </c>
      <c r="F594" s="120">
        <v>0</v>
      </c>
      <c r="G594" s="120">
        <v>0</v>
      </c>
      <c r="H594" s="120">
        <v>0</v>
      </c>
      <c r="I594" s="120">
        <v>0</v>
      </c>
      <c r="J594" s="120">
        <v>0</v>
      </c>
      <c r="K594" s="120">
        <v>0</v>
      </c>
      <c r="L594" s="120">
        <v>0</v>
      </c>
      <c r="M594" s="120">
        <v>0</v>
      </c>
      <c r="N594" s="120">
        <v>0</v>
      </c>
      <c r="O594" s="120">
        <v>0</v>
      </c>
      <c r="P594" s="120">
        <v>0</v>
      </c>
      <c r="Q594" s="120">
        <v>0</v>
      </c>
      <c r="R594" s="120">
        <v>0</v>
      </c>
      <c r="S594" s="120">
        <v>0</v>
      </c>
      <c r="T594" s="120">
        <v>0</v>
      </c>
      <c r="U594" s="120">
        <v>0</v>
      </c>
      <c r="V594" s="120">
        <v>0</v>
      </c>
      <c r="W594" s="120">
        <v>0</v>
      </c>
    </row>
    <row r="595" spans="1:23" hidden="1">
      <c r="A595" s="120">
        <v>0</v>
      </c>
      <c r="B595" s="120">
        <v>0</v>
      </c>
      <c r="C595" s="120">
        <v>0</v>
      </c>
      <c r="D595" s="120">
        <v>0</v>
      </c>
      <c r="E595" s="120">
        <v>0</v>
      </c>
      <c r="F595" s="120">
        <v>0</v>
      </c>
      <c r="G595" s="120">
        <v>0</v>
      </c>
      <c r="H595" s="120">
        <v>0</v>
      </c>
      <c r="I595" s="120">
        <v>0</v>
      </c>
      <c r="J595" s="120">
        <v>0</v>
      </c>
      <c r="K595" s="120">
        <v>0</v>
      </c>
      <c r="L595" s="120">
        <v>0</v>
      </c>
      <c r="M595" s="120">
        <v>0</v>
      </c>
      <c r="N595" s="120">
        <v>0</v>
      </c>
      <c r="O595" s="120">
        <v>0</v>
      </c>
      <c r="P595" s="120">
        <v>0</v>
      </c>
      <c r="Q595" s="120">
        <v>0</v>
      </c>
      <c r="R595" s="120">
        <v>0</v>
      </c>
      <c r="S595" s="120">
        <v>0</v>
      </c>
      <c r="T595" s="120">
        <v>0</v>
      </c>
      <c r="U595" s="120">
        <v>0</v>
      </c>
      <c r="V595" s="120">
        <v>0</v>
      </c>
      <c r="W595" s="120">
        <v>0</v>
      </c>
    </row>
    <row r="596" spans="1:23" hidden="1">
      <c r="A596" s="120">
        <v>0</v>
      </c>
      <c r="B596" s="120">
        <v>0</v>
      </c>
      <c r="C596" s="120">
        <v>0</v>
      </c>
      <c r="D596" s="120">
        <v>0</v>
      </c>
      <c r="E596" s="120">
        <v>0</v>
      </c>
      <c r="F596" s="120">
        <v>0</v>
      </c>
      <c r="G596" s="120">
        <v>0</v>
      </c>
      <c r="H596" s="120">
        <v>0</v>
      </c>
      <c r="I596" s="120">
        <v>0</v>
      </c>
      <c r="J596" s="120">
        <v>0</v>
      </c>
      <c r="K596" s="120">
        <v>0</v>
      </c>
      <c r="L596" s="120">
        <v>0</v>
      </c>
      <c r="M596" s="120">
        <v>0</v>
      </c>
      <c r="N596" s="120">
        <v>0</v>
      </c>
      <c r="O596" s="120">
        <v>0</v>
      </c>
      <c r="P596" s="120">
        <v>0</v>
      </c>
      <c r="Q596" s="120">
        <v>0</v>
      </c>
      <c r="R596" s="120">
        <v>0</v>
      </c>
      <c r="S596" s="120">
        <v>0</v>
      </c>
      <c r="T596" s="120">
        <v>0</v>
      </c>
      <c r="U596" s="120">
        <v>0</v>
      </c>
      <c r="V596" s="120">
        <v>0</v>
      </c>
      <c r="W596" s="120">
        <v>0</v>
      </c>
    </row>
    <row r="597" spans="1:23" hidden="1">
      <c r="A597" s="120">
        <v>0</v>
      </c>
      <c r="B597" s="120">
        <v>0</v>
      </c>
      <c r="C597" s="120">
        <v>0</v>
      </c>
      <c r="D597" s="120">
        <v>0</v>
      </c>
      <c r="E597" s="120">
        <v>0</v>
      </c>
      <c r="F597" s="120">
        <v>0</v>
      </c>
      <c r="G597" s="120">
        <v>0</v>
      </c>
      <c r="H597" s="120">
        <v>0</v>
      </c>
      <c r="I597" s="120">
        <v>0</v>
      </c>
      <c r="J597" s="120">
        <v>0</v>
      </c>
      <c r="K597" s="120">
        <v>0</v>
      </c>
      <c r="L597" s="120">
        <v>0</v>
      </c>
      <c r="M597" s="120">
        <v>0</v>
      </c>
      <c r="N597" s="120">
        <v>0</v>
      </c>
      <c r="O597" s="120">
        <v>0</v>
      </c>
      <c r="P597" s="120">
        <v>0</v>
      </c>
      <c r="Q597" s="120">
        <v>0</v>
      </c>
      <c r="R597" s="120">
        <v>0</v>
      </c>
      <c r="S597" s="120">
        <v>0</v>
      </c>
      <c r="T597" s="120">
        <v>0</v>
      </c>
      <c r="U597" s="120">
        <v>0</v>
      </c>
      <c r="V597" s="120">
        <v>0</v>
      </c>
      <c r="W597" s="120">
        <v>0</v>
      </c>
    </row>
    <row r="598" spans="1:23" hidden="1">
      <c r="A598" s="120">
        <v>0</v>
      </c>
      <c r="B598" s="120">
        <v>0</v>
      </c>
      <c r="C598" s="120">
        <v>0</v>
      </c>
      <c r="D598" s="120">
        <v>0</v>
      </c>
      <c r="E598" s="120">
        <v>0</v>
      </c>
      <c r="F598" s="120">
        <v>0</v>
      </c>
      <c r="G598" s="120">
        <v>0</v>
      </c>
      <c r="H598" s="120">
        <v>0</v>
      </c>
      <c r="I598" s="120">
        <v>0</v>
      </c>
      <c r="J598" s="120">
        <v>0</v>
      </c>
      <c r="K598" s="120">
        <v>0</v>
      </c>
      <c r="L598" s="120">
        <v>0</v>
      </c>
      <c r="M598" s="120">
        <v>0</v>
      </c>
      <c r="N598" s="120">
        <v>0</v>
      </c>
      <c r="O598" s="120">
        <v>0</v>
      </c>
      <c r="P598" s="120">
        <v>0</v>
      </c>
      <c r="Q598" s="120">
        <v>0</v>
      </c>
      <c r="R598" s="120">
        <v>0</v>
      </c>
      <c r="S598" s="120">
        <v>0</v>
      </c>
      <c r="T598" s="120">
        <v>0</v>
      </c>
      <c r="U598" s="120">
        <v>0</v>
      </c>
      <c r="V598" s="120">
        <v>0</v>
      </c>
      <c r="W598" s="120">
        <v>0</v>
      </c>
    </row>
    <row r="599" spans="1:23" hidden="1">
      <c r="A599" s="120">
        <v>0</v>
      </c>
      <c r="B599" s="120">
        <v>0</v>
      </c>
      <c r="C599" s="120">
        <v>0</v>
      </c>
      <c r="D599" s="120">
        <v>0</v>
      </c>
      <c r="E599" s="120">
        <v>0</v>
      </c>
      <c r="F599" s="120">
        <v>0</v>
      </c>
      <c r="G599" s="120">
        <v>0</v>
      </c>
      <c r="H599" s="120">
        <v>0</v>
      </c>
      <c r="I599" s="120">
        <v>0</v>
      </c>
      <c r="J599" s="120">
        <v>0</v>
      </c>
      <c r="K599" s="120">
        <v>0</v>
      </c>
      <c r="L599" s="120">
        <v>0</v>
      </c>
      <c r="M599" s="120">
        <v>0</v>
      </c>
      <c r="N599" s="120">
        <v>0</v>
      </c>
      <c r="O599" s="120">
        <v>0</v>
      </c>
      <c r="P599" s="120">
        <v>0</v>
      </c>
      <c r="Q599" s="120">
        <v>0</v>
      </c>
      <c r="R599" s="120">
        <v>0</v>
      </c>
      <c r="S599" s="120">
        <v>0</v>
      </c>
      <c r="T599" s="120">
        <v>0</v>
      </c>
      <c r="U599" s="120">
        <v>0</v>
      </c>
      <c r="V599" s="120">
        <v>0</v>
      </c>
      <c r="W599" s="120">
        <v>0</v>
      </c>
    </row>
    <row r="600" spans="1:23" hidden="1">
      <c r="A600" s="120">
        <v>0</v>
      </c>
      <c r="B600" s="120">
        <v>0</v>
      </c>
      <c r="C600" s="120">
        <v>0</v>
      </c>
      <c r="D600" s="120">
        <v>0</v>
      </c>
      <c r="E600" s="120">
        <v>0</v>
      </c>
      <c r="F600" s="120">
        <v>0</v>
      </c>
      <c r="G600" s="120">
        <v>0</v>
      </c>
      <c r="H600" s="120">
        <v>0</v>
      </c>
      <c r="I600" s="120">
        <v>0</v>
      </c>
      <c r="J600" s="120">
        <v>0</v>
      </c>
      <c r="K600" s="120">
        <v>0</v>
      </c>
      <c r="L600" s="120">
        <v>0</v>
      </c>
      <c r="M600" s="120">
        <v>0</v>
      </c>
      <c r="N600" s="120">
        <v>0</v>
      </c>
      <c r="O600" s="120">
        <v>0</v>
      </c>
      <c r="P600" s="120">
        <v>0</v>
      </c>
      <c r="Q600" s="120">
        <v>0</v>
      </c>
      <c r="R600" s="120">
        <v>0</v>
      </c>
      <c r="S600" s="120">
        <v>0</v>
      </c>
      <c r="T600" s="120">
        <v>0</v>
      </c>
      <c r="U600" s="120">
        <v>0</v>
      </c>
      <c r="V600" s="120">
        <v>0</v>
      </c>
      <c r="W600" s="120">
        <v>0</v>
      </c>
    </row>
    <row r="601" spans="1:23" hidden="1">
      <c r="A601" s="120">
        <v>0</v>
      </c>
      <c r="B601" s="120">
        <v>0</v>
      </c>
      <c r="C601" s="120">
        <v>0</v>
      </c>
      <c r="D601" s="120">
        <v>0</v>
      </c>
      <c r="E601" s="120">
        <v>0</v>
      </c>
      <c r="F601" s="120">
        <v>0</v>
      </c>
      <c r="G601" s="120">
        <v>0</v>
      </c>
      <c r="H601" s="120">
        <v>0</v>
      </c>
      <c r="I601" s="120">
        <v>0</v>
      </c>
      <c r="J601" s="120">
        <v>0</v>
      </c>
      <c r="K601" s="120">
        <v>0</v>
      </c>
      <c r="L601" s="120">
        <v>0</v>
      </c>
      <c r="M601" s="120">
        <v>0</v>
      </c>
      <c r="N601" s="120">
        <v>0</v>
      </c>
      <c r="O601" s="120">
        <v>0</v>
      </c>
      <c r="P601" s="120">
        <v>0</v>
      </c>
      <c r="Q601" s="120">
        <v>0</v>
      </c>
      <c r="R601" s="120">
        <v>0</v>
      </c>
      <c r="S601" s="120">
        <v>0</v>
      </c>
      <c r="T601" s="120">
        <v>0</v>
      </c>
      <c r="U601" s="120">
        <v>0</v>
      </c>
      <c r="V601" s="120">
        <v>0</v>
      </c>
      <c r="W601" s="120">
        <v>0</v>
      </c>
    </row>
    <row r="602" spans="1:23" hidden="1">
      <c r="A602" s="120">
        <v>0</v>
      </c>
      <c r="B602" s="120">
        <v>0</v>
      </c>
      <c r="C602" s="120">
        <v>0</v>
      </c>
      <c r="D602" s="120">
        <v>0</v>
      </c>
      <c r="E602" s="120">
        <v>0</v>
      </c>
      <c r="F602" s="120">
        <v>0</v>
      </c>
      <c r="G602" s="120">
        <v>0</v>
      </c>
      <c r="H602" s="120">
        <v>0</v>
      </c>
      <c r="I602" s="120">
        <v>0</v>
      </c>
      <c r="J602" s="120">
        <v>0</v>
      </c>
      <c r="K602" s="120">
        <v>0</v>
      </c>
      <c r="L602" s="120">
        <v>0</v>
      </c>
      <c r="M602" s="120">
        <v>0</v>
      </c>
      <c r="N602" s="120">
        <v>0</v>
      </c>
      <c r="O602" s="120">
        <v>0</v>
      </c>
      <c r="P602" s="120">
        <v>0</v>
      </c>
      <c r="Q602" s="120">
        <v>0</v>
      </c>
      <c r="R602" s="120">
        <v>0</v>
      </c>
      <c r="S602" s="120">
        <v>0</v>
      </c>
      <c r="T602" s="120">
        <v>0</v>
      </c>
      <c r="U602" s="120">
        <v>0</v>
      </c>
      <c r="V602" s="120">
        <v>0</v>
      </c>
      <c r="W602" s="120">
        <v>0</v>
      </c>
    </row>
    <row r="603" spans="1:23" hidden="1">
      <c r="A603" s="120">
        <v>0</v>
      </c>
      <c r="B603" s="120">
        <v>0</v>
      </c>
      <c r="C603" s="120">
        <v>0</v>
      </c>
      <c r="D603" s="120">
        <v>0</v>
      </c>
      <c r="E603" s="120">
        <v>0</v>
      </c>
      <c r="F603" s="120">
        <v>0</v>
      </c>
      <c r="G603" s="120">
        <v>0</v>
      </c>
      <c r="H603" s="120">
        <v>0</v>
      </c>
      <c r="I603" s="120">
        <v>0</v>
      </c>
      <c r="J603" s="120">
        <v>0</v>
      </c>
      <c r="K603" s="120">
        <v>0</v>
      </c>
      <c r="L603" s="120">
        <v>0</v>
      </c>
      <c r="M603" s="120">
        <v>0</v>
      </c>
      <c r="N603" s="120">
        <v>0</v>
      </c>
      <c r="O603" s="120">
        <v>0</v>
      </c>
      <c r="P603" s="120">
        <v>0</v>
      </c>
      <c r="Q603" s="120">
        <v>0</v>
      </c>
      <c r="R603" s="120">
        <v>0</v>
      </c>
      <c r="S603" s="120">
        <v>0</v>
      </c>
      <c r="T603" s="120">
        <v>0</v>
      </c>
      <c r="U603" s="120">
        <v>0</v>
      </c>
      <c r="V603" s="120">
        <v>0</v>
      </c>
      <c r="W603" s="120">
        <v>0</v>
      </c>
    </row>
    <row r="604" spans="1:23" hidden="1">
      <c r="A604" s="120">
        <v>0</v>
      </c>
      <c r="B604" s="120">
        <v>0</v>
      </c>
      <c r="C604" s="120">
        <v>0</v>
      </c>
      <c r="D604" s="120">
        <v>0</v>
      </c>
      <c r="E604" s="120">
        <v>0</v>
      </c>
      <c r="F604" s="120">
        <v>0</v>
      </c>
      <c r="G604" s="120">
        <v>0</v>
      </c>
      <c r="H604" s="120">
        <v>0</v>
      </c>
      <c r="I604" s="120">
        <v>0</v>
      </c>
      <c r="J604" s="120">
        <v>0</v>
      </c>
      <c r="K604" s="120">
        <v>0</v>
      </c>
      <c r="L604" s="120">
        <v>0</v>
      </c>
      <c r="M604" s="120">
        <v>0</v>
      </c>
      <c r="N604" s="120">
        <v>0</v>
      </c>
      <c r="O604" s="120">
        <v>0</v>
      </c>
      <c r="P604" s="120">
        <v>0</v>
      </c>
      <c r="Q604" s="120">
        <v>0</v>
      </c>
      <c r="R604" s="120">
        <v>0</v>
      </c>
      <c r="S604" s="120">
        <v>0</v>
      </c>
      <c r="T604" s="120">
        <v>0</v>
      </c>
      <c r="U604" s="120">
        <v>0</v>
      </c>
      <c r="V604" s="120">
        <v>0</v>
      </c>
      <c r="W604" s="120">
        <v>0</v>
      </c>
    </row>
    <row r="605" spans="1:23" hidden="1">
      <c r="A605" s="120">
        <v>0</v>
      </c>
      <c r="B605" s="120">
        <v>0</v>
      </c>
      <c r="C605" s="120">
        <v>0</v>
      </c>
      <c r="D605" s="120">
        <v>0</v>
      </c>
      <c r="E605" s="120">
        <v>0</v>
      </c>
      <c r="F605" s="120">
        <v>0</v>
      </c>
      <c r="G605" s="120">
        <v>0</v>
      </c>
      <c r="H605" s="120">
        <v>0</v>
      </c>
      <c r="I605" s="120">
        <v>0</v>
      </c>
      <c r="J605" s="120">
        <v>0</v>
      </c>
      <c r="K605" s="120">
        <v>0</v>
      </c>
      <c r="L605" s="120">
        <v>0</v>
      </c>
      <c r="M605" s="120">
        <v>0</v>
      </c>
      <c r="N605" s="120">
        <v>0</v>
      </c>
      <c r="O605" s="120">
        <v>0</v>
      </c>
      <c r="P605" s="120">
        <v>0</v>
      </c>
      <c r="Q605" s="120">
        <v>0</v>
      </c>
      <c r="R605" s="120">
        <v>0</v>
      </c>
      <c r="S605" s="120">
        <v>0</v>
      </c>
      <c r="T605" s="120">
        <v>0</v>
      </c>
      <c r="U605" s="120">
        <v>0</v>
      </c>
      <c r="V605" s="120">
        <v>0</v>
      </c>
      <c r="W605" s="120">
        <v>0</v>
      </c>
    </row>
    <row r="606" spans="1:23" hidden="1">
      <c r="A606" s="120">
        <v>0</v>
      </c>
      <c r="B606" s="120">
        <v>0</v>
      </c>
      <c r="C606" s="120">
        <v>0</v>
      </c>
      <c r="D606" s="120">
        <v>0</v>
      </c>
      <c r="E606" s="120">
        <v>0</v>
      </c>
      <c r="F606" s="120">
        <v>0</v>
      </c>
      <c r="G606" s="120">
        <v>0</v>
      </c>
      <c r="H606" s="120">
        <v>0</v>
      </c>
      <c r="I606" s="120">
        <v>0</v>
      </c>
      <c r="J606" s="120">
        <v>0</v>
      </c>
      <c r="K606" s="120">
        <v>0</v>
      </c>
      <c r="L606" s="120">
        <v>0</v>
      </c>
      <c r="M606" s="120">
        <v>0</v>
      </c>
      <c r="N606" s="120">
        <v>0</v>
      </c>
      <c r="O606" s="120">
        <v>0</v>
      </c>
      <c r="P606" s="120">
        <v>0</v>
      </c>
      <c r="Q606" s="120">
        <v>0</v>
      </c>
      <c r="R606" s="120">
        <v>0</v>
      </c>
      <c r="S606" s="120">
        <v>0</v>
      </c>
      <c r="T606" s="120">
        <v>0</v>
      </c>
      <c r="U606" s="120">
        <v>0</v>
      </c>
      <c r="V606" s="120">
        <v>0</v>
      </c>
      <c r="W606" s="120">
        <v>0</v>
      </c>
    </row>
    <row r="607" spans="1:23" hidden="1">
      <c r="A607" s="120">
        <v>0</v>
      </c>
      <c r="B607" s="120">
        <v>0</v>
      </c>
      <c r="C607" s="120">
        <v>0</v>
      </c>
      <c r="D607" s="120">
        <v>0</v>
      </c>
      <c r="E607" s="120">
        <v>0</v>
      </c>
      <c r="F607" s="120">
        <v>0</v>
      </c>
      <c r="G607" s="120">
        <v>0</v>
      </c>
      <c r="H607" s="120">
        <v>0</v>
      </c>
      <c r="I607" s="120">
        <v>0</v>
      </c>
      <c r="J607" s="120">
        <v>0</v>
      </c>
      <c r="K607" s="120">
        <v>0</v>
      </c>
      <c r="L607" s="120">
        <v>0</v>
      </c>
      <c r="M607" s="120">
        <v>0</v>
      </c>
      <c r="N607" s="120">
        <v>0</v>
      </c>
      <c r="O607" s="120">
        <v>0</v>
      </c>
      <c r="P607" s="120">
        <v>0</v>
      </c>
      <c r="Q607" s="120">
        <v>0</v>
      </c>
      <c r="R607" s="120">
        <v>0</v>
      </c>
      <c r="S607" s="120">
        <v>0</v>
      </c>
      <c r="T607" s="120">
        <v>0</v>
      </c>
      <c r="U607" s="120">
        <v>0</v>
      </c>
      <c r="V607" s="120">
        <v>0</v>
      </c>
      <c r="W607" s="120">
        <v>0</v>
      </c>
    </row>
    <row r="608" spans="1:23" hidden="1">
      <c r="A608" s="120">
        <v>0</v>
      </c>
      <c r="B608" s="120">
        <v>0</v>
      </c>
      <c r="C608" s="120">
        <v>0</v>
      </c>
      <c r="D608" s="120">
        <v>0</v>
      </c>
      <c r="E608" s="120">
        <v>0</v>
      </c>
      <c r="F608" s="120">
        <v>0</v>
      </c>
      <c r="G608" s="120">
        <v>0</v>
      </c>
      <c r="H608" s="120">
        <v>0</v>
      </c>
      <c r="I608" s="120">
        <v>0</v>
      </c>
      <c r="J608" s="120">
        <v>0</v>
      </c>
      <c r="K608" s="120">
        <v>0</v>
      </c>
      <c r="L608" s="120">
        <v>0</v>
      </c>
      <c r="M608" s="120">
        <v>0</v>
      </c>
      <c r="N608" s="120">
        <v>0</v>
      </c>
      <c r="O608" s="120">
        <v>0</v>
      </c>
      <c r="P608" s="120">
        <v>0</v>
      </c>
      <c r="Q608" s="120">
        <v>0</v>
      </c>
      <c r="R608" s="120">
        <v>0</v>
      </c>
      <c r="S608" s="120">
        <v>0</v>
      </c>
      <c r="T608" s="120">
        <v>0</v>
      </c>
      <c r="U608" s="120">
        <v>0</v>
      </c>
      <c r="V608" s="120">
        <v>0</v>
      </c>
      <c r="W608" s="120">
        <v>0</v>
      </c>
    </row>
    <row r="609" spans="1:23" hidden="1">
      <c r="A609" s="120">
        <v>0</v>
      </c>
      <c r="B609" s="120">
        <v>0</v>
      </c>
      <c r="C609" s="120">
        <v>0</v>
      </c>
      <c r="D609" s="120">
        <v>0</v>
      </c>
      <c r="E609" s="120">
        <v>0</v>
      </c>
      <c r="F609" s="120">
        <v>0</v>
      </c>
      <c r="G609" s="120">
        <v>0</v>
      </c>
      <c r="H609" s="120">
        <v>0</v>
      </c>
      <c r="I609" s="120">
        <v>0</v>
      </c>
      <c r="J609" s="120">
        <v>0</v>
      </c>
      <c r="K609" s="120">
        <v>0</v>
      </c>
      <c r="L609" s="120">
        <v>0</v>
      </c>
      <c r="M609" s="120">
        <v>0</v>
      </c>
      <c r="N609" s="120">
        <v>0</v>
      </c>
      <c r="O609" s="120">
        <v>0</v>
      </c>
      <c r="P609" s="120">
        <v>0</v>
      </c>
      <c r="Q609" s="120">
        <v>0</v>
      </c>
      <c r="R609" s="120">
        <v>0</v>
      </c>
      <c r="S609" s="120">
        <v>0</v>
      </c>
      <c r="T609" s="120">
        <v>0</v>
      </c>
      <c r="U609" s="120">
        <v>0</v>
      </c>
      <c r="V609" s="120">
        <v>0</v>
      </c>
      <c r="W609" s="120">
        <v>0</v>
      </c>
    </row>
    <row r="610" spans="1:23" hidden="1">
      <c r="A610" s="120">
        <v>0</v>
      </c>
      <c r="B610" s="120">
        <v>0</v>
      </c>
      <c r="C610" s="120">
        <v>0</v>
      </c>
      <c r="D610" s="120">
        <v>0</v>
      </c>
      <c r="E610" s="120">
        <v>0</v>
      </c>
      <c r="F610" s="120">
        <v>0</v>
      </c>
      <c r="G610" s="120">
        <v>0</v>
      </c>
      <c r="H610" s="120">
        <v>0</v>
      </c>
      <c r="I610" s="120">
        <v>0</v>
      </c>
      <c r="J610" s="120">
        <v>0</v>
      </c>
      <c r="K610" s="120">
        <v>0</v>
      </c>
      <c r="L610" s="120">
        <v>0</v>
      </c>
      <c r="M610" s="120">
        <v>0</v>
      </c>
      <c r="N610" s="120">
        <v>0</v>
      </c>
      <c r="O610" s="120">
        <v>0</v>
      </c>
      <c r="P610" s="120">
        <v>0</v>
      </c>
      <c r="Q610" s="120">
        <v>0</v>
      </c>
      <c r="R610" s="120">
        <v>0</v>
      </c>
      <c r="S610" s="120">
        <v>0</v>
      </c>
      <c r="T610" s="120">
        <v>0</v>
      </c>
      <c r="U610" s="120">
        <v>0</v>
      </c>
      <c r="V610" s="120">
        <v>0</v>
      </c>
      <c r="W610" s="120">
        <v>0</v>
      </c>
    </row>
    <row r="611" spans="1:23" hidden="1">
      <c r="A611" s="120">
        <v>0</v>
      </c>
      <c r="B611" s="120">
        <v>0</v>
      </c>
      <c r="C611" s="120">
        <v>0</v>
      </c>
      <c r="D611" s="120">
        <v>0</v>
      </c>
      <c r="E611" s="120">
        <v>0</v>
      </c>
      <c r="F611" s="120">
        <v>0</v>
      </c>
      <c r="G611" s="120">
        <v>0</v>
      </c>
      <c r="H611" s="120">
        <v>0</v>
      </c>
      <c r="I611" s="120">
        <v>0</v>
      </c>
      <c r="J611" s="120">
        <v>0</v>
      </c>
      <c r="K611" s="120">
        <v>0</v>
      </c>
      <c r="L611" s="120">
        <v>0</v>
      </c>
      <c r="M611" s="120">
        <v>0</v>
      </c>
      <c r="N611" s="120">
        <v>0</v>
      </c>
      <c r="O611" s="120">
        <v>0</v>
      </c>
      <c r="P611" s="120">
        <v>0</v>
      </c>
      <c r="Q611" s="120">
        <v>0</v>
      </c>
      <c r="R611" s="120">
        <v>0</v>
      </c>
      <c r="S611" s="120">
        <v>0</v>
      </c>
      <c r="T611" s="120">
        <v>0</v>
      </c>
      <c r="U611" s="120">
        <v>0</v>
      </c>
      <c r="V611" s="120">
        <v>0</v>
      </c>
      <c r="W611" s="120">
        <v>0</v>
      </c>
    </row>
    <row r="612" spans="1:23" hidden="1">
      <c r="A612" s="120">
        <v>0</v>
      </c>
      <c r="B612" s="120">
        <v>0</v>
      </c>
      <c r="C612" s="120">
        <v>0</v>
      </c>
      <c r="D612" s="120">
        <v>0</v>
      </c>
      <c r="E612" s="120">
        <v>0</v>
      </c>
      <c r="F612" s="120">
        <v>0</v>
      </c>
      <c r="G612" s="120">
        <v>0</v>
      </c>
      <c r="H612" s="120">
        <v>0</v>
      </c>
      <c r="I612" s="120">
        <v>0</v>
      </c>
      <c r="J612" s="120">
        <v>0</v>
      </c>
      <c r="K612" s="120">
        <v>0</v>
      </c>
      <c r="L612" s="120">
        <v>0</v>
      </c>
      <c r="M612" s="120">
        <v>0</v>
      </c>
      <c r="N612" s="120">
        <v>0</v>
      </c>
      <c r="O612" s="120">
        <v>0</v>
      </c>
      <c r="P612" s="120">
        <v>0</v>
      </c>
      <c r="Q612" s="120">
        <v>0</v>
      </c>
      <c r="R612" s="120">
        <v>0</v>
      </c>
      <c r="S612" s="120">
        <v>0</v>
      </c>
      <c r="T612" s="120">
        <v>0</v>
      </c>
      <c r="U612" s="120">
        <v>0</v>
      </c>
      <c r="V612" s="120">
        <v>0</v>
      </c>
      <c r="W612" s="120">
        <v>0</v>
      </c>
    </row>
    <row r="613" spans="1:23" hidden="1">
      <c r="A613" s="120">
        <v>0</v>
      </c>
      <c r="B613" s="120">
        <v>0</v>
      </c>
      <c r="C613" s="120">
        <v>0</v>
      </c>
      <c r="D613" s="120">
        <v>0</v>
      </c>
      <c r="E613" s="120">
        <v>0</v>
      </c>
      <c r="F613" s="120">
        <v>0</v>
      </c>
      <c r="G613" s="120">
        <v>0</v>
      </c>
      <c r="H613" s="120">
        <v>0</v>
      </c>
      <c r="I613" s="120">
        <v>0</v>
      </c>
      <c r="J613" s="120">
        <v>0</v>
      </c>
      <c r="K613" s="120">
        <v>0</v>
      </c>
      <c r="L613" s="120">
        <v>0</v>
      </c>
      <c r="M613" s="120">
        <v>0</v>
      </c>
      <c r="N613" s="120">
        <v>0</v>
      </c>
      <c r="O613" s="120">
        <v>0</v>
      </c>
      <c r="P613" s="120">
        <v>0</v>
      </c>
      <c r="Q613" s="120">
        <v>0</v>
      </c>
      <c r="R613" s="120">
        <v>0</v>
      </c>
      <c r="S613" s="120">
        <v>0</v>
      </c>
      <c r="T613" s="120">
        <v>0</v>
      </c>
      <c r="U613" s="120">
        <v>0</v>
      </c>
      <c r="V613" s="120">
        <v>0</v>
      </c>
      <c r="W613" s="120">
        <v>0</v>
      </c>
    </row>
    <row r="614" spans="1:23" hidden="1">
      <c r="A614" s="120">
        <v>0</v>
      </c>
      <c r="B614" s="120">
        <v>0</v>
      </c>
      <c r="C614" s="120">
        <v>0</v>
      </c>
      <c r="D614" s="120">
        <v>0</v>
      </c>
      <c r="E614" s="120">
        <v>0</v>
      </c>
      <c r="F614" s="120">
        <v>0</v>
      </c>
      <c r="G614" s="120">
        <v>0</v>
      </c>
      <c r="H614" s="120">
        <v>0</v>
      </c>
      <c r="I614" s="120">
        <v>0</v>
      </c>
      <c r="J614" s="120">
        <v>0</v>
      </c>
      <c r="K614" s="120">
        <v>0</v>
      </c>
      <c r="L614" s="120">
        <v>0</v>
      </c>
      <c r="M614" s="120">
        <v>0</v>
      </c>
      <c r="N614" s="120">
        <v>0</v>
      </c>
      <c r="O614" s="120">
        <v>0</v>
      </c>
      <c r="P614" s="120">
        <v>0</v>
      </c>
      <c r="Q614" s="120">
        <v>0</v>
      </c>
      <c r="R614" s="120">
        <v>0</v>
      </c>
      <c r="S614" s="120">
        <v>0</v>
      </c>
      <c r="T614" s="120">
        <v>0</v>
      </c>
      <c r="U614" s="120">
        <v>0</v>
      </c>
      <c r="V614" s="120">
        <v>0</v>
      </c>
      <c r="W614" s="120">
        <v>0</v>
      </c>
    </row>
    <row r="615" spans="1:23" hidden="1">
      <c r="A615" s="120">
        <v>0</v>
      </c>
      <c r="B615" s="120">
        <v>0</v>
      </c>
      <c r="C615" s="120">
        <v>0</v>
      </c>
      <c r="D615" s="120">
        <v>0</v>
      </c>
      <c r="E615" s="120">
        <v>0</v>
      </c>
      <c r="F615" s="120">
        <v>0</v>
      </c>
      <c r="G615" s="120">
        <v>0</v>
      </c>
      <c r="H615" s="120">
        <v>0</v>
      </c>
      <c r="I615" s="120">
        <v>0</v>
      </c>
      <c r="J615" s="120">
        <v>0</v>
      </c>
      <c r="K615" s="120">
        <v>0</v>
      </c>
      <c r="L615" s="120">
        <v>0</v>
      </c>
      <c r="M615" s="120">
        <v>0</v>
      </c>
      <c r="N615" s="120">
        <v>0</v>
      </c>
      <c r="O615" s="120">
        <v>0</v>
      </c>
      <c r="P615" s="120">
        <v>0</v>
      </c>
      <c r="Q615" s="120">
        <v>0</v>
      </c>
      <c r="R615" s="120">
        <v>0</v>
      </c>
      <c r="S615" s="120">
        <v>0</v>
      </c>
      <c r="T615" s="120">
        <v>0</v>
      </c>
      <c r="U615" s="120">
        <v>0</v>
      </c>
      <c r="V615" s="120">
        <v>0</v>
      </c>
      <c r="W615" s="120">
        <v>0</v>
      </c>
    </row>
    <row r="616" spans="1:23" hidden="1">
      <c r="A616" s="120">
        <v>0</v>
      </c>
      <c r="B616" s="120">
        <v>0</v>
      </c>
      <c r="C616" s="120">
        <v>0</v>
      </c>
      <c r="D616" s="120">
        <v>0</v>
      </c>
      <c r="E616" s="120">
        <v>0</v>
      </c>
      <c r="F616" s="120">
        <v>0</v>
      </c>
      <c r="G616" s="120">
        <v>0</v>
      </c>
      <c r="H616" s="120">
        <v>0</v>
      </c>
      <c r="I616" s="120">
        <v>0</v>
      </c>
      <c r="J616" s="120">
        <v>0</v>
      </c>
      <c r="K616" s="120">
        <v>0</v>
      </c>
      <c r="L616" s="120">
        <v>0</v>
      </c>
      <c r="M616" s="120">
        <v>0</v>
      </c>
      <c r="N616" s="120">
        <v>0</v>
      </c>
      <c r="O616" s="120">
        <v>0</v>
      </c>
      <c r="P616" s="120">
        <v>0</v>
      </c>
      <c r="Q616" s="120">
        <v>0</v>
      </c>
      <c r="R616" s="120">
        <v>0</v>
      </c>
      <c r="S616" s="120">
        <v>0</v>
      </c>
      <c r="T616" s="120">
        <v>0</v>
      </c>
      <c r="U616" s="120">
        <v>0</v>
      </c>
      <c r="V616" s="120">
        <v>0</v>
      </c>
      <c r="W616" s="120">
        <v>0</v>
      </c>
    </row>
    <row r="617" spans="1:23" hidden="1">
      <c r="A617" s="120">
        <v>0</v>
      </c>
      <c r="B617" s="120">
        <v>0</v>
      </c>
      <c r="C617" s="120">
        <v>0</v>
      </c>
      <c r="D617" s="120">
        <v>0</v>
      </c>
      <c r="E617" s="120">
        <v>0</v>
      </c>
      <c r="F617" s="120">
        <v>0</v>
      </c>
      <c r="G617" s="120">
        <v>0</v>
      </c>
      <c r="H617" s="120">
        <v>0</v>
      </c>
      <c r="I617" s="120">
        <v>0</v>
      </c>
      <c r="J617" s="120">
        <v>0</v>
      </c>
      <c r="K617" s="120">
        <v>0</v>
      </c>
      <c r="L617" s="120">
        <v>0</v>
      </c>
      <c r="M617" s="120">
        <v>0</v>
      </c>
      <c r="N617" s="120">
        <v>0</v>
      </c>
      <c r="O617" s="120">
        <v>0</v>
      </c>
      <c r="P617" s="120">
        <v>0</v>
      </c>
      <c r="Q617" s="120">
        <v>0</v>
      </c>
      <c r="R617" s="120">
        <v>0</v>
      </c>
      <c r="S617" s="120">
        <v>0</v>
      </c>
      <c r="T617" s="120">
        <v>0</v>
      </c>
      <c r="U617" s="120">
        <v>0</v>
      </c>
      <c r="V617" s="120">
        <v>0</v>
      </c>
      <c r="W617" s="120">
        <v>0</v>
      </c>
    </row>
    <row r="618" spans="1:23" hidden="1">
      <c r="A618" s="120">
        <v>0</v>
      </c>
      <c r="B618" s="120">
        <v>0</v>
      </c>
      <c r="C618" s="120">
        <v>0</v>
      </c>
      <c r="D618" s="120">
        <v>0</v>
      </c>
      <c r="E618" s="120">
        <v>0</v>
      </c>
      <c r="F618" s="120">
        <v>0</v>
      </c>
      <c r="G618" s="120">
        <v>0</v>
      </c>
      <c r="H618" s="120">
        <v>0</v>
      </c>
      <c r="I618" s="120">
        <v>0</v>
      </c>
      <c r="J618" s="120">
        <v>0</v>
      </c>
      <c r="K618" s="120">
        <v>0</v>
      </c>
      <c r="L618" s="120">
        <v>0</v>
      </c>
      <c r="M618" s="120">
        <v>0</v>
      </c>
      <c r="N618" s="120">
        <v>0</v>
      </c>
      <c r="O618" s="120">
        <v>0</v>
      </c>
      <c r="P618" s="120">
        <v>0</v>
      </c>
      <c r="Q618" s="120">
        <v>0</v>
      </c>
      <c r="R618" s="120">
        <v>0</v>
      </c>
      <c r="S618" s="120">
        <v>0</v>
      </c>
      <c r="T618" s="120">
        <v>0</v>
      </c>
      <c r="U618" s="120">
        <v>0</v>
      </c>
      <c r="V618" s="120">
        <v>0</v>
      </c>
      <c r="W618" s="120">
        <v>0</v>
      </c>
    </row>
    <row r="619" spans="1:23" hidden="1">
      <c r="A619" s="120">
        <v>0</v>
      </c>
      <c r="B619" s="120">
        <v>0</v>
      </c>
      <c r="C619" s="120">
        <v>0</v>
      </c>
      <c r="D619" s="120">
        <v>0</v>
      </c>
      <c r="E619" s="120">
        <v>0</v>
      </c>
      <c r="F619" s="120">
        <v>0</v>
      </c>
      <c r="G619" s="120">
        <v>0</v>
      </c>
      <c r="H619" s="120">
        <v>0</v>
      </c>
      <c r="I619" s="120">
        <v>0</v>
      </c>
      <c r="J619" s="120">
        <v>0</v>
      </c>
      <c r="K619" s="120">
        <v>0</v>
      </c>
      <c r="L619" s="120">
        <v>0</v>
      </c>
      <c r="M619" s="120">
        <v>0</v>
      </c>
      <c r="N619" s="120">
        <v>0</v>
      </c>
      <c r="O619" s="120">
        <v>0</v>
      </c>
      <c r="P619" s="120">
        <v>0</v>
      </c>
      <c r="Q619" s="120">
        <v>0</v>
      </c>
      <c r="R619" s="120">
        <v>0</v>
      </c>
      <c r="S619" s="120">
        <v>0</v>
      </c>
      <c r="T619" s="120">
        <v>0</v>
      </c>
      <c r="U619" s="120">
        <v>0</v>
      </c>
      <c r="V619" s="120">
        <v>0</v>
      </c>
      <c r="W619" s="120">
        <v>0</v>
      </c>
    </row>
    <row r="620" spans="1:23" hidden="1">
      <c r="A620" s="120">
        <v>0</v>
      </c>
      <c r="B620" s="120">
        <v>0</v>
      </c>
      <c r="C620" s="120">
        <v>0</v>
      </c>
      <c r="D620" s="120">
        <v>0</v>
      </c>
      <c r="E620" s="120">
        <v>0</v>
      </c>
      <c r="F620" s="120">
        <v>0</v>
      </c>
      <c r="G620" s="120">
        <v>0</v>
      </c>
      <c r="H620" s="120">
        <v>0</v>
      </c>
      <c r="I620" s="120">
        <v>0</v>
      </c>
      <c r="J620" s="120">
        <v>0</v>
      </c>
      <c r="K620" s="120">
        <v>0</v>
      </c>
      <c r="L620" s="120">
        <v>0</v>
      </c>
      <c r="M620" s="120">
        <v>0</v>
      </c>
      <c r="N620" s="120">
        <v>0</v>
      </c>
      <c r="O620" s="120">
        <v>0</v>
      </c>
      <c r="P620" s="120">
        <v>0</v>
      </c>
      <c r="Q620" s="120">
        <v>0</v>
      </c>
      <c r="R620" s="120">
        <v>0</v>
      </c>
      <c r="S620" s="120">
        <v>0</v>
      </c>
      <c r="T620" s="120">
        <v>0</v>
      </c>
      <c r="U620" s="120">
        <v>0</v>
      </c>
      <c r="V620" s="120">
        <v>0</v>
      </c>
      <c r="W620" s="120">
        <v>0</v>
      </c>
    </row>
    <row r="621" spans="1:23" hidden="1">
      <c r="A621" s="120">
        <v>0</v>
      </c>
      <c r="B621" s="120">
        <v>0</v>
      </c>
      <c r="C621" s="120">
        <v>0</v>
      </c>
      <c r="D621" s="120">
        <v>0</v>
      </c>
      <c r="E621" s="120">
        <v>0</v>
      </c>
      <c r="F621" s="120">
        <v>0</v>
      </c>
      <c r="G621" s="120">
        <v>0</v>
      </c>
      <c r="H621" s="120">
        <v>0</v>
      </c>
      <c r="I621" s="120">
        <v>0</v>
      </c>
      <c r="J621" s="120">
        <v>0</v>
      </c>
      <c r="K621" s="120">
        <v>0</v>
      </c>
      <c r="L621" s="120">
        <v>0</v>
      </c>
      <c r="M621" s="120">
        <v>0</v>
      </c>
      <c r="N621" s="120">
        <v>0</v>
      </c>
      <c r="O621" s="120">
        <v>0</v>
      </c>
      <c r="P621" s="120">
        <v>0</v>
      </c>
      <c r="Q621" s="120">
        <v>0</v>
      </c>
      <c r="R621" s="120">
        <v>0</v>
      </c>
      <c r="S621" s="120">
        <v>0</v>
      </c>
      <c r="T621" s="120">
        <v>0</v>
      </c>
      <c r="U621" s="120">
        <v>0</v>
      </c>
      <c r="V621" s="120">
        <v>0</v>
      </c>
      <c r="W621" s="120">
        <v>0</v>
      </c>
    </row>
    <row r="622" spans="1:23" hidden="1">
      <c r="A622" s="120">
        <v>0</v>
      </c>
      <c r="B622" s="120">
        <v>0</v>
      </c>
      <c r="C622" s="120">
        <v>0</v>
      </c>
      <c r="D622" s="120">
        <v>0</v>
      </c>
      <c r="E622" s="120">
        <v>0</v>
      </c>
      <c r="F622" s="120">
        <v>0</v>
      </c>
      <c r="G622" s="120">
        <v>0</v>
      </c>
      <c r="H622" s="120">
        <v>0</v>
      </c>
      <c r="I622" s="120">
        <v>0</v>
      </c>
      <c r="J622" s="120">
        <v>0</v>
      </c>
      <c r="K622" s="120">
        <v>0</v>
      </c>
      <c r="L622" s="120">
        <v>0</v>
      </c>
      <c r="M622" s="120">
        <v>0</v>
      </c>
      <c r="N622" s="120">
        <v>0</v>
      </c>
      <c r="O622" s="120">
        <v>0</v>
      </c>
      <c r="P622" s="120">
        <v>0</v>
      </c>
      <c r="Q622" s="120">
        <v>0</v>
      </c>
      <c r="R622" s="120">
        <v>0</v>
      </c>
      <c r="S622" s="120">
        <v>0</v>
      </c>
      <c r="T622" s="120">
        <v>0</v>
      </c>
      <c r="U622" s="120">
        <v>0</v>
      </c>
      <c r="V622" s="120">
        <v>0</v>
      </c>
      <c r="W622" s="120">
        <v>0</v>
      </c>
    </row>
    <row r="623" spans="1:23" hidden="1">
      <c r="A623" s="120">
        <v>0</v>
      </c>
      <c r="B623" s="120">
        <v>0</v>
      </c>
      <c r="C623" s="120">
        <v>0</v>
      </c>
      <c r="D623" s="120">
        <v>0</v>
      </c>
      <c r="E623" s="120">
        <v>0</v>
      </c>
      <c r="F623" s="120">
        <v>0</v>
      </c>
      <c r="G623" s="120">
        <v>0</v>
      </c>
      <c r="H623" s="120">
        <v>0</v>
      </c>
      <c r="I623" s="120">
        <v>0</v>
      </c>
      <c r="J623" s="120">
        <v>0</v>
      </c>
      <c r="K623" s="120">
        <v>0</v>
      </c>
      <c r="L623" s="120">
        <v>0</v>
      </c>
      <c r="M623" s="120">
        <v>0</v>
      </c>
      <c r="N623" s="120">
        <v>0</v>
      </c>
      <c r="O623" s="120">
        <v>0</v>
      </c>
      <c r="P623" s="120">
        <v>0</v>
      </c>
      <c r="Q623" s="120">
        <v>0</v>
      </c>
      <c r="R623" s="120">
        <v>0</v>
      </c>
      <c r="S623" s="120">
        <v>0</v>
      </c>
      <c r="T623" s="120">
        <v>0</v>
      </c>
      <c r="U623" s="120">
        <v>0</v>
      </c>
      <c r="V623" s="120">
        <v>0</v>
      </c>
      <c r="W623" s="120">
        <v>0</v>
      </c>
    </row>
    <row r="624" spans="1:23" hidden="1">
      <c r="A624" s="120">
        <v>0</v>
      </c>
      <c r="B624" s="120">
        <v>0</v>
      </c>
      <c r="C624" s="120">
        <v>0</v>
      </c>
      <c r="D624" s="120">
        <v>0</v>
      </c>
      <c r="E624" s="120">
        <v>0</v>
      </c>
      <c r="F624" s="120">
        <v>0</v>
      </c>
      <c r="G624" s="120">
        <v>0</v>
      </c>
      <c r="H624" s="120">
        <v>0</v>
      </c>
      <c r="I624" s="120">
        <v>0</v>
      </c>
      <c r="J624" s="120">
        <v>0</v>
      </c>
      <c r="K624" s="120">
        <v>0</v>
      </c>
      <c r="L624" s="120">
        <v>0</v>
      </c>
      <c r="M624" s="120">
        <v>0</v>
      </c>
      <c r="N624" s="120">
        <v>0</v>
      </c>
      <c r="O624" s="120">
        <v>0</v>
      </c>
      <c r="P624" s="120">
        <v>0</v>
      </c>
      <c r="Q624" s="120">
        <v>0</v>
      </c>
      <c r="R624" s="120">
        <v>0</v>
      </c>
      <c r="S624" s="120">
        <v>0</v>
      </c>
      <c r="T624" s="120">
        <v>0</v>
      </c>
      <c r="U624" s="120">
        <v>0</v>
      </c>
      <c r="V624" s="120">
        <v>0</v>
      </c>
      <c r="W624" s="120">
        <v>0</v>
      </c>
    </row>
    <row r="625" spans="1:23" hidden="1">
      <c r="A625" s="120">
        <v>0</v>
      </c>
      <c r="B625" s="120">
        <v>0</v>
      </c>
      <c r="C625" s="120">
        <v>0</v>
      </c>
      <c r="D625" s="120">
        <v>0</v>
      </c>
      <c r="E625" s="120">
        <v>0</v>
      </c>
      <c r="F625" s="120">
        <v>0</v>
      </c>
      <c r="G625" s="120">
        <v>0</v>
      </c>
      <c r="H625" s="120">
        <v>0</v>
      </c>
      <c r="I625" s="120">
        <v>0</v>
      </c>
      <c r="J625" s="120">
        <v>0</v>
      </c>
      <c r="K625" s="120">
        <v>0</v>
      </c>
      <c r="L625" s="120">
        <v>0</v>
      </c>
      <c r="M625" s="120">
        <v>0</v>
      </c>
      <c r="N625" s="120">
        <v>0</v>
      </c>
      <c r="O625" s="120">
        <v>0</v>
      </c>
      <c r="P625" s="120">
        <v>0</v>
      </c>
      <c r="Q625" s="120">
        <v>0</v>
      </c>
      <c r="R625" s="120">
        <v>0</v>
      </c>
      <c r="S625" s="120">
        <v>0</v>
      </c>
      <c r="T625" s="120">
        <v>0</v>
      </c>
      <c r="U625" s="120">
        <v>0</v>
      </c>
      <c r="V625" s="120">
        <v>0</v>
      </c>
      <c r="W625" s="120">
        <v>0</v>
      </c>
    </row>
    <row r="626" spans="1:23" hidden="1">
      <c r="A626" s="120">
        <v>0</v>
      </c>
      <c r="B626" s="120">
        <v>0</v>
      </c>
      <c r="C626" s="120">
        <v>0</v>
      </c>
      <c r="D626" s="120">
        <v>0</v>
      </c>
      <c r="E626" s="120">
        <v>0</v>
      </c>
      <c r="F626" s="120">
        <v>0</v>
      </c>
      <c r="G626" s="120">
        <v>0</v>
      </c>
      <c r="H626" s="120">
        <v>0</v>
      </c>
      <c r="I626" s="120">
        <v>0</v>
      </c>
      <c r="J626" s="120">
        <v>0</v>
      </c>
      <c r="K626" s="120">
        <v>0</v>
      </c>
      <c r="L626" s="120">
        <v>0</v>
      </c>
      <c r="M626" s="120">
        <v>0</v>
      </c>
      <c r="N626" s="120">
        <v>0</v>
      </c>
      <c r="O626" s="120">
        <v>0</v>
      </c>
      <c r="P626" s="120">
        <v>0</v>
      </c>
      <c r="Q626" s="120">
        <v>0</v>
      </c>
      <c r="R626" s="120">
        <v>0</v>
      </c>
      <c r="S626" s="120">
        <v>0</v>
      </c>
      <c r="T626" s="120">
        <v>0</v>
      </c>
      <c r="U626" s="120">
        <v>0</v>
      </c>
      <c r="V626" s="120">
        <v>0</v>
      </c>
      <c r="W626" s="120">
        <v>0</v>
      </c>
    </row>
    <row r="627" spans="1:23" hidden="1">
      <c r="A627" s="120">
        <v>0</v>
      </c>
      <c r="B627" s="120">
        <v>0</v>
      </c>
      <c r="C627" s="120">
        <v>0</v>
      </c>
      <c r="D627" s="120">
        <v>0</v>
      </c>
      <c r="E627" s="120">
        <v>0</v>
      </c>
      <c r="F627" s="120">
        <v>0</v>
      </c>
      <c r="G627" s="120">
        <v>0</v>
      </c>
      <c r="H627" s="120">
        <v>0</v>
      </c>
      <c r="I627" s="120">
        <v>0</v>
      </c>
      <c r="J627" s="120">
        <v>0</v>
      </c>
      <c r="K627" s="120">
        <v>0</v>
      </c>
      <c r="L627" s="120">
        <v>0</v>
      </c>
      <c r="M627" s="120">
        <v>0</v>
      </c>
      <c r="N627" s="120">
        <v>0</v>
      </c>
      <c r="O627" s="120">
        <v>0</v>
      </c>
      <c r="P627" s="120">
        <v>0</v>
      </c>
      <c r="Q627" s="120">
        <v>0</v>
      </c>
      <c r="R627" s="120">
        <v>0</v>
      </c>
      <c r="S627" s="120">
        <v>0</v>
      </c>
      <c r="T627" s="120">
        <v>0</v>
      </c>
      <c r="U627" s="120">
        <v>0</v>
      </c>
      <c r="V627" s="120">
        <v>0</v>
      </c>
      <c r="W627" s="120">
        <v>0</v>
      </c>
    </row>
    <row r="628" spans="1:23" hidden="1">
      <c r="A628" s="120">
        <v>0</v>
      </c>
      <c r="B628" s="120">
        <v>0</v>
      </c>
      <c r="C628" s="120">
        <v>0</v>
      </c>
      <c r="D628" s="120">
        <v>0</v>
      </c>
      <c r="E628" s="120">
        <v>0</v>
      </c>
      <c r="F628" s="120">
        <v>0</v>
      </c>
      <c r="G628" s="120">
        <v>0</v>
      </c>
      <c r="H628" s="120">
        <v>0</v>
      </c>
      <c r="I628" s="120">
        <v>0</v>
      </c>
      <c r="J628" s="120">
        <v>0</v>
      </c>
      <c r="K628" s="120">
        <v>0</v>
      </c>
      <c r="L628" s="120">
        <v>0</v>
      </c>
      <c r="M628" s="120">
        <v>0</v>
      </c>
      <c r="N628" s="120">
        <v>0</v>
      </c>
      <c r="O628" s="120">
        <v>0</v>
      </c>
      <c r="P628" s="120">
        <v>0</v>
      </c>
      <c r="Q628" s="120">
        <v>0</v>
      </c>
      <c r="R628" s="120">
        <v>0</v>
      </c>
      <c r="S628" s="120">
        <v>0</v>
      </c>
      <c r="T628" s="120">
        <v>0</v>
      </c>
      <c r="U628" s="120">
        <v>0</v>
      </c>
      <c r="V628" s="120">
        <v>0</v>
      </c>
      <c r="W628" s="120">
        <v>0</v>
      </c>
    </row>
    <row r="629" spans="1:23" hidden="1">
      <c r="A629" s="120">
        <v>0</v>
      </c>
      <c r="B629" s="120">
        <v>0</v>
      </c>
      <c r="C629" s="120">
        <v>0</v>
      </c>
      <c r="D629" s="120">
        <v>0</v>
      </c>
      <c r="E629" s="120">
        <v>0</v>
      </c>
      <c r="F629" s="120">
        <v>0</v>
      </c>
      <c r="G629" s="120">
        <v>0</v>
      </c>
      <c r="H629" s="120">
        <v>0</v>
      </c>
      <c r="I629" s="120">
        <v>0</v>
      </c>
      <c r="J629" s="120">
        <v>0</v>
      </c>
      <c r="K629" s="120">
        <v>0</v>
      </c>
      <c r="L629" s="120">
        <v>0</v>
      </c>
      <c r="M629" s="120">
        <v>0</v>
      </c>
      <c r="N629" s="120">
        <v>0</v>
      </c>
      <c r="O629" s="120">
        <v>0</v>
      </c>
      <c r="P629" s="120">
        <v>0</v>
      </c>
      <c r="Q629" s="120">
        <v>0</v>
      </c>
      <c r="R629" s="120">
        <v>0</v>
      </c>
      <c r="S629" s="120">
        <v>0</v>
      </c>
      <c r="T629" s="120">
        <v>0</v>
      </c>
      <c r="U629" s="120">
        <v>0</v>
      </c>
      <c r="V629" s="120">
        <v>0</v>
      </c>
      <c r="W629" s="120">
        <v>0</v>
      </c>
    </row>
    <row r="630" spans="1:23" hidden="1">
      <c r="A630" s="120">
        <v>0</v>
      </c>
      <c r="B630" s="120">
        <v>0</v>
      </c>
      <c r="C630" s="120">
        <v>0</v>
      </c>
      <c r="D630" s="120">
        <v>0</v>
      </c>
      <c r="E630" s="120">
        <v>0</v>
      </c>
      <c r="F630" s="120">
        <v>0</v>
      </c>
      <c r="G630" s="120">
        <v>0</v>
      </c>
      <c r="H630" s="120">
        <v>0</v>
      </c>
      <c r="I630" s="120">
        <v>0</v>
      </c>
      <c r="J630" s="120">
        <v>0</v>
      </c>
      <c r="K630" s="120">
        <v>0</v>
      </c>
      <c r="L630" s="120">
        <v>0</v>
      </c>
      <c r="M630" s="120">
        <v>0</v>
      </c>
      <c r="N630" s="120">
        <v>0</v>
      </c>
      <c r="O630" s="120">
        <v>0</v>
      </c>
      <c r="P630" s="120">
        <v>0</v>
      </c>
      <c r="Q630" s="120">
        <v>0</v>
      </c>
      <c r="R630" s="120">
        <v>0</v>
      </c>
      <c r="S630" s="120">
        <v>0</v>
      </c>
      <c r="T630" s="120">
        <v>0</v>
      </c>
      <c r="U630" s="120">
        <v>0</v>
      </c>
      <c r="V630" s="120">
        <v>0</v>
      </c>
      <c r="W630" s="120">
        <v>0</v>
      </c>
    </row>
    <row r="631" spans="1:23" hidden="1">
      <c r="A631" s="120">
        <v>0</v>
      </c>
      <c r="B631" s="120">
        <v>0</v>
      </c>
      <c r="C631" s="120">
        <v>0</v>
      </c>
      <c r="D631" s="120">
        <v>0</v>
      </c>
      <c r="E631" s="120">
        <v>0</v>
      </c>
      <c r="F631" s="120">
        <v>0</v>
      </c>
      <c r="G631" s="120">
        <v>0</v>
      </c>
      <c r="H631" s="120">
        <v>0</v>
      </c>
      <c r="I631" s="120">
        <v>0</v>
      </c>
      <c r="J631" s="120">
        <v>0</v>
      </c>
      <c r="K631" s="120">
        <v>0</v>
      </c>
      <c r="L631" s="120">
        <v>0</v>
      </c>
      <c r="M631" s="120">
        <v>0</v>
      </c>
      <c r="N631" s="120">
        <v>0</v>
      </c>
      <c r="O631" s="120">
        <v>0</v>
      </c>
      <c r="P631" s="120">
        <v>0</v>
      </c>
      <c r="Q631" s="120">
        <v>0</v>
      </c>
      <c r="R631" s="120">
        <v>0</v>
      </c>
      <c r="S631" s="120">
        <v>0</v>
      </c>
      <c r="T631" s="120">
        <v>0</v>
      </c>
      <c r="U631" s="120">
        <v>0</v>
      </c>
      <c r="V631" s="120">
        <v>0</v>
      </c>
      <c r="W631" s="120">
        <v>0</v>
      </c>
    </row>
    <row r="632" spans="1:23" hidden="1">
      <c r="A632" s="120">
        <v>0</v>
      </c>
      <c r="B632" s="120">
        <v>0</v>
      </c>
      <c r="C632" s="120">
        <v>0</v>
      </c>
      <c r="D632" s="120">
        <v>0</v>
      </c>
      <c r="E632" s="120">
        <v>0</v>
      </c>
      <c r="F632" s="120">
        <v>0</v>
      </c>
      <c r="G632" s="120">
        <v>0</v>
      </c>
      <c r="H632" s="120">
        <v>0</v>
      </c>
      <c r="I632" s="120">
        <v>0</v>
      </c>
      <c r="J632" s="120">
        <v>0</v>
      </c>
      <c r="K632" s="120">
        <v>0</v>
      </c>
      <c r="L632" s="120">
        <v>0</v>
      </c>
      <c r="M632" s="120">
        <v>0</v>
      </c>
      <c r="N632" s="120">
        <v>0</v>
      </c>
      <c r="O632" s="120">
        <v>0</v>
      </c>
      <c r="P632" s="120">
        <v>0</v>
      </c>
      <c r="Q632" s="120">
        <v>0</v>
      </c>
      <c r="R632" s="120">
        <v>0</v>
      </c>
      <c r="S632" s="120">
        <v>0</v>
      </c>
      <c r="T632" s="120">
        <v>0</v>
      </c>
      <c r="U632" s="120">
        <v>0</v>
      </c>
      <c r="V632" s="120">
        <v>0</v>
      </c>
      <c r="W632" s="120">
        <v>0</v>
      </c>
    </row>
    <row r="633" spans="1:23" hidden="1">
      <c r="A633" s="120">
        <v>0</v>
      </c>
      <c r="B633" s="120">
        <v>0</v>
      </c>
      <c r="C633" s="120">
        <v>0</v>
      </c>
      <c r="D633" s="120">
        <v>0</v>
      </c>
      <c r="E633" s="120">
        <v>0</v>
      </c>
      <c r="F633" s="120">
        <v>0</v>
      </c>
      <c r="G633" s="120">
        <v>0</v>
      </c>
      <c r="H633" s="120">
        <v>0</v>
      </c>
      <c r="I633" s="120">
        <v>0</v>
      </c>
      <c r="J633" s="120">
        <v>0</v>
      </c>
      <c r="K633" s="120">
        <v>0</v>
      </c>
      <c r="L633" s="120">
        <v>0</v>
      </c>
      <c r="M633" s="120">
        <v>0</v>
      </c>
      <c r="N633" s="120">
        <v>0</v>
      </c>
      <c r="O633" s="120">
        <v>0</v>
      </c>
      <c r="P633" s="120">
        <v>0</v>
      </c>
      <c r="Q633" s="120">
        <v>0</v>
      </c>
      <c r="R633" s="120">
        <v>0</v>
      </c>
      <c r="S633" s="120">
        <v>0</v>
      </c>
      <c r="T633" s="120">
        <v>0</v>
      </c>
      <c r="U633" s="120">
        <v>0</v>
      </c>
      <c r="V633" s="120">
        <v>0</v>
      </c>
      <c r="W633" s="120">
        <v>0</v>
      </c>
    </row>
    <row r="634" spans="1:23" hidden="1">
      <c r="A634" s="120">
        <v>0</v>
      </c>
      <c r="B634" s="120">
        <v>0</v>
      </c>
      <c r="C634" s="120">
        <v>0</v>
      </c>
      <c r="D634" s="120">
        <v>0</v>
      </c>
      <c r="E634" s="120">
        <v>0</v>
      </c>
      <c r="F634" s="120">
        <v>0</v>
      </c>
      <c r="G634" s="120">
        <v>0</v>
      </c>
      <c r="H634" s="120">
        <v>0</v>
      </c>
      <c r="I634" s="120">
        <v>0</v>
      </c>
      <c r="J634" s="120">
        <v>0</v>
      </c>
      <c r="K634" s="120">
        <v>0</v>
      </c>
      <c r="L634" s="120">
        <v>0</v>
      </c>
      <c r="M634" s="120">
        <v>0</v>
      </c>
      <c r="N634" s="120">
        <v>0</v>
      </c>
      <c r="O634" s="120">
        <v>0</v>
      </c>
      <c r="P634" s="120">
        <v>0</v>
      </c>
      <c r="Q634" s="120">
        <v>0</v>
      </c>
      <c r="R634" s="120">
        <v>0</v>
      </c>
      <c r="S634" s="120">
        <v>0</v>
      </c>
      <c r="T634" s="120">
        <v>0</v>
      </c>
      <c r="U634" s="120">
        <v>0</v>
      </c>
      <c r="V634" s="120">
        <v>0</v>
      </c>
      <c r="W634" s="120">
        <v>0</v>
      </c>
    </row>
    <row r="635" spans="1:23" hidden="1">
      <c r="A635" s="120">
        <v>0</v>
      </c>
      <c r="B635" s="120">
        <v>0</v>
      </c>
      <c r="C635" s="120">
        <v>0</v>
      </c>
      <c r="D635" s="120">
        <v>0</v>
      </c>
      <c r="E635" s="120">
        <v>0</v>
      </c>
      <c r="F635" s="120">
        <v>0</v>
      </c>
      <c r="G635" s="120">
        <v>0</v>
      </c>
      <c r="H635" s="120">
        <v>0</v>
      </c>
      <c r="I635" s="120">
        <v>0</v>
      </c>
      <c r="J635" s="120">
        <v>0</v>
      </c>
      <c r="K635" s="120">
        <v>0</v>
      </c>
      <c r="L635" s="120">
        <v>0</v>
      </c>
      <c r="M635" s="120">
        <v>0</v>
      </c>
      <c r="N635" s="120">
        <v>0</v>
      </c>
      <c r="O635" s="120">
        <v>0</v>
      </c>
      <c r="P635" s="120">
        <v>0</v>
      </c>
      <c r="Q635" s="120">
        <v>0</v>
      </c>
      <c r="R635" s="120">
        <v>0</v>
      </c>
      <c r="S635" s="120">
        <v>0</v>
      </c>
      <c r="T635" s="120">
        <v>0</v>
      </c>
      <c r="U635" s="120">
        <v>0</v>
      </c>
      <c r="V635" s="120">
        <v>0</v>
      </c>
      <c r="W635" s="120">
        <v>0</v>
      </c>
    </row>
    <row r="636" spans="1:23" hidden="1">
      <c r="A636" s="120">
        <v>0</v>
      </c>
      <c r="B636" s="120">
        <v>0</v>
      </c>
      <c r="C636" s="120">
        <v>0</v>
      </c>
      <c r="D636" s="120">
        <v>0</v>
      </c>
      <c r="E636" s="120">
        <v>0</v>
      </c>
      <c r="F636" s="120">
        <v>0</v>
      </c>
      <c r="G636" s="120">
        <v>0</v>
      </c>
      <c r="H636" s="120">
        <v>0</v>
      </c>
      <c r="I636" s="120">
        <v>0</v>
      </c>
      <c r="J636" s="120">
        <v>0</v>
      </c>
      <c r="K636" s="120">
        <v>0</v>
      </c>
      <c r="L636" s="120">
        <v>0</v>
      </c>
      <c r="M636" s="120">
        <v>0</v>
      </c>
      <c r="N636" s="120">
        <v>0</v>
      </c>
      <c r="O636" s="120">
        <v>0</v>
      </c>
      <c r="P636" s="120">
        <v>0</v>
      </c>
      <c r="Q636" s="120">
        <v>0</v>
      </c>
      <c r="R636" s="120">
        <v>0</v>
      </c>
      <c r="S636" s="120">
        <v>0</v>
      </c>
      <c r="T636" s="120">
        <v>0</v>
      </c>
      <c r="U636" s="120">
        <v>0</v>
      </c>
      <c r="V636" s="120">
        <v>0</v>
      </c>
      <c r="W636" s="120">
        <v>0</v>
      </c>
    </row>
    <row r="637" spans="1:23" hidden="1">
      <c r="A637" s="120">
        <v>0</v>
      </c>
      <c r="B637" s="120">
        <v>0</v>
      </c>
      <c r="C637" s="120">
        <v>0</v>
      </c>
      <c r="D637" s="120">
        <v>0</v>
      </c>
      <c r="E637" s="120">
        <v>0</v>
      </c>
      <c r="F637" s="120">
        <v>0</v>
      </c>
      <c r="G637" s="120">
        <v>0</v>
      </c>
      <c r="H637" s="120">
        <v>0</v>
      </c>
      <c r="I637" s="120">
        <v>0</v>
      </c>
      <c r="J637" s="120">
        <v>0</v>
      </c>
      <c r="K637" s="120">
        <v>0</v>
      </c>
      <c r="L637" s="120">
        <v>0</v>
      </c>
      <c r="M637" s="120">
        <v>0</v>
      </c>
      <c r="N637" s="120">
        <v>0</v>
      </c>
      <c r="O637" s="120">
        <v>0</v>
      </c>
      <c r="P637" s="120">
        <v>0</v>
      </c>
      <c r="Q637" s="120">
        <v>0</v>
      </c>
      <c r="R637" s="120">
        <v>0</v>
      </c>
      <c r="S637" s="120">
        <v>0</v>
      </c>
      <c r="T637" s="120">
        <v>0</v>
      </c>
      <c r="U637" s="120">
        <v>0</v>
      </c>
      <c r="V637" s="120">
        <v>0</v>
      </c>
      <c r="W637" s="120">
        <v>0</v>
      </c>
    </row>
    <row r="638" spans="1:23" hidden="1">
      <c r="A638" s="120">
        <v>0</v>
      </c>
      <c r="B638" s="120">
        <v>0</v>
      </c>
      <c r="C638" s="120">
        <v>0</v>
      </c>
      <c r="D638" s="120">
        <v>0</v>
      </c>
      <c r="E638" s="120">
        <v>0</v>
      </c>
      <c r="F638" s="120">
        <v>0</v>
      </c>
      <c r="G638" s="120">
        <v>0</v>
      </c>
      <c r="H638" s="120">
        <v>0</v>
      </c>
      <c r="I638" s="120">
        <v>0</v>
      </c>
      <c r="J638" s="120">
        <v>0</v>
      </c>
      <c r="K638" s="120">
        <v>0</v>
      </c>
      <c r="L638" s="120">
        <v>0</v>
      </c>
      <c r="M638" s="120">
        <v>0</v>
      </c>
      <c r="N638" s="120">
        <v>0</v>
      </c>
      <c r="O638" s="120">
        <v>0</v>
      </c>
      <c r="P638" s="120">
        <v>0</v>
      </c>
      <c r="Q638" s="120">
        <v>0</v>
      </c>
      <c r="R638" s="120">
        <v>0</v>
      </c>
      <c r="S638" s="120">
        <v>0</v>
      </c>
      <c r="T638" s="120">
        <v>0</v>
      </c>
      <c r="U638" s="120">
        <v>0</v>
      </c>
      <c r="V638" s="120">
        <v>0</v>
      </c>
      <c r="W638" s="120">
        <v>0</v>
      </c>
    </row>
    <row r="639" spans="1:23" hidden="1">
      <c r="A639" s="120">
        <v>0</v>
      </c>
      <c r="B639" s="120">
        <v>0</v>
      </c>
      <c r="C639" s="120">
        <v>0</v>
      </c>
      <c r="D639" s="120">
        <v>0</v>
      </c>
      <c r="E639" s="120">
        <v>0</v>
      </c>
      <c r="F639" s="120">
        <v>0</v>
      </c>
      <c r="G639" s="120">
        <v>0</v>
      </c>
      <c r="H639" s="120">
        <v>0</v>
      </c>
      <c r="I639" s="120">
        <v>0</v>
      </c>
      <c r="J639" s="120">
        <v>0</v>
      </c>
      <c r="K639" s="120">
        <v>0</v>
      </c>
      <c r="L639" s="120">
        <v>0</v>
      </c>
      <c r="M639" s="120">
        <v>0</v>
      </c>
      <c r="N639" s="120">
        <v>0</v>
      </c>
      <c r="O639" s="120">
        <v>0</v>
      </c>
      <c r="P639" s="120">
        <v>0</v>
      </c>
      <c r="Q639" s="120">
        <v>0</v>
      </c>
      <c r="R639" s="120">
        <v>0</v>
      </c>
      <c r="S639" s="120">
        <v>0</v>
      </c>
      <c r="T639" s="120">
        <v>0</v>
      </c>
      <c r="U639" s="120">
        <v>0</v>
      </c>
      <c r="V639" s="120">
        <v>0</v>
      </c>
      <c r="W639" s="120">
        <v>0</v>
      </c>
    </row>
    <row r="640" spans="1:23" hidden="1">
      <c r="A640" s="120">
        <v>0</v>
      </c>
      <c r="B640" s="120">
        <v>0</v>
      </c>
      <c r="C640" s="120">
        <v>0</v>
      </c>
      <c r="D640" s="120">
        <v>0</v>
      </c>
      <c r="E640" s="120">
        <v>0</v>
      </c>
      <c r="F640" s="120">
        <v>0</v>
      </c>
      <c r="G640" s="120">
        <v>0</v>
      </c>
      <c r="H640" s="120">
        <v>0</v>
      </c>
      <c r="I640" s="120">
        <v>0</v>
      </c>
      <c r="J640" s="120">
        <v>0</v>
      </c>
      <c r="K640" s="120">
        <v>0</v>
      </c>
      <c r="L640" s="120">
        <v>0</v>
      </c>
      <c r="M640" s="120">
        <v>0</v>
      </c>
      <c r="N640" s="120">
        <v>0</v>
      </c>
      <c r="O640" s="120">
        <v>0</v>
      </c>
      <c r="P640" s="120">
        <v>0</v>
      </c>
      <c r="Q640" s="120">
        <v>0</v>
      </c>
      <c r="R640" s="120">
        <v>0</v>
      </c>
      <c r="S640" s="120">
        <v>0</v>
      </c>
      <c r="T640" s="120">
        <v>0</v>
      </c>
      <c r="U640" s="120">
        <v>0</v>
      </c>
      <c r="V640" s="120">
        <v>0</v>
      </c>
      <c r="W640" s="120">
        <v>0</v>
      </c>
    </row>
    <row r="641" spans="1:23" hidden="1">
      <c r="A641" s="120">
        <v>0</v>
      </c>
      <c r="B641" s="120">
        <v>0</v>
      </c>
      <c r="C641" s="120">
        <v>0</v>
      </c>
      <c r="D641" s="120">
        <v>0</v>
      </c>
      <c r="E641" s="120">
        <v>0</v>
      </c>
      <c r="F641" s="120">
        <v>0</v>
      </c>
      <c r="G641" s="120">
        <v>0</v>
      </c>
      <c r="H641" s="120">
        <v>0</v>
      </c>
      <c r="I641" s="120">
        <v>0</v>
      </c>
      <c r="J641" s="120">
        <v>0</v>
      </c>
      <c r="K641" s="120">
        <v>0</v>
      </c>
      <c r="L641" s="120">
        <v>0</v>
      </c>
      <c r="M641" s="120">
        <v>0</v>
      </c>
      <c r="N641" s="120">
        <v>0</v>
      </c>
      <c r="O641" s="120">
        <v>0</v>
      </c>
      <c r="P641" s="120">
        <v>0</v>
      </c>
      <c r="Q641" s="120">
        <v>0</v>
      </c>
      <c r="R641" s="120">
        <v>0</v>
      </c>
      <c r="S641" s="120">
        <v>0</v>
      </c>
      <c r="T641" s="120">
        <v>0</v>
      </c>
      <c r="U641" s="120">
        <v>0</v>
      </c>
      <c r="V641" s="120">
        <v>0</v>
      </c>
      <c r="W641" s="120">
        <v>0</v>
      </c>
    </row>
    <row r="642" spans="1:23" hidden="1">
      <c r="A642" s="120">
        <v>0</v>
      </c>
      <c r="B642" s="120">
        <v>0</v>
      </c>
      <c r="C642" s="120">
        <v>0</v>
      </c>
      <c r="D642" s="120">
        <v>0</v>
      </c>
      <c r="E642" s="120">
        <v>0</v>
      </c>
      <c r="F642" s="120">
        <v>0</v>
      </c>
      <c r="G642" s="120">
        <v>0</v>
      </c>
      <c r="H642" s="120">
        <v>0</v>
      </c>
      <c r="I642" s="120">
        <v>0</v>
      </c>
      <c r="J642" s="120">
        <v>0</v>
      </c>
      <c r="K642" s="120">
        <v>0</v>
      </c>
      <c r="L642" s="120">
        <v>0</v>
      </c>
      <c r="M642" s="120">
        <v>0</v>
      </c>
      <c r="N642" s="120">
        <v>0</v>
      </c>
      <c r="O642" s="120">
        <v>0</v>
      </c>
      <c r="P642" s="120">
        <v>0</v>
      </c>
      <c r="Q642" s="120">
        <v>0</v>
      </c>
      <c r="R642" s="120">
        <v>0</v>
      </c>
      <c r="S642" s="120">
        <v>0</v>
      </c>
      <c r="T642" s="120">
        <v>0</v>
      </c>
      <c r="U642" s="120">
        <v>0</v>
      </c>
      <c r="V642" s="120">
        <v>0</v>
      </c>
      <c r="W642" s="120">
        <v>0</v>
      </c>
    </row>
    <row r="643" spans="1:23" hidden="1">
      <c r="A643" s="120">
        <v>0</v>
      </c>
      <c r="B643" s="120">
        <v>0</v>
      </c>
      <c r="C643" s="120">
        <v>0</v>
      </c>
      <c r="D643" s="120">
        <v>0</v>
      </c>
      <c r="E643" s="120">
        <v>0</v>
      </c>
      <c r="F643" s="120">
        <v>0</v>
      </c>
      <c r="G643" s="120">
        <v>0</v>
      </c>
      <c r="H643" s="120">
        <v>0</v>
      </c>
      <c r="I643" s="120">
        <v>0</v>
      </c>
      <c r="J643" s="120">
        <v>0</v>
      </c>
      <c r="K643" s="120">
        <v>0</v>
      </c>
      <c r="L643" s="120">
        <v>0</v>
      </c>
      <c r="M643" s="120">
        <v>0</v>
      </c>
      <c r="N643" s="120">
        <v>0</v>
      </c>
      <c r="O643" s="120">
        <v>0</v>
      </c>
      <c r="P643" s="120">
        <v>0</v>
      </c>
      <c r="Q643" s="120">
        <v>0</v>
      </c>
      <c r="R643" s="120">
        <v>0</v>
      </c>
      <c r="S643" s="120">
        <v>0</v>
      </c>
      <c r="T643" s="120">
        <v>0</v>
      </c>
      <c r="U643" s="120">
        <v>0</v>
      </c>
      <c r="V643" s="120">
        <v>0</v>
      </c>
      <c r="W643" s="120">
        <v>0</v>
      </c>
    </row>
    <row r="644" spans="1:23" hidden="1">
      <c r="A644" s="120">
        <v>0</v>
      </c>
      <c r="B644" s="120">
        <v>0</v>
      </c>
      <c r="C644" s="120">
        <v>0</v>
      </c>
      <c r="D644" s="120">
        <v>0</v>
      </c>
      <c r="E644" s="120">
        <v>0</v>
      </c>
      <c r="F644" s="120">
        <v>0</v>
      </c>
      <c r="G644" s="120">
        <v>0</v>
      </c>
      <c r="H644" s="120">
        <v>0</v>
      </c>
      <c r="I644" s="120">
        <v>0</v>
      </c>
      <c r="J644" s="120">
        <v>0</v>
      </c>
      <c r="K644" s="120">
        <v>0</v>
      </c>
      <c r="L644" s="120">
        <v>0</v>
      </c>
      <c r="M644" s="120">
        <v>0</v>
      </c>
      <c r="N644" s="120">
        <v>0</v>
      </c>
      <c r="O644" s="120">
        <v>0</v>
      </c>
      <c r="P644" s="120">
        <v>0</v>
      </c>
      <c r="Q644" s="120">
        <v>0</v>
      </c>
      <c r="R644" s="120">
        <v>0</v>
      </c>
      <c r="S644" s="120">
        <v>0</v>
      </c>
      <c r="T644" s="120">
        <v>0</v>
      </c>
      <c r="U644" s="120">
        <v>0</v>
      </c>
      <c r="V644" s="120">
        <v>0</v>
      </c>
      <c r="W644" s="120">
        <v>0</v>
      </c>
    </row>
    <row r="645" spans="1:23" hidden="1">
      <c r="A645" s="120">
        <v>0</v>
      </c>
      <c r="B645" s="120">
        <v>0</v>
      </c>
      <c r="C645" s="120">
        <v>0</v>
      </c>
      <c r="D645" s="120">
        <v>0</v>
      </c>
      <c r="E645" s="120">
        <v>0</v>
      </c>
      <c r="F645" s="120">
        <v>0</v>
      </c>
      <c r="G645" s="120">
        <v>0</v>
      </c>
      <c r="H645" s="120">
        <v>0</v>
      </c>
      <c r="I645" s="120">
        <v>0</v>
      </c>
      <c r="J645" s="120">
        <v>0</v>
      </c>
      <c r="K645" s="120">
        <v>0</v>
      </c>
      <c r="L645" s="120">
        <v>0</v>
      </c>
      <c r="M645" s="120">
        <v>0</v>
      </c>
      <c r="N645" s="120">
        <v>0</v>
      </c>
      <c r="O645" s="120">
        <v>0</v>
      </c>
      <c r="P645" s="120">
        <v>0</v>
      </c>
      <c r="Q645" s="120">
        <v>0</v>
      </c>
      <c r="R645" s="120">
        <v>0</v>
      </c>
      <c r="S645" s="120">
        <v>0</v>
      </c>
      <c r="T645" s="120">
        <v>0</v>
      </c>
      <c r="U645" s="120">
        <v>0</v>
      </c>
      <c r="V645" s="120">
        <v>0</v>
      </c>
      <c r="W645" s="120">
        <v>0</v>
      </c>
    </row>
    <row r="646" spans="1:23" hidden="1">
      <c r="A646" s="120">
        <v>0</v>
      </c>
      <c r="B646" s="120">
        <v>0</v>
      </c>
      <c r="C646" s="120">
        <v>0</v>
      </c>
      <c r="D646" s="120">
        <v>0</v>
      </c>
      <c r="E646" s="120">
        <v>0</v>
      </c>
      <c r="F646" s="120">
        <v>0</v>
      </c>
      <c r="G646" s="120">
        <v>0</v>
      </c>
      <c r="H646" s="120">
        <v>0</v>
      </c>
      <c r="I646" s="120">
        <v>0</v>
      </c>
      <c r="J646" s="120">
        <v>0</v>
      </c>
      <c r="K646" s="120">
        <v>0</v>
      </c>
      <c r="L646" s="120">
        <v>0</v>
      </c>
      <c r="M646" s="120">
        <v>0</v>
      </c>
      <c r="N646" s="120">
        <v>0</v>
      </c>
      <c r="O646" s="120">
        <v>0</v>
      </c>
      <c r="P646" s="120">
        <v>0</v>
      </c>
      <c r="Q646" s="120">
        <v>0</v>
      </c>
      <c r="R646" s="120">
        <v>0</v>
      </c>
      <c r="S646" s="120">
        <v>0</v>
      </c>
      <c r="T646" s="120">
        <v>0</v>
      </c>
      <c r="U646" s="120">
        <v>0</v>
      </c>
      <c r="V646" s="120">
        <v>0</v>
      </c>
      <c r="W646" s="120">
        <v>0</v>
      </c>
    </row>
    <row r="647" spans="1:23" hidden="1">
      <c r="A647" s="120">
        <v>0</v>
      </c>
      <c r="B647" s="120">
        <v>0</v>
      </c>
      <c r="C647" s="120">
        <v>0</v>
      </c>
      <c r="D647" s="120">
        <v>0</v>
      </c>
      <c r="E647" s="120">
        <v>0</v>
      </c>
      <c r="F647" s="120">
        <v>0</v>
      </c>
      <c r="G647" s="120">
        <v>0</v>
      </c>
      <c r="H647" s="120">
        <v>0</v>
      </c>
      <c r="I647" s="120">
        <v>0</v>
      </c>
      <c r="J647" s="120">
        <v>0</v>
      </c>
      <c r="K647" s="120">
        <v>0</v>
      </c>
      <c r="L647" s="120">
        <v>0</v>
      </c>
      <c r="M647" s="120">
        <v>0</v>
      </c>
      <c r="N647" s="120">
        <v>0</v>
      </c>
      <c r="O647" s="120">
        <v>0</v>
      </c>
      <c r="P647" s="120">
        <v>0</v>
      </c>
      <c r="Q647" s="120">
        <v>0</v>
      </c>
      <c r="R647" s="120">
        <v>0</v>
      </c>
      <c r="S647" s="120">
        <v>0</v>
      </c>
      <c r="T647" s="120">
        <v>0</v>
      </c>
      <c r="U647" s="120">
        <v>0</v>
      </c>
      <c r="V647" s="120">
        <v>0</v>
      </c>
      <c r="W647" s="120">
        <v>0</v>
      </c>
    </row>
    <row r="648" spans="1:23" hidden="1">
      <c r="A648" s="120">
        <v>0</v>
      </c>
      <c r="B648" s="120">
        <v>0</v>
      </c>
      <c r="C648" s="120">
        <v>0</v>
      </c>
      <c r="D648" s="120">
        <v>0</v>
      </c>
      <c r="E648" s="120">
        <v>0</v>
      </c>
      <c r="F648" s="120">
        <v>0</v>
      </c>
      <c r="G648" s="120">
        <v>0</v>
      </c>
      <c r="H648" s="120">
        <v>0</v>
      </c>
      <c r="I648" s="120">
        <v>0</v>
      </c>
      <c r="J648" s="120">
        <v>0</v>
      </c>
      <c r="K648" s="120">
        <v>0</v>
      </c>
      <c r="L648" s="120">
        <v>0</v>
      </c>
      <c r="M648" s="120">
        <v>0</v>
      </c>
      <c r="N648" s="120">
        <v>0</v>
      </c>
      <c r="O648" s="120">
        <v>0</v>
      </c>
      <c r="P648" s="120">
        <v>0</v>
      </c>
      <c r="Q648" s="120">
        <v>0</v>
      </c>
      <c r="R648" s="120">
        <v>0</v>
      </c>
      <c r="S648" s="120">
        <v>0</v>
      </c>
      <c r="T648" s="120">
        <v>0</v>
      </c>
      <c r="U648" s="120">
        <v>0</v>
      </c>
      <c r="V648" s="120">
        <v>0</v>
      </c>
      <c r="W648" s="120">
        <v>0</v>
      </c>
    </row>
    <row r="649" spans="1:23" hidden="1">
      <c r="A649" s="120">
        <v>0</v>
      </c>
      <c r="B649" s="120">
        <v>0</v>
      </c>
      <c r="C649" s="120">
        <v>0</v>
      </c>
      <c r="D649" s="120">
        <v>0</v>
      </c>
      <c r="E649" s="120">
        <v>0</v>
      </c>
      <c r="F649" s="120">
        <v>0</v>
      </c>
      <c r="G649" s="120">
        <v>0</v>
      </c>
      <c r="H649" s="120">
        <v>0</v>
      </c>
      <c r="I649" s="120">
        <v>0</v>
      </c>
      <c r="J649" s="120">
        <v>0</v>
      </c>
      <c r="K649" s="120">
        <v>0</v>
      </c>
      <c r="L649" s="120">
        <v>0</v>
      </c>
      <c r="M649" s="120">
        <v>0</v>
      </c>
      <c r="N649" s="120">
        <v>0</v>
      </c>
      <c r="O649" s="120">
        <v>0</v>
      </c>
      <c r="P649" s="120">
        <v>0</v>
      </c>
      <c r="Q649" s="120">
        <v>0</v>
      </c>
      <c r="R649" s="120">
        <v>0</v>
      </c>
      <c r="S649" s="120">
        <v>0</v>
      </c>
      <c r="T649" s="120">
        <v>0</v>
      </c>
      <c r="U649" s="120">
        <v>0</v>
      </c>
      <c r="V649" s="120">
        <v>0</v>
      </c>
      <c r="W649" s="120">
        <v>0</v>
      </c>
    </row>
    <row r="650" spans="1:23" hidden="1">
      <c r="A650" s="120">
        <v>0</v>
      </c>
      <c r="B650" s="120">
        <v>0</v>
      </c>
      <c r="C650" s="120">
        <v>0</v>
      </c>
      <c r="D650" s="120">
        <v>0</v>
      </c>
      <c r="E650" s="120">
        <v>0</v>
      </c>
      <c r="F650" s="120">
        <v>0</v>
      </c>
      <c r="G650" s="120">
        <v>0</v>
      </c>
      <c r="H650" s="120">
        <v>0</v>
      </c>
      <c r="I650" s="120">
        <v>0</v>
      </c>
      <c r="J650" s="120">
        <v>0</v>
      </c>
      <c r="K650" s="120">
        <v>0</v>
      </c>
      <c r="L650" s="120">
        <v>0</v>
      </c>
      <c r="M650" s="120">
        <v>0</v>
      </c>
      <c r="N650" s="120">
        <v>0</v>
      </c>
      <c r="O650" s="120">
        <v>0</v>
      </c>
      <c r="P650" s="120">
        <v>0</v>
      </c>
      <c r="Q650" s="120">
        <v>0</v>
      </c>
      <c r="R650" s="120">
        <v>0</v>
      </c>
      <c r="S650" s="120">
        <v>0</v>
      </c>
      <c r="T650" s="120">
        <v>0</v>
      </c>
      <c r="U650" s="120">
        <v>0</v>
      </c>
      <c r="V650" s="120">
        <v>0</v>
      </c>
      <c r="W650" s="120">
        <v>0</v>
      </c>
    </row>
    <row r="651" spans="1:23" hidden="1">
      <c r="A651" s="120">
        <v>0</v>
      </c>
      <c r="B651" s="120">
        <v>0</v>
      </c>
      <c r="C651" s="120">
        <v>0</v>
      </c>
      <c r="D651" s="120">
        <v>0</v>
      </c>
      <c r="E651" s="120">
        <v>0</v>
      </c>
      <c r="F651" s="120">
        <v>0</v>
      </c>
      <c r="G651" s="120">
        <v>0</v>
      </c>
      <c r="H651" s="120">
        <v>0</v>
      </c>
      <c r="I651" s="120">
        <v>0</v>
      </c>
      <c r="J651" s="120">
        <v>0</v>
      </c>
      <c r="K651" s="120">
        <v>0</v>
      </c>
      <c r="L651" s="120">
        <v>0</v>
      </c>
      <c r="M651" s="120">
        <v>0</v>
      </c>
      <c r="N651" s="120">
        <v>0</v>
      </c>
      <c r="O651" s="120">
        <v>0</v>
      </c>
      <c r="P651" s="120">
        <v>0</v>
      </c>
      <c r="Q651" s="120">
        <v>0</v>
      </c>
      <c r="R651" s="120">
        <v>0</v>
      </c>
      <c r="S651" s="120">
        <v>0</v>
      </c>
      <c r="T651" s="120">
        <v>0</v>
      </c>
      <c r="U651" s="120">
        <v>0</v>
      </c>
      <c r="V651" s="120">
        <v>0</v>
      </c>
      <c r="W651" s="120">
        <v>0</v>
      </c>
    </row>
    <row r="652" spans="1:23" hidden="1">
      <c r="A652" s="120">
        <v>0</v>
      </c>
      <c r="B652" s="120">
        <v>0</v>
      </c>
      <c r="C652" s="120">
        <v>0</v>
      </c>
      <c r="D652" s="120">
        <v>0</v>
      </c>
      <c r="E652" s="120">
        <v>0</v>
      </c>
      <c r="F652" s="120">
        <v>0</v>
      </c>
      <c r="G652" s="120">
        <v>0</v>
      </c>
      <c r="H652" s="120">
        <v>0</v>
      </c>
      <c r="I652" s="120">
        <v>0</v>
      </c>
      <c r="J652" s="120">
        <v>0</v>
      </c>
      <c r="K652" s="120">
        <v>0</v>
      </c>
      <c r="L652" s="120">
        <v>0</v>
      </c>
      <c r="M652" s="120">
        <v>0</v>
      </c>
      <c r="N652" s="120">
        <v>0</v>
      </c>
      <c r="O652" s="120">
        <v>0</v>
      </c>
      <c r="P652" s="120">
        <v>0</v>
      </c>
      <c r="Q652" s="120">
        <v>0</v>
      </c>
      <c r="R652" s="120">
        <v>0</v>
      </c>
      <c r="S652" s="120">
        <v>0</v>
      </c>
      <c r="T652" s="120">
        <v>0</v>
      </c>
      <c r="U652" s="120">
        <v>0</v>
      </c>
      <c r="V652" s="120">
        <v>0</v>
      </c>
      <c r="W652" s="120">
        <v>0</v>
      </c>
    </row>
    <row r="653" spans="1:23" hidden="1">
      <c r="A653" s="120">
        <v>0</v>
      </c>
      <c r="B653" s="120">
        <v>0</v>
      </c>
      <c r="C653" s="120">
        <v>0</v>
      </c>
      <c r="D653" s="120">
        <v>0</v>
      </c>
      <c r="E653" s="120">
        <v>0</v>
      </c>
      <c r="F653" s="120">
        <v>0</v>
      </c>
      <c r="G653" s="120">
        <v>0</v>
      </c>
      <c r="H653" s="120">
        <v>0</v>
      </c>
      <c r="I653" s="120">
        <v>0</v>
      </c>
      <c r="J653" s="120">
        <v>0</v>
      </c>
      <c r="K653" s="120">
        <v>0</v>
      </c>
      <c r="L653" s="120">
        <v>0</v>
      </c>
      <c r="M653" s="120">
        <v>0</v>
      </c>
      <c r="N653" s="120">
        <v>0</v>
      </c>
      <c r="O653" s="120">
        <v>0</v>
      </c>
      <c r="P653" s="120">
        <v>0</v>
      </c>
      <c r="Q653" s="120">
        <v>0</v>
      </c>
      <c r="R653" s="120">
        <v>0</v>
      </c>
      <c r="S653" s="120">
        <v>0</v>
      </c>
      <c r="T653" s="120">
        <v>0</v>
      </c>
      <c r="U653" s="120">
        <v>0</v>
      </c>
      <c r="V653" s="120">
        <v>0</v>
      </c>
      <c r="W653" s="120">
        <v>0</v>
      </c>
    </row>
    <row r="654" spans="1:23" hidden="1">
      <c r="A654" s="120">
        <v>0</v>
      </c>
      <c r="B654" s="120">
        <v>0</v>
      </c>
      <c r="C654" s="120">
        <v>0</v>
      </c>
      <c r="D654" s="120">
        <v>0</v>
      </c>
      <c r="E654" s="120">
        <v>0</v>
      </c>
      <c r="F654" s="120">
        <v>0</v>
      </c>
      <c r="G654" s="120">
        <v>0</v>
      </c>
      <c r="H654" s="120">
        <v>0</v>
      </c>
      <c r="I654" s="120">
        <v>0</v>
      </c>
      <c r="J654" s="120">
        <v>0</v>
      </c>
      <c r="K654" s="120">
        <v>0</v>
      </c>
      <c r="L654" s="120">
        <v>0</v>
      </c>
      <c r="M654" s="120">
        <v>0</v>
      </c>
      <c r="N654" s="120">
        <v>0</v>
      </c>
      <c r="O654" s="120">
        <v>0</v>
      </c>
      <c r="P654" s="120">
        <v>0</v>
      </c>
      <c r="Q654" s="120">
        <v>0</v>
      </c>
      <c r="R654" s="120">
        <v>0</v>
      </c>
      <c r="S654" s="120">
        <v>0</v>
      </c>
      <c r="T654" s="120">
        <v>0</v>
      </c>
      <c r="U654" s="120">
        <v>0</v>
      </c>
      <c r="V654" s="120">
        <v>0</v>
      </c>
      <c r="W654" s="120">
        <v>0</v>
      </c>
    </row>
    <row r="655" spans="1:23" hidden="1">
      <c r="A655" s="120">
        <v>0</v>
      </c>
      <c r="B655" s="120">
        <v>0</v>
      </c>
      <c r="C655" s="120">
        <v>0</v>
      </c>
      <c r="D655" s="120">
        <v>0</v>
      </c>
      <c r="E655" s="120">
        <v>0</v>
      </c>
      <c r="F655" s="120">
        <v>0</v>
      </c>
      <c r="G655" s="120">
        <v>0</v>
      </c>
      <c r="H655" s="120">
        <v>0</v>
      </c>
      <c r="I655" s="120">
        <v>0</v>
      </c>
      <c r="J655" s="120">
        <v>0</v>
      </c>
      <c r="K655" s="120">
        <v>0</v>
      </c>
      <c r="L655" s="120">
        <v>0</v>
      </c>
      <c r="M655" s="120">
        <v>0</v>
      </c>
      <c r="N655" s="120">
        <v>0</v>
      </c>
      <c r="O655" s="120">
        <v>0</v>
      </c>
      <c r="P655" s="120">
        <v>0</v>
      </c>
      <c r="Q655" s="120">
        <v>0</v>
      </c>
      <c r="R655" s="120">
        <v>0</v>
      </c>
      <c r="S655" s="120">
        <v>0</v>
      </c>
      <c r="T655" s="120">
        <v>0</v>
      </c>
      <c r="U655" s="120">
        <v>0</v>
      </c>
      <c r="V655" s="120">
        <v>0</v>
      </c>
      <c r="W655" s="120">
        <v>0</v>
      </c>
    </row>
    <row r="656" spans="1:23" hidden="1">
      <c r="A656" s="120">
        <v>0</v>
      </c>
      <c r="B656" s="120">
        <v>0</v>
      </c>
      <c r="C656" s="120">
        <v>0</v>
      </c>
      <c r="D656" s="120">
        <v>0</v>
      </c>
      <c r="E656" s="120">
        <v>0</v>
      </c>
      <c r="F656" s="120">
        <v>0</v>
      </c>
      <c r="G656" s="120">
        <v>0</v>
      </c>
      <c r="H656" s="120">
        <v>0</v>
      </c>
      <c r="I656" s="120">
        <v>0</v>
      </c>
      <c r="J656" s="120">
        <v>0</v>
      </c>
      <c r="K656" s="120">
        <v>0</v>
      </c>
      <c r="L656" s="120">
        <v>0</v>
      </c>
      <c r="M656" s="120">
        <v>0</v>
      </c>
      <c r="N656" s="120">
        <v>0</v>
      </c>
      <c r="O656" s="120">
        <v>0</v>
      </c>
      <c r="P656" s="120">
        <v>0</v>
      </c>
      <c r="Q656" s="120">
        <v>0</v>
      </c>
      <c r="R656" s="120">
        <v>0</v>
      </c>
      <c r="S656" s="120">
        <v>0</v>
      </c>
      <c r="T656" s="120">
        <v>0</v>
      </c>
      <c r="U656" s="120">
        <v>0</v>
      </c>
      <c r="V656" s="120">
        <v>0</v>
      </c>
      <c r="W656" s="120">
        <v>0</v>
      </c>
    </row>
    <row r="657" spans="1:23" hidden="1">
      <c r="A657" s="120">
        <v>0</v>
      </c>
      <c r="B657" s="120">
        <v>0</v>
      </c>
      <c r="C657" s="120">
        <v>0</v>
      </c>
      <c r="D657" s="120">
        <v>0</v>
      </c>
      <c r="E657" s="120">
        <v>0</v>
      </c>
      <c r="F657" s="120">
        <v>0</v>
      </c>
      <c r="G657" s="120">
        <v>0</v>
      </c>
      <c r="H657" s="120">
        <v>0</v>
      </c>
      <c r="I657" s="120">
        <v>0</v>
      </c>
      <c r="J657" s="120">
        <v>0</v>
      </c>
      <c r="K657" s="120">
        <v>0</v>
      </c>
      <c r="L657" s="120">
        <v>0</v>
      </c>
      <c r="M657" s="120">
        <v>0</v>
      </c>
      <c r="N657" s="120">
        <v>0</v>
      </c>
      <c r="O657" s="120">
        <v>0</v>
      </c>
      <c r="P657" s="120">
        <v>0</v>
      </c>
      <c r="Q657" s="120">
        <v>0</v>
      </c>
      <c r="R657" s="120">
        <v>0</v>
      </c>
      <c r="S657" s="120">
        <v>0</v>
      </c>
      <c r="T657" s="120">
        <v>0</v>
      </c>
      <c r="U657" s="120">
        <v>0</v>
      </c>
      <c r="V657" s="120">
        <v>0</v>
      </c>
      <c r="W657" s="120">
        <v>0</v>
      </c>
    </row>
    <row r="658" spans="1:23" hidden="1">
      <c r="A658" s="120">
        <v>0</v>
      </c>
      <c r="B658" s="120">
        <v>0</v>
      </c>
      <c r="C658" s="120">
        <v>0</v>
      </c>
      <c r="D658" s="120">
        <v>0</v>
      </c>
      <c r="E658" s="120">
        <v>0</v>
      </c>
      <c r="F658" s="120">
        <v>0</v>
      </c>
      <c r="G658" s="120">
        <v>0</v>
      </c>
      <c r="H658" s="120">
        <v>0</v>
      </c>
      <c r="I658" s="120">
        <v>0</v>
      </c>
      <c r="J658" s="120">
        <v>0</v>
      </c>
      <c r="K658" s="120">
        <v>0</v>
      </c>
      <c r="L658" s="120">
        <v>0</v>
      </c>
      <c r="M658" s="120">
        <v>0</v>
      </c>
      <c r="N658" s="120">
        <v>0</v>
      </c>
      <c r="O658" s="120">
        <v>0</v>
      </c>
      <c r="P658" s="120">
        <v>0</v>
      </c>
      <c r="Q658" s="120">
        <v>0</v>
      </c>
      <c r="R658" s="120">
        <v>0</v>
      </c>
      <c r="S658" s="120">
        <v>0</v>
      </c>
      <c r="T658" s="120">
        <v>0</v>
      </c>
      <c r="U658" s="120">
        <v>0</v>
      </c>
      <c r="V658" s="120">
        <v>0</v>
      </c>
      <c r="W658" s="120">
        <v>0</v>
      </c>
    </row>
    <row r="659" spans="1:23" hidden="1">
      <c r="A659" s="120">
        <v>0</v>
      </c>
      <c r="B659" s="120">
        <v>0</v>
      </c>
      <c r="C659" s="120">
        <v>0</v>
      </c>
      <c r="D659" s="120">
        <v>0</v>
      </c>
      <c r="E659" s="120">
        <v>0</v>
      </c>
      <c r="F659" s="120">
        <v>0</v>
      </c>
      <c r="G659" s="120">
        <v>0</v>
      </c>
      <c r="H659" s="120">
        <v>0</v>
      </c>
      <c r="I659" s="120">
        <v>0</v>
      </c>
      <c r="J659" s="120">
        <v>0</v>
      </c>
      <c r="K659" s="120">
        <v>0</v>
      </c>
      <c r="L659" s="120">
        <v>0</v>
      </c>
      <c r="M659" s="120">
        <v>0</v>
      </c>
      <c r="N659" s="120">
        <v>0</v>
      </c>
      <c r="O659" s="120">
        <v>0</v>
      </c>
      <c r="P659" s="120">
        <v>0</v>
      </c>
      <c r="Q659" s="120">
        <v>0</v>
      </c>
      <c r="R659" s="120">
        <v>0</v>
      </c>
      <c r="S659" s="120">
        <v>0</v>
      </c>
      <c r="T659" s="120">
        <v>0</v>
      </c>
      <c r="U659" s="120">
        <v>0</v>
      </c>
      <c r="V659" s="120">
        <v>0</v>
      </c>
      <c r="W659" s="120">
        <v>0</v>
      </c>
    </row>
    <row r="660" spans="1:23" hidden="1">
      <c r="A660" s="120">
        <v>0</v>
      </c>
      <c r="B660" s="120">
        <v>0</v>
      </c>
      <c r="C660" s="120">
        <v>0</v>
      </c>
      <c r="D660" s="120">
        <v>0</v>
      </c>
      <c r="E660" s="120">
        <v>0</v>
      </c>
      <c r="F660" s="120">
        <v>0</v>
      </c>
      <c r="G660" s="120">
        <v>0</v>
      </c>
      <c r="H660" s="120">
        <v>0</v>
      </c>
      <c r="I660" s="120">
        <v>0</v>
      </c>
      <c r="J660" s="120">
        <v>0</v>
      </c>
      <c r="K660" s="120">
        <v>0</v>
      </c>
      <c r="L660" s="120">
        <v>0</v>
      </c>
      <c r="M660" s="120">
        <v>0</v>
      </c>
      <c r="N660" s="120">
        <v>0</v>
      </c>
      <c r="O660" s="120">
        <v>0</v>
      </c>
      <c r="P660" s="120">
        <v>0</v>
      </c>
      <c r="Q660" s="120">
        <v>0</v>
      </c>
      <c r="R660" s="120">
        <v>0</v>
      </c>
      <c r="S660" s="120">
        <v>0</v>
      </c>
      <c r="T660" s="120">
        <v>0</v>
      </c>
      <c r="U660" s="120">
        <v>0</v>
      </c>
      <c r="V660" s="120">
        <v>0</v>
      </c>
      <c r="W660" s="120">
        <v>0</v>
      </c>
    </row>
    <row r="661" spans="1:23" hidden="1">
      <c r="A661" s="120">
        <v>0</v>
      </c>
      <c r="B661" s="120">
        <v>0</v>
      </c>
      <c r="C661" s="120">
        <v>0</v>
      </c>
      <c r="D661" s="120">
        <v>0</v>
      </c>
      <c r="E661" s="120">
        <v>0</v>
      </c>
      <c r="F661" s="120">
        <v>0</v>
      </c>
      <c r="G661" s="120">
        <v>0</v>
      </c>
      <c r="H661" s="120">
        <v>0</v>
      </c>
      <c r="I661" s="120">
        <v>0</v>
      </c>
      <c r="J661" s="120">
        <v>0</v>
      </c>
      <c r="K661" s="120">
        <v>0</v>
      </c>
      <c r="L661" s="120">
        <v>0</v>
      </c>
      <c r="M661" s="120">
        <v>0</v>
      </c>
      <c r="N661" s="120">
        <v>0</v>
      </c>
      <c r="O661" s="120">
        <v>0</v>
      </c>
      <c r="P661" s="120">
        <v>0</v>
      </c>
      <c r="Q661" s="120">
        <v>0</v>
      </c>
      <c r="R661" s="120">
        <v>0</v>
      </c>
      <c r="S661" s="120">
        <v>0</v>
      </c>
      <c r="T661" s="120">
        <v>0</v>
      </c>
      <c r="U661" s="120">
        <v>0</v>
      </c>
      <c r="V661" s="120">
        <v>0</v>
      </c>
      <c r="W661" s="120">
        <v>0</v>
      </c>
    </row>
    <row r="662" spans="1:23" hidden="1">
      <c r="A662" s="120">
        <v>0</v>
      </c>
      <c r="B662" s="120">
        <v>0</v>
      </c>
      <c r="C662" s="120">
        <v>0</v>
      </c>
      <c r="D662" s="120">
        <v>0</v>
      </c>
      <c r="E662" s="120">
        <v>0</v>
      </c>
      <c r="F662" s="120">
        <v>0</v>
      </c>
      <c r="G662" s="120">
        <v>0</v>
      </c>
      <c r="H662" s="120">
        <v>0</v>
      </c>
      <c r="I662" s="120">
        <v>0</v>
      </c>
      <c r="J662" s="120">
        <v>0</v>
      </c>
      <c r="K662" s="120">
        <v>0</v>
      </c>
      <c r="L662" s="120">
        <v>0</v>
      </c>
      <c r="M662" s="120">
        <v>0</v>
      </c>
      <c r="N662" s="120">
        <v>0</v>
      </c>
      <c r="O662" s="120">
        <v>0</v>
      </c>
      <c r="P662" s="120">
        <v>0</v>
      </c>
      <c r="Q662" s="120">
        <v>0</v>
      </c>
      <c r="R662" s="120">
        <v>0</v>
      </c>
      <c r="S662" s="120">
        <v>0</v>
      </c>
      <c r="T662" s="120">
        <v>0</v>
      </c>
      <c r="U662" s="120">
        <v>0</v>
      </c>
      <c r="V662" s="120">
        <v>0</v>
      </c>
      <c r="W662" s="120">
        <v>0</v>
      </c>
    </row>
    <row r="663" spans="1:23" hidden="1">
      <c r="A663" s="120">
        <v>0</v>
      </c>
      <c r="B663" s="120">
        <v>0</v>
      </c>
      <c r="C663" s="120">
        <v>0</v>
      </c>
      <c r="D663" s="120">
        <v>0</v>
      </c>
      <c r="E663" s="120">
        <v>0</v>
      </c>
      <c r="F663" s="120">
        <v>0</v>
      </c>
      <c r="G663" s="120">
        <v>0</v>
      </c>
      <c r="H663" s="120">
        <v>0</v>
      </c>
      <c r="I663" s="120">
        <v>0</v>
      </c>
      <c r="J663" s="120">
        <v>0</v>
      </c>
      <c r="K663" s="120">
        <v>0</v>
      </c>
      <c r="L663" s="120">
        <v>0</v>
      </c>
      <c r="M663" s="120">
        <v>0</v>
      </c>
      <c r="N663" s="120">
        <v>0</v>
      </c>
      <c r="O663" s="120">
        <v>0</v>
      </c>
      <c r="P663" s="120">
        <v>0</v>
      </c>
      <c r="Q663" s="120">
        <v>0</v>
      </c>
      <c r="R663" s="120">
        <v>0</v>
      </c>
      <c r="S663" s="120">
        <v>0</v>
      </c>
      <c r="T663" s="120">
        <v>0</v>
      </c>
      <c r="U663" s="120">
        <v>0</v>
      </c>
      <c r="V663" s="120">
        <v>0</v>
      </c>
      <c r="W663" s="120">
        <v>0</v>
      </c>
    </row>
    <row r="664" spans="1:23" hidden="1">
      <c r="A664" s="120">
        <v>0</v>
      </c>
      <c r="B664" s="120">
        <v>0</v>
      </c>
      <c r="C664" s="120">
        <v>0</v>
      </c>
      <c r="D664" s="120">
        <v>0</v>
      </c>
      <c r="E664" s="120">
        <v>0</v>
      </c>
      <c r="F664" s="120">
        <v>0</v>
      </c>
      <c r="G664" s="120">
        <v>0</v>
      </c>
      <c r="H664" s="120">
        <v>0</v>
      </c>
      <c r="I664" s="120">
        <v>0</v>
      </c>
      <c r="J664" s="120">
        <v>0</v>
      </c>
      <c r="K664" s="120">
        <v>0</v>
      </c>
      <c r="L664" s="120">
        <v>0</v>
      </c>
      <c r="M664" s="120">
        <v>0</v>
      </c>
      <c r="N664" s="120">
        <v>0</v>
      </c>
      <c r="O664" s="120">
        <v>0</v>
      </c>
      <c r="P664" s="120">
        <v>0</v>
      </c>
      <c r="Q664" s="120">
        <v>0</v>
      </c>
      <c r="R664" s="120">
        <v>0</v>
      </c>
      <c r="S664" s="120">
        <v>0</v>
      </c>
      <c r="T664" s="120">
        <v>0</v>
      </c>
      <c r="U664" s="120">
        <v>0</v>
      </c>
      <c r="V664" s="120">
        <v>0</v>
      </c>
      <c r="W664" s="120">
        <v>0</v>
      </c>
    </row>
    <row r="665" spans="1:23" hidden="1">
      <c r="A665" s="120">
        <v>0</v>
      </c>
      <c r="B665" s="120">
        <v>0</v>
      </c>
      <c r="C665" s="120">
        <v>0</v>
      </c>
      <c r="D665" s="120">
        <v>0</v>
      </c>
      <c r="E665" s="120">
        <v>0</v>
      </c>
      <c r="F665" s="120">
        <v>0</v>
      </c>
      <c r="G665" s="120">
        <v>0</v>
      </c>
      <c r="H665" s="120">
        <v>0</v>
      </c>
      <c r="I665" s="120">
        <v>0</v>
      </c>
      <c r="J665" s="120">
        <v>0</v>
      </c>
      <c r="K665" s="120">
        <v>0</v>
      </c>
      <c r="L665" s="120">
        <v>0</v>
      </c>
      <c r="M665" s="120">
        <v>0</v>
      </c>
      <c r="N665" s="120">
        <v>0</v>
      </c>
      <c r="O665" s="120">
        <v>0</v>
      </c>
      <c r="P665" s="120">
        <v>0</v>
      </c>
      <c r="Q665" s="120">
        <v>0</v>
      </c>
      <c r="R665" s="120">
        <v>0</v>
      </c>
      <c r="S665" s="120">
        <v>0</v>
      </c>
      <c r="T665" s="120">
        <v>0</v>
      </c>
      <c r="U665" s="120">
        <v>0</v>
      </c>
      <c r="V665" s="120">
        <v>0</v>
      </c>
      <c r="W665" s="120">
        <v>0</v>
      </c>
    </row>
    <row r="666" spans="1:23" hidden="1">
      <c r="A666" s="120">
        <v>0</v>
      </c>
      <c r="B666" s="120">
        <v>0</v>
      </c>
      <c r="C666" s="120">
        <v>0</v>
      </c>
      <c r="D666" s="120">
        <v>0</v>
      </c>
      <c r="E666" s="120">
        <v>0</v>
      </c>
      <c r="F666" s="120">
        <v>0</v>
      </c>
      <c r="G666" s="120">
        <v>0</v>
      </c>
      <c r="H666" s="120">
        <v>0</v>
      </c>
      <c r="I666" s="120">
        <v>0</v>
      </c>
      <c r="J666" s="120">
        <v>0</v>
      </c>
      <c r="K666" s="120">
        <v>0</v>
      </c>
      <c r="L666" s="120">
        <v>0</v>
      </c>
      <c r="M666" s="120">
        <v>0</v>
      </c>
      <c r="N666" s="120">
        <v>0</v>
      </c>
      <c r="O666" s="120">
        <v>0</v>
      </c>
      <c r="P666" s="120">
        <v>0</v>
      </c>
      <c r="Q666" s="120">
        <v>0</v>
      </c>
      <c r="R666" s="120">
        <v>0</v>
      </c>
      <c r="S666" s="120">
        <v>0</v>
      </c>
      <c r="T666" s="120">
        <v>0</v>
      </c>
      <c r="U666" s="120">
        <v>0</v>
      </c>
      <c r="V666" s="120">
        <v>0</v>
      </c>
      <c r="W666" s="120">
        <v>0</v>
      </c>
    </row>
    <row r="667" spans="1:23" hidden="1">
      <c r="A667" s="120">
        <v>0</v>
      </c>
      <c r="B667" s="120">
        <v>0</v>
      </c>
      <c r="C667" s="120">
        <v>0</v>
      </c>
      <c r="D667" s="120">
        <v>0</v>
      </c>
      <c r="E667" s="120">
        <v>0</v>
      </c>
      <c r="F667" s="120">
        <v>0</v>
      </c>
      <c r="G667" s="120">
        <v>0</v>
      </c>
      <c r="H667" s="120">
        <v>0</v>
      </c>
      <c r="I667" s="120">
        <v>0</v>
      </c>
      <c r="J667" s="120">
        <v>0</v>
      </c>
      <c r="K667" s="120">
        <v>0</v>
      </c>
      <c r="L667" s="120">
        <v>0</v>
      </c>
      <c r="M667" s="120">
        <v>0</v>
      </c>
      <c r="N667" s="120">
        <v>0</v>
      </c>
      <c r="O667" s="120">
        <v>0</v>
      </c>
      <c r="P667" s="120">
        <v>0</v>
      </c>
      <c r="Q667" s="120">
        <v>0</v>
      </c>
      <c r="R667" s="120">
        <v>0</v>
      </c>
      <c r="S667" s="120">
        <v>0</v>
      </c>
      <c r="T667" s="120">
        <v>0</v>
      </c>
      <c r="U667" s="120">
        <v>0</v>
      </c>
      <c r="V667" s="120">
        <v>0</v>
      </c>
      <c r="W667" s="120">
        <v>0</v>
      </c>
    </row>
    <row r="668" spans="1:23" hidden="1">
      <c r="A668" s="120">
        <v>0</v>
      </c>
      <c r="B668" s="120">
        <v>0</v>
      </c>
      <c r="C668" s="120">
        <v>0</v>
      </c>
      <c r="D668" s="120">
        <v>0</v>
      </c>
      <c r="E668" s="120">
        <v>0</v>
      </c>
      <c r="F668" s="120">
        <v>0</v>
      </c>
      <c r="G668" s="120">
        <v>0</v>
      </c>
      <c r="H668" s="120">
        <v>0</v>
      </c>
      <c r="I668" s="120">
        <v>0</v>
      </c>
      <c r="J668" s="120">
        <v>0</v>
      </c>
      <c r="K668" s="120">
        <v>0</v>
      </c>
      <c r="L668" s="120">
        <v>0</v>
      </c>
      <c r="M668" s="120">
        <v>0</v>
      </c>
      <c r="N668" s="120">
        <v>0</v>
      </c>
      <c r="O668" s="120">
        <v>0</v>
      </c>
      <c r="P668" s="120">
        <v>0</v>
      </c>
      <c r="Q668" s="120">
        <v>0</v>
      </c>
      <c r="R668" s="120">
        <v>0</v>
      </c>
      <c r="S668" s="120">
        <v>0</v>
      </c>
      <c r="T668" s="120">
        <v>0</v>
      </c>
      <c r="U668" s="120">
        <v>0</v>
      </c>
      <c r="V668" s="120">
        <v>0</v>
      </c>
      <c r="W668" s="120">
        <v>0</v>
      </c>
    </row>
    <row r="669" spans="1:23" hidden="1">
      <c r="A669" s="120">
        <v>0</v>
      </c>
      <c r="B669" s="120">
        <v>0</v>
      </c>
      <c r="C669" s="120">
        <v>0</v>
      </c>
      <c r="D669" s="120">
        <v>0</v>
      </c>
      <c r="E669" s="120">
        <v>0</v>
      </c>
      <c r="F669" s="120">
        <v>0</v>
      </c>
      <c r="G669" s="120">
        <v>0</v>
      </c>
      <c r="H669" s="120">
        <v>0</v>
      </c>
      <c r="I669" s="120">
        <v>0</v>
      </c>
      <c r="J669" s="120">
        <v>0</v>
      </c>
      <c r="K669" s="120">
        <v>0</v>
      </c>
      <c r="L669" s="120">
        <v>0</v>
      </c>
      <c r="M669" s="120">
        <v>0</v>
      </c>
      <c r="N669" s="120">
        <v>0</v>
      </c>
      <c r="O669" s="120">
        <v>0</v>
      </c>
      <c r="P669" s="120">
        <v>0</v>
      </c>
      <c r="Q669" s="120">
        <v>0</v>
      </c>
      <c r="R669" s="120">
        <v>0</v>
      </c>
      <c r="S669" s="120">
        <v>0</v>
      </c>
      <c r="T669" s="120">
        <v>0</v>
      </c>
      <c r="U669" s="120">
        <v>0</v>
      </c>
      <c r="V669" s="120">
        <v>0</v>
      </c>
      <c r="W669" s="120">
        <v>0</v>
      </c>
    </row>
    <row r="670" spans="1:23" hidden="1">
      <c r="A670" s="120">
        <v>0</v>
      </c>
      <c r="B670" s="120">
        <v>0</v>
      </c>
      <c r="C670" s="120">
        <v>0</v>
      </c>
      <c r="D670" s="120">
        <v>0</v>
      </c>
      <c r="E670" s="120">
        <v>0</v>
      </c>
      <c r="F670" s="120">
        <v>0</v>
      </c>
      <c r="G670" s="120">
        <v>0</v>
      </c>
      <c r="H670" s="120">
        <v>0</v>
      </c>
      <c r="I670" s="120">
        <v>0</v>
      </c>
      <c r="J670" s="120">
        <v>0</v>
      </c>
      <c r="K670" s="120">
        <v>0</v>
      </c>
      <c r="L670" s="120">
        <v>0</v>
      </c>
      <c r="M670" s="120">
        <v>0</v>
      </c>
      <c r="N670" s="120">
        <v>0</v>
      </c>
      <c r="O670" s="120">
        <v>0</v>
      </c>
      <c r="P670" s="120">
        <v>0</v>
      </c>
      <c r="Q670" s="120">
        <v>0</v>
      </c>
      <c r="R670" s="120">
        <v>0</v>
      </c>
      <c r="S670" s="120">
        <v>0</v>
      </c>
      <c r="T670" s="120">
        <v>0</v>
      </c>
      <c r="U670" s="120">
        <v>0</v>
      </c>
      <c r="V670" s="120">
        <v>0</v>
      </c>
      <c r="W670" s="120">
        <v>0</v>
      </c>
    </row>
    <row r="671" spans="1:23" hidden="1">
      <c r="A671" s="120">
        <v>0</v>
      </c>
      <c r="B671" s="120">
        <v>0</v>
      </c>
      <c r="C671" s="120">
        <v>0</v>
      </c>
      <c r="D671" s="120">
        <v>0</v>
      </c>
      <c r="E671" s="120">
        <v>0</v>
      </c>
      <c r="F671" s="120">
        <v>0</v>
      </c>
      <c r="G671" s="120">
        <v>0</v>
      </c>
      <c r="H671" s="120">
        <v>0</v>
      </c>
      <c r="I671" s="120">
        <v>0</v>
      </c>
      <c r="J671" s="120">
        <v>0</v>
      </c>
      <c r="K671" s="120">
        <v>0</v>
      </c>
      <c r="L671" s="120">
        <v>0</v>
      </c>
      <c r="M671" s="120">
        <v>0</v>
      </c>
      <c r="N671" s="120">
        <v>0</v>
      </c>
      <c r="O671" s="120">
        <v>0</v>
      </c>
      <c r="P671" s="120">
        <v>0</v>
      </c>
      <c r="Q671" s="120">
        <v>0</v>
      </c>
      <c r="R671" s="120">
        <v>0</v>
      </c>
      <c r="S671" s="120">
        <v>0</v>
      </c>
      <c r="T671" s="120">
        <v>0</v>
      </c>
      <c r="U671" s="120">
        <v>0</v>
      </c>
      <c r="V671" s="120">
        <v>0</v>
      </c>
      <c r="W671" s="120">
        <v>0</v>
      </c>
    </row>
    <row r="672" spans="1:23" hidden="1">
      <c r="A672" s="120">
        <v>0</v>
      </c>
      <c r="B672" s="120">
        <v>0</v>
      </c>
      <c r="C672" s="120">
        <v>0</v>
      </c>
      <c r="D672" s="120">
        <v>0</v>
      </c>
      <c r="E672" s="120">
        <v>0</v>
      </c>
      <c r="F672" s="120">
        <v>0</v>
      </c>
      <c r="G672" s="120">
        <v>0</v>
      </c>
      <c r="H672" s="120">
        <v>0</v>
      </c>
      <c r="I672" s="120">
        <v>0</v>
      </c>
      <c r="J672" s="120">
        <v>0</v>
      </c>
      <c r="K672" s="120">
        <v>0</v>
      </c>
      <c r="L672" s="120">
        <v>0</v>
      </c>
      <c r="M672" s="120">
        <v>0</v>
      </c>
      <c r="N672" s="120">
        <v>0</v>
      </c>
      <c r="O672" s="120">
        <v>0</v>
      </c>
      <c r="P672" s="120">
        <v>0</v>
      </c>
      <c r="Q672" s="120">
        <v>0</v>
      </c>
      <c r="R672" s="120">
        <v>0</v>
      </c>
      <c r="S672" s="120">
        <v>0</v>
      </c>
      <c r="T672" s="120">
        <v>0</v>
      </c>
      <c r="U672" s="120">
        <v>0</v>
      </c>
      <c r="V672" s="120">
        <v>0</v>
      </c>
      <c r="W672" s="120">
        <v>0</v>
      </c>
    </row>
    <row r="673" spans="1:23" hidden="1">
      <c r="A673" s="120">
        <v>0</v>
      </c>
      <c r="B673" s="120">
        <v>0</v>
      </c>
      <c r="C673" s="120">
        <v>0</v>
      </c>
      <c r="D673" s="120">
        <v>0</v>
      </c>
      <c r="E673" s="120">
        <v>0</v>
      </c>
      <c r="F673" s="120">
        <v>0</v>
      </c>
      <c r="G673" s="120">
        <v>0</v>
      </c>
      <c r="H673" s="120">
        <v>0</v>
      </c>
      <c r="I673" s="120">
        <v>0</v>
      </c>
      <c r="J673" s="120">
        <v>0</v>
      </c>
      <c r="K673" s="120">
        <v>0</v>
      </c>
      <c r="L673" s="120">
        <v>0</v>
      </c>
      <c r="M673" s="120">
        <v>0</v>
      </c>
      <c r="N673" s="120">
        <v>0</v>
      </c>
      <c r="O673" s="120">
        <v>0</v>
      </c>
      <c r="P673" s="120">
        <v>0</v>
      </c>
      <c r="Q673" s="120">
        <v>0</v>
      </c>
      <c r="R673" s="120">
        <v>0</v>
      </c>
      <c r="S673" s="120">
        <v>0</v>
      </c>
      <c r="T673" s="120">
        <v>0</v>
      </c>
      <c r="U673" s="120">
        <v>0</v>
      </c>
      <c r="V673" s="120">
        <v>0</v>
      </c>
      <c r="W673" s="120">
        <v>0</v>
      </c>
    </row>
    <row r="674" spans="1:23" hidden="1">
      <c r="A674" s="120">
        <v>0</v>
      </c>
      <c r="B674" s="120">
        <v>0</v>
      </c>
      <c r="C674" s="120">
        <v>0</v>
      </c>
      <c r="D674" s="120">
        <v>0</v>
      </c>
      <c r="E674" s="120">
        <v>0</v>
      </c>
      <c r="F674" s="120">
        <v>0</v>
      </c>
      <c r="G674" s="120">
        <v>0</v>
      </c>
      <c r="H674" s="120">
        <v>0</v>
      </c>
      <c r="I674" s="120">
        <v>0</v>
      </c>
      <c r="J674" s="120">
        <v>0</v>
      </c>
      <c r="K674" s="120">
        <v>0</v>
      </c>
      <c r="L674" s="120">
        <v>0</v>
      </c>
      <c r="M674" s="120">
        <v>0</v>
      </c>
      <c r="N674" s="120">
        <v>0</v>
      </c>
      <c r="O674" s="120">
        <v>0</v>
      </c>
      <c r="P674" s="120">
        <v>0</v>
      </c>
      <c r="Q674" s="120">
        <v>0</v>
      </c>
      <c r="R674" s="120">
        <v>0</v>
      </c>
      <c r="S674" s="120">
        <v>0</v>
      </c>
      <c r="T674" s="120">
        <v>0</v>
      </c>
      <c r="U674" s="120">
        <v>0</v>
      </c>
      <c r="V674" s="120">
        <v>0</v>
      </c>
      <c r="W674" s="120">
        <v>0</v>
      </c>
    </row>
    <row r="675" spans="1:23" hidden="1">
      <c r="A675" s="120">
        <v>0</v>
      </c>
      <c r="B675" s="120">
        <v>0</v>
      </c>
      <c r="C675" s="120">
        <v>0</v>
      </c>
      <c r="D675" s="120">
        <v>0</v>
      </c>
      <c r="E675" s="120">
        <v>0</v>
      </c>
      <c r="F675" s="120">
        <v>0</v>
      </c>
      <c r="G675" s="120">
        <v>0</v>
      </c>
      <c r="H675" s="120">
        <v>0</v>
      </c>
      <c r="I675" s="120">
        <v>0</v>
      </c>
      <c r="J675" s="120">
        <v>0</v>
      </c>
      <c r="K675" s="120">
        <v>0</v>
      </c>
      <c r="L675" s="120">
        <v>0</v>
      </c>
      <c r="M675" s="120">
        <v>0</v>
      </c>
      <c r="N675" s="120">
        <v>0</v>
      </c>
      <c r="O675" s="120">
        <v>0</v>
      </c>
      <c r="P675" s="120">
        <v>0</v>
      </c>
      <c r="Q675" s="120">
        <v>0</v>
      </c>
      <c r="R675" s="120">
        <v>0</v>
      </c>
      <c r="S675" s="120">
        <v>0</v>
      </c>
      <c r="T675" s="120">
        <v>0</v>
      </c>
      <c r="U675" s="120">
        <v>0</v>
      </c>
      <c r="V675" s="120">
        <v>0</v>
      </c>
      <c r="W675" s="120">
        <v>0</v>
      </c>
    </row>
    <row r="676" spans="1:23" hidden="1">
      <c r="A676" s="120">
        <v>0</v>
      </c>
      <c r="B676" s="120">
        <v>0</v>
      </c>
      <c r="C676" s="120">
        <v>0</v>
      </c>
      <c r="D676" s="120">
        <v>0</v>
      </c>
      <c r="E676" s="120">
        <v>0</v>
      </c>
      <c r="F676" s="120">
        <v>0</v>
      </c>
      <c r="G676" s="120">
        <v>0</v>
      </c>
      <c r="H676" s="120">
        <v>0</v>
      </c>
      <c r="I676" s="120">
        <v>0</v>
      </c>
      <c r="J676" s="120">
        <v>0</v>
      </c>
      <c r="K676" s="120">
        <v>0</v>
      </c>
      <c r="L676" s="120">
        <v>0</v>
      </c>
      <c r="M676" s="120">
        <v>0</v>
      </c>
      <c r="N676" s="120">
        <v>0</v>
      </c>
      <c r="O676" s="120">
        <v>0</v>
      </c>
      <c r="P676" s="120">
        <v>0</v>
      </c>
      <c r="Q676" s="120">
        <v>0</v>
      </c>
      <c r="R676" s="120">
        <v>0</v>
      </c>
      <c r="S676" s="120">
        <v>0</v>
      </c>
      <c r="T676" s="120">
        <v>0</v>
      </c>
      <c r="U676" s="120">
        <v>0</v>
      </c>
      <c r="V676" s="120">
        <v>0</v>
      </c>
      <c r="W676" s="120">
        <v>0</v>
      </c>
    </row>
    <row r="677" spans="1:23" hidden="1">
      <c r="A677" s="120">
        <v>0</v>
      </c>
      <c r="B677" s="120">
        <v>0</v>
      </c>
      <c r="C677" s="120">
        <v>0</v>
      </c>
      <c r="D677" s="120">
        <v>0</v>
      </c>
      <c r="E677" s="120">
        <v>0</v>
      </c>
      <c r="F677" s="120">
        <v>0</v>
      </c>
      <c r="G677" s="120">
        <v>0</v>
      </c>
      <c r="H677" s="120">
        <v>0</v>
      </c>
      <c r="I677" s="120">
        <v>0</v>
      </c>
      <c r="J677" s="120">
        <v>0</v>
      </c>
      <c r="K677" s="120">
        <v>0</v>
      </c>
      <c r="L677" s="120">
        <v>0</v>
      </c>
      <c r="M677" s="120">
        <v>0</v>
      </c>
      <c r="N677" s="120">
        <v>0</v>
      </c>
      <c r="O677" s="120">
        <v>0</v>
      </c>
      <c r="P677" s="120">
        <v>0</v>
      </c>
      <c r="Q677" s="120">
        <v>0</v>
      </c>
      <c r="R677" s="120">
        <v>0</v>
      </c>
      <c r="S677" s="120">
        <v>0</v>
      </c>
      <c r="T677" s="120">
        <v>0</v>
      </c>
      <c r="U677" s="120">
        <v>0</v>
      </c>
      <c r="V677" s="120">
        <v>0</v>
      </c>
      <c r="W677" s="120">
        <v>0</v>
      </c>
    </row>
    <row r="678" spans="1:23" hidden="1">
      <c r="A678" s="120">
        <v>0</v>
      </c>
      <c r="B678" s="120">
        <v>0</v>
      </c>
      <c r="C678" s="120">
        <v>0</v>
      </c>
      <c r="D678" s="120">
        <v>0</v>
      </c>
      <c r="E678" s="120">
        <v>0</v>
      </c>
      <c r="F678" s="120">
        <v>0</v>
      </c>
      <c r="G678" s="120">
        <v>0</v>
      </c>
      <c r="H678" s="120">
        <v>0</v>
      </c>
      <c r="I678" s="120">
        <v>0</v>
      </c>
      <c r="J678" s="120">
        <v>0</v>
      </c>
      <c r="K678" s="120">
        <v>0</v>
      </c>
      <c r="L678" s="120">
        <v>0</v>
      </c>
      <c r="M678" s="120">
        <v>0</v>
      </c>
      <c r="N678" s="120">
        <v>0</v>
      </c>
      <c r="O678" s="120">
        <v>0</v>
      </c>
      <c r="P678" s="120">
        <v>0</v>
      </c>
      <c r="Q678" s="120">
        <v>0</v>
      </c>
      <c r="R678" s="120">
        <v>0</v>
      </c>
      <c r="S678" s="120">
        <v>0</v>
      </c>
      <c r="T678" s="120">
        <v>0</v>
      </c>
      <c r="U678" s="120">
        <v>0</v>
      </c>
      <c r="V678" s="120">
        <v>0</v>
      </c>
      <c r="W678" s="120">
        <v>0</v>
      </c>
    </row>
    <row r="679" spans="1:23" hidden="1">
      <c r="A679" s="120">
        <v>0</v>
      </c>
      <c r="B679" s="120">
        <v>0</v>
      </c>
      <c r="C679" s="120">
        <v>0</v>
      </c>
      <c r="D679" s="120">
        <v>0</v>
      </c>
      <c r="E679" s="120">
        <v>0</v>
      </c>
      <c r="F679" s="120">
        <v>0</v>
      </c>
      <c r="G679" s="120">
        <v>0</v>
      </c>
      <c r="H679" s="120">
        <v>0</v>
      </c>
      <c r="I679" s="120">
        <v>0</v>
      </c>
      <c r="J679" s="120">
        <v>0</v>
      </c>
      <c r="K679" s="120">
        <v>0</v>
      </c>
      <c r="L679" s="120">
        <v>0</v>
      </c>
      <c r="M679" s="120">
        <v>0</v>
      </c>
      <c r="N679" s="120">
        <v>0</v>
      </c>
      <c r="O679" s="120">
        <v>0</v>
      </c>
      <c r="P679" s="120">
        <v>0</v>
      </c>
      <c r="Q679" s="120">
        <v>0</v>
      </c>
      <c r="R679" s="120">
        <v>0</v>
      </c>
      <c r="S679" s="120">
        <v>0</v>
      </c>
      <c r="T679" s="120">
        <v>0</v>
      </c>
      <c r="U679" s="120">
        <v>0</v>
      </c>
      <c r="V679" s="120">
        <v>0</v>
      </c>
      <c r="W679" s="120">
        <v>0</v>
      </c>
    </row>
    <row r="680" spans="1:23" hidden="1">
      <c r="A680" s="120">
        <v>0</v>
      </c>
      <c r="B680" s="120">
        <v>0</v>
      </c>
      <c r="C680" s="120">
        <v>0</v>
      </c>
      <c r="D680" s="120">
        <v>0</v>
      </c>
      <c r="E680" s="120">
        <v>0</v>
      </c>
      <c r="F680" s="120">
        <v>0</v>
      </c>
      <c r="G680" s="120">
        <v>0</v>
      </c>
      <c r="H680" s="120">
        <v>0</v>
      </c>
      <c r="I680" s="120">
        <v>0</v>
      </c>
      <c r="J680" s="120">
        <v>0</v>
      </c>
      <c r="K680" s="120">
        <v>0</v>
      </c>
      <c r="L680" s="120">
        <v>0</v>
      </c>
      <c r="M680" s="120">
        <v>0</v>
      </c>
      <c r="N680" s="120">
        <v>0</v>
      </c>
      <c r="O680" s="120">
        <v>0</v>
      </c>
      <c r="P680" s="120">
        <v>0</v>
      </c>
      <c r="Q680" s="120">
        <v>0</v>
      </c>
      <c r="R680" s="120">
        <v>0</v>
      </c>
      <c r="S680" s="120">
        <v>0</v>
      </c>
      <c r="T680" s="120">
        <v>0</v>
      </c>
      <c r="U680" s="120">
        <v>0</v>
      </c>
      <c r="V680" s="120">
        <v>0</v>
      </c>
      <c r="W680" s="120">
        <v>0</v>
      </c>
    </row>
    <row r="681" spans="1:23" hidden="1">
      <c r="A681" s="120">
        <v>0</v>
      </c>
      <c r="B681" s="120">
        <v>0</v>
      </c>
      <c r="C681" s="120">
        <v>0</v>
      </c>
      <c r="D681" s="120">
        <v>0</v>
      </c>
      <c r="E681" s="120">
        <v>0</v>
      </c>
      <c r="F681" s="120">
        <v>0</v>
      </c>
      <c r="G681" s="120">
        <v>0</v>
      </c>
      <c r="H681" s="120">
        <v>0</v>
      </c>
      <c r="I681" s="120">
        <v>0</v>
      </c>
      <c r="J681" s="120">
        <v>0</v>
      </c>
      <c r="K681" s="120">
        <v>0</v>
      </c>
      <c r="L681" s="120">
        <v>0</v>
      </c>
      <c r="M681" s="120">
        <v>0</v>
      </c>
      <c r="N681" s="120">
        <v>0</v>
      </c>
      <c r="O681" s="120">
        <v>0</v>
      </c>
      <c r="P681" s="120">
        <v>0</v>
      </c>
      <c r="Q681" s="120">
        <v>0</v>
      </c>
      <c r="R681" s="120">
        <v>0</v>
      </c>
      <c r="S681" s="120">
        <v>0</v>
      </c>
      <c r="T681" s="120">
        <v>0</v>
      </c>
      <c r="U681" s="120">
        <v>0</v>
      </c>
      <c r="V681" s="120">
        <v>0</v>
      </c>
      <c r="W681" s="120">
        <v>0</v>
      </c>
    </row>
    <row r="682" spans="1:23" hidden="1">
      <c r="A682" s="120">
        <v>0</v>
      </c>
      <c r="B682" s="120">
        <v>0</v>
      </c>
      <c r="C682" s="120">
        <v>0</v>
      </c>
      <c r="D682" s="120">
        <v>0</v>
      </c>
      <c r="E682" s="120">
        <v>0</v>
      </c>
      <c r="F682" s="120">
        <v>0</v>
      </c>
      <c r="G682" s="120">
        <v>0</v>
      </c>
      <c r="H682" s="120">
        <v>0</v>
      </c>
      <c r="I682" s="120">
        <v>0</v>
      </c>
      <c r="J682" s="120">
        <v>0</v>
      </c>
      <c r="K682" s="120">
        <v>0</v>
      </c>
      <c r="L682" s="120">
        <v>0</v>
      </c>
      <c r="M682" s="120">
        <v>0</v>
      </c>
      <c r="N682" s="120">
        <v>0</v>
      </c>
      <c r="O682" s="120">
        <v>0</v>
      </c>
      <c r="P682" s="120">
        <v>0</v>
      </c>
      <c r="Q682" s="120">
        <v>0</v>
      </c>
      <c r="R682" s="120">
        <v>0</v>
      </c>
      <c r="S682" s="120">
        <v>0</v>
      </c>
      <c r="T682" s="120">
        <v>0</v>
      </c>
      <c r="U682" s="120">
        <v>0</v>
      </c>
      <c r="V682" s="120">
        <v>0</v>
      </c>
      <c r="W682" s="120">
        <v>0</v>
      </c>
    </row>
    <row r="683" spans="1:23" hidden="1">
      <c r="A683" s="120">
        <v>0</v>
      </c>
      <c r="B683" s="120">
        <v>0</v>
      </c>
      <c r="C683" s="120">
        <v>0</v>
      </c>
      <c r="D683" s="120">
        <v>0</v>
      </c>
      <c r="E683" s="120">
        <v>0</v>
      </c>
      <c r="F683" s="120">
        <v>0</v>
      </c>
      <c r="G683" s="120">
        <v>0</v>
      </c>
      <c r="H683" s="120">
        <v>0</v>
      </c>
      <c r="I683" s="120">
        <v>0</v>
      </c>
      <c r="J683" s="120">
        <v>0</v>
      </c>
      <c r="K683" s="120">
        <v>0</v>
      </c>
      <c r="L683" s="120">
        <v>0</v>
      </c>
      <c r="M683" s="120">
        <v>0</v>
      </c>
      <c r="N683" s="120">
        <v>0</v>
      </c>
      <c r="O683" s="120">
        <v>0</v>
      </c>
      <c r="P683" s="120">
        <v>0</v>
      </c>
      <c r="Q683" s="120">
        <v>0</v>
      </c>
      <c r="R683" s="120">
        <v>0</v>
      </c>
      <c r="S683" s="120">
        <v>0</v>
      </c>
      <c r="T683" s="120">
        <v>0</v>
      </c>
      <c r="U683" s="120">
        <v>0</v>
      </c>
      <c r="V683" s="120">
        <v>0</v>
      </c>
      <c r="W683" s="120">
        <v>0</v>
      </c>
    </row>
    <row r="684" spans="1:23" hidden="1">
      <c r="A684" s="120">
        <v>0</v>
      </c>
      <c r="B684" s="120">
        <v>0</v>
      </c>
      <c r="C684" s="120">
        <v>0</v>
      </c>
      <c r="D684" s="120">
        <v>0</v>
      </c>
      <c r="E684" s="120">
        <v>0</v>
      </c>
      <c r="F684" s="120">
        <v>0</v>
      </c>
      <c r="G684" s="120">
        <v>0</v>
      </c>
      <c r="H684" s="120">
        <v>0</v>
      </c>
      <c r="I684" s="120">
        <v>0</v>
      </c>
      <c r="J684" s="120">
        <v>0</v>
      </c>
      <c r="K684" s="120">
        <v>0</v>
      </c>
      <c r="L684" s="120">
        <v>0</v>
      </c>
      <c r="M684" s="120">
        <v>0</v>
      </c>
      <c r="N684" s="120">
        <v>0</v>
      </c>
      <c r="O684" s="120">
        <v>0</v>
      </c>
      <c r="P684" s="120">
        <v>0</v>
      </c>
      <c r="Q684" s="120">
        <v>0</v>
      </c>
      <c r="R684" s="120">
        <v>0</v>
      </c>
      <c r="S684" s="120">
        <v>0</v>
      </c>
      <c r="T684" s="120">
        <v>0</v>
      </c>
      <c r="U684" s="120">
        <v>0</v>
      </c>
      <c r="V684" s="120">
        <v>0</v>
      </c>
      <c r="W684" s="120">
        <v>0</v>
      </c>
    </row>
    <row r="685" spans="1:23" hidden="1">
      <c r="A685" s="120">
        <v>0</v>
      </c>
      <c r="B685" s="120">
        <v>0</v>
      </c>
      <c r="C685" s="120">
        <v>0</v>
      </c>
      <c r="D685" s="120">
        <v>0</v>
      </c>
      <c r="E685" s="120">
        <v>0</v>
      </c>
      <c r="F685" s="120">
        <v>0</v>
      </c>
      <c r="G685" s="120">
        <v>0</v>
      </c>
      <c r="H685" s="120">
        <v>0</v>
      </c>
      <c r="I685" s="120">
        <v>0</v>
      </c>
      <c r="J685" s="120">
        <v>0</v>
      </c>
      <c r="K685" s="120">
        <v>0</v>
      </c>
      <c r="L685" s="120">
        <v>0</v>
      </c>
      <c r="M685" s="120">
        <v>0</v>
      </c>
      <c r="N685" s="120">
        <v>0</v>
      </c>
      <c r="O685" s="120">
        <v>0</v>
      </c>
      <c r="P685" s="120">
        <v>0</v>
      </c>
      <c r="Q685" s="120">
        <v>0</v>
      </c>
      <c r="R685" s="120">
        <v>0</v>
      </c>
      <c r="S685" s="120">
        <v>0</v>
      </c>
      <c r="T685" s="120">
        <v>0</v>
      </c>
      <c r="U685" s="120">
        <v>0</v>
      </c>
      <c r="V685" s="120">
        <v>0</v>
      </c>
      <c r="W685" s="120">
        <v>0</v>
      </c>
    </row>
    <row r="686" spans="1:23" hidden="1">
      <c r="A686" s="120">
        <v>0</v>
      </c>
      <c r="B686" s="120">
        <v>0</v>
      </c>
      <c r="C686" s="120">
        <v>0</v>
      </c>
      <c r="D686" s="120">
        <v>0</v>
      </c>
      <c r="E686" s="120">
        <v>0</v>
      </c>
      <c r="F686" s="120">
        <v>0</v>
      </c>
      <c r="G686" s="120">
        <v>0</v>
      </c>
      <c r="H686" s="120">
        <v>0</v>
      </c>
      <c r="I686" s="120">
        <v>0</v>
      </c>
      <c r="J686" s="120">
        <v>0</v>
      </c>
      <c r="K686" s="120">
        <v>0</v>
      </c>
      <c r="L686" s="120">
        <v>0</v>
      </c>
      <c r="M686" s="120">
        <v>0</v>
      </c>
      <c r="N686" s="120">
        <v>0</v>
      </c>
      <c r="O686" s="120">
        <v>0</v>
      </c>
      <c r="P686" s="120">
        <v>0</v>
      </c>
      <c r="Q686" s="120">
        <v>0</v>
      </c>
      <c r="R686" s="120">
        <v>0</v>
      </c>
      <c r="S686" s="120">
        <v>0</v>
      </c>
      <c r="T686" s="120">
        <v>0</v>
      </c>
      <c r="U686" s="120">
        <v>0</v>
      </c>
      <c r="V686" s="120">
        <v>0</v>
      </c>
      <c r="W686" s="120">
        <v>0</v>
      </c>
    </row>
    <row r="687" spans="1:23" hidden="1">
      <c r="A687" s="120">
        <v>0</v>
      </c>
      <c r="B687" s="120">
        <v>0</v>
      </c>
      <c r="C687" s="120">
        <v>0</v>
      </c>
      <c r="D687" s="120">
        <v>0</v>
      </c>
      <c r="E687" s="120">
        <v>0</v>
      </c>
      <c r="F687" s="120">
        <v>0</v>
      </c>
      <c r="G687" s="120">
        <v>0</v>
      </c>
      <c r="H687" s="120">
        <v>0</v>
      </c>
      <c r="I687" s="120">
        <v>0</v>
      </c>
      <c r="J687" s="120">
        <v>0</v>
      </c>
      <c r="K687" s="120">
        <v>0</v>
      </c>
      <c r="L687" s="120">
        <v>0</v>
      </c>
      <c r="M687" s="120">
        <v>0</v>
      </c>
      <c r="N687" s="120">
        <v>0</v>
      </c>
      <c r="O687" s="120">
        <v>0</v>
      </c>
      <c r="P687" s="120">
        <v>0</v>
      </c>
      <c r="Q687" s="120">
        <v>0</v>
      </c>
      <c r="R687" s="120">
        <v>0</v>
      </c>
      <c r="S687" s="120">
        <v>0</v>
      </c>
      <c r="T687" s="120">
        <v>0</v>
      </c>
      <c r="U687" s="120">
        <v>0</v>
      </c>
      <c r="V687" s="120">
        <v>0</v>
      </c>
      <c r="W687" s="120">
        <v>0</v>
      </c>
    </row>
    <row r="688" spans="1:23" hidden="1">
      <c r="A688" s="120">
        <v>0</v>
      </c>
      <c r="B688" s="120">
        <v>0</v>
      </c>
      <c r="C688" s="120">
        <v>0</v>
      </c>
      <c r="D688" s="120">
        <v>0</v>
      </c>
      <c r="E688" s="120">
        <v>0</v>
      </c>
      <c r="F688" s="120">
        <v>0</v>
      </c>
      <c r="G688" s="120">
        <v>0</v>
      </c>
      <c r="H688" s="120">
        <v>0</v>
      </c>
      <c r="I688" s="120">
        <v>0</v>
      </c>
      <c r="J688" s="120">
        <v>0</v>
      </c>
      <c r="K688" s="120">
        <v>0</v>
      </c>
      <c r="L688" s="120">
        <v>0</v>
      </c>
      <c r="M688" s="120">
        <v>0</v>
      </c>
      <c r="N688" s="120">
        <v>0</v>
      </c>
      <c r="O688" s="120">
        <v>0</v>
      </c>
      <c r="P688" s="120">
        <v>0</v>
      </c>
      <c r="Q688" s="120">
        <v>0</v>
      </c>
      <c r="R688" s="120">
        <v>0</v>
      </c>
      <c r="S688" s="120">
        <v>0</v>
      </c>
      <c r="T688" s="120">
        <v>0</v>
      </c>
      <c r="U688" s="120">
        <v>0</v>
      </c>
      <c r="V688" s="120">
        <v>0</v>
      </c>
      <c r="W688" s="120">
        <v>0</v>
      </c>
    </row>
    <row r="689" spans="1:23" hidden="1">
      <c r="A689" s="120">
        <v>0</v>
      </c>
      <c r="B689" s="120">
        <v>0</v>
      </c>
      <c r="C689" s="120">
        <v>0</v>
      </c>
      <c r="D689" s="120">
        <v>0</v>
      </c>
      <c r="E689" s="120">
        <v>0</v>
      </c>
      <c r="F689" s="120">
        <v>0</v>
      </c>
      <c r="G689" s="120">
        <v>0</v>
      </c>
      <c r="H689" s="120">
        <v>0</v>
      </c>
      <c r="I689" s="120">
        <v>0</v>
      </c>
      <c r="J689" s="120">
        <v>0</v>
      </c>
      <c r="K689" s="120">
        <v>0</v>
      </c>
      <c r="L689" s="120">
        <v>0</v>
      </c>
      <c r="M689" s="120">
        <v>0</v>
      </c>
      <c r="N689" s="120">
        <v>0</v>
      </c>
      <c r="O689" s="120">
        <v>0</v>
      </c>
      <c r="P689" s="120">
        <v>0</v>
      </c>
      <c r="Q689" s="120">
        <v>0</v>
      </c>
      <c r="R689" s="120">
        <v>0</v>
      </c>
      <c r="S689" s="120">
        <v>0</v>
      </c>
      <c r="T689" s="120">
        <v>0</v>
      </c>
      <c r="U689" s="120">
        <v>0</v>
      </c>
      <c r="V689" s="120">
        <v>0</v>
      </c>
      <c r="W689" s="120">
        <v>0</v>
      </c>
    </row>
    <row r="690" spans="1:23" hidden="1">
      <c r="A690" s="120">
        <v>0</v>
      </c>
      <c r="B690" s="120">
        <v>0</v>
      </c>
      <c r="C690" s="120">
        <v>0</v>
      </c>
      <c r="D690" s="120">
        <v>0</v>
      </c>
      <c r="E690" s="120">
        <v>0</v>
      </c>
      <c r="F690" s="120">
        <v>0</v>
      </c>
      <c r="G690" s="120">
        <v>0</v>
      </c>
      <c r="H690" s="120">
        <v>0</v>
      </c>
      <c r="I690" s="120">
        <v>0</v>
      </c>
      <c r="J690" s="120">
        <v>0</v>
      </c>
      <c r="K690" s="120">
        <v>0</v>
      </c>
      <c r="L690" s="120">
        <v>0</v>
      </c>
      <c r="M690" s="120">
        <v>0</v>
      </c>
      <c r="N690" s="120">
        <v>0</v>
      </c>
      <c r="O690" s="120">
        <v>0</v>
      </c>
      <c r="P690" s="120">
        <v>0</v>
      </c>
      <c r="Q690" s="120">
        <v>0</v>
      </c>
      <c r="R690" s="120">
        <v>0</v>
      </c>
      <c r="S690" s="120">
        <v>0</v>
      </c>
      <c r="T690" s="120">
        <v>0</v>
      </c>
      <c r="U690" s="120">
        <v>0</v>
      </c>
      <c r="V690" s="120">
        <v>0</v>
      </c>
      <c r="W690" s="120">
        <v>0</v>
      </c>
    </row>
    <row r="691" spans="1:23" hidden="1">
      <c r="A691" s="120">
        <v>0</v>
      </c>
      <c r="B691" s="120">
        <v>0</v>
      </c>
      <c r="C691" s="120">
        <v>0</v>
      </c>
      <c r="D691" s="120">
        <v>0</v>
      </c>
      <c r="E691" s="120">
        <v>0</v>
      </c>
      <c r="F691" s="120">
        <v>0</v>
      </c>
      <c r="G691" s="120">
        <v>0</v>
      </c>
      <c r="H691" s="120">
        <v>0</v>
      </c>
      <c r="I691" s="120">
        <v>0</v>
      </c>
      <c r="J691" s="120">
        <v>0</v>
      </c>
      <c r="K691" s="120">
        <v>0</v>
      </c>
      <c r="L691" s="120">
        <v>0</v>
      </c>
      <c r="M691" s="120">
        <v>0</v>
      </c>
      <c r="N691" s="120">
        <v>0</v>
      </c>
      <c r="O691" s="120">
        <v>0</v>
      </c>
      <c r="P691" s="120">
        <v>0</v>
      </c>
      <c r="Q691" s="120">
        <v>0</v>
      </c>
      <c r="R691" s="120">
        <v>0</v>
      </c>
      <c r="S691" s="120">
        <v>0</v>
      </c>
      <c r="T691" s="120">
        <v>0</v>
      </c>
      <c r="U691" s="120">
        <v>0</v>
      </c>
      <c r="V691" s="120">
        <v>0</v>
      </c>
      <c r="W691" s="120">
        <v>0</v>
      </c>
    </row>
    <row r="692" spans="1:23" hidden="1">
      <c r="A692" s="120">
        <v>0</v>
      </c>
      <c r="B692" s="120">
        <v>0</v>
      </c>
      <c r="C692" s="120">
        <v>0</v>
      </c>
      <c r="D692" s="120">
        <v>0</v>
      </c>
      <c r="E692" s="120">
        <v>0</v>
      </c>
      <c r="F692" s="120">
        <v>0</v>
      </c>
      <c r="G692" s="120">
        <v>0</v>
      </c>
      <c r="H692" s="120">
        <v>0</v>
      </c>
      <c r="I692" s="120">
        <v>0</v>
      </c>
      <c r="J692" s="120">
        <v>0</v>
      </c>
      <c r="K692" s="120">
        <v>0</v>
      </c>
      <c r="L692" s="120">
        <v>0</v>
      </c>
      <c r="M692" s="120">
        <v>0</v>
      </c>
      <c r="N692" s="120">
        <v>0</v>
      </c>
      <c r="O692" s="120">
        <v>0</v>
      </c>
      <c r="P692" s="120">
        <v>0</v>
      </c>
      <c r="Q692" s="120">
        <v>0</v>
      </c>
      <c r="R692" s="120">
        <v>0</v>
      </c>
      <c r="S692" s="120">
        <v>0</v>
      </c>
      <c r="T692" s="120">
        <v>0</v>
      </c>
      <c r="U692" s="120">
        <v>0</v>
      </c>
      <c r="V692" s="120">
        <v>0</v>
      </c>
      <c r="W692" s="120">
        <v>0</v>
      </c>
    </row>
    <row r="693" spans="1:23" hidden="1">
      <c r="A693" s="120">
        <v>0</v>
      </c>
      <c r="B693" s="120">
        <v>0</v>
      </c>
      <c r="C693" s="120">
        <v>0</v>
      </c>
      <c r="D693" s="120">
        <v>0</v>
      </c>
      <c r="E693" s="120">
        <v>0</v>
      </c>
      <c r="F693" s="120">
        <v>0</v>
      </c>
      <c r="G693" s="120">
        <v>0</v>
      </c>
      <c r="H693" s="120">
        <v>0</v>
      </c>
      <c r="I693" s="120">
        <v>0</v>
      </c>
      <c r="J693" s="120">
        <v>0</v>
      </c>
      <c r="K693" s="120">
        <v>0</v>
      </c>
      <c r="L693" s="120">
        <v>0</v>
      </c>
      <c r="M693" s="120">
        <v>0</v>
      </c>
      <c r="N693" s="120">
        <v>0</v>
      </c>
      <c r="O693" s="120">
        <v>0</v>
      </c>
      <c r="P693" s="120">
        <v>0</v>
      </c>
      <c r="Q693" s="120">
        <v>0</v>
      </c>
      <c r="R693" s="120">
        <v>0</v>
      </c>
      <c r="S693" s="120">
        <v>0</v>
      </c>
      <c r="T693" s="120">
        <v>0</v>
      </c>
      <c r="U693" s="120">
        <v>0</v>
      </c>
      <c r="V693" s="120">
        <v>0</v>
      </c>
      <c r="W693" s="120">
        <v>0</v>
      </c>
    </row>
    <row r="694" spans="1:23" hidden="1">
      <c r="A694" s="120">
        <v>0</v>
      </c>
      <c r="B694" s="120">
        <v>0</v>
      </c>
      <c r="C694" s="120">
        <v>0</v>
      </c>
      <c r="D694" s="120">
        <v>0</v>
      </c>
      <c r="E694" s="120">
        <v>0</v>
      </c>
      <c r="F694" s="120">
        <v>0</v>
      </c>
      <c r="G694" s="120">
        <v>0</v>
      </c>
      <c r="H694" s="120">
        <v>0</v>
      </c>
      <c r="I694" s="120">
        <v>0</v>
      </c>
      <c r="J694" s="120">
        <v>0</v>
      </c>
      <c r="K694" s="120">
        <v>0</v>
      </c>
      <c r="L694" s="120">
        <v>0</v>
      </c>
      <c r="M694" s="120">
        <v>0</v>
      </c>
      <c r="N694" s="120">
        <v>0</v>
      </c>
      <c r="O694" s="120">
        <v>0</v>
      </c>
      <c r="P694" s="120">
        <v>0</v>
      </c>
      <c r="Q694" s="120">
        <v>0</v>
      </c>
      <c r="R694" s="120">
        <v>0</v>
      </c>
      <c r="S694" s="120">
        <v>0</v>
      </c>
      <c r="T694" s="120">
        <v>0</v>
      </c>
      <c r="U694" s="120">
        <v>0</v>
      </c>
      <c r="V694" s="120">
        <v>0</v>
      </c>
      <c r="W694" s="120">
        <v>0</v>
      </c>
    </row>
    <row r="695" spans="1:23" hidden="1">
      <c r="A695" s="120">
        <v>0</v>
      </c>
      <c r="B695" s="120">
        <v>0</v>
      </c>
      <c r="C695" s="120">
        <v>0</v>
      </c>
      <c r="D695" s="120">
        <v>0</v>
      </c>
      <c r="E695" s="120">
        <v>0</v>
      </c>
      <c r="F695" s="120">
        <v>0</v>
      </c>
      <c r="G695" s="120">
        <v>0</v>
      </c>
      <c r="H695" s="120">
        <v>0</v>
      </c>
      <c r="I695" s="120">
        <v>0</v>
      </c>
      <c r="J695" s="120">
        <v>0</v>
      </c>
      <c r="K695" s="120">
        <v>0</v>
      </c>
      <c r="L695" s="120">
        <v>0</v>
      </c>
      <c r="M695" s="120">
        <v>0</v>
      </c>
      <c r="N695" s="120">
        <v>0</v>
      </c>
      <c r="O695" s="120">
        <v>0</v>
      </c>
      <c r="P695" s="120">
        <v>0</v>
      </c>
      <c r="Q695" s="120">
        <v>0</v>
      </c>
      <c r="R695" s="120">
        <v>0</v>
      </c>
      <c r="S695" s="120">
        <v>0</v>
      </c>
      <c r="T695" s="120">
        <v>0</v>
      </c>
      <c r="U695" s="120">
        <v>0</v>
      </c>
      <c r="V695" s="120">
        <v>0</v>
      </c>
      <c r="W695" s="120">
        <v>0</v>
      </c>
    </row>
    <row r="696" spans="1:23" hidden="1">
      <c r="A696" s="120">
        <v>0</v>
      </c>
      <c r="B696" s="120">
        <v>0</v>
      </c>
      <c r="C696" s="120">
        <v>0</v>
      </c>
      <c r="D696" s="120">
        <v>0</v>
      </c>
      <c r="E696" s="120">
        <v>0</v>
      </c>
      <c r="F696" s="120">
        <v>0</v>
      </c>
      <c r="G696" s="120">
        <v>0</v>
      </c>
      <c r="H696" s="120">
        <v>0</v>
      </c>
      <c r="I696" s="120">
        <v>0</v>
      </c>
      <c r="J696" s="120">
        <v>0</v>
      </c>
      <c r="K696" s="120">
        <v>0</v>
      </c>
      <c r="L696" s="120">
        <v>0</v>
      </c>
      <c r="M696" s="120">
        <v>0</v>
      </c>
      <c r="N696" s="120">
        <v>0</v>
      </c>
      <c r="O696" s="120">
        <v>0</v>
      </c>
      <c r="P696" s="120">
        <v>0</v>
      </c>
      <c r="Q696" s="120">
        <v>0</v>
      </c>
      <c r="R696" s="120">
        <v>0</v>
      </c>
      <c r="S696" s="120">
        <v>0</v>
      </c>
      <c r="T696" s="120">
        <v>0</v>
      </c>
      <c r="U696" s="120">
        <v>0</v>
      </c>
      <c r="V696" s="120">
        <v>0</v>
      </c>
      <c r="W696" s="120">
        <v>0</v>
      </c>
    </row>
    <row r="697" spans="1:23" hidden="1">
      <c r="A697" s="120">
        <v>0</v>
      </c>
      <c r="B697" s="120">
        <v>0</v>
      </c>
      <c r="C697" s="120">
        <v>0</v>
      </c>
      <c r="D697" s="120">
        <v>0</v>
      </c>
      <c r="E697" s="120">
        <v>0</v>
      </c>
      <c r="F697" s="120">
        <v>0</v>
      </c>
      <c r="G697" s="120">
        <v>0</v>
      </c>
      <c r="H697" s="120">
        <v>0</v>
      </c>
      <c r="I697" s="120">
        <v>0</v>
      </c>
      <c r="J697" s="120">
        <v>0</v>
      </c>
      <c r="K697" s="120">
        <v>0</v>
      </c>
      <c r="L697" s="120">
        <v>0</v>
      </c>
      <c r="M697" s="120">
        <v>0</v>
      </c>
      <c r="N697" s="120">
        <v>0</v>
      </c>
      <c r="O697" s="120">
        <v>0</v>
      </c>
      <c r="P697" s="120">
        <v>0</v>
      </c>
      <c r="Q697" s="120">
        <v>0</v>
      </c>
      <c r="R697" s="120">
        <v>0</v>
      </c>
      <c r="S697" s="120">
        <v>0</v>
      </c>
      <c r="T697" s="120">
        <v>0</v>
      </c>
      <c r="U697" s="120">
        <v>0</v>
      </c>
      <c r="V697" s="120">
        <v>0</v>
      </c>
      <c r="W697" s="120">
        <v>0</v>
      </c>
    </row>
    <row r="698" spans="1:23" hidden="1">
      <c r="A698" s="120">
        <v>0</v>
      </c>
      <c r="B698" s="120">
        <v>0</v>
      </c>
      <c r="C698" s="120">
        <v>0</v>
      </c>
      <c r="D698" s="120">
        <v>0</v>
      </c>
      <c r="E698" s="120">
        <v>0</v>
      </c>
      <c r="F698" s="120">
        <v>0</v>
      </c>
      <c r="G698" s="120">
        <v>0</v>
      </c>
      <c r="H698" s="120">
        <v>0</v>
      </c>
      <c r="I698" s="120">
        <v>0</v>
      </c>
      <c r="J698" s="120">
        <v>0</v>
      </c>
      <c r="K698" s="120">
        <v>0</v>
      </c>
      <c r="L698" s="120">
        <v>0</v>
      </c>
      <c r="M698" s="120">
        <v>0</v>
      </c>
      <c r="N698" s="120">
        <v>0</v>
      </c>
      <c r="O698" s="120">
        <v>0</v>
      </c>
      <c r="P698" s="120">
        <v>0</v>
      </c>
      <c r="Q698" s="120">
        <v>0</v>
      </c>
      <c r="R698" s="120">
        <v>0</v>
      </c>
      <c r="S698" s="120">
        <v>0</v>
      </c>
      <c r="T698" s="120">
        <v>0</v>
      </c>
      <c r="U698" s="120">
        <v>0</v>
      </c>
      <c r="V698" s="120">
        <v>0</v>
      </c>
      <c r="W698" s="120">
        <v>0</v>
      </c>
    </row>
    <row r="699" spans="1:23" hidden="1">
      <c r="A699" s="120">
        <v>0</v>
      </c>
      <c r="B699" s="120">
        <v>0</v>
      </c>
      <c r="C699" s="120">
        <v>0</v>
      </c>
      <c r="D699" s="120">
        <v>0</v>
      </c>
      <c r="E699" s="120">
        <v>0</v>
      </c>
      <c r="F699" s="120">
        <v>0</v>
      </c>
      <c r="G699" s="120">
        <v>0</v>
      </c>
      <c r="H699" s="120">
        <v>0</v>
      </c>
      <c r="I699" s="120">
        <v>0</v>
      </c>
      <c r="J699" s="120">
        <v>0</v>
      </c>
      <c r="K699" s="120">
        <v>0</v>
      </c>
      <c r="L699" s="120">
        <v>0</v>
      </c>
      <c r="M699" s="120">
        <v>0</v>
      </c>
      <c r="N699" s="120">
        <v>0</v>
      </c>
      <c r="O699" s="120">
        <v>0</v>
      </c>
      <c r="P699" s="120">
        <v>0</v>
      </c>
      <c r="Q699" s="120">
        <v>0</v>
      </c>
      <c r="R699" s="120">
        <v>0</v>
      </c>
      <c r="S699" s="120">
        <v>0</v>
      </c>
      <c r="T699" s="120">
        <v>0</v>
      </c>
      <c r="U699" s="120">
        <v>0</v>
      </c>
      <c r="V699" s="120">
        <v>0</v>
      </c>
      <c r="W699" s="120">
        <v>0</v>
      </c>
    </row>
    <row r="700" spans="1:23" hidden="1">
      <c r="A700" s="120">
        <v>0</v>
      </c>
      <c r="B700" s="120">
        <v>0</v>
      </c>
      <c r="C700" s="120">
        <v>0</v>
      </c>
      <c r="D700" s="120">
        <v>0</v>
      </c>
      <c r="E700" s="120">
        <v>0</v>
      </c>
      <c r="F700" s="120">
        <v>0</v>
      </c>
      <c r="G700" s="120">
        <v>0</v>
      </c>
      <c r="H700" s="120">
        <v>0</v>
      </c>
      <c r="I700" s="120">
        <v>0</v>
      </c>
      <c r="J700" s="120">
        <v>0</v>
      </c>
      <c r="K700" s="120">
        <v>0</v>
      </c>
      <c r="L700" s="120">
        <v>0</v>
      </c>
      <c r="M700" s="120">
        <v>0</v>
      </c>
      <c r="N700" s="120">
        <v>0</v>
      </c>
      <c r="O700" s="120">
        <v>0</v>
      </c>
      <c r="P700" s="120">
        <v>0</v>
      </c>
      <c r="Q700" s="120">
        <v>0</v>
      </c>
      <c r="R700" s="120">
        <v>0</v>
      </c>
      <c r="S700" s="120">
        <v>0</v>
      </c>
      <c r="T700" s="120">
        <v>0</v>
      </c>
      <c r="U700" s="120">
        <v>0</v>
      </c>
      <c r="V700" s="120">
        <v>0</v>
      </c>
      <c r="W700" s="120">
        <v>0</v>
      </c>
    </row>
    <row r="701" spans="1:23" hidden="1">
      <c r="A701" s="120">
        <v>0</v>
      </c>
      <c r="B701" s="120">
        <v>0</v>
      </c>
      <c r="C701" s="120">
        <v>0</v>
      </c>
      <c r="D701" s="120">
        <v>0</v>
      </c>
      <c r="E701" s="120">
        <v>0</v>
      </c>
      <c r="F701" s="120">
        <v>0</v>
      </c>
      <c r="G701" s="120">
        <v>0</v>
      </c>
      <c r="H701" s="120">
        <v>0</v>
      </c>
      <c r="I701" s="120">
        <v>0</v>
      </c>
      <c r="J701" s="120">
        <v>0</v>
      </c>
      <c r="K701" s="120">
        <v>0</v>
      </c>
      <c r="L701" s="120">
        <v>0</v>
      </c>
      <c r="M701" s="120">
        <v>0</v>
      </c>
      <c r="N701" s="120">
        <v>0</v>
      </c>
      <c r="O701" s="120">
        <v>0</v>
      </c>
      <c r="P701" s="120">
        <v>0</v>
      </c>
      <c r="Q701" s="120">
        <v>0</v>
      </c>
      <c r="R701" s="120">
        <v>0</v>
      </c>
      <c r="S701" s="120">
        <v>0</v>
      </c>
      <c r="T701" s="120">
        <v>0</v>
      </c>
      <c r="U701" s="120">
        <v>0</v>
      </c>
      <c r="V701" s="120">
        <v>0</v>
      </c>
      <c r="W701" s="120">
        <v>0</v>
      </c>
    </row>
    <row r="702" spans="1:23" hidden="1">
      <c r="A702" s="120">
        <v>0</v>
      </c>
      <c r="B702" s="120">
        <v>0</v>
      </c>
      <c r="C702" s="120">
        <v>0</v>
      </c>
      <c r="D702" s="120">
        <v>0</v>
      </c>
      <c r="E702" s="120">
        <v>0</v>
      </c>
      <c r="F702" s="120">
        <v>0</v>
      </c>
      <c r="G702" s="120">
        <v>0</v>
      </c>
      <c r="H702" s="120">
        <v>0</v>
      </c>
      <c r="I702" s="120">
        <v>0</v>
      </c>
      <c r="J702" s="120">
        <v>0</v>
      </c>
      <c r="K702" s="120">
        <v>0</v>
      </c>
      <c r="L702" s="120">
        <v>0</v>
      </c>
      <c r="M702" s="120">
        <v>0</v>
      </c>
      <c r="N702" s="120">
        <v>0</v>
      </c>
      <c r="O702" s="120">
        <v>0</v>
      </c>
      <c r="P702" s="120">
        <v>0</v>
      </c>
      <c r="Q702" s="120">
        <v>0</v>
      </c>
      <c r="R702" s="120">
        <v>0</v>
      </c>
      <c r="S702" s="120">
        <v>0</v>
      </c>
      <c r="T702" s="120">
        <v>0</v>
      </c>
      <c r="U702" s="120">
        <v>0</v>
      </c>
      <c r="V702" s="120">
        <v>0</v>
      </c>
      <c r="W702" s="120">
        <v>0</v>
      </c>
    </row>
    <row r="703" spans="1:23" hidden="1">
      <c r="A703" s="120">
        <v>0</v>
      </c>
      <c r="B703" s="120">
        <v>0</v>
      </c>
      <c r="C703" s="120">
        <v>0</v>
      </c>
      <c r="D703" s="120">
        <v>0</v>
      </c>
      <c r="E703" s="120">
        <v>0</v>
      </c>
      <c r="F703" s="120">
        <v>0</v>
      </c>
      <c r="G703" s="120">
        <v>0</v>
      </c>
      <c r="H703" s="120">
        <v>0</v>
      </c>
      <c r="I703" s="120">
        <v>0</v>
      </c>
      <c r="J703" s="120">
        <v>0</v>
      </c>
      <c r="K703" s="120">
        <v>0</v>
      </c>
      <c r="L703" s="120">
        <v>0</v>
      </c>
      <c r="M703" s="120">
        <v>0</v>
      </c>
      <c r="N703" s="120">
        <v>0</v>
      </c>
      <c r="O703" s="120">
        <v>0</v>
      </c>
      <c r="P703" s="120">
        <v>0</v>
      </c>
      <c r="Q703" s="120">
        <v>0</v>
      </c>
      <c r="R703" s="120">
        <v>0</v>
      </c>
      <c r="S703" s="120">
        <v>0</v>
      </c>
      <c r="T703" s="120">
        <v>0</v>
      </c>
      <c r="U703" s="120">
        <v>0</v>
      </c>
      <c r="V703" s="120">
        <v>0</v>
      </c>
      <c r="W703" s="120">
        <v>0</v>
      </c>
    </row>
    <row r="704" spans="1:23" hidden="1">
      <c r="A704" s="120">
        <v>0</v>
      </c>
      <c r="B704" s="120">
        <v>0</v>
      </c>
      <c r="C704" s="120">
        <v>0</v>
      </c>
      <c r="D704" s="120">
        <v>0</v>
      </c>
      <c r="E704" s="120">
        <v>0</v>
      </c>
      <c r="F704" s="120">
        <v>0</v>
      </c>
      <c r="G704" s="120">
        <v>0</v>
      </c>
      <c r="H704" s="120">
        <v>0</v>
      </c>
      <c r="I704" s="120">
        <v>0</v>
      </c>
      <c r="J704" s="120">
        <v>0</v>
      </c>
      <c r="K704" s="120">
        <v>0</v>
      </c>
      <c r="L704" s="120">
        <v>0</v>
      </c>
      <c r="M704" s="120">
        <v>0</v>
      </c>
      <c r="N704" s="120">
        <v>0</v>
      </c>
      <c r="O704" s="120">
        <v>0</v>
      </c>
      <c r="P704" s="120">
        <v>0</v>
      </c>
      <c r="Q704" s="120">
        <v>0</v>
      </c>
      <c r="R704" s="120">
        <v>0</v>
      </c>
      <c r="S704" s="120">
        <v>0</v>
      </c>
      <c r="T704" s="120">
        <v>0</v>
      </c>
      <c r="U704" s="120">
        <v>0</v>
      </c>
      <c r="V704" s="120">
        <v>0</v>
      </c>
      <c r="W704" s="120">
        <v>0</v>
      </c>
    </row>
    <row r="705" spans="1:23" hidden="1">
      <c r="A705" s="120">
        <v>0</v>
      </c>
      <c r="B705" s="120">
        <v>0</v>
      </c>
      <c r="C705" s="120">
        <v>0</v>
      </c>
      <c r="D705" s="120">
        <v>0</v>
      </c>
      <c r="E705" s="120">
        <v>0</v>
      </c>
      <c r="F705" s="120">
        <v>0</v>
      </c>
      <c r="G705" s="120">
        <v>0</v>
      </c>
      <c r="H705" s="120">
        <v>0</v>
      </c>
      <c r="I705" s="120">
        <v>0</v>
      </c>
      <c r="J705" s="120">
        <v>0</v>
      </c>
      <c r="K705" s="120">
        <v>0</v>
      </c>
      <c r="L705" s="120">
        <v>0</v>
      </c>
      <c r="M705" s="120">
        <v>0</v>
      </c>
      <c r="N705" s="120">
        <v>0</v>
      </c>
      <c r="O705" s="120">
        <v>0</v>
      </c>
      <c r="P705" s="120">
        <v>0</v>
      </c>
      <c r="Q705" s="120">
        <v>0</v>
      </c>
      <c r="R705" s="120">
        <v>0</v>
      </c>
      <c r="S705" s="120">
        <v>0</v>
      </c>
      <c r="T705" s="120">
        <v>0</v>
      </c>
      <c r="U705" s="120">
        <v>0</v>
      </c>
      <c r="V705" s="120">
        <v>0</v>
      </c>
      <c r="W705" s="120">
        <v>0</v>
      </c>
    </row>
    <row r="706" spans="1:23" hidden="1">
      <c r="A706" s="120">
        <v>0</v>
      </c>
      <c r="B706" s="120">
        <v>0</v>
      </c>
      <c r="C706" s="120">
        <v>0</v>
      </c>
      <c r="D706" s="120">
        <v>0</v>
      </c>
      <c r="E706" s="120">
        <v>0</v>
      </c>
      <c r="F706" s="120">
        <v>0</v>
      </c>
      <c r="G706" s="120">
        <v>0</v>
      </c>
      <c r="H706" s="120">
        <v>0</v>
      </c>
      <c r="I706" s="120">
        <v>0</v>
      </c>
      <c r="J706" s="120">
        <v>0</v>
      </c>
      <c r="K706" s="120">
        <v>0</v>
      </c>
      <c r="L706" s="120">
        <v>0</v>
      </c>
      <c r="M706" s="120">
        <v>0</v>
      </c>
      <c r="N706" s="120">
        <v>0</v>
      </c>
      <c r="O706" s="120">
        <v>0</v>
      </c>
      <c r="P706" s="120">
        <v>0</v>
      </c>
      <c r="Q706" s="120">
        <v>0</v>
      </c>
      <c r="R706" s="120">
        <v>0</v>
      </c>
      <c r="S706" s="120">
        <v>0</v>
      </c>
      <c r="T706" s="120">
        <v>0</v>
      </c>
      <c r="U706" s="120">
        <v>0</v>
      </c>
      <c r="V706" s="120">
        <v>0</v>
      </c>
      <c r="W706" s="120">
        <v>0</v>
      </c>
    </row>
    <row r="707" spans="1:23" hidden="1">
      <c r="A707" s="120">
        <v>0</v>
      </c>
      <c r="B707" s="120">
        <v>0</v>
      </c>
      <c r="C707" s="120">
        <v>0</v>
      </c>
      <c r="D707" s="120">
        <v>0</v>
      </c>
      <c r="E707" s="120">
        <v>0</v>
      </c>
      <c r="F707" s="120">
        <v>0</v>
      </c>
      <c r="G707" s="120">
        <v>0</v>
      </c>
      <c r="H707" s="120">
        <v>0</v>
      </c>
      <c r="I707" s="120">
        <v>0</v>
      </c>
      <c r="J707" s="120">
        <v>0</v>
      </c>
      <c r="K707" s="120">
        <v>0</v>
      </c>
      <c r="L707" s="120">
        <v>0</v>
      </c>
      <c r="M707" s="120">
        <v>0</v>
      </c>
      <c r="N707" s="120">
        <v>0</v>
      </c>
      <c r="O707" s="120">
        <v>0</v>
      </c>
      <c r="P707" s="120">
        <v>0</v>
      </c>
      <c r="Q707" s="120">
        <v>0</v>
      </c>
      <c r="R707" s="120">
        <v>0</v>
      </c>
      <c r="S707" s="120">
        <v>0</v>
      </c>
      <c r="T707" s="120">
        <v>0</v>
      </c>
      <c r="U707" s="120">
        <v>0</v>
      </c>
      <c r="V707" s="120">
        <v>0</v>
      </c>
      <c r="W707" s="120">
        <v>0</v>
      </c>
    </row>
    <row r="708" spans="1:23" hidden="1">
      <c r="A708" s="120">
        <v>0</v>
      </c>
      <c r="B708" s="120">
        <v>0</v>
      </c>
      <c r="C708" s="120">
        <v>0</v>
      </c>
      <c r="D708" s="120">
        <v>0</v>
      </c>
      <c r="E708" s="120">
        <v>0</v>
      </c>
      <c r="F708" s="120">
        <v>0</v>
      </c>
      <c r="G708" s="120">
        <v>0</v>
      </c>
      <c r="H708" s="120">
        <v>0</v>
      </c>
      <c r="I708" s="120">
        <v>0</v>
      </c>
      <c r="J708" s="120">
        <v>0</v>
      </c>
      <c r="K708" s="120">
        <v>0</v>
      </c>
      <c r="L708" s="120">
        <v>0</v>
      </c>
      <c r="M708" s="120">
        <v>0</v>
      </c>
      <c r="N708" s="120">
        <v>0</v>
      </c>
      <c r="O708" s="120">
        <v>0</v>
      </c>
      <c r="P708" s="120">
        <v>0</v>
      </c>
      <c r="Q708" s="120">
        <v>0</v>
      </c>
      <c r="R708" s="120">
        <v>0</v>
      </c>
      <c r="S708" s="120">
        <v>0</v>
      </c>
      <c r="T708" s="120">
        <v>0</v>
      </c>
      <c r="U708" s="120">
        <v>0</v>
      </c>
      <c r="V708" s="120">
        <v>0</v>
      </c>
      <c r="W708" s="120">
        <v>0</v>
      </c>
    </row>
    <row r="709" spans="1:23" hidden="1">
      <c r="A709" s="120">
        <v>0</v>
      </c>
      <c r="B709" s="120">
        <v>0</v>
      </c>
      <c r="C709" s="120">
        <v>0</v>
      </c>
      <c r="D709" s="120">
        <v>0</v>
      </c>
      <c r="E709" s="120">
        <v>0</v>
      </c>
      <c r="F709" s="120">
        <v>0</v>
      </c>
      <c r="G709" s="120">
        <v>0</v>
      </c>
      <c r="H709" s="120">
        <v>0</v>
      </c>
      <c r="I709" s="120">
        <v>0</v>
      </c>
      <c r="J709" s="120">
        <v>0</v>
      </c>
      <c r="K709" s="120">
        <v>0</v>
      </c>
      <c r="L709" s="120">
        <v>0</v>
      </c>
      <c r="M709" s="120">
        <v>0</v>
      </c>
      <c r="N709" s="120">
        <v>0</v>
      </c>
      <c r="O709" s="120">
        <v>0</v>
      </c>
      <c r="P709" s="120">
        <v>0</v>
      </c>
      <c r="Q709" s="120">
        <v>0</v>
      </c>
      <c r="R709" s="120">
        <v>0</v>
      </c>
      <c r="S709" s="120">
        <v>0</v>
      </c>
      <c r="T709" s="120">
        <v>0</v>
      </c>
      <c r="U709" s="120">
        <v>0</v>
      </c>
      <c r="V709" s="120">
        <v>0</v>
      </c>
      <c r="W709" s="120">
        <v>0</v>
      </c>
    </row>
    <row r="710" spans="1:23" hidden="1">
      <c r="A710" s="120">
        <v>0</v>
      </c>
      <c r="B710" s="120">
        <v>0</v>
      </c>
      <c r="C710" s="120">
        <v>0</v>
      </c>
      <c r="D710" s="120">
        <v>0</v>
      </c>
      <c r="E710" s="120">
        <v>0</v>
      </c>
      <c r="F710" s="120">
        <v>0</v>
      </c>
      <c r="G710" s="120">
        <v>0</v>
      </c>
      <c r="H710" s="120">
        <v>0</v>
      </c>
      <c r="I710" s="120">
        <v>0</v>
      </c>
      <c r="J710" s="120">
        <v>0</v>
      </c>
      <c r="K710" s="120">
        <v>0</v>
      </c>
      <c r="L710" s="120">
        <v>0</v>
      </c>
      <c r="M710" s="120">
        <v>0</v>
      </c>
      <c r="N710" s="120">
        <v>0</v>
      </c>
      <c r="O710" s="120">
        <v>0</v>
      </c>
      <c r="P710" s="120">
        <v>0</v>
      </c>
      <c r="Q710" s="120">
        <v>0</v>
      </c>
      <c r="R710" s="120">
        <v>0</v>
      </c>
      <c r="S710" s="120">
        <v>0</v>
      </c>
      <c r="T710" s="120">
        <v>0</v>
      </c>
      <c r="U710" s="120">
        <v>0</v>
      </c>
      <c r="V710" s="120">
        <v>0</v>
      </c>
      <c r="W710" s="120">
        <v>0</v>
      </c>
    </row>
    <row r="711" spans="1:23" hidden="1">
      <c r="A711" s="120">
        <v>0</v>
      </c>
      <c r="B711" s="120">
        <v>0</v>
      </c>
      <c r="C711" s="120">
        <v>0</v>
      </c>
      <c r="D711" s="120">
        <v>0</v>
      </c>
      <c r="E711" s="120">
        <v>0</v>
      </c>
      <c r="F711" s="120">
        <v>0</v>
      </c>
      <c r="G711" s="120">
        <v>0</v>
      </c>
      <c r="H711" s="120">
        <v>0</v>
      </c>
      <c r="I711" s="120">
        <v>0</v>
      </c>
      <c r="J711" s="120">
        <v>0</v>
      </c>
      <c r="K711" s="120">
        <v>0</v>
      </c>
      <c r="L711" s="120">
        <v>0</v>
      </c>
      <c r="M711" s="120">
        <v>0</v>
      </c>
      <c r="N711" s="120">
        <v>0</v>
      </c>
      <c r="O711" s="120">
        <v>0</v>
      </c>
      <c r="P711" s="120">
        <v>0</v>
      </c>
      <c r="Q711" s="120">
        <v>0</v>
      </c>
      <c r="R711" s="120">
        <v>0</v>
      </c>
      <c r="S711" s="120">
        <v>0</v>
      </c>
      <c r="T711" s="120">
        <v>0</v>
      </c>
      <c r="U711" s="120">
        <v>0</v>
      </c>
      <c r="V711" s="120">
        <v>0</v>
      </c>
      <c r="W711" s="120">
        <v>0</v>
      </c>
    </row>
    <row r="712" spans="1:23" hidden="1">
      <c r="A712" s="120">
        <v>0</v>
      </c>
      <c r="B712" s="120">
        <v>0</v>
      </c>
      <c r="C712" s="120">
        <v>0</v>
      </c>
      <c r="D712" s="120">
        <v>0</v>
      </c>
      <c r="E712" s="120">
        <v>0</v>
      </c>
      <c r="F712" s="120">
        <v>0</v>
      </c>
      <c r="G712" s="120">
        <v>0</v>
      </c>
      <c r="H712" s="120">
        <v>0</v>
      </c>
      <c r="I712" s="120">
        <v>0</v>
      </c>
      <c r="J712" s="120">
        <v>0</v>
      </c>
      <c r="K712" s="120">
        <v>0</v>
      </c>
      <c r="L712" s="120">
        <v>0</v>
      </c>
      <c r="M712" s="120">
        <v>0</v>
      </c>
      <c r="N712" s="120">
        <v>0</v>
      </c>
      <c r="O712" s="120">
        <v>0</v>
      </c>
      <c r="P712" s="120">
        <v>0</v>
      </c>
      <c r="Q712" s="120">
        <v>0</v>
      </c>
      <c r="R712" s="120">
        <v>0</v>
      </c>
      <c r="S712" s="120">
        <v>0</v>
      </c>
      <c r="T712" s="120">
        <v>0</v>
      </c>
      <c r="U712" s="120">
        <v>0</v>
      </c>
      <c r="V712" s="120">
        <v>0</v>
      </c>
      <c r="W712" s="120">
        <v>0</v>
      </c>
    </row>
    <row r="713" spans="1:23" hidden="1">
      <c r="A713" s="120">
        <v>0</v>
      </c>
      <c r="B713" s="120">
        <v>0</v>
      </c>
      <c r="C713" s="120">
        <v>0</v>
      </c>
      <c r="D713" s="120">
        <v>0</v>
      </c>
      <c r="E713" s="120">
        <v>0</v>
      </c>
      <c r="F713" s="120">
        <v>0</v>
      </c>
      <c r="G713" s="120">
        <v>0</v>
      </c>
      <c r="H713" s="120">
        <v>0</v>
      </c>
      <c r="I713" s="120">
        <v>0</v>
      </c>
      <c r="J713" s="120">
        <v>0</v>
      </c>
      <c r="K713" s="120">
        <v>0</v>
      </c>
      <c r="L713" s="120">
        <v>0</v>
      </c>
      <c r="M713" s="120">
        <v>0</v>
      </c>
      <c r="N713" s="120">
        <v>0</v>
      </c>
      <c r="O713" s="120">
        <v>0</v>
      </c>
      <c r="P713" s="120">
        <v>0</v>
      </c>
      <c r="Q713" s="120">
        <v>0</v>
      </c>
      <c r="R713" s="120">
        <v>0</v>
      </c>
      <c r="S713" s="120">
        <v>0</v>
      </c>
      <c r="T713" s="120">
        <v>0</v>
      </c>
      <c r="U713" s="120">
        <v>0</v>
      </c>
      <c r="V713" s="120">
        <v>0</v>
      </c>
      <c r="W713" s="120">
        <v>0</v>
      </c>
    </row>
    <row r="714" spans="1:23" hidden="1">
      <c r="A714" s="120">
        <v>0</v>
      </c>
      <c r="B714" s="120">
        <v>0</v>
      </c>
      <c r="C714" s="120">
        <v>0</v>
      </c>
      <c r="D714" s="120">
        <v>0</v>
      </c>
      <c r="E714" s="120">
        <v>0</v>
      </c>
      <c r="F714" s="120">
        <v>0</v>
      </c>
      <c r="G714" s="120">
        <v>0</v>
      </c>
      <c r="H714" s="120">
        <v>0</v>
      </c>
      <c r="I714" s="120">
        <v>0</v>
      </c>
      <c r="J714" s="120">
        <v>0</v>
      </c>
      <c r="K714" s="120">
        <v>0</v>
      </c>
      <c r="L714" s="120">
        <v>0</v>
      </c>
      <c r="M714" s="120">
        <v>0</v>
      </c>
      <c r="N714" s="120">
        <v>0</v>
      </c>
      <c r="O714" s="120">
        <v>0</v>
      </c>
      <c r="P714" s="120">
        <v>0</v>
      </c>
      <c r="Q714" s="120">
        <v>0</v>
      </c>
      <c r="R714" s="120">
        <v>0</v>
      </c>
      <c r="S714" s="120">
        <v>0</v>
      </c>
      <c r="T714" s="120">
        <v>0</v>
      </c>
      <c r="U714" s="120">
        <v>0</v>
      </c>
      <c r="V714" s="120">
        <v>0</v>
      </c>
      <c r="W714" s="120">
        <v>0</v>
      </c>
    </row>
    <row r="715" spans="1:23" hidden="1">
      <c r="A715" s="120">
        <v>0</v>
      </c>
      <c r="B715" s="120">
        <v>0</v>
      </c>
      <c r="C715" s="120">
        <v>0</v>
      </c>
      <c r="D715" s="120">
        <v>0</v>
      </c>
      <c r="E715" s="120">
        <v>0</v>
      </c>
      <c r="F715" s="120">
        <v>0</v>
      </c>
      <c r="G715" s="120">
        <v>0</v>
      </c>
      <c r="H715" s="120">
        <v>0</v>
      </c>
      <c r="I715" s="120">
        <v>0</v>
      </c>
      <c r="J715" s="120">
        <v>0</v>
      </c>
      <c r="K715" s="120">
        <v>0</v>
      </c>
      <c r="L715" s="120">
        <v>0</v>
      </c>
      <c r="M715" s="120">
        <v>0</v>
      </c>
      <c r="N715" s="120">
        <v>0</v>
      </c>
      <c r="O715" s="120">
        <v>0</v>
      </c>
      <c r="P715" s="120">
        <v>0</v>
      </c>
      <c r="Q715" s="120">
        <v>0</v>
      </c>
      <c r="R715" s="120">
        <v>0</v>
      </c>
      <c r="S715" s="120">
        <v>0</v>
      </c>
      <c r="T715" s="120">
        <v>0</v>
      </c>
      <c r="U715" s="120">
        <v>0</v>
      </c>
      <c r="V715" s="120">
        <v>0</v>
      </c>
      <c r="W715" s="120">
        <v>0</v>
      </c>
    </row>
    <row r="716" spans="1:23" hidden="1">
      <c r="A716" s="120">
        <v>0</v>
      </c>
      <c r="B716" s="120">
        <v>0</v>
      </c>
      <c r="C716" s="120">
        <v>0</v>
      </c>
      <c r="D716" s="120">
        <v>0</v>
      </c>
      <c r="E716" s="120">
        <v>0</v>
      </c>
      <c r="F716" s="120">
        <v>0</v>
      </c>
      <c r="G716" s="120">
        <v>0</v>
      </c>
      <c r="H716" s="120">
        <v>0</v>
      </c>
      <c r="I716" s="120">
        <v>0</v>
      </c>
      <c r="J716" s="120">
        <v>0</v>
      </c>
      <c r="K716" s="120">
        <v>0</v>
      </c>
      <c r="L716" s="120">
        <v>0</v>
      </c>
      <c r="M716" s="120">
        <v>0</v>
      </c>
      <c r="N716" s="120">
        <v>0</v>
      </c>
      <c r="O716" s="120">
        <v>0</v>
      </c>
      <c r="P716" s="120">
        <v>0</v>
      </c>
      <c r="Q716" s="120">
        <v>0</v>
      </c>
      <c r="R716" s="120">
        <v>0</v>
      </c>
      <c r="S716" s="120">
        <v>0</v>
      </c>
      <c r="T716" s="120">
        <v>0</v>
      </c>
      <c r="U716" s="120">
        <v>0</v>
      </c>
      <c r="V716" s="120">
        <v>0</v>
      </c>
      <c r="W716" s="120">
        <v>0</v>
      </c>
    </row>
    <row r="717" spans="1:23" hidden="1">
      <c r="A717" s="120">
        <v>0</v>
      </c>
      <c r="B717" s="120">
        <v>0</v>
      </c>
      <c r="C717" s="120">
        <v>0</v>
      </c>
      <c r="D717" s="120">
        <v>0</v>
      </c>
      <c r="E717" s="120">
        <v>0</v>
      </c>
      <c r="F717" s="120">
        <v>0</v>
      </c>
      <c r="G717" s="120">
        <v>0</v>
      </c>
      <c r="H717" s="120">
        <v>0</v>
      </c>
      <c r="I717" s="120">
        <v>0</v>
      </c>
      <c r="J717" s="120">
        <v>0</v>
      </c>
      <c r="K717" s="120">
        <v>0</v>
      </c>
      <c r="L717" s="120">
        <v>0</v>
      </c>
      <c r="M717" s="120">
        <v>0</v>
      </c>
      <c r="N717" s="120">
        <v>0</v>
      </c>
      <c r="O717" s="120">
        <v>0</v>
      </c>
      <c r="P717" s="120">
        <v>0</v>
      </c>
      <c r="Q717" s="120">
        <v>0</v>
      </c>
      <c r="R717" s="120">
        <v>0</v>
      </c>
      <c r="S717" s="120">
        <v>0</v>
      </c>
      <c r="T717" s="120">
        <v>0</v>
      </c>
      <c r="U717" s="120">
        <v>0</v>
      </c>
      <c r="V717" s="120">
        <v>0</v>
      </c>
      <c r="W717" s="120">
        <v>0</v>
      </c>
    </row>
    <row r="718" spans="1:23" hidden="1">
      <c r="A718" s="120">
        <v>0</v>
      </c>
      <c r="B718" s="120">
        <v>0</v>
      </c>
      <c r="C718" s="120">
        <v>0</v>
      </c>
      <c r="D718" s="120">
        <v>0</v>
      </c>
      <c r="E718" s="120">
        <v>0</v>
      </c>
      <c r="F718" s="120">
        <v>0</v>
      </c>
      <c r="G718" s="120">
        <v>0</v>
      </c>
      <c r="H718" s="120">
        <v>0</v>
      </c>
      <c r="I718" s="120">
        <v>0</v>
      </c>
      <c r="J718" s="120">
        <v>0</v>
      </c>
      <c r="K718" s="120">
        <v>0</v>
      </c>
      <c r="L718" s="120">
        <v>0</v>
      </c>
      <c r="M718" s="120">
        <v>0</v>
      </c>
      <c r="N718" s="120">
        <v>0</v>
      </c>
      <c r="O718" s="120">
        <v>0</v>
      </c>
      <c r="P718" s="120">
        <v>0</v>
      </c>
      <c r="Q718" s="120">
        <v>0</v>
      </c>
      <c r="R718" s="120">
        <v>0</v>
      </c>
      <c r="S718" s="120">
        <v>0</v>
      </c>
      <c r="T718" s="120">
        <v>0</v>
      </c>
      <c r="U718" s="120">
        <v>0</v>
      </c>
      <c r="V718" s="120">
        <v>0</v>
      </c>
      <c r="W718" s="120">
        <v>0</v>
      </c>
    </row>
    <row r="719" spans="1:23" hidden="1">
      <c r="A719" s="120">
        <v>0</v>
      </c>
      <c r="B719" s="120">
        <v>0</v>
      </c>
      <c r="C719" s="120">
        <v>0</v>
      </c>
      <c r="D719" s="120">
        <v>0</v>
      </c>
      <c r="E719" s="120">
        <v>0</v>
      </c>
      <c r="F719" s="120">
        <v>0</v>
      </c>
      <c r="G719" s="120">
        <v>0</v>
      </c>
      <c r="H719" s="120">
        <v>0</v>
      </c>
      <c r="I719" s="120">
        <v>0</v>
      </c>
      <c r="J719" s="120">
        <v>0</v>
      </c>
      <c r="K719" s="120">
        <v>0</v>
      </c>
      <c r="L719" s="120">
        <v>0</v>
      </c>
      <c r="M719" s="120">
        <v>0</v>
      </c>
      <c r="N719" s="120">
        <v>0</v>
      </c>
      <c r="O719" s="120">
        <v>0</v>
      </c>
      <c r="P719" s="120">
        <v>0</v>
      </c>
      <c r="Q719" s="120">
        <v>0</v>
      </c>
      <c r="R719" s="120">
        <v>0</v>
      </c>
      <c r="S719" s="120">
        <v>0</v>
      </c>
      <c r="T719" s="120">
        <v>0</v>
      </c>
      <c r="U719" s="120">
        <v>0</v>
      </c>
      <c r="V719" s="120">
        <v>0</v>
      </c>
      <c r="W719" s="120">
        <v>0</v>
      </c>
    </row>
    <row r="720" spans="1:23" hidden="1">
      <c r="A720" s="120">
        <v>0</v>
      </c>
      <c r="B720" s="120">
        <v>0</v>
      </c>
      <c r="C720" s="120">
        <v>0</v>
      </c>
      <c r="D720" s="120">
        <v>0</v>
      </c>
      <c r="E720" s="120">
        <v>0</v>
      </c>
      <c r="F720" s="120">
        <v>0</v>
      </c>
      <c r="G720" s="120">
        <v>0</v>
      </c>
      <c r="H720" s="120">
        <v>0</v>
      </c>
      <c r="I720" s="120">
        <v>0</v>
      </c>
      <c r="J720" s="120">
        <v>0</v>
      </c>
      <c r="K720" s="120">
        <v>0</v>
      </c>
      <c r="L720" s="120">
        <v>0</v>
      </c>
      <c r="M720" s="120">
        <v>0</v>
      </c>
      <c r="N720" s="120">
        <v>0</v>
      </c>
      <c r="O720" s="120">
        <v>0</v>
      </c>
      <c r="P720" s="120">
        <v>0</v>
      </c>
      <c r="Q720" s="120">
        <v>0</v>
      </c>
      <c r="R720" s="120">
        <v>0</v>
      </c>
      <c r="S720" s="120">
        <v>0</v>
      </c>
      <c r="T720" s="120">
        <v>0</v>
      </c>
      <c r="U720" s="120">
        <v>0</v>
      </c>
      <c r="V720" s="120">
        <v>0</v>
      </c>
      <c r="W720" s="120">
        <v>0</v>
      </c>
    </row>
    <row r="721" spans="1:23" hidden="1">
      <c r="A721" s="120">
        <v>0</v>
      </c>
      <c r="B721" s="120">
        <v>0</v>
      </c>
      <c r="C721" s="120">
        <v>0</v>
      </c>
      <c r="D721" s="120">
        <v>0</v>
      </c>
      <c r="E721" s="120">
        <v>0</v>
      </c>
      <c r="F721" s="120">
        <v>0</v>
      </c>
      <c r="G721" s="120">
        <v>0</v>
      </c>
      <c r="H721" s="120">
        <v>0</v>
      </c>
      <c r="I721" s="120">
        <v>0</v>
      </c>
      <c r="J721" s="120">
        <v>0</v>
      </c>
      <c r="K721" s="120">
        <v>0</v>
      </c>
      <c r="L721" s="120">
        <v>0</v>
      </c>
      <c r="M721" s="120">
        <v>0</v>
      </c>
      <c r="N721" s="120">
        <v>0</v>
      </c>
      <c r="O721" s="120">
        <v>0</v>
      </c>
      <c r="P721" s="120">
        <v>0</v>
      </c>
      <c r="Q721" s="120">
        <v>0</v>
      </c>
      <c r="R721" s="120">
        <v>0</v>
      </c>
      <c r="S721" s="120">
        <v>0</v>
      </c>
      <c r="T721" s="120">
        <v>0</v>
      </c>
      <c r="U721" s="120">
        <v>0</v>
      </c>
      <c r="V721" s="120">
        <v>0</v>
      </c>
      <c r="W721" s="120">
        <v>0</v>
      </c>
    </row>
    <row r="722" spans="1:23" hidden="1">
      <c r="A722" s="120">
        <v>0</v>
      </c>
      <c r="B722" s="120">
        <v>0</v>
      </c>
      <c r="C722" s="120">
        <v>0</v>
      </c>
      <c r="D722" s="120">
        <v>0</v>
      </c>
      <c r="E722" s="120">
        <v>0</v>
      </c>
      <c r="F722" s="120">
        <v>0</v>
      </c>
      <c r="G722" s="120">
        <v>0</v>
      </c>
      <c r="H722" s="120">
        <v>0</v>
      </c>
      <c r="I722" s="120">
        <v>0</v>
      </c>
      <c r="J722" s="120">
        <v>0</v>
      </c>
      <c r="K722" s="120">
        <v>0</v>
      </c>
      <c r="L722" s="120">
        <v>0</v>
      </c>
      <c r="M722" s="120">
        <v>0</v>
      </c>
      <c r="N722" s="120">
        <v>0</v>
      </c>
      <c r="O722" s="120">
        <v>0</v>
      </c>
      <c r="P722" s="120">
        <v>0</v>
      </c>
      <c r="Q722" s="120">
        <v>0</v>
      </c>
      <c r="R722" s="120">
        <v>0</v>
      </c>
      <c r="S722" s="120">
        <v>0</v>
      </c>
      <c r="T722" s="120">
        <v>0</v>
      </c>
      <c r="U722" s="120">
        <v>0</v>
      </c>
      <c r="V722" s="120">
        <v>0</v>
      </c>
      <c r="W722" s="120">
        <v>0</v>
      </c>
    </row>
    <row r="723" spans="1:23" hidden="1">
      <c r="A723" s="120">
        <v>0</v>
      </c>
      <c r="B723" s="120">
        <v>0</v>
      </c>
      <c r="C723" s="120">
        <v>0</v>
      </c>
      <c r="D723" s="120">
        <v>0</v>
      </c>
      <c r="E723" s="120">
        <v>0</v>
      </c>
      <c r="F723" s="120">
        <v>0</v>
      </c>
      <c r="G723" s="120">
        <v>0</v>
      </c>
      <c r="H723" s="120">
        <v>0</v>
      </c>
      <c r="I723" s="120">
        <v>0</v>
      </c>
      <c r="J723" s="120">
        <v>0</v>
      </c>
      <c r="K723" s="120">
        <v>0</v>
      </c>
      <c r="L723" s="120">
        <v>0</v>
      </c>
      <c r="M723" s="120">
        <v>0</v>
      </c>
      <c r="N723" s="120">
        <v>0</v>
      </c>
      <c r="O723" s="120">
        <v>0</v>
      </c>
      <c r="P723" s="120">
        <v>0</v>
      </c>
      <c r="Q723" s="120">
        <v>0</v>
      </c>
      <c r="R723" s="120">
        <v>0</v>
      </c>
      <c r="S723" s="120">
        <v>0</v>
      </c>
      <c r="T723" s="120">
        <v>0</v>
      </c>
      <c r="U723" s="120">
        <v>0</v>
      </c>
      <c r="V723" s="120">
        <v>0</v>
      </c>
      <c r="W723" s="120">
        <v>0</v>
      </c>
    </row>
    <row r="724" spans="1:23" hidden="1">
      <c r="A724" s="120">
        <v>0</v>
      </c>
      <c r="B724" s="120">
        <v>0</v>
      </c>
      <c r="C724" s="120">
        <v>0</v>
      </c>
      <c r="D724" s="120">
        <v>0</v>
      </c>
      <c r="E724" s="120">
        <v>0</v>
      </c>
      <c r="F724" s="120">
        <v>0</v>
      </c>
      <c r="G724" s="120">
        <v>0</v>
      </c>
      <c r="H724" s="120">
        <v>0</v>
      </c>
      <c r="I724" s="120">
        <v>0</v>
      </c>
      <c r="J724" s="120">
        <v>0</v>
      </c>
      <c r="K724" s="120">
        <v>0</v>
      </c>
      <c r="L724" s="120">
        <v>0</v>
      </c>
      <c r="M724" s="120">
        <v>0</v>
      </c>
      <c r="N724" s="120">
        <v>0</v>
      </c>
      <c r="O724" s="120">
        <v>0</v>
      </c>
      <c r="P724" s="120">
        <v>0</v>
      </c>
      <c r="Q724" s="120">
        <v>0</v>
      </c>
      <c r="R724" s="120">
        <v>0</v>
      </c>
      <c r="S724" s="120">
        <v>0</v>
      </c>
      <c r="T724" s="120">
        <v>0</v>
      </c>
      <c r="U724" s="120">
        <v>0</v>
      </c>
      <c r="V724" s="120">
        <v>0</v>
      </c>
      <c r="W724" s="120">
        <v>0</v>
      </c>
    </row>
    <row r="725" spans="1:23" hidden="1">
      <c r="A725" s="120">
        <v>0</v>
      </c>
      <c r="B725" s="120">
        <v>0</v>
      </c>
      <c r="C725" s="120">
        <v>0</v>
      </c>
      <c r="D725" s="120">
        <v>0</v>
      </c>
      <c r="E725" s="120">
        <v>0</v>
      </c>
      <c r="F725" s="120">
        <v>0</v>
      </c>
      <c r="G725" s="120">
        <v>0</v>
      </c>
      <c r="H725" s="120">
        <v>0</v>
      </c>
      <c r="I725" s="120">
        <v>0</v>
      </c>
      <c r="J725" s="120">
        <v>0</v>
      </c>
      <c r="K725" s="120">
        <v>0</v>
      </c>
      <c r="L725" s="120">
        <v>0</v>
      </c>
      <c r="M725" s="120">
        <v>0</v>
      </c>
      <c r="N725" s="120">
        <v>0</v>
      </c>
      <c r="O725" s="120">
        <v>0</v>
      </c>
      <c r="P725" s="120">
        <v>0</v>
      </c>
      <c r="Q725" s="120">
        <v>0</v>
      </c>
      <c r="R725" s="120">
        <v>0</v>
      </c>
      <c r="S725" s="120">
        <v>0</v>
      </c>
      <c r="T725" s="120">
        <v>0</v>
      </c>
      <c r="U725" s="120">
        <v>0</v>
      </c>
      <c r="V725" s="120">
        <v>0</v>
      </c>
      <c r="W725" s="120">
        <v>0</v>
      </c>
    </row>
    <row r="726" spans="1:23" hidden="1">
      <c r="A726" s="120">
        <v>0</v>
      </c>
      <c r="B726" s="120">
        <v>0</v>
      </c>
      <c r="C726" s="120">
        <v>0</v>
      </c>
      <c r="D726" s="120">
        <v>0</v>
      </c>
      <c r="E726" s="120">
        <v>0</v>
      </c>
      <c r="F726" s="120">
        <v>0</v>
      </c>
      <c r="G726" s="120">
        <v>0</v>
      </c>
      <c r="H726" s="120">
        <v>0</v>
      </c>
      <c r="I726" s="120">
        <v>0</v>
      </c>
      <c r="J726" s="120">
        <v>0</v>
      </c>
      <c r="K726" s="120">
        <v>0</v>
      </c>
      <c r="L726" s="120">
        <v>0</v>
      </c>
      <c r="M726" s="120">
        <v>0</v>
      </c>
      <c r="N726" s="120">
        <v>0</v>
      </c>
      <c r="O726" s="120">
        <v>0</v>
      </c>
      <c r="P726" s="120">
        <v>0</v>
      </c>
      <c r="Q726" s="120">
        <v>0</v>
      </c>
      <c r="R726" s="120">
        <v>0</v>
      </c>
      <c r="S726" s="120">
        <v>0</v>
      </c>
      <c r="T726" s="120">
        <v>0</v>
      </c>
      <c r="U726" s="120">
        <v>0</v>
      </c>
      <c r="V726" s="120">
        <v>0</v>
      </c>
      <c r="W726" s="120">
        <v>0</v>
      </c>
    </row>
    <row r="727" spans="1:23" hidden="1">
      <c r="A727" s="120">
        <v>0</v>
      </c>
      <c r="B727" s="120">
        <v>0</v>
      </c>
      <c r="C727" s="120">
        <v>0</v>
      </c>
      <c r="D727" s="120">
        <v>0</v>
      </c>
      <c r="E727" s="120">
        <v>0</v>
      </c>
      <c r="F727" s="120">
        <v>0</v>
      </c>
      <c r="G727" s="120">
        <v>0</v>
      </c>
      <c r="H727" s="120">
        <v>0</v>
      </c>
      <c r="I727" s="120">
        <v>0</v>
      </c>
      <c r="J727" s="120">
        <v>0</v>
      </c>
      <c r="K727" s="120">
        <v>0</v>
      </c>
      <c r="L727" s="120">
        <v>0</v>
      </c>
      <c r="M727" s="120">
        <v>0</v>
      </c>
      <c r="N727" s="120">
        <v>0</v>
      </c>
      <c r="O727" s="120">
        <v>0</v>
      </c>
      <c r="P727" s="120">
        <v>0</v>
      </c>
      <c r="Q727" s="120">
        <v>0</v>
      </c>
      <c r="R727" s="120">
        <v>0</v>
      </c>
      <c r="S727" s="120">
        <v>0</v>
      </c>
      <c r="T727" s="120">
        <v>0</v>
      </c>
      <c r="U727" s="120">
        <v>0</v>
      </c>
      <c r="V727" s="120">
        <v>0</v>
      </c>
      <c r="W727" s="120">
        <v>0</v>
      </c>
    </row>
    <row r="728" spans="1:23" hidden="1">
      <c r="A728" s="120">
        <v>0</v>
      </c>
      <c r="B728" s="120">
        <v>0</v>
      </c>
      <c r="C728" s="120">
        <v>0</v>
      </c>
      <c r="D728" s="120">
        <v>0</v>
      </c>
      <c r="E728" s="120">
        <v>0</v>
      </c>
      <c r="F728" s="120">
        <v>0</v>
      </c>
      <c r="G728" s="120">
        <v>0</v>
      </c>
      <c r="H728" s="120">
        <v>0</v>
      </c>
      <c r="I728" s="120">
        <v>0</v>
      </c>
      <c r="J728" s="120">
        <v>0</v>
      </c>
      <c r="K728" s="120">
        <v>0</v>
      </c>
      <c r="L728" s="120">
        <v>0</v>
      </c>
      <c r="M728" s="120">
        <v>0</v>
      </c>
      <c r="N728" s="120">
        <v>0</v>
      </c>
      <c r="O728" s="120">
        <v>0</v>
      </c>
      <c r="P728" s="120">
        <v>0</v>
      </c>
      <c r="Q728" s="120">
        <v>0</v>
      </c>
      <c r="R728" s="120">
        <v>0</v>
      </c>
      <c r="S728" s="120">
        <v>0</v>
      </c>
      <c r="T728" s="120">
        <v>0</v>
      </c>
      <c r="U728" s="120">
        <v>0</v>
      </c>
      <c r="V728" s="120">
        <v>0</v>
      </c>
      <c r="W728" s="120">
        <v>0</v>
      </c>
    </row>
    <row r="729" spans="1:23" hidden="1">
      <c r="A729" s="120">
        <v>0</v>
      </c>
      <c r="B729" s="120">
        <v>0</v>
      </c>
      <c r="C729" s="120">
        <v>0</v>
      </c>
      <c r="D729" s="120">
        <v>0</v>
      </c>
      <c r="E729" s="120">
        <v>0</v>
      </c>
      <c r="F729" s="120">
        <v>0</v>
      </c>
      <c r="G729" s="120">
        <v>0</v>
      </c>
      <c r="H729" s="120">
        <v>0</v>
      </c>
      <c r="I729" s="120">
        <v>0</v>
      </c>
      <c r="J729" s="120">
        <v>0</v>
      </c>
      <c r="K729" s="120">
        <v>0</v>
      </c>
      <c r="L729" s="120">
        <v>0</v>
      </c>
      <c r="M729" s="120">
        <v>0</v>
      </c>
      <c r="N729" s="120">
        <v>0</v>
      </c>
      <c r="O729" s="120">
        <v>0</v>
      </c>
      <c r="P729" s="120">
        <v>0</v>
      </c>
      <c r="Q729" s="120">
        <v>0</v>
      </c>
      <c r="R729" s="120">
        <v>0</v>
      </c>
      <c r="S729" s="120">
        <v>0</v>
      </c>
      <c r="T729" s="120">
        <v>0</v>
      </c>
      <c r="U729" s="120">
        <v>0</v>
      </c>
      <c r="V729" s="120">
        <v>0</v>
      </c>
      <c r="W729" s="120">
        <v>0</v>
      </c>
    </row>
    <row r="730" spans="1:23" hidden="1">
      <c r="A730" s="120">
        <v>0</v>
      </c>
      <c r="B730" s="120">
        <v>0</v>
      </c>
      <c r="C730" s="120">
        <v>0</v>
      </c>
      <c r="D730" s="120">
        <v>0</v>
      </c>
      <c r="E730" s="120">
        <v>0</v>
      </c>
      <c r="F730" s="120">
        <v>0</v>
      </c>
      <c r="G730" s="120">
        <v>0</v>
      </c>
      <c r="H730" s="120">
        <v>0</v>
      </c>
      <c r="I730" s="120">
        <v>0</v>
      </c>
      <c r="J730" s="120">
        <v>0</v>
      </c>
      <c r="K730" s="120">
        <v>0</v>
      </c>
      <c r="L730" s="120">
        <v>0</v>
      </c>
      <c r="M730" s="120">
        <v>0</v>
      </c>
      <c r="N730" s="120">
        <v>0</v>
      </c>
      <c r="O730" s="120">
        <v>0</v>
      </c>
      <c r="P730" s="120">
        <v>0</v>
      </c>
      <c r="Q730" s="120">
        <v>0</v>
      </c>
      <c r="R730" s="120">
        <v>0</v>
      </c>
      <c r="S730" s="120">
        <v>0</v>
      </c>
      <c r="T730" s="120">
        <v>0</v>
      </c>
      <c r="U730" s="120">
        <v>0</v>
      </c>
      <c r="V730" s="120">
        <v>0</v>
      </c>
      <c r="W730" s="120">
        <v>0</v>
      </c>
    </row>
    <row r="731" spans="1:23" hidden="1">
      <c r="A731" s="120">
        <v>0</v>
      </c>
      <c r="B731" s="120">
        <v>0</v>
      </c>
      <c r="C731" s="120">
        <v>0</v>
      </c>
      <c r="D731" s="120">
        <v>0</v>
      </c>
      <c r="E731" s="120">
        <v>0</v>
      </c>
      <c r="F731" s="120">
        <v>0</v>
      </c>
      <c r="G731" s="120">
        <v>0</v>
      </c>
      <c r="H731" s="120">
        <v>0</v>
      </c>
      <c r="I731" s="120">
        <v>0</v>
      </c>
      <c r="J731" s="120">
        <v>0</v>
      </c>
      <c r="K731" s="120">
        <v>0</v>
      </c>
      <c r="L731" s="120">
        <v>0</v>
      </c>
      <c r="M731" s="120">
        <v>0</v>
      </c>
      <c r="N731" s="120">
        <v>0</v>
      </c>
      <c r="O731" s="120">
        <v>0</v>
      </c>
      <c r="P731" s="120">
        <v>0</v>
      </c>
      <c r="Q731" s="120">
        <v>0</v>
      </c>
      <c r="R731" s="120">
        <v>0</v>
      </c>
      <c r="S731" s="120">
        <v>0</v>
      </c>
      <c r="T731" s="120">
        <v>0</v>
      </c>
      <c r="U731" s="120">
        <v>0</v>
      </c>
      <c r="V731" s="120">
        <v>0</v>
      </c>
      <c r="W731" s="120">
        <v>0</v>
      </c>
    </row>
    <row r="732" spans="1:23" hidden="1">
      <c r="A732" s="120">
        <v>0</v>
      </c>
      <c r="B732" s="120">
        <v>0</v>
      </c>
      <c r="C732" s="120">
        <v>0</v>
      </c>
      <c r="D732" s="120">
        <v>0</v>
      </c>
      <c r="E732" s="120">
        <v>0</v>
      </c>
      <c r="F732" s="120">
        <v>0</v>
      </c>
      <c r="G732" s="120">
        <v>0</v>
      </c>
      <c r="H732" s="120">
        <v>0</v>
      </c>
      <c r="I732" s="120">
        <v>0</v>
      </c>
      <c r="J732" s="120">
        <v>0</v>
      </c>
      <c r="K732" s="120">
        <v>0</v>
      </c>
      <c r="L732" s="120">
        <v>0</v>
      </c>
      <c r="M732" s="120">
        <v>0</v>
      </c>
      <c r="N732" s="120">
        <v>0</v>
      </c>
      <c r="O732" s="120">
        <v>0</v>
      </c>
      <c r="P732" s="120">
        <v>0</v>
      </c>
      <c r="Q732" s="120">
        <v>0</v>
      </c>
      <c r="R732" s="120">
        <v>0</v>
      </c>
      <c r="S732" s="120">
        <v>0</v>
      </c>
      <c r="T732" s="120">
        <v>0</v>
      </c>
      <c r="U732" s="120">
        <v>0</v>
      </c>
      <c r="V732" s="120">
        <v>0</v>
      </c>
      <c r="W732" s="120">
        <v>0</v>
      </c>
    </row>
    <row r="733" spans="1:23" hidden="1">
      <c r="A733" s="120">
        <v>0</v>
      </c>
      <c r="B733" s="120">
        <v>0</v>
      </c>
      <c r="C733" s="120">
        <v>0</v>
      </c>
      <c r="D733" s="120">
        <v>0</v>
      </c>
      <c r="E733" s="120">
        <v>0</v>
      </c>
      <c r="F733" s="120">
        <v>0</v>
      </c>
      <c r="G733" s="120">
        <v>0</v>
      </c>
      <c r="H733" s="120">
        <v>0</v>
      </c>
      <c r="I733" s="120">
        <v>0</v>
      </c>
      <c r="J733" s="120">
        <v>0</v>
      </c>
      <c r="K733" s="120">
        <v>0</v>
      </c>
      <c r="L733" s="120">
        <v>0</v>
      </c>
      <c r="M733" s="120">
        <v>0</v>
      </c>
      <c r="N733" s="120">
        <v>0</v>
      </c>
      <c r="O733" s="120">
        <v>0</v>
      </c>
      <c r="P733" s="120">
        <v>0</v>
      </c>
      <c r="Q733" s="120">
        <v>0</v>
      </c>
      <c r="R733" s="120">
        <v>0</v>
      </c>
      <c r="S733" s="120">
        <v>0</v>
      </c>
      <c r="T733" s="120">
        <v>0</v>
      </c>
      <c r="U733" s="120">
        <v>0</v>
      </c>
      <c r="V733" s="120">
        <v>0</v>
      </c>
      <c r="W733" s="120">
        <v>0</v>
      </c>
    </row>
    <row r="734" spans="1:23" hidden="1">
      <c r="A734" s="120">
        <v>0</v>
      </c>
      <c r="B734" s="120">
        <v>0</v>
      </c>
      <c r="C734" s="120">
        <v>0</v>
      </c>
      <c r="D734" s="120">
        <v>0</v>
      </c>
      <c r="E734" s="120">
        <v>0</v>
      </c>
      <c r="F734" s="120">
        <v>0</v>
      </c>
      <c r="G734" s="120">
        <v>0</v>
      </c>
      <c r="H734" s="120">
        <v>0</v>
      </c>
      <c r="I734" s="120">
        <v>0</v>
      </c>
      <c r="J734" s="120">
        <v>0</v>
      </c>
      <c r="K734" s="120">
        <v>0</v>
      </c>
      <c r="L734" s="120">
        <v>0</v>
      </c>
      <c r="M734" s="120">
        <v>0</v>
      </c>
      <c r="N734" s="120">
        <v>0</v>
      </c>
      <c r="O734" s="120">
        <v>0</v>
      </c>
      <c r="P734" s="120">
        <v>0</v>
      </c>
      <c r="Q734" s="120">
        <v>0</v>
      </c>
      <c r="R734" s="120">
        <v>0</v>
      </c>
      <c r="S734" s="120">
        <v>0</v>
      </c>
      <c r="T734" s="120">
        <v>0</v>
      </c>
      <c r="U734" s="120">
        <v>0</v>
      </c>
      <c r="V734" s="120">
        <v>0</v>
      </c>
      <c r="W734" s="120">
        <v>0</v>
      </c>
    </row>
    <row r="735" spans="1:23" hidden="1">
      <c r="A735" s="120">
        <v>0</v>
      </c>
      <c r="B735" s="120">
        <v>0</v>
      </c>
      <c r="C735" s="120">
        <v>0</v>
      </c>
      <c r="D735" s="120">
        <v>0</v>
      </c>
      <c r="E735" s="120">
        <v>0</v>
      </c>
      <c r="F735" s="120">
        <v>0</v>
      </c>
      <c r="G735" s="120">
        <v>0</v>
      </c>
      <c r="H735" s="120">
        <v>0</v>
      </c>
      <c r="I735" s="120">
        <v>0</v>
      </c>
      <c r="J735" s="120">
        <v>0</v>
      </c>
      <c r="K735" s="120">
        <v>0</v>
      </c>
      <c r="L735" s="120">
        <v>0</v>
      </c>
      <c r="M735" s="120">
        <v>0</v>
      </c>
      <c r="N735" s="120">
        <v>0</v>
      </c>
      <c r="O735" s="120">
        <v>0</v>
      </c>
      <c r="P735" s="120">
        <v>0</v>
      </c>
      <c r="Q735" s="120">
        <v>0</v>
      </c>
      <c r="R735" s="120">
        <v>0</v>
      </c>
      <c r="S735" s="120">
        <v>0</v>
      </c>
      <c r="T735" s="120">
        <v>0</v>
      </c>
      <c r="U735" s="120">
        <v>0</v>
      </c>
      <c r="V735" s="120">
        <v>0</v>
      </c>
      <c r="W735" s="120">
        <v>0</v>
      </c>
    </row>
    <row r="736" spans="1:23" hidden="1">
      <c r="A736" s="120">
        <v>0</v>
      </c>
      <c r="B736" s="120">
        <v>0</v>
      </c>
      <c r="C736" s="120">
        <v>0</v>
      </c>
      <c r="D736" s="120">
        <v>0</v>
      </c>
      <c r="E736" s="120">
        <v>0</v>
      </c>
      <c r="F736" s="120">
        <v>0</v>
      </c>
      <c r="G736" s="120">
        <v>0</v>
      </c>
      <c r="H736" s="120">
        <v>0</v>
      </c>
      <c r="I736" s="120">
        <v>0</v>
      </c>
      <c r="J736" s="120">
        <v>0</v>
      </c>
      <c r="K736" s="120">
        <v>0</v>
      </c>
      <c r="L736" s="120">
        <v>0</v>
      </c>
      <c r="M736" s="120">
        <v>0</v>
      </c>
      <c r="N736" s="120">
        <v>0</v>
      </c>
      <c r="O736" s="120">
        <v>0</v>
      </c>
      <c r="P736" s="120">
        <v>0</v>
      </c>
      <c r="Q736" s="120">
        <v>0</v>
      </c>
      <c r="R736" s="120">
        <v>0</v>
      </c>
      <c r="S736" s="120">
        <v>0</v>
      </c>
      <c r="T736" s="120">
        <v>0</v>
      </c>
      <c r="U736" s="120">
        <v>0</v>
      </c>
      <c r="V736" s="120">
        <v>0</v>
      </c>
      <c r="W736" s="120">
        <v>0</v>
      </c>
    </row>
    <row r="737" spans="1:23" hidden="1">
      <c r="A737" s="120">
        <v>0</v>
      </c>
      <c r="B737" s="120">
        <v>0</v>
      </c>
      <c r="C737" s="120">
        <v>0</v>
      </c>
      <c r="D737" s="120">
        <v>0</v>
      </c>
      <c r="E737" s="120">
        <v>0</v>
      </c>
      <c r="F737" s="120">
        <v>0</v>
      </c>
      <c r="G737" s="120">
        <v>0</v>
      </c>
      <c r="H737" s="120">
        <v>0</v>
      </c>
      <c r="I737" s="120">
        <v>0</v>
      </c>
      <c r="J737" s="120">
        <v>0</v>
      </c>
      <c r="K737" s="120">
        <v>0</v>
      </c>
      <c r="L737" s="120">
        <v>0</v>
      </c>
      <c r="M737" s="120">
        <v>0</v>
      </c>
      <c r="N737" s="120">
        <v>0</v>
      </c>
      <c r="O737" s="120">
        <v>0</v>
      </c>
      <c r="P737" s="120">
        <v>0</v>
      </c>
      <c r="Q737" s="120">
        <v>0</v>
      </c>
      <c r="R737" s="120">
        <v>0</v>
      </c>
      <c r="S737" s="120">
        <v>0</v>
      </c>
      <c r="T737" s="120">
        <v>0</v>
      </c>
      <c r="U737" s="120">
        <v>0</v>
      </c>
      <c r="V737" s="120">
        <v>0</v>
      </c>
      <c r="W737" s="120">
        <v>0</v>
      </c>
    </row>
    <row r="738" spans="1:23" hidden="1">
      <c r="A738" s="120">
        <v>0</v>
      </c>
      <c r="B738" s="120">
        <v>0</v>
      </c>
      <c r="C738" s="120">
        <v>0</v>
      </c>
      <c r="D738" s="120">
        <v>0</v>
      </c>
      <c r="E738" s="120">
        <v>0</v>
      </c>
      <c r="F738" s="120">
        <v>0</v>
      </c>
      <c r="G738" s="120">
        <v>0</v>
      </c>
      <c r="H738" s="120">
        <v>0</v>
      </c>
      <c r="I738" s="120">
        <v>0</v>
      </c>
      <c r="J738" s="120">
        <v>0</v>
      </c>
      <c r="K738" s="120">
        <v>0</v>
      </c>
      <c r="L738" s="120">
        <v>0</v>
      </c>
      <c r="M738" s="120">
        <v>0</v>
      </c>
      <c r="N738" s="120">
        <v>0</v>
      </c>
      <c r="O738" s="120">
        <v>0</v>
      </c>
      <c r="P738" s="120">
        <v>0</v>
      </c>
      <c r="Q738" s="120">
        <v>0</v>
      </c>
      <c r="R738" s="120">
        <v>0</v>
      </c>
      <c r="S738" s="120">
        <v>0</v>
      </c>
      <c r="T738" s="120">
        <v>0</v>
      </c>
      <c r="U738" s="120">
        <v>0</v>
      </c>
      <c r="V738" s="120">
        <v>0</v>
      </c>
      <c r="W738" s="120">
        <v>0</v>
      </c>
    </row>
    <row r="739" spans="1:23" hidden="1">
      <c r="A739" s="120">
        <v>0</v>
      </c>
      <c r="B739" s="120">
        <v>0</v>
      </c>
      <c r="C739" s="120">
        <v>0</v>
      </c>
      <c r="D739" s="120">
        <v>0</v>
      </c>
      <c r="E739" s="120">
        <v>0</v>
      </c>
      <c r="F739" s="120">
        <v>0</v>
      </c>
      <c r="G739" s="120">
        <v>0</v>
      </c>
      <c r="H739" s="120">
        <v>0</v>
      </c>
      <c r="I739" s="120">
        <v>0</v>
      </c>
      <c r="J739" s="120">
        <v>0</v>
      </c>
      <c r="K739" s="120">
        <v>0</v>
      </c>
      <c r="L739" s="120">
        <v>0</v>
      </c>
      <c r="M739" s="120">
        <v>0</v>
      </c>
      <c r="N739" s="120">
        <v>0</v>
      </c>
      <c r="O739" s="120">
        <v>0</v>
      </c>
      <c r="P739" s="120">
        <v>0</v>
      </c>
      <c r="Q739" s="120">
        <v>0</v>
      </c>
      <c r="R739" s="120">
        <v>0</v>
      </c>
      <c r="S739" s="120">
        <v>0</v>
      </c>
      <c r="T739" s="120">
        <v>0</v>
      </c>
      <c r="U739" s="120">
        <v>0</v>
      </c>
      <c r="V739" s="120">
        <v>0</v>
      </c>
      <c r="W739" s="120">
        <v>0</v>
      </c>
    </row>
    <row r="740" spans="1:23" hidden="1">
      <c r="A740" s="120">
        <v>0</v>
      </c>
      <c r="B740" s="120">
        <v>0</v>
      </c>
      <c r="C740" s="120">
        <v>0</v>
      </c>
      <c r="D740" s="120">
        <v>0</v>
      </c>
      <c r="E740" s="120">
        <v>0</v>
      </c>
      <c r="F740" s="120">
        <v>0</v>
      </c>
      <c r="G740" s="120">
        <v>0</v>
      </c>
      <c r="H740" s="120">
        <v>0</v>
      </c>
      <c r="I740" s="120">
        <v>0</v>
      </c>
      <c r="J740" s="120">
        <v>0</v>
      </c>
      <c r="K740" s="120">
        <v>0</v>
      </c>
      <c r="L740" s="120">
        <v>0</v>
      </c>
      <c r="M740" s="120">
        <v>0</v>
      </c>
      <c r="N740" s="120">
        <v>0</v>
      </c>
      <c r="O740" s="120">
        <v>0</v>
      </c>
      <c r="P740" s="120">
        <v>0</v>
      </c>
      <c r="Q740" s="120">
        <v>0</v>
      </c>
      <c r="R740" s="120">
        <v>0</v>
      </c>
      <c r="S740" s="120">
        <v>0</v>
      </c>
      <c r="T740" s="120">
        <v>0</v>
      </c>
      <c r="U740" s="120">
        <v>0</v>
      </c>
      <c r="V740" s="120">
        <v>0</v>
      </c>
      <c r="W740" s="120">
        <v>0</v>
      </c>
    </row>
    <row r="741" spans="1:23" hidden="1">
      <c r="A741" s="120">
        <v>0</v>
      </c>
      <c r="B741" s="120">
        <v>0</v>
      </c>
      <c r="C741" s="120">
        <v>0</v>
      </c>
      <c r="D741" s="120">
        <v>0</v>
      </c>
      <c r="E741" s="120">
        <v>0</v>
      </c>
      <c r="F741" s="120">
        <v>0</v>
      </c>
      <c r="G741" s="120">
        <v>0</v>
      </c>
      <c r="H741" s="120">
        <v>0</v>
      </c>
      <c r="I741" s="120">
        <v>0</v>
      </c>
      <c r="J741" s="120">
        <v>0</v>
      </c>
      <c r="K741" s="120">
        <v>0</v>
      </c>
      <c r="L741" s="120">
        <v>0</v>
      </c>
      <c r="M741" s="120">
        <v>0</v>
      </c>
      <c r="N741" s="120">
        <v>0</v>
      </c>
      <c r="O741" s="120">
        <v>0</v>
      </c>
      <c r="P741" s="120">
        <v>0</v>
      </c>
      <c r="Q741" s="120">
        <v>0</v>
      </c>
      <c r="R741" s="120">
        <v>0</v>
      </c>
      <c r="S741" s="120">
        <v>0</v>
      </c>
      <c r="T741" s="120">
        <v>0</v>
      </c>
      <c r="U741" s="120">
        <v>0</v>
      </c>
      <c r="V741" s="120">
        <v>0</v>
      </c>
      <c r="W741" s="120">
        <v>0</v>
      </c>
    </row>
    <row r="742" spans="1:23" hidden="1">
      <c r="A742" s="120">
        <v>0</v>
      </c>
      <c r="B742" s="120">
        <v>0</v>
      </c>
      <c r="C742" s="120">
        <v>0</v>
      </c>
      <c r="D742" s="120">
        <v>0</v>
      </c>
      <c r="E742" s="120">
        <v>0</v>
      </c>
      <c r="F742" s="120">
        <v>0</v>
      </c>
      <c r="G742" s="120">
        <v>0</v>
      </c>
      <c r="H742" s="120">
        <v>0</v>
      </c>
      <c r="I742" s="120">
        <v>0</v>
      </c>
      <c r="J742" s="120">
        <v>0</v>
      </c>
      <c r="K742" s="120">
        <v>0</v>
      </c>
      <c r="L742" s="120">
        <v>0</v>
      </c>
      <c r="M742" s="120">
        <v>0</v>
      </c>
      <c r="N742" s="120">
        <v>0</v>
      </c>
      <c r="O742" s="120">
        <v>0</v>
      </c>
      <c r="P742" s="120">
        <v>0</v>
      </c>
      <c r="Q742" s="120">
        <v>0</v>
      </c>
      <c r="R742" s="120">
        <v>0</v>
      </c>
      <c r="S742" s="120">
        <v>0</v>
      </c>
      <c r="T742" s="120">
        <v>0</v>
      </c>
      <c r="U742" s="120">
        <v>0</v>
      </c>
      <c r="V742" s="120">
        <v>0</v>
      </c>
      <c r="W742" s="120">
        <v>0</v>
      </c>
    </row>
    <row r="743" spans="1:23" hidden="1">
      <c r="A743" s="120">
        <v>0</v>
      </c>
      <c r="B743" s="120">
        <v>0</v>
      </c>
      <c r="C743" s="120">
        <v>0</v>
      </c>
      <c r="D743" s="120">
        <v>0</v>
      </c>
      <c r="E743" s="120">
        <v>0</v>
      </c>
      <c r="F743" s="120">
        <v>0</v>
      </c>
      <c r="G743" s="120">
        <v>0</v>
      </c>
      <c r="H743" s="120">
        <v>0</v>
      </c>
      <c r="I743" s="120">
        <v>0</v>
      </c>
      <c r="J743" s="120">
        <v>0</v>
      </c>
      <c r="K743" s="120">
        <v>0</v>
      </c>
      <c r="L743" s="120">
        <v>0</v>
      </c>
      <c r="M743" s="120">
        <v>0</v>
      </c>
      <c r="N743" s="120">
        <v>0</v>
      </c>
      <c r="O743" s="120">
        <v>0</v>
      </c>
      <c r="P743" s="120">
        <v>0</v>
      </c>
      <c r="Q743" s="120">
        <v>0</v>
      </c>
      <c r="R743" s="120">
        <v>0</v>
      </c>
      <c r="S743" s="120">
        <v>0</v>
      </c>
      <c r="T743" s="120">
        <v>0</v>
      </c>
      <c r="U743" s="120">
        <v>0</v>
      </c>
      <c r="V743" s="120">
        <v>0</v>
      </c>
      <c r="W743" s="120">
        <v>0</v>
      </c>
    </row>
    <row r="744" spans="1:23" hidden="1">
      <c r="A744" s="120">
        <v>0</v>
      </c>
      <c r="B744" s="120">
        <v>0</v>
      </c>
      <c r="C744" s="120">
        <v>0</v>
      </c>
      <c r="D744" s="120">
        <v>0</v>
      </c>
      <c r="E744" s="120">
        <v>0</v>
      </c>
      <c r="F744" s="120">
        <v>0</v>
      </c>
      <c r="G744" s="120">
        <v>0</v>
      </c>
      <c r="H744" s="120">
        <v>0</v>
      </c>
      <c r="I744" s="120">
        <v>0</v>
      </c>
      <c r="J744" s="120">
        <v>0</v>
      </c>
      <c r="K744" s="120">
        <v>0</v>
      </c>
      <c r="L744" s="120">
        <v>0</v>
      </c>
      <c r="M744" s="120">
        <v>0</v>
      </c>
      <c r="N744" s="120">
        <v>0</v>
      </c>
      <c r="O744" s="120">
        <v>0</v>
      </c>
      <c r="P744" s="120">
        <v>0</v>
      </c>
      <c r="Q744" s="120">
        <v>0</v>
      </c>
      <c r="R744" s="120">
        <v>0</v>
      </c>
      <c r="S744" s="120">
        <v>0</v>
      </c>
      <c r="T744" s="120">
        <v>0</v>
      </c>
      <c r="U744" s="120">
        <v>0</v>
      </c>
      <c r="V744" s="120">
        <v>0</v>
      </c>
      <c r="W744" s="120">
        <v>0</v>
      </c>
    </row>
    <row r="745" spans="1:23" hidden="1">
      <c r="A745" s="120">
        <v>0</v>
      </c>
      <c r="B745" s="120">
        <v>0</v>
      </c>
      <c r="C745" s="120">
        <v>0</v>
      </c>
      <c r="D745" s="120">
        <v>0</v>
      </c>
      <c r="E745" s="120">
        <v>0</v>
      </c>
      <c r="F745" s="120">
        <v>0</v>
      </c>
      <c r="G745" s="120">
        <v>0</v>
      </c>
      <c r="H745" s="120">
        <v>0</v>
      </c>
      <c r="I745" s="120">
        <v>0</v>
      </c>
      <c r="J745" s="120">
        <v>0</v>
      </c>
      <c r="K745" s="120">
        <v>0</v>
      </c>
      <c r="L745" s="120">
        <v>0</v>
      </c>
      <c r="M745" s="120">
        <v>0</v>
      </c>
      <c r="N745" s="120">
        <v>0</v>
      </c>
      <c r="O745" s="120">
        <v>0</v>
      </c>
      <c r="P745" s="120">
        <v>0</v>
      </c>
      <c r="Q745" s="120">
        <v>0</v>
      </c>
      <c r="R745" s="120">
        <v>0</v>
      </c>
      <c r="S745" s="120">
        <v>0</v>
      </c>
      <c r="T745" s="120">
        <v>0</v>
      </c>
      <c r="U745" s="120">
        <v>0</v>
      </c>
      <c r="V745" s="120">
        <v>0</v>
      </c>
      <c r="W745" s="120">
        <v>0</v>
      </c>
    </row>
    <row r="746" spans="1:23" hidden="1">
      <c r="A746" s="120">
        <v>0</v>
      </c>
      <c r="B746" s="120">
        <v>0</v>
      </c>
      <c r="C746" s="120">
        <v>0</v>
      </c>
      <c r="D746" s="120">
        <v>0</v>
      </c>
      <c r="E746" s="120">
        <v>0</v>
      </c>
      <c r="F746" s="120">
        <v>0</v>
      </c>
      <c r="G746" s="120">
        <v>0</v>
      </c>
      <c r="H746" s="120">
        <v>0</v>
      </c>
      <c r="I746" s="120">
        <v>0</v>
      </c>
      <c r="J746" s="120">
        <v>0</v>
      </c>
      <c r="K746" s="120">
        <v>0</v>
      </c>
      <c r="L746" s="120">
        <v>0</v>
      </c>
      <c r="M746" s="120">
        <v>0</v>
      </c>
      <c r="N746" s="120">
        <v>0</v>
      </c>
      <c r="O746" s="120">
        <v>0</v>
      </c>
      <c r="P746" s="120">
        <v>0</v>
      </c>
      <c r="Q746" s="120">
        <v>0</v>
      </c>
      <c r="R746" s="120">
        <v>0</v>
      </c>
      <c r="S746" s="120">
        <v>0</v>
      </c>
      <c r="T746" s="120">
        <v>0</v>
      </c>
      <c r="U746" s="120">
        <v>0</v>
      </c>
      <c r="V746" s="120">
        <v>0</v>
      </c>
      <c r="W746" s="120">
        <v>0</v>
      </c>
    </row>
    <row r="747" spans="1:23" hidden="1">
      <c r="A747" s="120">
        <v>0</v>
      </c>
      <c r="B747" s="120">
        <v>0</v>
      </c>
      <c r="C747" s="120">
        <v>0</v>
      </c>
      <c r="D747" s="120">
        <v>0</v>
      </c>
      <c r="E747" s="120">
        <v>0</v>
      </c>
      <c r="F747" s="120">
        <v>0</v>
      </c>
      <c r="G747" s="120">
        <v>0</v>
      </c>
      <c r="H747" s="120">
        <v>0</v>
      </c>
      <c r="I747" s="120">
        <v>0</v>
      </c>
      <c r="J747" s="120">
        <v>0</v>
      </c>
      <c r="K747" s="120">
        <v>0</v>
      </c>
      <c r="L747" s="120">
        <v>0</v>
      </c>
      <c r="M747" s="120">
        <v>0</v>
      </c>
      <c r="N747" s="120">
        <v>0</v>
      </c>
      <c r="O747" s="120">
        <v>0</v>
      </c>
      <c r="P747" s="120">
        <v>0</v>
      </c>
      <c r="Q747" s="120">
        <v>0</v>
      </c>
      <c r="R747" s="120">
        <v>0</v>
      </c>
      <c r="S747" s="120">
        <v>0</v>
      </c>
      <c r="T747" s="120">
        <v>0</v>
      </c>
      <c r="U747" s="120">
        <v>0</v>
      </c>
      <c r="V747" s="120">
        <v>0</v>
      </c>
      <c r="W747" s="120">
        <v>0</v>
      </c>
    </row>
    <row r="748" spans="1:23" hidden="1">
      <c r="A748" s="120">
        <v>0</v>
      </c>
      <c r="B748" s="120">
        <v>0</v>
      </c>
      <c r="C748" s="120">
        <v>0</v>
      </c>
      <c r="D748" s="120">
        <v>0</v>
      </c>
      <c r="E748" s="120">
        <v>0</v>
      </c>
      <c r="F748" s="120">
        <v>0</v>
      </c>
      <c r="G748" s="120">
        <v>0</v>
      </c>
      <c r="H748" s="120">
        <v>0</v>
      </c>
      <c r="I748" s="120">
        <v>0</v>
      </c>
      <c r="J748" s="120">
        <v>0</v>
      </c>
      <c r="K748" s="120">
        <v>0</v>
      </c>
      <c r="L748" s="120">
        <v>0</v>
      </c>
      <c r="M748" s="120">
        <v>0</v>
      </c>
      <c r="N748" s="120">
        <v>0</v>
      </c>
      <c r="O748" s="120">
        <v>0</v>
      </c>
      <c r="P748" s="120">
        <v>0</v>
      </c>
      <c r="Q748" s="120">
        <v>0</v>
      </c>
      <c r="R748" s="120">
        <v>0</v>
      </c>
      <c r="S748" s="120">
        <v>0</v>
      </c>
      <c r="T748" s="120">
        <v>0</v>
      </c>
      <c r="U748" s="120">
        <v>0</v>
      </c>
      <c r="V748" s="120">
        <v>0</v>
      </c>
      <c r="W748" s="120">
        <v>0</v>
      </c>
    </row>
    <row r="749" spans="1:23" hidden="1">
      <c r="A749" s="120">
        <v>0</v>
      </c>
      <c r="B749" s="120">
        <v>0</v>
      </c>
      <c r="C749" s="120">
        <v>0</v>
      </c>
      <c r="D749" s="120">
        <v>0</v>
      </c>
      <c r="E749" s="120">
        <v>0</v>
      </c>
      <c r="F749" s="120">
        <v>0</v>
      </c>
      <c r="G749" s="120">
        <v>0</v>
      </c>
      <c r="H749" s="120">
        <v>0</v>
      </c>
      <c r="I749" s="120">
        <v>0</v>
      </c>
      <c r="J749" s="120">
        <v>0</v>
      </c>
      <c r="K749" s="120">
        <v>0</v>
      </c>
      <c r="L749" s="120">
        <v>0</v>
      </c>
      <c r="M749" s="120">
        <v>0</v>
      </c>
      <c r="N749" s="120">
        <v>0</v>
      </c>
      <c r="O749" s="120">
        <v>0</v>
      </c>
      <c r="P749" s="120">
        <v>0</v>
      </c>
      <c r="Q749" s="120">
        <v>0</v>
      </c>
      <c r="R749" s="120">
        <v>0</v>
      </c>
      <c r="S749" s="120">
        <v>0</v>
      </c>
      <c r="T749" s="120">
        <v>0</v>
      </c>
      <c r="U749" s="120">
        <v>0</v>
      </c>
      <c r="V749" s="120">
        <v>0</v>
      </c>
      <c r="W749" s="120">
        <v>0</v>
      </c>
    </row>
    <row r="750" spans="1:23" hidden="1">
      <c r="A750" s="120">
        <v>0</v>
      </c>
      <c r="B750" s="120">
        <v>0</v>
      </c>
      <c r="C750" s="120">
        <v>0</v>
      </c>
      <c r="D750" s="120">
        <v>0</v>
      </c>
      <c r="E750" s="120">
        <v>0</v>
      </c>
      <c r="F750" s="120">
        <v>0</v>
      </c>
      <c r="G750" s="120">
        <v>0</v>
      </c>
      <c r="H750" s="120">
        <v>0</v>
      </c>
      <c r="I750" s="120">
        <v>0</v>
      </c>
      <c r="J750" s="120">
        <v>0</v>
      </c>
      <c r="K750" s="120">
        <v>0</v>
      </c>
      <c r="L750" s="120">
        <v>0</v>
      </c>
      <c r="M750" s="120">
        <v>0</v>
      </c>
      <c r="N750" s="120">
        <v>0</v>
      </c>
      <c r="O750" s="120">
        <v>0</v>
      </c>
      <c r="P750" s="120">
        <v>0</v>
      </c>
      <c r="Q750" s="120">
        <v>0</v>
      </c>
      <c r="R750" s="120">
        <v>0</v>
      </c>
      <c r="S750" s="120">
        <v>0</v>
      </c>
      <c r="T750" s="120">
        <v>0</v>
      </c>
      <c r="U750" s="120">
        <v>0</v>
      </c>
      <c r="V750" s="120">
        <v>0</v>
      </c>
      <c r="W750" s="120">
        <v>0</v>
      </c>
    </row>
    <row r="751" spans="1:23" hidden="1">
      <c r="A751" s="120">
        <v>0</v>
      </c>
      <c r="B751" s="120">
        <v>0</v>
      </c>
      <c r="C751" s="120">
        <v>0</v>
      </c>
      <c r="D751" s="120">
        <v>0</v>
      </c>
      <c r="E751" s="120">
        <v>0</v>
      </c>
      <c r="F751" s="120">
        <v>0</v>
      </c>
      <c r="G751" s="120">
        <v>0</v>
      </c>
      <c r="H751" s="120">
        <v>0</v>
      </c>
      <c r="I751" s="120">
        <v>0</v>
      </c>
      <c r="J751" s="120">
        <v>0</v>
      </c>
      <c r="K751" s="120">
        <v>0</v>
      </c>
      <c r="L751" s="120">
        <v>0</v>
      </c>
      <c r="M751" s="120">
        <v>0</v>
      </c>
      <c r="N751" s="120">
        <v>0</v>
      </c>
      <c r="O751" s="120">
        <v>0</v>
      </c>
      <c r="P751" s="120">
        <v>0</v>
      </c>
      <c r="Q751" s="120">
        <v>0</v>
      </c>
      <c r="R751" s="120">
        <v>0</v>
      </c>
      <c r="S751" s="120">
        <v>0</v>
      </c>
      <c r="T751" s="120">
        <v>0</v>
      </c>
      <c r="U751" s="120">
        <v>0</v>
      </c>
      <c r="V751" s="120">
        <v>0</v>
      </c>
      <c r="W751" s="120">
        <v>0</v>
      </c>
    </row>
    <row r="752" spans="1:23" hidden="1">
      <c r="A752" s="120">
        <v>0</v>
      </c>
      <c r="B752" s="120">
        <v>0</v>
      </c>
      <c r="C752" s="120">
        <v>0</v>
      </c>
      <c r="D752" s="120">
        <v>0</v>
      </c>
      <c r="E752" s="120">
        <v>0</v>
      </c>
      <c r="F752" s="120">
        <v>0</v>
      </c>
      <c r="G752" s="120">
        <v>0</v>
      </c>
      <c r="H752" s="120">
        <v>0</v>
      </c>
      <c r="I752" s="120">
        <v>0</v>
      </c>
      <c r="J752" s="120">
        <v>0</v>
      </c>
      <c r="K752" s="120">
        <v>0</v>
      </c>
      <c r="L752" s="120">
        <v>0</v>
      </c>
      <c r="M752" s="120">
        <v>0</v>
      </c>
      <c r="N752" s="120">
        <v>0</v>
      </c>
      <c r="O752" s="120">
        <v>0</v>
      </c>
      <c r="P752" s="120">
        <v>0</v>
      </c>
      <c r="Q752" s="120">
        <v>0</v>
      </c>
      <c r="R752" s="120">
        <v>0</v>
      </c>
      <c r="S752" s="120">
        <v>0</v>
      </c>
      <c r="T752" s="120">
        <v>0</v>
      </c>
      <c r="U752" s="120">
        <v>0</v>
      </c>
      <c r="V752" s="120">
        <v>0</v>
      </c>
      <c r="W752" s="120">
        <v>0</v>
      </c>
    </row>
    <row r="753" spans="1:23" hidden="1">
      <c r="A753" s="120">
        <v>0</v>
      </c>
      <c r="B753" s="120">
        <v>0</v>
      </c>
      <c r="C753" s="120">
        <v>0</v>
      </c>
      <c r="D753" s="120">
        <v>0</v>
      </c>
      <c r="E753" s="120">
        <v>0</v>
      </c>
      <c r="F753" s="120">
        <v>0</v>
      </c>
      <c r="G753" s="120">
        <v>0</v>
      </c>
      <c r="H753" s="120">
        <v>0</v>
      </c>
      <c r="I753" s="120">
        <v>0</v>
      </c>
      <c r="J753" s="120">
        <v>0</v>
      </c>
      <c r="K753" s="120">
        <v>0</v>
      </c>
      <c r="L753" s="120">
        <v>0</v>
      </c>
      <c r="M753" s="120">
        <v>0</v>
      </c>
      <c r="N753" s="120">
        <v>0</v>
      </c>
      <c r="O753" s="120">
        <v>0</v>
      </c>
      <c r="P753" s="120">
        <v>0</v>
      </c>
      <c r="Q753" s="120">
        <v>0</v>
      </c>
      <c r="R753" s="120">
        <v>0</v>
      </c>
      <c r="S753" s="120">
        <v>0</v>
      </c>
      <c r="T753" s="120">
        <v>0</v>
      </c>
      <c r="U753" s="120">
        <v>0</v>
      </c>
      <c r="V753" s="120">
        <v>0</v>
      </c>
      <c r="W753" s="120">
        <v>0</v>
      </c>
    </row>
    <row r="754" spans="1:23" hidden="1">
      <c r="A754" s="120">
        <v>0</v>
      </c>
      <c r="B754" s="120">
        <v>0</v>
      </c>
      <c r="C754" s="120">
        <v>0</v>
      </c>
      <c r="D754" s="120">
        <v>0</v>
      </c>
      <c r="E754" s="120">
        <v>0</v>
      </c>
      <c r="F754" s="120">
        <v>0</v>
      </c>
      <c r="G754" s="120">
        <v>0</v>
      </c>
      <c r="H754" s="120">
        <v>0</v>
      </c>
      <c r="I754" s="120">
        <v>0</v>
      </c>
      <c r="J754" s="120">
        <v>0</v>
      </c>
      <c r="K754" s="120">
        <v>0</v>
      </c>
      <c r="L754" s="120">
        <v>0</v>
      </c>
      <c r="M754" s="120">
        <v>0</v>
      </c>
      <c r="N754" s="120">
        <v>0</v>
      </c>
      <c r="O754" s="120">
        <v>0</v>
      </c>
      <c r="P754" s="120">
        <v>0</v>
      </c>
      <c r="Q754" s="120">
        <v>0</v>
      </c>
      <c r="R754" s="120">
        <v>0</v>
      </c>
      <c r="S754" s="120">
        <v>0</v>
      </c>
      <c r="T754" s="120">
        <v>0</v>
      </c>
      <c r="U754" s="120">
        <v>0</v>
      </c>
      <c r="V754" s="120">
        <v>0</v>
      </c>
      <c r="W754" s="120">
        <v>0</v>
      </c>
    </row>
    <row r="755" spans="1:23" hidden="1">
      <c r="A755" s="120">
        <v>0</v>
      </c>
      <c r="B755" s="120">
        <v>0</v>
      </c>
      <c r="C755" s="120">
        <v>0</v>
      </c>
      <c r="D755" s="120">
        <v>0</v>
      </c>
      <c r="E755" s="120">
        <v>0</v>
      </c>
      <c r="F755" s="120">
        <v>0</v>
      </c>
      <c r="G755" s="120">
        <v>0</v>
      </c>
      <c r="H755" s="120">
        <v>0</v>
      </c>
      <c r="I755" s="120">
        <v>0</v>
      </c>
      <c r="J755" s="120">
        <v>0</v>
      </c>
      <c r="K755" s="120">
        <v>0</v>
      </c>
      <c r="L755" s="120">
        <v>0</v>
      </c>
      <c r="M755" s="120">
        <v>0</v>
      </c>
      <c r="N755" s="120">
        <v>0</v>
      </c>
      <c r="O755" s="120">
        <v>0</v>
      </c>
      <c r="P755" s="120">
        <v>0</v>
      </c>
      <c r="Q755" s="120">
        <v>0</v>
      </c>
      <c r="R755" s="120">
        <v>0</v>
      </c>
      <c r="S755" s="120">
        <v>0</v>
      </c>
      <c r="T755" s="120">
        <v>0</v>
      </c>
      <c r="U755" s="120">
        <v>0</v>
      </c>
      <c r="V755" s="120">
        <v>0</v>
      </c>
      <c r="W755" s="120">
        <v>0</v>
      </c>
    </row>
    <row r="756" spans="1:23" hidden="1">
      <c r="A756" s="120">
        <v>0</v>
      </c>
      <c r="B756" s="120">
        <v>0</v>
      </c>
      <c r="C756" s="120">
        <v>0</v>
      </c>
      <c r="D756" s="120">
        <v>0</v>
      </c>
      <c r="E756" s="120">
        <v>0</v>
      </c>
      <c r="F756" s="120">
        <v>0</v>
      </c>
      <c r="G756" s="120">
        <v>0</v>
      </c>
      <c r="H756" s="120">
        <v>0</v>
      </c>
      <c r="I756" s="120">
        <v>0</v>
      </c>
      <c r="J756" s="120">
        <v>0</v>
      </c>
      <c r="K756" s="120">
        <v>0</v>
      </c>
      <c r="L756" s="120">
        <v>0</v>
      </c>
      <c r="M756" s="120">
        <v>0</v>
      </c>
      <c r="N756" s="120">
        <v>0</v>
      </c>
      <c r="O756" s="120">
        <v>0</v>
      </c>
      <c r="P756" s="120">
        <v>0</v>
      </c>
      <c r="Q756" s="120">
        <v>0</v>
      </c>
      <c r="R756" s="120">
        <v>0</v>
      </c>
      <c r="S756" s="120">
        <v>0</v>
      </c>
      <c r="T756" s="120">
        <v>0</v>
      </c>
      <c r="U756" s="120">
        <v>0</v>
      </c>
      <c r="V756" s="120">
        <v>0</v>
      </c>
      <c r="W756" s="120">
        <v>0</v>
      </c>
    </row>
    <row r="757" spans="1:23" hidden="1">
      <c r="A757" s="120">
        <v>0</v>
      </c>
      <c r="B757" s="120">
        <v>0</v>
      </c>
      <c r="C757" s="120">
        <v>0</v>
      </c>
      <c r="D757" s="120">
        <v>0</v>
      </c>
      <c r="E757" s="120">
        <v>0</v>
      </c>
      <c r="F757" s="120">
        <v>0</v>
      </c>
      <c r="G757" s="120">
        <v>0</v>
      </c>
      <c r="H757" s="120">
        <v>0</v>
      </c>
      <c r="I757" s="120">
        <v>0</v>
      </c>
      <c r="J757" s="120">
        <v>0</v>
      </c>
      <c r="K757" s="120">
        <v>0</v>
      </c>
      <c r="L757" s="120">
        <v>0</v>
      </c>
      <c r="M757" s="120">
        <v>0</v>
      </c>
      <c r="N757" s="120">
        <v>0</v>
      </c>
      <c r="O757" s="120">
        <v>0</v>
      </c>
      <c r="P757" s="120">
        <v>0</v>
      </c>
      <c r="Q757" s="120">
        <v>0</v>
      </c>
      <c r="R757" s="120">
        <v>0</v>
      </c>
      <c r="S757" s="120">
        <v>0</v>
      </c>
      <c r="T757" s="120">
        <v>0</v>
      </c>
      <c r="U757" s="120">
        <v>0</v>
      </c>
      <c r="V757" s="120">
        <v>0</v>
      </c>
      <c r="W757" s="120">
        <v>0</v>
      </c>
    </row>
    <row r="758" spans="1:23" hidden="1">
      <c r="A758" s="120">
        <v>0</v>
      </c>
      <c r="B758" s="120">
        <v>0</v>
      </c>
      <c r="C758" s="120">
        <v>0</v>
      </c>
      <c r="D758" s="120">
        <v>0</v>
      </c>
      <c r="E758" s="120">
        <v>0</v>
      </c>
      <c r="F758" s="120">
        <v>0</v>
      </c>
      <c r="G758" s="120">
        <v>0</v>
      </c>
      <c r="H758" s="120">
        <v>0</v>
      </c>
      <c r="I758" s="120">
        <v>0</v>
      </c>
      <c r="J758" s="120">
        <v>0</v>
      </c>
      <c r="K758" s="120">
        <v>0</v>
      </c>
      <c r="L758" s="120">
        <v>0</v>
      </c>
      <c r="M758" s="120">
        <v>0</v>
      </c>
      <c r="N758" s="120">
        <v>0</v>
      </c>
      <c r="O758" s="120">
        <v>0</v>
      </c>
      <c r="P758" s="120">
        <v>0</v>
      </c>
      <c r="Q758" s="120">
        <v>0</v>
      </c>
      <c r="R758" s="120">
        <v>0</v>
      </c>
      <c r="S758" s="120">
        <v>0</v>
      </c>
      <c r="T758" s="120">
        <v>0</v>
      </c>
      <c r="U758" s="120">
        <v>0</v>
      </c>
      <c r="V758" s="120">
        <v>0</v>
      </c>
      <c r="W758" s="120">
        <v>0</v>
      </c>
    </row>
    <row r="759" spans="1:23" hidden="1">
      <c r="A759" s="120">
        <v>0</v>
      </c>
      <c r="B759" s="120">
        <v>0</v>
      </c>
      <c r="C759" s="120">
        <v>0</v>
      </c>
      <c r="D759" s="120">
        <v>0</v>
      </c>
      <c r="E759" s="120">
        <v>0</v>
      </c>
      <c r="F759" s="120">
        <v>0</v>
      </c>
      <c r="G759" s="120">
        <v>0</v>
      </c>
      <c r="H759" s="120">
        <v>0</v>
      </c>
      <c r="I759" s="120">
        <v>0</v>
      </c>
      <c r="J759" s="120">
        <v>0</v>
      </c>
      <c r="K759" s="120">
        <v>0</v>
      </c>
      <c r="L759" s="120">
        <v>0</v>
      </c>
      <c r="M759" s="120">
        <v>0</v>
      </c>
      <c r="N759" s="120">
        <v>0</v>
      </c>
      <c r="O759" s="120">
        <v>0</v>
      </c>
      <c r="P759" s="120">
        <v>0</v>
      </c>
      <c r="Q759" s="120">
        <v>0</v>
      </c>
      <c r="R759" s="120">
        <v>0</v>
      </c>
      <c r="S759" s="120">
        <v>0</v>
      </c>
      <c r="T759" s="120">
        <v>0</v>
      </c>
      <c r="U759" s="120">
        <v>0</v>
      </c>
      <c r="V759" s="120">
        <v>0</v>
      </c>
      <c r="W759" s="120">
        <v>0</v>
      </c>
    </row>
    <row r="760" spans="1:23" hidden="1">
      <c r="A760" s="120">
        <v>0</v>
      </c>
      <c r="B760" s="120">
        <v>0</v>
      </c>
      <c r="C760" s="120">
        <v>0</v>
      </c>
      <c r="D760" s="120">
        <v>0</v>
      </c>
      <c r="E760" s="120">
        <v>0</v>
      </c>
      <c r="F760" s="120">
        <v>0</v>
      </c>
      <c r="G760" s="120">
        <v>0</v>
      </c>
      <c r="H760" s="120">
        <v>0</v>
      </c>
      <c r="I760" s="120">
        <v>0</v>
      </c>
      <c r="J760" s="120">
        <v>0</v>
      </c>
      <c r="K760" s="120">
        <v>0</v>
      </c>
      <c r="L760" s="120">
        <v>0</v>
      </c>
      <c r="M760" s="120">
        <v>0</v>
      </c>
      <c r="N760" s="120">
        <v>0</v>
      </c>
      <c r="O760" s="120">
        <v>0</v>
      </c>
      <c r="P760" s="120">
        <v>0</v>
      </c>
      <c r="Q760" s="120">
        <v>0</v>
      </c>
      <c r="R760" s="120">
        <v>0</v>
      </c>
      <c r="S760" s="120">
        <v>0</v>
      </c>
      <c r="T760" s="120">
        <v>0</v>
      </c>
      <c r="U760" s="120">
        <v>0</v>
      </c>
      <c r="V760" s="120">
        <v>0</v>
      </c>
      <c r="W760" s="120">
        <v>0</v>
      </c>
    </row>
    <row r="761" spans="1:23" hidden="1">
      <c r="A761" s="120">
        <v>0</v>
      </c>
      <c r="B761" s="120">
        <v>0</v>
      </c>
      <c r="C761" s="120">
        <v>0</v>
      </c>
      <c r="D761" s="120">
        <v>0</v>
      </c>
      <c r="E761" s="120">
        <v>0</v>
      </c>
      <c r="F761" s="120">
        <v>0</v>
      </c>
      <c r="G761" s="120">
        <v>0</v>
      </c>
      <c r="H761" s="120">
        <v>0</v>
      </c>
      <c r="I761" s="120">
        <v>0</v>
      </c>
      <c r="J761" s="120">
        <v>0</v>
      </c>
      <c r="K761" s="120">
        <v>0</v>
      </c>
      <c r="L761" s="120">
        <v>0</v>
      </c>
      <c r="M761" s="120">
        <v>0</v>
      </c>
      <c r="N761" s="120">
        <v>0</v>
      </c>
      <c r="O761" s="120">
        <v>0</v>
      </c>
      <c r="P761" s="120">
        <v>0</v>
      </c>
      <c r="Q761" s="120">
        <v>0</v>
      </c>
      <c r="R761" s="120">
        <v>0</v>
      </c>
      <c r="S761" s="120">
        <v>0</v>
      </c>
      <c r="T761" s="120">
        <v>0</v>
      </c>
      <c r="U761" s="120">
        <v>0</v>
      </c>
      <c r="V761" s="120">
        <v>0</v>
      </c>
      <c r="W761" s="120">
        <v>0</v>
      </c>
    </row>
    <row r="762" spans="1:23" hidden="1">
      <c r="A762" s="120">
        <v>0</v>
      </c>
      <c r="B762" s="120">
        <v>0</v>
      </c>
      <c r="C762" s="120">
        <v>0</v>
      </c>
      <c r="D762" s="120">
        <v>0</v>
      </c>
      <c r="E762" s="120">
        <v>0</v>
      </c>
      <c r="F762" s="120">
        <v>0</v>
      </c>
      <c r="G762" s="120">
        <v>0</v>
      </c>
      <c r="H762" s="120">
        <v>0</v>
      </c>
      <c r="I762" s="120">
        <v>0</v>
      </c>
      <c r="J762" s="120">
        <v>0</v>
      </c>
      <c r="K762" s="120">
        <v>0</v>
      </c>
      <c r="L762" s="120">
        <v>0</v>
      </c>
      <c r="M762" s="120">
        <v>0</v>
      </c>
      <c r="N762" s="120">
        <v>0</v>
      </c>
      <c r="O762" s="120">
        <v>0</v>
      </c>
      <c r="P762" s="120">
        <v>0</v>
      </c>
      <c r="Q762" s="120">
        <v>0</v>
      </c>
      <c r="R762" s="120">
        <v>0</v>
      </c>
      <c r="S762" s="120">
        <v>0</v>
      </c>
      <c r="T762" s="120">
        <v>0</v>
      </c>
      <c r="U762" s="120">
        <v>0</v>
      </c>
      <c r="V762" s="120">
        <v>0</v>
      </c>
      <c r="W762" s="120">
        <v>0</v>
      </c>
    </row>
    <row r="763" spans="1:23" hidden="1">
      <c r="A763" s="120">
        <v>0</v>
      </c>
      <c r="B763" s="120">
        <v>0</v>
      </c>
      <c r="C763" s="120">
        <v>0</v>
      </c>
      <c r="D763" s="120">
        <v>0</v>
      </c>
      <c r="E763" s="120">
        <v>0</v>
      </c>
      <c r="F763" s="120">
        <v>0</v>
      </c>
      <c r="G763" s="120">
        <v>0</v>
      </c>
      <c r="H763" s="120">
        <v>0</v>
      </c>
      <c r="I763" s="120">
        <v>0</v>
      </c>
      <c r="J763" s="120">
        <v>0</v>
      </c>
      <c r="K763" s="120">
        <v>0</v>
      </c>
      <c r="L763" s="120">
        <v>0</v>
      </c>
      <c r="M763" s="120">
        <v>0</v>
      </c>
      <c r="N763" s="120">
        <v>0</v>
      </c>
      <c r="O763" s="120">
        <v>0</v>
      </c>
      <c r="P763" s="120">
        <v>0</v>
      </c>
      <c r="Q763" s="120">
        <v>0</v>
      </c>
      <c r="R763" s="120">
        <v>0</v>
      </c>
      <c r="S763" s="120">
        <v>0</v>
      </c>
      <c r="T763" s="120">
        <v>0</v>
      </c>
      <c r="U763" s="120">
        <v>0</v>
      </c>
      <c r="V763" s="120">
        <v>0</v>
      </c>
      <c r="W763" s="120">
        <v>0</v>
      </c>
    </row>
    <row r="764" spans="1:23" hidden="1">
      <c r="A764" s="120">
        <v>0</v>
      </c>
      <c r="B764" s="120">
        <v>0</v>
      </c>
      <c r="C764" s="120">
        <v>0</v>
      </c>
      <c r="D764" s="120">
        <v>0</v>
      </c>
      <c r="E764" s="120">
        <v>0</v>
      </c>
      <c r="F764" s="120">
        <v>0</v>
      </c>
      <c r="G764" s="120">
        <v>0</v>
      </c>
      <c r="H764" s="120">
        <v>0</v>
      </c>
      <c r="I764" s="120">
        <v>0</v>
      </c>
      <c r="J764" s="120">
        <v>0</v>
      </c>
      <c r="K764" s="120">
        <v>0</v>
      </c>
      <c r="L764" s="120">
        <v>0</v>
      </c>
      <c r="M764" s="120">
        <v>0</v>
      </c>
      <c r="N764" s="120">
        <v>0</v>
      </c>
      <c r="O764" s="120">
        <v>0</v>
      </c>
      <c r="P764" s="120">
        <v>0</v>
      </c>
      <c r="Q764" s="120">
        <v>0</v>
      </c>
      <c r="R764" s="120">
        <v>0</v>
      </c>
      <c r="S764" s="120">
        <v>0</v>
      </c>
      <c r="T764" s="120">
        <v>0</v>
      </c>
      <c r="U764" s="120">
        <v>0</v>
      </c>
      <c r="V764" s="120">
        <v>0</v>
      </c>
      <c r="W764" s="120">
        <v>0</v>
      </c>
    </row>
    <row r="765" spans="1:23" hidden="1">
      <c r="A765" s="120">
        <v>0</v>
      </c>
      <c r="B765" s="120">
        <v>0</v>
      </c>
      <c r="C765" s="120">
        <v>0</v>
      </c>
      <c r="D765" s="120">
        <v>0</v>
      </c>
      <c r="E765" s="120">
        <v>0</v>
      </c>
      <c r="F765" s="120">
        <v>0</v>
      </c>
      <c r="G765" s="120">
        <v>0</v>
      </c>
      <c r="H765" s="120">
        <v>0</v>
      </c>
      <c r="I765" s="120">
        <v>0</v>
      </c>
      <c r="J765" s="120">
        <v>0</v>
      </c>
      <c r="K765" s="120">
        <v>0</v>
      </c>
      <c r="L765" s="120">
        <v>0</v>
      </c>
      <c r="M765" s="120">
        <v>0</v>
      </c>
      <c r="N765" s="120">
        <v>0</v>
      </c>
      <c r="O765" s="120">
        <v>0</v>
      </c>
      <c r="P765" s="120">
        <v>0</v>
      </c>
      <c r="Q765" s="120">
        <v>0</v>
      </c>
      <c r="R765" s="120">
        <v>0</v>
      </c>
      <c r="S765" s="120">
        <v>0</v>
      </c>
      <c r="T765" s="120">
        <v>0</v>
      </c>
      <c r="U765" s="120">
        <v>0</v>
      </c>
      <c r="V765" s="120">
        <v>0</v>
      </c>
      <c r="W765" s="120">
        <v>0</v>
      </c>
    </row>
    <row r="766" spans="1:23" hidden="1">
      <c r="A766" s="120">
        <v>0</v>
      </c>
      <c r="B766" s="120">
        <v>0</v>
      </c>
      <c r="C766" s="120">
        <v>0</v>
      </c>
      <c r="D766" s="120">
        <v>0</v>
      </c>
      <c r="E766" s="120">
        <v>0</v>
      </c>
      <c r="F766" s="120">
        <v>0</v>
      </c>
      <c r="G766" s="120">
        <v>0</v>
      </c>
      <c r="H766" s="120">
        <v>0</v>
      </c>
      <c r="I766" s="120">
        <v>0</v>
      </c>
      <c r="J766" s="120">
        <v>0</v>
      </c>
      <c r="K766" s="120">
        <v>0</v>
      </c>
      <c r="L766" s="120">
        <v>0</v>
      </c>
      <c r="M766" s="120">
        <v>0</v>
      </c>
      <c r="N766" s="120">
        <v>0</v>
      </c>
      <c r="O766" s="120">
        <v>0</v>
      </c>
      <c r="P766" s="120">
        <v>0</v>
      </c>
      <c r="Q766" s="120">
        <v>0</v>
      </c>
      <c r="R766" s="120">
        <v>0</v>
      </c>
      <c r="S766" s="120">
        <v>0</v>
      </c>
      <c r="T766" s="120">
        <v>0</v>
      </c>
      <c r="U766" s="120">
        <v>0</v>
      </c>
      <c r="V766" s="120">
        <v>0</v>
      </c>
      <c r="W766" s="120">
        <v>0</v>
      </c>
    </row>
    <row r="767" spans="1:23" hidden="1">
      <c r="A767" s="120">
        <v>0</v>
      </c>
      <c r="B767" s="120">
        <v>0</v>
      </c>
      <c r="C767" s="120">
        <v>0</v>
      </c>
      <c r="D767" s="120">
        <v>0</v>
      </c>
      <c r="E767" s="120">
        <v>0</v>
      </c>
      <c r="F767" s="120">
        <v>0</v>
      </c>
      <c r="G767" s="120">
        <v>0</v>
      </c>
      <c r="H767" s="120">
        <v>0</v>
      </c>
      <c r="I767" s="120">
        <v>0</v>
      </c>
      <c r="J767" s="120">
        <v>0</v>
      </c>
      <c r="K767" s="120">
        <v>0</v>
      </c>
      <c r="L767" s="120">
        <v>0</v>
      </c>
      <c r="M767" s="120">
        <v>0</v>
      </c>
      <c r="N767" s="120">
        <v>0</v>
      </c>
      <c r="O767" s="120">
        <v>0</v>
      </c>
      <c r="P767" s="120">
        <v>0</v>
      </c>
      <c r="Q767" s="120">
        <v>0</v>
      </c>
      <c r="R767" s="120">
        <v>0</v>
      </c>
      <c r="S767" s="120">
        <v>0</v>
      </c>
      <c r="T767" s="120">
        <v>0</v>
      </c>
      <c r="U767" s="120">
        <v>0</v>
      </c>
      <c r="V767" s="120">
        <v>0</v>
      </c>
      <c r="W767" s="120">
        <v>0</v>
      </c>
    </row>
    <row r="768" spans="1:23" hidden="1">
      <c r="A768" s="120">
        <v>0</v>
      </c>
      <c r="B768" s="120">
        <v>0</v>
      </c>
      <c r="C768" s="120">
        <v>0</v>
      </c>
      <c r="D768" s="120">
        <v>0</v>
      </c>
      <c r="E768" s="120">
        <v>0</v>
      </c>
      <c r="F768" s="120">
        <v>0</v>
      </c>
      <c r="G768" s="120">
        <v>0</v>
      </c>
      <c r="H768" s="120">
        <v>0</v>
      </c>
      <c r="I768" s="120">
        <v>0</v>
      </c>
      <c r="J768" s="120">
        <v>0</v>
      </c>
      <c r="K768" s="120">
        <v>0</v>
      </c>
      <c r="L768" s="120">
        <v>0</v>
      </c>
      <c r="M768" s="120">
        <v>0</v>
      </c>
      <c r="N768" s="120">
        <v>0</v>
      </c>
      <c r="O768" s="120">
        <v>0</v>
      </c>
      <c r="P768" s="120">
        <v>0</v>
      </c>
      <c r="Q768" s="120">
        <v>0</v>
      </c>
      <c r="R768" s="120">
        <v>0</v>
      </c>
      <c r="S768" s="120">
        <v>0</v>
      </c>
      <c r="T768" s="120">
        <v>0</v>
      </c>
      <c r="U768" s="120">
        <v>0</v>
      </c>
      <c r="V768" s="120">
        <v>0</v>
      </c>
      <c r="W768" s="120">
        <v>0</v>
      </c>
    </row>
    <row r="769" spans="1:23" hidden="1">
      <c r="A769" s="120">
        <v>0</v>
      </c>
      <c r="B769" s="120">
        <v>0</v>
      </c>
      <c r="C769" s="120">
        <v>0</v>
      </c>
      <c r="D769" s="120">
        <v>0</v>
      </c>
      <c r="E769" s="120">
        <v>0</v>
      </c>
      <c r="F769" s="120">
        <v>0</v>
      </c>
      <c r="G769" s="120">
        <v>0</v>
      </c>
      <c r="H769" s="120">
        <v>0</v>
      </c>
      <c r="I769" s="120">
        <v>0</v>
      </c>
      <c r="J769" s="120">
        <v>0</v>
      </c>
      <c r="K769" s="120">
        <v>0</v>
      </c>
      <c r="L769" s="120">
        <v>0</v>
      </c>
      <c r="M769" s="120">
        <v>0</v>
      </c>
      <c r="N769" s="120">
        <v>0</v>
      </c>
      <c r="O769" s="120">
        <v>0</v>
      </c>
      <c r="P769" s="120">
        <v>0</v>
      </c>
      <c r="Q769" s="120">
        <v>0</v>
      </c>
      <c r="R769" s="120">
        <v>0</v>
      </c>
      <c r="S769" s="120">
        <v>0</v>
      </c>
      <c r="T769" s="120">
        <v>0</v>
      </c>
      <c r="U769" s="120">
        <v>0</v>
      </c>
      <c r="V769" s="120">
        <v>0</v>
      </c>
      <c r="W769" s="120">
        <v>0</v>
      </c>
    </row>
    <row r="770" spans="1:23" hidden="1">
      <c r="A770" s="120">
        <v>0</v>
      </c>
      <c r="B770" s="120">
        <v>0</v>
      </c>
      <c r="C770" s="120">
        <v>0</v>
      </c>
      <c r="D770" s="120">
        <v>0</v>
      </c>
      <c r="E770" s="120">
        <v>0</v>
      </c>
      <c r="F770" s="120">
        <v>0</v>
      </c>
      <c r="G770" s="120">
        <v>0</v>
      </c>
      <c r="H770" s="120">
        <v>0</v>
      </c>
      <c r="I770" s="120">
        <v>0</v>
      </c>
      <c r="J770" s="120">
        <v>0</v>
      </c>
      <c r="K770" s="120">
        <v>0</v>
      </c>
      <c r="L770" s="120">
        <v>0</v>
      </c>
      <c r="M770" s="120">
        <v>0</v>
      </c>
      <c r="N770" s="120">
        <v>0</v>
      </c>
      <c r="O770" s="120">
        <v>0</v>
      </c>
      <c r="P770" s="120">
        <v>0</v>
      </c>
      <c r="Q770" s="120">
        <v>0</v>
      </c>
      <c r="R770" s="120">
        <v>0</v>
      </c>
      <c r="S770" s="120">
        <v>0</v>
      </c>
      <c r="T770" s="120">
        <v>0</v>
      </c>
      <c r="U770" s="120">
        <v>0</v>
      </c>
      <c r="V770" s="120">
        <v>0</v>
      </c>
      <c r="W770" s="120">
        <v>0</v>
      </c>
    </row>
    <row r="771" spans="1:23" hidden="1">
      <c r="A771" s="120">
        <v>0</v>
      </c>
      <c r="B771" s="120">
        <v>0</v>
      </c>
      <c r="C771" s="120">
        <v>0</v>
      </c>
      <c r="D771" s="120">
        <v>0</v>
      </c>
      <c r="E771" s="120">
        <v>0</v>
      </c>
      <c r="F771" s="120">
        <v>0</v>
      </c>
      <c r="G771" s="120">
        <v>0</v>
      </c>
      <c r="H771" s="120">
        <v>0</v>
      </c>
      <c r="I771" s="120">
        <v>0</v>
      </c>
      <c r="J771" s="120">
        <v>0</v>
      </c>
      <c r="K771" s="120">
        <v>0</v>
      </c>
      <c r="L771" s="120">
        <v>0</v>
      </c>
      <c r="M771" s="120">
        <v>0</v>
      </c>
      <c r="N771" s="120">
        <v>0</v>
      </c>
      <c r="O771" s="120">
        <v>0</v>
      </c>
      <c r="P771" s="120">
        <v>0</v>
      </c>
      <c r="Q771" s="120">
        <v>0</v>
      </c>
      <c r="R771" s="120">
        <v>0</v>
      </c>
      <c r="S771" s="120">
        <v>0</v>
      </c>
      <c r="T771" s="120">
        <v>0</v>
      </c>
      <c r="U771" s="120">
        <v>0</v>
      </c>
      <c r="V771" s="120">
        <v>0</v>
      </c>
      <c r="W771" s="120">
        <v>0</v>
      </c>
    </row>
    <row r="772" spans="1:23" hidden="1">
      <c r="A772" s="120">
        <v>0</v>
      </c>
      <c r="B772" s="120">
        <v>0</v>
      </c>
      <c r="C772" s="120">
        <v>0</v>
      </c>
      <c r="D772" s="120">
        <v>0</v>
      </c>
      <c r="E772" s="120">
        <v>0</v>
      </c>
      <c r="F772" s="120">
        <v>0</v>
      </c>
      <c r="G772" s="120">
        <v>0</v>
      </c>
      <c r="H772" s="120">
        <v>0</v>
      </c>
      <c r="I772" s="120">
        <v>0</v>
      </c>
      <c r="J772" s="120">
        <v>0</v>
      </c>
      <c r="K772" s="120">
        <v>0</v>
      </c>
      <c r="L772" s="120">
        <v>0</v>
      </c>
      <c r="M772" s="120">
        <v>0</v>
      </c>
      <c r="N772" s="120">
        <v>0</v>
      </c>
      <c r="O772" s="120">
        <v>0</v>
      </c>
      <c r="P772" s="120">
        <v>0</v>
      </c>
      <c r="Q772" s="120">
        <v>0</v>
      </c>
      <c r="R772" s="120">
        <v>0</v>
      </c>
      <c r="S772" s="120">
        <v>0</v>
      </c>
      <c r="T772" s="120">
        <v>0</v>
      </c>
      <c r="U772" s="120">
        <v>0</v>
      </c>
      <c r="V772" s="120">
        <v>0</v>
      </c>
      <c r="W772" s="120">
        <v>0</v>
      </c>
    </row>
    <row r="773" spans="1:23" hidden="1">
      <c r="A773" s="120">
        <v>0</v>
      </c>
      <c r="B773" s="120">
        <v>0</v>
      </c>
      <c r="C773" s="120">
        <v>0</v>
      </c>
      <c r="D773" s="120">
        <v>0</v>
      </c>
      <c r="E773" s="120">
        <v>0</v>
      </c>
      <c r="F773" s="120">
        <v>0</v>
      </c>
      <c r="G773" s="120">
        <v>0</v>
      </c>
      <c r="H773" s="120">
        <v>0</v>
      </c>
      <c r="I773" s="120">
        <v>0</v>
      </c>
      <c r="J773" s="120">
        <v>0</v>
      </c>
      <c r="K773" s="120">
        <v>0</v>
      </c>
      <c r="L773" s="120">
        <v>0</v>
      </c>
      <c r="M773" s="120">
        <v>0</v>
      </c>
      <c r="N773" s="120">
        <v>0</v>
      </c>
      <c r="O773" s="120">
        <v>0</v>
      </c>
      <c r="P773" s="120">
        <v>0</v>
      </c>
      <c r="Q773" s="120">
        <v>0</v>
      </c>
      <c r="R773" s="120">
        <v>0</v>
      </c>
      <c r="S773" s="120">
        <v>0</v>
      </c>
      <c r="T773" s="120">
        <v>0</v>
      </c>
      <c r="U773" s="120">
        <v>0</v>
      </c>
      <c r="V773" s="120">
        <v>0</v>
      </c>
      <c r="W773" s="120">
        <v>0</v>
      </c>
    </row>
    <row r="774" spans="1:23" hidden="1">
      <c r="A774" s="120">
        <v>0</v>
      </c>
      <c r="B774" s="120">
        <v>0</v>
      </c>
      <c r="C774" s="120">
        <v>0</v>
      </c>
      <c r="D774" s="120">
        <v>0</v>
      </c>
      <c r="E774" s="120">
        <v>0</v>
      </c>
      <c r="F774" s="120">
        <v>0</v>
      </c>
      <c r="G774" s="120">
        <v>0</v>
      </c>
      <c r="H774" s="120">
        <v>0</v>
      </c>
      <c r="I774" s="120">
        <v>0</v>
      </c>
      <c r="J774" s="120">
        <v>0</v>
      </c>
      <c r="K774" s="120">
        <v>0</v>
      </c>
      <c r="L774" s="120">
        <v>0</v>
      </c>
      <c r="M774" s="120">
        <v>0</v>
      </c>
      <c r="N774" s="120">
        <v>0</v>
      </c>
      <c r="O774" s="120">
        <v>0</v>
      </c>
      <c r="P774" s="120">
        <v>0</v>
      </c>
      <c r="Q774" s="120">
        <v>0</v>
      </c>
      <c r="R774" s="120">
        <v>0</v>
      </c>
      <c r="S774" s="120">
        <v>0</v>
      </c>
      <c r="T774" s="120">
        <v>0</v>
      </c>
      <c r="U774" s="120">
        <v>0</v>
      </c>
      <c r="V774" s="120">
        <v>0</v>
      </c>
      <c r="W774" s="120">
        <v>0</v>
      </c>
    </row>
    <row r="775" spans="1:23" hidden="1">
      <c r="A775" s="120">
        <v>0</v>
      </c>
      <c r="B775" s="120">
        <v>0</v>
      </c>
      <c r="C775" s="120">
        <v>0</v>
      </c>
      <c r="D775" s="120">
        <v>0</v>
      </c>
      <c r="E775" s="120">
        <v>0</v>
      </c>
      <c r="F775" s="120">
        <v>0</v>
      </c>
      <c r="G775" s="120">
        <v>0</v>
      </c>
      <c r="H775" s="120">
        <v>0</v>
      </c>
      <c r="I775" s="120">
        <v>0</v>
      </c>
      <c r="J775" s="120">
        <v>0</v>
      </c>
      <c r="K775" s="120">
        <v>0</v>
      </c>
      <c r="L775" s="120">
        <v>0</v>
      </c>
      <c r="M775" s="120">
        <v>0</v>
      </c>
      <c r="N775" s="120">
        <v>0</v>
      </c>
      <c r="O775" s="120">
        <v>0</v>
      </c>
      <c r="P775" s="120">
        <v>0</v>
      </c>
      <c r="Q775" s="120">
        <v>0</v>
      </c>
      <c r="R775" s="120">
        <v>0</v>
      </c>
      <c r="S775" s="120">
        <v>0</v>
      </c>
      <c r="T775" s="120">
        <v>0</v>
      </c>
      <c r="U775" s="120">
        <v>0</v>
      </c>
      <c r="V775" s="120">
        <v>0</v>
      </c>
      <c r="W775" s="120">
        <v>0</v>
      </c>
    </row>
    <row r="776" spans="1:23" hidden="1">
      <c r="A776" s="120">
        <v>0</v>
      </c>
      <c r="B776" s="120">
        <v>0</v>
      </c>
      <c r="C776" s="120">
        <v>0</v>
      </c>
      <c r="D776" s="120">
        <v>0</v>
      </c>
      <c r="E776" s="120">
        <v>0</v>
      </c>
      <c r="F776" s="120">
        <v>0</v>
      </c>
      <c r="G776" s="120">
        <v>0</v>
      </c>
      <c r="H776" s="120">
        <v>0</v>
      </c>
      <c r="I776" s="120">
        <v>0</v>
      </c>
      <c r="J776" s="120">
        <v>0</v>
      </c>
      <c r="K776" s="120">
        <v>0</v>
      </c>
      <c r="L776" s="120">
        <v>0</v>
      </c>
      <c r="M776" s="120">
        <v>0</v>
      </c>
      <c r="N776" s="120">
        <v>0</v>
      </c>
      <c r="O776" s="120">
        <v>0</v>
      </c>
      <c r="P776" s="120">
        <v>0</v>
      </c>
      <c r="Q776" s="120">
        <v>0</v>
      </c>
      <c r="R776" s="120">
        <v>0</v>
      </c>
      <c r="S776" s="120">
        <v>0</v>
      </c>
      <c r="T776" s="120">
        <v>0</v>
      </c>
      <c r="U776" s="120">
        <v>0</v>
      </c>
      <c r="V776" s="120">
        <v>0</v>
      </c>
      <c r="W776" s="120">
        <v>0</v>
      </c>
    </row>
    <row r="777" spans="1:23" hidden="1">
      <c r="A777" s="120">
        <v>0</v>
      </c>
      <c r="B777" s="120">
        <v>0</v>
      </c>
      <c r="C777" s="120">
        <v>0</v>
      </c>
      <c r="D777" s="120">
        <v>0</v>
      </c>
      <c r="E777" s="120">
        <v>0</v>
      </c>
      <c r="F777" s="120">
        <v>0</v>
      </c>
      <c r="G777" s="120">
        <v>0</v>
      </c>
      <c r="H777" s="120">
        <v>0</v>
      </c>
      <c r="I777" s="120">
        <v>0</v>
      </c>
      <c r="J777" s="120">
        <v>0</v>
      </c>
      <c r="K777" s="120">
        <v>0</v>
      </c>
      <c r="L777" s="120">
        <v>0</v>
      </c>
      <c r="M777" s="120">
        <v>0</v>
      </c>
      <c r="N777" s="120">
        <v>0</v>
      </c>
      <c r="O777" s="120">
        <v>0</v>
      </c>
      <c r="P777" s="120">
        <v>0</v>
      </c>
      <c r="Q777" s="120">
        <v>0</v>
      </c>
      <c r="R777" s="120">
        <v>0</v>
      </c>
      <c r="S777" s="120">
        <v>0</v>
      </c>
      <c r="T777" s="120">
        <v>0</v>
      </c>
      <c r="U777" s="120">
        <v>0</v>
      </c>
      <c r="V777" s="120">
        <v>0</v>
      </c>
      <c r="W777" s="120">
        <v>0</v>
      </c>
    </row>
    <row r="778" spans="1:23" hidden="1">
      <c r="A778" s="120">
        <v>0</v>
      </c>
      <c r="B778" s="120">
        <v>0</v>
      </c>
      <c r="C778" s="120">
        <v>0</v>
      </c>
      <c r="D778" s="120">
        <v>0</v>
      </c>
      <c r="E778" s="120">
        <v>0</v>
      </c>
      <c r="F778" s="120">
        <v>0</v>
      </c>
      <c r="G778" s="120">
        <v>0</v>
      </c>
      <c r="H778" s="120">
        <v>0</v>
      </c>
      <c r="I778" s="120">
        <v>0</v>
      </c>
      <c r="J778" s="120">
        <v>0</v>
      </c>
      <c r="K778" s="120">
        <v>0</v>
      </c>
      <c r="L778" s="120">
        <v>0</v>
      </c>
      <c r="M778" s="120">
        <v>0</v>
      </c>
      <c r="N778" s="120">
        <v>0</v>
      </c>
      <c r="O778" s="120">
        <v>0</v>
      </c>
      <c r="P778" s="120">
        <v>0</v>
      </c>
      <c r="Q778" s="120">
        <v>0</v>
      </c>
      <c r="R778" s="120">
        <v>0</v>
      </c>
      <c r="S778" s="120">
        <v>0</v>
      </c>
      <c r="T778" s="120">
        <v>0</v>
      </c>
      <c r="U778" s="120">
        <v>0</v>
      </c>
      <c r="V778" s="120">
        <v>0</v>
      </c>
      <c r="W778" s="120">
        <v>0</v>
      </c>
    </row>
    <row r="779" spans="1:23" hidden="1">
      <c r="A779" s="120">
        <v>0</v>
      </c>
      <c r="B779" s="120">
        <v>0</v>
      </c>
      <c r="C779" s="120">
        <v>0</v>
      </c>
      <c r="D779" s="120">
        <v>0</v>
      </c>
      <c r="E779" s="120">
        <v>0</v>
      </c>
      <c r="F779" s="120">
        <v>0</v>
      </c>
      <c r="G779" s="120">
        <v>0</v>
      </c>
      <c r="H779" s="120">
        <v>0</v>
      </c>
      <c r="I779" s="120">
        <v>0</v>
      </c>
      <c r="J779" s="120">
        <v>0</v>
      </c>
      <c r="K779" s="120">
        <v>0</v>
      </c>
      <c r="L779" s="120">
        <v>0</v>
      </c>
      <c r="M779" s="120">
        <v>0</v>
      </c>
      <c r="N779" s="120">
        <v>0</v>
      </c>
      <c r="O779" s="120">
        <v>0</v>
      </c>
      <c r="P779" s="120">
        <v>0</v>
      </c>
      <c r="Q779" s="120">
        <v>0</v>
      </c>
      <c r="R779" s="120">
        <v>0</v>
      </c>
      <c r="S779" s="120">
        <v>0</v>
      </c>
      <c r="T779" s="120">
        <v>0</v>
      </c>
      <c r="U779" s="120">
        <v>0</v>
      </c>
      <c r="V779" s="120">
        <v>0</v>
      </c>
      <c r="W779" s="120">
        <v>0</v>
      </c>
    </row>
    <row r="780" spans="1:23" hidden="1">
      <c r="A780" s="120">
        <v>0</v>
      </c>
      <c r="B780" s="120">
        <v>0</v>
      </c>
      <c r="C780" s="120">
        <v>0</v>
      </c>
      <c r="D780" s="120">
        <v>0</v>
      </c>
      <c r="E780" s="120">
        <v>0</v>
      </c>
      <c r="F780" s="120">
        <v>0</v>
      </c>
      <c r="G780" s="120">
        <v>0</v>
      </c>
      <c r="H780" s="120">
        <v>0</v>
      </c>
      <c r="I780" s="120">
        <v>0</v>
      </c>
      <c r="J780" s="120">
        <v>0</v>
      </c>
      <c r="K780" s="120">
        <v>0</v>
      </c>
      <c r="L780" s="120">
        <v>0</v>
      </c>
      <c r="M780" s="120">
        <v>0</v>
      </c>
      <c r="N780" s="120">
        <v>0</v>
      </c>
      <c r="O780" s="120">
        <v>0</v>
      </c>
      <c r="P780" s="120">
        <v>0</v>
      </c>
      <c r="Q780" s="120">
        <v>0</v>
      </c>
      <c r="R780" s="120">
        <v>0</v>
      </c>
      <c r="S780" s="120">
        <v>0</v>
      </c>
      <c r="T780" s="120">
        <v>0</v>
      </c>
      <c r="U780" s="120">
        <v>0</v>
      </c>
      <c r="V780" s="120">
        <v>0</v>
      </c>
      <c r="W780" s="120">
        <v>0</v>
      </c>
    </row>
    <row r="781" spans="1:23" hidden="1">
      <c r="A781" s="120">
        <v>0</v>
      </c>
      <c r="B781" s="120">
        <v>0</v>
      </c>
      <c r="C781" s="120">
        <v>0</v>
      </c>
      <c r="D781" s="120">
        <v>0</v>
      </c>
      <c r="E781" s="120">
        <v>0</v>
      </c>
      <c r="F781" s="120">
        <v>0</v>
      </c>
      <c r="G781" s="120">
        <v>0</v>
      </c>
      <c r="H781" s="120">
        <v>0</v>
      </c>
      <c r="I781" s="120">
        <v>0</v>
      </c>
      <c r="J781" s="120">
        <v>0</v>
      </c>
      <c r="K781" s="120">
        <v>0</v>
      </c>
      <c r="L781" s="120">
        <v>0</v>
      </c>
      <c r="M781" s="120">
        <v>0</v>
      </c>
      <c r="N781" s="120">
        <v>0</v>
      </c>
      <c r="O781" s="120">
        <v>0</v>
      </c>
      <c r="P781" s="120">
        <v>0</v>
      </c>
      <c r="Q781" s="120">
        <v>0</v>
      </c>
      <c r="R781" s="120">
        <v>0</v>
      </c>
      <c r="S781" s="120">
        <v>0</v>
      </c>
      <c r="T781" s="120">
        <v>0</v>
      </c>
      <c r="U781" s="120">
        <v>0</v>
      </c>
      <c r="V781" s="120">
        <v>0</v>
      </c>
      <c r="W781" s="120">
        <v>0</v>
      </c>
    </row>
    <row r="782" spans="1:23" hidden="1">
      <c r="A782" s="120">
        <v>0</v>
      </c>
      <c r="B782" s="120">
        <v>0</v>
      </c>
      <c r="C782" s="120">
        <v>0</v>
      </c>
      <c r="D782" s="120">
        <v>0</v>
      </c>
      <c r="E782" s="120">
        <v>0</v>
      </c>
      <c r="F782" s="120">
        <v>0</v>
      </c>
      <c r="G782" s="120">
        <v>0</v>
      </c>
      <c r="H782" s="120">
        <v>0</v>
      </c>
      <c r="I782" s="120">
        <v>0</v>
      </c>
      <c r="J782" s="120">
        <v>0</v>
      </c>
      <c r="K782" s="120">
        <v>0</v>
      </c>
      <c r="L782" s="120">
        <v>0</v>
      </c>
      <c r="M782" s="120">
        <v>0</v>
      </c>
      <c r="N782" s="120">
        <v>0</v>
      </c>
      <c r="O782" s="120">
        <v>0</v>
      </c>
      <c r="P782" s="120">
        <v>0</v>
      </c>
      <c r="Q782" s="120">
        <v>0</v>
      </c>
      <c r="R782" s="120">
        <v>0</v>
      </c>
      <c r="S782" s="120">
        <v>0</v>
      </c>
      <c r="T782" s="120">
        <v>0</v>
      </c>
      <c r="U782" s="120">
        <v>0</v>
      </c>
      <c r="V782" s="120">
        <v>0</v>
      </c>
      <c r="W782" s="120">
        <v>0</v>
      </c>
    </row>
    <row r="783" spans="1:23" hidden="1">
      <c r="A783" s="120">
        <v>0</v>
      </c>
      <c r="B783" s="120">
        <v>0</v>
      </c>
      <c r="C783" s="120">
        <v>0</v>
      </c>
      <c r="D783" s="120">
        <v>0</v>
      </c>
      <c r="E783" s="120">
        <v>0</v>
      </c>
      <c r="F783" s="120">
        <v>0</v>
      </c>
      <c r="G783" s="120">
        <v>0</v>
      </c>
      <c r="H783" s="120">
        <v>0</v>
      </c>
      <c r="I783" s="120">
        <v>0</v>
      </c>
      <c r="J783" s="120">
        <v>0</v>
      </c>
      <c r="K783" s="120">
        <v>0</v>
      </c>
      <c r="L783" s="120">
        <v>0</v>
      </c>
      <c r="M783" s="120">
        <v>0</v>
      </c>
      <c r="N783" s="120">
        <v>0</v>
      </c>
      <c r="O783" s="120">
        <v>0</v>
      </c>
      <c r="P783" s="120">
        <v>0</v>
      </c>
      <c r="Q783" s="120">
        <v>0</v>
      </c>
      <c r="R783" s="120">
        <v>0</v>
      </c>
      <c r="S783" s="120">
        <v>0</v>
      </c>
      <c r="T783" s="120">
        <v>0</v>
      </c>
      <c r="U783" s="120">
        <v>0</v>
      </c>
      <c r="V783" s="120">
        <v>0</v>
      </c>
      <c r="W783" s="120">
        <v>0</v>
      </c>
    </row>
    <row r="784" spans="1:23" hidden="1">
      <c r="A784" s="120">
        <v>0</v>
      </c>
      <c r="B784" s="120">
        <v>0</v>
      </c>
      <c r="C784" s="120">
        <v>0</v>
      </c>
      <c r="D784" s="120">
        <v>0</v>
      </c>
      <c r="E784" s="120">
        <v>0</v>
      </c>
      <c r="F784" s="120">
        <v>0</v>
      </c>
      <c r="G784" s="120">
        <v>0</v>
      </c>
      <c r="H784" s="120">
        <v>0</v>
      </c>
      <c r="I784" s="120">
        <v>0</v>
      </c>
      <c r="J784" s="120">
        <v>0</v>
      </c>
      <c r="K784" s="120">
        <v>0</v>
      </c>
      <c r="L784" s="120">
        <v>0</v>
      </c>
      <c r="M784" s="120">
        <v>0</v>
      </c>
      <c r="N784" s="120">
        <v>0</v>
      </c>
      <c r="O784" s="120">
        <v>0</v>
      </c>
      <c r="P784" s="120">
        <v>0</v>
      </c>
      <c r="Q784" s="120">
        <v>0</v>
      </c>
      <c r="R784" s="120">
        <v>0</v>
      </c>
      <c r="S784" s="120">
        <v>0</v>
      </c>
      <c r="T784" s="120">
        <v>0</v>
      </c>
      <c r="U784" s="120">
        <v>0</v>
      </c>
      <c r="V784" s="120">
        <v>0</v>
      </c>
      <c r="W784" s="120">
        <v>0</v>
      </c>
    </row>
    <row r="785" spans="1:23" hidden="1">
      <c r="A785" s="120">
        <v>0</v>
      </c>
      <c r="B785" s="120">
        <v>0</v>
      </c>
      <c r="C785" s="120">
        <v>0</v>
      </c>
      <c r="D785" s="120">
        <v>0</v>
      </c>
      <c r="E785" s="120">
        <v>0</v>
      </c>
      <c r="F785" s="120">
        <v>0</v>
      </c>
      <c r="G785" s="120">
        <v>0</v>
      </c>
      <c r="H785" s="120">
        <v>0</v>
      </c>
      <c r="I785" s="120">
        <v>0</v>
      </c>
      <c r="J785" s="120">
        <v>0</v>
      </c>
      <c r="K785" s="120">
        <v>0</v>
      </c>
      <c r="L785" s="120">
        <v>0</v>
      </c>
      <c r="M785" s="120">
        <v>0</v>
      </c>
      <c r="N785" s="120">
        <v>0</v>
      </c>
      <c r="O785" s="120">
        <v>0</v>
      </c>
      <c r="P785" s="120">
        <v>0</v>
      </c>
      <c r="Q785" s="120">
        <v>0</v>
      </c>
      <c r="R785" s="120">
        <v>0</v>
      </c>
      <c r="S785" s="120">
        <v>0</v>
      </c>
      <c r="T785" s="120">
        <v>0</v>
      </c>
      <c r="U785" s="120">
        <v>0</v>
      </c>
      <c r="V785" s="120">
        <v>0</v>
      </c>
      <c r="W785" s="120">
        <v>0</v>
      </c>
    </row>
    <row r="786" spans="1:23" hidden="1">
      <c r="A786" s="120">
        <v>0</v>
      </c>
      <c r="B786" s="120">
        <v>0</v>
      </c>
      <c r="C786" s="120">
        <v>0</v>
      </c>
      <c r="D786" s="120">
        <v>0</v>
      </c>
      <c r="E786" s="120">
        <v>0</v>
      </c>
      <c r="F786" s="120">
        <v>0</v>
      </c>
      <c r="G786" s="120">
        <v>0</v>
      </c>
      <c r="H786" s="120">
        <v>0</v>
      </c>
      <c r="I786" s="120">
        <v>0</v>
      </c>
      <c r="J786" s="120">
        <v>0</v>
      </c>
      <c r="K786" s="120">
        <v>0</v>
      </c>
      <c r="L786" s="120">
        <v>0</v>
      </c>
      <c r="M786" s="120">
        <v>0</v>
      </c>
      <c r="N786" s="120">
        <v>0</v>
      </c>
      <c r="O786" s="120">
        <v>0</v>
      </c>
      <c r="P786" s="120">
        <v>0</v>
      </c>
      <c r="Q786" s="120">
        <v>0</v>
      </c>
      <c r="R786" s="120">
        <v>0</v>
      </c>
      <c r="S786" s="120">
        <v>0</v>
      </c>
      <c r="T786" s="120">
        <v>0</v>
      </c>
      <c r="U786" s="120">
        <v>0</v>
      </c>
      <c r="V786" s="120">
        <v>0</v>
      </c>
      <c r="W786" s="120">
        <v>0</v>
      </c>
    </row>
    <row r="787" spans="1:23" hidden="1">
      <c r="A787" s="120">
        <v>0</v>
      </c>
      <c r="B787" s="120">
        <v>0</v>
      </c>
      <c r="C787" s="120">
        <v>0</v>
      </c>
      <c r="D787" s="120">
        <v>0</v>
      </c>
      <c r="E787" s="120">
        <v>0</v>
      </c>
      <c r="F787" s="120">
        <v>0</v>
      </c>
      <c r="G787" s="120">
        <v>0</v>
      </c>
      <c r="H787" s="120">
        <v>0</v>
      </c>
      <c r="I787" s="120">
        <v>0</v>
      </c>
      <c r="J787" s="120">
        <v>0</v>
      </c>
      <c r="K787" s="120">
        <v>0</v>
      </c>
      <c r="L787" s="120">
        <v>0</v>
      </c>
      <c r="M787" s="120">
        <v>0</v>
      </c>
      <c r="N787" s="120">
        <v>0</v>
      </c>
      <c r="O787" s="120">
        <v>0</v>
      </c>
      <c r="P787" s="120">
        <v>0</v>
      </c>
      <c r="Q787" s="120">
        <v>0</v>
      </c>
      <c r="R787" s="120">
        <v>0</v>
      </c>
      <c r="S787" s="120">
        <v>0</v>
      </c>
      <c r="T787" s="120">
        <v>0</v>
      </c>
      <c r="U787" s="120">
        <v>0</v>
      </c>
      <c r="V787" s="120">
        <v>0</v>
      </c>
      <c r="W787" s="120">
        <v>0</v>
      </c>
    </row>
    <row r="788" spans="1:23" hidden="1">
      <c r="A788" s="120">
        <v>0</v>
      </c>
      <c r="B788" s="120">
        <v>0</v>
      </c>
      <c r="C788" s="120">
        <v>0</v>
      </c>
      <c r="D788" s="120">
        <v>0</v>
      </c>
      <c r="E788" s="120">
        <v>0</v>
      </c>
      <c r="F788" s="120">
        <v>0</v>
      </c>
      <c r="G788" s="120">
        <v>0</v>
      </c>
      <c r="H788" s="120">
        <v>0</v>
      </c>
      <c r="I788" s="120">
        <v>0</v>
      </c>
      <c r="J788" s="120">
        <v>0</v>
      </c>
      <c r="K788" s="120">
        <v>0</v>
      </c>
      <c r="L788" s="120">
        <v>0</v>
      </c>
      <c r="M788" s="120">
        <v>0</v>
      </c>
      <c r="N788" s="120">
        <v>0</v>
      </c>
      <c r="O788" s="120">
        <v>0</v>
      </c>
      <c r="P788" s="120">
        <v>0</v>
      </c>
      <c r="Q788" s="120">
        <v>0</v>
      </c>
      <c r="R788" s="120">
        <v>0</v>
      </c>
      <c r="S788" s="120">
        <v>0</v>
      </c>
      <c r="T788" s="120">
        <v>0</v>
      </c>
      <c r="U788" s="120">
        <v>0</v>
      </c>
      <c r="V788" s="120">
        <v>0</v>
      </c>
      <c r="W788" s="120">
        <v>0</v>
      </c>
    </row>
    <row r="789" spans="1:23" hidden="1">
      <c r="A789" s="120">
        <v>0</v>
      </c>
      <c r="B789" s="120">
        <v>0</v>
      </c>
      <c r="C789" s="120">
        <v>0</v>
      </c>
      <c r="D789" s="120">
        <v>0</v>
      </c>
      <c r="E789" s="120">
        <v>0</v>
      </c>
      <c r="F789" s="120">
        <v>0</v>
      </c>
      <c r="G789" s="120">
        <v>0</v>
      </c>
      <c r="H789" s="120">
        <v>0</v>
      </c>
      <c r="I789" s="120">
        <v>0</v>
      </c>
      <c r="J789" s="120">
        <v>0</v>
      </c>
      <c r="K789" s="120">
        <v>0</v>
      </c>
      <c r="L789" s="120">
        <v>0</v>
      </c>
      <c r="M789" s="120">
        <v>0</v>
      </c>
      <c r="N789" s="120">
        <v>0</v>
      </c>
      <c r="O789" s="120">
        <v>0</v>
      </c>
      <c r="P789" s="120">
        <v>0</v>
      </c>
      <c r="Q789" s="120">
        <v>0</v>
      </c>
      <c r="R789" s="120">
        <v>0</v>
      </c>
      <c r="S789" s="120">
        <v>0</v>
      </c>
      <c r="T789" s="120">
        <v>0</v>
      </c>
      <c r="U789" s="120">
        <v>0</v>
      </c>
      <c r="V789" s="120">
        <v>0</v>
      </c>
      <c r="W789" s="120">
        <v>0</v>
      </c>
    </row>
    <row r="790" spans="1:23" hidden="1">
      <c r="A790" s="120">
        <v>0</v>
      </c>
      <c r="B790" s="120">
        <v>0</v>
      </c>
      <c r="C790" s="120">
        <v>0</v>
      </c>
      <c r="D790" s="120">
        <v>0</v>
      </c>
      <c r="E790" s="120">
        <v>0</v>
      </c>
      <c r="F790" s="120">
        <v>0</v>
      </c>
      <c r="G790" s="120">
        <v>0</v>
      </c>
      <c r="H790" s="120">
        <v>0</v>
      </c>
      <c r="I790" s="120">
        <v>0</v>
      </c>
      <c r="J790" s="120">
        <v>0</v>
      </c>
      <c r="K790" s="120">
        <v>0</v>
      </c>
      <c r="L790" s="120">
        <v>0</v>
      </c>
      <c r="M790" s="120">
        <v>0</v>
      </c>
      <c r="N790" s="120">
        <v>0</v>
      </c>
      <c r="O790" s="120">
        <v>0</v>
      </c>
      <c r="P790" s="120">
        <v>0</v>
      </c>
      <c r="Q790" s="120">
        <v>0</v>
      </c>
      <c r="R790" s="120">
        <v>0</v>
      </c>
      <c r="S790" s="120">
        <v>0</v>
      </c>
      <c r="T790" s="120">
        <v>0</v>
      </c>
      <c r="U790" s="120">
        <v>0</v>
      </c>
      <c r="V790" s="120">
        <v>0</v>
      </c>
      <c r="W790" s="120">
        <v>0</v>
      </c>
    </row>
    <row r="791" spans="1:23" hidden="1">
      <c r="A791" s="120">
        <v>0</v>
      </c>
      <c r="B791" s="120">
        <v>0</v>
      </c>
      <c r="C791" s="120">
        <v>0</v>
      </c>
      <c r="D791" s="120">
        <v>0</v>
      </c>
      <c r="E791" s="120">
        <v>0</v>
      </c>
      <c r="F791" s="120">
        <v>0</v>
      </c>
      <c r="G791" s="120">
        <v>0</v>
      </c>
      <c r="H791" s="120">
        <v>0</v>
      </c>
      <c r="I791" s="120">
        <v>0</v>
      </c>
      <c r="J791" s="120">
        <v>0</v>
      </c>
      <c r="K791" s="120">
        <v>0</v>
      </c>
      <c r="L791" s="120">
        <v>0</v>
      </c>
      <c r="M791" s="120">
        <v>0</v>
      </c>
      <c r="N791" s="120">
        <v>0</v>
      </c>
      <c r="O791" s="120">
        <v>0</v>
      </c>
      <c r="P791" s="120">
        <v>0</v>
      </c>
      <c r="Q791" s="120">
        <v>0</v>
      </c>
      <c r="R791" s="120">
        <v>0</v>
      </c>
      <c r="S791" s="120">
        <v>0</v>
      </c>
      <c r="T791" s="120">
        <v>0</v>
      </c>
      <c r="U791" s="120">
        <v>0</v>
      </c>
      <c r="V791" s="120">
        <v>0</v>
      </c>
      <c r="W791" s="120">
        <v>0</v>
      </c>
    </row>
    <row r="792" spans="1:23" hidden="1">
      <c r="A792" s="120">
        <v>0</v>
      </c>
      <c r="B792" s="120">
        <v>0</v>
      </c>
      <c r="C792" s="120">
        <v>0</v>
      </c>
      <c r="D792" s="120">
        <v>0</v>
      </c>
      <c r="E792" s="120">
        <v>0</v>
      </c>
      <c r="F792" s="120">
        <v>0</v>
      </c>
      <c r="G792" s="120">
        <v>0</v>
      </c>
      <c r="H792" s="120">
        <v>0</v>
      </c>
      <c r="I792" s="120">
        <v>0</v>
      </c>
      <c r="J792" s="120">
        <v>0</v>
      </c>
      <c r="K792" s="120">
        <v>0</v>
      </c>
      <c r="L792" s="120">
        <v>0</v>
      </c>
      <c r="M792" s="120">
        <v>0</v>
      </c>
      <c r="N792" s="120">
        <v>0</v>
      </c>
      <c r="O792" s="120">
        <v>0</v>
      </c>
      <c r="P792" s="120">
        <v>0</v>
      </c>
      <c r="Q792" s="120">
        <v>0</v>
      </c>
      <c r="R792" s="120">
        <v>0</v>
      </c>
      <c r="S792" s="120">
        <v>0</v>
      </c>
      <c r="T792" s="120">
        <v>0</v>
      </c>
      <c r="U792" s="120">
        <v>0</v>
      </c>
      <c r="V792" s="120">
        <v>0</v>
      </c>
      <c r="W792" s="120">
        <v>0</v>
      </c>
    </row>
    <row r="793" spans="1:23" hidden="1">
      <c r="A793" s="120">
        <v>0</v>
      </c>
      <c r="B793" s="120">
        <v>0</v>
      </c>
      <c r="C793" s="120">
        <v>0</v>
      </c>
      <c r="D793" s="120">
        <v>0</v>
      </c>
      <c r="E793" s="120">
        <v>0</v>
      </c>
      <c r="F793" s="120">
        <v>0</v>
      </c>
      <c r="G793" s="120">
        <v>0</v>
      </c>
      <c r="H793" s="120">
        <v>0</v>
      </c>
      <c r="I793" s="120">
        <v>0</v>
      </c>
      <c r="J793" s="120">
        <v>0</v>
      </c>
      <c r="K793" s="120">
        <v>0</v>
      </c>
      <c r="L793" s="120">
        <v>0</v>
      </c>
      <c r="M793" s="120">
        <v>0</v>
      </c>
      <c r="N793" s="120">
        <v>0</v>
      </c>
      <c r="O793" s="120">
        <v>0</v>
      </c>
      <c r="P793" s="120">
        <v>0</v>
      </c>
      <c r="Q793" s="120">
        <v>0</v>
      </c>
      <c r="R793" s="120">
        <v>0</v>
      </c>
      <c r="S793" s="120">
        <v>0</v>
      </c>
      <c r="T793" s="120">
        <v>0</v>
      </c>
      <c r="U793" s="120">
        <v>0</v>
      </c>
      <c r="V793" s="120">
        <v>0</v>
      </c>
      <c r="W793" s="120">
        <v>0</v>
      </c>
    </row>
    <row r="794" spans="1:23" hidden="1">
      <c r="A794" s="120">
        <v>0</v>
      </c>
      <c r="B794" s="120">
        <v>0</v>
      </c>
      <c r="C794" s="120">
        <v>0</v>
      </c>
      <c r="D794" s="120">
        <v>0</v>
      </c>
      <c r="E794" s="120">
        <v>0</v>
      </c>
      <c r="F794" s="120">
        <v>0</v>
      </c>
      <c r="G794" s="120">
        <v>0</v>
      </c>
      <c r="H794" s="120">
        <v>0</v>
      </c>
      <c r="I794" s="120">
        <v>0</v>
      </c>
      <c r="J794" s="120">
        <v>0</v>
      </c>
      <c r="K794" s="120">
        <v>0</v>
      </c>
      <c r="L794" s="120">
        <v>0</v>
      </c>
      <c r="M794" s="120">
        <v>0</v>
      </c>
      <c r="N794" s="120">
        <v>0</v>
      </c>
      <c r="O794" s="120">
        <v>0</v>
      </c>
      <c r="P794" s="120">
        <v>0</v>
      </c>
      <c r="Q794" s="120">
        <v>0</v>
      </c>
      <c r="R794" s="120">
        <v>0</v>
      </c>
      <c r="S794" s="120">
        <v>0</v>
      </c>
      <c r="T794" s="120">
        <v>0</v>
      </c>
      <c r="U794" s="120">
        <v>0</v>
      </c>
      <c r="V794" s="120">
        <v>0</v>
      </c>
      <c r="W794" s="120">
        <v>0</v>
      </c>
    </row>
    <row r="795" spans="1:23" hidden="1">
      <c r="A795" s="120">
        <v>0</v>
      </c>
      <c r="B795" s="120">
        <v>0</v>
      </c>
      <c r="C795" s="120">
        <v>0</v>
      </c>
      <c r="D795" s="120">
        <v>0</v>
      </c>
      <c r="E795" s="120">
        <v>0</v>
      </c>
      <c r="F795" s="120">
        <v>0</v>
      </c>
      <c r="G795" s="120">
        <v>0</v>
      </c>
      <c r="H795" s="120">
        <v>0</v>
      </c>
      <c r="I795" s="120">
        <v>0</v>
      </c>
      <c r="J795" s="120">
        <v>0</v>
      </c>
      <c r="K795" s="120">
        <v>0</v>
      </c>
      <c r="L795" s="120">
        <v>0</v>
      </c>
      <c r="M795" s="120">
        <v>0</v>
      </c>
      <c r="N795" s="120">
        <v>0</v>
      </c>
      <c r="O795" s="120">
        <v>0</v>
      </c>
      <c r="P795" s="120">
        <v>0</v>
      </c>
      <c r="Q795" s="120">
        <v>0</v>
      </c>
      <c r="R795" s="120">
        <v>0</v>
      </c>
      <c r="S795" s="120">
        <v>0</v>
      </c>
      <c r="T795" s="120">
        <v>0</v>
      </c>
      <c r="U795" s="120">
        <v>0</v>
      </c>
      <c r="V795" s="120">
        <v>0</v>
      </c>
      <c r="W795" s="120">
        <v>0</v>
      </c>
    </row>
    <row r="796" spans="1:23" hidden="1">
      <c r="A796" s="120">
        <v>0</v>
      </c>
      <c r="B796" s="120">
        <v>0</v>
      </c>
      <c r="C796" s="120">
        <v>0</v>
      </c>
      <c r="D796" s="120">
        <v>0</v>
      </c>
      <c r="E796" s="120">
        <v>0</v>
      </c>
      <c r="F796" s="120">
        <v>0</v>
      </c>
      <c r="G796" s="120">
        <v>0</v>
      </c>
      <c r="H796" s="120">
        <v>0</v>
      </c>
      <c r="I796" s="120">
        <v>0</v>
      </c>
      <c r="J796" s="120">
        <v>0</v>
      </c>
      <c r="K796" s="120">
        <v>0</v>
      </c>
      <c r="L796" s="120">
        <v>0</v>
      </c>
      <c r="M796" s="120">
        <v>0</v>
      </c>
      <c r="N796" s="120">
        <v>0</v>
      </c>
      <c r="O796" s="120">
        <v>0</v>
      </c>
      <c r="P796" s="120">
        <v>0</v>
      </c>
      <c r="Q796" s="120">
        <v>0</v>
      </c>
      <c r="R796" s="120">
        <v>0</v>
      </c>
      <c r="S796" s="120">
        <v>0</v>
      </c>
      <c r="T796" s="120">
        <v>0</v>
      </c>
      <c r="U796" s="120">
        <v>0</v>
      </c>
      <c r="V796" s="120">
        <v>0</v>
      </c>
      <c r="W796" s="120">
        <v>0</v>
      </c>
    </row>
    <row r="797" spans="1:23" hidden="1">
      <c r="A797" s="120">
        <v>0</v>
      </c>
      <c r="B797" s="120">
        <v>0</v>
      </c>
      <c r="C797" s="120">
        <v>0</v>
      </c>
      <c r="D797" s="120">
        <v>0</v>
      </c>
      <c r="E797" s="120">
        <v>0</v>
      </c>
      <c r="F797" s="120">
        <v>0</v>
      </c>
      <c r="G797" s="120">
        <v>0</v>
      </c>
      <c r="H797" s="120">
        <v>0</v>
      </c>
      <c r="I797" s="120">
        <v>0</v>
      </c>
      <c r="J797" s="120">
        <v>0</v>
      </c>
      <c r="K797" s="120">
        <v>0</v>
      </c>
      <c r="L797" s="120">
        <v>0</v>
      </c>
      <c r="M797" s="120">
        <v>0</v>
      </c>
      <c r="N797" s="120">
        <v>0</v>
      </c>
      <c r="O797" s="120">
        <v>0</v>
      </c>
      <c r="P797" s="120">
        <v>0</v>
      </c>
      <c r="Q797" s="120">
        <v>0</v>
      </c>
      <c r="R797" s="120">
        <v>0</v>
      </c>
      <c r="S797" s="120">
        <v>0</v>
      </c>
      <c r="T797" s="120">
        <v>0</v>
      </c>
      <c r="U797" s="120">
        <v>0</v>
      </c>
      <c r="V797" s="120">
        <v>0</v>
      </c>
      <c r="W797" s="120">
        <v>0</v>
      </c>
    </row>
    <row r="798" spans="1:23" hidden="1">
      <c r="A798" s="120">
        <v>0</v>
      </c>
      <c r="B798" s="120">
        <v>0</v>
      </c>
      <c r="C798" s="120">
        <v>0</v>
      </c>
      <c r="D798" s="120">
        <v>0</v>
      </c>
      <c r="E798" s="120">
        <v>0</v>
      </c>
      <c r="F798" s="120">
        <v>0</v>
      </c>
      <c r="G798" s="120">
        <v>0</v>
      </c>
      <c r="H798" s="120">
        <v>0</v>
      </c>
      <c r="I798" s="120">
        <v>0</v>
      </c>
      <c r="J798" s="120">
        <v>0</v>
      </c>
      <c r="K798" s="120">
        <v>0</v>
      </c>
      <c r="L798" s="120">
        <v>0</v>
      </c>
      <c r="M798" s="120">
        <v>0</v>
      </c>
      <c r="N798" s="120">
        <v>0</v>
      </c>
      <c r="O798" s="120">
        <v>0</v>
      </c>
      <c r="P798" s="120">
        <v>0</v>
      </c>
      <c r="Q798" s="120">
        <v>0</v>
      </c>
      <c r="R798" s="120">
        <v>0</v>
      </c>
      <c r="S798" s="120">
        <v>0</v>
      </c>
      <c r="T798" s="120">
        <v>0</v>
      </c>
      <c r="U798" s="120">
        <v>0</v>
      </c>
      <c r="V798" s="120">
        <v>0</v>
      </c>
      <c r="W798" s="120">
        <v>0</v>
      </c>
    </row>
    <row r="799" spans="1:23" hidden="1">
      <c r="A799" s="120">
        <v>0</v>
      </c>
      <c r="B799" s="120">
        <v>0</v>
      </c>
      <c r="C799" s="120">
        <v>0</v>
      </c>
      <c r="D799" s="120">
        <v>0</v>
      </c>
      <c r="E799" s="120">
        <v>0</v>
      </c>
      <c r="F799" s="120">
        <v>0</v>
      </c>
      <c r="G799" s="120">
        <v>0</v>
      </c>
      <c r="H799" s="120">
        <v>0</v>
      </c>
      <c r="I799" s="120">
        <v>0</v>
      </c>
      <c r="J799" s="120">
        <v>0</v>
      </c>
      <c r="K799" s="120">
        <v>0</v>
      </c>
      <c r="L799" s="120">
        <v>0</v>
      </c>
      <c r="M799" s="120">
        <v>0</v>
      </c>
      <c r="N799" s="120">
        <v>0</v>
      </c>
      <c r="O799" s="120">
        <v>0</v>
      </c>
      <c r="P799" s="120">
        <v>0</v>
      </c>
      <c r="Q799" s="120">
        <v>0</v>
      </c>
      <c r="R799" s="120">
        <v>0</v>
      </c>
      <c r="S799" s="120">
        <v>0</v>
      </c>
      <c r="T799" s="120">
        <v>0</v>
      </c>
      <c r="U799" s="120">
        <v>0</v>
      </c>
      <c r="V799" s="120">
        <v>0</v>
      </c>
      <c r="W799" s="120">
        <v>0</v>
      </c>
    </row>
    <row r="800" spans="1:23" hidden="1">
      <c r="A800" s="120">
        <v>0</v>
      </c>
      <c r="B800" s="120">
        <v>0</v>
      </c>
      <c r="C800" s="120">
        <v>0</v>
      </c>
      <c r="D800" s="120">
        <v>0</v>
      </c>
      <c r="E800" s="120">
        <v>0</v>
      </c>
      <c r="F800" s="120">
        <v>0</v>
      </c>
      <c r="G800" s="120">
        <v>0</v>
      </c>
      <c r="H800" s="120">
        <v>0</v>
      </c>
      <c r="I800" s="120">
        <v>0</v>
      </c>
      <c r="J800" s="120">
        <v>0</v>
      </c>
      <c r="K800" s="120">
        <v>0</v>
      </c>
      <c r="L800" s="120">
        <v>0</v>
      </c>
      <c r="M800" s="120">
        <v>0</v>
      </c>
      <c r="N800" s="120">
        <v>0</v>
      </c>
      <c r="O800" s="120">
        <v>0</v>
      </c>
      <c r="P800" s="120">
        <v>0</v>
      </c>
      <c r="Q800" s="120">
        <v>0</v>
      </c>
      <c r="R800" s="120">
        <v>0</v>
      </c>
      <c r="S800" s="120">
        <v>0</v>
      </c>
      <c r="T800" s="120">
        <v>0</v>
      </c>
      <c r="U800" s="120">
        <v>0</v>
      </c>
      <c r="V800" s="120">
        <v>0</v>
      </c>
      <c r="W800" s="120">
        <v>0</v>
      </c>
    </row>
    <row r="801" spans="1:23" hidden="1">
      <c r="A801" s="120">
        <v>0</v>
      </c>
      <c r="B801" s="120">
        <v>0</v>
      </c>
      <c r="C801" s="120">
        <v>0</v>
      </c>
      <c r="D801" s="120">
        <v>0</v>
      </c>
      <c r="E801" s="120">
        <v>0</v>
      </c>
      <c r="F801" s="120">
        <v>0</v>
      </c>
      <c r="G801" s="120">
        <v>0</v>
      </c>
      <c r="H801" s="120">
        <v>0</v>
      </c>
      <c r="I801" s="120">
        <v>0</v>
      </c>
      <c r="J801" s="120">
        <v>0</v>
      </c>
      <c r="K801" s="120">
        <v>0</v>
      </c>
      <c r="L801" s="120">
        <v>0</v>
      </c>
      <c r="M801" s="120">
        <v>0</v>
      </c>
      <c r="N801" s="120">
        <v>0</v>
      </c>
      <c r="O801" s="120">
        <v>0</v>
      </c>
      <c r="P801" s="120">
        <v>0</v>
      </c>
      <c r="Q801" s="120">
        <v>0</v>
      </c>
      <c r="R801" s="120">
        <v>0</v>
      </c>
      <c r="S801" s="120">
        <v>0</v>
      </c>
      <c r="T801" s="120">
        <v>0</v>
      </c>
      <c r="U801" s="120">
        <v>0</v>
      </c>
      <c r="V801" s="120">
        <v>0</v>
      </c>
      <c r="W801" s="120">
        <v>0</v>
      </c>
    </row>
    <row r="802" spans="1:23" hidden="1">
      <c r="A802" s="120">
        <v>0</v>
      </c>
      <c r="B802" s="120">
        <v>0</v>
      </c>
      <c r="C802" s="120">
        <v>0</v>
      </c>
      <c r="D802" s="120">
        <v>0</v>
      </c>
      <c r="E802" s="120">
        <v>0</v>
      </c>
      <c r="F802" s="120">
        <v>0</v>
      </c>
      <c r="G802" s="120">
        <v>0</v>
      </c>
      <c r="H802" s="120">
        <v>0</v>
      </c>
      <c r="I802" s="120">
        <v>0</v>
      </c>
      <c r="J802" s="120">
        <v>0</v>
      </c>
      <c r="K802" s="120">
        <v>0</v>
      </c>
      <c r="L802" s="120">
        <v>0</v>
      </c>
      <c r="M802" s="120">
        <v>0</v>
      </c>
      <c r="N802" s="120">
        <v>0</v>
      </c>
      <c r="O802" s="120">
        <v>0</v>
      </c>
      <c r="P802" s="120">
        <v>0</v>
      </c>
      <c r="Q802" s="120">
        <v>0</v>
      </c>
      <c r="R802" s="120">
        <v>0</v>
      </c>
      <c r="S802" s="120">
        <v>0</v>
      </c>
      <c r="T802" s="120">
        <v>0</v>
      </c>
      <c r="U802" s="120">
        <v>0</v>
      </c>
      <c r="V802" s="120">
        <v>0</v>
      </c>
      <c r="W802" s="120">
        <v>0</v>
      </c>
    </row>
    <row r="803" spans="1:23" hidden="1">
      <c r="A803" s="120">
        <v>0</v>
      </c>
      <c r="B803" s="120">
        <v>0</v>
      </c>
      <c r="C803" s="120">
        <v>0</v>
      </c>
      <c r="D803" s="120">
        <v>0</v>
      </c>
      <c r="E803" s="120">
        <v>0</v>
      </c>
      <c r="F803" s="120">
        <v>0</v>
      </c>
      <c r="G803" s="120">
        <v>0</v>
      </c>
      <c r="H803" s="120">
        <v>0</v>
      </c>
      <c r="I803" s="120">
        <v>0</v>
      </c>
      <c r="J803" s="120">
        <v>0</v>
      </c>
      <c r="K803" s="120">
        <v>0</v>
      </c>
      <c r="L803" s="120">
        <v>0</v>
      </c>
      <c r="M803" s="120">
        <v>0</v>
      </c>
      <c r="N803" s="120">
        <v>0</v>
      </c>
      <c r="O803" s="120">
        <v>0</v>
      </c>
      <c r="P803" s="120">
        <v>0</v>
      </c>
      <c r="Q803" s="120">
        <v>0</v>
      </c>
      <c r="R803" s="120">
        <v>0</v>
      </c>
      <c r="S803" s="120">
        <v>0</v>
      </c>
      <c r="T803" s="120">
        <v>0</v>
      </c>
      <c r="U803" s="120">
        <v>0</v>
      </c>
      <c r="V803" s="120">
        <v>0</v>
      </c>
      <c r="W803" s="120">
        <v>0</v>
      </c>
    </row>
    <row r="804" spans="1:23" hidden="1">
      <c r="A804" s="120">
        <v>0</v>
      </c>
      <c r="B804" s="120">
        <v>0</v>
      </c>
      <c r="C804" s="120">
        <v>0</v>
      </c>
      <c r="D804" s="120">
        <v>0</v>
      </c>
      <c r="E804" s="120">
        <v>0</v>
      </c>
      <c r="F804" s="120">
        <v>0</v>
      </c>
      <c r="G804" s="120">
        <v>0</v>
      </c>
      <c r="H804" s="120">
        <v>0</v>
      </c>
      <c r="I804" s="120">
        <v>0</v>
      </c>
      <c r="J804" s="120">
        <v>0</v>
      </c>
      <c r="K804" s="120">
        <v>0</v>
      </c>
      <c r="L804" s="120">
        <v>0</v>
      </c>
      <c r="M804" s="120">
        <v>0</v>
      </c>
      <c r="N804" s="120">
        <v>0</v>
      </c>
      <c r="O804" s="120">
        <v>0</v>
      </c>
      <c r="P804" s="120">
        <v>0</v>
      </c>
      <c r="Q804" s="120">
        <v>0</v>
      </c>
      <c r="R804" s="120">
        <v>0</v>
      </c>
      <c r="S804" s="120">
        <v>0</v>
      </c>
      <c r="T804" s="120">
        <v>0</v>
      </c>
      <c r="U804" s="120">
        <v>0</v>
      </c>
      <c r="V804" s="120">
        <v>0</v>
      </c>
      <c r="W804" s="120">
        <v>0</v>
      </c>
    </row>
    <row r="805" spans="1:23" hidden="1">
      <c r="A805" s="120">
        <v>0</v>
      </c>
      <c r="B805" s="120">
        <v>0</v>
      </c>
      <c r="C805" s="120">
        <v>0</v>
      </c>
      <c r="D805" s="120">
        <v>0</v>
      </c>
      <c r="E805" s="120">
        <v>0</v>
      </c>
      <c r="F805" s="120">
        <v>0</v>
      </c>
      <c r="G805" s="120">
        <v>0</v>
      </c>
      <c r="H805" s="120">
        <v>0</v>
      </c>
      <c r="I805" s="120">
        <v>0</v>
      </c>
      <c r="J805" s="120">
        <v>0</v>
      </c>
      <c r="K805" s="120">
        <v>0</v>
      </c>
      <c r="L805" s="120">
        <v>0</v>
      </c>
      <c r="M805" s="120">
        <v>0</v>
      </c>
      <c r="N805" s="120">
        <v>0</v>
      </c>
      <c r="O805" s="120">
        <v>0</v>
      </c>
      <c r="P805" s="120">
        <v>0</v>
      </c>
      <c r="Q805" s="120">
        <v>0</v>
      </c>
      <c r="R805" s="120">
        <v>0</v>
      </c>
      <c r="S805" s="120">
        <v>0</v>
      </c>
      <c r="T805" s="120">
        <v>0</v>
      </c>
      <c r="U805" s="120">
        <v>0</v>
      </c>
      <c r="V805" s="120">
        <v>0</v>
      </c>
      <c r="W805" s="120">
        <v>0</v>
      </c>
    </row>
    <row r="806" spans="1:23" hidden="1">
      <c r="A806" s="120">
        <v>0</v>
      </c>
      <c r="B806" s="120">
        <v>0</v>
      </c>
      <c r="C806" s="120">
        <v>0</v>
      </c>
      <c r="D806" s="120">
        <v>0</v>
      </c>
      <c r="E806" s="120">
        <v>0</v>
      </c>
      <c r="F806" s="120">
        <v>0</v>
      </c>
      <c r="G806" s="120">
        <v>0</v>
      </c>
      <c r="H806" s="120">
        <v>0</v>
      </c>
      <c r="I806" s="120">
        <v>0</v>
      </c>
      <c r="J806" s="120">
        <v>0</v>
      </c>
      <c r="K806" s="120">
        <v>0</v>
      </c>
      <c r="L806" s="120">
        <v>0</v>
      </c>
      <c r="M806" s="120">
        <v>0</v>
      </c>
      <c r="N806" s="120">
        <v>0</v>
      </c>
      <c r="O806" s="120">
        <v>0</v>
      </c>
      <c r="P806" s="120">
        <v>0</v>
      </c>
      <c r="Q806" s="120">
        <v>0</v>
      </c>
      <c r="R806" s="120">
        <v>0</v>
      </c>
      <c r="S806" s="120">
        <v>0</v>
      </c>
      <c r="T806" s="120">
        <v>0</v>
      </c>
      <c r="U806" s="120">
        <v>0</v>
      </c>
      <c r="V806" s="120">
        <v>0</v>
      </c>
      <c r="W806" s="120">
        <v>0</v>
      </c>
    </row>
    <row r="807" spans="1:23" hidden="1">
      <c r="A807" s="120">
        <v>0</v>
      </c>
      <c r="B807" s="120">
        <v>0</v>
      </c>
      <c r="C807" s="120">
        <v>0</v>
      </c>
      <c r="D807" s="120">
        <v>0</v>
      </c>
      <c r="E807" s="120">
        <v>0</v>
      </c>
      <c r="F807" s="120">
        <v>0</v>
      </c>
      <c r="G807" s="120">
        <v>0</v>
      </c>
      <c r="H807" s="120">
        <v>0</v>
      </c>
      <c r="I807" s="120">
        <v>0</v>
      </c>
      <c r="J807" s="120">
        <v>0</v>
      </c>
      <c r="K807" s="120">
        <v>0</v>
      </c>
      <c r="L807" s="120">
        <v>0</v>
      </c>
      <c r="M807" s="120">
        <v>0</v>
      </c>
      <c r="N807" s="120">
        <v>0</v>
      </c>
      <c r="O807" s="120">
        <v>0</v>
      </c>
      <c r="P807" s="120">
        <v>0</v>
      </c>
      <c r="Q807" s="120">
        <v>0</v>
      </c>
      <c r="R807" s="120">
        <v>0</v>
      </c>
      <c r="S807" s="120">
        <v>0</v>
      </c>
      <c r="T807" s="120">
        <v>0</v>
      </c>
      <c r="U807" s="120">
        <v>0</v>
      </c>
      <c r="V807" s="120">
        <v>0</v>
      </c>
      <c r="W807" s="120">
        <v>0</v>
      </c>
    </row>
    <row r="808" spans="1:23" hidden="1">
      <c r="A808" s="120">
        <v>0</v>
      </c>
      <c r="B808" s="120">
        <v>0</v>
      </c>
      <c r="C808" s="120">
        <v>0</v>
      </c>
      <c r="D808" s="120">
        <v>0</v>
      </c>
      <c r="E808" s="120">
        <v>0</v>
      </c>
      <c r="F808" s="120">
        <v>0</v>
      </c>
      <c r="G808" s="120">
        <v>0</v>
      </c>
      <c r="H808" s="120">
        <v>0</v>
      </c>
      <c r="I808" s="120">
        <v>0</v>
      </c>
      <c r="J808" s="120">
        <v>0</v>
      </c>
      <c r="K808" s="120">
        <v>0</v>
      </c>
      <c r="L808" s="120">
        <v>0</v>
      </c>
      <c r="M808" s="120">
        <v>0</v>
      </c>
      <c r="N808" s="120">
        <v>0</v>
      </c>
      <c r="O808" s="120">
        <v>0</v>
      </c>
      <c r="P808" s="120">
        <v>0</v>
      </c>
      <c r="Q808" s="120">
        <v>0</v>
      </c>
      <c r="R808" s="120">
        <v>0</v>
      </c>
      <c r="S808" s="120">
        <v>0</v>
      </c>
      <c r="T808" s="120">
        <v>0</v>
      </c>
      <c r="U808" s="120">
        <v>0</v>
      </c>
      <c r="V808" s="120">
        <v>0</v>
      </c>
      <c r="W808" s="120">
        <v>0</v>
      </c>
    </row>
    <row r="809" spans="1:23" hidden="1">
      <c r="A809" s="120">
        <v>0</v>
      </c>
      <c r="B809" s="120">
        <v>0</v>
      </c>
      <c r="C809" s="120">
        <v>0</v>
      </c>
      <c r="D809" s="120">
        <v>0</v>
      </c>
      <c r="E809" s="120">
        <v>0</v>
      </c>
      <c r="F809" s="120">
        <v>0</v>
      </c>
      <c r="G809" s="120">
        <v>0</v>
      </c>
      <c r="H809" s="120">
        <v>0</v>
      </c>
      <c r="I809" s="120">
        <v>0</v>
      </c>
      <c r="J809" s="120">
        <v>0</v>
      </c>
      <c r="K809" s="120">
        <v>0</v>
      </c>
      <c r="L809" s="120">
        <v>0</v>
      </c>
      <c r="M809" s="120">
        <v>0</v>
      </c>
      <c r="N809" s="120">
        <v>0</v>
      </c>
      <c r="O809" s="120">
        <v>0</v>
      </c>
      <c r="P809" s="120">
        <v>0</v>
      </c>
      <c r="Q809" s="120">
        <v>0</v>
      </c>
      <c r="R809" s="120">
        <v>0</v>
      </c>
      <c r="S809" s="120">
        <v>0</v>
      </c>
      <c r="T809" s="120">
        <v>0</v>
      </c>
      <c r="U809" s="120">
        <v>0</v>
      </c>
      <c r="V809" s="120">
        <v>0</v>
      </c>
      <c r="W809" s="120">
        <v>0</v>
      </c>
    </row>
    <row r="810" spans="1:23" hidden="1">
      <c r="A810" s="120">
        <v>0</v>
      </c>
      <c r="B810" s="120">
        <v>0</v>
      </c>
      <c r="C810" s="120">
        <v>0</v>
      </c>
      <c r="D810" s="120">
        <v>0</v>
      </c>
      <c r="E810" s="120">
        <v>0</v>
      </c>
      <c r="F810" s="120">
        <v>0</v>
      </c>
      <c r="G810" s="120">
        <v>0</v>
      </c>
      <c r="H810" s="120">
        <v>0</v>
      </c>
      <c r="I810" s="120">
        <v>0</v>
      </c>
      <c r="J810" s="120">
        <v>0</v>
      </c>
      <c r="K810" s="120">
        <v>0</v>
      </c>
      <c r="L810" s="120">
        <v>0</v>
      </c>
      <c r="M810" s="120">
        <v>0</v>
      </c>
      <c r="N810" s="120">
        <v>0</v>
      </c>
      <c r="O810" s="120">
        <v>0</v>
      </c>
      <c r="P810" s="120">
        <v>0</v>
      </c>
      <c r="Q810" s="120">
        <v>0</v>
      </c>
      <c r="R810" s="120">
        <v>0</v>
      </c>
      <c r="S810" s="120">
        <v>0</v>
      </c>
      <c r="T810" s="120">
        <v>0</v>
      </c>
      <c r="U810" s="120">
        <v>0</v>
      </c>
      <c r="V810" s="120">
        <v>0</v>
      </c>
      <c r="W810" s="120">
        <v>0</v>
      </c>
    </row>
    <row r="811" spans="1:23" hidden="1">
      <c r="A811" s="120">
        <v>0</v>
      </c>
      <c r="B811" s="120">
        <v>0</v>
      </c>
      <c r="C811" s="120">
        <v>0</v>
      </c>
      <c r="D811" s="120">
        <v>0</v>
      </c>
      <c r="E811" s="120">
        <v>0</v>
      </c>
      <c r="F811" s="120">
        <v>0</v>
      </c>
      <c r="G811" s="120">
        <v>0</v>
      </c>
      <c r="H811" s="120">
        <v>0</v>
      </c>
      <c r="I811" s="120">
        <v>0</v>
      </c>
      <c r="J811" s="120">
        <v>0</v>
      </c>
      <c r="K811" s="120">
        <v>0</v>
      </c>
      <c r="L811" s="120">
        <v>0</v>
      </c>
      <c r="M811" s="120">
        <v>0</v>
      </c>
      <c r="N811" s="120">
        <v>0</v>
      </c>
      <c r="O811" s="120">
        <v>0</v>
      </c>
      <c r="P811" s="120">
        <v>0</v>
      </c>
      <c r="Q811" s="120">
        <v>0</v>
      </c>
      <c r="R811" s="120">
        <v>0</v>
      </c>
      <c r="S811" s="120">
        <v>0</v>
      </c>
      <c r="T811" s="120">
        <v>0</v>
      </c>
      <c r="U811" s="120">
        <v>0</v>
      </c>
      <c r="V811" s="120">
        <v>0</v>
      </c>
      <c r="W811" s="120">
        <v>0</v>
      </c>
    </row>
    <row r="812" spans="1:23" hidden="1">
      <c r="A812" s="120">
        <v>0</v>
      </c>
      <c r="B812" s="120">
        <v>0</v>
      </c>
      <c r="C812" s="120">
        <v>0</v>
      </c>
      <c r="D812" s="120">
        <v>0</v>
      </c>
      <c r="E812" s="120">
        <v>0</v>
      </c>
      <c r="F812" s="120">
        <v>0</v>
      </c>
      <c r="G812" s="120">
        <v>0</v>
      </c>
      <c r="H812" s="120">
        <v>0</v>
      </c>
      <c r="I812" s="120">
        <v>0</v>
      </c>
      <c r="J812" s="120">
        <v>0</v>
      </c>
      <c r="K812" s="120">
        <v>0</v>
      </c>
      <c r="L812" s="120">
        <v>0</v>
      </c>
      <c r="M812" s="120">
        <v>0</v>
      </c>
      <c r="N812" s="120">
        <v>0</v>
      </c>
      <c r="O812" s="120">
        <v>0</v>
      </c>
      <c r="P812" s="120">
        <v>0</v>
      </c>
      <c r="Q812" s="120">
        <v>0</v>
      </c>
      <c r="R812" s="120">
        <v>0</v>
      </c>
      <c r="S812" s="120">
        <v>0</v>
      </c>
      <c r="T812" s="120">
        <v>0</v>
      </c>
      <c r="U812" s="120">
        <v>0</v>
      </c>
      <c r="V812" s="120">
        <v>0</v>
      </c>
      <c r="W812" s="120">
        <v>0</v>
      </c>
    </row>
    <row r="813" spans="1:23" hidden="1">
      <c r="A813" s="120">
        <v>0</v>
      </c>
      <c r="B813" s="120">
        <v>0</v>
      </c>
      <c r="C813" s="120">
        <v>0</v>
      </c>
      <c r="D813" s="120">
        <v>0</v>
      </c>
      <c r="E813" s="120">
        <v>0</v>
      </c>
      <c r="F813" s="120">
        <v>0</v>
      </c>
      <c r="G813" s="120">
        <v>0</v>
      </c>
      <c r="H813" s="120">
        <v>0</v>
      </c>
      <c r="I813" s="120">
        <v>0</v>
      </c>
      <c r="J813" s="120">
        <v>0</v>
      </c>
      <c r="K813" s="120">
        <v>0</v>
      </c>
      <c r="L813" s="120">
        <v>0</v>
      </c>
      <c r="M813" s="120">
        <v>0</v>
      </c>
      <c r="N813" s="120">
        <v>0</v>
      </c>
      <c r="O813" s="120">
        <v>0</v>
      </c>
      <c r="P813" s="120">
        <v>0</v>
      </c>
      <c r="Q813" s="120">
        <v>0</v>
      </c>
      <c r="R813" s="120">
        <v>0</v>
      </c>
      <c r="S813" s="120">
        <v>0</v>
      </c>
      <c r="T813" s="120">
        <v>0</v>
      </c>
      <c r="U813" s="120">
        <v>0</v>
      </c>
      <c r="V813" s="120">
        <v>0</v>
      </c>
      <c r="W813" s="120">
        <v>0</v>
      </c>
    </row>
    <row r="814" spans="1:23" hidden="1">
      <c r="A814" s="120">
        <v>0</v>
      </c>
      <c r="B814" s="120">
        <v>0</v>
      </c>
      <c r="C814" s="120">
        <v>0</v>
      </c>
      <c r="D814" s="120">
        <v>0</v>
      </c>
      <c r="E814" s="120">
        <v>0</v>
      </c>
      <c r="F814" s="120">
        <v>0</v>
      </c>
      <c r="G814" s="120">
        <v>0</v>
      </c>
      <c r="H814" s="120">
        <v>0</v>
      </c>
      <c r="I814" s="120">
        <v>0</v>
      </c>
      <c r="J814" s="120">
        <v>0</v>
      </c>
      <c r="K814" s="120">
        <v>0</v>
      </c>
      <c r="L814" s="120">
        <v>0</v>
      </c>
      <c r="M814" s="120">
        <v>0</v>
      </c>
      <c r="N814" s="120">
        <v>0</v>
      </c>
      <c r="O814" s="120">
        <v>0</v>
      </c>
      <c r="P814" s="120">
        <v>0</v>
      </c>
      <c r="Q814" s="120">
        <v>0</v>
      </c>
      <c r="R814" s="120">
        <v>0</v>
      </c>
      <c r="S814" s="120">
        <v>0</v>
      </c>
      <c r="T814" s="120">
        <v>0</v>
      </c>
      <c r="U814" s="120">
        <v>0</v>
      </c>
      <c r="V814" s="120">
        <v>0</v>
      </c>
      <c r="W814" s="120">
        <v>0</v>
      </c>
    </row>
    <row r="815" spans="1:23" hidden="1">
      <c r="A815" s="120">
        <v>0</v>
      </c>
      <c r="B815" s="120">
        <v>0</v>
      </c>
      <c r="C815" s="120">
        <v>0</v>
      </c>
      <c r="D815" s="120">
        <v>0</v>
      </c>
      <c r="E815" s="120">
        <v>0</v>
      </c>
      <c r="F815" s="120">
        <v>0</v>
      </c>
      <c r="G815" s="120">
        <v>0</v>
      </c>
      <c r="H815" s="120">
        <v>0</v>
      </c>
      <c r="I815" s="120">
        <v>0</v>
      </c>
      <c r="J815" s="120">
        <v>0</v>
      </c>
      <c r="K815" s="120">
        <v>0</v>
      </c>
      <c r="L815" s="120">
        <v>0</v>
      </c>
      <c r="M815" s="120">
        <v>0</v>
      </c>
      <c r="N815" s="120">
        <v>0</v>
      </c>
      <c r="O815" s="120">
        <v>0</v>
      </c>
      <c r="P815" s="120">
        <v>0</v>
      </c>
      <c r="Q815" s="120">
        <v>0</v>
      </c>
      <c r="R815" s="120">
        <v>0</v>
      </c>
      <c r="S815" s="120">
        <v>0</v>
      </c>
      <c r="T815" s="120">
        <v>0</v>
      </c>
      <c r="U815" s="120">
        <v>0</v>
      </c>
      <c r="V815" s="120">
        <v>0</v>
      </c>
      <c r="W815" s="120">
        <v>0</v>
      </c>
    </row>
    <row r="816" spans="1:23" hidden="1">
      <c r="A816" s="120">
        <v>0</v>
      </c>
      <c r="B816" s="120">
        <v>0</v>
      </c>
      <c r="C816" s="120">
        <v>0</v>
      </c>
      <c r="D816" s="120">
        <v>0</v>
      </c>
      <c r="E816" s="120">
        <v>0</v>
      </c>
      <c r="F816" s="120">
        <v>0</v>
      </c>
      <c r="G816" s="120">
        <v>0</v>
      </c>
      <c r="H816" s="120">
        <v>0</v>
      </c>
      <c r="I816" s="120">
        <v>0</v>
      </c>
      <c r="J816" s="120">
        <v>0</v>
      </c>
      <c r="K816" s="120">
        <v>0</v>
      </c>
      <c r="L816" s="120">
        <v>0</v>
      </c>
      <c r="M816" s="120">
        <v>0</v>
      </c>
      <c r="N816" s="120">
        <v>0</v>
      </c>
      <c r="O816" s="120">
        <v>0</v>
      </c>
      <c r="P816" s="120">
        <v>0</v>
      </c>
      <c r="Q816" s="120">
        <v>0</v>
      </c>
      <c r="R816" s="120">
        <v>0</v>
      </c>
      <c r="S816" s="120">
        <v>0</v>
      </c>
      <c r="T816" s="120">
        <v>0</v>
      </c>
      <c r="U816" s="120">
        <v>0</v>
      </c>
      <c r="V816" s="120">
        <v>0</v>
      </c>
      <c r="W816" s="120">
        <v>0</v>
      </c>
    </row>
    <row r="817" spans="1:23" hidden="1">
      <c r="A817" s="120">
        <v>0</v>
      </c>
      <c r="B817" s="120">
        <v>0</v>
      </c>
      <c r="C817" s="120">
        <v>0</v>
      </c>
      <c r="D817" s="120">
        <v>0</v>
      </c>
      <c r="E817" s="120">
        <v>0</v>
      </c>
      <c r="F817" s="120">
        <v>0</v>
      </c>
      <c r="G817" s="120">
        <v>0</v>
      </c>
      <c r="H817" s="120">
        <v>0</v>
      </c>
      <c r="I817" s="120">
        <v>0</v>
      </c>
      <c r="J817" s="120">
        <v>0</v>
      </c>
      <c r="K817" s="120">
        <v>0</v>
      </c>
      <c r="L817" s="120">
        <v>0</v>
      </c>
      <c r="M817" s="120">
        <v>0</v>
      </c>
      <c r="N817" s="120">
        <v>0</v>
      </c>
      <c r="O817" s="120">
        <v>0</v>
      </c>
      <c r="P817" s="120">
        <v>0</v>
      </c>
      <c r="Q817" s="120">
        <v>0</v>
      </c>
      <c r="R817" s="120">
        <v>0</v>
      </c>
      <c r="S817" s="120">
        <v>0</v>
      </c>
      <c r="T817" s="120">
        <v>0</v>
      </c>
      <c r="U817" s="120">
        <v>0</v>
      </c>
      <c r="V817" s="120">
        <v>0</v>
      </c>
      <c r="W817" s="120">
        <v>0</v>
      </c>
    </row>
    <row r="818" spans="1:23" hidden="1">
      <c r="A818" s="120">
        <v>0</v>
      </c>
      <c r="B818" s="120">
        <v>0</v>
      </c>
      <c r="C818" s="120">
        <v>0</v>
      </c>
      <c r="D818" s="120">
        <v>0</v>
      </c>
      <c r="E818" s="120">
        <v>0</v>
      </c>
      <c r="F818" s="120">
        <v>0</v>
      </c>
      <c r="G818" s="120">
        <v>0</v>
      </c>
      <c r="H818" s="120">
        <v>0</v>
      </c>
      <c r="I818" s="120">
        <v>0</v>
      </c>
      <c r="J818" s="120">
        <v>0</v>
      </c>
      <c r="K818" s="120">
        <v>0</v>
      </c>
      <c r="L818" s="120">
        <v>0</v>
      </c>
      <c r="M818" s="120">
        <v>0</v>
      </c>
      <c r="N818" s="120">
        <v>0</v>
      </c>
      <c r="O818" s="120">
        <v>0</v>
      </c>
      <c r="P818" s="120">
        <v>0</v>
      </c>
      <c r="Q818" s="120">
        <v>0</v>
      </c>
      <c r="R818" s="120">
        <v>0</v>
      </c>
      <c r="S818" s="120">
        <v>0</v>
      </c>
      <c r="T818" s="120">
        <v>0</v>
      </c>
      <c r="U818" s="120">
        <v>0</v>
      </c>
      <c r="V818" s="120">
        <v>0</v>
      </c>
      <c r="W818" s="120">
        <v>0</v>
      </c>
    </row>
    <row r="819" spans="1:23" hidden="1">
      <c r="A819" s="120">
        <v>0</v>
      </c>
      <c r="B819" s="120">
        <v>0</v>
      </c>
      <c r="C819" s="120">
        <v>0</v>
      </c>
      <c r="D819" s="120">
        <v>0</v>
      </c>
      <c r="E819" s="120">
        <v>0</v>
      </c>
      <c r="F819" s="120">
        <v>0</v>
      </c>
      <c r="G819" s="120">
        <v>0</v>
      </c>
      <c r="H819" s="120">
        <v>0</v>
      </c>
      <c r="I819" s="120">
        <v>0</v>
      </c>
      <c r="J819" s="120">
        <v>0</v>
      </c>
      <c r="K819" s="120">
        <v>0</v>
      </c>
      <c r="L819" s="120">
        <v>0</v>
      </c>
      <c r="M819" s="120">
        <v>0</v>
      </c>
      <c r="N819" s="120">
        <v>0</v>
      </c>
      <c r="O819" s="120">
        <v>0</v>
      </c>
      <c r="P819" s="120">
        <v>0</v>
      </c>
      <c r="Q819" s="120">
        <v>0</v>
      </c>
      <c r="R819" s="120">
        <v>0</v>
      </c>
      <c r="S819" s="120">
        <v>0</v>
      </c>
      <c r="T819" s="120">
        <v>0</v>
      </c>
      <c r="U819" s="120">
        <v>0</v>
      </c>
      <c r="V819" s="120">
        <v>0</v>
      </c>
      <c r="W819" s="120">
        <v>0</v>
      </c>
    </row>
    <row r="820" spans="1:23" hidden="1">
      <c r="A820" s="120">
        <v>0</v>
      </c>
      <c r="B820" s="120">
        <v>0</v>
      </c>
      <c r="C820" s="120">
        <v>0</v>
      </c>
      <c r="D820" s="120">
        <v>0</v>
      </c>
      <c r="E820" s="120">
        <v>0</v>
      </c>
      <c r="F820" s="120">
        <v>0</v>
      </c>
      <c r="G820" s="120">
        <v>0</v>
      </c>
      <c r="H820" s="120">
        <v>0</v>
      </c>
      <c r="I820" s="120">
        <v>0</v>
      </c>
      <c r="J820" s="120">
        <v>0</v>
      </c>
      <c r="K820" s="120">
        <v>0</v>
      </c>
      <c r="L820" s="120">
        <v>0</v>
      </c>
      <c r="M820" s="120">
        <v>0</v>
      </c>
      <c r="N820" s="120">
        <v>0</v>
      </c>
      <c r="O820" s="120">
        <v>0</v>
      </c>
      <c r="P820" s="120">
        <v>0</v>
      </c>
      <c r="Q820" s="120">
        <v>0</v>
      </c>
      <c r="R820" s="120">
        <v>0</v>
      </c>
      <c r="S820" s="120">
        <v>0</v>
      </c>
      <c r="T820" s="120">
        <v>0</v>
      </c>
      <c r="U820" s="120">
        <v>0</v>
      </c>
      <c r="V820" s="120">
        <v>0</v>
      </c>
      <c r="W820" s="120">
        <v>0</v>
      </c>
    </row>
    <row r="821" spans="1:23" hidden="1">
      <c r="A821" s="120">
        <v>0</v>
      </c>
      <c r="B821" s="120">
        <v>0</v>
      </c>
      <c r="C821" s="120">
        <v>0</v>
      </c>
      <c r="D821" s="120">
        <v>0</v>
      </c>
      <c r="E821" s="120">
        <v>0</v>
      </c>
      <c r="F821" s="120">
        <v>0</v>
      </c>
      <c r="G821" s="120">
        <v>0</v>
      </c>
      <c r="H821" s="120">
        <v>0</v>
      </c>
      <c r="I821" s="120">
        <v>0</v>
      </c>
      <c r="J821" s="120">
        <v>0</v>
      </c>
      <c r="K821" s="120">
        <v>0</v>
      </c>
      <c r="L821" s="120">
        <v>0</v>
      </c>
      <c r="M821" s="120">
        <v>0</v>
      </c>
      <c r="N821" s="120">
        <v>0</v>
      </c>
      <c r="O821" s="120">
        <v>0</v>
      </c>
      <c r="P821" s="120">
        <v>0</v>
      </c>
      <c r="Q821" s="120">
        <v>0</v>
      </c>
      <c r="R821" s="120">
        <v>0</v>
      </c>
      <c r="S821" s="120">
        <v>0</v>
      </c>
      <c r="T821" s="120">
        <v>0</v>
      </c>
      <c r="U821" s="120">
        <v>0</v>
      </c>
      <c r="V821" s="120">
        <v>0</v>
      </c>
      <c r="W821" s="120">
        <v>0</v>
      </c>
    </row>
    <row r="822" spans="1:23" hidden="1">
      <c r="A822" s="120">
        <v>0</v>
      </c>
      <c r="B822" s="120">
        <v>0</v>
      </c>
      <c r="C822" s="120">
        <v>0</v>
      </c>
      <c r="D822" s="120">
        <v>0</v>
      </c>
      <c r="E822" s="120">
        <v>0</v>
      </c>
      <c r="F822" s="120">
        <v>0</v>
      </c>
      <c r="G822" s="120">
        <v>0</v>
      </c>
      <c r="H822" s="120">
        <v>0</v>
      </c>
      <c r="I822" s="120">
        <v>0</v>
      </c>
      <c r="J822" s="120">
        <v>0</v>
      </c>
      <c r="K822" s="120">
        <v>0</v>
      </c>
      <c r="L822" s="120">
        <v>0</v>
      </c>
      <c r="M822" s="120">
        <v>0</v>
      </c>
      <c r="N822" s="120">
        <v>0</v>
      </c>
      <c r="O822" s="120">
        <v>0</v>
      </c>
      <c r="P822" s="120">
        <v>0</v>
      </c>
      <c r="Q822" s="120">
        <v>0</v>
      </c>
      <c r="R822" s="120">
        <v>0</v>
      </c>
      <c r="S822" s="120">
        <v>0</v>
      </c>
      <c r="T822" s="120">
        <v>0</v>
      </c>
      <c r="U822" s="120">
        <v>0</v>
      </c>
      <c r="V822" s="120">
        <v>0</v>
      </c>
      <c r="W822" s="120">
        <v>0</v>
      </c>
    </row>
    <row r="823" spans="1:23" hidden="1">
      <c r="A823" s="120">
        <v>0</v>
      </c>
      <c r="B823" s="120">
        <v>0</v>
      </c>
      <c r="C823" s="120">
        <v>0</v>
      </c>
      <c r="D823" s="120">
        <v>0</v>
      </c>
      <c r="E823" s="120">
        <v>0</v>
      </c>
      <c r="F823" s="120">
        <v>0</v>
      </c>
      <c r="G823" s="120">
        <v>0</v>
      </c>
      <c r="H823" s="120">
        <v>0</v>
      </c>
      <c r="I823" s="120">
        <v>0</v>
      </c>
      <c r="J823" s="120">
        <v>0</v>
      </c>
      <c r="K823" s="120">
        <v>0</v>
      </c>
      <c r="L823" s="120">
        <v>0</v>
      </c>
      <c r="M823" s="120">
        <v>0</v>
      </c>
      <c r="N823" s="120">
        <v>0</v>
      </c>
      <c r="O823" s="120">
        <v>0</v>
      </c>
      <c r="P823" s="120">
        <v>0</v>
      </c>
      <c r="Q823" s="120">
        <v>0</v>
      </c>
      <c r="R823" s="120">
        <v>0</v>
      </c>
      <c r="S823" s="120">
        <v>0</v>
      </c>
      <c r="T823" s="120">
        <v>0</v>
      </c>
      <c r="U823" s="120">
        <v>0</v>
      </c>
      <c r="V823" s="120">
        <v>0</v>
      </c>
      <c r="W823" s="120">
        <v>0</v>
      </c>
    </row>
    <row r="824" spans="1:23" hidden="1">
      <c r="A824" s="120">
        <v>0</v>
      </c>
      <c r="B824" s="120">
        <v>0</v>
      </c>
      <c r="C824" s="120">
        <v>0</v>
      </c>
      <c r="D824" s="120">
        <v>0</v>
      </c>
      <c r="E824" s="120">
        <v>0</v>
      </c>
      <c r="F824" s="120">
        <v>0</v>
      </c>
      <c r="G824" s="120">
        <v>0</v>
      </c>
      <c r="H824" s="120">
        <v>0</v>
      </c>
      <c r="I824" s="120">
        <v>0</v>
      </c>
      <c r="J824" s="120">
        <v>0</v>
      </c>
      <c r="K824" s="120">
        <v>0</v>
      </c>
      <c r="L824" s="120">
        <v>0</v>
      </c>
      <c r="M824" s="120">
        <v>0</v>
      </c>
      <c r="N824" s="120">
        <v>0</v>
      </c>
      <c r="O824" s="120">
        <v>0</v>
      </c>
      <c r="P824" s="120">
        <v>0</v>
      </c>
      <c r="Q824" s="120">
        <v>0</v>
      </c>
      <c r="R824" s="120">
        <v>0</v>
      </c>
      <c r="S824" s="120">
        <v>0</v>
      </c>
      <c r="T824" s="120">
        <v>0</v>
      </c>
      <c r="U824" s="120">
        <v>0</v>
      </c>
      <c r="V824" s="120">
        <v>0</v>
      </c>
      <c r="W824" s="120">
        <v>0</v>
      </c>
    </row>
    <row r="825" spans="1:23" hidden="1">
      <c r="A825" s="120">
        <v>0</v>
      </c>
      <c r="B825" s="120">
        <v>0</v>
      </c>
      <c r="C825" s="120">
        <v>0</v>
      </c>
      <c r="D825" s="120">
        <v>0</v>
      </c>
      <c r="E825" s="120">
        <v>0</v>
      </c>
      <c r="F825" s="120">
        <v>0</v>
      </c>
      <c r="G825" s="120">
        <v>0</v>
      </c>
      <c r="H825" s="120">
        <v>0</v>
      </c>
      <c r="I825" s="120">
        <v>0</v>
      </c>
      <c r="J825" s="120">
        <v>0</v>
      </c>
      <c r="K825" s="120">
        <v>0</v>
      </c>
      <c r="L825" s="120">
        <v>0</v>
      </c>
      <c r="M825" s="120">
        <v>0</v>
      </c>
      <c r="N825" s="120">
        <v>0</v>
      </c>
      <c r="O825" s="120">
        <v>0</v>
      </c>
      <c r="P825" s="120">
        <v>0</v>
      </c>
      <c r="Q825" s="120">
        <v>0</v>
      </c>
      <c r="R825" s="120">
        <v>0</v>
      </c>
      <c r="S825" s="120">
        <v>0</v>
      </c>
      <c r="T825" s="120">
        <v>0</v>
      </c>
      <c r="U825" s="120">
        <v>0</v>
      </c>
      <c r="V825" s="120">
        <v>0</v>
      </c>
      <c r="W825" s="120">
        <v>0</v>
      </c>
    </row>
    <row r="826" spans="1:23" hidden="1">
      <c r="A826" s="120">
        <v>0</v>
      </c>
      <c r="B826" s="120">
        <v>0</v>
      </c>
      <c r="C826" s="120">
        <v>0</v>
      </c>
      <c r="D826" s="120">
        <v>0</v>
      </c>
      <c r="E826" s="120">
        <v>0</v>
      </c>
      <c r="F826" s="120">
        <v>0</v>
      </c>
      <c r="G826" s="120">
        <v>0</v>
      </c>
      <c r="H826" s="120">
        <v>0</v>
      </c>
      <c r="I826" s="120">
        <v>0</v>
      </c>
      <c r="J826" s="120">
        <v>0</v>
      </c>
      <c r="K826" s="120">
        <v>0</v>
      </c>
      <c r="L826" s="120">
        <v>0</v>
      </c>
      <c r="M826" s="120">
        <v>0</v>
      </c>
      <c r="N826" s="120">
        <v>0</v>
      </c>
      <c r="O826" s="120">
        <v>0</v>
      </c>
      <c r="P826" s="120">
        <v>0</v>
      </c>
      <c r="Q826" s="120">
        <v>0</v>
      </c>
      <c r="R826" s="120">
        <v>0</v>
      </c>
      <c r="S826" s="120">
        <v>0</v>
      </c>
      <c r="T826" s="120">
        <v>0</v>
      </c>
      <c r="U826" s="120">
        <v>0</v>
      </c>
      <c r="V826" s="120">
        <v>0</v>
      </c>
      <c r="W826" s="120">
        <v>0</v>
      </c>
    </row>
    <row r="827" spans="1:23" hidden="1">
      <c r="A827" s="120">
        <v>0</v>
      </c>
      <c r="B827" s="120">
        <v>0</v>
      </c>
      <c r="C827" s="120">
        <v>0</v>
      </c>
      <c r="D827" s="120">
        <v>0</v>
      </c>
      <c r="E827" s="120">
        <v>0</v>
      </c>
      <c r="F827" s="120">
        <v>0</v>
      </c>
      <c r="G827" s="120">
        <v>0</v>
      </c>
      <c r="H827" s="120">
        <v>0</v>
      </c>
      <c r="I827" s="120">
        <v>0</v>
      </c>
      <c r="J827" s="120">
        <v>0</v>
      </c>
      <c r="K827" s="120">
        <v>0</v>
      </c>
      <c r="L827" s="120">
        <v>0</v>
      </c>
      <c r="M827" s="120">
        <v>0</v>
      </c>
      <c r="N827" s="120">
        <v>0</v>
      </c>
      <c r="O827" s="120">
        <v>0</v>
      </c>
      <c r="P827" s="120">
        <v>0</v>
      </c>
      <c r="Q827" s="120">
        <v>0</v>
      </c>
      <c r="R827" s="120">
        <v>0</v>
      </c>
      <c r="S827" s="120">
        <v>0</v>
      </c>
      <c r="T827" s="120">
        <v>0</v>
      </c>
      <c r="U827" s="120">
        <v>0</v>
      </c>
      <c r="V827" s="120">
        <v>0</v>
      </c>
      <c r="W827" s="120">
        <v>0</v>
      </c>
    </row>
    <row r="828" spans="1:23" hidden="1">
      <c r="A828" s="120">
        <v>0</v>
      </c>
      <c r="B828" s="120">
        <v>0</v>
      </c>
      <c r="C828" s="120">
        <v>0</v>
      </c>
      <c r="D828" s="120">
        <v>0</v>
      </c>
      <c r="E828" s="120">
        <v>0</v>
      </c>
      <c r="F828" s="120">
        <v>0</v>
      </c>
      <c r="G828" s="120">
        <v>0</v>
      </c>
      <c r="H828" s="120">
        <v>0</v>
      </c>
      <c r="I828" s="120">
        <v>0</v>
      </c>
      <c r="J828" s="120">
        <v>0</v>
      </c>
      <c r="K828" s="120">
        <v>0</v>
      </c>
      <c r="L828" s="120">
        <v>0</v>
      </c>
      <c r="M828" s="120">
        <v>0</v>
      </c>
      <c r="N828" s="120">
        <v>0</v>
      </c>
      <c r="O828" s="120">
        <v>0</v>
      </c>
      <c r="P828" s="120">
        <v>0</v>
      </c>
      <c r="Q828" s="120">
        <v>0</v>
      </c>
      <c r="R828" s="120">
        <v>0</v>
      </c>
      <c r="S828" s="120">
        <v>0</v>
      </c>
      <c r="T828" s="120">
        <v>0</v>
      </c>
      <c r="U828" s="120">
        <v>0</v>
      </c>
      <c r="V828" s="120">
        <v>0</v>
      </c>
      <c r="W828" s="120">
        <v>0</v>
      </c>
    </row>
    <row r="829" spans="1:23" hidden="1">
      <c r="A829" s="120">
        <v>0</v>
      </c>
      <c r="B829" s="120">
        <v>0</v>
      </c>
      <c r="C829" s="120">
        <v>0</v>
      </c>
      <c r="D829" s="120">
        <v>0</v>
      </c>
      <c r="E829" s="120">
        <v>0</v>
      </c>
      <c r="F829" s="120">
        <v>0</v>
      </c>
      <c r="G829" s="120">
        <v>0</v>
      </c>
      <c r="H829" s="120">
        <v>0</v>
      </c>
      <c r="I829" s="120">
        <v>0</v>
      </c>
      <c r="J829" s="120">
        <v>0</v>
      </c>
      <c r="K829" s="120">
        <v>0</v>
      </c>
      <c r="L829" s="120">
        <v>0</v>
      </c>
      <c r="M829" s="120">
        <v>0</v>
      </c>
      <c r="N829" s="120">
        <v>0</v>
      </c>
      <c r="O829" s="120">
        <v>0</v>
      </c>
      <c r="P829" s="120">
        <v>0</v>
      </c>
      <c r="Q829" s="120">
        <v>0</v>
      </c>
      <c r="R829" s="120">
        <v>0</v>
      </c>
      <c r="S829" s="120">
        <v>0</v>
      </c>
      <c r="T829" s="120">
        <v>0</v>
      </c>
      <c r="U829" s="120">
        <v>0</v>
      </c>
      <c r="V829" s="120">
        <v>0</v>
      </c>
      <c r="W829" s="120">
        <v>0</v>
      </c>
    </row>
    <row r="830" spans="1:23" hidden="1">
      <c r="A830" s="120">
        <v>0</v>
      </c>
      <c r="B830" s="120">
        <v>0</v>
      </c>
      <c r="C830" s="120">
        <v>0</v>
      </c>
      <c r="D830" s="120">
        <v>0</v>
      </c>
      <c r="E830" s="120">
        <v>0</v>
      </c>
      <c r="F830" s="120">
        <v>0</v>
      </c>
      <c r="G830" s="120">
        <v>0</v>
      </c>
      <c r="H830" s="120">
        <v>0</v>
      </c>
      <c r="I830" s="120">
        <v>0</v>
      </c>
      <c r="J830" s="120">
        <v>0</v>
      </c>
      <c r="K830" s="120">
        <v>0</v>
      </c>
      <c r="L830" s="120">
        <v>0</v>
      </c>
      <c r="M830" s="120">
        <v>0</v>
      </c>
      <c r="N830" s="120">
        <v>0</v>
      </c>
      <c r="O830" s="120">
        <v>0</v>
      </c>
      <c r="P830" s="120">
        <v>0</v>
      </c>
      <c r="Q830" s="120">
        <v>0</v>
      </c>
      <c r="R830" s="120">
        <v>0</v>
      </c>
      <c r="S830" s="120">
        <v>0</v>
      </c>
      <c r="T830" s="120">
        <v>0</v>
      </c>
      <c r="U830" s="120">
        <v>0</v>
      </c>
      <c r="V830" s="120">
        <v>0</v>
      </c>
      <c r="W830" s="120">
        <v>0</v>
      </c>
    </row>
    <row r="831" spans="1:23" hidden="1">
      <c r="A831" s="120">
        <v>0</v>
      </c>
      <c r="B831" s="120">
        <v>0</v>
      </c>
      <c r="C831" s="120">
        <v>0</v>
      </c>
      <c r="D831" s="120">
        <v>0</v>
      </c>
      <c r="E831" s="120">
        <v>0</v>
      </c>
      <c r="F831" s="120">
        <v>0</v>
      </c>
      <c r="G831" s="120">
        <v>0</v>
      </c>
      <c r="H831" s="120">
        <v>0</v>
      </c>
      <c r="I831" s="120">
        <v>0</v>
      </c>
      <c r="J831" s="120">
        <v>0</v>
      </c>
      <c r="K831" s="120">
        <v>0</v>
      </c>
      <c r="L831" s="120">
        <v>0</v>
      </c>
      <c r="M831" s="120">
        <v>0</v>
      </c>
      <c r="N831" s="120">
        <v>0</v>
      </c>
      <c r="O831" s="120">
        <v>0</v>
      </c>
      <c r="P831" s="120">
        <v>0</v>
      </c>
      <c r="Q831" s="120">
        <v>0</v>
      </c>
      <c r="R831" s="120">
        <v>0</v>
      </c>
      <c r="S831" s="120">
        <v>0</v>
      </c>
      <c r="T831" s="120">
        <v>0</v>
      </c>
      <c r="U831" s="120">
        <v>0</v>
      </c>
      <c r="V831" s="120">
        <v>0</v>
      </c>
      <c r="W831" s="120">
        <v>0</v>
      </c>
    </row>
    <row r="832" spans="1:23" hidden="1">
      <c r="A832" s="120">
        <v>0</v>
      </c>
      <c r="B832" s="120">
        <v>0</v>
      </c>
      <c r="C832" s="120">
        <v>0</v>
      </c>
      <c r="D832" s="120">
        <v>0</v>
      </c>
      <c r="E832" s="120">
        <v>0</v>
      </c>
      <c r="F832" s="120">
        <v>0</v>
      </c>
      <c r="G832" s="120">
        <v>0</v>
      </c>
      <c r="H832" s="120">
        <v>0</v>
      </c>
      <c r="I832" s="120">
        <v>0</v>
      </c>
      <c r="J832" s="120">
        <v>0</v>
      </c>
      <c r="K832" s="120">
        <v>0</v>
      </c>
      <c r="L832" s="120">
        <v>0</v>
      </c>
      <c r="M832" s="120">
        <v>0</v>
      </c>
      <c r="N832" s="120">
        <v>0</v>
      </c>
      <c r="O832" s="120">
        <v>0</v>
      </c>
      <c r="P832" s="120">
        <v>0</v>
      </c>
      <c r="Q832" s="120">
        <v>0</v>
      </c>
      <c r="R832" s="120">
        <v>0</v>
      </c>
      <c r="S832" s="120">
        <v>0</v>
      </c>
      <c r="T832" s="120">
        <v>0</v>
      </c>
      <c r="U832" s="120">
        <v>0</v>
      </c>
      <c r="V832" s="120">
        <v>0</v>
      </c>
      <c r="W832" s="120">
        <v>0</v>
      </c>
    </row>
    <row r="833" spans="1:23" hidden="1">
      <c r="A833" s="120">
        <v>0</v>
      </c>
      <c r="B833" s="120">
        <v>0</v>
      </c>
      <c r="C833" s="120">
        <v>0</v>
      </c>
      <c r="D833" s="120">
        <v>0</v>
      </c>
      <c r="E833" s="120">
        <v>0</v>
      </c>
      <c r="F833" s="120">
        <v>0</v>
      </c>
      <c r="G833" s="120">
        <v>0</v>
      </c>
      <c r="H833" s="120">
        <v>0</v>
      </c>
      <c r="I833" s="120">
        <v>0</v>
      </c>
      <c r="J833" s="120">
        <v>0</v>
      </c>
      <c r="K833" s="120">
        <v>0</v>
      </c>
      <c r="L833" s="120">
        <v>0</v>
      </c>
      <c r="M833" s="120">
        <v>0</v>
      </c>
      <c r="N833" s="120">
        <v>0</v>
      </c>
      <c r="O833" s="120">
        <v>0</v>
      </c>
      <c r="P833" s="120">
        <v>0</v>
      </c>
      <c r="Q833" s="120">
        <v>0</v>
      </c>
      <c r="R833" s="120">
        <v>0</v>
      </c>
      <c r="S833" s="120">
        <v>0</v>
      </c>
      <c r="T833" s="120">
        <v>0</v>
      </c>
      <c r="U833" s="120">
        <v>0</v>
      </c>
      <c r="V833" s="120">
        <v>0</v>
      </c>
      <c r="W833" s="120">
        <v>0</v>
      </c>
    </row>
    <row r="834" spans="1:23" hidden="1">
      <c r="A834" s="120">
        <v>0</v>
      </c>
      <c r="B834" s="120">
        <v>0</v>
      </c>
      <c r="C834" s="120">
        <v>0</v>
      </c>
      <c r="D834" s="120">
        <v>0</v>
      </c>
      <c r="E834" s="120">
        <v>0</v>
      </c>
      <c r="F834" s="120">
        <v>0</v>
      </c>
      <c r="G834" s="120">
        <v>0</v>
      </c>
      <c r="H834" s="120">
        <v>0</v>
      </c>
      <c r="I834" s="120">
        <v>0</v>
      </c>
      <c r="J834" s="120">
        <v>0</v>
      </c>
      <c r="K834" s="120">
        <v>0</v>
      </c>
      <c r="L834" s="120">
        <v>0</v>
      </c>
      <c r="M834" s="120">
        <v>0</v>
      </c>
      <c r="N834" s="120">
        <v>0</v>
      </c>
      <c r="O834" s="120">
        <v>0</v>
      </c>
      <c r="P834" s="120">
        <v>0</v>
      </c>
      <c r="Q834" s="120">
        <v>0</v>
      </c>
      <c r="R834" s="120">
        <v>0</v>
      </c>
      <c r="S834" s="120">
        <v>0</v>
      </c>
      <c r="T834" s="120">
        <v>0</v>
      </c>
      <c r="U834" s="120">
        <v>0</v>
      </c>
      <c r="V834" s="120">
        <v>0</v>
      </c>
      <c r="W834" s="120">
        <v>0</v>
      </c>
    </row>
    <row r="835" spans="1:23" hidden="1">
      <c r="A835" s="120">
        <v>0</v>
      </c>
      <c r="B835" s="120">
        <v>0</v>
      </c>
      <c r="C835" s="120">
        <v>0</v>
      </c>
      <c r="D835" s="120">
        <v>0</v>
      </c>
      <c r="E835" s="120">
        <v>0</v>
      </c>
      <c r="F835" s="120">
        <v>0</v>
      </c>
      <c r="G835" s="120">
        <v>0</v>
      </c>
      <c r="H835" s="120">
        <v>0</v>
      </c>
      <c r="I835" s="120">
        <v>0</v>
      </c>
      <c r="J835" s="120">
        <v>0</v>
      </c>
      <c r="K835" s="120">
        <v>0</v>
      </c>
      <c r="L835" s="120">
        <v>0</v>
      </c>
      <c r="M835" s="120">
        <v>0</v>
      </c>
      <c r="N835" s="120">
        <v>0</v>
      </c>
      <c r="O835" s="120">
        <v>0</v>
      </c>
      <c r="P835" s="120">
        <v>0</v>
      </c>
      <c r="Q835" s="120">
        <v>0</v>
      </c>
      <c r="R835" s="120">
        <v>0</v>
      </c>
      <c r="S835" s="120">
        <v>0</v>
      </c>
      <c r="T835" s="120">
        <v>0</v>
      </c>
      <c r="U835" s="120">
        <v>0</v>
      </c>
      <c r="V835" s="120">
        <v>0</v>
      </c>
      <c r="W835" s="120">
        <v>0</v>
      </c>
    </row>
    <row r="836" spans="1:23" hidden="1">
      <c r="A836" s="120">
        <v>0</v>
      </c>
      <c r="B836" s="120">
        <v>0</v>
      </c>
      <c r="C836" s="120">
        <v>0</v>
      </c>
      <c r="D836" s="120">
        <v>0</v>
      </c>
      <c r="E836" s="120">
        <v>0</v>
      </c>
      <c r="F836" s="120">
        <v>0</v>
      </c>
      <c r="G836" s="120">
        <v>0</v>
      </c>
      <c r="H836" s="120">
        <v>0</v>
      </c>
      <c r="I836" s="120">
        <v>0</v>
      </c>
      <c r="J836" s="120">
        <v>0</v>
      </c>
      <c r="K836" s="120">
        <v>0</v>
      </c>
      <c r="L836" s="120">
        <v>0</v>
      </c>
      <c r="M836" s="120">
        <v>0</v>
      </c>
      <c r="N836" s="120">
        <v>0</v>
      </c>
      <c r="O836" s="120">
        <v>0</v>
      </c>
      <c r="P836" s="120">
        <v>0</v>
      </c>
      <c r="Q836" s="120">
        <v>0</v>
      </c>
      <c r="R836" s="120">
        <v>0</v>
      </c>
      <c r="S836" s="120">
        <v>0</v>
      </c>
      <c r="T836" s="120">
        <v>0</v>
      </c>
      <c r="U836" s="120">
        <v>0</v>
      </c>
      <c r="V836" s="120">
        <v>0</v>
      </c>
      <c r="W836" s="120">
        <v>0</v>
      </c>
    </row>
    <row r="837" spans="1:23" hidden="1">
      <c r="A837" s="120">
        <v>0</v>
      </c>
      <c r="B837" s="120">
        <v>0</v>
      </c>
      <c r="C837" s="120">
        <v>0</v>
      </c>
      <c r="D837" s="120">
        <v>0</v>
      </c>
      <c r="E837" s="120">
        <v>0</v>
      </c>
      <c r="F837" s="120">
        <v>0</v>
      </c>
      <c r="G837" s="120">
        <v>0</v>
      </c>
      <c r="H837" s="120">
        <v>0</v>
      </c>
      <c r="I837" s="120">
        <v>0</v>
      </c>
      <c r="J837" s="120">
        <v>0</v>
      </c>
      <c r="K837" s="120">
        <v>0</v>
      </c>
      <c r="L837" s="120">
        <v>0</v>
      </c>
      <c r="M837" s="120">
        <v>0</v>
      </c>
      <c r="N837" s="120">
        <v>0</v>
      </c>
      <c r="O837" s="120">
        <v>0</v>
      </c>
      <c r="P837" s="120">
        <v>0</v>
      </c>
      <c r="Q837" s="120">
        <v>0</v>
      </c>
      <c r="R837" s="120">
        <v>0</v>
      </c>
      <c r="S837" s="120">
        <v>0</v>
      </c>
      <c r="T837" s="120">
        <v>0</v>
      </c>
      <c r="U837" s="120">
        <v>0</v>
      </c>
      <c r="V837" s="120">
        <v>0</v>
      </c>
      <c r="W837" s="120">
        <v>0</v>
      </c>
    </row>
    <row r="838" spans="1:23" hidden="1">
      <c r="A838" s="120">
        <v>0</v>
      </c>
      <c r="B838" s="120">
        <v>0</v>
      </c>
      <c r="C838" s="120">
        <v>0</v>
      </c>
      <c r="D838" s="120">
        <v>0</v>
      </c>
      <c r="E838" s="120">
        <v>0</v>
      </c>
      <c r="F838" s="120">
        <v>0</v>
      </c>
      <c r="G838" s="120">
        <v>0</v>
      </c>
      <c r="H838" s="120">
        <v>0</v>
      </c>
      <c r="I838" s="120">
        <v>0</v>
      </c>
      <c r="J838" s="120">
        <v>0</v>
      </c>
      <c r="K838" s="120">
        <v>0</v>
      </c>
      <c r="L838" s="120">
        <v>0</v>
      </c>
      <c r="M838" s="120">
        <v>0</v>
      </c>
      <c r="N838" s="120">
        <v>0</v>
      </c>
      <c r="O838" s="120">
        <v>0</v>
      </c>
      <c r="P838" s="120">
        <v>0</v>
      </c>
      <c r="Q838" s="120">
        <v>0</v>
      </c>
      <c r="R838" s="120">
        <v>0</v>
      </c>
      <c r="S838" s="120">
        <v>0</v>
      </c>
      <c r="T838" s="120">
        <v>0</v>
      </c>
      <c r="U838" s="120">
        <v>0</v>
      </c>
      <c r="V838" s="120">
        <v>0</v>
      </c>
      <c r="W838" s="120">
        <v>0</v>
      </c>
    </row>
    <row r="839" spans="1:23" hidden="1">
      <c r="A839" s="120">
        <v>0</v>
      </c>
      <c r="B839" s="120">
        <v>0</v>
      </c>
      <c r="C839" s="120">
        <v>0</v>
      </c>
      <c r="D839" s="120">
        <v>0</v>
      </c>
      <c r="E839" s="120">
        <v>0</v>
      </c>
      <c r="F839" s="120">
        <v>0</v>
      </c>
      <c r="G839" s="120">
        <v>0</v>
      </c>
      <c r="H839" s="120">
        <v>0</v>
      </c>
      <c r="I839" s="120">
        <v>0</v>
      </c>
      <c r="J839" s="120">
        <v>0</v>
      </c>
      <c r="K839" s="120">
        <v>0</v>
      </c>
      <c r="L839" s="120">
        <v>0</v>
      </c>
      <c r="M839" s="120">
        <v>0</v>
      </c>
      <c r="N839" s="120">
        <v>0</v>
      </c>
      <c r="O839" s="120">
        <v>0</v>
      </c>
      <c r="P839" s="120">
        <v>0</v>
      </c>
      <c r="Q839" s="120">
        <v>0</v>
      </c>
      <c r="R839" s="120">
        <v>0</v>
      </c>
      <c r="S839" s="120">
        <v>0</v>
      </c>
      <c r="T839" s="120">
        <v>0</v>
      </c>
      <c r="U839" s="120">
        <v>0</v>
      </c>
      <c r="V839" s="120">
        <v>0</v>
      </c>
      <c r="W839" s="120">
        <v>0</v>
      </c>
    </row>
    <row r="840" spans="1:23" hidden="1">
      <c r="A840" s="120">
        <v>0</v>
      </c>
      <c r="B840" s="120">
        <v>0</v>
      </c>
      <c r="C840" s="120">
        <v>0</v>
      </c>
      <c r="D840" s="120">
        <v>0</v>
      </c>
      <c r="E840" s="120">
        <v>0</v>
      </c>
      <c r="F840" s="120">
        <v>0</v>
      </c>
      <c r="G840" s="120">
        <v>0</v>
      </c>
      <c r="H840" s="120">
        <v>0</v>
      </c>
      <c r="I840" s="120">
        <v>0</v>
      </c>
      <c r="J840" s="120">
        <v>0</v>
      </c>
      <c r="K840" s="120">
        <v>0</v>
      </c>
      <c r="L840" s="120">
        <v>0</v>
      </c>
      <c r="M840" s="120">
        <v>0</v>
      </c>
      <c r="N840" s="120">
        <v>0</v>
      </c>
      <c r="O840" s="120">
        <v>0</v>
      </c>
      <c r="P840" s="120">
        <v>0</v>
      </c>
      <c r="Q840" s="120">
        <v>0</v>
      </c>
      <c r="R840" s="120">
        <v>0</v>
      </c>
      <c r="S840" s="120">
        <v>0</v>
      </c>
      <c r="T840" s="120">
        <v>0</v>
      </c>
      <c r="U840" s="120">
        <v>0</v>
      </c>
      <c r="V840" s="120">
        <v>0</v>
      </c>
      <c r="W840" s="120">
        <v>0</v>
      </c>
    </row>
    <row r="841" spans="1:23" hidden="1">
      <c r="A841" s="120">
        <v>0</v>
      </c>
      <c r="B841" s="120">
        <v>0</v>
      </c>
      <c r="C841" s="120">
        <v>0</v>
      </c>
      <c r="D841" s="120">
        <v>0</v>
      </c>
      <c r="E841" s="120">
        <v>0</v>
      </c>
      <c r="F841" s="120">
        <v>0</v>
      </c>
      <c r="G841" s="120">
        <v>0</v>
      </c>
      <c r="H841" s="120">
        <v>0</v>
      </c>
      <c r="I841" s="120">
        <v>0</v>
      </c>
      <c r="J841" s="120">
        <v>0</v>
      </c>
      <c r="K841" s="120">
        <v>0</v>
      </c>
      <c r="L841" s="120">
        <v>0</v>
      </c>
      <c r="M841" s="120">
        <v>0</v>
      </c>
      <c r="N841" s="120">
        <v>0</v>
      </c>
      <c r="O841" s="120">
        <v>0</v>
      </c>
      <c r="P841" s="120">
        <v>0</v>
      </c>
      <c r="Q841" s="120">
        <v>0</v>
      </c>
      <c r="R841" s="120">
        <v>0</v>
      </c>
      <c r="S841" s="120">
        <v>0</v>
      </c>
      <c r="T841" s="120">
        <v>0</v>
      </c>
      <c r="U841" s="120">
        <v>0</v>
      </c>
      <c r="V841" s="120">
        <v>0</v>
      </c>
      <c r="W841" s="120">
        <v>0</v>
      </c>
    </row>
    <row r="842" spans="1:23" hidden="1">
      <c r="A842" s="120">
        <v>0</v>
      </c>
      <c r="B842" s="120">
        <v>0</v>
      </c>
      <c r="C842" s="120">
        <v>0</v>
      </c>
      <c r="D842" s="120">
        <v>0</v>
      </c>
      <c r="E842" s="120">
        <v>0</v>
      </c>
      <c r="F842" s="120">
        <v>0</v>
      </c>
      <c r="G842" s="120">
        <v>0</v>
      </c>
      <c r="H842" s="120">
        <v>0</v>
      </c>
      <c r="I842" s="120">
        <v>0</v>
      </c>
      <c r="J842" s="120">
        <v>0</v>
      </c>
      <c r="K842" s="120">
        <v>0</v>
      </c>
      <c r="L842" s="120">
        <v>0</v>
      </c>
      <c r="M842" s="120">
        <v>0</v>
      </c>
      <c r="N842" s="120">
        <v>0</v>
      </c>
      <c r="O842" s="120">
        <v>0</v>
      </c>
      <c r="P842" s="120">
        <v>0</v>
      </c>
      <c r="Q842" s="120">
        <v>0</v>
      </c>
      <c r="R842" s="120">
        <v>0</v>
      </c>
      <c r="S842" s="120">
        <v>0</v>
      </c>
      <c r="T842" s="120">
        <v>0</v>
      </c>
      <c r="U842" s="120">
        <v>0</v>
      </c>
      <c r="V842" s="120">
        <v>0</v>
      </c>
      <c r="W842" s="120">
        <v>0</v>
      </c>
    </row>
    <row r="843" spans="1:23" hidden="1">
      <c r="A843" s="120">
        <v>0</v>
      </c>
      <c r="B843" s="120">
        <v>0</v>
      </c>
      <c r="C843" s="120">
        <v>0</v>
      </c>
      <c r="D843" s="120">
        <v>0</v>
      </c>
      <c r="E843" s="120">
        <v>0</v>
      </c>
      <c r="F843" s="120">
        <v>0</v>
      </c>
      <c r="G843" s="120">
        <v>0</v>
      </c>
      <c r="H843" s="120">
        <v>0</v>
      </c>
      <c r="I843" s="120">
        <v>0</v>
      </c>
      <c r="J843" s="120">
        <v>0</v>
      </c>
      <c r="K843" s="120">
        <v>0</v>
      </c>
      <c r="L843" s="120">
        <v>0</v>
      </c>
      <c r="M843" s="120">
        <v>0</v>
      </c>
      <c r="N843" s="120">
        <v>0</v>
      </c>
      <c r="O843" s="120">
        <v>0</v>
      </c>
      <c r="P843" s="120">
        <v>0</v>
      </c>
      <c r="Q843" s="120">
        <v>0</v>
      </c>
      <c r="R843" s="120">
        <v>0</v>
      </c>
      <c r="S843" s="120">
        <v>0</v>
      </c>
      <c r="T843" s="120">
        <v>0</v>
      </c>
      <c r="U843" s="120">
        <v>0</v>
      </c>
      <c r="V843" s="120">
        <v>0</v>
      </c>
      <c r="W843" s="120">
        <v>0</v>
      </c>
    </row>
    <row r="844" spans="1:23" hidden="1">
      <c r="A844" s="120">
        <v>0</v>
      </c>
      <c r="B844" s="120">
        <v>0</v>
      </c>
      <c r="C844" s="120">
        <v>0</v>
      </c>
      <c r="D844" s="120">
        <v>0</v>
      </c>
      <c r="E844" s="120">
        <v>0</v>
      </c>
      <c r="F844" s="120">
        <v>0</v>
      </c>
      <c r="G844" s="120">
        <v>0</v>
      </c>
      <c r="H844" s="120">
        <v>0</v>
      </c>
      <c r="I844" s="120">
        <v>0</v>
      </c>
      <c r="J844" s="120">
        <v>0</v>
      </c>
      <c r="K844" s="120">
        <v>0</v>
      </c>
      <c r="L844" s="120">
        <v>0</v>
      </c>
      <c r="M844" s="120">
        <v>0</v>
      </c>
      <c r="N844" s="120">
        <v>0</v>
      </c>
      <c r="O844" s="120">
        <v>0</v>
      </c>
      <c r="P844" s="120">
        <v>0</v>
      </c>
      <c r="Q844" s="120">
        <v>0</v>
      </c>
      <c r="R844" s="120">
        <v>0</v>
      </c>
      <c r="S844" s="120">
        <v>0</v>
      </c>
      <c r="T844" s="120">
        <v>0</v>
      </c>
      <c r="U844" s="120">
        <v>0</v>
      </c>
      <c r="V844" s="120">
        <v>0</v>
      </c>
      <c r="W844" s="120">
        <v>0</v>
      </c>
    </row>
    <row r="845" spans="1:23" hidden="1">
      <c r="A845" s="120">
        <v>0</v>
      </c>
      <c r="B845" s="120">
        <v>0</v>
      </c>
      <c r="C845" s="120">
        <v>0</v>
      </c>
      <c r="D845" s="120">
        <v>0</v>
      </c>
      <c r="E845" s="120">
        <v>0</v>
      </c>
      <c r="F845" s="120">
        <v>0</v>
      </c>
      <c r="G845" s="120">
        <v>0</v>
      </c>
      <c r="H845" s="120">
        <v>0</v>
      </c>
      <c r="I845" s="120">
        <v>0</v>
      </c>
      <c r="J845" s="120">
        <v>0</v>
      </c>
      <c r="K845" s="120">
        <v>0</v>
      </c>
      <c r="L845" s="120">
        <v>0</v>
      </c>
      <c r="M845" s="120">
        <v>0</v>
      </c>
      <c r="N845" s="120">
        <v>0</v>
      </c>
      <c r="O845" s="120">
        <v>0</v>
      </c>
      <c r="P845" s="120">
        <v>0</v>
      </c>
      <c r="Q845" s="120">
        <v>0</v>
      </c>
      <c r="R845" s="120">
        <v>0</v>
      </c>
      <c r="S845" s="120">
        <v>0</v>
      </c>
      <c r="T845" s="120">
        <v>0</v>
      </c>
      <c r="U845" s="120">
        <v>0</v>
      </c>
      <c r="V845" s="120">
        <v>0</v>
      </c>
      <c r="W845" s="120">
        <v>0</v>
      </c>
    </row>
    <row r="846" spans="1:23" hidden="1">
      <c r="A846" s="120">
        <v>0</v>
      </c>
      <c r="B846" s="120">
        <v>0</v>
      </c>
      <c r="C846" s="120">
        <v>0</v>
      </c>
      <c r="D846" s="120">
        <v>0</v>
      </c>
      <c r="E846" s="120">
        <v>0</v>
      </c>
      <c r="F846" s="120">
        <v>0</v>
      </c>
      <c r="G846" s="120">
        <v>0</v>
      </c>
      <c r="H846" s="120">
        <v>0</v>
      </c>
      <c r="I846" s="120">
        <v>0</v>
      </c>
      <c r="J846" s="120">
        <v>0</v>
      </c>
      <c r="K846" s="120">
        <v>0</v>
      </c>
      <c r="L846" s="120">
        <v>0</v>
      </c>
      <c r="M846" s="120">
        <v>0</v>
      </c>
      <c r="N846" s="120">
        <v>0</v>
      </c>
      <c r="O846" s="120">
        <v>0</v>
      </c>
      <c r="P846" s="120">
        <v>0</v>
      </c>
      <c r="Q846" s="120">
        <v>0</v>
      </c>
      <c r="R846" s="120">
        <v>0</v>
      </c>
      <c r="S846" s="120">
        <v>0</v>
      </c>
      <c r="T846" s="120">
        <v>0</v>
      </c>
      <c r="U846" s="120">
        <v>0</v>
      </c>
      <c r="V846" s="120">
        <v>0</v>
      </c>
      <c r="W846" s="120">
        <v>0</v>
      </c>
    </row>
    <row r="847" spans="1:23" hidden="1">
      <c r="A847" s="120">
        <v>0</v>
      </c>
      <c r="B847" s="120">
        <v>0</v>
      </c>
      <c r="C847" s="120">
        <v>0</v>
      </c>
      <c r="D847" s="120">
        <v>0</v>
      </c>
      <c r="E847" s="120">
        <v>0</v>
      </c>
      <c r="F847" s="120">
        <v>0</v>
      </c>
      <c r="G847" s="120">
        <v>0</v>
      </c>
      <c r="H847" s="120">
        <v>0</v>
      </c>
      <c r="I847" s="120">
        <v>0</v>
      </c>
      <c r="J847" s="120">
        <v>0</v>
      </c>
      <c r="K847" s="120">
        <v>0</v>
      </c>
      <c r="L847" s="120">
        <v>0</v>
      </c>
      <c r="M847" s="120">
        <v>0</v>
      </c>
      <c r="N847" s="120">
        <v>0</v>
      </c>
      <c r="O847" s="120">
        <v>0</v>
      </c>
      <c r="P847" s="120">
        <v>0</v>
      </c>
      <c r="Q847" s="120">
        <v>0</v>
      </c>
      <c r="R847" s="120">
        <v>0</v>
      </c>
      <c r="S847" s="120">
        <v>0</v>
      </c>
      <c r="T847" s="120">
        <v>0</v>
      </c>
      <c r="U847" s="120">
        <v>0</v>
      </c>
      <c r="V847" s="120">
        <v>0</v>
      </c>
      <c r="W847" s="120">
        <v>0</v>
      </c>
    </row>
    <row r="848" spans="1:23" hidden="1">
      <c r="A848" s="120">
        <v>0</v>
      </c>
      <c r="B848" s="120">
        <v>0</v>
      </c>
      <c r="C848" s="120">
        <v>0</v>
      </c>
      <c r="D848" s="120">
        <v>0</v>
      </c>
      <c r="E848" s="120">
        <v>0</v>
      </c>
      <c r="F848" s="120">
        <v>0</v>
      </c>
      <c r="G848" s="120">
        <v>0</v>
      </c>
      <c r="H848" s="120">
        <v>0</v>
      </c>
      <c r="I848" s="120">
        <v>0</v>
      </c>
      <c r="J848" s="120">
        <v>0</v>
      </c>
      <c r="K848" s="120">
        <v>0</v>
      </c>
      <c r="L848" s="120">
        <v>0</v>
      </c>
      <c r="M848" s="120">
        <v>0</v>
      </c>
      <c r="N848" s="120">
        <v>0</v>
      </c>
      <c r="O848" s="120">
        <v>0</v>
      </c>
      <c r="P848" s="120">
        <v>0</v>
      </c>
      <c r="Q848" s="120">
        <v>0</v>
      </c>
      <c r="R848" s="120">
        <v>0</v>
      </c>
      <c r="S848" s="120">
        <v>0</v>
      </c>
      <c r="T848" s="120">
        <v>0</v>
      </c>
      <c r="U848" s="120">
        <v>0</v>
      </c>
      <c r="V848" s="120">
        <v>0</v>
      </c>
      <c r="W848" s="120">
        <v>0</v>
      </c>
    </row>
    <row r="849" spans="1:23" hidden="1">
      <c r="A849" s="120">
        <v>0</v>
      </c>
      <c r="B849" s="120">
        <v>0</v>
      </c>
      <c r="C849" s="120">
        <v>0</v>
      </c>
      <c r="D849" s="120">
        <v>0</v>
      </c>
      <c r="E849" s="120">
        <v>0</v>
      </c>
      <c r="F849" s="120">
        <v>0</v>
      </c>
      <c r="G849" s="120">
        <v>0</v>
      </c>
      <c r="H849" s="120">
        <v>0</v>
      </c>
      <c r="I849" s="120">
        <v>0</v>
      </c>
      <c r="J849" s="120">
        <v>0</v>
      </c>
      <c r="K849" s="120">
        <v>0</v>
      </c>
      <c r="L849" s="120">
        <v>0</v>
      </c>
      <c r="M849" s="120">
        <v>0</v>
      </c>
      <c r="N849" s="120">
        <v>0</v>
      </c>
      <c r="O849" s="120">
        <v>0</v>
      </c>
      <c r="P849" s="120">
        <v>0</v>
      </c>
      <c r="Q849" s="120">
        <v>0</v>
      </c>
      <c r="R849" s="120">
        <v>0</v>
      </c>
      <c r="S849" s="120">
        <v>0</v>
      </c>
      <c r="T849" s="120">
        <v>0</v>
      </c>
      <c r="U849" s="120">
        <v>0</v>
      </c>
      <c r="V849" s="120">
        <v>0</v>
      </c>
      <c r="W849" s="120">
        <v>0</v>
      </c>
    </row>
    <row r="850" spans="1:23" hidden="1">
      <c r="A850" s="120">
        <v>0</v>
      </c>
      <c r="B850" s="120">
        <v>0</v>
      </c>
      <c r="C850" s="120">
        <v>0</v>
      </c>
      <c r="D850" s="120">
        <v>0</v>
      </c>
      <c r="E850" s="120">
        <v>0</v>
      </c>
      <c r="F850" s="120">
        <v>0</v>
      </c>
      <c r="G850" s="120">
        <v>0</v>
      </c>
      <c r="H850" s="120">
        <v>0</v>
      </c>
      <c r="I850" s="120">
        <v>0</v>
      </c>
      <c r="J850" s="120">
        <v>0</v>
      </c>
      <c r="K850" s="120">
        <v>0</v>
      </c>
      <c r="L850" s="120">
        <v>0</v>
      </c>
      <c r="M850" s="120">
        <v>0</v>
      </c>
      <c r="N850" s="120">
        <v>0</v>
      </c>
      <c r="O850" s="120">
        <v>0</v>
      </c>
      <c r="P850" s="120">
        <v>0</v>
      </c>
      <c r="Q850" s="120">
        <v>0</v>
      </c>
      <c r="R850" s="120">
        <v>0</v>
      </c>
      <c r="S850" s="120">
        <v>0</v>
      </c>
      <c r="T850" s="120">
        <v>0</v>
      </c>
      <c r="U850" s="120">
        <v>0</v>
      </c>
      <c r="V850" s="120">
        <v>0</v>
      </c>
      <c r="W850" s="120">
        <v>0</v>
      </c>
    </row>
    <row r="851" spans="1:23" hidden="1">
      <c r="A851" s="120">
        <v>0</v>
      </c>
      <c r="B851" s="120">
        <v>0</v>
      </c>
      <c r="C851" s="120">
        <v>0</v>
      </c>
      <c r="D851" s="120">
        <v>0</v>
      </c>
      <c r="E851" s="120">
        <v>0</v>
      </c>
      <c r="F851" s="120">
        <v>0</v>
      </c>
      <c r="G851" s="120">
        <v>0</v>
      </c>
      <c r="H851" s="120">
        <v>0</v>
      </c>
      <c r="I851" s="120">
        <v>0</v>
      </c>
      <c r="J851" s="120">
        <v>0</v>
      </c>
      <c r="K851" s="120">
        <v>0</v>
      </c>
      <c r="L851" s="120">
        <v>0</v>
      </c>
      <c r="M851" s="120">
        <v>0</v>
      </c>
      <c r="N851" s="120">
        <v>0</v>
      </c>
      <c r="O851" s="120">
        <v>0</v>
      </c>
      <c r="P851" s="120">
        <v>0</v>
      </c>
      <c r="Q851" s="120">
        <v>0</v>
      </c>
      <c r="R851" s="120">
        <v>0</v>
      </c>
      <c r="S851" s="120">
        <v>0</v>
      </c>
      <c r="T851" s="120">
        <v>0</v>
      </c>
      <c r="U851" s="120">
        <v>0</v>
      </c>
      <c r="V851" s="120">
        <v>0</v>
      </c>
      <c r="W851" s="120">
        <v>0</v>
      </c>
    </row>
    <row r="852" spans="1:23" hidden="1">
      <c r="A852" s="120">
        <v>0</v>
      </c>
      <c r="B852" s="120">
        <v>0</v>
      </c>
      <c r="C852" s="120">
        <v>0</v>
      </c>
      <c r="D852" s="120">
        <v>0</v>
      </c>
      <c r="E852" s="120">
        <v>0</v>
      </c>
      <c r="F852" s="120">
        <v>0</v>
      </c>
      <c r="G852" s="120">
        <v>0</v>
      </c>
      <c r="H852" s="120">
        <v>0</v>
      </c>
      <c r="I852" s="120">
        <v>0</v>
      </c>
      <c r="J852" s="120">
        <v>0</v>
      </c>
      <c r="K852" s="120">
        <v>0</v>
      </c>
      <c r="L852" s="120">
        <v>0</v>
      </c>
      <c r="M852" s="120">
        <v>0</v>
      </c>
      <c r="N852" s="120">
        <v>0</v>
      </c>
      <c r="O852" s="120">
        <v>0</v>
      </c>
      <c r="P852" s="120">
        <v>0</v>
      </c>
      <c r="Q852" s="120">
        <v>0</v>
      </c>
      <c r="R852" s="120">
        <v>0</v>
      </c>
      <c r="S852" s="120">
        <v>0</v>
      </c>
      <c r="T852" s="120">
        <v>0</v>
      </c>
      <c r="U852" s="120">
        <v>0</v>
      </c>
      <c r="V852" s="120">
        <v>0</v>
      </c>
      <c r="W852" s="120">
        <v>0</v>
      </c>
    </row>
    <row r="853" spans="1:23" hidden="1">
      <c r="A853" s="120">
        <v>0</v>
      </c>
      <c r="B853" s="120">
        <v>0</v>
      </c>
      <c r="C853" s="120">
        <v>0</v>
      </c>
      <c r="D853" s="120">
        <v>0</v>
      </c>
      <c r="E853" s="120">
        <v>0</v>
      </c>
      <c r="F853" s="120">
        <v>0</v>
      </c>
      <c r="G853" s="120">
        <v>0</v>
      </c>
      <c r="H853" s="120">
        <v>0</v>
      </c>
      <c r="I853" s="120">
        <v>0</v>
      </c>
      <c r="J853" s="120">
        <v>0</v>
      </c>
      <c r="K853" s="120">
        <v>0</v>
      </c>
      <c r="L853" s="120">
        <v>0</v>
      </c>
      <c r="M853" s="120">
        <v>0</v>
      </c>
      <c r="N853" s="120">
        <v>0</v>
      </c>
      <c r="O853" s="120">
        <v>0</v>
      </c>
      <c r="P853" s="120">
        <v>0</v>
      </c>
      <c r="Q853" s="120">
        <v>0</v>
      </c>
      <c r="R853" s="120">
        <v>0</v>
      </c>
      <c r="S853" s="120">
        <v>0</v>
      </c>
      <c r="T853" s="120">
        <v>0</v>
      </c>
      <c r="U853" s="120">
        <v>0</v>
      </c>
      <c r="V853" s="120">
        <v>0</v>
      </c>
      <c r="W853" s="120">
        <v>0</v>
      </c>
    </row>
    <row r="854" spans="1:23" hidden="1">
      <c r="A854" s="120">
        <v>0</v>
      </c>
      <c r="B854" s="120">
        <v>0</v>
      </c>
      <c r="C854" s="120">
        <v>0</v>
      </c>
      <c r="D854" s="120">
        <v>0</v>
      </c>
      <c r="E854" s="120">
        <v>0</v>
      </c>
      <c r="F854" s="120">
        <v>0</v>
      </c>
      <c r="G854" s="120">
        <v>0</v>
      </c>
      <c r="H854" s="120">
        <v>0</v>
      </c>
      <c r="I854" s="120">
        <v>0</v>
      </c>
      <c r="J854" s="120">
        <v>0</v>
      </c>
      <c r="K854" s="120">
        <v>0</v>
      </c>
      <c r="L854" s="120">
        <v>0</v>
      </c>
      <c r="M854" s="120">
        <v>0</v>
      </c>
      <c r="N854" s="120">
        <v>0</v>
      </c>
      <c r="O854" s="120">
        <v>0</v>
      </c>
      <c r="P854" s="120">
        <v>0</v>
      </c>
      <c r="Q854" s="120">
        <v>0</v>
      </c>
      <c r="R854" s="120">
        <v>0</v>
      </c>
      <c r="S854" s="120">
        <v>0</v>
      </c>
      <c r="T854" s="120">
        <v>0</v>
      </c>
      <c r="U854" s="120">
        <v>0</v>
      </c>
      <c r="V854" s="120">
        <v>0</v>
      </c>
      <c r="W854" s="120">
        <v>0</v>
      </c>
    </row>
    <row r="855" spans="1:23" hidden="1">
      <c r="A855" s="120">
        <v>0</v>
      </c>
      <c r="B855" s="120">
        <v>0</v>
      </c>
      <c r="C855" s="120">
        <v>0</v>
      </c>
      <c r="D855" s="120">
        <v>0</v>
      </c>
      <c r="E855" s="120">
        <v>0</v>
      </c>
      <c r="F855" s="120">
        <v>0</v>
      </c>
      <c r="G855" s="120">
        <v>0</v>
      </c>
      <c r="H855" s="120">
        <v>0</v>
      </c>
      <c r="I855" s="120">
        <v>0</v>
      </c>
      <c r="J855" s="120">
        <v>0</v>
      </c>
      <c r="K855" s="120">
        <v>0</v>
      </c>
      <c r="L855" s="120">
        <v>0</v>
      </c>
      <c r="M855" s="120">
        <v>0</v>
      </c>
      <c r="N855" s="120">
        <v>0</v>
      </c>
      <c r="O855" s="120">
        <v>0</v>
      </c>
      <c r="P855" s="120">
        <v>0</v>
      </c>
      <c r="Q855" s="120">
        <v>0</v>
      </c>
      <c r="R855" s="120">
        <v>0</v>
      </c>
      <c r="S855" s="120">
        <v>0</v>
      </c>
      <c r="T855" s="120">
        <v>0</v>
      </c>
      <c r="U855" s="120">
        <v>0</v>
      </c>
      <c r="V855" s="120">
        <v>0</v>
      </c>
      <c r="W855" s="120">
        <v>0</v>
      </c>
    </row>
    <row r="856" spans="1:23" hidden="1">
      <c r="A856" s="120">
        <v>0</v>
      </c>
      <c r="B856" s="120">
        <v>0</v>
      </c>
      <c r="C856" s="120">
        <v>0</v>
      </c>
      <c r="D856" s="120">
        <v>0</v>
      </c>
      <c r="E856" s="120">
        <v>0</v>
      </c>
      <c r="F856" s="120">
        <v>0</v>
      </c>
      <c r="G856" s="120">
        <v>0</v>
      </c>
      <c r="H856" s="120">
        <v>0</v>
      </c>
      <c r="I856" s="120">
        <v>0</v>
      </c>
      <c r="J856" s="120">
        <v>0</v>
      </c>
      <c r="K856" s="120">
        <v>0</v>
      </c>
      <c r="L856" s="120">
        <v>0</v>
      </c>
      <c r="M856" s="120">
        <v>0</v>
      </c>
      <c r="N856" s="120">
        <v>0</v>
      </c>
      <c r="O856" s="120">
        <v>0</v>
      </c>
      <c r="P856" s="120">
        <v>0</v>
      </c>
      <c r="Q856" s="120">
        <v>0</v>
      </c>
      <c r="R856" s="120">
        <v>0</v>
      </c>
      <c r="S856" s="120">
        <v>0</v>
      </c>
      <c r="T856" s="120">
        <v>0</v>
      </c>
      <c r="U856" s="120">
        <v>0</v>
      </c>
      <c r="V856" s="120">
        <v>0</v>
      </c>
      <c r="W856" s="120">
        <v>0</v>
      </c>
    </row>
    <row r="857" spans="1:23" hidden="1">
      <c r="A857" s="120">
        <v>0</v>
      </c>
      <c r="B857" s="120">
        <v>0</v>
      </c>
      <c r="C857" s="120">
        <v>0</v>
      </c>
      <c r="D857" s="120">
        <v>0</v>
      </c>
      <c r="E857" s="120">
        <v>0</v>
      </c>
      <c r="F857" s="120">
        <v>0</v>
      </c>
      <c r="G857" s="120">
        <v>0</v>
      </c>
      <c r="H857" s="120">
        <v>0</v>
      </c>
      <c r="I857" s="120">
        <v>0</v>
      </c>
      <c r="J857" s="120">
        <v>0</v>
      </c>
      <c r="K857" s="120">
        <v>0</v>
      </c>
      <c r="L857" s="120">
        <v>0</v>
      </c>
      <c r="M857" s="120">
        <v>0</v>
      </c>
      <c r="N857" s="120">
        <v>0</v>
      </c>
      <c r="O857" s="120">
        <v>0</v>
      </c>
      <c r="P857" s="120">
        <v>0</v>
      </c>
      <c r="Q857" s="120">
        <v>0</v>
      </c>
      <c r="R857" s="120">
        <v>0</v>
      </c>
      <c r="S857" s="120">
        <v>0</v>
      </c>
      <c r="T857" s="120">
        <v>0</v>
      </c>
      <c r="U857" s="120">
        <v>0</v>
      </c>
      <c r="V857" s="120">
        <v>0</v>
      </c>
      <c r="W857" s="120">
        <v>0</v>
      </c>
    </row>
    <row r="858" spans="1:23" hidden="1">
      <c r="A858" s="120">
        <v>0</v>
      </c>
      <c r="B858" s="120">
        <v>0</v>
      </c>
      <c r="C858" s="120">
        <v>0</v>
      </c>
      <c r="D858" s="120">
        <v>0</v>
      </c>
      <c r="E858" s="120">
        <v>0</v>
      </c>
      <c r="F858" s="120">
        <v>0</v>
      </c>
      <c r="G858" s="120">
        <v>0</v>
      </c>
      <c r="H858" s="120">
        <v>0</v>
      </c>
      <c r="I858" s="120">
        <v>0</v>
      </c>
      <c r="J858" s="120">
        <v>0</v>
      </c>
      <c r="K858" s="120">
        <v>0</v>
      </c>
      <c r="L858" s="120">
        <v>0</v>
      </c>
      <c r="M858" s="120">
        <v>0</v>
      </c>
      <c r="N858" s="120">
        <v>0</v>
      </c>
      <c r="O858" s="120">
        <v>0</v>
      </c>
      <c r="P858" s="120">
        <v>0</v>
      </c>
      <c r="Q858" s="120">
        <v>0</v>
      </c>
      <c r="R858" s="120">
        <v>0</v>
      </c>
      <c r="S858" s="120">
        <v>0</v>
      </c>
      <c r="T858" s="120">
        <v>0</v>
      </c>
      <c r="U858" s="120">
        <v>0</v>
      </c>
      <c r="V858" s="120">
        <v>0</v>
      </c>
      <c r="W858" s="120">
        <v>0</v>
      </c>
    </row>
    <row r="859" spans="1:23" hidden="1">
      <c r="A859" s="120">
        <v>0</v>
      </c>
      <c r="B859" s="120">
        <v>0</v>
      </c>
      <c r="C859" s="120">
        <v>0</v>
      </c>
      <c r="D859" s="120">
        <v>0</v>
      </c>
      <c r="E859" s="120">
        <v>0</v>
      </c>
      <c r="F859" s="120">
        <v>0</v>
      </c>
      <c r="G859" s="120">
        <v>0</v>
      </c>
      <c r="H859" s="120">
        <v>0</v>
      </c>
      <c r="I859" s="120">
        <v>0</v>
      </c>
      <c r="J859" s="120">
        <v>0</v>
      </c>
      <c r="K859" s="120">
        <v>0</v>
      </c>
      <c r="L859" s="120">
        <v>0</v>
      </c>
      <c r="M859" s="120">
        <v>0</v>
      </c>
      <c r="N859" s="120">
        <v>0</v>
      </c>
      <c r="O859" s="120">
        <v>0</v>
      </c>
      <c r="P859" s="120">
        <v>0</v>
      </c>
      <c r="Q859" s="120">
        <v>0</v>
      </c>
      <c r="R859" s="120">
        <v>0</v>
      </c>
      <c r="S859" s="120">
        <v>0</v>
      </c>
      <c r="T859" s="120">
        <v>0</v>
      </c>
      <c r="U859" s="120">
        <v>0</v>
      </c>
      <c r="V859" s="120">
        <v>0</v>
      </c>
      <c r="W859" s="120">
        <v>0</v>
      </c>
    </row>
    <row r="860" spans="1:23" hidden="1">
      <c r="A860" s="120">
        <v>0</v>
      </c>
      <c r="B860" s="120">
        <v>0</v>
      </c>
      <c r="C860" s="120">
        <v>0</v>
      </c>
      <c r="D860" s="120">
        <v>0</v>
      </c>
      <c r="E860" s="120">
        <v>0</v>
      </c>
      <c r="F860" s="120">
        <v>0</v>
      </c>
      <c r="G860" s="120">
        <v>0</v>
      </c>
      <c r="H860" s="120">
        <v>0</v>
      </c>
      <c r="I860" s="120">
        <v>0</v>
      </c>
      <c r="J860" s="120">
        <v>0</v>
      </c>
      <c r="K860" s="120">
        <v>0</v>
      </c>
      <c r="L860" s="120">
        <v>0</v>
      </c>
      <c r="M860" s="120">
        <v>0</v>
      </c>
      <c r="N860" s="120">
        <v>0</v>
      </c>
      <c r="O860" s="120">
        <v>0</v>
      </c>
      <c r="P860" s="120">
        <v>0</v>
      </c>
      <c r="Q860" s="120">
        <v>0</v>
      </c>
      <c r="R860" s="120">
        <v>0</v>
      </c>
      <c r="S860" s="120">
        <v>0</v>
      </c>
      <c r="T860" s="120">
        <v>0</v>
      </c>
      <c r="U860" s="120">
        <v>0</v>
      </c>
      <c r="V860" s="120">
        <v>0</v>
      </c>
      <c r="W860" s="120">
        <v>0</v>
      </c>
    </row>
    <row r="861" spans="1:23" hidden="1">
      <c r="A861" s="120">
        <v>0</v>
      </c>
      <c r="B861" s="120">
        <v>0</v>
      </c>
      <c r="C861" s="120">
        <v>0</v>
      </c>
      <c r="D861" s="120">
        <v>0</v>
      </c>
      <c r="E861" s="120">
        <v>0</v>
      </c>
      <c r="F861" s="120">
        <v>0</v>
      </c>
      <c r="G861" s="120">
        <v>0</v>
      </c>
      <c r="H861" s="120">
        <v>0</v>
      </c>
      <c r="I861" s="120">
        <v>0</v>
      </c>
      <c r="J861" s="120">
        <v>0</v>
      </c>
      <c r="K861" s="120">
        <v>0</v>
      </c>
      <c r="L861" s="120">
        <v>0</v>
      </c>
      <c r="M861" s="120">
        <v>0</v>
      </c>
      <c r="N861" s="120">
        <v>0</v>
      </c>
      <c r="O861" s="120">
        <v>0</v>
      </c>
      <c r="P861" s="120">
        <v>0</v>
      </c>
      <c r="Q861" s="120">
        <v>0</v>
      </c>
      <c r="R861" s="120">
        <v>0</v>
      </c>
      <c r="S861" s="120">
        <v>0</v>
      </c>
      <c r="T861" s="120">
        <v>0</v>
      </c>
      <c r="U861" s="120">
        <v>0</v>
      </c>
      <c r="V861" s="120">
        <v>0</v>
      </c>
      <c r="W861" s="120">
        <v>0</v>
      </c>
    </row>
    <row r="862" spans="1:23" hidden="1">
      <c r="A862" s="120">
        <v>0</v>
      </c>
      <c r="B862" s="120">
        <v>0</v>
      </c>
      <c r="C862" s="120">
        <v>0</v>
      </c>
      <c r="D862" s="120">
        <v>0</v>
      </c>
      <c r="E862" s="120">
        <v>0</v>
      </c>
      <c r="F862" s="120">
        <v>0</v>
      </c>
      <c r="G862" s="120">
        <v>0</v>
      </c>
      <c r="H862" s="120">
        <v>0</v>
      </c>
      <c r="I862" s="120">
        <v>0</v>
      </c>
      <c r="J862" s="120">
        <v>0</v>
      </c>
      <c r="K862" s="120">
        <v>0</v>
      </c>
      <c r="L862" s="120">
        <v>0</v>
      </c>
      <c r="M862" s="120">
        <v>0</v>
      </c>
      <c r="N862" s="120">
        <v>0</v>
      </c>
      <c r="O862" s="120">
        <v>0</v>
      </c>
      <c r="P862" s="120">
        <v>0</v>
      </c>
      <c r="Q862" s="120">
        <v>0</v>
      </c>
      <c r="R862" s="120">
        <v>0</v>
      </c>
      <c r="S862" s="120">
        <v>0</v>
      </c>
      <c r="T862" s="120">
        <v>0</v>
      </c>
      <c r="U862" s="120">
        <v>0</v>
      </c>
      <c r="V862" s="120">
        <v>0</v>
      </c>
      <c r="W862" s="120">
        <v>0</v>
      </c>
    </row>
    <row r="863" spans="1:23" hidden="1">
      <c r="A863" s="120">
        <v>0</v>
      </c>
      <c r="B863" s="120">
        <v>0</v>
      </c>
      <c r="C863" s="120">
        <v>0</v>
      </c>
      <c r="D863" s="120">
        <v>0</v>
      </c>
      <c r="E863" s="120">
        <v>0</v>
      </c>
      <c r="F863" s="120">
        <v>0</v>
      </c>
      <c r="G863" s="120">
        <v>0</v>
      </c>
      <c r="H863" s="120">
        <v>0</v>
      </c>
      <c r="I863" s="120">
        <v>0</v>
      </c>
      <c r="J863" s="120">
        <v>0</v>
      </c>
      <c r="K863" s="120">
        <v>0</v>
      </c>
      <c r="L863" s="120">
        <v>0</v>
      </c>
      <c r="M863" s="120">
        <v>0</v>
      </c>
      <c r="N863" s="120">
        <v>0</v>
      </c>
      <c r="O863" s="120">
        <v>0</v>
      </c>
      <c r="P863" s="120">
        <v>0</v>
      </c>
      <c r="Q863" s="120">
        <v>0</v>
      </c>
      <c r="R863" s="120">
        <v>0</v>
      </c>
      <c r="S863" s="120">
        <v>0</v>
      </c>
      <c r="T863" s="120">
        <v>0</v>
      </c>
      <c r="U863" s="120">
        <v>0</v>
      </c>
      <c r="V863" s="120">
        <v>0</v>
      </c>
      <c r="W863" s="120">
        <v>0</v>
      </c>
    </row>
    <row r="864" spans="1:23" hidden="1">
      <c r="A864" s="120">
        <v>0</v>
      </c>
      <c r="B864" s="120">
        <v>0</v>
      </c>
      <c r="C864" s="120">
        <v>0</v>
      </c>
      <c r="D864" s="120">
        <v>0</v>
      </c>
      <c r="E864" s="120">
        <v>0</v>
      </c>
      <c r="F864" s="120">
        <v>0</v>
      </c>
      <c r="G864" s="120">
        <v>0</v>
      </c>
      <c r="H864" s="120">
        <v>0</v>
      </c>
      <c r="I864" s="120">
        <v>0</v>
      </c>
      <c r="J864" s="120">
        <v>0</v>
      </c>
      <c r="K864" s="120">
        <v>0</v>
      </c>
      <c r="L864" s="120">
        <v>0</v>
      </c>
      <c r="M864" s="120">
        <v>0</v>
      </c>
      <c r="N864" s="120">
        <v>0</v>
      </c>
      <c r="O864" s="120">
        <v>0</v>
      </c>
      <c r="P864" s="120">
        <v>0</v>
      </c>
      <c r="Q864" s="120">
        <v>0</v>
      </c>
      <c r="R864" s="120">
        <v>0</v>
      </c>
      <c r="S864" s="120">
        <v>0</v>
      </c>
      <c r="T864" s="120">
        <v>0</v>
      </c>
      <c r="U864" s="120">
        <v>0</v>
      </c>
      <c r="V864" s="120">
        <v>0</v>
      </c>
      <c r="W864" s="120">
        <v>0</v>
      </c>
    </row>
    <row r="865" spans="1:23" hidden="1">
      <c r="A865" s="120">
        <v>0</v>
      </c>
      <c r="B865" s="120">
        <v>0</v>
      </c>
      <c r="C865" s="120">
        <v>0</v>
      </c>
      <c r="D865" s="120">
        <v>0</v>
      </c>
      <c r="E865" s="120">
        <v>0</v>
      </c>
      <c r="F865" s="120">
        <v>0</v>
      </c>
      <c r="G865" s="120">
        <v>0</v>
      </c>
      <c r="H865" s="120">
        <v>0</v>
      </c>
      <c r="I865" s="120">
        <v>0</v>
      </c>
      <c r="J865" s="120">
        <v>0</v>
      </c>
      <c r="K865" s="120">
        <v>0</v>
      </c>
      <c r="L865" s="120">
        <v>0</v>
      </c>
      <c r="M865" s="120">
        <v>0</v>
      </c>
      <c r="N865" s="120">
        <v>0</v>
      </c>
      <c r="O865" s="120">
        <v>0</v>
      </c>
      <c r="P865" s="120">
        <v>0</v>
      </c>
      <c r="Q865" s="120">
        <v>0</v>
      </c>
      <c r="R865" s="120">
        <v>0</v>
      </c>
      <c r="S865" s="120">
        <v>0</v>
      </c>
      <c r="T865" s="120">
        <v>0</v>
      </c>
      <c r="U865" s="120">
        <v>0</v>
      </c>
      <c r="V865" s="120">
        <v>0</v>
      </c>
      <c r="W865" s="120">
        <v>0</v>
      </c>
    </row>
    <row r="866" spans="1:23" hidden="1">
      <c r="A866" s="120">
        <v>0</v>
      </c>
      <c r="B866" s="120">
        <v>0</v>
      </c>
      <c r="C866" s="120">
        <v>0</v>
      </c>
      <c r="D866" s="120">
        <v>0</v>
      </c>
      <c r="E866" s="120">
        <v>0</v>
      </c>
      <c r="F866" s="120">
        <v>0</v>
      </c>
      <c r="G866" s="120">
        <v>0</v>
      </c>
      <c r="H866" s="120">
        <v>0</v>
      </c>
      <c r="I866" s="120">
        <v>0</v>
      </c>
      <c r="J866" s="120">
        <v>0</v>
      </c>
      <c r="K866" s="120">
        <v>0</v>
      </c>
      <c r="L866" s="120">
        <v>0</v>
      </c>
      <c r="M866" s="120">
        <v>0</v>
      </c>
      <c r="N866" s="120">
        <v>0</v>
      </c>
      <c r="O866" s="120">
        <v>0</v>
      </c>
      <c r="P866" s="120">
        <v>0</v>
      </c>
      <c r="Q866" s="120">
        <v>0</v>
      </c>
      <c r="R866" s="120">
        <v>0</v>
      </c>
      <c r="S866" s="120">
        <v>0</v>
      </c>
      <c r="T866" s="120">
        <v>0</v>
      </c>
      <c r="U866" s="120">
        <v>0</v>
      </c>
      <c r="V866" s="120">
        <v>0</v>
      </c>
      <c r="W866" s="120">
        <v>0</v>
      </c>
    </row>
    <row r="867" spans="1:23" hidden="1">
      <c r="A867" s="120">
        <v>0</v>
      </c>
      <c r="B867" s="120">
        <v>0</v>
      </c>
      <c r="C867" s="120">
        <v>0</v>
      </c>
      <c r="D867" s="120">
        <v>0</v>
      </c>
      <c r="E867" s="120">
        <v>0</v>
      </c>
      <c r="F867" s="120">
        <v>0</v>
      </c>
      <c r="G867" s="120">
        <v>0</v>
      </c>
      <c r="H867" s="120">
        <v>0</v>
      </c>
      <c r="I867" s="120">
        <v>0</v>
      </c>
      <c r="J867" s="120">
        <v>0</v>
      </c>
      <c r="K867" s="120">
        <v>0</v>
      </c>
      <c r="L867" s="120">
        <v>0</v>
      </c>
      <c r="M867" s="120">
        <v>0</v>
      </c>
      <c r="N867" s="120">
        <v>0</v>
      </c>
      <c r="O867" s="120">
        <v>0</v>
      </c>
      <c r="P867" s="120">
        <v>0</v>
      </c>
      <c r="Q867" s="120">
        <v>0</v>
      </c>
      <c r="R867" s="120">
        <v>0</v>
      </c>
      <c r="S867" s="120">
        <v>0</v>
      </c>
      <c r="T867" s="120">
        <v>0</v>
      </c>
      <c r="U867" s="120">
        <v>0</v>
      </c>
      <c r="V867" s="120">
        <v>0</v>
      </c>
      <c r="W867" s="120">
        <v>0</v>
      </c>
    </row>
    <row r="868" spans="1:23" hidden="1">
      <c r="A868" s="120">
        <v>0</v>
      </c>
      <c r="B868" s="120">
        <v>0</v>
      </c>
      <c r="C868" s="120">
        <v>0</v>
      </c>
      <c r="D868" s="120">
        <v>0</v>
      </c>
      <c r="E868" s="120">
        <v>0</v>
      </c>
      <c r="F868" s="120">
        <v>0</v>
      </c>
      <c r="G868" s="120">
        <v>0</v>
      </c>
      <c r="H868" s="120">
        <v>0</v>
      </c>
      <c r="I868" s="120">
        <v>0</v>
      </c>
      <c r="J868" s="120">
        <v>0</v>
      </c>
      <c r="K868" s="120">
        <v>0</v>
      </c>
      <c r="L868" s="120">
        <v>0</v>
      </c>
      <c r="M868" s="120">
        <v>0</v>
      </c>
      <c r="N868" s="120">
        <v>0</v>
      </c>
      <c r="O868" s="120">
        <v>0</v>
      </c>
      <c r="P868" s="120">
        <v>0</v>
      </c>
      <c r="Q868" s="120">
        <v>0</v>
      </c>
      <c r="R868" s="120">
        <v>0</v>
      </c>
      <c r="S868" s="120">
        <v>0</v>
      </c>
      <c r="T868" s="120">
        <v>0</v>
      </c>
      <c r="U868" s="120">
        <v>0</v>
      </c>
      <c r="V868" s="120">
        <v>0</v>
      </c>
      <c r="W868" s="120">
        <v>0</v>
      </c>
    </row>
    <row r="869" spans="1:23" hidden="1">
      <c r="A869" s="120">
        <v>0</v>
      </c>
      <c r="B869" s="120">
        <v>0</v>
      </c>
      <c r="C869" s="120">
        <v>0</v>
      </c>
      <c r="D869" s="120">
        <v>0</v>
      </c>
      <c r="E869" s="120">
        <v>0</v>
      </c>
      <c r="F869" s="120">
        <v>0</v>
      </c>
      <c r="G869" s="120">
        <v>0</v>
      </c>
      <c r="H869" s="120">
        <v>0</v>
      </c>
      <c r="I869" s="120">
        <v>0</v>
      </c>
      <c r="J869" s="120">
        <v>0</v>
      </c>
      <c r="K869" s="120">
        <v>0</v>
      </c>
      <c r="L869" s="120">
        <v>0</v>
      </c>
      <c r="M869" s="120">
        <v>0</v>
      </c>
      <c r="N869" s="120">
        <v>0</v>
      </c>
      <c r="O869" s="120">
        <v>0</v>
      </c>
      <c r="P869" s="120">
        <v>0</v>
      </c>
      <c r="Q869" s="120">
        <v>0</v>
      </c>
      <c r="R869" s="120">
        <v>0</v>
      </c>
      <c r="S869" s="120">
        <v>0</v>
      </c>
      <c r="T869" s="120">
        <v>0</v>
      </c>
      <c r="U869" s="120">
        <v>0</v>
      </c>
      <c r="V869" s="120">
        <v>0</v>
      </c>
      <c r="W869" s="120">
        <v>0</v>
      </c>
    </row>
    <row r="870" spans="1:23" hidden="1">
      <c r="A870" s="120">
        <v>0</v>
      </c>
      <c r="B870" s="120">
        <v>0</v>
      </c>
      <c r="C870" s="120">
        <v>0</v>
      </c>
      <c r="D870" s="120">
        <v>0</v>
      </c>
      <c r="E870" s="120">
        <v>0</v>
      </c>
      <c r="F870" s="120">
        <v>0</v>
      </c>
      <c r="G870" s="120">
        <v>0</v>
      </c>
      <c r="H870" s="120">
        <v>0</v>
      </c>
      <c r="I870" s="120">
        <v>0</v>
      </c>
      <c r="J870" s="120">
        <v>0</v>
      </c>
      <c r="K870" s="120">
        <v>0</v>
      </c>
      <c r="L870" s="120">
        <v>0</v>
      </c>
      <c r="M870" s="120">
        <v>0</v>
      </c>
      <c r="N870" s="120">
        <v>0</v>
      </c>
      <c r="O870" s="120">
        <v>0</v>
      </c>
      <c r="P870" s="120">
        <v>0</v>
      </c>
      <c r="Q870" s="120">
        <v>0</v>
      </c>
      <c r="R870" s="120">
        <v>0</v>
      </c>
      <c r="S870" s="120">
        <v>0</v>
      </c>
      <c r="T870" s="120">
        <v>0</v>
      </c>
      <c r="U870" s="120">
        <v>0</v>
      </c>
      <c r="V870" s="120">
        <v>0</v>
      </c>
      <c r="W870" s="120">
        <v>0</v>
      </c>
    </row>
    <row r="871" spans="1:23" hidden="1">
      <c r="A871" s="120">
        <v>0</v>
      </c>
      <c r="B871" s="120">
        <v>0</v>
      </c>
      <c r="C871" s="120">
        <v>0</v>
      </c>
      <c r="D871" s="120">
        <v>0</v>
      </c>
      <c r="E871" s="120">
        <v>0</v>
      </c>
      <c r="F871" s="120">
        <v>0</v>
      </c>
      <c r="G871" s="120">
        <v>0</v>
      </c>
      <c r="H871" s="120">
        <v>0</v>
      </c>
      <c r="I871" s="120">
        <v>0</v>
      </c>
      <c r="J871" s="120">
        <v>0</v>
      </c>
      <c r="K871" s="120">
        <v>0</v>
      </c>
      <c r="L871" s="120">
        <v>0</v>
      </c>
      <c r="M871" s="120">
        <v>0</v>
      </c>
      <c r="N871" s="120">
        <v>0</v>
      </c>
      <c r="O871" s="120">
        <v>0</v>
      </c>
      <c r="P871" s="120">
        <v>0</v>
      </c>
      <c r="Q871" s="120">
        <v>0</v>
      </c>
      <c r="R871" s="120">
        <v>0</v>
      </c>
      <c r="S871" s="120">
        <v>0</v>
      </c>
      <c r="T871" s="120">
        <v>0</v>
      </c>
      <c r="U871" s="120">
        <v>0</v>
      </c>
      <c r="V871" s="120">
        <v>0</v>
      </c>
      <c r="W871" s="120">
        <v>0</v>
      </c>
    </row>
    <row r="872" spans="1:23" hidden="1">
      <c r="A872" s="120">
        <v>0</v>
      </c>
      <c r="B872" s="120">
        <v>0</v>
      </c>
      <c r="C872" s="120">
        <v>0</v>
      </c>
      <c r="D872" s="120">
        <v>0</v>
      </c>
      <c r="E872" s="120">
        <v>0</v>
      </c>
      <c r="F872" s="120">
        <v>0</v>
      </c>
      <c r="G872" s="120">
        <v>0</v>
      </c>
      <c r="H872" s="120">
        <v>0</v>
      </c>
      <c r="I872" s="120">
        <v>0</v>
      </c>
      <c r="J872" s="120">
        <v>0</v>
      </c>
      <c r="K872" s="120">
        <v>0</v>
      </c>
      <c r="L872" s="120">
        <v>0</v>
      </c>
      <c r="M872" s="120">
        <v>0</v>
      </c>
      <c r="N872" s="120">
        <v>0</v>
      </c>
      <c r="O872" s="120">
        <v>0</v>
      </c>
      <c r="P872" s="120">
        <v>0</v>
      </c>
      <c r="Q872" s="120">
        <v>0</v>
      </c>
      <c r="R872" s="120">
        <v>0</v>
      </c>
      <c r="S872" s="120">
        <v>0</v>
      </c>
      <c r="T872" s="120">
        <v>0</v>
      </c>
      <c r="U872" s="120">
        <v>0</v>
      </c>
      <c r="V872" s="120">
        <v>0</v>
      </c>
      <c r="W872" s="120">
        <v>0</v>
      </c>
    </row>
    <row r="873" spans="1:23" hidden="1">
      <c r="A873" s="120">
        <v>0</v>
      </c>
      <c r="B873" s="120">
        <v>0</v>
      </c>
      <c r="C873" s="120">
        <v>0</v>
      </c>
      <c r="D873" s="120">
        <v>0</v>
      </c>
      <c r="E873" s="120">
        <v>0</v>
      </c>
      <c r="F873" s="120">
        <v>0</v>
      </c>
      <c r="G873" s="120">
        <v>0</v>
      </c>
      <c r="H873" s="120">
        <v>0</v>
      </c>
      <c r="I873" s="120">
        <v>0</v>
      </c>
      <c r="J873" s="120">
        <v>0</v>
      </c>
      <c r="K873" s="120">
        <v>0</v>
      </c>
      <c r="L873" s="120">
        <v>0</v>
      </c>
      <c r="M873" s="120">
        <v>0</v>
      </c>
      <c r="N873" s="120">
        <v>0</v>
      </c>
      <c r="O873" s="120">
        <v>0</v>
      </c>
      <c r="P873" s="120">
        <v>0</v>
      </c>
      <c r="Q873" s="120">
        <v>0</v>
      </c>
      <c r="R873" s="120">
        <v>0</v>
      </c>
      <c r="S873" s="120">
        <v>0</v>
      </c>
      <c r="T873" s="120">
        <v>0</v>
      </c>
      <c r="U873" s="120">
        <v>0</v>
      </c>
      <c r="V873" s="120">
        <v>0</v>
      </c>
      <c r="W873" s="120">
        <v>0</v>
      </c>
    </row>
    <row r="874" spans="1:23" hidden="1">
      <c r="A874" s="120">
        <v>0</v>
      </c>
      <c r="B874" s="120">
        <v>0</v>
      </c>
      <c r="C874" s="120">
        <v>0</v>
      </c>
      <c r="D874" s="120">
        <v>0</v>
      </c>
      <c r="E874" s="120">
        <v>0</v>
      </c>
      <c r="F874" s="120">
        <v>0</v>
      </c>
      <c r="G874" s="120">
        <v>0</v>
      </c>
      <c r="H874" s="120">
        <v>0</v>
      </c>
      <c r="I874" s="120">
        <v>0</v>
      </c>
      <c r="J874" s="120">
        <v>0</v>
      </c>
      <c r="K874" s="120">
        <v>0</v>
      </c>
      <c r="L874" s="120">
        <v>0</v>
      </c>
      <c r="M874" s="120">
        <v>0</v>
      </c>
      <c r="N874" s="120">
        <v>0</v>
      </c>
      <c r="O874" s="120">
        <v>0</v>
      </c>
      <c r="P874" s="120">
        <v>0</v>
      </c>
      <c r="Q874" s="120">
        <v>0</v>
      </c>
      <c r="R874" s="120">
        <v>0</v>
      </c>
      <c r="S874" s="120">
        <v>0</v>
      </c>
      <c r="T874" s="120">
        <v>0</v>
      </c>
      <c r="U874" s="120">
        <v>0</v>
      </c>
      <c r="V874" s="120">
        <v>0</v>
      </c>
      <c r="W874" s="120">
        <v>0</v>
      </c>
    </row>
    <row r="875" spans="1:23" hidden="1">
      <c r="A875" s="120">
        <v>0</v>
      </c>
      <c r="B875" s="120">
        <v>0</v>
      </c>
      <c r="C875" s="120">
        <v>0</v>
      </c>
      <c r="D875" s="120">
        <v>0</v>
      </c>
      <c r="E875" s="120">
        <v>0</v>
      </c>
      <c r="F875" s="120">
        <v>0</v>
      </c>
      <c r="G875" s="120">
        <v>0</v>
      </c>
      <c r="H875" s="120">
        <v>0</v>
      </c>
      <c r="I875" s="120">
        <v>0</v>
      </c>
      <c r="J875" s="120">
        <v>0</v>
      </c>
      <c r="K875" s="120">
        <v>0</v>
      </c>
      <c r="L875" s="120">
        <v>0</v>
      </c>
      <c r="M875" s="120">
        <v>0</v>
      </c>
      <c r="N875" s="120">
        <v>0</v>
      </c>
      <c r="O875" s="120">
        <v>0</v>
      </c>
      <c r="P875" s="120">
        <v>0</v>
      </c>
      <c r="Q875" s="120">
        <v>0</v>
      </c>
      <c r="R875" s="120">
        <v>0</v>
      </c>
      <c r="S875" s="120">
        <v>0</v>
      </c>
      <c r="T875" s="120">
        <v>0</v>
      </c>
      <c r="U875" s="120">
        <v>0</v>
      </c>
      <c r="V875" s="120">
        <v>0</v>
      </c>
      <c r="W875" s="120">
        <v>0</v>
      </c>
    </row>
    <row r="876" spans="1:23" hidden="1">
      <c r="A876" s="120">
        <v>0</v>
      </c>
      <c r="B876" s="120">
        <v>0</v>
      </c>
      <c r="C876" s="120">
        <v>0</v>
      </c>
      <c r="D876" s="120">
        <v>0</v>
      </c>
      <c r="E876" s="120">
        <v>0</v>
      </c>
      <c r="F876" s="120">
        <v>0</v>
      </c>
      <c r="G876" s="120">
        <v>0</v>
      </c>
      <c r="H876" s="120">
        <v>0</v>
      </c>
      <c r="I876" s="120">
        <v>0</v>
      </c>
      <c r="J876" s="120">
        <v>0</v>
      </c>
      <c r="K876" s="120">
        <v>0</v>
      </c>
      <c r="L876" s="120">
        <v>0</v>
      </c>
      <c r="M876" s="120">
        <v>0</v>
      </c>
      <c r="N876" s="120">
        <v>0</v>
      </c>
      <c r="O876" s="120">
        <v>0</v>
      </c>
      <c r="P876" s="120">
        <v>0</v>
      </c>
      <c r="Q876" s="120">
        <v>0</v>
      </c>
      <c r="R876" s="120">
        <v>0</v>
      </c>
      <c r="S876" s="120">
        <v>0</v>
      </c>
      <c r="T876" s="120">
        <v>0</v>
      </c>
      <c r="U876" s="120">
        <v>0</v>
      </c>
      <c r="V876" s="120">
        <v>0</v>
      </c>
      <c r="W876" s="120">
        <v>0</v>
      </c>
    </row>
    <row r="877" spans="1:23" hidden="1">
      <c r="A877" s="120">
        <v>0</v>
      </c>
      <c r="B877" s="120">
        <v>0</v>
      </c>
      <c r="C877" s="120">
        <v>0</v>
      </c>
      <c r="D877" s="120">
        <v>0</v>
      </c>
      <c r="E877" s="120">
        <v>0</v>
      </c>
      <c r="F877" s="120">
        <v>0</v>
      </c>
      <c r="G877" s="120">
        <v>0</v>
      </c>
      <c r="H877" s="120">
        <v>0</v>
      </c>
      <c r="I877" s="120">
        <v>0</v>
      </c>
      <c r="J877" s="120">
        <v>0</v>
      </c>
      <c r="K877" s="120">
        <v>0</v>
      </c>
      <c r="L877" s="120">
        <v>0</v>
      </c>
      <c r="M877" s="120">
        <v>0</v>
      </c>
      <c r="N877" s="120">
        <v>0</v>
      </c>
      <c r="O877" s="120">
        <v>0</v>
      </c>
      <c r="P877" s="120">
        <v>0</v>
      </c>
      <c r="Q877" s="120">
        <v>0</v>
      </c>
      <c r="R877" s="120">
        <v>0</v>
      </c>
      <c r="S877" s="120">
        <v>0</v>
      </c>
      <c r="T877" s="120">
        <v>0</v>
      </c>
      <c r="U877" s="120">
        <v>0</v>
      </c>
      <c r="V877" s="120">
        <v>0</v>
      </c>
      <c r="W877" s="120">
        <v>0</v>
      </c>
    </row>
    <row r="878" spans="1:23" hidden="1">
      <c r="A878" s="120">
        <v>0</v>
      </c>
      <c r="B878" s="120">
        <v>0</v>
      </c>
      <c r="C878" s="120">
        <v>0</v>
      </c>
      <c r="D878" s="120">
        <v>0</v>
      </c>
      <c r="E878" s="120">
        <v>0</v>
      </c>
      <c r="F878" s="120">
        <v>0</v>
      </c>
      <c r="G878" s="120">
        <v>0</v>
      </c>
      <c r="H878" s="120">
        <v>0</v>
      </c>
      <c r="I878" s="120">
        <v>0</v>
      </c>
      <c r="J878" s="120">
        <v>0</v>
      </c>
      <c r="K878" s="120">
        <v>0</v>
      </c>
      <c r="L878" s="120">
        <v>0</v>
      </c>
      <c r="M878" s="120">
        <v>0</v>
      </c>
      <c r="N878" s="120">
        <v>0</v>
      </c>
      <c r="O878" s="120">
        <v>0</v>
      </c>
      <c r="P878" s="120">
        <v>0</v>
      </c>
      <c r="Q878" s="120">
        <v>0</v>
      </c>
      <c r="R878" s="120">
        <v>0</v>
      </c>
      <c r="S878" s="120">
        <v>0</v>
      </c>
      <c r="T878" s="120">
        <v>0</v>
      </c>
      <c r="U878" s="120">
        <v>0</v>
      </c>
      <c r="V878" s="120">
        <v>0</v>
      </c>
      <c r="W878" s="120">
        <v>0</v>
      </c>
    </row>
    <row r="879" spans="1:23" hidden="1">
      <c r="A879" s="120">
        <v>0</v>
      </c>
      <c r="B879" s="120">
        <v>0</v>
      </c>
      <c r="C879" s="120">
        <v>0</v>
      </c>
      <c r="D879" s="120">
        <v>0</v>
      </c>
      <c r="E879" s="120">
        <v>0</v>
      </c>
      <c r="F879" s="120">
        <v>0</v>
      </c>
      <c r="G879" s="120">
        <v>0</v>
      </c>
      <c r="H879" s="120">
        <v>0</v>
      </c>
      <c r="I879" s="120">
        <v>0</v>
      </c>
      <c r="J879" s="120">
        <v>0</v>
      </c>
      <c r="K879" s="120">
        <v>0</v>
      </c>
      <c r="L879" s="120">
        <v>0</v>
      </c>
      <c r="M879" s="120">
        <v>0</v>
      </c>
      <c r="N879" s="120">
        <v>0</v>
      </c>
      <c r="O879" s="120">
        <v>0</v>
      </c>
      <c r="P879" s="120">
        <v>0</v>
      </c>
      <c r="Q879" s="120">
        <v>0</v>
      </c>
      <c r="R879" s="120">
        <v>0</v>
      </c>
      <c r="S879" s="120">
        <v>0</v>
      </c>
      <c r="T879" s="120">
        <v>0</v>
      </c>
      <c r="U879" s="120">
        <v>0</v>
      </c>
      <c r="V879" s="120">
        <v>0</v>
      </c>
      <c r="W879" s="120">
        <v>0</v>
      </c>
    </row>
    <row r="880" spans="1:23" hidden="1">
      <c r="A880" s="120">
        <v>0</v>
      </c>
      <c r="B880" s="120">
        <v>0</v>
      </c>
      <c r="C880" s="120">
        <v>0</v>
      </c>
      <c r="D880" s="120">
        <v>0</v>
      </c>
      <c r="E880" s="120">
        <v>0</v>
      </c>
      <c r="F880" s="120">
        <v>0</v>
      </c>
      <c r="G880" s="120">
        <v>0</v>
      </c>
      <c r="H880" s="120">
        <v>0</v>
      </c>
      <c r="I880" s="120">
        <v>0</v>
      </c>
      <c r="J880" s="120">
        <v>0</v>
      </c>
      <c r="K880" s="120">
        <v>0</v>
      </c>
      <c r="L880" s="120">
        <v>0</v>
      </c>
      <c r="M880" s="120">
        <v>0</v>
      </c>
      <c r="N880" s="120">
        <v>0</v>
      </c>
      <c r="O880" s="120">
        <v>0</v>
      </c>
      <c r="P880" s="120">
        <v>0</v>
      </c>
      <c r="Q880" s="120">
        <v>0</v>
      </c>
      <c r="R880" s="120">
        <v>0</v>
      </c>
      <c r="S880" s="120">
        <v>0</v>
      </c>
      <c r="T880" s="120">
        <v>0</v>
      </c>
      <c r="U880" s="120">
        <v>0</v>
      </c>
      <c r="V880" s="120">
        <v>0</v>
      </c>
      <c r="W880" s="120">
        <v>0</v>
      </c>
    </row>
    <row r="881" spans="1:23" hidden="1">
      <c r="A881" s="120">
        <v>0</v>
      </c>
      <c r="B881" s="120">
        <v>0</v>
      </c>
      <c r="C881" s="120">
        <v>0</v>
      </c>
      <c r="D881" s="120">
        <v>0</v>
      </c>
      <c r="E881" s="120">
        <v>0</v>
      </c>
      <c r="F881" s="120">
        <v>0</v>
      </c>
      <c r="G881" s="120">
        <v>0</v>
      </c>
      <c r="H881" s="120">
        <v>0</v>
      </c>
      <c r="I881" s="120">
        <v>0</v>
      </c>
      <c r="J881" s="120">
        <v>0</v>
      </c>
      <c r="K881" s="120">
        <v>0</v>
      </c>
      <c r="L881" s="120">
        <v>0</v>
      </c>
      <c r="M881" s="120">
        <v>0</v>
      </c>
      <c r="N881" s="120">
        <v>0</v>
      </c>
      <c r="O881" s="120">
        <v>0</v>
      </c>
      <c r="P881" s="120">
        <v>0</v>
      </c>
      <c r="Q881" s="120">
        <v>0</v>
      </c>
      <c r="R881" s="120">
        <v>0</v>
      </c>
      <c r="S881" s="120">
        <v>0</v>
      </c>
      <c r="T881" s="120">
        <v>0</v>
      </c>
      <c r="U881" s="120">
        <v>0</v>
      </c>
      <c r="V881" s="120">
        <v>0</v>
      </c>
      <c r="W881" s="120">
        <v>0</v>
      </c>
    </row>
    <row r="882" spans="1:23" hidden="1">
      <c r="A882" s="120">
        <v>0</v>
      </c>
      <c r="B882" s="120">
        <v>0</v>
      </c>
      <c r="C882" s="120">
        <v>0</v>
      </c>
      <c r="D882" s="120">
        <v>0</v>
      </c>
      <c r="E882" s="120">
        <v>0</v>
      </c>
      <c r="F882" s="120">
        <v>0</v>
      </c>
      <c r="G882" s="120">
        <v>0</v>
      </c>
      <c r="H882" s="120">
        <v>0</v>
      </c>
      <c r="I882" s="120">
        <v>0</v>
      </c>
      <c r="J882" s="120">
        <v>0</v>
      </c>
      <c r="K882" s="120">
        <v>0</v>
      </c>
      <c r="L882" s="120">
        <v>0</v>
      </c>
      <c r="M882" s="120">
        <v>0</v>
      </c>
      <c r="N882" s="120">
        <v>0</v>
      </c>
      <c r="O882" s="120">
        <v>0</v>
      </c>
      <c r="P882" s="120">
        <v>0</v>
      </c>
      <c r="Q882" s="120">
        <v>0</v>
      </c>
      <c r="R882" s="120">
        <v>0</v>
      </c>
      <c r="S882" s="120">
        <v>0</v>
      </c>
      <c r="T882" s="120">
        <v>0</v>
      </c>
      <c r="U882" s="120">
        <v>0</v>
      </c>
      <c r="V882" s="120">
        <v>0</v>
      </c>
      <c r="W882" s="120">
        <v>0</v>
      </c>
    </row>
    <row r="883" spans="1:23" hidden="1">
      <c r="A883" s="120">
        <v>0</v>
      </c>
      <c r="B883" s="120">
        <v>0</v>
      </c>
      <c r="C883" s="120">
        <v>0</v>
      </c>
      <c r="D883" s="120">
        <v>0</v>
      </c>
      <c r="E883" s="120">
        <v>0</v>
      </c>
      <c r="F883" s="120">
        <v>0</v>
      </c>
      <c r="G883" s="120">
        <v>0</v>
      </c>
      <c r="H883" s="120">
        <v>0</v>
      </c>
      <c r="I883" s="120">
        <v>0</v>
      </c>
      <c r="J883" s="120">
        <v>0</v>
      </c>
      <c r="K883" s="120">
        <v>0</v>
      </c>
      <c r="L883" s="120">
        <v>0</v>
      </c>
      <c r="M883" s="120">
        <v>0</v>
      </c>
      <c r="N883" s="120">
        <v>0</v>
      </c>
      <c r="O883" s="120">
        <v>0</v>
      </c>
      <c r="P883" s="120">
        <v>0</v>
      </c>
      <c r="Q883" s="120">
        <v>0</v>
      </c>
      <c r="R883" s="120">
        <v>0</v>
      </c>
      <c r="S883" s="120">
        <v>0</v>
      </c>
      <c r="T883" s="120">
        <v>0</v>
      </c>
      <c r="U883" s="120">
        <v>0</v>
      </c>
      <c r="V883" s="120">
        <v>0</v>
      </c>
      <c r="W883" s="120">
        <v>0</v>
      </c>
    </row>
    <row r="884" spans="1:23" hidden="1">
      <c r="A884" s="120">
        <v>0</v>
      </c>
      <c r="B884" s="120">
        <v>0</v>
      </c>
      <c r="C884" s="120">
        <v>0</v>
      </c>
      <c r="D884" s="120">
        <v>0</v>
      </c>
      <c r="E884" s="120">
        <v>0</v>
      </c>
      <c r="F884" s="120">
        <v>0</v>
      </c>
      <c r="G884" s="120">
        <v>0</v>
      </c>
      <c r="H884" s="120">
        <v>0</v>
      </c>
      <c r="I884" s="120">
        <v>0</v>
      </c>
      <c r="J884" s="120">
        <v>0</v>
      </c>
      <c r="K884" s="120">
        <v>0</v>
      </c>
      <c r="L884" s="120">
        <v>0</v>
      </c>
      <c r="M884" s="120">
        <v>0</v>
      </c>
      <c r="N884" s="120">
        <v>0</v>
      </c>
      <c r="O884" s="120">
        <v>0</v>
      </c>
      <c r="P884" s="120">
        <v>0</v>
      </c>
      <c r="Q884" s="120">
        <v>0</v>
      </c>
      <c r="R884" s="120">
        <v>0</v>
      </c>
      <c r="S884" s="120">
        <v>0</v>
      </c>
      <c r="T884" s="120">
        <v>0</v>
      </c>
      <c r="U884" s="120">
        <v>0</v>
      </c>
      <c r="V884" s="120">
        <v>0</v>
      </c>
      <c r="W884" s="120">
        <v>0</v>
      </c>
    </row>
    <row r="885" spans="1:23" hidden="1">
      <c r="A885" s="120">
        <v>0</v>
      </c>
      <c r="B885" s="120">
        <v>0</v>
      </c>
      <c r="C885" s="120">
        <v>0</v>
      </c>
      <c r="D885" s="120">
        <v>0</v>
      </c>
      <c r="E885" s="120">
        <v>0</v>
      </c>
      <c r="F885" s="120">
        <v>0</v>
      </c>
      <c r="G885" s="120">
        <v>0</v>
      </c>
      <c r="H885" s="120">
        <v>0</v>
      </c>
      <c r="I885" s="120">
        <v>0</v>
      </c>
      <c r="J885" s="120">
        <v>0</v>
      </c>
      <c r="K885" s="120">
        <v>0</v>
      </c>
      <c r="L885" s="120">
        <v>0</v>
      </c>
      <c r="M885" s="120">
        <v>0</v>
      </c>
      <c r="N885" s="120">
        <v>0</v>
      </c>
      <c r="O885" s="120">
        <v>0</v>
      </c>
      <c r="P885" s="120">
        <v>0</v>
      </c>
      <c r="Q885" s="120">
        <v>0</v>
      </c>
      <c r="R885" s="120">
        <v>0</v>
      </c>
      <c r="S885" s="120">
        <v>0</v>
      </c>
      <c r="T885" s="120">
        <v>0</v>
      </c>
      <c r="U885" s="120">
        <v>0</v>
      </c>
      <c r="V885" s="120">
        <v>0</v>
      </c>
      <c r="W885" s="120">
        <v>0</v>
      </c>
    </row>
    <row r="886" spans="1:23" hidden="1">
      <c r="A886" s="120">
        <v>0</v>
      </c>
      <c r="B886" s="120">
        <v>0</v>
      </c>
      <c r="C886" s="120">
        <v>0</v>
      </c>
      <c r="D886" s="120">
        <v>0</v>
      </c>
      <c r="E886" s="120">
        <v>0</v>
      </c>
      <c r="F886" s="120">
        <v>0</v>
      </c>
      <c r="G886" s="120">
        <v>0</v>
      </c>
      <c r="H886" s="120">
        <v>0</v>
      </c>
      <c r="I886" s="120">
        <v>0</v>
      </c>
      <c r="J886" s="120">
        <v>0</v>
      </c>
      <c r="K886" s="120">
        <v>0</v>
      </c>
      <c r="L886" s="120">
        <v>0</v>
      </c>
      <c r="M886" s="120">
        <v>0</v>
      </c>
      <c r="N886" s="120">
        <v>0</v>
      </c>
      <c r="O886" s="120">
        <v>0</v>
      </c>
      <c r="P886" s="120">
        <v>0</v>
      </c>
      <c r="Q886" s="120">
        <v>0</v>
      </c>
      <c r="R886" s="120">
        <v>0</v>
      </c>
      <c r="S886" s="120">
        <v>0</v>
      </c>
      <c r="T886" s="120">
        <v>0</v>
      </c>
      <c r="U886" s="120">
        <v>0</v>
      </c>
      <c r="V886" s="120">
        <v>0</v>
      </c>
      <c r="W886" s="120">
        <v>0</v>
      </c>
    </row>
    <row r="887" spans="1:23" hidden="1">
      <c r="A887" s="120">
        <v>0</v>
      </c>
      <c r="B887" s="120">
        <v>0</v>
      </c>
      <c r="C887" s="120">
        <v>0</v>
      </c>
      <c r="D887" s="120">
        <v>0</v>
      </c>
      <c r="E887" s="120">
        <v>0</v>
      </c>
      <c r="F887" s="120">
        <v>0</v>
      </c>
      <c r="G887" s="120">
        <v>0</v>
      </c>
      <c r="H887" s="120">
        <v>0</v>
      </c>
      <c r="I887" s="120">
        <v>0</v>
      </c>
      <c r="J887" s="120">
        <v>0</v>
      </c>
      <c r="K887" s="120">
        <v>0</v>
      </c>
      <c r="L887" s="120">
        <v>0</v>
      </c>
      <c r="M887" s="120">
        <v>0</v>
      </c>
      <c r="N887" s="120">
        <v>0</v>
      </c>
      <c r="O887" s="120">
        <v>0</v>
      </c>
      <c r="P887" s="120">
        <v>0</v>
      </c>
      <c r="Q887" s="120">
        <v>0</v>
      </c>
      <c r="R887" s="120">
        <v>0</v>
      </c>
      <c r="S887" s="120">
        <v>0</v>
      </c>
      <c r="T887" s="120">
        <v>0</v>
      </c>
      <c r="U887" s="120">
        <v>0</v>
      </c>
      <c r="V887" s="120">
        <v>0</v>
      </c>
      <c r="W887" s="120">
        <v>0</v>
      </c>
    </row>
    <row r="888" spans="1:23" hidden="1">
      <c r="A888" s="120">
        <v>0</v>
      </c>
      <c r="B888" s="120">
        <v>0</v>
      </c>
      <c r="C888" s="120">
        <v>0</v>
      </c>
      <c r="D888" s="120">
        <v>0</v>
      </c>
      <c r="E888" s="120">
        <v>0</v>
      </c>
      <c r="F888" s="120">
        <v>0</v>
      </c>
      <c r="G888" s="120">
        <v>0</v>
      </c>
      <c r="H888" s="120">
        <v>0</v>
      </c>
      <c r="I888" s="120">
        <v>0</v>
      </c>
      <c r="J888" s="120">
        <v>0</v>
      </c>
      <c r="K888" s="120">
        <v>0</v>
      </c>
      <c r="L888" s="120">
        <v>0</v>
      </c>
      <c r="M888" s="120">
        <v>0</v>
      </c>
      <c r="N888" s="120">
        <v>0</v>
      </c>
      <c r="O888" s="120">
        <v>0</v>
      </c>
      <c r="P888" s="120">
        <v>0</v>
      </c>
      <c r="Q888" s="120">
        <v>0</v>
      </c>
      <c r="R888" s="120">
        <v>0</v>
      </c>
      <c r="S888" s="120">
        <v>0</v>
      </c>
      <c r="T888" s="120">
        <v>0</v>
      </c>
      <c r="U888" s="120">
        <v>0</v>
      </c>
      <c r="V888" s="120">
        <v>0</v>
      </c>
      <c r="W888" s="120">
        <v>0</v>
      </c>
    </row>
    <row r="889" spans="1:23" hidden="1">
      <c r="A889" s="120">
        <v>0</v>
      </c>
      <c r="B889" s="120">
        <v>0</v>
      </c>
      <c r="C889" s="120">
        <v>0</v>
      </c>
      <c r="D889" s="120">
        <v>0</v>
      </c>
      <c r="E889" s="120">
        <v>0</v>
      </c>
      <c r="F889" s="120">
        <v>0</v>
      </c>
      <c r="G889" s="120">
        <v>0</v>
      </c>
      <c r="H889" s="120">
        <v>0</v>
      </c>
      <c r="I889" s="120">
        <v>0</v>
      </c>
      <c r="J889" s="120">
        <v>0</v>
      </c>
      <c r="K889" s="120">
        <v>0</v>
      </c>
      <c r="L889" s="120">
        <v>0</v>
      </c>
      <c r="M889" s="120">
        <v>0</v>
      </c>
      <c r="N889" s="120">
        <v>0</v>
      </c>
      <c r="O889" s="120">
        <v>0</v>
      </c>
      <c r="P889" s="120">
        <v>0</v>
      </c>
      <c r="Q889" s="120">
        <v>0</v>
      </c>
      <c r="R889" s="120">
        <v>0</v>
      </c>
      <c r="S889" s="120">
        <v>0</v>
      </c>
      <c r="T889" s="120">
        <v>0</v>
      </c>
      <c r="U889" s="120">
        <v>0</v>
      </c>
      <c r="V889" s="120">
        <v>0</v>
      </c>
      <c r="W889" s="120">
        <v>0</v>
      </c>
    </row>
    <row r="890" spans="1:23" hidden="1">
      <c r="A890" s="120">
        <v>0</v>
      </c>
      <c r="B890" s="120">
        <v>0</v>
      </c>
      <c r="C890" s="120">
        <v>0</v>
      </c>
      <c r="D890" s="120">
        <v>0</v>
      </c>
      <c r="E890" s="120">
        <v>0</v>
      </c>
      <c r="F890" s="120">
        <v>0</v>
      </c>
      <c r="G890" s="120">
        <v>0</v>
      </c>
      <c r="H890" s="120">
        <v>0</v>
      </c>
      <c r="I890" s="120">
        <v>0</v>
      </c>
      <c r="J890" s="120">
        <v>0</v>
      </c>
      <c r="K890" s="120">
        <v>0</v>
      </c>
      <c r="L890" s="120">
        <v>0</v>
      </c>
      <c r="M890" s="120">
        <v>0</v>
      </c>
      <c r="N890" s="120">
        <v>0</v>
      </c>
      <c r="O890" s="120">
        <v>0</v>
      </c>
      <c r="P890" s="120">
        <v>0</v>
      </c>
      <c r="Q890" s="120">
        <v>0</v>
      </c>
      <c r="R890" s="120">
        <v>0</v>
      </c>
      <c r="S890" s="120">
        <v>0</v>
      </c>
      <c r="T890" s="120">
        <v>0</v>
      </c>
      <c r="U890" s="120">
        <v>0</v>
      </c>
      <c r="V890" s="120">
        <v>0</v>
      </c>
      <c r="W890" s="120">
        <v>0</v>
      </c>
    </row>
    <row r="891" spans="1:23" hidden="1">
      <c r="A891" s="120">
        <v>0</v>
      </c>
      <c r="B891" s="120">
        <v>0</v>
      </c>
      <c r="C891" s="120">
        <v>0</v>
      </c>
      <c r="D891" s="120">
        <v>0</v>
      </c>
      <c r="E891" s="120">
        <v>0</v>
      </c>
      <c r="F891" s="120">
        <v>0</v>
      </c>
      <c r="G891" s="120">
        <v>0</v>
      </c>
      <c r="H891" s="120">
        <v>0</v>
      </c>
      <c r="I891" s="120">
        <v>0</v>
      </c>
      <c r="J891" s="120">
        <v>0</v>
      </c>
      <c r="K891" s="120">
        <v>0</v>
      </c>
      <c r="L891" s="120">
        <v>0</v>
      </c>
      <c r="M891" s="120">
        <v>0</v>
      </c>
      <c r="N891" s="120">
        <v>0</v>
      </c>
      <c r="O891" s="120">
        <v>0</v>
      </c>
      <c r="P891" s="120">
        <v>0</v>
      </c>
      <c r="Q891" s="120">
        <v>0</v>
      </c>
      <c r="R891" s="120">
        <v>0</v>
      </c>
      <c r="S891" s="120">
        <v>0</v>
      </c>
      <c r="T891" s="120">
        <v>0</v>
      </c>
      <c r="U891" s="120">
        <v>0</v>
      </c>
      <c r="V891" s="120">
        <v>0</v>
      </c>
      <c r="W891" s="120">
        <v>0</v>
      </c>
    </row>
    <row r="892" spans="1:23" hidden="1">
      <c r="A892" s="120">
        <v>0</v>
      </c>
      <c r="B892" s="120">
        <v>0</v>
      </c>
      <c r="C892" s="120">
        <v>0</v>
      </c>
      <c r="D892" s="120">
        <v>0</v>
      </c>
      <c r="E892" s="120">
        <v>0</v>
      </c>
      <c r="F892" s="120">
        <v>0</v>
      </c>
      <c r="G892" s="120">
        <v>0</v>
      </c>
      <c r="H892" s="120">
        <v>0</v>
      </c>
      <c r="I892" s="120">
        <v>0</v>
      </c>
      <c r="J892" s="120">
        <v>0</v>
      </c>
      <c r="K892" s="120">
        <v>0</v>
      </c>
      <c r="L892" s="120">
        <v>0</v>
      </c>
      <c r="M892" s="120">
        <v>0</v>
      </c>
      <c r="N892" s="120">
        <v>0</v>
      </c>
      <c r="O892" s="120">
        <v>0</v>
      </c>
      <c r="P892" s="120">
        <v>0</v>
      </c>
      <c r="Q892" s="120">
        <v>0</v>
      </c>
      <c r="R892" s="120">
        <v>0</v>
      </c>
      <c r="S892" s="120">
        <v>0</v>
      </c>
      <c r="T892" s="120">
        <v>0</v>
      </c>
      <c r="U892" s="120">
        <v>0</v>
      </c>
      <c r="V892" s="120">
        <v>0</v>
      </c>
      <c r="W892" s="120">
        <v>0</v>
      </c>
    </row>
    <row r="893" spans="1:23" hidden="1">
      <c r="A893" s="120">
        <v>0</v>
      </c>
      <c r="B893" s="120">
        <v>0</v>
      </c>
      <c r="C893" s="120">
        <v>0</v>
      </c>
      <c r="D893" s="120">
        <v>0</v>
      </c>
      <c r="E893" s="120">
        <v>0</v>
      </c>
      <c r="F893" s="120">
        <v>0</v>
      </c>
      <c r="G893" s="120">
        <v>0</v>
      </c>
      <c r="H893" s="120">
        <v>0</v>
      </c>
      <c r="I893" s="120">
        <v>0</v>
      </c>
      <c r="J893" s="120">
        <v>0</v>
      </c>
      <c r="K893" s="120">
        <v>0</v>
      </c>
      <c r="L893" s="120">
        <v>0</v>
      </c>
      <c r="M893" s="120">
        <v>0</v>
      </c>
      <c r="N893" s="120">
        <v>0</v>
      </c>
      <c r="O893" s="120">
        <v>0</v>
      </c>
      <c r="P893" s="120">
        <v>0</v>
      </c>
      <c r="Q893" s="120">
        <v>0</v>
      </c>
      <c r="R893" s="120">
        <v>0</v>
      </c>
      <c r="S893" s="120">
        <v>0</v>
      </c>
      <c r="T893" s="120">
        <v>0</v>
      </c>
      <c r="U893" s="120">
        <v>0</v>
      </c>
      <c r="V893" s="120">
        <v>0</v>
      </c>
      <c r="W893" s="120">
        <v>0</v>
      </c>
    </row>
    <row r="894" spans="1:23" hidden="1">
      <c r="A894" s="120">
        <v>0</v>
      </c>
      <c r="B894" s="120">
        <v>0</v>
      </c>
      <c r="C894" s="120">
        <v>0</v>
      </c>
      <c r="D894" s="120">
        <v>0</v>
      </c>
      <c r="E894" s="120">
        <v>0</v>
      </c>
      <c r="F894" s="120">
        <v>0</v>
      </c>
      <c r="G894" s="120">
        <v>0</v>
      </c>
      <c r="H894" s="120">
        <v>0</v>
      </c>
      <c r="I894" s="120">
        <v>0</v>
      </c>
      <c r="J894" s="120">
        <v>0</v>
      </c>
      <c r="K894" s="120">
        <v>0</v>
      </c>
      <c r="L894" s="120">
        <v>0</v>
      </c>
      <c r="M894" s="120">
        <v>0</v>
      </c>
      <c r="N894" s="120">
        <v>0</v>
      </c>
      <c r="O894" s="120">
        <v>0</v>
      </c>
      <c r="P894" s="120">
        <v>0</v>
      </c>
      <c r="Q894" s="120">
        <v>0</v>
      </c>
      <c r="R894" s="120">
        <v>0</v>
      </c>
      <c r="S894" s="120">
        <v>0</v>
      </c>
      <c r="T894" s="120">
        <v>0</v>
      </c>
      <c r="U894" s="120">
        <v>0</v>
      </c>
      <c r="V894" s="120">
        <v>0</v>
      </c>
      <c r="W894" s="120">
        <v>0</v>
      </c>
    </row>
    <row r="895" spans="1:23" hidden="1">
      <c r="A895" s="120">
        <v>0</v>
      </c>
      <c r="B895" s="120">
        <v>0</v>
      </c>
      <c r="C895" s="120">
        <v>0</v>
      </c>
      <c r="D895" s="120">
        <v>0</v>
      </c>
      <c r="E895" s="120">
        <v>0</v>
      </c>
      <c r="F895" s="120">
        <v>0</v>
      </c>
      <c r="G895" s="120">
        <v>0</v>
      </c>
      <c r="H895" s="120">
        <v>0</v>
      </c>
      <c r="I895" s="120">
        <v>0</v>
      </c>
      <c r="J895" s="120">
        <v>0</v>
      </c>
      <c r="K895" s="120">
        <v>0</v>
      </c>
      <c r="L895" s="120">
        <v>0</v>
      </c>
      <c r="M895" s="120">
        <v>0</v>
      </c>
      <c r="N895" s="120">
        <v>0</v>
      </c>
      <c r="O895" s="120">
        <v>0</v>
      </c>
      <c r="P895" s="120">
        <v>0</v>
      </c>
      <c r="Q895" s="120">
        <v>0</v>
      </c>
      <c r="R895" s="120">
        <v>0</v>
      </c>
      <c r="S895" s="120">
        <v>0</v>
      </c>
      <c r="T895" s="120">
        <v>0</v>
      </c>
      <c r="U895" s="120">
        <v>0</v>
      </c>
      <c r="V895" s="120">
        <v>0</v>
      </c>
      <c r="W895" s="120">
        <v>0</v>
      </c>
    </row>
    <row r="896" spans="1:23" hidden="1">
      <c r="A896" s="120">
        <v>0</v>
      </c>
      <c r="B896" s="120">
        <v>0</v>
      </c>
      <c r="C896" s="120">
        <v>0</v>
      </c>
      <c r="D896" s="120">
        <v>0</v>
      </c>
      <c r="E896" s="120">
        <v>0</v>
      </c>
      <c r="F896" s="120">
        <v>0</v>
      </c>
      <c r="G896" s="120">
        <v>0</v>
      </c>
      <c r="H896" s="120">
        <v>0</v>
      </c>
      <c r="I896" s="120">
        <v>0</v>
      </c>
      <c r="J896" s="120">
        <v>0</v>
      </c>
      <c r="K896" s="120">
        <v>0</v>
      </c>
      <c r="L896" s="120">
        <v>0</v>
      </c>
      <c r="M896" s="120">
        <v>0</v>
      </c>
      <c r="N896" s="120">
        <v>0</v>
      </c>
      <c r="O896" s="120">
        <v>0</v>
      </c>
      <c r="P896" s="120">
        <v>0</v>
      </c>
      <c r="Q896" s="120">
        <v>0</v>
      </c>
      <c r="R896" s="120">
        <v>0</v>
      </c>
      <c r="S896" s="120">
        <v>0</v>
      </c>
      <c r="T896" s="120">
        <v>0</v>
      </c>
      <c r="U896" s="120">
        <v>0</v>
      </c>
      <c r="V896" s="120">
        <v>0</v>
      </c>
      <c r="W896" s="120">
        <v>0</v>
      </c>
    </row>
    <row r="897" spans="1:23" hidden="1">
      <c r="A897" s="120">
        <v>0</v>
      </c>
      <c r="B897" s="120">
        <v>0</v>
      </c>
      <c r="C897" s="120">
        <v>0</v>
      </c>
      <c r="D897" s="120">
        <v>0</v>
      </c>
      <c r="E897" s="120">
        <v>0</v>
      </c>
      <c r="F897" s="120">
        <v>0</v>
      </c>
      <c r="G897" s="120">
        <v>0</v>
      </c>
      <c r="H897" s="120">
        <v>0</v>
      </c>
      <c r="I897" s="120">
        <v>0</v>
      </c>
      <c r="J897" s="120">
        <v>0</v>
      </c>
      <c r="K897" s="120">
        <v>0</v>
      </c>
      <c r="L897" s="120">
        <v>0</v>
      </c>
      <c r="M897" s="120">
        <v>0</v>
      </c>
      <c r="N897" s="120">
        <v>0</v>
      </c>
      <c r="O897" s="120">
        <v>0</v>
      </c>
      <c r="P897" s="120">
        <v>0</v>
      </c>
      <c r="Q897" s="120">
        <v>0</v>
      </c>
      <c r="R897" s="120">
        <v>0</v>
      </c>
      <c r="S897" s="120">
        <v>0</v>
      </c>
      <c r="T897" s="120">
        <v>0</v>
      </c>
      <c r="U897" s="120">
        <v>0</v>
      </c>
      <c r="V897" s="120">
        <v>0</v>
      </c>
      <c r="W897" s="120">
        <v>0</v>
      </c>
    </row>
    <row r="898" spans="1:23" hidden="1">
      <c r="A898" s="120">
        <v>0</v>
      </c>
      <c r="B898" s="120">
        <v>0</v>
      </c>
      <c r="C898" s="120">
        <v>0</v>
      </c>
      <c r="D898" s="120">
        <v>0</v>
      </c>
      <c r="E898" s="120">
        <v>0</v>
      </c>
      <c r="F898" s="120">
        <v>0</v>
      </c>
      <c r="G898" s="120">
        <v>0</v>
      </c>
      <c r="H898" s="120">
        <v>0</v>
      </c>
      <c r="I898" s="120">
        <v>0</v>
      </c>
      <c r="J898" s="120">
        <v>0</v>
      </c>
      <c r="K898" s="120">
        <v>0</v>
      </c>
      <c r="L898" s="120">
        <v>0</v>
      </c>
      <c r="M898" s="120">
        <v>0</v>
      </c>
      <c r="N898" s="120">
        <v>0</v>
      </c>
      <c r="O898" s="120">
        <v>0</v>
      </c>
      <c r="P898" s="120">
        <v>0</v>
      </c>
      <c r="Q898" s="120">
        <v>0</v>
      </c>
      <c r="R898" s="120">
        <v>0</v>
      </c>
      <c r="S898" s="120">
        <v>0</v>
      </c>
      <c r="T898" s="120">
        <v>0</v>
      </c>
      <c r="U898" s="120">
        <v>0</v>
      </c>
      <c r="V898" s="120">
        <v>0</v>
      </c>
      <c r="W898" s="120">
        <v>0</v>
      </c>
    </row>
    <row r="899" spans="1:23" hidden="1">
      <c r="A899" s="120">
        <v>0</v>
      </c>
      <c r="B899" s="120">
        <v>0</v>
      </c>
      <c r="C899" s="120">
        <v>0</v>
      </c>
      <c r="D899" s="120">
        <v>0</v>
      </c>
      <c r="E899" s="120">
        <v>0</v>
      </c>
      <c r="F899" s="120">
        <v>0</v>
      </c>
      <c r="G899" s="120">
        <v>0</v>
      </c>
      <c r="H899" s="120">
        <v>0</v>
      </c>
      <c r="I899" s="120">
        <v>0</v>
      </c>
      <c r="J899" s="120">
        <v>0</v>
      </c>
      <c r="K899" s="120">
        <v>0</v>
      </c>
      <c r="L899" s="120">
        <v>0</v>
      </c>
      <c r="M899" s="120">
        <v>0</v>
      </c>
      <c r="N899" s="120">
        <v>0</v>
      </c>
      <c r="O899" s="120">
        <v>0</v>
      </c>
      <c r="P899" s="120">
        <v>0</v>
      </c>
      <c r="Q899" s="120">
        <v>0</v>
      </c>
      <c r="R899" s="120">
        <v>0</v>
      </c>
      <c r="S899" s="120">
        <v>0</v>
      </c>
      <c r="T899" s="120">
        <v>0</v>
      </c>
      <c r="U899" s="120">
        <v>0</v>
      </c>
      <c r="V899" s="120">
        <v>0</v>
      </c>
      <c r="W899" s="120">
        <v>0</v>
      </c>
    </row>
    <row r="900" spans="1:23" hidden="1">
      <c r="A900" s="120">
        <v>0</v>
      </c>
      <c r="B900" s="120">
        <v>0</v>
      </c>
      <c r="C900" s="120">
        <v>0</v>
      </c>
      <c r="D900" s="120">
        <v>0</v>
      </c>
      <c r="E900" s="120">
        <v>0</v>
      </c>
      <c r="F900" s="120">
        <v>0</v>
      </c>
      <c r="G900" s="120">
        <v>0</v>
      </c>
      <c r="H900" s="120">
        <v>0</v>
      </c>
      <c r="I900" s="120">
        <v>0</v>
      </c>
      <c r="J900" s="120">
        <v>0</v>
      </c>
      <c r="K900" s="120">
        <v>0</v>
      </c>
      <c r="L900" s="120">
        <v>0</v>
      </c>
      <c r="M900" s="120">
        <v>0</v>
      </c>
      <c r="N900" s="120">
        <v>0</v>
      </c>
      <c r="O900" s="120">
        <v>0</v>
      </c>
      <c r="P900" s="120">
        <v>0</v>
      </c>
      <c r="Q900" s="120">
        <v>0</v>
      </c>
      <c r="R900" s="120">
        <v>0</v>
      </c>
      <c r="S900" s="120">
        <v>0</v>
      </c>
      <c r="T900" s="120">
        <v>0</v>
      </c>
      <c r="U900" s="120">
        <v>0</v>
      </c>
      <c r="V900" s="120">
        <v>0</v>
      </c>
      <c r="W900" s="120">
        <v>0</v>
      </c>
    </row>
    <row r="901" spans="1:23" hidden="1">
      <c r="A901" s="120">
        <v>0</v>
      </c>
      <c r="B901" s="120">
        <v>0</v>
      </c>
      <c r="C901" s="120">
        <v>0</v>
      </c>
      <c r="D901" s="120">
        <v>0</v>
      </c>
      <c r="E901" s="120">
        <v>0</v>
      </c>
      <c r="F901" s="120">
        <v>0</v>
      </c>
      <c r="G901" s="120">
        <v>0</v>
      </c>
      <c r="H901" s="120">
        <v>0</v>
      </c>
      <c r="I901" s="120">
        <v>0</v>
      </c>
      <c r="J901" s="120">
        <v>0</v>
      </c>
      <c r="K901" s="120">
        <v>0</v>
      </c>
      <c r="L901" s="120">
        <v>0</v>
      </c>
      <c r="M901" s="120">
        <v>0</v>
      </c>
      <c r="N901" s="120">
        <v>0</v>
      </c>
      <c r="O901" s="120">
        <v>0</v>
      </c>
      <c r="P901" s="120">
        <v>0</v>
      </c>
      <c r="Q901" s="120">
        <v>0</v>
      </c>
      <c r="R901" s="120">
        <v>0</v>
      </c>
      <c r="S901" s="120">
        <v>0</v>
      </c>
      <c r="T901" s="120">
        <v>0</v>
      </c>
      <c r="U901" s="120">
        <v>0</v>
      </c>
      <c r="V901" s="120">
        <v>0</v>
      </c>
      <c r="W901" s="120">
        <v>0</v>
      </c>
    </row>
    <row r="902" spans="1:23" hidden="1">
      <c r="A902" s="120">
        <v>0</v>
      </c>
      <c r="B902" s="120">
        <v>0</v>
      </c>
      <c r="C902" s="120">
        <v>0</v>
      </c>
      <c r="D902" s="120">
        <v>0</v>
      </c>
      <c r="E902" s="120">
        <v>0</v>
      </c>
      <c r="F902" s="120">
        <v>0</v>
      </c>
      <c r="G902" s="120">
        <v>0</v>
      </c>
      <c r="H902" s="120">
        <v>0</v>
      </c>
      <c r="I902" s="120">
        <v>0</v>
      </c>
      <c r="J902" s="120">
        <v>0</v>
      </c>
      <c r="K902" s="120">
        <v>0</v>
      </c>
      <c r="L902" s="120">
        <v>0</v>
      </c>
      <c r="M902" s="120">
        <v>0</v>
      </c>
      <c r="N902" s="120">
        <v>0</v>
      </c>
      <c r="O902" s="120">
        <v>0</v>
      </c>
      <c r="P902" s="120">
        <v>0</v>
      </c>
      <c r="Q902" s="120">
        <v>0</v>
      </c>
      <c r="R902" s="120">
        <v>0</v>
      </c>
      <c r="S902" s="120">
        <v>0</v>
      </c>
      <c r="T902" s="120">
        <v>0</v>
      </c>
      <c r="U902" s="120">
        <v>0</v>
      </c>
      <c r="V902" s="120">
        <v>0</v>
      </c>
      <c r="W902" s="120">
        <v>0</v>
      </c>
    </row>
    <row r="903" spans="1:23" hidden="1">
      <c r="A903" s="120">
        <v>0</v>
      </c>
      <c r="B903" s="120">
        <v>0</v>
      </c>
      <c r="C903" s="120">
        <v>0</v>
      </c>
      <c r="D903" s="120">
        <v>0</v>
      </c>
      <c r="E903" s="120">
        <v>0</v>
      </c>
      <c r="F903" s="120">
        <v>0</v>
      </c>
      <c r="G903" s="120">
        <v>0</v>
      </c>
      <c r="H903" s="120">
        <v>0</v>
      </c>
      <c r="I903" s="120">
        <v>0</v>
      </c>
      <c r="J903" s="120">
        <v>0</v>
      </c>
      <c r="K903" s="120">
        <v>0</v>
      </c>
      <c r="L903" s="120">
        <v>0</v>
      </c>
      <c r="M903" s="120">
        <v>0</v>
      </c>
      <c r="N903" s="120">
        <v>0</v>
      </c>
      <c r="O903" s="120">
        <v>0</v>
      </c>
      <c r="P903" s="120">
        <v>0</v>
      </c>
      <c r="Q903" s="120">
        <v>0</v>
      </c>
      <c r="R903" s="120">
        <v>0</v>
      </c>
      <c r="S903" s="120">
        <v>0</v>
      </c>
      <c r="T903" s="120">
        <v>0</v>
      </c>
      <c r="U903" s="120">
        <v>0</v>
      </c>
      <c r="V903" s="120">
        <v>0</v>
      </c>
      <c r="W903" s="120">
        <v>0</v>
      </c>
    </row>
    <row r="904" spans="1:23" hidden="1">
      <c r="A904" s="120">
        <v>0</v>
      </c>
      <c r="B904" s="120">
        <v>0</v>
      </c>
      <c r="C904" s="120">
        <v>0</v>
      </c>
      <c r="D904" s="120">
        <v>0</v>
      </c>
      <c r="E904" s="120">
        <v>0</v>
      </c>
      <c r="F904" s="120">
        <v>0</v>
      </c>
      <c r="G904" s="120">
        <v>0</v>
      </c>
      <c r="H904" s="120">
        <v>0</v>
      </c>
      <c r="I904" s="120">
        <v>0</v>
      </c>
      <c r="J904" s="120">
        <v>0</v>
      </c>
      <c r="K904" s="120">
        <v>0</v>
      </c>
      <c r="L904" s="120">
        <v>0</v>
      </c>
      <c r="M904" s="120">
        <v>0</v>
      </c>
      <c r="N904" s="120">
        <v>0</v>
      </c>
      <c r="O904" s="120">
        <v>0</v>
      </c>
      <c r="P904" s="120">
        <v>0</v>
      </c>
      <c r="Q904" s="120">
        <v>0</v>
      </c>
      <c r="R904" s="120">
        <v>0</v>
      </c>
      <c r="S904" s="120">
        <v>0</v>
      </c>
      <c r="T904" s="120">
        <v>0</v>
      </c>
      <c r="U904" s="120">
        <v>0</v>
      </c>
      <c r="V904" s="120">
        <v>0</v>
      </c>
      <c r="W904" s="120">
        <v>0</v>
      </c>
    </row>
    <row r="905" spans="1:23" hidden="1">
      <c r="A905" s="120">
        <v>0</v>
      </c>
      <c r="B905" s="120">
        <v>0</v>
      </c>
      <c r="C905" s="120">
        <v>0</v>
      </c>
      <c r="D905" s="120">
        <v>0</v>
      </c>
      <c r="E905" s="120">
        <v>0</v>
      </c>
      <c r="F905" s="120">
        <v>0</v>
      </c>
      <c r="G905" s="120">
        <v>0</v>
      </c>
      <c r="H905" s="120">
        <v>0</v>
      </c>
      <c r="I905" s="120">
        <v>0</v>
      </c>
      <c r="J905" s="120">
        <v>0</v>
      </c>
      <c r="K905" s="120">
        <v>0</v>
      </c>
      <c r="L905" s="120">
        <v>0</v>
      </c>
      <c r="M905" s="120">
        <v>0</v>
      </c>
      <c r="N905" s="120">
        <v>0</v>
      </c>
      <c r="O905" s="120">
        <v>0</v>
      </c>
      <c r="P905" s="120">
        <v>0</v>
      </c>
      <c r="Q905" s="120">
        <v>0</v>
      </c>
      <c r="R905" s="120">
        <v>0</v>
      </c>
      <c r="S905" s="120">
        <v>0</v>
      </c>
      <c r="T905" s="120">
        <v>0</v>
      </c>
      <c r="U905" s="120">
        <v>0</v>
      </c>
      <c r="V905" s="120">
        <v>0</v>
      </c>
      <c r="W905" s="120">
        <v>0</v>
      </c>
    </row>
    <row r="906" spans="1:23" hidden="1">
      <c r="A906" s="120">
        <v>0</v>
      </c>
      <c r="B906" s="120">
        <v>0</v>
      </c>
      <c r="C906" s="120">
        <v>0</v>
      </c>
      <c r="D906" s="120">
        <v>0</v>
      </c>
      <c r="E906" s="120">
        <v>0</v>
      </c>
      <c r="F906" s="120">
        <v>0</v>
      </c>
      <c r="G906" s="120">
        <v>0</v>
      </c>
      <c r="H906" s="120">
        <v>0</v>
      </c>
      <c r="I906" s="120">
        <v>0</v>
      </c>
      <c r="J906" s="120">
        <v>0</v>
      </c>
      <c r="K906" s="120">
        <v>0</v>
      </c>
      <c r="L906" s="120">
        <v>0</v>
      </c>
      <c r="M906" s="120">
        <v>0</v>
      </c>
      <c r="N906" s="120">
        <v>0</v>
      </c>
      <c r="O906" s="120">
        <v>0</v>
      </c>
      <c r="P906" s="120">
        <v>0</v>
      </c>
      <c r="Q906" s="120">
        <v>0</v>
      </c>
      <c r="R906" s="120">
        <v>0</v>
      </c>
      <c r="S906" s="120">
        <v>0</v>
      </c>
      <c r="T906" s="120">
        <v>0</v>
      </c>
      <c r="U906" s="120">
        <v>0</v>
      </c>
      <c r="V906" s="120">
        <v>0</v>
      </c>
      <c r="W906" s="120">
        <v>0</v>
      </c>
    </row>
    <row r="907" spans="1:23" hidden="1">
      <c r="A907" s="120">
        <v>0</v>
      </c>
      <c r="B907" s="120">
        <v>0</v>
      </c>
      <c r="C907" s="120">
        <v>0</v>
      </c>
      <c r="D907" s="120">
        <v>0</v>
      </c>
      <c r="E907" s="120">
        <v>0</v>
      </c>
      <c r="F907" s="120">
        <v>0</v>
      </c>
      <c r="G907" s="120">
        <v>0</v>
      </c>
      <c r="H907" s="120">
        <v>0</v>
      </c>
      <c r="I907" s="120">
        <v>0</v>
      </c>
      <c r="J907" s="120">
        <v>0</v>
      </c>
      <c r="K907" s="120">
        <v>0</v>
      </c>
      <c r="L907" s="120">
        <v>0</v>
      </c>
      <c r="M907" s="120">
        <v>0</v>
      </c>
      <c r="N907" s="120">
        <v>0</v>
      </c>
      <c r="O907" s="120">
        <v>0</v>
      </c>
      <c r="P907" s="120">
        <v>0</v>
      </c>
      <c r="Q907" s="120">
        <v>0</v>
      </c>
      <c r="R907" s="120">
        <v>0</v>
      </c>
      <c r="S907" s="120">
        <v>0</v>
      </c>
      <c r="T907" s="120">
        <v>0</v>
      </c>
      <c r="U907" s="120">
        <v>0</v>
      </c>
      <c r="V907" s="120">
        <v>0</v>
      </c>
      <c r="W907" s="120">
        <v>0</v>
      </c>
    </row>
    <row r="908" spans="1:23" hidden="1">
      <c r="A908" s="120">
        <v>0</v>
      </c>
      <c r="B908" s="120">
        <v>0</v>
      </c>
      <c r="C908" s="120">
        <v>0</v>
      </c>
      <c r="D908" s="120">
        <v>0</v>
      </c>
      <c r="E908" s="120">
        <v>0</v>
      </c>
      <c r="F908" s="120">
        <v>0</v>
      </c>
      <c r="G908" s="120">
        <v>0</v>
      </c>
      <c r="H908" s="120">
        <v>0</v>
      </c>
      <c r="I908" s="120">
        <v>0</v>
      </c>
      <c r="J908" s="120">
        <v>0</v>
      </c>
      <c r="K908" s="120">
        <v>0</v>
      </c>
      <c r="L908" s="120">
        <v>0</v>
      </c>
      <c r="M908" s="120">
        <v>0</v>
      </c>
      <c r="N908" s="120">
        <v>0</v>
      </c>
      <c r="O908" s="120">
        <v>0</v>
      </c>
      <c r="P908" s="120">
        <v>0</v>
      </c>
      <c r="Q908" s="120">
        <v>0</v>
      </c>
      <c r="R908" s="120">
        <v>0</v>
      </c>
      <c r="S908" s="120">
        <v>0</v>
      </c>
      <c r="T908" s="120">
        <v>0</v>
      </c>
      <c r="U908" s="120">
        <v>0</v>
      </c>
      <c r="V908" s="120">
        <v>0</v>
      </c>
      <c r="W908" s="120">
        <v>0</v>
      </c>
    </row>
    <row r="909" spans="1:23" hidden="1">
      <c r="A909" s="120">
        <v>0</v>
      </c>
      <c r="B909" s="120">
        <v>0</v>
      </c>
      <c r="C909" s="120">
        <v>0</v>
      </c>
      <c r="D909" s="120">
        <v>0</v>
      </c>
      <c r="E909" s="120">
        <v>0</v>
      </c>
      <c r="F909" s="120">
        <v>0</v>
      </c>
      <c r="G909" s="120">
        <v>0</v>
      </c>
      <c r="H909" s="120">
        <v>0</v>
      </c>
      <c r="I909" s="120">
        <v>0</v>
      </c>
      <c r="J909" s="120">
        <v>0</v>
      </c>
      <c r="K909" s="120">
        <v>0</v>
      </c>
      <c r="L909" s="120">
        <v>0</v>
      </c>
      <c r="M909" s="120">
        <v>0</v>
      </c>
      <c r="N909" s="120">
        <v>0</v>
      </c>
      <c r="O909" s="120">
        <v>0</v>
      </c>
      <c r="P909" s="120">
        <v>0</v>
      </c>
      <c r="Q909" s="120">
        <v>0</v>
      </c>
      <c r="R909" s="120">
        <v>0</v>
      </c>
      <c r="S909" s="120">
        <v>0</v>
      </c>
      <c r="T909" s="120">
        <v>0</v>
      </c>
      <c r="U909" s="120">
        <v>0</v>
      </c>
      <c r="V909" s="120">
        <v>0</v>
      </c>
      <c r="W909" s="120">
        <v>0</v>
      </c>
    </row>
    <row r="910" spans="1:23" hidden="1">
      <c r="A910" s="120">
        <v>0</v>
      </c>
      <c r="B910" s="120">
        <v>0</v>
      </c>
      <c r="C910" s="120">
        <v>0</v>
      </c>
      <c r="D910" s="120">
        <v>0</v>
      </c>
      <c r="E910" s="120">
        <v>0</v>
      </c>
      <c r="F910" s="120">
        <v>0</v>
      </c>
      <c r="G910" s="120">
        <v>0</v>
      </c>
      <c r="H910" s="120">
        <v>0</v>
      </c>
      <c r="I910" s="120">
        <v>0</v>
      </c>
      <c r="J910" s="120">
        <v>0</v>
      </c>
      <c r="K910" s="120">
        <v>0</v>
      </c>
      <c r="L910" s="120">
        <v>0</v>
      </c>
      <c r="M910" s="120">
        <v>0</v>
      </c>
      <c r="N910" s="120">
        <v>0</v>
      </c>
      <c r="O910" s="120">
        <v>0</v>
      </c>
      <c r="P910" s="120">
        <v>0</v>
      </c>
      <c r="Q910" s="120">
        <v>0</v>
      </c>
      <c r="R910" s="120">
        <v>0</v>
      </c>
      <c r="S910" s="120">
        <v>0</v>
      </c>
      <c r="T910" s="120">
        <v>0</v>
      </c>
      <c r="U910" s="120">
        <v>0</v>
      </c>
      <c r="V910" s="120">
        <v>0</v>
      </c>
      <c r="W910" s="120">
        <v>0</v>
      </c>
    </row>
    <row r="911" spans="1:23" hidden="1">
      <c r="A911" s="120">
        <v>0</v>
      </c>
      <c r="B911" s="120">
        <v>0</v>
      </c>
      <c r="C911" s="120">
        <v>0</v>
      </c>
      <c r="D911" s="120">
        <v>0</v>
      </c>
      <c r="E911" s="120">
        <v>0</v>
      </c>
      <c r="F911" s="120">
        <v>0</v>
      </c>
      <c r="G911" s="120">
        <v>0</v>
      </c>
      <c r="H911" s="120">
        <v>0</v>
      </c>
      <c r="I911" s="120">
        <v>0</v>
      </c>
      <c r="J911" s="120">
        <v>0</v>
      </c>
      <c r="K911" s="120">
        <v>0</v>
      </c>
      <c r="L911" s="120">
        <v>0</v>
      </c>
      <c r="M911" s="120">
        <v>0</v>
      </c>
      <c r="N911" s="120">
        <v>0</v>
      </c>
      <c r="O911" s="120">
        <v>0</v>
      </c>
      <c r="P911" s="120">
        <v>0</v>
      </c>
      <c r="Q911" s="120">
        <v>0</v>
      </c>
      <c r="R911" s="120">
        <v>0</v>
      </c>
      <c r="S911" s="120">
        <v>0</v>
      </c>
      <c r="T911" s="120">
        <v>0</v>
      </c>
      <c r="U911" s="120">
        <v>0</v>
      </c>
      <c r="V911" s="120">
        <v>0</v>
      </c>
      <c r="W911" s="120">
        <v>0</v>
      </c>
    </row>
    <row r="912" spans="1:23" hidden="1">
      <c r="A912" s="120">
        <v>0</v>
      </c>
      <c r="B912" s="120">
        <v>0</v>
      </c>
      <c r="C912" s="120">
        <v>0</v>
      </c>
      <c r="D912" s="120">
        <v>0</v>
      </c>
      <c r="E912" s="120">
        <v>0</v>
      </c>
      <c r="F912" s="120">
        <v>0</v>
      </c>
      <c r="G912" s="120">
        <v>0</v>
      </c>
      <c r="H912" s="120">
        <v>0</v>
      </c>
      <c r="I912" s="120">
        <v>0</v>
      </c>
      <c r="J912" s="120">
        <v>0</v>
      </c>
      <c r="K912" s="120">
        <v>0</v>
      </c>
      <c r="L912" s="120">
        <v>0</v>
      </c>
      <c r="M912" s="120">
        <v>0</v>
      </c>
      <c r="N912" s="120">
        <v>0</v>
      </c>
      <c r="O912" s="120">
        <v>0</v>
      </c>
      <c r="P912" s="120">
        <v>0</v>
      </c>
      <c r="Q912" s="120">
        <v>0</v>
      </c>
      <c r="R912" s="120">
        <v>0</v>
      </c>
      <c r="S912" s="120">
        <v>0</v>
      </c>
      <c r="T912" s="120">
        <v>0</v>
      </c>
      <c r="U912" s="120">
        <v>0</v>
      </c>
      <c r="V912" s="120">
        <v>0</v>
      </c>
      <c r="W912" s="120">
        <v>0</v>
      </c>
    </row>
    <row r="913" spans="1:23" hidden="1">
      <c r="A913" s="120">
        <v>0</v>
      </c>
      <c r="B913" s="120">
        <v>0</v>
      </c>
      <c r="C913" s="120">
        <v>0</v>
      </c>
      <c r="D913" s="120">
        <v>0</v>
      </c>
      <c r="E913" s="120">
        <v>0</v>
      </c>
      <c r="F913" s="120">
        <v>0</v>
      </c>
      <c r="G913" s="120">
        <v>0</v>
      </c>
      <c r="H913" s="120">
        <v>0</v>
      </c>
      <c r="I913" s="120">
        <v>0</v>
      </c>
      <c r="J913" s="120">
        <v>0</v>
      </c>
      <c r="K913" s="120">
        <v>0</v>
      </c>
      <c r="L913" s="120">
        <v>0</v>
      </c>
      <c r="M913" s="120">
        <v>0</v>
      </c>
      <c r="N913" s="120">
        <v>0</v>
      </c>
      <c r="O913" s="120">
        <v>0</v>
      </c>
      <c r="P913" s="120">
        <v>0</v>
      </c>
      <c r="Q913" s="120">
        <v>0</v>
      </c>
      <c r="R913" s="120">
        <v>0</v>
      </c>
      <c r="S913" s="120">
        <v>0</v>
      </c>
      <c r="T913" s="120">
        <v>0</v>
      </c>
      <c r="U913" s="120">
        <v>0</v>
      </c>
      <c r="V913" s="120">
        <v>0</v>
      </c>
      <c r="W913" s="120">
        <v>0</v>
      </c>
    </row>
    <row r="914" spans="1:23" hidden="1">
      <c r="A914" s="120">
        <v>0</v>
      </c>
      <c r="B914" s="120">
        <v>0</v>
      </c>
      <c r="C914" s="120">
        <v>0</v>
      </c>
      <c r="D914" s="120">
        <v>0</v>
      </c>
      <c r="E914" s="120">
        <v>0</v>
      </c>
      <c r="F914" s="120">
        <v>0</v>
      </c>
      <c r="G914" s="120">
        <v>0</v>
      </c>
      <c r="H914" s="120">
        <v>0</v>
      </c>
      <c r="I914" s="120">
        <v>0</v>
      </c>
      <c r="J914" s="120">
        <v>0</v>
      </c>
      <c r="K914" s="120">
        <v>0</v>
      </c>
      <c r="L914" s="120">
        <v>0</v>
      </c>
      <c r="M914" s="120">
        <v>0</v>
      </c>
      <c r="N914" s="120">
        <v>0</v>
      </c>
      <c r="O914" s="120">
        <v>0</v>
      </c>
      <c r="P914" s="120">
        <v>0</v>
      </c>
      <c r="Q914" s="120">
        <v>0</v>
      </c>
      <c r="R914" s="120">
        <v>0</v>
      </c>
      <c r="S914" s="120">
        <v>0</v>
      </c>
      <c r="T914" s="120">
        <v>0</v>
      </c>
      <c r="U914" s="120">
        <v>0</v>
      </c>
      <c r="V914" s="120">
        <v>0</v>
      </c>
      <c r="W914" s="120">
        <v>0</v>
      </c>
    </row>
    <row r="915" spans="1:23" hidden="1">
      <c r="A915" s="120">
        <v>0</v>
      </c>
      <c r="B915" s="120">
        <v>0</v>
      </c>
      <c r="C915" s="120">
        <v>0</v>
      </c>
      <c r="D915" s="120">
        <v>0</v>
      </c>
      <c r="E915" s="120">
        <v>0</v>
      </c>
      <c r="F915" s="120">
        <v>0</v>
      </c>
      <c r="G915" s="120">
        <v>0</v>
      </c>
      <c r="H915" s="120">
        <v>0</v>
      </c>
      <c r="I915" s="120">
        <v>0</v>
      </c>
      <c r="J915" s="120">
        <v>0</v>
      </c>
      <c r="K915" s="120">
        <v>0</v>
      </c>
      <c r="L915" s="120">
        <v>0</v>
      </c>
      <c r="M915" s="120">
        <v>0</v>
      </c>
      <c r="N915" s="120">
        <v>0</v>
      </c>
      <c r="O915" s="120">
        <v>0</v>
      </c>
      <c r="P915" s="120">
        <v>0</v>
      </c>
      <c r="Q915" s="120">
        <v>0</v>
      </c>
      <c r="R915" s="120">
        <v>0</v>
      </c>
      <c r="S915" s="120">
        <v>0</v>
      </c>
      <c r="T915" s="120">
        <v>0</v>
      </c>
      <c r="U915" s="120">
        <v>0</v>
      </c>
      <c r="V915" s="120">
        <v>0</v>
      </c>
      <c r="W915" s="120">
        <v>0</v>
      </c>
    </row>
    <row r="916" spans="1:23" hidden="1">
      <c r="A916" s="120">
        <v>0</v>
      </c>
      <c r="B916" s="120">
        <v>0</v>
      </c>
      <c r="C916" s="120">
        <v>0</v>
      </c>
      <c r="D916" s="120">
        <v>0</v>
      </c>
      <c r="E916" s="120">
        <v>0</v>
      </c>
      <c r="F916" s="120">
        <v>0</v>
      </c>
      <c r="G916" s="120">
        <v>0</v>
      </c>
      <c r="H916" s="120">
        <v>0</v>
      </c>
      <c r="I916" s="120">
        <v>0</v>
      </c>
      <c r="J916" s="120">
        <v>0</v>
      </c>
      <c r="K916" s="120">
        <v>0</v>
      </c>
      <c r="L916" s="120">
        <v>0</v>
      </c>
      <c r="M916" s="120">
        <v>0</v>
      </c>
      <c r="N916" s="120">
        <v>0</v>
      </c>
      <c r="O916" s="120">
        <v>0</v>
      </c>
      <c r="P916" s="120">
        <v>0</v>
      </c>
      <c r="Q916" s="120">
        <v>0</v>
      </c>
      <c r="R916" s="120">
        <v>0</v>
      </c>
      <c r="S916" s="120">
        <v>0</v>
      </c>
      <c r="T916" s="120">
        <v>0</v>
      </c>
      <c r="U916" s="120">
        <v>0</v>
      </c>
      <c r="V916" s="120">
        <v>0</v>
      </c>
      <c r="W916" s="120">
        <v>0</v>
      </c>
    </row>
    <row r="917" spans="1:23" hidden="1">
      <c r="A917" s="120">
        <v>0</v>
      </c>
      <c r="B917" s="120">
        <v>0</v>
      </c>
      <c r="C917" s="120">
        <v>0</v>
      </c>
      <c r="D917" s="120">
        <v>0</v>
      </c>
      <c r="E917" s="120">
        <v>0</v>
      </c>
      <c r="F917" s="120">
        <v>0</v>
      </c>
      <c r="G917" s="120">
        <v>0</v>
      </c>
      <c r="H917" s="120">
        <v>0</v>
      </c>
      <c r="I917" s="120">
        <v>0</v>
      </c>
      <c r="J917" s="120">
        <v>0</v>
      </c>
      <c r="K917" s="120">
        <v>0</v>
      </c>
      <c r="L917" s="120">
        <v>0</v>
      </c>
      <c r="M917" s="120">
        <v>0</v>
      </c>
      <c r="N917" s="120">
        <v>0</v>
      </c>
      <c r="O917" s="120">
        <v>0</v>
      </c>
      <c r="P917" s="120">
        <v>0</v>
      </c>
      <c r="Q917" s="120">
        <v>0</v>
      </c>
      <c r="R917" s="120">
        <v>0</v>
      </c>
      <c r="S917" s="120">
        <v>0</v>
      </c>
      <c r="T917" s="120">
        <v>0</v>
      </c>
      <c r="U917" s="120">
        <v>0</v>
      </c>
      <c r="V917" s="120">
        <v>0</v>
      </c>
      <c r="W917" s="120">
        <v>0</v>
      </c>
    </row>
    <row r="918" spans="1:23" hidden="1">
      <c r="A918" s="120">
        <v>0</v>
      </c>
      <c r="B918" s="120">
        <v>0</v>
      </c>
      <c r="C918" s="120">
        <v>0</v>
      </c>
      <c r="D918" s="120">
        <v>0</v>
      </c>
      <c r="E918" s="120">
        <v>0</v>
      </c>
      <c r="F918" s="120">
        <v>0</v>
      </c>
      <c r="G918" s="120">
        <v>0</v>
      </c>
      <c r="H918" s="120">
        <v>0</v>
      </c>
      <c r="I918" s="120">
        <v>0</v>
      </c>
      <c r="J918" s="120">
        <v>0</v>
      </c>
      <c r="K918" s="120">
        <v>0</v>
      </c>
      <c r="L918" s="120">
        <v>0</v>
      </c>
      <c r="M918" s="120">
        <v>0</v>
      </c>
      <c r="N918" s="120">
        <v>0</v>
      </c>
      <c r="O918" s="120">
        <v>0</v>
      </c>
      <c r="P918" s="120">
        <v>0</v>
      </c>
      <c r="Q918" s="120">
        <v>0</v>
      </c>
      <c r="R918" s="120">
        <v>0</v>
      </c>
      <c r="S918" s="120">
        <v>0</v>
      </c>
      <c r="T918" s="120">
        <v>0</v>
      </c>
      <c r="U918" s="120">
        <v>0</v>
      </c>
      <c r="V918" s="120">
        <v>0</v>
      </c>
      <c r="W918" s="120">
        <v>0</v>
      </c>
    </row>
    <row r="919" spans="1:23" hidden="1">
      <c r="A919" s="120">
        <v>0</v>
      </c>
      <c r="B919" s="120">
        <v>0</v>
      </c>
      <c r="C919" s="120">
        <v>0</v>
      </c>
      <c r="D919" s="120">
        <v>0</v>
      </c>
      <c r="E919" s="120">
        <v>0</v>
      </c>
      <c r="F919" s="120">
        <v>0</v>
      </c>
      <c r="G919" s="120">
        <v>0</v>
      </c>
      <c r="H919" s="120">
        <v>0</v>
      </c>
      <c r="I919" s="120">
        <v>0</v>
      </c>
      <c r="J919" s="120">
        <v>0</v>
      </c>
      <c r="K919" s="120">
        <v>0</v>
      </c>
      <c r="L919" s="120">
        <v>0</v>
      </c>
      <c r="M919" s="120">
        <v>0</v>
      </c>
      <c r="N919" s="120">
        <v>0</v>
      </c>
      <c r="O919" s="120">
        <v>0</v>
      </c>
      <c r="P919" s="120">
        <v>0</v>
      </c>
      <c r="Q919" s="120">
        <v>0</v>
      </c>
      <c r="R919" s="120">
        <v>0</v>
      </c>
      <c r="S919" s="120">
        <v>0</v>
      </c>
      <c r="T919" s="120">
        <v>0</v>
      </c>
      <c r="U919" s="120">
        <v>0</v>
      </c>
      <c r="V919" s="120">
        <v>0</v>
      </c>
      <c r="W919" s="120">
        <v>0</v>
      </c>
    </row>
    <row r="920" spans="1:23" hidden="1">
      <c r="A920" s="120">
        <v>0</v>
      </c>
      <c r="B920" s="120">
        <v>0</v>
      </c>
      <c r="C920" s="120">
        <v>0</v>
      </c>
      <c r="D920" s="120">
        <v>0</v>
      </c>
      <c r="E920" s="120">
        <v>0</v>
      </c>
      <c r="F920" s="120">
        <v>0</v>
      </c>
      <c r="G920" s="120">
        <v>0</v>
      </c>
      <c r="H920" s="120">
        <v>0</v>
      </c>
      <c r="I920" s="120">
        <v>0</v>
      </c>
      <c r="J920" s="120">
        <v>0</v>
      </c>
      <c r="K920" s="120">
        <v>0</v>
      </c>
      <c r="L920" s="120">
        <v>0</v>
      </c>
      <c r="M920" s="120">
        <v>0</v>
      </c>
      <c r="N920" s="120">
        <v>0</v>
      </c>
      <c r="O920" s="120">
        <v>0</v>
      </c>
      <c r="P920" s="120">
        <v>0</v>
      </c>
      <c r="Q920" s="120">
        <v>0</v>
      </c>
      <c r="R920" s="120">
        <v>0</v>
      </c>
      <c r="S920" s="120">
        <v>0</v>
      </c>
      <c r="T920" s="120">
        <v>0</v>
      </c>
      <c r="U920" s="120">
        <v>0</v>
      </c>
      <c r="V920" s="120">
        <v>0</v>
      </c>
      <c r="W920" s="120">
        <v>0</v>
      </c>
    </row>
    <row r="921" spans="1:23" hidden="1">
      <c r="A921" s="120">
        <v>0</v>
      </c>
      <c r="B921" s="120">
        <v>0</v>
      </c>
      <c r="C921" s="120">
        <v>0</v>
      </c>
      <c r="D921" s="120">
        <v>0</v>
      </c>
      <c r="E921" s="120">
        <v>0</v>
      </c>
      <c r="F921" s="120">
        <v>0</v>
      </c>
      <c r="G921" s="120">
        <v>0</v>
      </c>
      <c r="H921" s="120">
        <v>0</v>
      </c>
      <c r="I921" s="120">
        <v>0</v>
      </c>
      <c r="J921" s="120">
        <v>0</v>
      </c>
      <c r="K921" s="120">
        <v>0</v>
      </c>
      <c r="L921" s="120">
        <v>0</v>
      </c>
      <c r="M921" s="120">
        <v>0</v>
      </c>
      <c r="N921" s="120">
        <v>0</v>
      </c>
      <c r="O921" s="120">
        <v>0</v>
      </c>
      <c r="P921" s="120">
        <v>0</v>
      </c>
      <c r="Q921" s="120">
        <v>0</v>
      </c>
      <c r="R921" s="120">
        <v>0</v>
      </c>
      <c r="S921" s="120">
        <v>0</v>
      </c>
      <c r="T921" s="120">
        <v>0</v>
      </c>
      <c r="U921" s="120">
        <v>0</v>
      </c>
      <c r="V921" s="120">
        <v>0</v>
      </c>
      <c r="W921" s="120">
        <v>0</v>
      </c>
    </row>
    <row r="922" spans="1:23" hidden="1">
      <c r="A922" s="120">
        <v>0</v>
      </c>
      <c r="B922" s="120">
        <v>0</v>
      </c>
      <c r="C922" s="120">
        <v>0</v>
      </c>
      <c r="D922" s="120">
        <v>0</v>
      </c>
      <c r="E922" s="120">
        <v>0</v>
      </c>
      <c r="F922" s="120">
        <v>0</v>
      </c>
      <c r="G922" s="120">
        <v>0</v>
      </c>
      <c r="H922" s="120">
        <v>0</v>
      </c>
      <c r="I922" s="120">
        <v>0</v>
      </c>
      <c r="J922" s="120">
        <v>0</v>
      </c>
      <c r="K922" s="120">
        <v>0</v>
      </c>
      <c r="L922" s="120">
        <v>0</v>
      </c>
      <c r="M922" s="120">
        <v>0</v>
      </c>
      <c r="N922" s="120">
        <v>0</v>
      </c>
      <c r="O922" s="120">
        <v>0</v>
      </c>
      <c r="P922" s="120">
        <v>0</v>
      </c>
      <c r="Q922" s="120">
        <v>0</v>
      </c>
      <c r="R922" s="120">
        <v>0</v>
      </c>
      <c r="S922" s="120">
        <v>0</v>
      </c>
      <c r="T922" s="120">
        <v>0</v>
      </c>
      <c r="U922" s="120">
        <v>0</v>
      </c>
      <c r="V922" s="120">
        <v>0</v>
      </c>
      <c r="W922" s="120">
        <v>0</v>
      </c>
    </row>
    <row r="923" spans="1:23" hidden="1">
      <c r="A923" s="120">
        <v>0</v>
      </c>
      <c r="B923" s="120">
        <v>0</v>
      </c>
      <c r="C923" s="120">
        <v>0</v>
      </c>
      <c r="D923" s="120">
        <v>0</v>
      </c>
      <c r="E923" s="120">
        <v>0</v>
      </c>
      <c r="F923" s="120">
        <v>0</v>
      </c>
      <c r="G923" s="120">
        <v>0</v>
      </c>
      <c r="H923" s="120">
        <v>0</v>
      </c>
      <c r="I923" s="120">
        <v>0</v>
      </c>
      <c r="J923" s="120">
        <v>0</v>
      </c>
      <c r="K923" s="120">
        <v>0</v>
      </c>
      <c r="L923" s="120">
        <v>0</v>
      </c>
      <c r="M923" s="120">
        <v>0</v>
      </c>
      <c r="N923" s="120">
        <v>0</v>
      </c>
      <c r="O923" s="120">
        <v>0</v>
      </c>
      <c r="P923" s="120">
        <v>0</v>
      </c>
      <c r="Q923" s="120">
        <v>0</v>
      </c>
      <c r="R923" s="120">
        <v>0</v>
      </c>
      <c r="S923" s="120">
        <v>0</v>
      </c>
      <c r="T923" s="120">
        <v>0</v>
      </c>
      <c r="U923" s="120">
        <v>0</v>
      </c>
      <c r="V923" s="120">
        <v>0</v>
      </c>
      <c r="W923" s="120">
        <v>0</v>
      </c>
    </row>
    <row r="924" spans="1:23" hidden="1">
      <c r="A924" s="120">
        <v>0</v>
      </c>
      <c r="B924" s="120">
        <v>0</v>
      </c>
      <c r="C924" s="120">
        <v>0</v>
      </c>
      <c r="D924" s="120">
        <v>0</v>
      </c>
      <c r="E924" s="120">
        <v>0</v>
      </c>
      <c r="F924" s="120">
        <v>0</v>
      </c>
      <c r="G924" s="120">
        <v>0</v>
      </c>
      <c r="H924" s="120">
        <v>0</v>
      </c>
      <c r="I924" s="120">
        <v>0</v>
      </c>
      <c r="J924" s="120">
        <v>0</v>
      </c>
      <c r="K924" s="120">
        <v>0</v>
      </c>
      <c r="L924" s="120">
        <v>0</v>
      </c>
      <c r="M924" s="120">
        <v>0</v>
      </c>
      <c r="N924" s="120">
        <v>0</v>
      </c>
      <c r="O924" s="120">
        <v>0</v>
      </c>
      <c r="P924" s="120">
        <v>0</v>
      </c>
      <c r="Q924" s="120">
        <v>0</v>
      </c>
      <c r="R924" s="120">
        <v>0</v>
      </c>
      <c r="S924" s="120">
        <v>0</v>
      </c>
      <c r="T924" s="120">
        <v>0</v>
      </c>
      <c r="U924" s="120">
        <v>0</v>
      </c>
      <c r="V924" s="120">
        <v>0</v>
      </c>
      <c r="W924" s="120">
        <v>0</v>
      </c>
    </row>
    <row r="925" spans="1:23" hidden="1">
      <c r="A925" s="120">
        <v>0</v>
      </c>
      <c r="B925" s="120">
        <v>0</v>
      </c>
      <c r="C925" s="120">
        <v>0</v>
      </c>
      <c r="D925" s="120">
        <v>0</v>
      </c>
      <c r="E925" s="120">
        <v>0</v>
      </c>
      <c r="F925" s="120">
        <v>0</v>
      </c>
      <c r="G925" s="120">
        <v>0</v>
      </c>
      <c r="H925" s="120">
        <v>0</v>
      </c>
      <c r="I925" s="120">
        <v>0</v>
      </c>
      <c r="J925" s="120">
        <v>0</v>
      </c>
      <c r="K925" s="120">
        <v>0</v>
      </c>
      <c r="L925" s="120">
        <v>0</v>
      </c>
      <c r="M925" s="120">
        <v>0</v>
      </c>
      <c r="N925" s="120">
        <v>0</v>
      </c>
      <c r="O925" s="120">
        <v>0</v>
      </c>
      <c r="P925" s="120">
        <v>0</v>
      </c>
      <c r="Q925" s="120">
        <v>0</v>
      </c>
      <c r="R925" s="120">
        <v>0</v>
      </c>
      <c r="S925" s="120">
        <v>0</v>
      </c>
      <c r="T925" s="120">
        <v>0</v>
      </c>
      <c r="U925" s="120">
        <v>0</v>
      </c>
      <c r="V925" s="120">
        <v>0</v>
      </c>
      <c r="W925" s="120">
        <v>0</v>
      </c>
    </row>
    <row r="926" spans="1:23" hidden="1">
      <c r="A926" s="120">
        <v>0</v>
      </c>
      <c r="B926" s="120">
        <v>0</v>
      </c>
      <c r="C926" s="120">
        <v>0</v>
      </c>
      <c r="D926" s="120">
        <v>0</v>
      </c>
      <c r="E926" s="120">
        <v>0</v>
      </c>
      <c r="F926" s="120">
        <v>0</v>
      </c>
      <c r="G926" s="120">
        <v>0</v>
      </c>
      <c r="H926" s="120">
        <v>0</v>
      </c>
      <c r="I926" s="120">
        <v>0</v>
      </c>
      <c r="J926" s="120">
        <v>0</v>
      </c>
      <c r="K926" s="120">
        <v>0</v>
      </c>
      <c r="L926" s="120">
        <v>0</v>
      </c>
      <c r="M926" s="120">
        <v>0</v>
      </c>
      <c r="N926" s="120">
        <v>0</v>
      </c>
      <c r="O926" s="120">
        <v>0</v>
      </c>
      <c r="P926" s="120">
        <v>0</v>
      </c>
      <c r="Q926" s="120">
        <v>0</v>
      </c>
      <c r="R926" s="120">
        <v>0</v>
      </c>
      <c r="S926" s="120">
        <v>0</v>
      </c>
      <c r="T926" s="120">
        <v>0</v>
      </c>
      <c r="U926" s="120">
        <v>0</v>
      </c>
      <c r="V926" s="120">
        <v>0</v>
      </c>
      <c r="W926" s="120">
        <v>0</v>
      </c>
    </row>
    <row r="927" spans="1:23" hidden="1">
      <c r="A927" s="120">
        <v>0</v>
      </c>
      <c r="B927" s="120">
        <v>0</v>
      </c>
      <c r="C927" s="120">
        <v>0</v>
      </c>
      <c r="D927" s="120">
        <v>0</v>
      </c>
      <c r="E927" s="120">
        <v>0</v>
      </c>
      <c r="F927" s="120">
        <v>0</v>
      </c>
      <c r="G927" s="120">
        <v>0</v>
      </c>
      <c r="H927" s="120">
        <v>0</v>
      </c>
      <c r="I927" s="120">
        <v>0</v>
      </c>
      <c r="J927" s="120">
        <v>0</v>
      </c>
      <c r="K927" s="120">
        <v>0</v>
      </c>
      <c r="L927" s="120">
        <v>0</v>
      </c>
      <c r="M927" s="120">
        <v>0</v>
      </c>
      <c r="N927" s="120">
        <v>0</v>
      </c>
      <c r="O927" s="120">
        <v>0</v>
      </c>
      <c r="P927" s="120">
        <v>0</v>
      </c>
      <c r="Q927" s="120">
        <v>0</v>
      </c>
      <c r="R927" s="120">
        <v>0</v>
      </c>
      <c r="S927" s="120">
        <v>0</v>
      </c>
      <c r="T927" s="120">
        <v>0</v>
      </c>
      <c r="U927" s="120">
        <v>0</v>
      </c>
      <c r="V927" s="120">
        <v>0</v>
      </c>
      <c r="W927" s="120">
        <v>0</v>
      </c>
    </row>
    <row r="928" spans="1:23" hidden="1">
      <c r="A928" s="120">
        <v>0</v>
      </c>
      <c r="B928" s="120">
        <v>0</v>
      </c>
      <c r="C928" s="120">
        <v>0</v>
      </c>
      <c r="D928" s="120">
        <v>0</v>
      </c>
      <c r="E928" s="120">
        <v>0</v>
      </c>
      <c r="F928" s="120">
        <v>0</v>
      </c>
      <c r="G928" s="120">
        <v>0</v>
      </c>
      <c r="H928" s="120">
        <v>0</v>
      </c>
      <c r="I928" s="120">
        <v>0</v>
      </c>
      <c r="J928" s="120">
        <v>0</v>
      </c>
      <c r="K928" s="120">
        <v>0</v>
      </c>
      <c r="L928" s="120">
        <v>0</v>
      </c>
      <c r="M928" s="120">
        <v>0</v>
      </c>
      <c r="N928" s="120">
        <v>0</v>
      </c>
      <c r="O928" s="120">
        <v>0</v>
      </c>
      <c r="P928" s="120">
        <v>0</v>
      </c>
      <c r="Q928" s="120">
        <v>0</v>
      </c>
      <c r="R928" s="120">
        <v>0</v>
      </c>
      <c r="S928" s="120">
        <v>0</v>
      </c>
      <c r="T928" s="120">
        <v>0</v>
      </c>
      <c r="U928" s="120">
        <v>0</v>
      </c>
      <c r="V928" s="120">
        <v>0</v>
      </c>
      <c r="W928" s="120">
        <v>0</v>
      </c>
    </row>
    <row r="929" spans="1:23" hidden="1">
      <c r="A929" s="120">
        <v>0</v>
      </c>
      <c r="B929" s="120">
        <v>0</v>
      </c>
      <c r="C929" s="120">
        <v>0</v>
      </c>
      <c r="D929" s="120">
        <v>0</v>
      </c>
      <c r="E929" s="120">
        <v>0</v>
      </c>
      <c r="F929" s="120">
        <v>0</v>
      </c>
      <c r="G929" s="120">
        <v>0</v>
      </c>
      <c r="H929" s="120">
        <v>0</v>
      </c>
      <c r="I929" s="120">
        <v>0</v>
      </c>
      <c r="J929" s="120">
        <v>0</v>
      </c>
      <c r="K929" s="120">
        <v>0</v>
      </c>
      <c r="L929" s="120">
        <v>0</v>
      </c>
      <c r="M929" s="120">
        <v>0</v>
      </c>
      <c r="N929" s="120">
        <v>0</v>
      </c>
      <c r="O929" s="120">
        <v>0</v>
      </c>
      <c r="P929" s="120">
        <v>0</v>
      </c>
      <c r="Q929" s="120">
        <v>0</v>
      </c>
      <c r="R929" s="120">
        <v>0</v>
      </c>
      <c r="S929" s="120">
        <v>0</v>
      </c>
      <c r="T929" s="120">
        <v>0</v>
      </c>
      <c r="U929" s="120">
        <v>0</v>
      </c>
      <c r="V929" s="120">
        <v>0</v>
      </c>
      <c r="W929" s="120">
        <v>0</v>
      </c>
    </row>
    <row r="930" spans="1:23" hidden="1">
      <c r="A930" s="120">
        <v>0</v>
      </c>
      <c r="B930" s="120">
        <v>0</v>
      </c>
      <c r="C930" s="120">
        <v>0</v>
      </c>
      <c r="D930" s="120">
        <v>0</v>
      </c>
      <c r="E930" s="120">
        <v>0</v>
      </c>
      <c r="F930" s="120">
        <v>0</v>
      </c>
      <c r="G930" s="120">
        <v>0</v>
      </c>
      <c r="H930" s="120">
        <v>0</v>
      </c>
      <c r="I930" s="120">
        <v>0</v>
      </c>
      <c r="J930" s="120">
        <v>0</v>
      </c>
      <c r="K930" s="120">
        <v>0</v>
      </c>
      <c r="L930" s="120">
        <v>0</v>
      </c>
      <c r="M930" s="120">
        <v>0</v>
      </c>
      <c r="N930" s="120">
        <v>0</v>
      </c>
      <c r="O930" s="120">
        <v>0</v>
      </c>
      <c r="P930" s="120">
        <v>0</v>
      </c>
      <c r="Q930" s="120">
        <v>0</v>
      </c>
      <c r="R930" s="120">
        <v>0</v>
      </c>
      <c r="S930" s="120">
        <v>0</v>
      </c>
      <c r="T930" s="120">
        <v>0</v>
      </c>
      <c r="U930" s="120">
        <v>0</v>
      </c>
      <c r="V930" s="120">
        <v>0</v>
      </c>
      <c r="W930" s="120">
        <v>0</v>
      </c>
    </row>
    <row r="931" spans="1:23" hidden="1">
      <c r="A931" s="120">
        <v>0</v>
      </c>
      <c r="B931" s="120">
        <v>0</v>
      </c>
      <c r="C931" s="120">
        <v>0</v>
      </c>
      <c r="D931" s="120">
        <v>0</v>
      </c>
      <c r="E931" s="120">
        <v>0</v>
      </c>
      <c r="F931" s="120">
        <v>0</v>
      </c>
      <c r="G931" s="120">
        <v>0</v>
      </c>
      <c r="H931" s="120">
        <v>0</v>
      </c>
      <c r="I931" s="120">
        <v>0</v>
      </c>
      <c r="J931" s="120">
        <v>0</v>
      </c>
      <c r="K931" s="120">
        <v>0</v>
      </c>
      <c r="L931" s="120">
        <v>0</v>
      </c>
      <c r="M931" s="120">
        <v>0</v>
      </c>
      <c r="N931" s="120">
        <v>0</v>
      </c>
      <c r="O931" s="120">
        <v>0</v>
      </c>
      <c r="P931" s="120">
        <v>0</v>
      </c>
      <c r="Q931" s="120">
        <v>0</v>
      </c>
      <c r="R931" s="120">
        <v>0</v>
      </c>
      <c r="S931" s="120">
        <v>0</v>
      </c>
      <c r="T931" s="120">
        <v>0</v>
      </c>
      <c r="U931" s="120">
        <v>0</v>
      </c>
      <c r="V931" s="120">
        <v>0</v>
      </c>
      <c r="W931" s="120">
        <v>0</v>
      </c>
    </row>
    <row r="932" spans="1:23" hidden="1">
      <c r="A932" s="120">
        <v>0</v>
      </c>
      <c r="B932" s="120">
        <v>0</v>
      </c>
      <c r="C932" s="120">
        <v>0</v>
      </c>
      <c r="D932" s="120">
        <v>0</v>
      </c>
      <c r="E932" s="120">
        <v>0</v>
      </c>
      <c r="F932" s="120">
        <v>0</v>
      </c>
      <c r="G932" s="120">
        <v>0</v>
      </c>
      <c r="H932" s="120">
        <v>0</v>
      </c>
      <c r="I932" s="120">
        <v>0</v>
      </c>
      <c r="J932" s="120">
        <v>0</v>
      </c>
      <c r="K932" s="120">
        <v>0</v>
      </c>
      <c r="L932" s="120">
        <v>0</v>
      </c>
      <c r="M932" s="120">
        <v>0</v>
      </c>
      <c r="N932" s="120">
        <v>0</v>
      </c>
      <c r="O932" s="120">
        <v>0</v>
      </c>
      <c r="P932" s="120">
        <v>0</v>
      </c>
      <c r="Q932" s="120">
        <v>0</v>
      </c>
      <c r="R932" s="120">
        <v>0</v>
      </c>
      <c r="S932" s="120">
        <v>0</v>
      </c>
      <c r="T932" s="120">
        <v>0</v>
      </c>
      <c r="U932" s="120">
        <v>0</v>
      </c>
      <c r="V932" s="120">
        <v>0</v>
      </c>
      <c r="W932" s="120">
        <v>0</v>
      </c>
    </row>
    <row r="933" spans="1:23" hidden="1">
      <c r="A933" s="120">
        <v>0</v>
      </c>
      <c r="B933" s="120">
        <v>0</v>
      </c>
      <c r="C933" s="120">
        <v>0</v>
      </c>
      <c r="D933" s="120">
        <v>0</v>
      </c>
      <c r="E933" s="120">
        <v>0</v>
      </c>
      <c r="F933" s="120">
        <v>0</v>
      </c>
      <c r="G933" s="120">
        <v>0</v>
      </c>
      <c r="H933" s="120">
        <v>0</v>
      </c>
      <c r="I933" s="120">
        <v>0</v>
      </c>
      <c r="J933" s="120">
        <v>0</v>
      </c>
      <c r="K933" s="120">
        <v>0</v>
      </c>
      <c r="L933" s="120">
        <v>0</v>
      </c>
      <c r="M933" s="120">
        <v>0</v>
      </c>
      <c r="N933" s="120">
        <v>0</v>
      </c>
      <c r="O933" s="120">
        <v>0</v>
      </c>
      <c r="P933" s="120">
        <v>0</v>
      </c>
      <c r="Q933" s="120">
        <v>0</v>
      </c>
      <c r="R933" s="120">
        <v>0</v>
      </c>
      <c r="S933" s="120">
        <v>0</v>
      </c>
      <c r="T933" s="120">
        <v>0</v>
      </c>
      <c r="U933" s="120">
        <v>0</v>
      </c>
      <c r="V933" s="120">
        <v>0</v>
      </c>
      <c r="W933" s="120">
        <v>0</v>
      </c>
    </row>
    <row r="934" spans="1:23" hidden="1">
      <c r="A934" s="120">
        <v>0</v>
      </c>
      <c r="B934" s="120">
        <v>0</v>
      </c>
      <c r="C934" s="120">
        <v>0</v>
      </c>
      <c r="D934" s="120">
        <v>0</v>
      </c>
      <c r="E934" s="120">
        <v>0</v>
      </c>
      <c r="F934" s="120">
        <v>0</v>
      </c>
      <c r="G934" s="120">
        <v>0</v>
      </c>
      <c r="H934" s="120">
        <v>0</v>
      </c>
      <c r="I934" s="120">
        <v>0</v>
      </c>
      <c r="J934" s="120">
        <v>0</v>
      </c>
      <c r="K934" s="120">
        <v>0</v>
      </c>
      <c r="L934" s="120">
        <v>0</v>
      </c>
      <c r="M934" s="120">
        <v>0</v>
      </c>
      <c r="N934" s="120">
        <v>0</v>
      </c>
      <c r="O934" s="120">
        <v>0</v>
      </c>
      <c r="P934" s="120">
        <v>0</v>
      </c>
      <c r="Q934" s="120">
        <v>0</v>
      </c>
      <c r="R934" s="120">
        <v>0</v>
      </c>
      <c r="S934" s="120">
        <v>0</v>
      </c>
      <c r="T934" s="120">
        <v>0</v>
      </c>
      <c r="U934" s="120">
        <v>0</v>
      </c>
      <c r="V934" s="120">
        <v>0</v>
      </c>
      <c r="W934" s="120">
        <v>0</v>
      </c>
    </row>
    <row r="935" spans="1:23" hidden="1">
      <c r="A935" s="120">
        <v>0</v>
      </c>
      <c r="B935" s="120">
        <v>0</v>
      </c>
      <c r="C935" s="120">
        <v>0</v>
      </c>
      <c r="D935" s="120">
        <v>0</v>
      </c>
      <c r="E935" s="120">
        <v>0</v>
      </c>
      <c r="F935" s="120">
        <v>0</v>
      </c>
      <c r="G935" s="120">
        <v>0</v>
      </c>
      <c r="H935" s="120">
        <v>0</v>
      </c>
      <c r="I935" s="120">
        <v>0</v>
      </c>
      <c r="J935" s="120">
        <v>0</v>
      </c>
      <c r="K935" s="120">
        <v>0</v>
      </c>
      <c r="L935" s="120">
        <v>0</v>
      </c>
      <c r="M935" s="120">
        <v>0</v>
      </c>
      <c r="N935" s="120">
        <v>0</v>
      </c>
      <c r="O935" s="120">
        <v>0</v>
      </c>
      <c r="P935" s="120">
        <v>0</v>
      </c>
      <c r="Q935" s="120">
        <v>0</v>
      </c>
      <c r="R935" s="120">
        <v>0</v>
      </c>
      <c r="S935" s="120">
        <v>0</v>
      </c>
      <c r="T935" s="120">
        <v>0</v>
      </c>
      <c r="U935" s="120">
        <v>0</v>
      </c>
      <c r="V935" s="120">
        <v>0</v>
      </c>
      <c r="W935" s="120">
        <v>0</v>
      </c>
    </row>
    <row r="936" spans="1:23" hidden="1">
      <c r="A936" s="120">
        <v>0</v>
      </c>
      <c r="B936" s="120">
        <v>0</v>
      </c>
      <c r="C936" s="120">
        <v>0</v>
      </c>
      <c r="D936" s="120">
        <v>0</v>
      </c>
      <c r="E936" s="120">
        <v>0</v>
      </c>
      <c r="F936" s="120">
        <v>0</v>
      </c>
      <c r="G936" s="120">
        <v>0</v>
      </c>
      <c r="H936" s="120">
        <v>0</v>
      </c>
      <c r="I936" s="120">
        <v>0</v>
      </c>
      <c r="J936" s="120">
        <v>0</v>
      </c>
      <c r="K936" s="120">
        <v>0</v>
      </c>
      <c r="L936" s="120">
        <v>0</v>
      </c>
      <c r="M936" s="120">
        <v>0</v>
      </c>
      <c r="N936" s="120">
        <v>0</v>
      </c>
      <c r="O936" s="120">
        <v>0</v>
      </c>
      <c r="P936" s="120">
        <v>0</v>
      </c>
      <c r="Q936" s="120">
        <v>0</v>
      </c>
      <c r="R936" s="120">
        <v>0</v>
      </c>
      <c r="S936" s="120">
        <v>0</v>
      </c>
      <c r="T936" s="120">
        <v>0</v>
      </c>
      <c r="U936" s="120">
        <v>0</v>
      </c>
      <c r="V936" s="120">
        <v>0</v>
      </c>
      <c r="W936" s="120">
        <v>0</v>
      </c>
    </row>
    <row r="937" spans="1:23" hidden="1">
      <c r="A937" s="120">
        <v>0</v>
      </c>
      <c r="B937" s="120">
        <v>0</v>
      </c>
      <c r="C937" s="120">
        <v>0</v>
      </c>
      <c r="D937" s="120">
        <v>0</v>
      </c>
      <c r="E937" s="120">
        <v>0</v>
      </c>
      <c r="F937" s="120">
        <v>0</v>
      </c>
      <c r="G937" s="120">
        <v>0</v>
      </c>
      <c r="H937" s="120">
        <v>0</v>
      </c>
      <c r="I937" s="120">
        <v>0</v>
      </c>
      <c r="J937" s="120">
        <v>0</v>
      </c>
      <c r="K937" s="120">
        <v>0</v>
      </c>
      <c r="L937" s="120">
        <v>0</v>
      </c>
      <c r="M937" s="120">
        <v>0</v>
      </c>
      <c r="N937" s="120">
        <v>0</v>
      </c>
      <c r="O937" s="120">
        <v>0</v>
      </c>
      <c r="P937" s="120">
        <v>0</v>
      </c>
      <c r="Q937" s="120">
        <v>0</v>
      </c>
      <c r="R937" s="120">
        <v>0</v>
      </c>
      <c r="S937" s="120">
        <v>0</v>
      </c>
      <c r="T937" s="120">
        <v>0</v>
      </c>
      <c r="U937" s="120">
        <v>0</v>
      </c>
      <c r="V937" s="120">
        <v>0</v>
      </c>
      <c r="W937" s="120">
        <v>0</v>
      </c>
    </row>
    <row r="938" spans="1:23" hidden="1">
      <c r="A938" s="120">
        <v>0</v>
      </c>
      <c r="B938" s="120">
        <v>0</v>
      </c>
      <c r="C938" s="120">
        <v>0</v>
      </c>
      <c r="D938" s="120">
        <v>0</v>
      </c>
      <c r="E938" s="120">
        <v>0</v>
      </c>
      <c r="F938" s="120">
        <v>0</v>
      </c>
      <c r="G938" s="120">
        <v>0</v>
      </c>
      <c r="H938" s="120">
        <v>0</v>
      </c>
      <c r="I938" s="120">
        <v>0</v>
      </c>
      <c r="J938" s="120">
        <v>0</v>
      </c>
      <c r="K938" s="120">
        <v>0</v>
      </c>
      <c r="L938" s="120">
        <v>0</v>
      </c>
      <c r="M938" s="120">
        <v>0</v>
      </c>
      <c r="N938" s="120">
        <v>0</v>
      </c>
      <c r="O938" s="120">
        <v>0</v>
      </c>
      <c r="P938" s="120">
        <v>0</v>
      </c>
      <c r="Q938" s="120">
        <v>0</v>
      </c>
      <c r="R938" s="120">
        <v>0</v>
      </c>
      <c r="S938" s="120">
        <v>0</v>
      </c>
      <c r="T938" s="120">
        <v>0</v>
      </c>
      <c r="U938" s="120">
        <v>0</v>
      </c>
      <c r="V938" s="120">
        <v>0</v>
      </c>
      <c r="W938" s="120">
        <v>0</v>
      </c>
    </row>
    <row r="939" spans="1:23" hidden="1">
      <c r="A939" s="120">
        <v>0</v>
      </c>
      <c r="B939" s="120">
        <v>0</v>
      </c>
      <c r="C939" s="120">
        <v>0</v>
      </c>
      <c r="D939" s="120">
        <v>0</v>
      </c>
      <c r="E939" s="120">
        <v>0</v>
      </c>
      <c r="F939" s="120">
        <v>0</v>
      </c>
      <c r="G939" s="120">
        <v>0</v>
      </c>
      <c r="H939" s="120">
        <v>0</v>
      </c>
      <c r="I939" s="120">
        <v>0</v>
      </c>
      <c r="J939" s="120">
        <v>0</v>
      </c>
      <c r="K939" s="120">
        <v>0</v>
      </c>
      <c r="L939" s="120">
        <v>0</v>
      </c>
      <c r="M939" s="120">
        <v>0</v>
      </c>
      <c r="N939" s="120">
        <v>0</v>
      </c>
      <c r="O939" s="120">
        <v>0</v>
      </c>
      <c r="P939" s="120">
        <v>0</v>
      </c>
      <c r="Q939" s="120">
        <v>0</v>
      </c>
      <c r="R939" s="120">
        <v>0</v>
      </c>
      <c r="S939" s="120">
        <v>0</v>
      </c>
      <c r="T939" s="120">
        <v>0</v>
      </c>
      <c r="U939" s="120">
        <v>0</v>
      </c>
      <c r="V939" s="120">
        <v>0</v>
      </c>
      <c r="W939" s="120">
        <v>0</v>
      </c>
    </row>
    <row r="940" spans="1:23" hidden="1">
      <c r="A940" s="120">
        <v>0</v>
      </c>
      <c r="B940" s="120">
        <v>0</v>
      </c>
      <c r="C940" s="120">
        <v>0</v>
      </c>
      <c r="D940" s="120">
        <v>0</v>
      </c>
      <c r="E940" s="120">
        <v>0</v>
      </c>
      <c r="F940" s="120">
        <v>0</v>
      </c>
      <c r="G940" s="120">
        <v>0</v>
      </c>
      <c r="H940" s="120">
        <v>0</v>
      </c>
      <c r="I940" s="120">
        <v>0</v>
      </c>
      <c r="J940" s="120">
        <v>0</v>
      </c>
      <c r="K940" s="120">
        <v>0</v>
      </c>
      <c r="L940" s="120">
        <v>0</v>
      </c>
      <c r="M940" s="120">
        <v>0</v>
      </c>
      <c r="N940" s="120">
        <v>0</v>
      </c>
      <c r="O940" s="120">
        <v>0</v>
      </c>
      <c r="P940" s="120">
        <v>0</v>
      </c>
      <c r="Q940" s="120">
        <v>0</v>
      </c>
      <c r="R940" s="120">
        <v>0</v>
      </c>
      <c r="S940" s="120">
        <v>0</v>
      </c>
      <c r="T940" s="120">
        <v>0</v>
      </c>
      <c r="U940" s="120">
        <v>0</v>
      </c>
      <c r="V940" s="120">
        <v>0</v>
      </c>
      <c r="W940" s="120">
        <v>0</v>
      </c>
    </row>
    <row r="941" spans="1:23" hidden="1">
      <c r="A941" s="120">
        <v>0</v>
      </c>
      <c r="B941" s="120">
        <v>0</v>
      </c>
      <c r="C941" s="120">
        <v>0</v>
      </c>
      <c r="D941" s="120">
        <v>0</v>
      </c>
      <c r="E941" s="120">
        <v>0</v>
      </c>
      <c r="F941" s="120">
        <v>0</v>
      </c>
      <c r="G941" s="120">
        <v>0</v>
      </c>
      <c r="H941" s="120">
        <v>0</v>
      </c>
      <c r="I941" s="120">
        <v>0</v>
      </c>
      <c r="J941" s="120">
        <v>0</v>
      </c>
      <c r="K941" s="120">
        <v>0</v>
      </c>
      <c r="L941" s="120">
        <v>0</v>
      </c>
      <c r="M941" s="120">
        <v>0</v>
      </c>
      <c r="N941" s="120">
        <v>0</v>
      </c>
      <c r="O941" s="120">
        <v>0</v>
      </c>
      <c r="P941" s="120">
        <v>0</v>
      </c>
      <c r="Q941" s="120">
        <v>0</v>
      </c>
      <c r="R941" s="120">
        <v>0</v>
      </c>
      <c r="S941" s="120">
        <v>0</v>
      </c>
      <c r="T941" s="120">
        <v>0</v>
      </c>
      <c r="U941" s="120">
        <v>0</v>
      </c>
      <c r="V941" s="120">
        <v>0</v>
      </c>
      <c r="W941" s="120">
        <v>0</v>
      </c>
    </row>
    <row r="942" spans="1:23" hidden="1">
      <c r="A942" s="120">
        <v>0</v>
      </c>
      <c r="B942" s="120">
        <v>0</v>
      </c>
      <c r="C942" s="120">
        <v>0</v>
      </c>
      <c r="D942" s="120">
        <v>0</v>
      </c>
      <c r="E942" s="120">
        <v>0</v>
      </c>
      <c r="F942" s="120">
        <v>0</v>
      </c>
      <c r="G942" s="120">
        <v>0</v>
      </c>
      <c r="H942" s="120">
        <v>0</v>
      </c>
      <c r="I942" s="120">
        <v>0</v>
      </c>
      <c r="J942" s="120">
        <v>0</v>
      </c>
      <c r="K942" s="120">
        <v>0</v>
      </c>
      <c r="L942" s="120">
        <v>0</v>
      </c>
      <c r="M942" s="120">
        <v>0</v>
      </c>
      <c r="N942" s="120">
        <v>0</v>
      </c>
      <c r="O942" s="120">
        <v>0</v>
      </c>
      <c r="P942" s="120">
        <v>0</v>
      </c>
      <c r="Q942" s="120">
        <v>0</v>
      </c>
      <c r="R942" s="120">
        <v>0</v>
      </c>
      <c r="S942" s="120">
        <v>0</v>
      </c>
      <c r="T942" s="120">
        <v>0</v>
      </c>
      <c r="U942" s="120">
        <v>0</v>
      </c>
      <c r="V942" s="120">
        <v>0</v>
      </c>
      <c r="W942" s="120">
        <v>0</v>
      </c>
    </row>
    <row r="943" spans="1:23" hidden="1">
      <c r="A943" s="120">
        <v>0</v>
      </c>
      <c r="B943" s="120">
        <v>0</v>
      </c>
      <c r="C943" s="120">
        <v>0</v>
      </c>
      <c r="D943" s="120">
        <v>0</v>
      </c>
      <c r="E943" s="120">
        <v>0</v>
      </c>
      <c r="F943" s="120">
        <v>0</v>
      </c>
      <c r="G943" s="120">
        <v>0</v>
      </c>
      <c r="H943" s="120">
        <v>0</v>
      </c>
      <c r="I943" s="120">
        <v>0</v>
      </c>
      <c r="J943" s="120">
        <v>0</v>
      </c>
      <c r="K943" s="120">
        <v>0</v>
      </c>
      <c r="L943" s="120">
        <v>0</v>
      </c>
      <c r="M943" s="120">
        <v>0</v>
      </c>
      <c r="N943" s="120">
        <v>0</v>
      </c>
      <c r="O943" s="120">
        <v>0</v>
      </c>
      <c r="P943" s="120">
        <v>0</v>
      </c>
      <c r="Q943" s="120">
        <v>0</v>
      </c>
      <c r="R943" s="120">
        <v>0</v>
      </c>
      <c r="S943" s="120">
        <v>0</v>
      </c>
      <c r="T943" s="120">
        <v>0</v>
      </c>
      <c r="U943" s="120">
        <v>0</v>
      </c>
      <c r="V943" s="120">
        <v>0</v>
      </c>
      <c r="W943" s="120">
        <v>0</v>
      </c>
    </row>
    <row r="944" spans="1:23" hidden="1">
      <c r="A944" s="120">
        <v>0</v>
      </c>
      <c r="B944" s="120">
        <v>0</v>
      </c>
      <c r="C944" s="120">
        <v>0</v>
      </c>
      <c r="D944" s="120">
        <v>0</v>
      </c>
      <c r="E944" s="120">
        <v>0</v>
      </c>
      <c r="F944" s="120">
        <v>0</v>
      </c>
      <c r="G944" s="120">
        <v>0</v>
      </c>
      <c r="H944" s="120">
        <v>0</v>
      </c>
      <c r="I944" s="120">
        <v>0</v>
      </c>
      <c r="J944" s="120">
        <v>0</v>
      </c>
      <c r="K944" s="120">
        <v>0</v>
      </c>
      <c r="L944" s="120">
        <v>0</v>
      </c>
      <c r="M944" s="120">
        <v>0</v>
      </c>
      <c r="N944" s="120">
        <v>0</v>
      </c>
      <c r="O944" s="120">
        <v>0</v>
      </c>
      <c r="P944" s="120">
        <v>0</v>
      </c>
      <c r="Q944" s="120">
        <v>0</v>
      </c>
      <c r="R944" s="120">
        <v>0</v>
      </c>
      <c r="S944" s="120">
        <v>0</v>
      </c>
      <c r="T944" s="120">
        <v>0</v>
      </c>
      <c r="U944" s="120">
        <v>0</v>
      </c>
      <c r="V944" s="120">
        <v>0</v>
      </c>
      <c r="W944" s="120">
        <v>0</v>
      </c>
    </row>
    <row r="945" spans="1:23" hidden="1">
      <c r="A945" s="120">
        <v>0</v>
      </c>
      <c r="B945" s="120">
        <v>0</v>
      </c>
      <c r="C945" s="120">
        <v>0</v>
      </c>
      <c r="D945" s="120">
        <v>0</v>
      </c>
      <c r="E945" s="120">
        <v>0</v>
      </c>
      <c r="F945" s="120">
        <v>0</v>
      </c>
      <c r="G945" s="120">
        <v>0</v>
      </c>
      <c r="H945" s="120">
        <v>0</v>
      </c>
      <c r="I945" s="120">
        <v>0</v>
      </c>
      <c r="J945" s="120">
        <v>0</v>
      </c>
      <c r="K945" s="120">
        <v>0</v>
      </c>
      <c r="L945" s="120">
        <v>0</v>
      </c>
      <c r="M945" s="120">
        <v>0</v>
      </c>
      <c r="N945" s="120">
        <v>0</v>
      </c>
      <c r="O945" s="120">
        <v>0</v>
      </c>
      <c r="P945" s="120">
        <v>0</v>
      </c>
      <c r="Q945" s="120">
        <v>0</v>
      </c>
      <c r="R945" s="120">
        <v>0</v>
      </c>
      <c r="S945" s="120">
        <v>0</v>
      </c>
      <c r="T945" s="120">
        <v>0</v>
      </c>
      <c r="U945" s="120">
        <v>0</v>
      </c>
      <c r="V945" s="120">
        <v>0</v>
      </c>
      <c r="W945" s="120">
        <v>0</v>
      </c>
    </row>
    <row r="946" spans="1:23" hidden="1">
      <c r="A946" s="120">
        <v>0</v>
      </c>
      <c r="B946" s="120">
        <v>0</v>
      </c>
      <c r="C946" s="120">
        <v>0</v>
      </c>
      <c r="D946" s="120">
        <v>0</v>
      </c>
      <c r="E946" s="120">
        <v>0</v>
      </c>
      <c r="F946" s="120">
        <v>0</v>
      </c>
      <c r="G946" s="120">
        <v>0</v>
      </c>
      <c r="H946" s="120">
        <v>0</v>
      </c>
      <c r="I946" s="120">
        <v>0</v>
      </c>
      <c r="J946" s="120">
        <v>0</v>
      </c>
      <c r="K946" s="120">
        <v>0</v>
      </c>
      <c r="L946" s="120">
        <v>0</v>
      </c>
      <c r="M946" s="120">
        <v>0</v>
      </c>
      <c r="N946" s="120">
        <v>0</v>
      </c>
      <c r="O946" s="120">
        <v>0</v>
      </c>
      <c r="P946" s="120">
        <v>0</v>
      </c>
      <c r="Q946" s="120">
        <v>0</v>
      </c>
      <c r="R946" s="120">
        <v>0</v>
      </c>
      <c r="S946" s="120">
        <v>0</v>
      </c>
      <c r="T946" s="120">
        <v>0</v>
      </c>
      <c r="U946" s="120">
        <v>0</v>
      </c>
      <c r="V946" s="120">
        <v>0</v>
      </c>
      <c r="W946" s="120">
        <v>0</v>
      </c>
    </row>
    <row r="947" spans="1:23" hidden="1">
      <c r="A947" s="120">
        <v>0</v>
      </c>
      <c r="B947" s="120">
        <v>0</v>
      </c>
      <c r="C947" s="120">
        <v>0</v>
      </c>
      <c r="D947" s="120">
        <v>0</v>
      </c>
      <c r="E947" s="120">
        <v>0</v>
      </c>
      <c r="F947" s="120">
        <v>0</v>
      </c>
      <c r="G947" s="120">
        <v>0</v>
      </c>
      <c r="H947" s="120">
        <v>0</v>
      </c>
      <c r="I947" s="120">
        <v>0</v>
      </c>
      <c r="J947" s="120">
        <v>0</v>
      </c>
      <c r="K947" s="120">
        <v>0</v>
      </c>
      <c r="L947" s="120">
        <v>0</v>
      </c>
      <c r="M947" s="120">
        <v>0</v>
      </c>
      <c r="N947" s="120">
        <v>0</v>
      </c>
      <c r="O947" s="120">
        <v>0</v>
      </c>
      <c r="P947" s="120">
        <v>0</v>
      </c>
      <c r="Q947" s="120">
        <v>0</v>
      </c>
      <c r="R947" s="120">
        <v>0</v>
      </c>
      <c r="S947" s="120">
        <v>0</v>
      </c>
      <c r="T947" s="120">
        <v>0</v>
      </c>
      <c r="U947" s="120">
        <v>0</v>
      </c>
      <c r="V947" s="120">
        <v>0</v>
      </c>
      <c r="W947" s="120">
        <v>0</v>
      </c>
    </row>
    <row r="948" spans="1:23" hidden="1">
      <c r="A948" s="120">
        <v>0</v>
      </c>
      <c r="B948" s="120">
        <v>0</v>
      </c>
      <c r="C948" s="120">
        <v>0</v>
      </c>
      <c r="D948" s="120">
        <v>0</v>
      </c>
      <c r="E948" s="120">
        <v>0</v>
      </c>
      <c r="F948" s="120">
        <v>0</v>
      </c>
      <c r="G948" s="120">
        <v>0</v>
      </c>
      <c r="H948" s="120">
        <v>0</v>
      </c>
      <c r="I948" s="120">
        <v>0</v>
      </c>
      <c r="J948" s="120">
        <v>0</v>
      </c>
      <c r="K948" s="120">
        <v>0</v>
      </c>
      <c r="L948" s="120">
        <v>0</v>
      </c>
      <c r="M948" s="120">
        <v>0</v>
      </c>
      <c r="N948" s="120">
        <v>0</v>
      </c>
      <c r="O948" s="120">
        <v>0</v>
      </c>
      <c r="P948" s="120">
        <v>0</v>
      </c>
      <c r="Q948" s="120">
        <v>0</v>
      </c>
      <c r="R948" s="120">
        <v>0</v>
      </c>
      <c r="S948" s="120">
        <v>0</v>
      </c>
      <c r="T948" s="120">
        <v>0</v>
      </c>
      <c r="U948" s="120">
        <v>0</v>
      </c>
      <c r="V948" s="120">
        <v>0</v>
      </c>
      <c r="W948" s="120">
        <v>0</v>
      </c>
    </row>
    <row r="949" spans="1:23" hidden="1">
      <c r="A949" s="120">
        <v>0</v>
      </c>
      <c r="B949" s="120">
        <v>0</v>
      </c>
      <c r="C949" s="120">
        <v>0</v>
      </c>
      <c r="D949" s="120">
        <v>0</v>
      </c>
      <c r="E949" s="120">
        <v>0</v>
      </c>
      <c r="F949" s="120">
        <v>0</v>
      </c>
      <c r="G949" s="120">
        <v>0</v>
      </c>
      <c r="H949" s="120">
        <v>0</v>
      </c>
      <c r="I949" s="120">
        <v>0</v>
      </c>
      <c r="J949" s="120">
        <v>0</v>
      </c>
      <c r="K949" s="120">
        <v>0</v>
      </c>
      <c r="L949" s="120">
        <v>0</v>
      </c>
      <c r="M949" s="120">
        <v>0</v>
      </c>
      <c r="N949" s="120">
        <v>0</v>
      </c>
      <c r="O949" s="120">
        <v>0</v>
      </c>
      <c r="P949" s="120">
        <v>0</v>
      </c>
      <c r="Q949" s="120">
        <v>0</v>
      </c>
      <c r="R949" s="120">
        <v>0</v>
      </c>
      <c r="S949" s="120">
        <v>0</v>
      </c>
      <c r="T949" s="120">
        <v>0</v>
      </c>
      <c r="U949" s="120">
        <v>0</v>
      </c>
      <c r="V949" s="120">
        <v>0</v>
      </c>
      <c r="W949" s="120">
        <v>0</v>
      </c>
    </row>
    <row r="950" spans="1:23" hidden="1">
      <c r="A950" s="120">
        <v>0</v>
      </c>
      <c r="B950" s="120">
        <v>0</v>
      </c>
      <c r="C950" s="120">
        <v>0</v>
      </c>
      <c r="D950" s="120">
        <v>0</v>
      </c>
      <c r="E950" s="120">
        <v>0</v>
      </c>
      <c r="F950" s="120">
        <v>0</v>
      </c>
      <c r="G950" s="120">
        <v>0</v>
      </c>
      <c r="H950" s="120">
        <v>0</v>
      </c>
      <c r="I950" s="120">
        <v>0</v>
      </c>
      <c r="J950" s="120">
        <v>0</v>
      </c>
      <c r="K950" s="120">
        <v>0</v>
      </c>
      <c r="L950" s="120">
        <v>0</v>
      </c>
      <c r="M950" s="120">
        <v>0</v>
      </c>
      <c r="N950" s="120">
        <v>0</v>
      </c>
      <c r="O950" s="120">
        <v>0</v>
      </c>
      <c r="P950" s="120">
        <v>0</v>
      </c>
      <c r="Q950" s="120">
        <v>0</v>
      </c>
      <c r="R950" s="120">
        <v>0</v>
      </c>
      <c r="S950" s="120">
        <v>0</v>
      </c>
      <c r="T950" s="120">
        <v>0</v>
      </c>
      <c r="U950" s="120">
        <v>0</v>
      </c>
      <c r="V950" s="120">
        <v>0</v>
      </c>
      <c r="W950" s="120">
        <v>0</v>
      </c>
    </row>
    <row r="951" spans="1:23" hidden="1">
      <c r="A951" s="120">
        <v>0</v>
      </c>
      <c r="B951" s="120">
        <v>0</v>
      </c>
      <c r="C951" s="120">
        <v>0</v>
      </c>
      <c r="D951" s="120">
        <v>0</v>
      </c>
      <c r="E951" s="120">
        <v>0</v>
      </c>
      <c r="F951" s="120">
        <v>0</v>
      </c>
      <c r="G951" s="120">
        <v>0</v>
      </c>
      <c r="H951" s="120">
        <v>0</v>
      </c>
      <c r="I951" s="120">
        <v>0</v>
      </c>
      <c r="J951" s="120">
        <v>0</v>
      </c>
      <c r="K951" s="120">
        <v>0</v>
      </c>
      <c r="L951" s="120">
        <v>0</v>
      </c>
      <c r="M951" s="120">
        <v>0</v>
      </c>
      <c r="N951" s="120">
        <v>0</v>
      </c>
      <c r="O951" s="120">
        <v>0</v>
      </c>
      <c r="P951" s="120">
        <v>0</v>
      </c>
      <c r="Q951" s="120">
        <v>0</v>
      </c>
      <c r="R951" s="120">
        <v>0</v>
      </c>
      <c r="S951" s="120">
        <v>0</v>
      </c>
      <c r="T951" s="120">
        <v>0</v>
      </c>
      <c r="U951" s="120">
        <v>0</v>
      </c>
      <c r="V951" s="120">
        <v>0</v>
      </c>
      <c r="W951" s="120">
        <v>0</v>
      </c>
    </row>
    <row r="952" spans="1:23" hidden="1">
      <c r="A952" s="120">
        <v>0</v>
      </c>
      <c r="B952" s="120">
        <v>0</v>
      </c>
      <c r="C952" s="120">
        <v>0</v>
      </c>
      <c r="D952" s="120">
        <v>0</v>
      </c>
      <c r="E952" s="120">
        <v>0</v>
      </c>
      <c r="F952" s="120">
        <v>0</v>
      </c>
      <c r="G952" s="120">
        <v>0</v>
      </c>
      <c r="H952" s="120">
        <v>0</v>
      </c>
      <c r="I952" s="120">
        <v>0</v>
      </c>
      <c r="J952" s="120">
        <v>0</v>
      </c>
      <c r="K952" s="120">
        <v>0</v>
      </c>
      <c r="L952" s="120">
        <v>0</v>
      </c>
      <c r="M952" s="120">
        <v>0</v>
      </c>
      <c r="N952" s="120">
        <v>0</v>
      </c>
      <c r="O952" s="120">
        <v>0</v>
      </c>
      <c r="P952" s="120">
        <v>0</v>
      </c>
      <c r="Q952" s="120">
        <v>0</v>
      </c>
      <c r="R952" s="120">
        <v>0</v>
      </c>
      <c r="S952" s="120">
        <v>0</v>
      </c>
      <c r="T952" s="120">
        <v>0</v>
      </c>
      <c r="U952" s="120">
        <v>0</v>
      </c>
      <c r="V952" s="120">
        <v>0</v>
      </c>
      <c r="W952" s="120">
        <v>0</v>
      </c>
    </row>
    <row r="953" spans="1:23" hidden="1">
      <c r="A953" s="120">
        <v>0</v>
      </c>
      <c r="B953" s="120">
        <v>0</v>
      </c>
      <c r="C953" s="120">
        <v>0</v>
      </c>
      <c r="D953" s="120">
        <v>0</v>
      </c>
      <c r="E953" s="120">
        <v>0</v>
      </c>
      <c r="F953" s="120">
        <v>0</v>
      </c>
      <c r="G953" s="120">
        <v>0</v>
      </c>
      <c r="H953" s="120">
        <v>0</v>
      </c>
      <c r="I953" s="120">
        <v>0</v>
      </c>
      <c r="J953" s="120">
        <v>0</v>
      </c>
      <c r="K953" s="120">
        <v>0</v>
      </c>
      <c r="L953" s="120">
        <v>0</v>
      </c>
      <c r="M953" s="120">
        <v>0</v>
      </c>
      <c r="N953" s="120">
        <v>0</v>
      </c>
      <c r="O953" s="120">
        <v>0</v>
      </c>
      <c r="P953" s="120">
        <v>0</v>
      </c>
      <c r="Q953" s="120">
        <v>0</v>
      </c>
      <c r="R953" s="120">
        <v>0</v>
      </c>
      <c r="S953" s="120">
        <v>0</v>
      </c>
      <c r="T953" s="120">
        <v>0</v>
      </c>
      <c r="U953" s="120">
        <v>0</v>
      </c>
      <c r="V953" s="120">
        <v>0</v>
      </c>
      <c r="W953" s="120">
        <v>0</v>
      </c>
    </row>
    <row r="954" spans="1:23" hidden="1">
      <c r="A954" s="120">
        <v>0</v>
      </c>
      <c r="B954" s="120">
        <v>0</v>
      </c>
      <c r="C954" s="120">
        <v>0</v>
      </c>
      <c r="D954" s="120">
        <v>0</v>
      </c>
      <c r="E954" s="120">
        <v>0</v>
      </c>
      <c r="F954" s="120">
        <v>0</v>
      </c>
      <c r="G954" s="120">
        <v>0</v>
      </c>
      <c r="H954" s="120">
        <v>0</v>
      </c>
      <c r="I954" s="120">
        <v>0</v>
      </c>
      <c r="J954" s="120">
        <v>0</v>
      </c>
      <c r="K954" s="120">
        <v>0</v>
      </c>
      <c r="L954" s="120">
        <v>0</v>
      </c>
      <c r="M954" s="120">
        <v>0</v>
      </c>
      <c r="N954" s="120">
        <v>0</v>
      </c>
      <c r="O954" s="120">
        <v>0</v>
      </c>
      <c r="P954" s="120">
        <v>0</v>
      </c>
      <c r="Q954" s="120">
        <v>0</v>
      </c>
      <c r="R954" s="120">
        <v>0</v>
      </c>
      <c r="S954" s="120">
        <v>0</v>
      </c>
      <c r="T954" s="120">
        <v>0</v>
      </c>
      <c r="U954" s="120">
        <v>0</v>
      </c>
      <c r="V954" s="120">
        <v>0</v>
      </c>
      <c r="W954" s="120">
        <v>0</v>
      </c>
    </row>
    <row r="955" spans="1:23" hidden="1">
      <c r="A955" s="120">
        <v>0</v>
      </c>
      <c r="B955" s="120">
        <v>0</v>
      </c>
      <c r="C955" s="120">
        <v>0</v>
      </c>
      <c r="D955" s="120">
        <v>0</v>
      </c>
      <c r="E955" s="120">
        <v>0</v>
      </c>
      <c r="F955" s="120">
        <v>0</v>
      </c>
      <c r="G955" s="120">
        <v>0</v>
      </c>
      <c r="H955" s="120">
        <v>0</v>
      </c>
      <c r="I955" s="120">
        <v>0</v>
      </c>
      <c r="J955" s="120">
        <v>0</v>
      </c>
      <c r="K955" s="120">
        <v>0</v>
      </c>
      <c r="L955" s="120">
        <v>0</v>
      </c>
      <c r="M955" s="120">
        <v>0</v>
      </c>
      <c r="N955" s="120">
        <v>0</v>
      </c>
      <c r="O955" s="120">
        <v>0</v>
      </c>
      <c r="P955" s="120">
        <v>0</v>
      </c>
      <c r="Q955" s="120">
        <v>0</v>
      </c>
      <c r="R955" s="120">
        <v>0</v>
      </c>
      <c r="S955" s="120">
        <v>0</v>
      </c>
      <c r="T955" s="120">
        <v>0</v>
      </c>
      <c r="U955" s="120">
        <v>0</v>
      </c>
      <c r="V955" s="120">
        <v>0</v>
      </c>
      <c r="W955" s="120">
        <v>0</v>
      </c>
    </row>
    <row r="956" spans="1:23" hidden="1"/>
    <row r="957" spans="1:23" hidden="1"/>
  </sheetData>
  <autoFilter ref="A1:W957" xr:uid="{0149EFD7-CD98-49B7-B49A-A6E52FCA1BA3}">
    <filterColumn colId="2">
      <customFilters and="1">
        <customFilter operator="lessThan" val="1.2"/>
        <customFilter operator="greaterThan" val="0.8"/>
      </customFilters>
    </filterColumn>
  </autoFilter>
  <phoneticPr fontId="6"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78849" r:id="rId3" name="Button 1">
              <controlPr defaultSize="0" print="0" autoFill="0" autoPict="0" macro="[3]!按鈕1_Click">
                <anchor moveWithCells="1">
                  <from>
                    <xdr:col>23</xdr:col>
                    <xdr:colOff>508000</xdr:colOff>
                    <xdr:row>3</xdr:row>
                    <xdr:rowOff>38100</xdr:rowOff>
                  </from>
                  <to>
                    <xdr:col>28</xdr:col>
                    <xdr:colOff>266700</xdr:colOff>
                    <xdr:row>42</xdr:row>
                    <xdr:rowOff>69850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71729C-4463-45E4-A122-73ED45E95533}">
  <sheetPr codeName="工作表20"/>
  <dimension ref="A1:W50"/>
  <sheetViews>
    <sheetView workbookViewId="0">
      <selection activeCell="C26" sqref="C26"/>
    </sheetView>
  </sheetViews>
  <sheetFormatPr defaultColWidth="8.6640625" defaultRowHeight="17"/>
  <cols>
    <col min="1" max="16384" width="8.6640625" style="120"/>
  </cols>
  <sheetData>
    <row r="1" spans="1:23">
      <c r="A1" s="120" t="s">
        <v>147</v>
      </c>
      <c r="B1" s="120" t="s">
        <v>148</v>
      </c>
      <c r="C1" s="120" t="s">
        <v>149</v>
      </c>
      <c r="D1" s="120" t="s">
        <v>150</v>
      </c>
      <c r="E1" s="120" t="s">
        <v>151</v>
      </c>
      <c r="F1" s="120" t="s">
        <v>152</v>
      </c>
      <c r="G1" s="120" t="s">
        <v>153</v>
      </c>
      <c r="H1" s="120" t="s">
        <v>154</v>
      </c>
      <c r="I1" s="120" t="s">
        <v>155</v>
      </c>
      <c r="J1" s="120" t="s">
        <v>156</v>
      </c>
      <c r="K1" s="120" t="s">
        <v>157</v>
      </c>
      <c r="L1" s="120" t="s">
        <v>158</v>
      </c>
      <c r="M1" s="120" t="s">
        <v>159</v>
      </c>
      <c r="N1" s="120" t="s">
        <v>160</v>
      </c>
      <c r="O1" s="120" t="s">
        <v>161</v>
      </c>
      <c r="P1" s="120" t="s">
        <v>162</v>
      </c>
      <c r="Q1" s="120" t="s">
        <v>163</v>
      </c>
      <c r="R1" s="120" t="s">
        <v>164</v>
      </c>
      <c r="S1" s="120" t="s">
        <v>165</v>
      </c>
      <c r="T1" s="120" t="s">
        <v>166</v>
      </c>
      <c r="U1" s="120" t="s">
        <v>167</v>
      </c>
      <c r="V1" s="120" t="s">
        <v>168</v>
      </c>
      <c r="W1" s="120" t="s">
        <v>169</v>
      </c>
    </row>
    <row r="2" spans="1:23">
      <c r="A2" s="120" t="s">
        <v>170</v>
      </c>
      <c r="B2" s="120">
        <v>-0.13</v>
      </c>
      <c r="C2" s="120">
        <v>1.5620000000000001</v>
      </c>
      <c r="D2" s="120">
        <v>12.569061</v>
      </c>
      <c r="E2" s="120">
        <v>-1.048E-2</v>
      </c>
      <c r="F2" s="120">
        <v>-8.2799999999999992E-3</v>
      </c>
      <c r="G2" s="120">
        <v>1.9300000000000001E-3</v>
      </c>
      <c r="H2" s="120">
        <v>5.62E-3</v>
      </c>
      <c r="I2" s="120">
        <v>0</v>
      </c>
      <c r="J2" s="120">
        <v>2.0565899999999999</v>
      </c>
      <c r="K2" s="120">
        <v>26.045000000000002</v>
      </c>
      <c r="L2" s="120">
        <v>0.77561130410606516</v>
      </c>
      <c r="M2" s="120">
        <v>8.4686292001189406E-2</v>
      </c>
      <c r="N2" s="120">
        <v>0.18390711291486761</v>
      </c>
      <c r="O2" s="120">
        <v>1.900157185777672E-2</v>
      </c>
      <c r="P2" s="120">
        <v>4.7294417188429652E-2</v>
      </c>
      <c r="Q2" s="120">
        <v>0.53104552568347763</v>
      </c>
      <c r="R2" s="120">
        <v>0.99371261271515465</v>
      </c>
      <c r="S2" s="120">
        <v>0.27102411745554672</v>
      </c>
      <c r="T2" s="120">
        <v>0.2599781706418694</v>
      </c>
      <c r="U2" s="120">
        <v>0.27232073082870489</v>
      </c>
      <c r="V2" s="120">
        <v>0.32348951287232047</v>
      </c>
      <c r="W2" s="120">
        <v>1.0587154128190921</v>
      </c>
    </row>
    <row r="3" spans="1:23">
      <c r="A3" s="120" t="s">
        <v>171</v>
      </c>
      <c r="B3" s="120">
        <v>5.62</v>
      </c>
      <c r="C3" s="120">
        <v>1.409</v>
      </c>
      <c r="D3" s="120">
        <v>22.948328</v>
      </c>
      <c r="E3" s="120">
        <v>5.2270003000000002E-2</v>
      </c>
      <c r="F3" s="120">
        <v>3.1989999999999998E-2</v>
      </c>
      <c r="G3" s="120">
        <v>0.31078</v>
      </c>
      <c r="H3" s="120">
        <v>3.1050000000000001E-2</v>
      </c>
      <c r="I3" s="120">
        <v>40.302489999999999</v>
      </c>
      <c r="J3" s="120">
        <v>2.2896597000000001</v>
      </c>
      <c r="K3" s="120">
        <v>69.625</v>
      </c>
      <c r="L3" s="120">
        <v>0.79323360087395345</v>
      </c>
      <c r="M3" s="120">
        <v>0.1188819506393101</v>
      </c>
      <c r="N3" s="120">
        <v>0.43664232615575421</v>
      </c>
      <c r="O3" s="120">
        <v>5.1116696991067759E-2</v>
      </c>
      <c r="P3" s="120">
        <v>5.3563605242051483E-2</v>
      </c>
      <c r="Q3" s="120">
        <v>0.53764601318997729</v>
      </c>
      <c r="R3" s="120">
        <v>0.99391361877300144</v>
      </c>
      <c r="S3" s="120">
        <v>0.33120149260303178</v>
      </c>
      <c r="T3" s="120">
        <v>0.27038067320632492</v>
      </c>
      <c r="U3" s="120">
        <v>0.29765332577571457</v>
      </c>
      <c r="V3" s="120">
        <v>0.35421873286935501</v>
      </c>
      <c r="W3" s="120">
        <v>1.069639355551905</v>
      </c>
    </row>
    <row r="4" spans="1:23">
      <c r="A4" s="120" t="s">
        <v>172</v>
      </c>
      <c r="B4" s="120">
        <v>-3.06</v>
      </c>
      <c r="C4" s="120">
        <v>1.236</v>
      </c>
      <c r="D4" s="120">
        <v>24.889703999999998</v>
      </c>
      <c r="E4" s="120">
        <v>-0.31304001999999997</v>
      </c>
      <c r="F4" s="120">
        <v>-5.4759997999999997E-2</v>
      </c>
      <c r="G4" s="120">
        <v>0.12926000000000001</v>
      </c>
      <c r="H4" s="120">
        <v>-0.48459997999999999</v>
      </c>
      <c r="I4" s="120">
        <v>0</v>
      </c>
      <c r="J4" s="120">
        <v>4.5332793999999996</v>
      </c>
      <c r="K4" s="120">
        <v>14.051</v>
      </c>
      <c r="L4" s="120">
        <v>0.69064234462189988</v>
      </c>
      <c r="M4" s="120">
        <v>6.7261373773416594E-2</v>
      </c>
      <c r="N4" s="120">
        <v>0.28810259519416848</v>
      </c>
      <c r="O4" s="120">
        <v>1.0162911673088949E-2</v>
      </c>
      <c r="P4" s="120">
        <v>0.11391325094936811</v>
      </c>
      <c r="Q4" s="120">
        <v>0.53888059247514442</v>
      </c>
      <c r="R4" s="120">
        <v>0.98983777253986915</v>
      </c>
      <c r="S4" s="120">
        <v>0.25060553895632748</v>
      </c>
      <c r="T4" s="120">
        <v>0.28939909160396732</v>
      </c>
      <c r="U4" s="120">
        <v>0.25434860561190908</v>
      </c>
      <c r="V4" s="120">
        <v>0.32736500271755992</v>
      </c>
      <c r="W4" s="120">
        <v>1.0043386906485441</v>
      </c>
    </row>
    <row r="5" spans="1:23">
      <c r="A5" s="120" t="s">
        <v>173</v>
      </c>
      <c r="B5" s="120">
        <v>41.81</v>
      </c>
      <c r="C5" s="120">
        <v>1.5920000000000001</v>
      </c>
      <c r="D5" s="120">
        <v>11.531158</v>
      </c>
      <c r="E5" s="120">
        <v>0.13897999999999999</v>
      </c>
      <c r="F5" s="120">
        <v>4.0770000000000001E-2</v>
      </c>
      <c r="G5" s="120">
        <v>0.33673999999999998</v>
      </c>
      <c r="H5" s="120">
        <v>0.17413998999999999</v>
      </c>
      <c r="I5" s="120">
        <v>15.977038</v>
      </c>
      <c r="J5" s="120">
        <v>2.0536720000000002</v>
      </c>
      <c r="K5" s="120">
        <v>263.137</v>
      </c>
      <c r="L5" s="120">
        <v>0.81758466424962717</v>
      </c>
      <c r="M5" s="120">
        <v>0.33410645257210819</v>
      </c>
      <c r="N5" s="120">
        <v>0.45788566802311192</v>
      </c>
      <c r="O5" s="120">
        <v>0.1937202328972957</v>
      </c>
      <c r="P5" s="120">
        <v>4.7215927832067732E-2</v>
      </c>
      <c r="Q5" s="120">
        <v>0.53038549200436924</v>
      </c>
      <c r="R5" s="120">
        <v>0.99504464334269194</v>
      </c>
      <c r="S5" s="120">
        <v>0.42953536255141361</v>
      </c>
      <c r="T5" s="120">
        <v>0.29530378061445112</v>
      </c>
      <c r="U5" s="120">
        <v>0.43542549722009749</v>
      </c>
      <c r="V5" s="120">
        <v>0.3859985362999061</v>
      </c>
      <c r="W5" s="120">
        <v>1.0852351128313631</v>
      </c>
    </row>
    <row r="6" spans="1:23">
      <c r="A6" s="120" t="s">
        <v>174</v>
      </c>
      <c r="B6" s="120">
        <v>2.98</v>
      </c>
      <c r="C6" s="120">
        <v>1.288</v>
      </c>
      <c r="D6" s="120">
        <v>21.584506999999999</v>
      </c>
      <c r="E6" s="120">
        <v>0.20743998999999999</v>
      </c>
      <c r="F6" s="120">
        <v>8.7849999999999998E-2</v>
      </c>
      <c r="G6" s="120">
        <v>0.21690999999999999</v>
      </c>
      <c r="H6" s="120">
        <v>0.12409000000000001</v>
      </c>
      <c r="I6" s="120">
        <v>20.570468999999999</v>
      </c>
      <c r="J6" s="120">
        <v>3.6721978000000002</v>
      </c>
      <c r="K6" s="120">
        <v>31.718</v>
      </c>
      <c r="L6" s="120">
        <v>0.83681051608754131</v>
      </c>
      <c r="M6" s="120">
        <v>0.10318168302111209</v>
      </c>
      <c r="N6" s="120">
        <v>0.35982751486573628</v>
      </c>
      <c r="O6" s="120">
        <v>2.3182138743530731E-2</v>
      </c>
      <c r="P6" s="120">
        <v>9.075158523343177E-2</v>
      </c>
      <c r="Q6" s="120">
        <v>0.53677871846949254</v>
      </c>
      <c r="R6" s="120">
        <v>0.99464903377976754</v>
      </c>
      <c r="S6" s="120">
        <v>0.31828745845334327</v>
      </c>
      <c r="T6" s="120">
        <v>0.28370415067079019</v>
      </c>
      <c r="U6" s="120">
        <v>0.29199073609948389</v>
      </c>
      <c r="V6" s="120">
        <v>0.33724665327470449</v>
      </c>
      <c r="W6" s="120">
        <v>1.0967922614868479</v>
      </c>
    </row>
    <row r="7" spans="1:23">
      <c r="A7" s="120" t="s">
        <v>175</v>
      </c>
      <c r="B7" s="120">
        <v>33.56</v>
      </c>
      <c r="C7" s="120">
        <v>1.24</v>
      </c>
      <c r="D7" s="120">
        <v>17.547091999999999</v>
      </c>
      <c r="E7" s="120">
        <v>0.25331999999999999</v>
      </c>
      <c r="F7" s="120">
        <v>0.10836999999999999</v>
      </c>
      <c r="G7" s="120">
        <v>0.53573000000000004</v>
      </c>
      <c r="H7" s="120">
        <v>0.42018001999999999</v>
      </c>
      <c r="I7" s="120">
        <v>25.536352000000001</v>
      </c>
      <c r="J7" s="120">
        <v>6.1129579999999999</v>
      </c>
      <c r="K7" s="120">
        <v>86.611000000000004</v>
      </c>
      <c r="L7" s="120">
        <v>0.84969515534299578</v>
      </c>
      <c r="M7" s="120">
        <v>0.28504311626523943</v>
      </c>
      <c r="N7" s="120">
        <v>0.62072128428603568</v>
      </c>
      <c r="O7" s="120">
        <v>6.3634079173584532E-2</v>
      </c>
      <c r="P7" s="120">
        <v>0.15640398315386331</v>
      </c>
      <c r="Q7" s="120">
        <v>0.53421120505394459</v>
      </c>
      <c r="R7" s="120">
        <v>0.99698941473485847</v>
      </c>
      <c r="S7" s="120">
        <v>0.41826549636432869</v>
      </c>
      <c r="T7" s="120">
        <v>0.33673033098016908</v>
      </c>
      <c r="U7" s="120">
        <v>0.40852230209080298</v>
      </c>
      <c r="V7" s="120">
        <v>0.359167537899936</v>
      </c>
      <c r="W7" s="120">
        <v>1.1060664578227399</v>
      </c>
    </row>
    <row r="8" spans="1:23">
      <c r="A8" s="120" t="s">
        <v>176</v>
      </c>
      <c r="B8" s="120">
        <v>3.62</v>
      </c>
      <c r="C8" s="120">
        <v>1.3879999999999999</v>
      </c>
      <c r="D8" s="120">
        <v>241</v>
      </c>
      <c r="E8" s="120">
        <v>3.4649998000000001E-2</v>
      </c>
      <c r="F8" s="120">
        <v>2.4109999999999999E-2</v>
      </c>
      <c r="G8" s="120">
        <v>0.25505</v>
      </c>
      <c r="H8" s="120">
        <v>0.11384</v>
      </c>
      <c r="I8" s="120">
        <v>19.972377999999999</v>
      </c>
      <c r="J8" s="120">
        <v>3.0081134</v>
      </c>
      <c r="K8" s="120">
        <v>34.42</v>
      </c>
      <c r="L8" s="120">
        <v>0.78828531494061771</v>
      </c>
      <c r="M8" s="120">
        <v>0.1069878085043116</v>
      </c>
      <c r="N8" s="120">
        <v>0.39103787922710082</v>
      </c>
      <c r="O8" s="120">
        <v>2.5173305978733861E-2</v>
      </c>
      <c r="P8" s="120">
        <v>7.2888817198476508E-2</v>
      </c>
      <c r="Q8" s="120">
        <v>0.67631161807396056</v>
      </c>
      <c r="R8" s="120">
        <v>0.99456801482212187</v>
      </c>
      <c r="S8" s="120">
        <v>0.31288202860374481</v>
      </c>
      <c r="T8" s="120">
        <v>0.33639586439303271</v>
      </c>
      <c r="U8" s="120">
        <v>0.32537599744003309</v>
      </c>
      <c r="V8" s="120">
        <v>0.42328652619015322</v>
      </c>
      <c r="W8" s="120">
        <v>1.0669890662192081</v>
      </c>
    </row>
    <row r="9" spans="1:23">
      <c r="A9" s="120" t="s">
        <v>177</v>
      </c>
      <c r="B9" s="120">
        <v>-0.15</v>
      </c>
      <c r="C9" s="120">
        <v>1.3109999999999999</v>
      </c>
      <c r="D9" s="120">
        <v>12.230046</v>
      </c>
      <c r="E9" s="120">
        <v>4.5999999999999999E-3</v>
      </c>
      <c r="F9" s="120">
        <v>-2.4199999999999998E-3</v>
      </c>
      <c r="G9" s="120">
        <v>0.29760998</v>
      </c>
      <c r="H9" s="120">
        <v>-9.2800000000000001E-3</v>
      </c>
      <c r="I9" s="120">
        <v>0</v>
      </c>
      <c r="J9" s="120">
        <v>1.1970958</v>
      </c>
      <c r="K9" s="120">
        <v>19.120999999999999</v>
      </c>
      <c r="L9" s="120">
        <v>0.77984627179618227</v>
      </c>
      <c r="M9" s="120">
        <v>8.4567350579839426E-2</v>
      </c>
      <c r="N9" s="120">
        <v>0.42586515985144219</v>
      </c>
      <c r="O9" s="120">
        <v>1.389911370213406E-2</v>
      </c>
      <c r="P9" s="120">
        <v>2.4175449897540949E-2</v>
      </c>
      <c r="Q9" s="120">
        <v>0.53082993586658433</v>
      </c>
      <c r="R9" s="120">
        <v>0.99359483881574784</v>
      </c>
      <c r="S9" s="120">
        <v>0.31235861455324693</v>
      </c>
      <c r="T9" s="120">
        <v>0.24995998273636311</v>
      </c>
      <c r="V9" s="120">
        <v>0.34361660334150002</v>
      </c>
      <c r="W9" s="120">
        <v>1.0612431852824999</v>
      </c>
    </row>
    <row r="10" spans="1:23">
      <c r="A10" s="120" t="s">
        <v>178</v>
      </c>
      <c r="B10" s="120">
        <v>3.76</v>
      </c>
      <c r="C10" s="120">
        <v>1.3120000000000001</v>
      </c>
      <c r="D10" s="120">
        <v>19.212962999999998</v>
      </c>
      <c r="E10" s="120">
        <v>0.11073</v>
      </c>
      <c r="F10" s="120">
        <v>4.8820000000000002E-2</v>
      </c>
      <c r="G10" s="120">
        <v>0.17080000000000001</v>
      </c>
      <c r="H10" s="120">
        <v>7.8320000000000001E-2</v>
      </c>
      <c r="I10" s="120">
        <v>33.111702000000001</v>
      </c>
      <c r="J10" s="120">
        <v>3.3509177999999999</v>
      </c>
      <c r="K10" s="120">
        <v>59.604999999999997</v>
      </c>
      <c r="L10" s="120">
        <v>0.80965112066568745</v>
      </c>
      <c r="M10" s="120">
        <v>0.1078203984537615</v>
      </c>
      <c r="N10" s="120">
        <v>0.32209521542413921</v>
      </c>
      <c r="O10" s="120">
        <v>4.3732723750233057E-2</v>
      </c>
      <c r="P10" s="120">
        <v>8.2109686531594422E-2</v>
      </c>
      <c r="Q10" s="120">
        <v>0.5352705824380064</v>
      </c>
      <c r="R10" s="120">
        <v>0.99428725449279753</v>
      </c>
      <c r="S10" s="120">
        <v>0.31015931561701299</v>
      </c>
      <c r="T10" s="120">
        <v>0.28001671821941337</v>
      </c>
      <c r="U10" s="120">
        <v>0.29171245759248049</v>
      </c>
      <c r="V10" s="120">
        <v>0.33913006421607311</v>
      </c>
      <c r="W10" s="120">
        <v>1.0799258281285731</v>
      </c>
    </row>
    <row r="11" spans="1:23">
      <c r="A11" s="120" t="s">
        <v>179</v>
      </c>
      <c r="B11" s="120">
        <v>3.07</v>
      </c>
      <c r="C11" s="120">
        <v>1.54</v>
      </c>
      <c r="D11" s="120">
        <v>13.044280000000001</v>
      </c>
      <c r="E11" s="120">
        <v>2.9819999999999999E-2</v>
      </c>
      <c r="F11" s="120">
        <v>7.3699999999999998E-3</v>
      </c>
      <c r="G11" s="120">
        <v>0.15178000999999999</v>
      </c>
      <c r="H11" s="120">
        <v>2.341E-2</v>
      </c>
      <c r="I11" s="120">
        <v>23.029316000000001</v>
      </c>
      <c r="J11" s="120">
        <v>0.85582849999999999</v>
      </c>
      <c r="K11" s="120">
        <v>44.268000000000001</v>
      </c>
      <c r="L11" s="120">
        <v>0.78692889017448175</v>
      </c>
      <c r="M11" s="120">
        <v>0.103716919417187</v>
      </c>
      <c r="N11" s="120">
        <v>0.30653095695404192</v>
      </c>
      <c r="O11" s="120">
        <v>3.2430528381502337E-2</v>
      </c>
      <c r="P11" s="120">
        <v>1.499592600296447E-2</v>
      </c>
      <c r="Q11" s="120">
        <v>0.5313477317132822</v>
      </c>
      <c r="R11" s="120">
        <v>0.99385323000847337</v>
      </c>
      <c r="S11" s="120">
        <v>0.3048784351185117</v>
      </c>
      <c r="T11" s="120">
        <v>0.24898403948189929</v>
      </c>
      <c r="U11" s="120">
        <v>0.28570625157155721</v>
      </c>
      <c r="V11" s="120">
        <v>0.33981985420766808</v>
      </c>
      <c r="W11" s="120">
        <v>1.065737870823964</v>
      </c>
    </row>
    <row r="12" spans="1:23">
      <c r="A12" s="120" t="s">
        <v>180</v>
      </c>
      <c r="B12" s="120">
        <v>-1.41</v>
      </c>
      <c r="C12" s="120">
        <v>1.2689999999999999</v>
      </c>
      <c r="D12" s="120">
        <v>23.618421999999999</v>
      </c>
      <c r="E12" s="120">
        <v>-6.4159999999999995E-2</v>
      </c>
      <c r="F12" s="120">
        <v>-2.5700000000000001E-2</v>
      </c>
      <c r="G12" s="120">
        <v>4.4600000000000001E-2</v>
      </c>
      <c r="H12" s="120">
        <v>-8.3059999999999995E-2</v>
      </c>
      <c r="I12" s="120">
        <v>0</v>
      </c>
      <c r="J12" s="120">
        <v>0.91483616999999995</v>
      </c>
      <c r="K12" s="120">
        <v>33.418999999999997</v>
      </c>
      <c r="L12" s="120">
        <v>0.76053616712957373</v>
      </c>
      <c r="M12" s="120">
        <v>7.7074041034790361E-2</v>
      </c>
      <c r="N12" s="120">
        <v>0.21882442406587499</v>
      </c>
      <c r="O12" s="120">
        <v>2.443564557812752E-2</v>
      </c>
      <c r="P12" s="120">
        <v>1.658313437812459E-2</v>
      </c>
      <c r="Q12" s="120">
        <v>0.53807214608309784</v>
      </c>
      <c r="R12" s="120">
        <v>0.99301166040647004</v>
      </c>
      <c r="S12" s="120">
        <v>0.27399479512331698</v>
      </c>
      <c r="T12" s="120">
        <v>0.2487391336695515</v>
      </c>
      <c r="U12" s="120">
        <v>0.26770833617089201</v>
      </c>
      <c r="V12" s="120">
        <v>0.3347658586774358</v>
      </c>
      <c r="W12" s="120">
        <v>1.049060020010371</v>
      </c>
    </row>
    <row r="13" spans="1:23">
      <c r="A13" s="120" t="s">
        <v>181</v>
      </c>
      <c r="B13" s="120">
        <v>1.63</v>
      </c>
      <c r="C13" s="120">
        <v>1.526</v>
      </c>
      <c r="D13" s="120">
        <v>26.470586999999998</v>
      </c>
      <c r="E13" s="120">
        <v>0.19867000000000001</v>
      </c>
      <c r="F13" s="120">
        <v>9.9159999999999998E-2</v>
      </c>
      <c r="G13" s="120">
        <v>0.41319</v>
      </c>
      <c r="H13" s="120">
        <v>0.23791000000000001</v>
      </c>
      <c r="I13" s="120">
        <v>91.104293999999996</v>
      </c>
      <c r="J13" s="120">
        <v>8.4169359999999998</v>
      </c>
      <c r="K13" s="120">
        <v>16.966000000000001</v>
      </c>
      <c r="L13" s="120">
        <v>0.83434760996733903</v>
      </c>
      <c r="M13" s="120">
        <v>9.5153137079988098E-2</v>
      </c>
      <c r="N13" s="120">
        <v>0.52044550953927105</v>
      </c>
      <c r="O13" s="120">
        <v>1.2311043608920611E-2</v>
      </c>
      <c r="P13" s="120">
        <v>0.21837716694140619</v>
      </c>
      <c r="Q13" s="120">
        <v>0.53988592343837505</v>
      </c>
      <c r="R13" s="120">
        <v>0.99554869990261907</v>
      </c>
      <c r="S13" s="120">
        <v>0.32653419566755693</v>
      </c>
      <c r="T13" s="120">
        <v>0.33858894382550447</v>
      </c>
      <c r="U13" s="120">
        <v>0.28742127710766507</v>
      </c>
      <c r="V13" s="120">
        <v>0.33609274771112901</v>
      </c>
      <c r="W13" s="120">
        <v>1.0958099315348291</v>
      </c>
    </row>
    <row r="14" spans="1:23">
      <c r="A14" s="120" t="s">
        <v>182</v>
      </c>
      <c r="B14" s="120">
        <v>6.01</v>
      </c>
      <c r="C14" s="120">
        <v>1.2969999999999999</v>
      </c>
      <c r="D14" s="120">
        <v>10.141207</v>
      </c>
      <c r="E14" s="120">
        <v>0.120670006</v>
      </c>
      <c r="F14" s="120">
        <v>6.2509999999999996E-2</v>
      </c>
      <c r="G14" s="120">
        <v>0.28681000000000001</v>
      </c>
      <c r="H14" s="120">
        <v>0.19040000000000001</v>
      </c>
      <c r="I14" s="120">
        <v>13.144757999999999</v>
      </c>
      <c r="J14" s="120">
        <v>1.8426515000000001</v>
      </c>
      <c r="K14" s="120">
        <v>54.673000000000002</v>
      </c>
      <c r="L14" s="120">
        <v>0.81244260635862986</v>
      </c>
      <c r="M14" s="120">
        <v>0.12120130835563479</v>
      </c>
      <c r="N14" s="120">
        <v>0.41702742228208067</v>
      </c>
      <c r="O14" s="120">
        <v>4.0098217161031791E-2</v>
      </c>
      <c r="P14" s="120">
        <v>4.1539826658602008E-2</v>
      </c>
      <c r="Q14" s="120">
        <v>0.52950158043237217</v>
      </c>
      <c r="R14" s="120">
        <v>0.99517316715357074</v>
      </c>
      <c r="S14" s="120">
        <v>0.33357872433256408</v>
      </c>
      <c r="T14" s="120">
        <v>0.26206801404321167</v>
      </c>
      <c r="U14" s="120">
        <v>0.29903823253396972</v>
      </c>
      <c r="V14" s="120">
        <v>0.34655565486350792</v>
      </c>
      <c r="W14" s="120">
        <v>1.082157420704827</v>
      </c>
    </row>
    <row r="15" spans="1:23">
      <c r="A15" s="120" t="s">
        <v>183</v>
      </c>
      <c r="B15" s="120">
        <v>2.27</v>
      </c>
      <c r="C15" s="120">
        <v>1.3720000000000001</v>
      </c>
      <c r="D15" s="120">
        <v>14.886649</v>
      </c>
      <c r="E15" s="120">
        <v>6.8569994999999995E-2</v>
      </c>
      <c r="F15" s="120">
        <v>1.8020000000000001E-2</v>
      </c>
      <c r="G15" s="120">
        <v>0.25246000000000002</v>
      </c>
      <c r="H15" s="120">
        <v>5.0009999999999999E-2</v>
      </c>
      <c r="I15" s="120">
        <v>26.035242</v>
      </c>
      <c r="J15" s="120">
        <v>1.7076975000000001</v>
      </c>
      <c r="K15" s="120">
        <v>33.255000000000003</v>
      </c>
      <c r="L15" s="120">
        <v>0.79781118306686916</v>
      </c>
      <c r="M15" s="120">
        <v>9.8959262563187628E-2</v>
      </c>
      <c r="N15" s="120">
        <v>0.38891845490366261</v>
      </c>
      <c r="O15" s="120">
        <v>2.4314790127878329E-2</v>
      </c>
      <c r="P15" s="120">
        <v>3.7909788071052962E-2</v>
      </c>
      <c r="Q15" s="120">
        <v>0.53251934947461943</v>
      </c>
      <c r="R15" s="120">
        <v>0.99406348408392453</v>
      </c>
      <c r="S15" s="120">
        <v>0.31612457482278489</v>
      </c>
      <c r="T15" s="120">
        <v>0.2586272069723547</v>
      </c>
      <c r="U15" s="120">
        <v>0.2841176290891459</v>
      </c>
      <c r="V15" s="120">
        <v>0.34273937829059392</v>
      </c>
      <c r="W15" s="120">
        <v>1.072534269917051</v>
      </c>
    </row>
    <row r="16" spans="1:23">
      <c r="A16" s="120" t="s">
        <v>184</v>
      </c>
      <c r="B16" s="120">
        <v>22.16</v>
      </c>
      <c r="C16" s="120">
        <v>1.5649999999999999</v>
      </c>
      <c r="D16" s="120">
        <v>26.265059999999998</v>
      </c>
      <c r="E16" s="120">
        <v>9.5079999999999998E-2</v>
      </c>
      <c r="F16" s="120">
        <v>2.7720000000000002E-2</v>
      </c>
      <c r="G16" s="120">
        <v>0.18107999999999999</v>
      </c>
      <c r="H16" s="120">
        <v>0.16763</v>
      </c>
      <c r="I16" s="120">
        <v>9.8375450000000004</v>
      </c>
      <c r="J16" s="120">
        <v>0.99012149999999999</v>
      </c>
      <c r="K16" s="120">
        <v>140.75299999999999</v>
      </c>
      <c r="L16" s="120">
        <v>0.80525607793688547</v>
      </c>
      <c r="M16" s="120">
        <v>0.2172465060957478</v>
      </c>
      <c r="N16" s="120">
        <v>0.33050744787392478</v>
      </c>
      <c r="O16" s="120">
        <v>0.1035325900723143</v>
      </c>
      <c r="P16" s="120">
        <v>1.8608184787718699E-2</v>
      </c>
      <c r="Q16" s="120">
        <v>0.53975522264844944</v>
      </c>
      <c r="R16" s="120">
        <v>0.99499318650326918</v>
      </c>
      <c r="S16" s="120">
        <v>0.35898467453021171</v>
      </c>
      <c r="T16" s="120">
        <v>0.27035908214822402</v>
      </c>
      <c r="U16" s="120">
        <v>0.36211510975307781</v>
      </c>
      <c r="V16" s="120">
        <v>0.36303337448279271</v>
      </c>
      <c r="W16" s="120">
        <v>1.0776450288310171</v>
      </c>
    </row>
    <row r="17" spans="1:23">
      <c r="A17" s="120" t="s">
        <v>185</v>
      </c>
      <c r="B17" s="120">
        <v>3.08</v>
      </c>
      <c r="C17" s="120">
        <v>1.667</v>
      </c>
      <c r="D17" s="120">
        <v>55.539566000000001</v>
      </c>
      <c r="E17" s="120">
        <v>3.4730002000000003E-2</v>
      </c>
      <c r="F17" s="120">
        <v>6.3800000000000003E-3</v>
      </c>
      <c r="G17" s="120">
        <v>8.7519996000000003E-2</v>
      </c>
      <c r="H17" s="120">
        <v>0.17889999000000001</v>
      </c>
      <c r="I17" s="120">
        <v>25.064934000000001</v>
      </c>
      <c r="J17" s="120">
        <v>0.92958289999999999</v>
      </c>
      <c r="K17" s="120">
        <v>42.23</v>
      </c>
      <c r="L17" s="120">
        <v>0.7883077827360474</v>
      </c>
      <c r="M17" s="120">
        <v>0.10377639012786199</v>
      </c>
      <c r="N17" s="120">
        <v>0.2539463095810377</v>
      </c>
      <c r="O17" s="120">
        <v>3.0928678335113001E-2</v>
      </c>
      <c r="P17" s="120">
        <v>1.697979693677544E-2</v>
      </c>
      <c r="Q17" s="120">
        <v>0.55837175993494081</v>
      </c>
      <c r="R17" s="120">
        <v>0.99508226775619379</v>
      </c>
      <c r="S17" s="120">
        <v>0.29643364711592263</v>
      </c>
      <c r="T17" s="120">
        <v>0.26142532342448899</v>
      </c>
      <c r="U17" s="120">
        <v>0.29286881095510747</v>
      </c>
      <c r="V17" s="120">
        <v>0.35085453660447491</v>
      </c>
      <c r="W17" s="120">
        <v>1.0673046070930789</v>
      </c>
    </row>
    <row r="18" spans="1:23">
      <c r="A18" s="120" t="s">
        <v>186</v>
      </c>
      <c r="B18" s="120">
        <v>0.33</v>
      </c>
      <c r="C18" s="120">
        <v>1.4219999999999999</v>
      </c>
      <c r="D18" s="120">
        <v>109.74359</v>
      </c>
      <c r="E18" s="120">
        <v>4.3400000000000001E-3</v>
      </c>
      <c r="F18" s="120">
        <v>-4.8799999999999998E-3</v>
      </c>
      <c r="G18" s="120">
        <v>3.6510002E-2</v>
      </c>
      <c r="H18" s="120">
        <v>7.1410000000000001E-2</v>
      </c>
      <c r="I18" s="120">
        <v>259.39391999999998</v>
      </c>
      <c r="J18" s="120">
        <v>1.1031496999999999</v>
      </c>
      <c r="K18" s="120">
        <v>36.448</v>
      </c>
      <c r="L18" s="120">
        <v>0.7797732551118699</v>
      </c>
      <c r="M18" s="120">
        <v>8.7421944692239073E-2</v>
      </c>
      <c r="N18" s="120">
        <v>0.21220429335631261</v>
      </c>
      <c r="O18" s="120">
        <v>2.6667786790351901E-2</v>
      </c>
      <c r="P18" s="120">
        <v>2.1648455750277878E-2</v>
      </c>
      <c r="Q18" s="120">
        <v>0.59284172618727915</v>
      </c>
      <c r="R18" s="120">
        <v>0.99423263585891153</v>
      </c>
      <c r="S18" s="120">
        <v>0.28130254761630058</v>
      </c>
      <c r="T18" s="120">
        <v>0.27586308787495789</v>
      </c>
      <c r="U18" s="120">
        <v>0.29046105645334319</v>
      </c>
      <c r="V18" s="120">
        <v>0.36615535362095591</v>
      </c>
      <c r="W18" s="120">
        <v>1.061572670756608</v>
      </c>
    </row>
    <row r="19" spans="1:23">
      <c r="A19" s="120" t="s">
        <v>187</v>
      </c>
      <c r="B19" s="120">
        <v>-3.25</v>
      </c>
      <c r="C19" s="120">
        <v>1.33</v>
      </c>
      <c r="D19" s="120">
        <v>92.596159999999998</v>
      </c>
      <c r="E19" s="120">
        <v>-8.6360000000000006E-2</v>
      </c>
      <c r="F19" s="120">
        <v>-5.1370001999999998E-2</v>
      </c>
      <c r="G19" s="120">
        <v>2.8490000000000001E-2</v>
      </c>
      <c r="H19" s="120">
        <v>-8.1259999999999999E-2</v>
      </c>
      <c r="I19" s="120">
        <v>0</v>
      </c>
      <c r="J19" s="120">
        <v>2.6802115</v>
      </c>
      <c r="K19" s="120">
        <v>44.552</v>
      </c>
      <c r="L19" s="120">
        <v>0.75430166562290246</v>
      </c>
      <c r="M19" s="120">
        <v>6.6131430270591735E-2</v>
      </c>
      <c r="N19" s="120">
        <v>0.2056414411119793</v>
      </c>
      <c r="O19" s="120">
        <v>3.2639814649007039E-2</v>
      </c>
      <c r="P19" s="120">
        <v>6.4068800378444146E-2</v>
      </c>
      <c r="Q19" s="120">
        <v>0.58193716062560918</v>
      </c>
      <c r="R19" s="120">
        <v>0.99302588812586146</v>
      </c>
      <c r="S19" s="120">
        <v>0.26346879280456442</v>
      </c>
      <c r="T19" s="120">
        <v>0.28632833627200482</v>
      </c>
      <c r="U19" s="120">
        <v>0.27141547406267968</v>
      </c>
      <c r="V19" s="120">
        <v>0.35635238482949527</v>
      </c>
      <c r="W19" s="120">
        <v>1.0452453725122191</v>
      </c>
    </row>
    <row r="20" spans="1:23">
      <c r="A20" s="120" t="s">
        <v>188</v>
      </c>
      <c r="B20" s="120">
        <v>8.2899999999999991</v>
      </c>
      <c r="C20" s="120">
        <v>1.2250000000000001</v>
      </c>
      <c r="D20" s="120">
        <v>10.838549</v>
      </c>
      <c r="E20" s="120">
        <v>0.14299999999999999</v>
      </c>
      <c r="F20" s="120">
        <v>5.2170000000000001E-2</v>
      </c>
      <c r="G20" s="120">
        <v>0.37019999999999997</v>
      </c>
      <c r="H20" s="120">
        <v>0.13340001000000001</v>
      </c>
      <c r="I20" s="120">
        <v>10.446320999999999</v>
      </c>
      <c r="J20" s="120">
        <v>1.5157084000000001</v>
      </c>
      <c r="K20" s="120">
        <v>42.91</v>
      </c>
      <c r="L20" s="120">
        <v>0.81871361452245683</v>
      </c>
      <c r="M20" s="120">
        <v>0.13476063038953309</v>
      </c>
      <c r="N20" s="120">
        <v>0.48526633901239491</v>
      </c>
      <c r="O20" s="120">
        <v>3.142978629956087E-2</v>
      </c>
      <c r="P20" s="120">
        <v>3.2745599967041142E-2</v>
      </c>
      <c r="Q20" s="120">
        <v>0.5299450411467711</v>
      </c>
      <c r="R20" s="120">
        <v>0.99472262278521828</v>
      </c>
      <c r="S20" s="120">
        <v>0.34981299110009079</v>
      </c>
      <c r="T20" s="120">
        <v>0.26042650286404417</v>
      </c>
      <c r="U20" s="120">
        <v>0.30844664112684478</v>
      </c>
      <c r="V20" s="120">
        <v>0.35105106670340341</v>
      </c>
      <c r="W20" s="120">
        <v>1.085738423475537</v>
      </c>
    </row>
    <row r="21" spans="1:23">
      <c r="A21" s="120" t="s">
        <v>189</v>
      </c>
      <c r="B21" s="120">
        <v>1.1200000000000001</v>
      </c>
      <c r="C21" s="120">
        <v>1.4550000000000001</v>
      </c>
      <c r="D21" s="120">
        <v>18.928571999999999</v>
      </c>
      <c r="E21" s="120">
        <v>5.4890000000000001E-2</v>
      </c>
      <c r="F21" s="120">
        <v>-4.2000000000000002E-4</v>
      </c>
      <c r="G21" s="120">
        <v>0.21851000000000001</v>
      </c>
      <c r="H21" s="120">
        <v>-3.3800002000000003E-2</v>
      </c>
      <c r="I21" s="120">
        <v>37.857143000000001</v>
      </c>
      <c r="J21" s="120">
        <v>2.231344</v>
      </c>
      <c r="K21" s="120">
        <v>16.495999999999999</v>
      </c>
      <c r="L21" s="120">
        <v>0.79396938354260094</v>
      </c>
      <c r="M21" s="120">
        <v>9.2120130835563474E-2</v>
      </c>
      <c r="N21" s="120">
        <v>0.36113681174508039</v>
      </c>
      <c r="O21" s="120">
        <v>1.196468957466988E-2</v>
      </c>
      <c r="P21" s="120">
        <v>5.1995009711278517E-2</v>
      </c>
      <c r="Q21" s="120">
        <v>0.53508972966271307</v>
      </c>
      <c r="R21" s="120">
        <v>0.9934010256446737</v>
      </c>
      <c r="S21" s="120">
        <v>0.30517862345345131</v>
      </c>
      <c r="T21" s="120">
        <v>0.26478848599209481</v>
      </c>
      <c r="U21" s="120">
        <v>0.28002279497104299</v>
      </c>
      <c r="V21" s="120">
        <v>0.33768523265831929</v>
      </c>
      <c r="W21" s="120">
        <v>1.069789747836617</v>
      </c>
    </row>
    <row r="22" spans="1:23">
      <c r="A22" s="120" t="s">
        <v>190</v>
      </c>
      <c r="B22" s="120">
        <v>6.68</v>
      </c>
      <c r="C22" s="120">
        <v>1.5720000000000001</v>
      </c>
      <c r="D22" s="120">
        <v>12.993197</v>
      </c>
      <c r="E22" s="120">
        <v>0.10614</v>
      </c>
      <c r="F22" s="120">
        <v>2.1300000999999999E-2</v>
      </c>
      <c r="G22" s="120">
        <v>0.18417998999999999</v>
      </c>
      <c r="H22" s="120">
        <v>5.978E-2</v>
      </c>
      <c r="I22" s="120">
        <v>28.592815000000002</v>
      </c>
      <c r="J22" s="120">
        <v>3.0772203999999999</v>
      </c>
      <c r="K22" s="120">
        <v>68.341999999999999</v>
      </c>
      <c r="L22" s="120">
        <v>0.80836209535417303</v>
      </c>
      <c r="M22" s="120">
        <v>0.12518584597085941</v>
      </c>
      <c r="N22" s="120">
        <v>0.33304420239454852</v>
      </c>
      <c r="O22" s="120">
        <v>5.0171224169910968E-2</v>
      </c>
      <c r="P22" s="120">
        <v>7.4747680786586168E-2</v>
      </c>
      <c r="Q22" s="120">
        <v>0.53131524649989526</v>
      </c>
      <c r="R22" s="120">
        <v>0.99414070898306584</v>
      </c>
      <c r="S22" s="120">
        <v>0.31852330189369682</v>
      </c>
      <c r="T22" s="120">
        <v>0.27764762802422172</v>
      </c>
      <c r="U22" s="120">
        <v>0.30161762343794218</v>
      </c>
      <c r="V22" s="120">
        <v>0.33996459929150541</v>
      </c>
      <c r="W22" s="120">
        <v>1.0790494049024419</v>
      </c>
    </row>
    <row r="23" spans="1:23">
      <c r="A23" s="120" t="s">
        <v>191</v>
      </c>
      <c r="B23" s="120">
        <v>-8.81</v>
      </c>
      <c r="C23" s="120">
        <v>1.2829999999999999</v>
      </c>
      <c r="D23" s="120">
        <v>23.659794000000002</v>
      </c>
      <c r="E23" s="120">
        <v>-0.69454000000000005</v>
      </c>
      <c r="F23" s="120">
        <v>-0.12950999999999999</v>
      </c>
      <c r="G23" s="120">
        <v>0.21110001</v>
      </c>
      <c r="H23" s="120">
        <v>-0.26665001999999999</v>
      </c>
      <c r="I23" s="120">
        <v>0</v>
      </c>
      <c r="J23" s="120">
        <v>2.7673942999999999</v>
      </c>
      <c r="K23" s="120">
        <v>7.4809999999999999</v>
      </c>
      <c r="L23" s="120">
        <v>0.58350440768023182</v>
      </c>
      <c r="M23" s="120">
        <v>3.306571513529586E-2</v>
      </c>
      <c r="N23" s="120">
        <v>0.35507313875572372</v>
      </c>
      <c r="O23" s="120">
        <v>5.3213244283500357E-3</v>
      </c>
      <c r="P23" s="120">
        <v>6.6413872982224481E-2</v>
      </c>
      <c r="Q23" s="120">
        <v>0.53809845578002724</v>
      </c>
      <c r="R23" s="120">
        <v>0.9915605119133436</v>
      </c>
      <c r="S23" s="120">
        <v>0.22488240196206</v>
      </c>
      <c r="T23" s="120">
        <v>0.26381907480033479</v>
      </c>
      <c r="U23" s="120">
        <v>0.2211466031532848</v>
      </c>
      <c r="V23" s="120">
        <v>0.33591373737628888</v>
      </c>
      <c r="W23" s="120">
        <v>0.93965261118026822</v>
      </c>
    </row>
    <row r="24" spans="1:23">
      <c r="A24" s="120" t="s">
        <v>192</v>
      </c>
      <c r="B24" s="120">
        <v>-1.43</v>
      </c>
      <c r="C24" s="120">
        <v>1.306</v>
      </c>
      <c r="D24" s="120">
        <v>35.5</v>
      </c>
      <c r="E24" s="120">
        <v>-0.17848</v>
      </c>
      <c r="F24" s="120">
        <v>-6.2190000000000002E-2</v>
      </c>
      <c r="G24" s="120">
        <v>0.34605997999999999</v>
      </c>
      <c r="H24" s="120">
        <v>-0.32090999999999997</v>
      </c>
      <c r="I24" s="120">
        <v>0</v>
      </c>
      <c r="J24" s="120">
        <v>1.7938353</v>
      </c>
      <c r="K24" s="120">
        <v>6.3070000000000004</v>
      </c>
      <c r="L24" s="120">
        <v>0.72843129270422902</v>
      </c>
      <c r="M24" s="120">
        <v>7.6955099613440381E-2</v>
      </c>
      <c r="N24" s="120">
        <v>0.46551230597908011</v>
      </c>
      <c r="O24" s="120">
        <v>4.4561762662003422E-3</v>
      </c>
      <c r="P24" s="120">
        <v>4.0226751909446648E-2</v>
      </c>
      <c r="Q24" s="120">
        <v>0.54562799825902719</v>
      </c>
      <c r="R24" s="120">
        <v>0.99113162537466326</v>
      </c>
      <c r="S24" s="120">
        <v>0.29888137298581657</v>
      </c>
      <c r="T24" s="120">
        <v>0.26209422965696849</v>
      </c>
      <c r="U24" s="120">
        <v>0.26622286675020101</v>
      </c>
      <c r="V24" s="120">
        <v>0.3514905593661819</v>
      </c>
      <c r="W24" s="120">
        <v>1.028270106456086</v>
      </c>
    </row>
    <row r="25" spans="1:23">
      <c r="A25" s="120" t="s">
        <v>193</v>
      </c>
      <c r="B25" s="120">
        <v>-0.69</v>
      </c>
      <c r="C25" s="120">
        <v>1.2829999999999999</v>
      </c>
      <c r="D25" s="120">
        <v>-17.902100000000001</v>
      </c>
      <c r="E25" s="120">
        <v>-8.2849999999999993E-2</v>
      </c>
      <c r="F25" s="120">
        <v>-2.9420000000000002E-2</v>
      </c>
      <c r="G25" s="120">
        <v>3.3660000000000002E-2</v>
      </c>
      <c r="H25" s="120">
        <v>-9.6169989999999997E-2</v>
      </c>
      <c r="I25" s="120">
        <v>0</v>
      </c>
      <c r="J25" s="120">
        <v>2.7044160000000002</v>
      </c>
      <c r="K25" s="120">
        <v>12.885</v>
      </c>
      <c r="L25" s="120">
        <v>0.7552873908611194</v>
      </c>
      <c r="M25" s="120">
        <v>8.1355932203389825E-2</v>
      </c>
      <c r="N25" s="120">
        <v>0.20987210665335981</v>
      </c>
      <c r="O25" s="120">
        <v>9.3036588987562945E-3</v>
      </c>
      <c r="P25" s="120">
        <v>6.4719861250980948E-2</v>
      </c>
      <c r="Q25" s="120">
        <v>0.51166799955479814</v>
      </c>
      <c r="R25" s="120">
        <v>0.99290803526261207</v>
      </c>
      <c r="S25" s="120">
        <v>0.26519782158444227</v>
      </c>
      <c r="T25" s="120">
        <v>0.2586655998532213</v>
      </c>
      <c r="U25" s="120">
        <v>0.26306616292172291</v>
      </c>
      <c r="V25" s="120">
        <v>0.31017572939540577</v>
      </c>
      <c r="W25" s="120">
        <v>1.045780663168139</v>
      </c>
    </row>
    <row r="26" spans="1:23">
      <c r="A26" s="120" t="s">
        <v>194</v>
      </c>
      <c r="B26" s="120">
        <v>34.78</v>
      </c>
      <c r="C26" s="120">
        <v>1.4330000000000001</v>
      </c>
      <c r="D26" s="120">
        <v>16.046790999999999</v>
      </c>
      <c r="E26" s="120">
        <v>0.15132000000000001</v>
      </c>
      <c r="F26" s="120">
        <v>6.1170000000000002E-2</v>
      </c>
      <c r="G26" s="120">
        <v>0.34675</v>
      </c>
      <c r="H26" s="120">
        <v>0.23629</v>
      </c>
      <c r="I26" s="120">
        <v>15.382403999999999</v>
      </c>
      <c r="J26" s="120">
        <v>2.8549929000000001</v>
      </c>
      <c r="K26" s="120">
        <v>192.249</v>
      </c>
      <c r="L26" s="120">
        <v>0.82105014842045243</v>
      </c>
      <c r="M26" s="120">
        <v>0.29229854296758839</v>
      </c>
      <c r="N26" s="120">
        <v>0.46607695662450832</v>
      </c>
      <c r="O26" s="120">
        <v>0.1414812014505602</v>
      </c>
      <c r="P26" s="120">
        <v>6.8770129915811273E-2</v>
      </c>
      <c r="Q26" s="120">
        <v>0.53325711860386193</v>
      </c>
      <c r="R26" s="120">
        <v>0.99553589495516681</v>
      </c>
      <c r="S26" s="120">
        <v>0.40877218044025537</v>
      </c>
      <c r="T26" s="120">
        <v>0.29979834050560028</v>
      </c>
      <c r="U26" s="120">
        <v>0.40989843614535271</v>
      </c>
      <c r="V26" s="120">
        <v>0.37377154194366652</v>
      </c>
      <c r="W26" s="120">
        <v>1.0876484141711129</v>
      </c>
    </row>
    <row r="27" spans="1:23">
      <c r="A27" s="120" t="s">
        <v>195</v>
      </c>
      <c r="B27" s="120">
        <v>-1.64</v>
      </c>
      <c r="C27" s="120">
        <v>1.3320000000000001</v>
      </c>
      <c r="D27" s="120">
        <v>25.925923999999998</v>
      </c>
      <c r="E27" s="120">
        <v>-6.2789999999999999E-2</v>
      </c>
      <c r="F27" s="120">
        <v>-2.1839999999999998E-2</v>
      </c>
      <c r="G27" s="120">
        <v>3.9039999999999998E-2</v>
      </c>
      <c r="H27" s="120">
        <v>-6.2800005000000006E-2</v>
      </c>
      <c r="I27" s="120">
        <v>0</v>
      </c>
      <c r="J27" s="120">
        <v>0.58318749999999997</v>
      </c>
      <c r="K27" s="120">
        <v>23.292000000000002</v>
      </c>
      <c r="L27" s="120">
        <v>0.76092090888921959</v>
      </c>
      <c r="M27" s="120">
        <v>7.5706214689265527E-2</v>
      </c>
      <c r="N27" s="120">
        <v>0.2142746174101543</v>
      </c>
      <c r="O27" s="120">
        <v>1.697282152524E-2</v>
      </c>
      <c r="P27" s="120">
        <v>7.6623356644197858E-3</v>
      </c>
      <c r="Q27" s="120">
        <v>0.53953955588402336</v>
      </c>
      <c r="R27" s="120">
        <v>0.99317180125298776</v>
      </c>
      <c r="S27" s="120">
        <v>0.27265128957476659</v>
      </c>
      <c r="T27" s="120">
        <v>0.24534914879675879</v>
      </c>
      <c r="U27" s="120">
        <v>0.26725634520260672</v>
      </c>
      <c r="V27" s="120">
        <v>0.33441241588832987</v>
      </c>
      <c r="W27" s="120">
        <v>1.0493899143061229</v>
      </c>
    </row>
    <row r="28" spans="1:23">
      <c r="A28" s="120" t="s">
        <v>196</v>
      </c>
      <c r="B28" s="120">
        <v>-3.78</v>
      </c>
      <c r="C28" s="120">
        <v>1.302</v>
      </c>
      <c r="D28" s="120">
        <v>238.8</v>
      </c>
      <c r="E28" s="120">
        <v>-0.14327999999999999</v>
      </c>
      <c r="F28" s="120">
        <v>-4.6519999999999999E-2</v>
      </c>
      <c r="G28" s="120">
        <v>9.8669999999999994E-2</v>
      </c>
      <c r="H28" s="120">
        <v>-0.20236999</v>
      </c>
      <c r="I28" s="120">
        <v>0</v>
      </c>
      <c r="J28" s="120">
        <v>2.4371326</v>
      </c>
      <c r="K28" s="120">
        <v>24.907</v>
      </c>
      <c r="L28" s="120">
        <v>0.73831662842651846</v>
      </c>
      <c r="M28" s="120">
        <v>6.2979482604817116E-2</v>
      </c>
      <c r="N28" s="120">
        <v>0.26307047548220891</v>
      </c>
      <c r="O28" s="120">
        <v>1.8162952940803671E-2</v>
      </c>
      <c r="P28" s="120">
        <v>5.7530381459264458E-2</v>
      </c>
      <c r="Q28" s="120">
        <v>0.67491257202241384</v>
      </c>
      <c r="R28" s="120">
        <v>0.99206859981851747</v>
      </c>
      <c r="S28" s="120">
        <v>0.26555169269616008</v>
      </c>
      <c r="T28" s="120">
        <v>0.32292481792647559</v>
      </c>
      <c r="U28" s="120">
        <v>0.29174959876891449</v>
      </c>
      <c r="V28" s="120">
        <v>0.4122918121417915</v>
      </c>
      <c r="W28" s="120">
        <v>1.034881610924647</v>
      </c>
    </row>
    <row r="29" spans="1:23">
      <c r="A29" s="120" t="s">
        <v>197</v>
      </c>
      <c r="B29" s="120">
        <v>8.86</v>
      </c>
      <c r="C29" s="120">
        <v>1.665</v>
      </c>
      <c r="D29" s="120">
        <v>48.106589999999997</v>
      </c>
      <c r="E29" s="120">
        <v>0.17177000000000001</v>
      </c>
      <c r="F29" s="120">
        <v>2.6749999999999999E-2</v>
      </c>
      <c r="G29" s="120">
        <v>0.31917000000000001</v>
      </c>
      <c r="H29" s="120">
        <v>0.15086000999999999</v>
      </c>
      <c r="I29" s="120">
        <v>38.713320000000003</v>
      </c>
      <c r="J29" s="120">
        <v>6.9066890000000001</v>
      </c>
      <c r="K29" s="120">
        <v>86.046999999999997</v>
      </c>
      <c r="L29" s="120">
        <v>0.82679319147502117</v>
      </c>
      <c r="M29" s="120">
        <v>0.1381504608980077</v>
      </c>
      <c r="N29" s="120">
        <v>0.44350795166681473</v>
      </c>
      <c r="O29" s="120">
        <v>6.3218454332483659E-2</v>
      </c>
      <c r="P29" s="120">
        <v>0.17775402952621161</v>
      </c>
      <c r="Q29" s="120">
        <v>0.55364490733310379</v>
      </c>
      <c r="R29" s="120">
        <v>0.99486063166331518</v>
      </c>
      <c r="S29" s="120">
        <v>0.33717805346264551</v>
      </c>
      <c r="T29" s="120">
        <v>0.33321928520022781</v>
      </c>
      <c r="U29" s="120">
        <v>0.31757357030360628</v>
      </c>
      <c r="V29" s="120">
        <v>0.3542211221978932</v>
      </c>
      <c r="W29" s="120">
        <v>1.0907738036725161</v>
      </c>
    </row>
    <row r="30" spans="1:23">
      <c r="A30" s="120" t="s">
        <v>198</v>
      </c>
      <c r="B30" s="120">
        <v>50.78</v>
      </c>
      <c r="C30" s="120">
        <v>1.3</v>
      </c>
      <c r="D30" s="120">
        <v>27.820710999999999</v>
      </c>
      <c r="E30" s="120">
        <v>0.16882</v>
      </c>
      <c r="F30" s="120">
        <v>7.7100000000000002E-2</v>
      </c>
      <c r="G30" s="120">
        <v>0.21462999999999999</v>
      </c>
      <c r="H30" s="120">
        <v>0.11553001</v>
      </c>
      <c r="I30" s="120">
        <v>56.715243999999998</v>
      </c>
      <c r="J30" s="120">
        <v>6.8355129999999997</v>
      </c>
      <c r="K30" s="120">
        <v>472.9</v>
      </c>
      <c r="L30" s="120">
        <v>0.8259647329414771</v>
      </c>
      <c r="M30" s="120">
        <v>0.38745168004757652</v>
      </c>
      <c r="N30" s="120">
        <v>0.357961766812671</v>
      </c>
      <c r="O30" s="120">
        <v>0.34829951223035049</v>
      </c>
      <c r="P30" s="120">
        <v>0.17583951327247041</v>
      </c>
      <c r="Q30" s="120">
        <v>0.5407445078253289</v>
      </c>
      <c r="R30" s="120">
        <v>0.99458137314881556</v>
      </c>
      <c r="S30" s="120">
        <v>0.44395024243182207</v>
      </c>
      <c r="T30" s="120">
        <v>0.36249475652131552</v>
      </c>
      <c r="U30" s="120">
        <v>0.47295953410056141</v>
      </c>
      <c r="V30" s="120">
        <v>0.40748923783948171</v>
      </c>
      <c r="W30" s="120">
        <v>1.0901019240034391</v>
      </c>
    </row>
    <row r="31" spans="1:23">
      <c r="A31" s="120" t="s">
        <v>199</v>
      </c>
      <c r="B31" s="120">
        <v>4.5599999999999996</v>
      </c>
      <c r="C31" s="120">
        <v>1.254</v>
      </c>
      <c r="D31" s="120">
        <v>16.002213999999999</v>
      </c>
      <c r="E31" s="120">
        <v>0.105100006</v>
      </c>
      <c r="F31" s="120">
        <v>4.6899999999999997E-2</v>
      </c>
      <c r="G31" s="120">
        <v>0.21382999999999999</v>
      </c>
      <c r="H31" s="120">
        <v>0.1153</v>
      </c>
      <c r="I31" s="120">
        <v>31.688597000000001</v>
      </c>
      <c r="J31" s="120">
        <v>3.3388789000000001</v>
      </c>
      <c r="K31" s="120">
        <v>48.884</v>
      </c>
      <c r="L31" s="120">
        <v>0.80807003030192393</v>
      </c>
      <c r="M31" s="120">
        <v>0.1125780553077609</v>
      </c>
      <c r="N31" s="120">
        <v>0.35730711837299889</v>
      </c>
      <c r="O31" s="120">
        <v>3.5832167151930779E-2</v>
      </c>
      <c r="P31" s="120">
        <v>8.1785860105170305E-2</v>
      </c>
      <c r="Q31" s="120">
        <v>0.53322877075120756</v>
      </c>
      <c r="R31" s="120">
        <v>0.99457955508340601</v>
      </c>
      <c r="S31" s="120">
        <v>0.31554635502882961</v>
      </c>
      <c r="T31" s="120">
        <v>0.27968267488852261</v>
      </c>
      <c r="U31" s="120">
        <v>0.29405014488869202</v>
      </c>
      <c r="V31" s="120">
        <v>0.33888597640872459</v>
      </c>
      <c r="W31" s="120">
        <v>1.0791278255040819</v>
      </c>
    </row>
    <row r="32" spans="1:23">
      <c r="A32" s="120" t="s">
        <v>200</v>
      </c>
      <c r="B32" s="120">
        <v>-1.1599999999999999</v>
      </c>
      <c r="C32" s="120">
        <v>2.1709999999999998</v>
      </c>
      <c r="D32" s="120">
        <v>30.751533999999999</v>
      </c>
      <c r="E32" s="120">
        <v>-4.6719997999999999E-2</v>
      </c>
      <c r="F32" s="120">
        <v>-3.5209999999999998E-2</v>
      </c>
      <c r="G32" s="120">
        <v>0.28804000000000002</v>
      </c>
      <c r="H32" s="120">
        <v>4.0000000000000002E-4</v>
      </c>
      <c r="I32" s="120">
        <v>0</v>
      </c>
      <c r="J32" s="120">
        <v>8.123329</v>
      </c>
      <c r="K32" s="120">
        <v>35.523000000000003</v>
      </c>
      <c r="L32" s="120">
        <v>0.76543390220819296</v>
      </c>
      <c r="M32" s="120">
        <v>7.8560808801665175E-2</v>
      </c>
      <c r="N32" s="120">
        <v>0.4180339442580765</v>
      </c>
      <c r="O32" s="120">
        <v>2.5986132574007389E-2</v>
      </c>
      <c r="P32" s="120">
        <v>0.21047962600468331</v>
      </c>
      <c r="Q32" s="120">
        <v>0.54260830616438904</v>
      </c>
      <c r="R32" s="120">
        <v>0.99367135232891957</v>
      </c>
      <c r="S32" s="120">
        <v>0.28878133194795153</v>
      </c>
      <c r="T32" s="120">
        <v>0.33399982730542233</v>
      </c>
      <c r="U32" s="120">
        <v>0.27033989025012017</v>
      </c>
      <c r="V32" s="120">
        <v>0.33363702735381978</v>
      </c>
      <c r="W32" s="120">
        <v>1.052450418380674</v>
      </c>
    </row>
    <row r="33" spans="1:23">
      <c r="A33" s="120" t="s">
        <v>201</v>
      </c>
      <c r="B33" s="120">
        <v>-1.5</v>
      </c>
      <c r="C33" s="120">
        <v>1.5329999999999999</v>
      </c>
      <c r="D33" s="120">
        <v>31.523178000000001</v>
      </c>
      <c r="E33" s="120">
        <v>-9.9630005999999993E-2</v>
      </c>
      <c r="F33" s="120">
        <v>-5.6110001999999999E-2</v>
      </c>
      <c r="G33" s="120">
        <v>-0.13918</v>
      </c>
      <c r="H33" s="120">
        <v>-0.49807000000000001</v>
      </c>
      <c r="I33" s="120">
        <v>0</v>
      </c>
      <c r="J33" s="120">
        <v>2.6432698000000001</v>
      </c>
      <c r="K33" s="120">
        <v>6.7389999999999999</v>
      </c>
      <c r="L33" s="120">
        <v>0.75057500470395944</v>
      </c>
      <c r="M33" s="120">
        <v>7.653880463871543E-2</v>
      </c>
      <c r="N33" s="120">
        <v>6.8435311262215803E-2</v>
      </c>
      <c r="O33" s="120">
        <v>4.7745272083201612E-3</v>
      </c>
      <c r="P33" s="120">
        <v>6.3075129968603316E-2</v>
      </c>
      <c r="Q33" s="120">
        <v>0.54309901775138891</v>
      </c>
      <c r="R33" s="120">
        <v>0.98973130161500422</v>
      </c>
      <c r="S33" s="120">
        <v>0.23923546954872971</v>
      </c>
      <c r="T33" s="120">
        <v>0.27074363489566111</v>
      </c>
      <c r="U33" s="120">
        <v>0.26762289783255011</v>
      </c>
      <c r="V33" s="120">
        <v>0.31642357391659309</v>
      </c>
      <c r="W33" s="120">
        <v>1.0410269206721521</v>
      </c>
    </row>
    <row r="34" spans="1:23">
      <c r="A34" s="120" t="s">
        <v>202</v>
      </c>
      <c r="B34" s="120">
        <v>2.16</v>
      </c>
      <c r="C34" s="120">
        <v>1.204</v>
      </c>
      <c r="D34" s="120">
        <v>12.321429</v>
      </c>
      <c r="E34" s="120">
        <v>7.9930000000000001E-2</v>
      </c>
      <c r="F34" s="120">
        <v>2.776E-2</v>
      </c>
      <c r="G34" s="120">
        <v>0.14318</v>
      </c>
      <c r="H34" s="120">
        <v>3.49E-2</v>
      </c>
      <c r="I34" s="120">
        <v>31.944443</v>
      </c>
      <c r="J34" s="120">
        <v>2.5642931</v>
      </c>
      <c r="K34" s="120">
        <v>49.331000000000003</v>
      </c>
      <c r="L34" s="120">
        <v>0.8010014519086841</v>
      </c>
      <c r="M34" s="120">
        <v>9.8305084745762703E-2</v>
      </c>
      <c r="N34" s="120">
        <v>0.29949347804446202</v>
      </c>
      <c r="O34" s="120">
        <v>3.6161571946207539E-2</v>
      </c>
      <c r="P34" s="120">
        <v>6.0950787833377339E-2</v>
      </c>
      <c r="Q34" s="120">
        <v>0.53088804905991549</v>
      </c>
      <c r="R34" s="120">
        <v>0.99394405028392196</v>
      </c>
      <c r="S34" s="120">
        <v>0.30213492531415498</v>
      </c>
      <c r="T34" s="120">
        <v>0.26770992210263478</v>
      </c>
      <c r="U34" s="120">
        <v>0.28361357407006621</v>
      </c>
      <c r="V34" s="120">
        <v>0.33517232661466517</v>
      </c>
      <c r="W34" s="120">
        <v>1.074420459017011</v>
      </c>
    </row>
    <row r="35" spans="1:23">
      <c r="A35" s="120" t="s">
        <v>203</v>
      </c>
      <c r="B35" s="120">
        <v>-1.31</v>
      </c>
      <c r="C35" s="120">
        <v>1.3640000000000001</v>
      </c>
      <c r="D35" s="120">
        <v>2.1357466999999999</v>
      </c>
      <c r="E35" s="120">
        <v>-5.747E-2</v>
      </c>
      <c r="F35" s="120">
        <v>-4.5199999999999997E-3</v>
      </c>
      <c r="G35" s="120">
        <v>3.9320000000000001E-2</v>
      </c>
      <c r="H35" s="120">
        <v>-1.585E-2</v>
      </c>
      <c r="I35" s="120">
        <v>0</v>
      </c>
      <c r="J35" s="120">
        <v>0.96868200000000004</v>
      </c>
      <c r="K35" s="120">
        <v>9.1739999999999995</v>
      </c>
      <c r="L35" s="120">
        <v>0.76241494258361109</v>
      </c>
      <c r="M35" s="120">
        <v>7.7668748141540289E-2</v>
      </c>
      <c r="N35" s="120">
        <v>0.21450374436403949</v>
      </c>
      <c r="O35" s="120">
        <v>6.5689358751297904E-3</v>
      </c>
      <c r="P35" s="120">
        <v>1.803149782551115E-2</v>
      </c>
      <c r="Q35" s="120">
        <v>0.52441066787622259</v>
      </c>
      <c r="R35" s="120">
        <v>0.99354290763996911</v>
      </c>
      <c r="S35" s="120">
        <v>0.27100792467230322</v>
      </c>
      <c r="T35" s="120">
        <v>0.24358957632918921</v>
      </c>
      <c r="U35" s="120">
        <v>0.2647551125670935</v>
      </c>
      <c r="V35" s="120">
        <v>0.32209871674459573</v>
      </c>
      <c r="W35" s="120">
        <v>1.050523820995404</v>
      </c>
    </row>
    <row r="36" spans="1:23">
      <c r="A36" s="120" t="s">
        <v>204</v>
      </c>
      <c r="B36" s="120">
        <v>11.65</v>
      </c>
      <c r="C36" s="120">
        <v>1.359</v>
      </c>
      <c r="D36" s="120">
        <v>12.998339</v>
      </c>
      <c r="E36" s="120">
        <v>0.20280000000000001</v>
      </c>
      <c r="F36" s="120">
        <v>3.7039999999999997E-2</v>
      </c>
      <c r="G36" s="120">
        <v>9.3240000000000003E-2</v>
      </c>
      <c r="H36" s="120">
        <v>3.6600000000000001E-2</v>
      </c>
      <c r="I36" s="120">
        <v>13.433476000000001</v>
      </c>
      <c r="J36" s="120">
        <v>2.8273594000000002</v>
      </c>
      <c r="K36" s="120">
        <v>285.37</v>
      </c>
      <c r="L36" s="120">
        <v>0.83550745191430087</v>
      </c>
      <c r="M36" s="120">
        <v>0.15474278917633069</v>
      </c>
      <c r="N36" s="120">
        <v>0.25862704919793489</v>
      </c>
      <c r="O36" s="120">
        <v>0.21010425256430951</v>
      </c>
      <c r="P36" s="120">
        <v>6.8026834635130179E-2</v>
      </c>
      <c r="Q36" s="120">
        <v>0.53131851645207573</v>
      </c>
      <c r="R36" s="120">
        <v>0.99395748757445834</v>
      </c>
      <c r="S36" s="120">
        <v>0.34937118338611362</v>
      </c>
      <c r="T36" s="120">
        <v>0.27899216204927407</v>
      </c>
      <c r="U36" s="120">
        <v>0.32328835972032111</v>
      </c>
      <c r="V36" s="120">
        <v>0.3725593866041037</v>
      </c>
      <c r="W36" s="120">
        <v>1.0955874232225411</v>
      </c>
    </row>
    <row r="37" spans="1:23">
      <c r="A37" s="120" t="s">
        <v>205</v>
      </c>
      <c r="B37" s="120">
        <v>-0.14000000000000001</v>
      </c>
      <c r="C37" s="120">
        <v>1.206</v>
      </c>
      <c r="D37" s="120">
        <v>-216.87502000000001</v>
      </c>
      <c r="E37" s="120">
        <v>-1.5879999999999998E-2</v>
      </c>
      <c r="F37" s="120">
        <v>-2.0410000000000001E-2</v>
      </c>
      <c r="G37" s="120">
        <v>7.2129995000000002E-2</v>
      </c>
      <c r="H37" s="120">
        <v>-0.123909995</v>
      </c>
      <c r="I37" s="120">
        <v>0</v>
      </c>
      <c r="J37" s="120">
        <v>1.9883109000000001</v>
      </c>
      <c r="K37" s="120">
        <v>15.477</v>
      </c>
      <c r="L37" s="120">
        <v>0.77409480373957751</v>
      </c>
      <c r="M37" s="120">
        <v>8.4626821290514409E-2</v>
      </c>
      <c r="N37" s="120">
        <v>0.24135250940453629</v>
      </c>
      <c r="O37" s="120">
        <v>1.121376455147521E-2</v>
      </c>
      <c r="P37" s="120">
        <v>4.5457822736074627E-2</v>
      </c>
      <c r="Q37" s="120">
        <v>0.38513514587719638</v>
      </c>
      <c r="R37" s="120">
        <v>0.99268877025869151</v>
      </c>
      <c r="S37" s="120">
        <v>0.2787070889523815</v>
      </c>
      <c r="T37" s="120">
        <v>0.1966453191100625</v>
      </c>
      <c r="U37" s="120">
        <v>0.23443541929367129</v>
      </c>
      <c r="V37" s="120">
        <v>0.2413777456043692</v>
      </c>
      <c r="W37" s="120">
        <v>1.057184704040909</v>
      </c>
    </row>
    <row r="38" spans="1:23">
      <c r="A38" s="120" t="s">
        <v>206</v>
      </c>
      <c r="B38" s="120">
        <v>9.85</v>
      </c>
      <c r="C38" s="120">
        <v>1.2509999999999999</v>
      </c>
      <c r="D38" s="120">
        <v>10.523978</v>
      </c>
      <c r="E38" s="120">
        <v>0.15407999999999999</v>
      </c>
      <c r="F38" s="120">
        <v>3.6659999999999998E-2</v>
      </c>
      <c r="G38" s="120">
        <v>0.11840000000000001</v>
      </c>
      <c r="H38" s="120">
        <v>5.5609997000000001E-2</v>
      </c>
      <c r="I38" s="120">
        <v>12.030457</v>
      </c>
      <c r="J38" s="120">
        <v>1.7295988</v>
      </c>
      <c r="K38" s="120">
        <v>164.202</v>
      </c>
      <c r="L38" s="120">
        <v>0.8218252486077684</v>
      </c>
      <c r="M38" s="120">
        <v>0.14403806125483201</v>
      </c>
      <c r="N38" s="120">
        <v>0.2792157426256206</v>
      </c>
      <c r="O38" s="120">
        <v>0.1208127086875172</v>
      </c>
      <c r="P38" s="120">
        <v>3.8498896686710797E-2</v>
      </c>
      <c r="Q38" s="120">
        <v>0.52974499600337066</v>
      </c>
      <c r="R38" s="120">
        <v>0.99410774807609614</v>
      </c>
      <c r="S38" s="120">
        <v>0.33423842462746789</v>
      </c>
      <c r="T38" s="120">
        <v>0.26413237136028439</v>
      </c>
      <c r="U38" s="120">
        <v>0.31463048101623192</v>
      </c>
      <c r="V38" s="120">
        <v>0.35520025703639729</v>
      </c>
      <c r="W38" s="120">
        <v>1.0872856690173369</v>
      </c>
    </row>
    <row r="39" spans="1:23">
      <c r="A39" s="120" t="s">
        <v>207</v>
      </c>
      <c r="B39" s="120">
        <v>1.52</v>
      </c>
      <c r="C39" s="120">
        <v>1.6379999999999999</v>
      </c>
      <c r="D39" s="120">
        <v>36.126057000000003</v>
      </c>
      <c r="E39" s="120">
        <v>1.7090000000000001E-2</v>
      </c>
      <c r="F39" s="120">
        <v>-3.9300000000000003E-3</v>
      </c>
      <c r="G39" s="120">
        <v>0.44467000000000001</v>
      </c>
      <c r="H39" s="120">
        <v>1.9040000000000001E-2</v>
      </c>
      <c r="I39" s="120">
        <v>309.21053999999998</v>
      </c>
      <c r="J39" s="120">
        <v>5.702153</v>
      </c>
      <c r="K39" s="120">
        <v>41.423000000000002</v>
      </c>
      <c r="L39" s="120">
        <v>0.78335388097718783</v>
      </c>
      <c r="M39" s="120">
        <v>9.4498959262563187E-2</v>
      </c>
      <c r="N39" s="120">
        <v>0.54620592564036585</v>
      </c>
      <c r="O39" s="120">
        <v>3.033398108906973E-2</v>
      </c>
      <c r="P39" s="120">
        <v>0.14535401055610339</v>
      </c>
      <c r="Q39" s="120">
        <v>0.54602612670170592</v>
      </c>
      <c r="R39" s="120">
        <v>0.99381868826750641</v>
      </c>
      <c r="S39" s="120">
        <v>0.32623866597463502</v>
      </c>
      <c r="T39" s="120">
        <v>0.3098294281073174</v>
      </c>
      <c r="U39" s="120">
        <v>0.28325153691561489</v>
      </c>
      <c r="V39" s="120">
        <v>0.35343650198906179</v>
      </c>
      <c r="W39" s="120">
        <v>1.0635254060905841</v>
      </c>
    </row>
    <row r="40" spans="1:23">
      <c r="A40" s="120" t="s">
        <v>208</v>
      </c>
      <c r="B40" s="120">
        <v>0.71</v>
      </c>
      <c r="C40" s="120">
        <v>1.2450000000000001</v>
      </c>
      <c r="D40" s="120">
        <v>12.903225000000001</v>
      </c>
      <c r="E40" s="120">
        <v>7.6420000000000002E-2</v>
      </c>
      <c r="F40" s="120">
        <v>4.2329997000000001E-2</v>
      </c>
      <c r="G40" s="120">
        <v>0.15425</v>
      </c>
      <c r="H40" s="120">
        <v>0.24232000000000001</v>
      </c>
      <c r="I40" s="120">
        <v>39.436622999999997</v>
      </c>
      <c r="J40" s="120">
        <v>1.8779342999999999</v>
      </c>
      <c r="K40" s="120">
        <v>16.808</v>
      </c>
      <c r="L40" s="120">
        <v>0.80001572667046728</v>
      </c>
      <c r="M40" s="120">
        <v>8.9681831697888778E-2</v>
      </c>
      <c r="N40" s="120">
        <v>0.30855217582842392</v>
      </c>
      <c r="O40" s="120">
        <v>1.219460969953419E-2</v>
      </c>
      <c r="P40" s="120">
        <v>4.2488875412079297E-2</v>
      </c>
      <c r="Q40" s="120">
        <v>0.53125803060382715</v>
      </c>
      <c r="R40" s="120">
        <v>0.99558355781512808</v>
      </c>
      <c r="S40" s="120">
        <v>0.29870642308487289</v>
      </c>
      <c r="T40" s="120">
        <v>0.25872345766804578</v>
      </c>
      <c r="U40" s="120">
        <v>0.27811292267892163</v>
      </c>
      <c r="V40" s="120">
        <v>0.33233207546842503</v>
      </c>
      <c r="W40" s="120">
        <v>1.074778075320248</v>
      </c>
    </row>
    <row r="41" spans="1:23">
      <c r="A41" s="120" t="s">
        <v>209</v>
      </c>
      <c r="B41" s="120">
        <v>24.32</v>
      </c>
      <c r="C41" s="120">
        <v>1.385</v>
      </c>
      <c r="D41" s="120">
        <v>15.024077</v>
      </c>
      <c r="E41" s="120">
        <v>0.23305999999999999</v>
      </c>
      <c r="F41" s="120">
        <v>0.11292000000000001</v>
      </c>
      <c r="G41" s="120">
        <v>0.55247000000000002</v>
      </c>
      <c r="H41" s="120">
        <v>0.34300997999999999</v>
      </c>
      <c r="I41" s="120">
        <v>19.243421999999999</v>
      </c>
      <c r="J41" s="120">
        <v>3.7829799999999998</v>
      </c>
      <c r="K41" s="120">
        <v>94.649000000000001</v>
      </c>
      <c r="L41" s="120">
        <v>0.84400547063465536</v>
      </c>
      <c r="M41" s="120">
        <v>0.23009217960154621</v>
      </c>
      <c r="N41" s="120">
        <v>0.63441980288617317</v>
      </c>
      <c r="O41" s="120">
        <v>6.9557470082749137E-2</v>
      </c>
      <c r="P41" s="120">
        <v>9.3731442524164738E-2</v>
      </c>
      <c r="Q41" s="120">
        <v>0.53260674406587949</v>
      </c>
      <c r="R41" s="120">
        <v>0.99637944047122196</v>
      </c>
      <c r="S41" s="120">
        <v>0.40949212406015578</v>
      </c>
      <c r="T41" s="120">
        <v>0.30132871923755389</v>
      </c>
      <c r="U41" s="120">
        <v>0.37250841317384997</v>
      </c>
      <c r="V41" s="120">
        <v>0.36713052558516479</v>
      </c>
      <c r="W41" s="120">
        <v>1.1022196102616839</v>
      </c>
    </row>
    <row r="42" spans="1:23">
      <c r="A42" s="120" t="s">
        <v>210</v>
      </c>
      <c r="B42" s="120">
        <v>-1.92</v>
      </c>
      <c r="C42" s="120">
        <v>1.8169999999999999</v>
      </c>
      <c r="D42" s="120">
        <v>56.171979999999998</v>
      </c>
      <c r="E42" s="120">
        <v>-2.0760000000000001E-2</v>
      </c>
      <c r="F42" s="120">
        <v>-3.1189999999999999E-2</v>
      </c>
      <c r="G42" s="120">
        <v>0.99921994999999997</v>
      </c>
      <c r="H42" s="120">
        <v>-2.2929999999999999E-2</v>
      </c>
      <c r="I42" s="120">
        <v>0</v>
      </c>
      <c r="J42" s="120">
        <v>4.2639655999999997</v>
      </c>
      <c r="K42" s="120">
        <v>20.884</v>
      </c>
      <c r="L42" s="120">
        <v>0.7727243367417147</v>
      </c>
      <c r="M42" s="120">
        <v>7.4041034790365737E-2</v>
      </c>
      <c r="N42" s="120">
        <v>1</v>
      </c>
      <c r="O42" s="120">
        <v>1.519830979231286E-2</v>
      </c>
      <c r="P42" s="120">
        <v>0.10666915676794721</v>
      </c>
      <c r="Q42" s="120">
        <v>0.55877393098477857</v>
      </c>
      <c r="R42" s="120">
        <v>0.99348694527702941</v>
      </c>
      <c r="S42" s="120">
        <v>0.39111573748619621</v>
      </c>
      <c r="T42" s="120">
        <v>0.29578937128236149</v>
      </c>
      <c r="U42" s="120">
        <v>0.27239968359168881</v>
      </c>
      <c r="V42" s="120">
        <v>0.39705273391854001</v>
      </c>
      <c r="W42" s="120">
        <v>1.0568127027785801</v>
      </c>
    </row>
    <row r="43" spans="1:23">
      <c r="A43" s="120" t="s">
        <v>211</v>
      </c>
      <c r="B43" s="120">
        <v>-2.78</v>
      </c>
      <c r="C43" s="120">
        <v>1.321</v>
      </c>
      <c r="D43" s="120">
        <v>32.673267000000003</v>
      </c>
      <c r="E43" s="120">
        <v>-0.14741000000000001</v>
      </c>
      <c r="F43" s="120">
        <v>-4.4580000000000002E-2</v>
      </c>
      <c r="G43" s="120">
        <v>3.5479999999999998E-2</v>
      </c>
      <c r="H43" s="120">
        <v>-0.19082001000000001</v>
      </c>
      <c r="I43" s="120">
        <v>0</v>
      </c>
      <c r="J43" s="120">
        <v>3.2434025000000002</v>
      </c>
      <c r="K43" s="120">
        <v>11.778</v>
      </c>
      <c r="L43" s="120">
        <v>0.73715678647955674</v>
      </c>
      <c r="M43" s="120">
        <v>6.8926553672316385E-2</v>
      </c>
      <c r="N43" s="120">
        <v>0.2113614318536137</v>
      </c>
      <c r="O43" s="120">
        <v>8.4878846095742568E-3</v>
      </c>
      <c r="P43" s="120">
        <v>7.9217703428078351E-2</v>
      </c>
      <c r="Q43" s="120">
        <v>0.54383039387610588</v>
      </c>
      <c r="R43" s="120">
        <v>0.99215989419319339</v>
      </c>
      <c r="S43" s="120">
        <v>0.25504834390203929</v>
      </c>
      <c r="T43" s="120">
        <v>0.27688801902434729</v>
      </c>
      <c r="U43" s="120">
        <v>0.26155792097187319</v>
      </c>
      <c r="V43" s="120">
        <v>0.327350566919828</v>
      </c>
      <c r="W43" s="120">
        <v>1.0342239673818301</v>
      </c>
    </row>
    <row r="44" spans="1:23">
      <c r="A44" s="120" t="s">
        <v>212</v>
      </c>
      <c r="B44" s="120">
        <v>-5.33</v>
      </c>
      <c r="C44" s="120">
        <v>1.407</v>
      </c>
      <c r="D44" s="120">
        <v>16.132479</v>
      </c>
      <c r="E44" s="120">
        <v>-9.6229999999999996E-2</v>
      </c>
      <c r="F44" s="120">
        <v>-4.7909997000000003E-2</v>
      </c>
      <c r="G44" s="120">
        <v>7.596E-2</v>
      </c>
      <c r="H44" s="120">
        <v>-0.60641999999999996</v>
      </c>
      <c r="I44" s="120">
        <v>0</v>
      </c>
      <c r="J44" s="120">
        <v>1.5335242</v>
      </c>
      <c r="K44" s="120">
        <v>18.138000000000002</v>
      </c>
      <c r="L44" s="120">
        <v>0.75152983995304456</v>
      </c>
      <c r="M44" s="120">
        <v>5.3761522450193278E-2</v>
      </c>
      <c r="N44" s="120">
        <v>0.2444866429010189</v>
      </c>
      <c r="O44" s="120">
        <v>1.317471792411604E-2</v>
      </c>
      <c r="P44" s="120">
        <v>3.3224815414290253E-2</v>
      </c>
      <c r="Q44" s="120">
        <v>0.53331161017570972</v>
      </c>
      <c r="R44" s="120">
        <v>0.98887487195052537</v>
      </c>
      <c r="S44" s="120">
        <v>0.26512274637194272</v>
      </c>
      <c r="T44" s="120">
        <v>0.25050003356600659</v>
      </c>
      <c r="U44" s="120">
        <v>0.25068565295224271</v>
      </c>
      <c r="V44" s="120">
        <v>0.32965365632749422</v>
      </c>
      <c r="W44" s="120">
        <v>1.041109872719775</v>
      </c>
    </row>
    <row r="45" spans="1:23">
      <c r="A45" s="120" t="s">
        <v>213</v>
      </c>
      <c r="B45" s="120">
        <v>-0.16</v>
      </c>
      <c r="C45" s="120">
        <v>1.462</v>
      </c>
      <c r="D45" s="120">
        <v>8.7040000000000006</v>
      </c>
      <c r="E45" s="120">
        <v>-3.0000000000000001E-3</v>
      </c>
      <c r="F45" s="120">
        <v>1.355E-2</v>
      </c>
      <c r="G45" s="120">
        <v>0.18895000000000001</v>
      </c>
      <c r="H45" s="120">
        <v>5.0259999999999999E-2</v>
      </c>
      <c r="I45" s="120">
        <v>0</v>
      </c>
      <c r="J45" s="120">
        <v>3.0136832999999998</v>
      </c>
      <c r="K45" s="120">
        <v>26.178000000000001</v>
      </c>
      <c r="L45" s="120">
        <v>0.77771193794705162</v>
      </c>
      <c r="M45" s="120">
        <v>8.4507879869164429E-2</v>
      </c>
      <c r="N45" s="120">
        <v>0.33694755189919862</v>
      </c>
      <c r="O45" s="120">
        <v>1.90995826802349E-2</v>
      </c>
      <c r="P45" s="120">
        <v>7.3038638262904299E-2</v>
      </c>
      <c r="Q45" s="120">
        <v>0.52858761735118798</v>
      </c>
      <c r="R45" s="120">
        <v>0.99406546015606223</v>
      </c>
      <c r="S45" s="120">
        <v>0.29351900336056352</v>
      </c>
      <c r="T45" s="120">
        <v>0.26993318918950349</v>
      </c>
      <c r="U45" s="120">
        <v>0.27179214094152587</v>
      </c>
      <c r="V45" s="120">
        <v>0.33151961382286382</v>
      </c>
      <c r="W45" s="120">
        <v>1.060210572368709</v>
      </c>
    </row>
    <row r="46" spans="1:23">
      <c r="A46" s="120" t="s">
        <v>214</v>
      </c>
      <c r="B46" s="120">
        <v>21.25</v>
      </c>
      <c r="C46" s="120">
        <v>2.2000000000000002</v>
      </c>
      <c r="D46" s="120">
        <v>17.376078</v>
      </c>
      <c r="E46" s="120">
        <v>0.15356</v>
      </c>
      <c r="F46" s="120">
        <v>7.2109999999999994E-2</v>
      </c>
      <c r="G46" s="120">
        <v>0.37546003</v>
      </c>
      <c r="H46" s="120">
        <v>0.21454999999999999</v>
      </c>
      <c r="I46" s="120">
        <v>30.352941999999999</v>
      </c>
      <c r="J46" s="120">
        <v>4.262321</v>
      </c>
      <c r="K46" s="120">
        <v>117.44</v>
      </c>
      <c r="L46" s="120">
        <v>0.82167921523914367</v>
      </c>
      <c r="M46" s="120">
        <v>0.2118346714243235</v>
      </c>
      <c r="N46" s="120">
        <v>0.48957067705255503</v>
      </c>
      <c r="O46" s="120">
        <v>8.6352693050000998E-2</v>
      </c>
      <c r="P46" s="120">
        <v>0.10662491975784689</v>
      </c>
      <c r="Q46" s="120">
        <v>0.53410245211691765</v>
      </c>
      <c r="R46" s="120">
        <v>0.99536405572207254</v>
      </c>
      <c r="S46" s="120">
        <v>0.37597585607935202</v>
      </c>
      <c r="T46" s="120">
        <v>0.30488692613205992</v>
      </c>
      <c r="U46" s="120">
        <v>0.35892716291463223</v>
      </c>
      <c r="V46" s="120">
        <v>0.35921991909275791</v>
      </c>
      <c r="W46" s="120">
        <v>1.0879333226823551</v>
      </c>
    </row>
    <row r="47" spans="1:23">
      <c r="A47" s="120" t="s">
        <v>215</v>
      </c>
      <c r="B47" s="120">
        <v>1.45</v>
      </c>
      <c r="C47" s="120">
        <v>1.778</v>
      </c>
      <c r="D47" s="120">
        <v>29.162303999999999</v>
      </c>
      <c r="E47" s="120">
        <v>2.7279999999999999E-2</v>
      </c>
      <c r="F47" s="120">
        <v>9.6600000000000002E-3</v>
      </c>
      <c r="G47" s="120">
        <v>0.16219</v>
      </c>
      <c r="H47" s="120">
        <v>9.6569989999999994E-2</v>
      </c>
      <c r="I47" s="120">
        <v>192.06895</v>
      </c>
      <c r="J47" s="120">
        <v>5.2839280000000004</v>
      </c>
      <c r="K47" s="120">
        <v>24.585000000000001</v>
      </c>
      <c r="L47" s="120">
        <v>0.78621557333543013</v>
      </c>
      <c r="M47" s="120">
        <v>9.4082664287838236E-2</v>
      </c>
      <c r="N47" s="120">
        <v>0.31504956159216879</v>
      </c>
      <c r="O47" s="120">
        <v>1.792566358116807E-2</v>
      </c>
      <c r="P47" s="120">
        <v>0.1341044522749284</v>
      </c>
      <c r="Q47" s="120">
        <v>0.54159766709325285</v>
      </c>
      <c r="R47" s="120">
        <v>0.9944315076798067</v>
      </c>
      <c r="S47" s="120">
        <v>0.28905828148762641</v>
      </c>
      <c r="T47" s="120">
        <v>0.30305034108793449</v>
      </c>
      <c r="U47" s="120">
        <v>0.28214210508975968</v>
      </c>
      <c r="V47" s="120">
        <v>0.33083979731636121</v>
      </c>
      <c r="W47" s="120">
        <v>1.0656397982757959</v>
      </c>
    </row>
    <row r="48" spans="1:23">
      <c r="A48" s="120" t="s">
        <v>216</v>
      </c>
      <c r="B48" s="120">
        <v>5.21</v>
      </c>
      <c r="C48" s="120">
        <v>1.2370000000000001</v>
      </c>
      <c r="D48" s="120">
        <v>23.90953</v>
      </c>
      <c r="E48" s="120">
        <v>0.17541999999999999</v>
      </c>
      <c r="F48" s="120">
        <v>9.7229995E-2</v>
      </c>
      <c r="G48" s="120">
        <v>0.45582</v>
      </c>
      <c r="H48" s="120">
        <v>0.1449</v>
      </c>
      <c r="I48" s="120">
        <v>28.40691</v>
      </c>
      <c r="J48" s="120">
        <v>4.6684749999999999</v>
      </c>
      <c r="K48" s="120">
        <v>25.349</v>
      </c>
      <c r="L48" s="120">
        <v>0.8278182333894063</v>
      </c>
      <c r="M48" s="120">
        <v>0.1164436515016354</v>
      </c>
      <c r="N48" s="120">
        <v>0.55533008826829489</v>
      </c>
      <c r="O48" s="120">
        <v>1.8488673117694789E-2</v>
      </c>
      <c r="P48" s="120">
        <v>0.1175497881758812</v>
      </c>
      <c r="Q48" s="120">
        <v>0.53825727040035853</v>
      </c>
      <c r="R48" s="120">
        <v>0.99481352202450957</v>
      </c>
      <c r="S48" s="120">
        <v>0.34762811559681778</v>
      </c>
      <c r="T48" s="120">
        <v>0.29771870310536003</v>
      </c>
      <c r="U48" s="120">
        <v>0.2998790279868252</v>
      </c>
      <c r="V48" s="120">
        <v>0.3496803302537666</v>
      </c>
      <c r="W48" s="120">
        <v>1.0913747154383659</v>
      </c>
    </row>
    <row r="49" spans="1:23">
      <c r="A49" s="120" t="s">
        <v>217</v>
      </c>
      <c r="B49" s="120">
        <v>5.15</v>
      </c>
      <c r="C49" s="120">
        <v>1.52</v>
      </c>
      <c r="D49" s="120">
        <v>19.095942000000001</v>
      </c>
      <c r="E49" s="120">
        <v>7.4679999999999996E-2</v>
      </c>
      <c r="F49" s="120">
        <v>1.915E-2</v>
      </c>
      <c r="G49" s="120">
        <v>0.11093</v>
      </c>
      <c r="H49" s="120">
        <v>-0.111820005</v>
      </c>
      <c r="I49" s="120">
        <v>40.194175999999999</v>
      </c>
      <c r="J49" s="120">
        <v>2.9785029999999999</v>
      </c>
      <c r="K49" s="120">
        <v>56.908999999999999</v>
      </c>
      <c r="L49" s="120">
        <v>0.79952707655237676</v>
      </c>
      <c r="M49" s="120">
        <v>0.1160868272375855</v>
      </c>
      <c r="N49" s="120">
        <v>0.27310296282018293</v>
      </c>
      <c r="O49" s="120">
        <v>4.1745978055892703E-2</v>
      </c>
      <c r="P49" s="120">
        <v>7.2092346589285511E-2</v>
      </c>
      <c r="Q49" s="120">
        <v>0.53519616527073466</v>
      </c>
      <c r="R49" s="120">
        <v>0.99278433302822777</v>
      </c>
      <c r="S49" s="120">
        <v>0.30263279269522869</v>
      </c>
      <c r="T49" s="120">
        <v>0.27687266379545561</v>
      </c>
      <c r="U49" s="120">
        <v>0.29589896335480648</v>
      </c>
      <c r="V49" s="120">
        <v>0.33577773376277442</v>
      </c>
      <c r="W49" s="120">
        <v>1.0728358499628809</v>
      </c>
    </row>
    <row r="50" spans="1:23">
      <c r="A50" s="120" t="s">
        <v>218</v>
      </c>
      <c r="B50" s="120">
        <v>22.73</v>
      </c>
      <c r="C50" s="120">
        <v>1.3</v>
      </c>
      <c r="D50" s="120">
        <v>14.932217</v>
      </c>
      <c r="E50" s="120">
        <v>0.33571000000000001</v>
      </c>
      <c r="F50" s="120">
        <v>0.11525000000000001</v>
      </c>
      <c r="G50" s="120">
        <v>0.46483000000000002</v>
      </c>
      <c r="H50" s="120">
        <v>0.2944</v>
      </c>
      <c r="I50" s="120">
        <v>16.476023000000001</v>
      </c>
      <c r="J50" s="120">
        <v>4.9485326000000001</v>
      </c>
      <c r="K50" s="120">
        <v>74.552999999999997</v>
      </c>
      <c r="L50" s="120">
        <v>0.87283301926797963</v>
      </c>
      <c r="M50" s="120">
        <v>0.22063633660422241</v>
      </c>
      <c r="N50" s="120">
        <v>0.56270306632010125</v>
      </c>
      <c r="O50" s="120">
        <v>5.4748255886360508E-2</v>
      </c>
      <c r="P50" s="120">
        <v>0.12508287274348481</v>
      </c>
      <c r="Q50" s="120">
        <v>0.53254832753392711</v>
      </c>
      <c r="R50" s="120">
        <v>0.99599521316285355</v>
      </c>
      <c r="S50" s="120">
        <v>0.39780469105233468</v>
      </c>
      <c r="T50" s="120">
        <v>0.31338966493964221</v>
      </c>
      <c r="U50" s="120">
        <v>0.36948819653626053</v>
      </c>
      <c r="V50" s="120">
        <v>0.35472972459259411</v>
      </c>
      <c r="W50" s="120">
        <v>1.1196711984990879</v>
      </c>
    </row>
  </sheetData>
  <phoneticPr fontId="6" type="noConversion"/>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B91A18-D876-405A-B1DB-DAC2952C42A5}">
  <sheetPr codeName="工作表21"/>
  <dimension ref="A1:W135"/>
  <sheetViews>
    <sheetView topLeftCell="A109" workbookViewId="0">
      <selection activeCell="C26" sqref="C26"/>
    </sheetView>
  </sheetViews>
  <sheetFormatPr defaultColWidth="8.6640625" defaultRowHeight="17"/>
  <cols>
    <col min="1" max="16384" width="8.6640625" style="120"/>
  </cols>
  <sheetData>
    <row r="1" spans="1:23">
      <c r="A1" s="120" t="s">
        <v>147</v>
      </c>
      <c r="B1" s="120" t="s">
        <v>148</v>
      </c>
      <c r="C1" s="120" t="s">
        <v>149</v>
      </c>
      <c r="D1" s="120" t="s">
        <v>150</v>
      </c>
      <c r="E1" s="120" t="s">
        <v>151</v>
      </c>
      <c r="F1" s="120" t="s">
        <v>152</v>
      </c>
      <c r="G1" s="120" t="s">
        <v>153</v>
      </c>
      <c r="H1" s="120" t="s">
        <v>154</v>
      </c>
      <c r="I1" s="120" t="s">
        <v>155</v>
      </c>
      <c r="J1" s="120" t="s">
        <v>156</v>
      </c>
      <c r="K1" s="120" t="s">
        <v>157</v>
      </c>
      <c r="L1" s="120" t="s">
        <v>158</v>
      </c>
      <c r="M1" s="120" t="s">
        <v>159</v>
      </c>
      <c r="N1" s="120" t="s">
        <v>160</v>
      </c>
      <c r="O1" s="120" t="s">
        <v>161</v>
      </c>
      <c r="P1" s="120" t="s">
        <v>162</v>
      </c>
      <c r="Q1" s="120" t="s">
        <v>163</v>
      </c>
      <c r="R1" s="120" t="s">
        <v>164</v>
      </c>
      <c r="S1" s="120" t="s">
        <v>165</v>
      </c>
      <c r="T1" s="120" t="s">
        <v>166</v>
      </c>
      <c r="U1" s="120" t="s">
        <v>167</v>
      </c>
      <c r="V1" s="120" t="s">
        <v>168</v>
      </c>
      <c r="W1" s="120" t="s">
        <v>169</v>
      </c>
    </row>
    <row r="2" spans="1:23">
      <c r="A2" s="120" t="s">
        <v>490</v>
      </c>
      <c r="B2" s="120">
        <v>-0.94</v>
      </c>
      <c r="C2" s="120">
        <v>0.86399999999999999</v>
      </c>
      <c r="D2" s="120">
        <v>52.5</v>
      </c>
      <c r="E2" s="120">
        <v>-7.0529999999999995E-2</v>
      </c>
      <c r="F2" s="120">
        <v>-4.4299997000000001E-2</v>
      </c>
      <c r="G2" s="120">
        <v>-4.6529996999999997E-2</v>
      </c>
      <c r="H2" s="120">
        <v>-3.5099998E-2</v>
      </c>
      <c r="I2" s="120">
        <v>0</v>
      </c>
      <c r="J2" s="120">
        <v>1.0344043000000001</v>
      </c>
      <c r="K2" s="120">
        <v>17.899999999999999</v>
      </c>
      <c r="L2" s="120">
        <v>0.75874725836392076</v>
      </c>
      <c r="M2" s="120">
        <v>7.9869164436515011E-2</v>
      </c>
      <c r="N2" s="120">
        <v>0.14425178613666551</v>
      </c>
      <c r="O2" s="120">
        <v>1.299933013655929E-2</v>
      </c>
      <c r="P2" s="120">
        <v>1.979931860194219E-2</v>
      </c>
      <c r="Q2" s="120">
        <v>0.55643880865734285</v>
      </c>
      <c r="R2" s="120">
        <v>0.99339075010117484</v>
      </c>
      <c r="S2" s="120">
        <v>0.26025293307116221</v>
      </c>
      <c r="T2" s="120">
        <v>0.25838896494130759</v>
      </c>
      <c r="U2" s="120">
        <v>0.27404563997295422</v>
      </c>
      <c r="V2" s="120">
        <v>0.33655006352250161</v>
      </c>
      <c r="W2" s="120">
        <v>1.048185510988126</v>
      </c>
    </row>
    <row r="3" spans="1:23">
      <c r="A3" s="120" t="s">
        <v>491</v>
      </c>
      <c r="B3" s="120">
        <v>-0.82</v>
      </c>
      <c r="C3" s="120">
        <v>1.1220000000000001</v>
      </c>
      <c r="D3" s="120">
        <v>-13.645834000000001</v>
      </c>
      <c r="E3" s="120">
        <v>-1.0070000000000001E-2</v>
      </c>
      <c r="F3" s="120">
        <v>-2.32E-3</v>
      </c>
      <c r="G3" s="120">
        <v>3.0159999999999999E-2</v>
      </c>
      <c r="H3" s="120">
        <v>-7.1500000000000001E-3</v>
      </c>
      <c r="I3" s="120">
        <v>0</v>
      </c>
      <c r="J3" s="120">
        <v>0.57760142999999997</v>
      </c>
      <c r="K3" s="120">
        <v>55.433</v>
      </c>
      <c r="L3" s="120">
        <v>0.77572644580055772</v>
      </c>
      <c r="M3" s="120">
        <v>8.0582812964614919E-2</v>
      </c>
      <c r="N3" s="120">
        <v>0.20700801972979471</v>
      </c>
      <c r="O3" s="120">
        <v>4.0658279003649989E-2</v>
      </c>
      <c r="P3" s="120">
        <v>7.5120796538328434E-3</v>
      </c>
      <c r="Q3" s="120">
        <v>0.51437468689190391</v>
      </c>
      <c r="R3" s="120">
        <v>0.99361167495036096</v>
      </c>
      <c r="S3" s="120">
        <v>0.28091547732291938</v>
      </c>
      <c r="T3" s="120">
        <v>0.23519595211414629</v>
      </c>
      <c r="U3" s="120">
        <v>0.26541279235795689</v>
      </c>
      <c r="V3" s="120">
        <v>0.32479043641532451</v>
      </c>
      <c r="W3" s="120">
        <v>1.058726787425774</v>
      </c>
    </row>
    <row r="4" spans="1:23">
      <c r="A4" s="120" t="s">
        <v>492</v>
      </c>
      <c r="B4" s="120">
        <v>-0.74</v>
      </c>
      <c r="C4" s="120">
        <v>1.1870000000000001</v>
      </c>
      <c r="D4" s="120">
        <v>86.818184000000002</v>
      </c>
      <c r="E4" s="120">
        <v>-2.6789998999999998E-2</v>
      </c>
      <c r="F4" s="120">
        <v>-9.1800000000000007E-3</v>
      </c>
      <c r="G4" s="120">
        <v>0.17238001999999999</v>
      </c>
      <c r="H4" s="120">
        <v>-0.29243999999999998</v>
      </c>
      <c r="I4" s="120">
        <v>0</v>
      </c>
      <c r="J4" s="120">
        <v>1.6411754999999999</v>
      </c>
      <c r="K4" s="120">
        <v>3.9750000000000001</v>
      </c>
      <c r="L4" s="120">
        <v>0.77103091161330362</v>
      </c>
      <c r="M4" s="120">
        <v>8.1058578650014868E-2</v>
      </c>
      <c r="N4" s="120">
        <v>0.32338816245870239</v>
      </c>
      <c r="O4" s="120">
        <v>2.7376707175350212E-3</v>
      </c>
      <c r="P4" s="120">
        <v>3.6120456692057608E-2</v>
      </c>
      <c r="Q4" s="120">
        <v>0.57826277221254929</v>
      </c>
      <c r="R4" s="120">
        <v>0.99135666046970439</v>
      </c>
      <c r="S4" s="120">
        <v>0.2894669091945028</v>
      </c>
      <c r="T4" s="120">
        <v>0.27490792279760162</v>
      </c>
      <c r="U4" s="120">
        <v>0.28172652510847379</v>
      </c>
      <c r="V4" s="120">
        <v>0.35930129389001658</v>
      </c>
      <c r="W4" s="120">
        <v>1.0545242433649</v>
      </c>
    </row>
    <row r="5" spans="1:23">
      <c r="A5" s="120" t="s">
        <v>493</v>
      </c>
      <c r="B5" s="120">
        <v>16.64</v>
      </c>
      <c r="C5" s="120">
        <v>1.0209999999999999</v>
      </c>
      <c r="D5" s="120">
        <v>18.336483000000001</v>
      </c>
      <c r="E5" s="120">
        <v>0.25741999999999998</v>
      </c>
      <c r="F5" s="120">
        <v>0.12731000000000001</v>
      </c>
      <c r="G5" s="120">
        <v>0.31583</v>
      </c>
      <c r="H5" s="120">
        <v>0.19344</v>
      </c>
      <c r="I5" s="120">
        <v>29.146635</v>
      </c>
      <c r="J5" s="120">
        <v>5.6355376000000001</v>
      </c>
      <c r="K5" s="120">
        <v>116.36</v>
      </c>
      <c r="L5" s="120">
        <v>0.8508465722879216</v>
      </c>
      <c r="M5" s="120">
        <v>0.18441867380315191</v>
      </c>
      <c r="N5" s="120">
        <v>0.44077479443118389</v>
      </c>
      <c r="O5" s="120">
        <v>8.5556815694701444E-2</v>
      </c>
      <c r="P5" s="120">
        <v>0.1435621668721444</v>
      </c>
      <c r="Q5" s="120">
        <v>0.53471320249107024</v>
      </c>
      <c r="R5" s="120">
        <v>0.99519719619076519</v>
      </c>
      <c r="S5" s="120">
        <v>0.364346202642089</v>
      </c>
      <c r="T5" s="120">
        <v>0.3170622517955442</v>
      </c>
      <c r="U5" s="120">
        <v>0.34467475153459659</v>
      </c>
      <c r="V5" s="120">
        <v>0.35175532571104978</v>
      </c>
      <c r="W5" s="120">
        <v>1.105720832851695</v>
      </c>
    </row>
    <row r="6" spans="1:23">
      <c r="A6" s="120" t="s">
        <v>494</v>
      </c>
      <c r="B6" s="120">
        <v>17.149999999999999</v>
      </c>
      <c r="C6" s="120">
        <v>0.84599999999999997</v>
      </c>
      <c r="D6" s="120">
        <v>18.553923000000001</v>
      </c>
      <c r="E6" s="120">
        <v>0.32208002000000002</v>
      </c>
      <c r="F6" s="120">
        <v>0.121879995</v>
      </c>
      <c r="G6" s="120">
        <v>0.2626</v>
      </c>
      <c r="H6" s="120">
        <v>0.15701999999999999</v>
      </c>
      <c r="I6" s="120">
        <v>22.069970999999999</v>
      </c>
      <c r="J6" s="120">
        <v>6.9518423</v>
      </c>
      <c r="K6" s="120">
        <v>137.40600000000001</v>
      </c>
      <c r="L6" s="120">
        <v>0.86900526562627245</v>
      </c>
      <c r="M6" s="120">
        <v>0.18745168004757659</v>
      </c>
      <c r="N6" s="120">
        <v>0.39721612387650562</v>
      </c>
      <c r="O6" s="120">
        <v>0.10106610719436281</v>
      </c>
      <c r="P6" s="120">
        <v>0.17896857834547719</v>
      </c>
      <c r="Q6" s="120">
        <v>0.5348514791153649</v>
      </c>
      <c r="R6" s="120">
        <v>0.9949093220017452</v>
      </c>
      <c r="S6" s="120">
        <v>0.36237022470495522</v>
      </c>
      <c r="T6" s="120">
        <v>0.33273012170651561</v>
      </c>
      <c r="U6" s="120">
        <v>0.34854370855687578</v>
      </c>
      <c r="V6" s="120">
        <v>0.3484367708552879</v>
      </c>
      <c r="W6" s="120">
        <v>1.116686819032654</v>
      </c>
    </row>
    <row r="7" spans="1:23">
      <c r="A7" s="120" t="s">
        <v>495</v>
      </c>
      <c r="B7" s="120">
        <v>3.62</v>
      </c>
      <c r="C7" s="120">
        <v>0.80500000000000005</v>
      </c>
      <c r="D7" s="120">
        <v>16.934673</v>
      </c>
      <c r="E7" s="120">
        <v>0.10816000000000001</v>
      </c>
      <c r="F7" s="120">
        <v>6.3890000000000002E-2</v>
      </c>
      <c r="G7" s="120">
        <v>0.28986000000000001</v>
      </c>
      <c r="H7" s="120">
        <v>0.16726999000000001</v>
      </c>
      <c r="I7" s="120">
        <v>46.546962999999998</v>
      </c>
      <c r="J7" s="120">
        <v>5.2844509999999998</v>
      </c>
      <c r="K7" s="120">
        <v>45.331000000000003</v>
      </c>
      <c r="L7" s="120">
        <v>0.80892937882459981</v>
      </c>
      <c r="M7" s="120">
        <v>0.1069878085043116</v>
      </c>
      <c r="N7" s="120">
        <v>0.41952326945833041</v>
      </c>
      <c r="O7" s="120">
        <v>3.3213878037690693E-2</v>
      </c>
      <c r="P7" s="120">
        <v>0.13411852010679179</v>
      </c>
      <c r="Q7" s="120">
        <v>0.53382174942492533</v>
      </c>
      <c r="R7" s="120">
        <v>0.99499034088034799</v>
      </c>
      <c r="S7" s="120">
        <v>0.3184735410614552</v>
      </c>
      <c r="T7" s="120">
        <v>0.30156775735656011</v>
      </c>
      <c r="U7" s="120">
        <v>0.29073229785664029</v>
      </c>
      <c r="V7" s="120">
        <v>0.33816293653384832</v>
      </c>
      <c r="W7" s="120">
        <v>1.079895827123833</v>
      </c>
    </row>
    <row r="8" spans="1:23">
      <c r="A8" s="120" t="s">
        <v>496</v>
      </c>
      <c r="B8" s="120">
        <v>3.44</v>
      </c>
      <c r="C8" s="120">
        <v>1.1339999999999999</v>
      </c>
      <c r="D8" s="120">
        <v>14.854839</v>
      </c>
      <c r="E8" s="120">
        <v>8.4849999999999995E-2</v>
      </c>
      <c r="F8" s="120">
        <v>3.5350001999999998E-2</v>
      </c>
      <c r="G8" s="120">
        <v>0.16639000000000001</v>
      </c>
      <c r="H8" s="120">
        <v>0.12607001000000001</v>
      </c>
      <c r="I8" s="120">
        <v>13.386627000000001</v>
      </c>
      <c r="J8" s="120">
        <v>2.2025060000000001</v>
      </c>
      <c r="K8" s="120">
        <v>36.966999999999999</v>
      </c>
      <c r="L8" s="120">
        <v>0.80238315224259504</v>
      </c>
      <c r="M8" s="120">
        <v>0.10591733571216171</v>
      </c>
      <c r="N8" s="120">
        <v>0.31848646590044699</v>
      </c>
      <c r="O8" s="120">
        <v>2.705025007498196E-2</v>
      </c>
      <c r="P8" s="120">
        <v>5.1219315379967559E-2</v>
      </c>
      <c r="Q8" s="120">
        <v>0.53249912054057413</v>
      </c>
      <c r="R8" s="120">
        <v>0.99466468435014099</v>
      </c>
      <c r="S8" s="120">
        <v>0.30735216299418189</v>
      </c>
      <c r="T8" s="120">
        <v>0.26531730890881211</v>
      </c>
      <c r="U8" s="120">
        <v>0.28902338172407699</v>
      </c>
      <c r="V8" s="120">
        <v>0.33645373104723181</v>
      </c>
      <c r="W8" s="120">
        <v>1.075690585731822</v>
      </c>
    </row>
    <row r="9" spans="1:23">
      <c r="A9" s="120" t="s">
        <v>497</v>
      </c>
      <c r="B9" s="120">
        <v>1.19</v>
      </c>
      <c r="C9" s="120">
        <v>0.84599999999999997</v>
      </c>
      <c r="D9" s="120">
        <v>24.54955</v>
      </c>
      <c r="E9" s="120">
        <v>3.644E-2</v>
      </c>
      <c r="F9" s="120">
        <v>1.1480000000000001E-2</v>
      </c>
      <c r="G9" s="120">
        <v>0.17291000000000001</v>
      </c>
      <c r="H9" s="120">
        <v>1.3049999E-2</v>
      </c>
      <c r="I9" s="120">
        <v>45.798316999999997</v>
      </c>
      <c r="J9" s="120">
        <v>1.7462911999999999</v>
      </c>
      <c r="K9" s="120">
        <v>23.609000000000002</v>
      </c>
      <c r="L9" s="120">
        <v>0.78878800729043508</v>
      </c>
      <c r="M9" s="120">
        <v>9.2536425810288425E-2</v>
      </c>
      <c r="N9" s="120">
        <v>0.32382185068377423</v>
      </c>
      <c r="O9" s="120">
        <v>1.7206426267489961E-2</v>
      </c>
      <c r="P9" s="120">
        <v>3.8947894538710767E-2</v>
      </c>
      <c r="Q9" s="120">
        <v>0.53866427833395447</v>
      </c>
      <c r="R9" s="120">
        <v>0.99377134157118285</v>
      </c>
      <c r="S9" s="120">
        <v>0.30000608709234239</v>
      </c>
      <c r="T9" s="120">
        <v>0.2607880325415145</v>
      </c>
      <c r="U9" s="120">
        <v>0.28066879069812273</v>
      </c>
      <c r="V9" s="120">
        <v>0.33939737963209538</v>
      </c>
      <c r="W9" s="120">
        <v>1.0668298293044649</v>
      </c>
    </row>
    <row r="10" spans="1:23">
      <c r="A10" s="120" t="s">
        <v>498</v>
      </c>
      <c r="B10" s="120">
        <v>1.65</v>
      </c>
      <c r="C10" s="120">
        <v>0.86</v>
      </c>
      <c r="D10" s="120">
        <v>10.369566000000001</v>
      </c>
      <c r="E10" s="120">
        <v>3.8599998000000003E-2</v>
      </c>
      <c r="F10" s="120">
        <v>1.9349999999999999E-2</v>
      </c>
      <c r="G10" s="120">
        <v>0.11265000999999999</v>
      </c>
      <c r="H10" s="120">
        <v>7.4969999999999995E-2</v>
      </c>
      <c r="I10" s="120">
        <v>14.454546000000001</v>
      </c>
      <c r="J10" s="120">
        <v>0.98537432999999996</v>
      </c>
      <c r="K10" s="120">
        <v>23.459</v>
      </c>
      <c r="L10" s="120">
        <v>0.78939460687536323</v>
      </c>
      <c r="M10" s="120">
        <v>9.5272078501338078E-2</v>
      </c>
      <c r="N10" s="120">
        <v>0.27451046514858329</v>
      </c>
      <c r="O10" s="120">
        <v>1.7095887745920579E-2</v>
      </c>
      <c r="P10" s="120">
        <v>1.8480493794627309E-2</v>
      </c>
      <c r="Q10" s="120">
        <v>0.52964680077659276</v>
      </c>
      <c r="R10" s="120">
        <v>0.99426077512615241</v>
      </c>
      <c r="S10" s="120">
        <v>0.29511288166861538</v>
      </c>
      <c r="T10" s="120">
        <v>0.24854173847106609</v>
      </c>
      <c r="U10" s="120">
        <v>0.2801456979857968</v>
      </c>
      <c r="V10" s="120">
        <v>0.33232378327360512</v>
      </c>
      <c r="W10" s="120">
        <v>1.0674889957799989</v>
      </c>
    </row>
    <row r="11" spans="1:23">
      <c r="A11" s="120" t="s">
        <v>499</v>
      </c>
      <c r="B11" s="120">
        <v>1.82</v>
      </c>
      <c r="C11" s="120">
        <v>0.80600000000000005</v>
      </c>
      <c r="D11" s="120">
        <v>6.5979380000000001</v>
      </c>
      <c r="E11" s="120">
        <v>6.0830000000000002E-2</v>
      </c>
      <c r="F11" s="120">
        <v>4.6969999999999998E-2</v>
      </c>
      <c r="G11" s="120">
        <v>0.19622000000000001</v>
      </c>
      <c r="H11" s="120">
        <v>0.10922</v>
      </c>
      <c r="I11" s="120">
        <v>17.582417</v>
      </c>
      <c r="J11" s="120">
        <v>1.3193699999999999</v>
      </c>
      <c r="K11" s="120">
        <v>42.868000000000002</v>
      </c>
      <c r="L11" s="120">
        <v>0.79563753394573733</v>
      </c>
      <c r="M11" s="120">
        <v>9.6283080582812958E-2</v>
      </c>
      <c r="N11" s="120">
        <v>0.34289666959471821</v>
      </c>
      <c r="O11" s="120">
        <v>3.1398835513521448E-2</v>
      </c>
      <c r="P11" s="120">
        <v>2.7464422912506711E-2</v>
      </c>
      <c r="Q11" s="120">
        <v>0.5272483092941822</v>
      </c>
      <c r="R11" s="120">
        <v>0.99453149700901711</v>
      </c>
      <c r="S11" s="120">
        <v>0.30951225277260269</v>
      </c>
      <c r="T11" s="120">
        <v>0.25150872923907081</v>
      </c>
      <c r="U11" s="120">
        <v>0.28082381042605781</v>
      </c>
      <c r="V11" s="120">
        <v>0.33878073543693737</v>
      </c>
      <c r="W11" s="120">
        <v>1.0714760182604171</v>
      </c>
    </row>
    <row r="12" spans="1:23">
      <c r="A12" s="120" t="s">
        <v>500</v>
      </c>
      <c r="B12" s="120">
        <v>6.36</v>
      </c>
      <c r="C12" s="120">
        <v>0.90700000000000003</v>
      </c>
      <c r="D12" s="120">
        <v>25.155556000000001</v>
      </c>
      <c r="E12" s="120">
        <v>0.15323000000000001</v>
      </c>
      <c r="F12" s="120">
        <v>6.3530000000000003E-2</v>
      </c>
      <c r="G12" s="120">
        <v>0.31503999999999999</v>
      </c>
      <c r="H12" s="120">
        <v>0.16384001000000001</v>
      </c>
      <c r="I12" s="120">
        <v>44.496853000000002</v>
      </c>
      <c r="J12" s="120">
        <v>7.0150220000000001</v>
      </c>
      <c r="K12" s="120">
        <v>44.362000000000002</v>
      </c>
      <c r="L12" s="120">
        <v>0.82158654021674715</v>
      </c>
      <c r="M12" s="120">
        <v>0.1232827832292596</v>
      </c>
      <c r="N12" s="120">
        <v>0.44012832909700778</v>
      </c>
      <c r="O12" s="120">
        <v>3.2499799188352489E-2</v>
      </c>
      <c r="P12" s="120">
        <v>0.18066800740241351</v>
      </c>
      <c r="Q12" s="120">
        <v>0.53904965574373342</v>
      </c>
      <c r="R12" s="120">
        <v>0.99496322932870451</v>
      </c>
      <c r="S12" s="120">
        <v>0.32550614996923127</v>
      </c>
      <c r="T12" s="120">
        <v>0.3260881001478998</v>
      </c>
      <c r="U12" s="120">
        <v>0.30378776975633809</v>
      </c>
      <c r="V12" s="120">
        <v>0.33789859824676038</v>
      </c>
      <c r="W12" s="120">
        <v>1.087641289430993</v>
      </c>
    </row>
    <row r="13" spans="1:23">
      <c r="A13" s="120" t="s">
        <v>501</v>
      </c>
      <c r="B13" s="120">
        <v>0.56000000000000005</v>
      </c>
      <c r="C13" s="120">
        <v>0.995</v>
      </c>
      <c r="D13" s="120">
        <v>100.54053999999999</v>
      </c>
      <c r="E13" s="120">
        <v>3.0369999000000002E-2</v>
      </c>
      <c r="F13" s="120">
        <v>1.0570001000000001E-2</v>
      </c>
      <c r="G13" s="120">
        <v>0.20954001</v>
      </c>
      <c r="H13" s="120">
        <v>1.1900000000000001E-2</v>
      </c>
      <c r="I13" s="120">
        <v>132.85714999999999</v>
      </c>
      <c r="J13" s="120">
        <v>3.7213025000000002</v>
      </c>
      <c r="K13" s="120">
        <v>30.922999999999998</v>
      </c>
      <c r="L13" s="120">
        <v>0.78708334826430915</v>
      </c>
      <c r="M13" s="120">
        <v>8.8789771037763893E-2</v>
      </c>
      <c r="N13" s="120">
        <v>0.35379657429836309</v>
      </c>
      <c r="O13" s="120">
        <v>2.2596284579213009E-2</v>
      </c>
      <c r="P13" s="120">
        <v>9.207242015370104E-2</v>
      </c>
      <c r="Q13" s="120">
        <v>0.58698923038514872</v>
      </c>
      <c r="R13" s="120">
        <v>0.99376225164725362</v>
      </c>
      <c r="S13" s="120">
        <v>0.29881155372158869</v>
      </c>
      <c r="T13" s="120">
        <v>0.30373388170224752</v>
      </c>
      <c r="U13" s="120">
        <v>0.29058602892281271</v>
      </c>
      <c r="V13" s="120">
        <v>0.36574480300536122</v>
      </c>
      <c r="W13" s="120">
        <v>1.0657791984222831</v>
      </c>
    </row>
    <row r="14" spans="1:23">
      <c r="A14" s="120" t="s">
        <v>502</v>
      </c>
      <c r="B14" s="120">
        <v>35.81</v>
      </c>
      <c r="C14" s="120">
        <v>1.0680000000000001</v>
      </c>
      <c r="D14" s="120">
        <v>21.679646999999999</v>
      </c>
      <c r="E14" s="120">
        <v>0.18011999000000001</v>
      </c>
      <c r="F14" s="120">
        <v>9.9309995999999998E-2</v>
      </c>
      <c r="G14" s="120">
        <v>0.46517999999999998</v>
      </c>
      <c r="H14" s="120">
        <v>0.30325000000000002</v>
      </c>
      <c r="I14" s="120">
        <v>28.762915</v>
      </c>
      <c r="J14" s="120">
        <v>4.9512324000000003</v>
      </c>
      <c r="K14" s="120">
        <v>150.636</v>
      </c>
      <c r="L14" s="120">
        <v>0.829138147566719</v>
      </c>
      <c r="M14" s="120">
        <v>0.29842402616711272</v>
      </c>
      <c r="N14" s="120">
        <v>0.56298947501245777</v>
      </c>
      <c r="O14" s="120">
        <v>0.1108156047967823</v>
      </c>
      <c r="P14" s="120">
        <v>0.12515549288204059</v>
      </c>
      <c r="Q14" s="120">
        <v>0.53683922085192171</v>
      </c>
      <c r="R14" s="120">
        <v>0.99606516611652818</v>
      </c>
      <c r="S14" s="120">
        <v>0.41791201937006822</v>
      </c>
      <c r="T14" s="120">
        <v>0.32637572764565659</v>
      </c>
      <c r="U14" s="120">
        <v>0.41557243946473771</v>
      </c>
      <c r="V14" s="120">
        <v>0.37048743910660642</v>
      </c>
      <c r="W14" s="120">
        <v>1.092918551565091</v>
      </c>
    </row>
    <row r="15" spans="1:23">
      <c r="A15" s="120" t="s">
        <v>503</v>
      </c>
      <c r="B15" s="120">
        <v>0.98</v>
      </c>
      <c r="C15" s="120">
        <v>0.85499999999999998</v>
      </c>
      <c r="D15" s="120">
        <v>18.219511000000001</v>
      </c>
      <c r="E15" s="120">
        <v>3.066E-2</v>
      </c>
      <c r="F15" s="120">
        <v>9.9100000000000004E-3</v>
      </c>
      <c r="G15" s="120">
        <v>7.0019999999999999E-2</v>
      </c>
      <c r="H15" s="120">
        <v>1.201E-2</v>
      </c>
      <c r="I15" s="120">
        <v>38.112243999999997</v>
      </c>
      <c r="J15" s="120">
        <v>1.0637084999999999</v>
      </c>
      <c r="K15" s="120">
        <v>45.390999999999998</v>
      </c>
      <c r="L15" s="120">
        <v>0.78716479023149089</v>
      </c>
      <c r="M15" s="120">
        <v>9.1287540886113586E-2</v>
      </c>
      <c r="N15" s="120">
        <v>0.23962587823645401</v>
      </c>
      <c r="O15" s="120">
        <v>3.3258093446318443E-2</v>
      </c>
      <c r="P15" s="120">
        <v>2.05875529393998E-2</v>
      </c>
      <c r="Q15" s="120">
        <v>0.53463881648436951</v>
      </c>
      <c r="R15" s="120">
        <v>0.99376312111899423</v>
      </c>
      <c r="S15" s="120">
        <v>0.29008603561802199</v>
      </c>
      <c r="T15" s="120">
        <v>0.25101501152765321</v>
      </c>
      <c r="U15" s="120">
        <v>0.27866352337960409</v>
      </c>
      <c r="V15" s="120">
        <v>0.33608098864602731</v>
      </c>
      <c r="W15" s="120">
        <v>1.065829648842576</v>
      </c>
    </row>
    <row r="16" spans="1:23">
      <c r="A16" s="120" t="s">
        <v>504</v>
      </c>
      <c r="B16" s="120">
        <v>1.63</v>
      </c>
      <c r="C16" s="120">
        <v>0.94399999999999995</v>
      </c>
      <c r="D16" s="120">
        <v>24.536584999999999</v>
      </c>
      <c r="E16" s="120">
        <v>0.21648000000000001</v>
      </c>
      <c r="F16" s="120">
        <v>2.2409999999999999E-2</v>
      </c>
      <c r="G16" s="120">
        <v>0.13145999999999999</v>
      </c>
      <c r="H16" s="120">
        <v>7.3410004000000001E-2</v>
      </c>
      <c r="I16" s="120">
        <v>30.858896000000001</v>
      </c>
      <c r="J16" s="120">
        <v>2.5723636000000001</v>
      </c>
      <c r="K16" s="120">
        <v>37.421999999999997</v>
      </c>
      <c r="L16" s="120">
        <v>0.83934925284273609</v>
      </c>
      <c r="M16" s="120">
        <v>9.5153137079988098E-2</v>
      </c>
      <c r="N16" s="120">
        <v>0.28990287840326662</v>
      </c>
      <c r="O16" s="120">
        <v>2.7385550257075751E-2</v>
      </c>
      <c r="P16" s="120">
        <v>6.1167870887016473E-2</v>
      </c>
      <c r="Q16" s="120">
        <v>0.53865603350120073</v>
      </c>
      <c r="R16" s="120">
        <v>0.99424844446763028</v>
      </c>
      <c r="S16" s="120">
        <v>0.30899603551908628</v>
      </c>
      <c r="T16" s="120">
        <v>0.27068190870952008</v>
      </c>
      <c r="U16" s="120">
        <v>0.287627268545947</v>
      </c>
      <c r="V16" s="120">
        <v>0.33684535361235801</v>
      </c>
      <c r="W16" s="120">
        <v>1.0981139490567711</v>
      </c>
    </row>
    <row r="17" spans="1:23">
      <c r="A17" s="120" t="s">
        <v>505</v>
      </c>
      <c r="B17" s="120">
        <v>-0.39</v>
      </c>
      <c r="C17" s="120">
        <v>0.84599999999999997</v>
      </c>
      <c r="D17" s="120">
        <v>72.291669999999996</v>
      </c>
      <c r="E17" s="120">
        <v>-5.2040000000000003E-2</v>
      </c>
      <c r="F17" s="120">
        <v>-1.059E-2</v>
      </c>
      <c r="G17" s="120">
        <v>2.0539999E-2</v>
      </c>
      <c r="H17" s="120">
        <v>-4.6499999999999996E-3</v>
      </c>
      <c r="I17" s="120">
        <v>0</v>
      </c>
      <c r="J17" s="120">
        <v>1.2580669</v>
      </c>
      <c r="K17" s="120">
        <v>23.664999999999999</v>
      </c>
      <c r="L17" s="120">
        <v>0.76393986795213475</v>
      </c>
      <c r="M17" s="120">
        <v>8.3140053523639595E-2</v>
      </c>
      <c r="N17" s="120">
        <v>0.19913587142442779</v>
      </c>
      <c r="O17" s="120">
        <v>1.724769398220919E-2</v>
      </c>
      <c r="P17" s="120">
        <v>2.581547128057007E-2</v>
      </c>
      <c r="Q17" s="120">
        <v>0.56902492582416819</v>
      </c>
      <c r="R17" s="120">
        <v>0.99363143567173795</v>
      </c>
      <c r="S17" s="120">
        <v>0.2715603889020024</v>
      </c>
      <c r="T17" s="120">
        <v>0.26682930784761888</v>
      </c>
      <c r="U17" s="120">
        <v>0.27992385660952962</v>
      </c>
      <c r="V17" s="120">
        <v>0.34859924060743269</v>
      </c>
      <c r="W17" s="120">
        <v>1.0515108534804249</v>
      </c>
    </row>
    <row r="18" spans="1:23">
      <c r="A18" s="120" t="s">
        <v>506</v>
      </c>
      <c r="B18" s="120">
        <v>-0.02</v>
      </c>
      <c r="C18" s="120">
        <v>0.88700000000000001</v>
      </c>
      <c r="D18" s="120">
        <v>34.84375</v>
      </c>
      <c r="E18" s="120">
        <v>-9.1599999999999997E-3</v>
      </c>
      <c r="F18" s="120">
        <v>1.8870000000000001E-2</v>
      </c>
      <c r="G18" s="120">
        <v>0.28853000000000001</v>
      </c>
      <c r="H18" s="120">
        <v>0.13158</v>
      </c>
      <c r="I18" s="120">
        <v>0</v>
      </c>
      <c r="J18" s="120">
        <v>0.80645155999999996</v>
      </c>
      <c r="K18" s="120">
        <v>8.0370000000000008</v>
      </c>
      <c r="L18" s="120">
        <v>0.775982004195651</v>
      </c>
      <c r="M18" s="120">
        <v>8.5340469818614331E-2</v>
      </c>
      <c r="N18" s="120">
        <v>0.41843491642737562</v>
      </c>
      <c r="O18" s="120">
        <v>5.7310538816338786E-3</v>
      </c>
      <c r="P18" s="120">
        <v>1.366776827859102E-2</v>
      </c>
      <c r="Q18" s="120">
        <v>0.54521066918115102</v>
      </c>
      <c r="R18" s="120">
        <v>0.99470823690101295</v>
      </c>
      <c r="S18" s="120">
        <v>0.31004820365516728</v>
      </c>
      <c r="T18" s="120">
        <v>0.25173045143232542</v>
      </c>
      <c r="U18" s="120">
        <v>0.27643511096323331</v>
      </c>
      <c r="V18" s="120">
        <v>0.35055382515925471</v>
      </c>
      <c r="W18" s="120">
        <v>1.0595269583862881</v>
      </c>
    </row>
    <row r="19" spans="1:23">
      <c r="A19" s="120" t="s">
        <v>507</v>
      </c>
      <c r="B19" s="120">
        <v>0.09</v>
      </c>
      <c r="C19" s="120">
        <v>1.085</v>
      </c>
      <c r="D19" s="120">
        <v>263.5</v>
      </c>
      <c r="E19" s="120">
        <v>-4.7999998000000004E-3</v>
      </c>
      <c r="F19" s="120">
        <v>-4.5999999999999999E-3</v>
      </c>
      <c r="G19" s="120">
        <v>0.16863</v>
      </c>
      <c r="H19" s="120">
        <v>1.328E-2</v>
      </c>
      <c r="I19" s="120">
        <v>292.77776999999998</v>
      </c>
      <c r="J19" s="120">
        <v>1.5021093000000001</v>
      </c>
      <c r="K19" s="120">
        <v>14.525</v>
      </c>
      <c r="L19" s="120">
        <v>0.77720643788105581</v>
      </c>
      <c r="M19" s="120">
        <v>8.5994647636039243E-2</v>
      </c>
      <c r="N19" s="120">
        <v>0.32031948153152878</v>
      </c>
      <c r="O19" s="120">
        <v>1.0512213401248201E-2</v>
      </c>
      <c r="P19" s="120">
        <v>3.237980675041964E-2</v>
      </c>
      <c r="Q19" s="120">
        <v>0.69062004360114315</v>
      </c>
      <c r="R19" s="120">
        <v>0.99377315956545376</v>
      </c>
      <c r="S19" s="120">
        <v>0.29380630618916947</v>
      </c>
      <c r="T19" s="120">
        <v>0.32216637100786982</v>
      </c>
      <c r="U19" s="120">
        <v>0.31453926185247882</v>
      </c>
      <c r="V19" s="120">
        <v>0.42672667508463552</v>
      </c>
      <c r="W19" s="120">
        <v>1.0597290777416719</v>
      </c>
    </row>
    <row r="20" spans="1:23">
      <c r="A20" s="120" t="s">
        <v>508</v>
      </c>
      <c r="B20" s="120">
        <v>-0.33</v>
      </c>
      <c r="C20" s="120">
        <v>0.97299999999999998</v>
      </c>
      <c r="D20" s="120">
        <v>750</v>
      </c>
      <c r="E20" s="120">
        <v>-3.1170000999999999E-2</v>
      </c>
      <c r="F20" s="120">
        <v>-1.5149999000000001E-2</v>
      </c>
      <c r="G20" s="120">
        <v>5.2010002999999999E-2</v>
      </c>
      <c r="H20" s="120">
        <v>8.6599999999999993E-3</v>
      </c>
      <c r="I20" s="120">
        <v>0</v>
      </c>
      <c r="J20" s="120">
        <v>1.6125564999999999</v>
      </c>
      <c r="K20" s="120">
        <v>19.28</v>
      </c>
      <c r="L20" s="120">
        <v>0.76980086075437459</v>
      </c>
      <c r="M20" s="120">
        <v>8.349687778768955E-2</v>
      </c>
      <c r="N20" s="120">
        <v>0.22488810769326889</v>
      </c>
      <c r="O20" s="120">
        <v>1.40162845349976E-2</v>
      </c>
      <c r="P20" s="120">
        <v>3.5350653097224807E-2</v>
      </c>
      <c r="Q20" s="120">
        <v>1</v>
      </c>
      <c r="R20" s="120">
        <v>0.9937366417523491</v>
      </c>
      <c r="S20" s="120">
        <v>0.27597460201776708</v>
      </c>
      <c r="T20" s="120">
        <v>0.45568299375333138</v>
      </c>
      <c r="U20" s="120">
        <v>0.39208566127174133</v>
      </c>
      <c r="V20" s="120">
        <v>0.59993441122700941</v>
      </c>
      <c r="W20" s="120">
        <v>1.055166549194861</v>
      </c>
    </row>
    <row r="21" spans="1:23">
      <c r="A21" s="120" t="s">
        <v>509</v>
      </c>
      <c r="B21" s="120">
        <v>1.27</v>
      </c>
      <c r="C21" s="120">
        <v>0.82199999999999995</v>
      </c>
      <c r="D21" s="120">
        <v>24.793388</v>
      </c>
      <c r="E21" s="120">
        <v>2.9240001000000002E-2</v>
      </c>
      <c r="F21" s="120">
        <v>5.9999996999999996E-4</v>
      </c>
      <c r="G21" s="120">
        <v>0.13650999999999999</v>
      </c>
      <c r="H21" s="120">
        <v>3.041E-2</v>
      </c>
      <c r="I21" s="120">
        <v>23.622046999999998</v>
      </c>
      <c r="J21" s="120">
        <v>0.85186136000000001</v>
      </c>
      <c r="K21" s="120">
        <v>44.488</v>
      </c>
      <c r="L21" s="120">
        <v>0.78676600708261835</v>
      </c>
      <c r="M21" s="120">
        <v>9.3012191495688373E-2</v>
      </c>
      <c r="N21" s="120">
        <v>0.29403534667869641</v>
      </c>
      <c r="O21" s="120">
        <v>3.2592651546470758E-2</v>
      </c>
      <c r="P21" s="120">
        <v>1.488921652208795E-2</v>
      </c>
      <c r="Q21" s="120">
        <v>0.53881934223900763</v>
      </c>
      <c r="R21" s="120">
        <v>0.99390856002832895</v>
      </c>
      <c r="S21" s="120">
        <v>0.29965418223774848</v>
      </c>
      <c r="T21" s="120">
        <v>0.25061093044973942</v>
      </c>
      <c r="U21" s="120">
        <v>0.28080020302463932</v>
      </c>
      <c r="V21" s="120">
        <v>0.34323538423058569</v>
      </c>
      <c r="W21" s="120">
        <v>1.0656704585676851</v>
      </c>
    </row>
    <row r="22" spans="1:23">
      <c r="A22" s="120" t="s">
        <v>510</v>
      </c>
      <c r="B22" s="120">
        <v>-0.28000000000000003</v>
      </c>
      <c r="C22" s="120">
        <v>1.1140000000000001</v>
      </c>
      <c r="D22" s="120">
        <v>-47.999996000000003</v>
      </c>
      <c r="E22" s="120">
        <v>-1.6750000000000001E-2</v>
      </c>
      <c r="F22" s="120">
        <v>5.0299999999999997E-3</v>
      </c>
      <c r="G22" s="120">
        <v>0.10732</v>
      </c>
      <c r="H22" s="120">
        <v>1.6539999999999999E-2</v>
      </c>
      <c r="I22" s="120">
        <v>0</v>
      </c>
      <c r="J22" s="120">
        <v>0.85653100000000004</v>
      </c>
      <c r="K22" s="120">
        <v>35.171999999999997</v>
      </c>
      <c r="L22" s="120">
        <v>0.77385047868053225</v>
      </c>
      <c r="M22" s="120">
        <v>8.3794231341064521E-2</v>
      </c>
      <c r="N22" s="120">
        <v>0.27014886173616282</v>
      </c>
      <c r="O22" s="120">
        <v>2.5727472433535029E-2</v>
      </c>
      <c r="P22" s="120">
        <v>1.5014822086872709E-2</v>
      </c>
      <c r="Q22" s="120">
        <v>0.49252784384631437</v>
      </c>
      <c r="R22" s="120">
        <v>0.99379892754612942</v>
      </c>
      <c r="S22" s="120">
        <v>0.28832575055331788</v>
      </c>
      <c r="T22" s="120">
        <v>0.22950698227760211</v>
      </c>
      <c r="U22" s="120">
        <v>0.26161901254761277</v>
      </c>
      <c r="V22" s="120">
        <v>0.3127515254385666</v>
      </c>
      <c r="W22" s="120">
        <v>1.0576863242109711</v>
      </c>
    </row>
    <row r="23" spans="1:23">
      <c r="A23" s="120" t="s">
        <v>511</v>
      </c>
      <c r="B23" s="120">
        <v>1.94</v>
      </c>
      <c r="C23" s="120">
        <v>0.88200000000000001</v>
      </c>
      <c r="D23" s="120">
        <v>44.682540000000003</v>
      </c>
      <c r="E23" s="120">
        <v>6.3719999999999999E-2</v>
      </c>
      <c r="F23" s="120">
        <v>4.3439999999999999E-2</v>
      </c>
      <c r="G23" s="120">
        <v>0.109639995</v>
      </c>
      <c r="H23" s="120">
        <v>7.0360000000000006E-2</v>
      </c>
      <c r="I23" s="120">
        <v>14.510308</v>
      </c>
      <c r="J23" s="120">
        <v>0.90841614999999998</v>
      </c>
      <c r="K23" s="120">
        <v>38.573999999999998</v>
      </c>
      <c r="L23" s="120">
        <v>0.79644914247520937</v>
      </c>
      <c r="M23" s="120">
        <v>9.6996729110912866E-2</v>
      </c>
      <c r="N23" s="120">
        <v>0.27204733811965898</v>
      </c>
      <c r="O23" s="120">
        <v>2.823448610272861E-2</v>
      </c>
      <c r="P23" s="120">
        <v>1.641044649682551E-2</v>
      </c>
      <c r="Q23" s="120">
        <v>0.55146745113637707</v>
      </c>
      <c r="R23" s="120">
        <v>0.99422433635593321</v>
      </c>
      <c r="S23" s="120">
        <v>0.29920447639365272</v>
      </c>
      <c r="T23" s="120">
        <v>0.25725329951553999</v>
      </c>
      <c r="U23" s="120">
        <v>0.28761918428933209</v>
      </c>
      <c r="V23" s="120">
        <v>0.34768288116077029</v>
      </c>
      <c r="W23" s="120">
        <v>1.0717934547394601</v>
      </c>
    </row>
    <row r="24" spans="1:23">
      <c r="A24" s="120" t="s">
        <v>512</v>
      </c>
      <c r="B24" s="120">
        <v>6.07</v>
      </c>
      <c r="C24" s="120">
        <v>1.163</v>
      </c>
      <c r="D24" s="120">
        <v>10.683012</v>
      </c>
      <c r="E24" s="120">
        <v>0.15642998999999999</v>
      </c>
      <c r="F24" s="120">
        <v>2.0320000000000001E-2</v>
      </c>
      <c r="G24" s="120">
        <v>8.9940004000000004E-2</v>
      </c>
      <c r="H24" s="120">
        <v>4.5440003E-2</v>
      </c>
      <c r="I24" s="120">
        <v>10.049423000000001</v>
      </c>
      <c r="J24" s="120">
        <v>1.7277027</v>
      </c>
      <c r="K24" s="120">
        <v>50.055</v>
      </c>
      <c r="L24" s="120">
        <v>0.82248520429225769</v>
      </c>
      <c r="M24" s="120">
        <v>0.1215581326196848</v>
      </c>
      <c r="N24" s="120">
        <v>0.25592662765752999</v>
      </c>
      <c r="O24" s="120">
        <v>3.669510454364909E-2</v>
      </c>
      <c r="P24" s="120">
        <v>3.8447894744079593E-2</v>
      </c>
      <c r="Q24" s="120">
        <v>0.52984613049871687</v>
      </c>
      <c r="R24" s="120">
        <v>0.99402736150896021</v>
      </c>
      <c r="S24" s="120">
        <v>0.3104907335556929</v>
      </c>
      <c r="T24" s="120">
        <v>0.26094147637041548</v>
      </c>
      <c r="U24" s="120">
        <v>0.30040598687595721</v>
      </c>
      <c r="V24" s="120">
        <v>0.33355830120909791</v>
      </c>
      <c r="W24" s="120">
        <v>1.08764318300547</v>
      </c>
    </row>
    <row r="25" spans="1:23">
      <c r="A25" s="120" t="s">
        <v>513</v>
      </c>
      <c r="B25" s="120">
        <v>4.01</v>
      </c>
      <c r="C25" s="120">
        <v>0.92200000000000004</v>
      </c>
      <c r="D25" s="120">
        <v>11.877076000000001</v>
      </c>
      <c r="E25" s="120">
        <v>0.105349995</v>
      </c>
      <c r="F25" s="120">
        <v>1.4710000000000001E-2</v>
      </c>
      <c r="G25" s="120">
        <v>0.35410999999999998</v>
      </c>
      <c r="H25" s="120">
        <v>7.1690000000000004E-2</v>
      </c>
      <c r="I25" s="120">
        <v>17.830423</v>
      </c>
      <c r="J25" s="120">
        <v>1.2679328999999999</v>
      </c>
      <c r="K25" s="120">
        <v>81.069000000000003</v>
      </c>
      <c r="L25" s="120">
        <v>0.80814023556305692</v>
      </c>
      <c r="M25" s="120">
        <v>0.1093071662206363</v>
      </c>
      <c r="N25" s="120">
        <v>0.47209972226949098</v>
      </c>
      <c r="O25" s="120">
        <v>5.9550049263334452E-2</v>
      </c>
      <c r="P25" s="120">
        <v>2.6080850303828059E-2</v>
      </c>
      <c r="Q25" s="120">
        <v>0.53060547164621419</v>
      </c>
      <c r="R25" s="120">
        <v>0.99423484905970583</v>
      </c>
      <c r="S25" s="120">
        <v>0.34224882631401943</v>
      </c>
      <c r="T25" s="120">
        <v>0.25421575164071702</v>
      </c>
      <c r="U25" s="120">
        <v>0.29129634087221451</v>
      </c>
      <c r="V25" s="120">
        <v>0.35772139788587021</v>
      </c>
      <c r="W25" s="120">
        <v>1.078968601875502</v>
      </c>
    </row>
    <row r="26" spans="1:23">
      <c r="A26" s="120" t="s">
        <v>514</v>
      </c>
      <c r="B26" s="120">
        <v>42.5</v>
      </c>
      <c r="C26" s="120">
        <v>0.83799999999999997</v>
      </c>
      <c r="D26" s="120">
        <v>12.924588</v>
      </c>
      <c r="E26" s="120">
        <v>0.31234000000000001</v>
      </c>
      <c r="F26" s="120">
        <v>4.8839998000000003E-2</v>
      </c>
      <c r="G26" s="120">
        <v>0.21023000999999999</v>
      </c>
      <c r="H26" s="120">
        <v>0.14083000000000001</v>
      </c>
      <c r="I26" s="120">
        <v>14.235294</v>
      </c>
      <c r="J26" s="120">
        <v>5.1285094999999998</v>
      </c>
      <c r="K26" s="120">
        <v>506.75</v>
      </c>
      <c r="L26" s="120">
        <v>0.86626994268190272</v>
      </c>
      <c r="M26" s="120">
        <v>0.33820993160868268</v>
      </c>
      <c r="N26" s="120">
        <v>0.35436120857758019</v>
      </c>
      <c r="O26" s="120">
        <v>0.37324437193117432</v>
      </c>
      <c r="P26" s="120">
        <v>0.1299239526067526</v>
      </c>
      <c r="Q26" s="120">
        <v>0.53127161597691774</v>
      </c>
      <c r="R26" s="120">
        <v>0.99478135157010783</v>
      </c>
      <c r="S26" s="120">
        <v>0.44842726972418012</v>
      </c>
      <c r="T26" s="120">
        <v>0.33171861992184187</v>
      </c>
      <c r="U26" s="120">
        <v>0.44336564784036392</v>
      </c>
      <c r="V26" s="120">
        <v>0.41228092356653762</v>
      </c>
      <c r="W26" s="120">
        <v>1.114934425953882</v>
      </c>
    </row>
    <row r="27" spans="1:23">
      <c r="A27" s="120" t="s">
        <v>515</v>
      </c>
      <c r="B27" s="120">
        <v>-2.77</v>
      </c>
      <c r="C27" s="120">
        <v>0.95799999999999996</v>
      </c>
      <c r="D27" s="120">
        <v>-4.1801386000000003</v>
      </c>
      <c r="E27" s="120">
        <v>-0.49145</v>
      </c>
      <c r="F27" s="120">
        <v>-4.1250000000000002E-2</v>
      </c>
      <c r="G27" s="120">
        <v>-0.11228</v>
      </c>
      <c r="H27" s="120">
        <v>-0.10536</v>
      </c>
      <c r="I27" s="120">
        <v>0</v>
      </c>
      <c r="J27" s="120">
        <v>2.5261689999999999</v>
      </c>
      <c r="K27" s="120">
        <v>23.015000000000001</v>
      </c>
      <c r="L27" s="120">
        <v>0.64053886313022523</v>
      </c>
      <c r="M27" s="120">
        <v>6.8986024382991368E-2</v>
      </c>
      <c r="N27" s="120">
        <v>9.0447865046188111E-2</v>
      </c>
      <c r="O27" s="120">
        <v>1.676869372207521E-2</v>
      </c>
      <c r="P27" s="120">
        <v>5.9925312826222467E-2</v>
      </c>
      <c r="Q27" s="120">
        <v>0.52039420678941029</v>
      </c>
      <c r="R27" s="120">
        <v>0.99283539477178728</v>
      </c>
      <c r="S27" s="120">
        <v>0.21182074298730921</v>
      </c>
      <c r="T27" s="120">
        <v>0.25858304899158963</v>
      </c>
      <c r="U27" s="120">
        <v>0.24542634011540479</v>
      </c>
      <c r="V27" s="120">
        <v>0.30809037543072482</v>
      </c>
      <c r="W27" s="120">
        <v>0.97537424052353883</v>
      </c>
    </row>
    <row r="28" spans="1:23">
      <c r="A28" s="120" t="s">
        <v>516</v>
      </c>
      <c r="B28" s="120">
        <v>2.74</v>
      </c>
      <c r="C28" s="120">
        <v>0.874</v>
      </c>
      <c r="D28" s="120">
        <v>15.250291000000001</v>
      </c>
      <c r="E28" s="120">
        <v>6.1109999999999998E-2</v>
      </c>
      <c r="F28" s="120">
        <v>2.7650000000000001E-2</v>
      </c>
      <c r="G28" s="120">
        <v>0.39751998</v>
      </c>
      <c r="H28" s="120">
        <v>-4.2119999999999998E-2</v>
      </c>
      <c r="I28" s="120">
        <v>47.810220000000001</v>
      </c>
      <c r="J28" s="120">
        <v>4.3847904</v>
      </c>
      <c r="K28" s="120">
        <v>31.215</v>
      </c>
      <c r="L28" s="120">
        <v>0.79571616729807371</v>
      </c>
      <c r="M28" s="120">
        <v>0.10175438596491231</v>
      </c>
      <c r="N28" s="120">
        <v>0.50762256686098406</v>
      </c>
      <c r="O28" s="120">
        <v>2.2811466234534741E-2</v>
      </c>
      <c r="P28" s="120">
        <v>0.10991914332879681</v>
      </c>
      <c r="Q28" s="120">
        <v>0.53275060034019972</v>
      </c>
      <c r="R28" s="120">
        <v>0.99333526197973965</v>
      </c>
      <c r="S28" s="120">
        <v>0.32801355125555659</v>
      </c>
      <c r="T28" s="120">
        <v>0.28998895389091789</v>
      </c>
      <c r="U28" s="120">
        <v>0.28573850664363099</v>
      </c>
      <c r="V28" s="120">
        <v>0.34451099327122631</v>
      </c>
      <c r="W28" s="120">
        <v>1.0708222855168901</v>
      </c>
    </row>
    <row r="29" spans="1:23">
      <c r="A29" s="120" t="s">
        <v>517</v>
      </c>
      <c r="B29" s="120">
        <v>2.5</v>
      </c>
      <c r="C29" s="120">
        <v>0.90600000000000003</v>
      </c>
      <c r="D29" s="120">
        <v>17.544640999999999</v>
      </c>
      <c r="E29" s="120">
        <v>9.3280000000000002E-2</v>
      </c>
      <c r="F29" s="120">
        <v>4.9930000000000002E-2</v>
      </c>
      <c r="G29" s="120">
        <v>0.31859999999999999</v>
      </c>
      <c r="H29" s="120">
        <v>0.18391001000000001</v>
      </c>
      <c r="I29" s="120">
        <v>31.439999</v>
      </c>
      <c r="J29" s="120">
        <v>2.5613450000000002</v>
      </c>
      <c r="K29" s="120">
        <v>39</v>
      </c>
      <c r="L29" s="120">
        <v>0.80475057781472292</v>
      </c>
      <c r="M29" s="120">
        <v>0.10032708890871241</v>
      </c>
      <c r="N29" s="120">
        <v>0.44304151465354841</v>
      </c>
      <c r="O29" s="120">
        <v>2.8548415503985649E-2</v>
      </c>
      <c r="P29" s="120">
        <v>6.0871488836978932E-2</v>
      </c>
      <c r="Q29" s="120">
        <v>0.53420964638945712</v>
      </c>
      <c r="R29" s="120">
        <v>0.99512186839991901</v>
      </c>
      <c r="S29" s="120">
        <v>0.32555250548666331</v>
      </c>
      <c r="T29" s="120">
        <v>0.26938851556310539</v>
      </c>
      <c r="U29" s="120">
        <v>0.28615209279444809</v>
      </c>
      <c r="V29" s="120">
        <v>0.3466429898131585</v>
      </c>
      <c r="W29" s="120">
        <v>1.07741056669306</v>
      </c>
    </row>
    <row r="30" spans="1:23">
      <c r="A30" s="120" t="s">
        <v>518</v>
      </c>
      <c r="B30" s="120">
        <v>2.2000000000000002</v>
      </c>
      <c r="C30" s="120">
        <v>0.97499999999999998</v>
      </c>
      <c r="D30" s="120">
        <v>7.4869113</v>
      </c>
      <c r="E30" s="120">
        <v>1.512E-2</v>
      </c>
      <c r="F30" s="120">
        <v>1.0190001000000001E-2</v>
      </c>
      <c r="G30" s="120">
        <v>0.12925</v>
      </c>
      <c r="H30" s="120">
        <v>3.533E-2</v>
      </c>
      <c r="I30" s="120">
        <v>26</v>
      </c>
      <c r="J30" s="120">
        <v>0.58290620000000004</v>
      </c>
      <c r="K30" s="120">
        <v>203.03700000000001</v>
      </c>
      <c r="L30" s="120">
        <v>0.78280063917682108</v>
      </c>
      <c r="M30" s="120">
        <v>9.8542967588462677E-2</v>
      </c>
      <c r="N30" s="120">
        <v>0.28809441208867259</v>
      </c>
      <c r="O30" s="120">
        <v>0.14943113192183011</v>
      </c>
      <c r="P30" s="120">
        <v>7.6547691613544633E-3</v>
      </c>
      <c r="Q30" s="120">
        <v>0.52781363410568016</v>
      </c>
      <c r="R30" s="120">
        <v>0.99394744912799882</v>
      </c>
      <c r="S30" s="120">
        <v>0.3186605227929642</v>
      </c>
      <c r="T30" s="120">
        <v>0.24358354770864241</v>
      </c>
      <c r="U30" s="120">
        <v>0.28106535896516099</v>
      </c>
      <c r="V30" s="120">
        <v>0.36469387597816849</v>
      </c>
      <c r="W30" s="120">
        <v>1.063261715091536</v>
      </c>
    </row>
    <row r="31" spans="1:23">
      <c r="A31" s="120" t="s">
        <v>519</v>
      </c>
      <c r="B31" s="120">
        <v>4.37</v>
      </c>
      <c r="C31" s="120">
        <v>1.18</v>
      </c>
      <c r="D31" s="120">
        <v>12.178649</v>
      </c>
      <c r="E31" s="120">
        <v>0.15123</v>
      </c>
      <c r="F31" s="120">
        <v>6.1379999999999997E-2</v>
      </c>
      <c r="G31" s="120">
        <v>0.33827000000000002</v>
      </c>
      <c r="H31" s="120">
        <v>0.21290999999999999</v>
      </c>
      <c r="I31" s="120">
        <v>12.791762</v>
      </c>
      <c r="J31" s="120">
        <v>1.853264</v>
      </c>
      <c r="K31" s="120">
        <v>17.998999999999999</v>
      </c>
      <c r="L31" s="120">
        <v>0.82102487341434438</v>
      </c>
      <c r="M31" s="120">
        <v>0.11144811180493611</v>
      </c>
      <c r="N31" s="120">
        <v>0.45913768316398468</v>
      </c>
      <c r="O31" s="120">
        <v>1.307228556079508E-2</v>
      </c>
      <c r="P31" s="120">
        <v>4.1825285292731891E-2</v>
      </c>
      <c r="Q31" s="120">
        <v>0.53079725097117014</v>
      </c>
      <c r="R31" s="120">
        <v>0.99535109268884925</v>
      </c>
      <c r="S31" s="120">
        <v>0.33544405404999361</v>
      </c>
      <c r="T31" s="120">
        <v>0.26135195421963381</v>
      </c>
      <c r="U31" s="120">
        <v>0.29405868139207941</v>
      </c>
      <c r="V31" s="120">
        <v>0.34422012652782907</v>
      </c>
      <c r="W31" s="120">
        <v>1.0875244735674929</v>
      </c>
    </row>
    <row r="32" spans="1:23">
      <c r="A32" s="120" t="s">
        <v>520</v>
      </c>
      <c r="B32" s="120">
        <v>12.37</v>
      </c>
      <c r="C32" s="120">
        <v>1.139</v>
      </c>
      <c r="D32" s="120">
        <v>21.370463999999998</v>
      </c>
      <c r="E32" s="120">
        <v>0.15440999999999999</v>
      </c>
      <c r="F32" s="120">
        <v>5.5539999999999999E-2</v>
      </c>
      <c r="G32" s="120">
        <v>0.29672999999999999</v>
      </c>
      <c r="H32" s="120">
        <v>8.1000000000000003E-2</v>
      </c>
      <c r="I32" s="120">
        <v>27.607115</v>
      </c>
      <c r="J32" s="120">
        <v>4.2019390000000003</v>
      </c>
      <c r="K32" s="120">
        <v>153.863</v>
      </c>
      <c r="L32" s="120">
        <v>0.8219179236301648</v>
      </c>
      <c r="M32" s="120">
        <v>0.15902468034493011</v>
      </c>
      <c r="N32" s="120">
        <v>0.425145062934014</v>
      </c>
      <c r="O32" s="120">
        <v>0.1131936568574783</v>
      </c>
      <c r="P32" s="120">
        <v>0.10500074418696061</v>
      </c>
      <c r="Q32" s="120">
        <v>0.53664260209948744</v>
      </c>
      <c r="R32" s="120">
        <v>0.99430843798611368</v>
      </c>
      <c r="S32" s="120">
        <v>0.35432568857193431</v>
      </c>
      <c r="T32" s="120">
        <v>0.29773296503966218</v>
      </c>
      <c r="U32" s="120">
        <v>0.32596831210609628</v>
      </c>
      <c r="V32" s="120">
        <v>0.36212252673343681</v>
      </c>
      <c r="W32" s="120">
        <v>1.0874602621802689</v>
      </c>
    </row>
    <row r="33" spans="1:23">
      <c r="A33" s="120" t="s">
        <v>521</v>
      </c>
      <c r="B33" s="120">
        <v>4.01</v>
      </c>
      <c r="C33" s="120">
        <v>0.92500000000000004</v>
      </c>
      <c r="D33" s="120">
        <v>10.053618999999999</v>
      </c>
      <c r="E33" s="120">
        <v>0.106920004</v>
      </c>
      <c r="F33" s="120">
        <v>4.1050002000000002E-2</v>
      </c>
      <c r="G33" s="120">
        <v>0.15096999999999999</v>
      </c>
      <c r="H33" s="120">
        <v>0.10349999999999999</v>
      </c>
      <c r="I33" s="120">
        <v>18.703240999999998</v>
      </c>
      <c r="J33" s="120">
        <v>2.2772125999999999</v>
      </c>
      <c r="K33" s="120">
        <v>56.283000000000001</v>
      </c>
      <c r="L33" s="120">
        <v>0.80858114653044366</v>
      </c>
      <c r="M33" s="120">
        <v>0.1093071662206363</v>
      </c>
      <c r="N33" s="120">
        <v>0.30586811722576851</v>
      </c>
      <c r="O33" s="120">
        <v>4.1284663959209808E-2</v>
      </c>
      <c r="P33" s="120">
        <v>5.3228798913205477E-2</v>
      </c>
      <c r="Q33" s="120">
        <v>0.52944588059347997</v>
      </c>
      <c r="R33" s="120">
        <v>0.99448628447850662</v>
      </c>
      <c r="S33" s="120">
        <v>0.31017089833539963</v>
      </c>
      <c r="T33" s="120">
        <v>0.26535436168949428</v>
      </c>
      <c r="U33" s="120">
        <v>0.29104298188157862</v>
      </c>
      <c r="V33" s="120">
        <v>0.33683602851326838</v>
      </c>
      <c r="W33" s="120">
        <v>1.079386510784456</v>
      </c>
    </row>
    <row r="34" spans="1:23">
      <c r="A34" s="120" t="s">
        <v>522</v>
      </c>
      <c r="B34" s="120">
        <v>2.17</v>
      </c>
      <c r="C34" s="120">
        <v>0.879</v>
      </c>
      <c r="D34" s="120">
        <v>19.396137</v>
      </c>
      <c r="E34" s="120">
        <v>9.8929993999999993E-2</v>
      </c>
      <c r="F34" s="120">
        <v>4.02E-2</v>
      </c>
      <c r="G34" s="120">
        <v>0.123859994</v>
      </c>
      <c r="H34" s="120">
        <v>6.9839999999999999E-2</v>
      </c>
      <c r="I34" s="120">
        <v>18.502303999999999</v>
      </c>
      <c r="J34" s="120">
        <v>1.5523507999999999</v>
      </c>
      <c r="K34" s="120">
        <v>49.454000000000001</v>
      </c>
      <c r="L34" s="120">
        <v>0.80633728484651046</v>
      </c>
      <c r="M34" s="120">
        <v>9.8364555456437699E-2</v>
      </c>
      <c r="N34" s="120">
        <v>0.28368371331651898</v>
      </c>
      <c r="O34" s="120">
        <v>3.6252213533894427E-2</v>
      </c>
      <c r="P34" s="120">
        <v>3.3731219703695157E-2</v>
      </c>
      <c r="Q34" s="120">
        <v>0.53538706828411831</v>
      </c>
      <c r="R34" s="120">
        <v>0.99422022612588679</v>
      </c>
      <c r="S34" s="120">
        <v>0.30382532583335498</v>
      </c>
      <c r="T34" s="120">
        <v>0.25798039320630178</v>
      </c>
      <c r="U34" s="120">
        <v>0.28537221528696821</v>
      </c>
      <c r="V34" s="120">
        <v>0.33935430819521978</v>
      </c>
      <c r="W34" s="120">
        <v>1.07785445175855</v>
      </c>
    </row>
    <row r="35" spans="1:23">
      <c r="A35" s="120" t="s">
        <v>523</v>
      </c>
      <c r="B35" s="120">
        <v>1.86</v>
      </c>
      <c r="C35" s="120">
        <v>0.88500000000000001</v>
      </c>
      <c r="D35" s="120">
        <v>-170.78946999999999</v>
      </c>
      <c r="E35" s="120">
        <v>8.5930005000000004E-2</v>
      </c>
      <c r="F35" s="120">
        <v>1.5709999999999998E-2</v>
      </c>
      <c r="G35" s="120">
        <v>0.16070999</v>
      </c>
      <c r="H35" s="120">
        <v>2.6870001000000001E-2</v>
      </c>
      <c r="I35" s="120">
        <v>17.446238000000001</v>
      </c>
      <c r="J35" s="120">
        <v>1.5018975999999999</v>
      </c>
      <c r="K35" s="120">
        <v>35.417000000000002</v>
      </c>
      <c r="L35" s="120">
        <v>0.80268645372005965</v>
      </c>
      <c r="M35" s="120">
        <v>9.6520963425512932E-2</v>
      </c>
      <c r="N35" s="120">
        <v>0.31383845379566999</v>
      </c>
      <c r="O35" s="120">
        <v>2.5908018685431689E-2</v>
      </c>
      <c r="P35" s="120">
        <v>3.2374112371824082E-2</v>
      </c>
      <c r="Q35" s="120">
        <v>0.41444233076849618</v>
      </c>
      <c r="R35" s="120">
        <v>0.99388057885476333</v>
      </c>
      <c r="S35" s="120">
        <v>0.30555012691225691</v>
      </c>
      <c r="T35" s="120">
        <v>0.20529837320344699</v>
      </c>
      <c r="U35" s="120">
        <v>0.25257557944404452</v>
      </c>
      <c r="V35" s="120">
        <v>0.26897887658375158</v>
      </c>
      <c r="W35" s="120">
        <v>1.075416457093116</v>
      </c>
    </row>
    <row r="36" spans="1:23">
      <c r="A36" s="120" t="s">
        <v>524</v>
      </c>
      <c r="B36" s="120">
        <v>-1.31</v>
      </c>
      <c r="C36" s="120">
        <v>1.089</v>
      </c>
      <c r="D36" s="120">
        <v>32.926830000000002</v>
      </c>
      <c r="E36" s="120">
        <v>-4.8249997000000003E-2</v>
      </c>
      <c r="F36" s="120">
        <v>-2.5610002E-2</v>
      </c>
      <c r="G36" s="120">
        <v>0.23277001</v>
      </c>
      <c r="H36" s="120">
        <v>-0.22595999999999999</v>
      </c>
      <c r="I36" s="120">
        <v>0</v>
      </c>
      <c r="J36" s="120">
        <v>1.0471204999999999</v>
      </c>
      <c r="K36" s="120">
        <v>14.176</v>
      </c>
      <c r="L36" s="120">
        <v>0.76500422738518825</v>
      </c>
      <c r="M36" s="120">
        <v>7.7668748141540289E-2</v>
      </c>
      <c r="N36" s="120">
        <v>0.37280592836533999</v>
      </c>
      <c r="O36" s="120">
        <v>1.0255027107730109E-2</v>
      </c>
      <c r="P36" s="120">
        <v>2.0141363274104492E-2</v>
      </c>
      <c r="Q36" s="120">
        <v>0.54399164220063689</v>
      </c>
      <c r="R36" s="120">
        <v>0.99188213757256127</v>
      </c>
      <c r="S36" s="120">
        <v>0.29744466517568918</v>
      </c>
      <c r="T36" s="120">
        <v>0.25288627025590033</v>
      </c>
      <c r="U36" s="120">
        <v>0.27008397635381493</v>
      </c>
      <c r="V36" s="120">
        <v>0.34664928113347387</v>
      </c>
      <c r="W36" s="120">
        <v>1.0511370305601759</v>
      </c>
    </row>
    <row r="37" spans="1:23">
      <c r="A37" s="120" t="s">
        <v>525</v>
      </c>
      <c r="B37" s="120">
        <v>0.46</v>
      </c>
      <c r="C37" s="120">
        <v>0.97499999999999998</v>
      </c>
      <c r="D37" s="120">
        <v>75.090903999999995</v>
      </c>
      <c r="E37" s="120">
        <v>3.5740000000000001E-2</v>
      </c>
      <c r="F37" s="120">
        <v>4.2700000000000004E-3</v>
      </c>
      <c r="G37" s="120">
        <v>0.23422999999999999</v>
      </c>
      <c r="H37" s="120">
        <v>-9.8099999999999993E-3</v>
      </c>
      <c r="I37" s="120">
        <v>89.782610000000005</v>
      </c>
      <c r="J37" s="120">
        <v>2.1734551999999998</v>
      </c>
      <c r="K37" s="120">
        <v>9.0719999999999992</v>
      </c>
      <c r="L37" s="120">
        <v>0.78859142390959402</v>
      </c>
      <c r="M37" s="120">
        <v>8.8195063931013964E-2</v>
      </c>
      <c r="N37" s="120">
        <v>0.37400065358463602</v>
      </c>
      <c r="O37" s="120">
        <v>6.4937696804626107E-3</v>
      </c>
      <c r="P37" s="120">
        <v>5.0437897081886951E-2</v>
      </c>
      <c r="Q37" s="120">
        <v>0.5708050427673752</v>
      </c>
      <c r="R37" s="120">
        <v>0.99359064954281584</v>
      </c>
      <c r="S37" s="120">
        <v>0.30382611252941588</v>
      </c>
      <c r="T37" s="120">
        <v>0.27886779865513572</v>
      </c>
      <c r="U37" s="120">
        <v>0.28618472035420339</v>
      </c>
      <c r="V37" s="120">
        <v>0.35837157671716391</v>
      </c>
      <c r="W37" s="120">
        <v>1.066603254293087</v>
      </c>
    </row>
    <row r="38" spans="1:23">
      <c r="A38" s="120" t="s">
        <v>526</v>
      </c>
      <c r="B38" s="120">
        <v>-0.88</v>
      </c>
      <c r="C38" s="120">
        <v>1.054</v>
      </c>
      <c r="D38" s="120">
        <v>17.717390000000002</v>
      </c>
      <c r="E38" s="120">
        <v>-6.9949999999999998E-2</v>
      </c>
      <c r="F38" s="120">
        <v>-3.2169999999999997E-2</v>
      </c>
      <c r="G38" s="120">
        <v>4.3610000000000003E-2</v>
      </c>
      <c r="H38" s="120">
        <v>-0.34958</v>
      </c>
      <c r="I38" s="120">
        <v>0</v>
      </c>
      <c r="J38" s="120">
        <v>2.1888008000000001</v>
      </c>
      <c r="K38" s="120">
        <v>9.4979999999999993</v>
      </c>
      <c r="L38" s="120">
        <v>0.75891014173661753</v>
      </c>
      <c r="M38" s="120">
        <v>8.0225988700564965E-2</v>
      </c>
      <c r="N38" s="120">
        <v>0.21801429662178079</v>
      </c>
      <c r="O38" s="120">
        <v>6.8076990817196549E-3</v>
      </c>
      <c r="P38" s="120">
        <v>5.0850668249463257E-2</v>
      </c>
      <c r="Q38" s="120">
        <v>0.53431950266507466</v>
      </c>
      <c r="R38" s="120">
        <v>0.99090500942191184</v>
      </c>
      <c r="S38" s="120">
        <v>0.26814932809480502</v>
      </c>
      <c r="T38" s="120">
        <v>0.26226822903928171</v>
      </c>
      <c r="U38" s="120">
        <v>0.26857657418047248</v>
      </c>
      <c r="V38" s="120">
        <v>0.32484330840022158</v>
      </c>
      <c r="W38" s="120">
        <v>1.0468267584416719</v>
      </c>
    </row>
    <row r="39" spans="1:23">
      <c r="A39" s="120" t="s">
        <v>527</v>
      </c>
      <c r="B39" s="120">
        <v>1.48</v>
      </c>
      <c r="C39" s="120">
        <v>0.86</v>
      </c>
      <c r="D39" s="120">
        <v>15.513306999999999</v>
      </c>
      <c r="E39" s="120">
        <v>6.3240000000000005E-2</v>
      </c>
      <c r="F39" s="120">
        <v>1.4370000000000001E-2</v>
      </c>
      <c r="G39" s="120">
        <v>0.16291</v>
      </c>
      <c r="H39" s="120">
        <v>1.976E-2</v>
      </c>
      <c r="I39" s="120">
        <v>27.567565999999999</v>
      </c>
      <c r="J39" s="120">
        <v>2.1995795</v>
      </c>
      <c r="K39" s="120">
        <v>102.355</v>
      </c>
      <c r="L39" s="120">
        <v>0.79631434244263266</v>
      </c>
      <c r="M39" s="120">
        <v>9.4261076419863213E-2</v>
      </c>
      <c r="N39" s="120">
        <v>0.31563874518787371</v>
      </c>
      <c r="O39" s="120">
        <v>7.5236202397506849E-2</v>
      </c>
      <c r="P39" s="120">
        <v>5.1140597387714933E-2</v>
      </c>
      <c r="Q39" s="120">
        <v>0.53291786011124231</v>
      </c>
      <c r="R39" s="120">
        <v>0.99382437935526291</v>
      </c>
      <c r="S39" s="120">
        <v>0.30940839530617281</v>
      </c>
      <c r="T39" s="120">
        <v>0.26379736270445148</v>
      </c>
      <c r="U39" s="120">
        <v>0.2810711005999304</v>
      </c>
      <c r="V39" s="120">
        <v>0.34786254434391101</v>
      </c>
      <c r="W39" s="120">
        <v>1.071476100591491</v>
      </c>
    </row>
    <row r="40" spans="1:23">
      <c r="A40" s="120" t="s">
        <v>528</v>
      </c>
      <c r="B40" s="120">
        <v>2.62</v>
      </c>
      <c r="C40" s="120">
        <v>1.1020000000000001</v>
      </c>
      <c r="D40" s="120">
        <v>11.989100000000001</v>
      </c>
      <c r="E40" s="120">
        <v>4.7739999999999998E-2</v>
      </c>
      <c r="F40" s="120">
        <v>2.2689999999999998E-2</v>
      </c>
      <c r="G40" s="120">
        <v>0.13073000000000001</v>
      </c>
      <c r="H40" s="120">
        <v>7.9469999999999999E-2</v>
      </c>
      <c r="I40" s="120">
        <v>16.793894000000002</v>
      </c>
      <c r="J40" s="120">
        <v>1.0861784000000001</v>
      </c>
      <c r="K40" s="120">
        <v>42.137</v>
      </c>
      <c r="L40" s="120">
        <v>0.79196142472401088</v>
      </c>
      <c r="M40" s="120">
        <v>0.1010407374368124</v>
      </c>
      <c r="N40" s="120">
        <v>0.28930551170206592</v>
      </c>
      <c r="O40" s="120">
        <v>3.0860144451739992E-2</v>
      </c>
      <c r="P40" s="120">
        <v>2.1191955951228789E-2</v>
      </c>
      <c r="Q40" s="120">
        <v>0.53067671107115899</v>
      </c>
      <c r="R40" s="120">
        <v>0.994296344424631</v>
      </c>
      <c r="S40" s="120">
        <v>0.30186814532514827</v>
      </c>
      <c r="T40" s="120">
        <v>0.25096963206551592</v>
      </c>
      <c r="U40" s="120">
        <v>0.28435510538553382</v>
      </c>
      <c r="V40" s="120">
        <v>0.33706449890233831</v>
      </c>
      <c r="W40" s="120">
        <v>1.069083840549137</v>
      </c>
    </row>
    <row r="41" spans="1:23">
      <c r="A41" s="120" t="s">
        <v>529</v>
      </c>
      <c r="B41" s="120">
        <v>-0.32</v>
      </c>
      <c r="C41" s="120">
        <v>0.98699999999999999</v>
      </c>
      <c r="D41" s="120">
        <v>14.642858</v>
      </c>
      <c r="E41" s="120">
        <v>-2.1780000000000001E-2</v>
      </c>
      <c r="F41" s="120">
        <v>-1.5650000000000001E-2</v>
      </c>
      <c r="G41" s="120">
        <v>4.1799999999999997E-2</v>
      </c>
      <c r="H41" s="120">
        <v>-5.049E-2</v>
      </c>
      <c r="I41" s="120">
        <v>0</v>
      </c>
      <c r="J41" s="120">
        <v>1.7166783999999999</v>
      </c>
      <c r="K41" s="120">
        <v>15.42</v>
      </c>
      <c r="L41" s="120">
        <v>0.77243788667248925</v>
      </c>
      <c r="M41" s="120">
        <v>8.3556348498364547E-2</v>
      </c>
      <c r="N41" s="120">
        <v>0.21653315452702279</v>
      </c>
      <c r="O41" s="120">
        <v>1.117175991327884E-2</v>
      </c>
      <c r="P41" s="120">
        <v>3.8151359373503571E-2</v>
      </c>
      <c r="Q41" s="120">
        <v>0.53236431545827734</v>
      </c>
      <c r="R41" s="120">
        <v>0.9932691030845695</v>
      </c>
      <c r="S41" s="120">
        <v>0.27466431767088978</v>
      </c>
      <c r="T41" s="120">
        <v>0.2564632204333176</v>
      </c>
      <c r="U41" s="120">
        <v>0.27160934341094078</v>
      </c>
      <c r="V41" s="120">
        <v>0.32591875013829841</v>
      </c>
      <c r="W41" s="120">
        <v>1.056509221797596</v>
      </c>
    </row>
    <row r="42" spans="1:23">
      <c r="A42" s="120" t="s">
        <v>530</v>
      </c>
      <c r="B42" s="120">
        <v>8.94</v>
      </c>
      <c r="C42" s="120">
        <v>0.82499999999999996</v>
      </c>
      <c r="D42" s="120">
        <v>16.999486999999998</v>
      </c>
      <c r="E42" s="120">
        <v>0.15074000000000001</v>
      </c>
      <c r="F42" s="120">
        <v>4.7300000000000002E-2</v>
      </c>
      <c r="G42" s="120">
        <v>0.11752</v>
      </c>
      <c r="H42" s="120">
        <v>5.5789999999999999E-2</v>
      </c>
      <c r="I42" s="120">
        <v>37.136467000000003</v>
      </c>
      <c r="J42" s="120">
        <v>5.3187227000000004</v>
      </c>
      <c r="K42" s="120">
        <v>257.84300000000002</v>
      </c>
      <c r="L42" s="120">
        <v>0.82088726504775567</v>
      </c>
      <c r="M42" s="120">
        <v>0.1386262265834077</v>
      </c>
      <c r="N42" s="120">
        <v>0.27849562934198141</v>
      </c>
      <c r="O42" s="120">
        <v>0.18981896000937371</v>
      </c>
      <c r="P42" s="120">
        <v>0.13504037194861121</v>
      </c>
      <c r="Q42" s="120">
        <v>0.53386296659346399</v>
      </c>
      <c r="R42" s="120">
        <v>0.9941091708717481</v>
      </c>
      <c r="S42" s="120">
        <v>0.33373680803875949</v>
      </c>
      <c r="T42" s="120">
        <v>0.30650165867790241</v>
      </c>
      <c r="U42" s="120">
        <v>0.31214860725522248</v>
      </c>
      <c r="V42" s="120">
        <v>0.36395558746245138</v>
      </c>
      <c r="W42" s="120">
        <v>1.0867113323948261</v>
      </c>
    </row>
    <row r="43" spans="1:23">
      <c r="A43" s="120" t="s">
        <v>531</v>
      </c>
      <c r="B43" s="120">
        <v>20.18</v>
      </c>
      <c r="C43" s="120">
        <v>1.0489999999999999</v>
      </c>
      <c r="D43" s="120">
        <v>16.84179</v>
      </c>
      <c r="E43" s="120">
        <v>0.21922000999999999</v>
      </c>
      <c r="F43" s="120">
        <v>4.8070002000000001E-2</v>
      </c>
      <c r="G43" s="120">
        <v>0.44779997999999999</v>
      </c>
      <c r="H43" s="120">
        <v>0.10706</v>
      </c>
      <c r="I43" s="120">
        <v>27.799800000000001</v>
      </c>
      <c r="J43" s="120">
        <v>6.0469527000000003</v>
      </c>
      <c r="K43" s="120">
        <v>197.279</v>
      </c>
      <c r="L43" s="120">
        <v>0.84011873917036195</v>
      </c>
      <c r="M43" s="120">
        <v>0.20547130538209929</v>
      </c>
      <c r="N43" s="120">
        <v>0.54876722129437172</v>
      </c>
      <c r="O43" s="120">
        <v>0.1451879265405201</v>
      </c>
      <c r="P43" s="120">
        <v>0.15462855014718879</v>
      </c>
      <c r="Q43" s="120">
        <v>0.5337626823365591</v>
      </c>
      <c r="R43" s="120">
        <v>0.99451442374574739</v>
      </c>
      <c r="S43" s="120">
        <v>0.39338444499486069</v>
      </c>
      <c r="T43" s="120">
        <v>0.3244063317816363</v>
      </c>
      <c r="U43" s="120">
        <v>0.35671655436706728</v>
      </c>
      <c r="V43" s="120">
        <v>0.37267392093497032</v>
      </c>
      <c r="W43" s="120">
        <v>1.09874187471327</v>
      </c>
    </row>
    <row r="44" spans="1:23">
      <c r="A44" s="120" t="s">
        <v>532</v>
      </c>
      <c r="B44" s="120">
        <v>13.9</v>
      </c>
      <c r="C44" s="120">
        <v>1.0629999999999999</v>
      </c>
      <c r="D44" s="120">
        <v>14.261856999999999</v>
      </c>
      <c r="E44" s="120">
        <v>0.30528998000000002</v>
      </c>
      <c r="F44" s="120">
        <v>0.10795999000000001</v>
      </c>
      <c r="G44" s="120">
        <v>0.28819</v>
      </c>
      <c r="H44" s="120">
        <v>0.19653000000000001</v>
      </c>
      <c r="I44" s="120">
        <v>30.719425000000001</v>
      </c>
      <c r="J44" s="120">
        <v>5.6603526999999998</v>
      </c>
      <c r="K44" s="120">
        <v>138.428</v>
      </c>
      <c r="L44" s="120">
        <v>0.8642900615867648</v>
      </c>
      <c r="M44" s="120">
        <v>0.16812369907820399</v>
      </c>
      <c r="N44" s="120">
        <v>0.41815669084051499</v>
      </c>
      <c r="O44" s="120">
        <v>0.1018192429879889</v>
      </c>
      <c r="P44" s="120">
        <v>0.14422965187113579</v>
      </c>
      <c r="Q44" s="120">
        <v>0.53212202548342036</v>
      </c>
      <c r="R44" s="120">
        <v>0.99522162044238716</v>
      </c>
      <c r="S44" s="120">
        <v>0.36214326830434851</v>
      </c>
      <c r="T44" s="120">
        <v>0.31390920551243812</v>
      </c>
      <c r="U44" s="120">
        <v>0.33503308494331768</v>
      </c>
      <c r="V44" s="120">
        <v>0.35223423159356759</v>
      </c>
      <c r="W44" s="120">
        <v>1.1139787126405969</v>
      </c>
    </row>
    <row r="45" spans="1:23">
      <c r="A45" s="120" t="s">
        <v>533</v>
      </c>
      <c r="B45" s="120">
        <v>7.5</v>
      </c>
      <c r="C45" s="120">
        <v>0.85499999999999998</v>
      </c>
      <c r="D45" s="120">
        <v>6.9042320000000004</v>
      </c>
      <c r="E45" s="120">
        <v>0.119160004</v>
      </c>
      <c r="F45" s="120">
        <v>4.9959999999999997E-2</v>
      </c>
      <c r="G45" s="120">
        <v>0.15704000000000001</v>
      </c>
      <c r="H45" s="120">
        <v>8.3159999999999998E-2</v>
      </c>
      <c r="I45" s="120">
        <v>8.2666660000000007</v>
      </c>
      <c r="J45" s="120">
        <v>1.2747759000000001</v>
      </c>
      <c r="K45" s="120">
        <v>111.99299999999999</v>
      </c>
      <c r="L45" s="120">
        <v>0.81201854736114887</v>
      </c>
      <c r="M45" s="120">
        <v>0.13006244424620869</v>
      </c>
      <c r="N45" s="120">
        <v>0.3108352622617801</v>
      </c>
      <c r="O45" s="120">
        <v>8.2338670870078179E-2</v>
      </c>
      <c r="P45" s="120">
        <v>2.6264915645015419E-2</v>
      </c>
      <c r="Q45" s="120">
        <v>0.52744309084477881</v>
      </c>
      <c r="R45" s="120">
        <v>0.9943255112493834</v>
      </c>
      <c r="S45" s="120">
        <v>0.32739842198594138</v>
      </c>
      <c r="T45" s="120">
        <v>0.25590517486430903</v>
      </c>
      <c r="U45" s="120">
        <v>0.30410666925875363</v>
      </c>
      <c r="V45" s="120">
        <v>0.348519369307001</v>
      </c>
      <c r="W45" s="120">
        <v>1.081399983242995</v>
      </c>
    </row>
    <row r="46" spans="1:23">
      <c r="A46" s="120" t="s">
        <v>534</v>
      </c>
      <c r="B46" s="120">
        <v>5.2</v>
      </c>
      <c r="C46" s="120">
        <v>0.98</v>
      </c>
      <c r="D46" s="120">
        <v>15.957447</v>
      </c>
      <c r="E46" s="120">
        <v>5.7520000000000002E-2</v>
      </c>
      <c r="F46" s="120">
        <v>1.7760001000000001E-2</v>
      </c>
      <c r="G46" s="120">
        <v>0.12913999000000001</v>
      </c>
      <c r="H46" s="120">
        <v>4.3070003000000003E-2</v>
      </c>
      <c r="I46" s="120">
        <v>14.423078</v>
      </c>
      <c r="J46" s="120">
        <v>1.4349399</v>
      </c>
      <c r="K46" s="120">
        <v>192.03100000000001</v>
      </c>
      <c r="L46" s="120">
        <v>0.79470797538776061</v>
      </c>
      <c r="M46" s="120">
        <v>0.1163841807909604</v>
      </c>
      <c r="N46" s="120">
        <v>0.28800438974511222</v>
      </c>
      <c r="O46" s="120">
        <v>0.14132055213254599</v>
      </c>
      <c r="P46" s="120">
        <v>3.0573061386054621E-2</v>
      </c>
      <c r="Q46" s="120">
        <v>0.53320030207184865</v>
      </c>
      <c r="R46" s="120">
        <v>0.99400862834509485</v>
      </c>
      <c r="S46" s="120">
        <v>0.32378717963397091</v>
      </c>
      <c r="T46" s="120">
        <v>0.25826456301308548</v>
      </c>
      <c r="U46" s="120">
        <v>0.29506828621209891</v>
      </c>
      <c r="V46" s="120">
        <v>0.3635619552355166</v>
      </c>
      <c r="W46" s="120">
        <v>1.070599193620676</v>
      </c>
    </row>
    <row r="47" spans="1:23">
      <c r="A47" s="120" t="s">
        <v>535</v>
      </c>
      <c r="B47" s="120">
        <v>3.91</v>
      </c>
      <c r="C47" s="120">
        <v>0.85499999999999998</v>
      </c>
      <c r="D47" s="120">
        <v>14.683026999999999</v>
      </c>
      <c r="E47" s="120">
        <v>8.0170006000000002E-2</v>
      </c>
      <c r="F47" s="120">
        <v>4.2919997000000001E-2</v>
      </c>
      <c r="G47" s="120">
        <v>0.29078999999999999</v>
      </c>
      <c r="H47" s="120">
        <v>9.3770000000000006E-2</v>
      </c>
      <c r="I47" s="120">
        <v>18.363173</v>
      </c>
      <c r="J47" s="120">
        <v>1.7161021999999999</v>
      </c>
      <c r="K47" s="120">
        <v>40.247</v>
      </c>
      <c r="L47" s="120">
        <v>0.80106885360997293</v>
      </c>
      <c r="M47" s="120">
        <v>0.1087124591138864</v>
      </c>
      <c r="N47" s="120">
        <v>0.42028429826944907</v>
      </c>
      <c r="O47" s="120">
        <v>2.9467359079965779E-2</v>
      </c>
      <c r="P47" s="120">
        <v>3.8135860549947803E-2</v>
      </c>
      <c r="Q47" s="120">
        <v>0.53238986013138856</v>
      </c>
      <c r="R47" s="120">
        <v>0.99440937575090738</v>
      </c>
      <c r="S47" s="120">
        <v>0.32578979896506338</v>
      </c>
      <c r="T47" s="120">
        <v>0.26006233429139508</v>
      </c>
      <c r="U47" s="120">
        <v>0.29063804630044737</v>
      </c>
      <c r="V47" s="120">
        <v>0.34633260275436661</v>
      </c>
      <c r="W47" s="120">
        <v>1.074734842724268</v>
      </c>
    </row>
    <row r="48" spans="1:23">
      <c r="A48" s="120" t="s">
        <v>536</v>
      </c>
      <c r="B48" s="120">
        <v>-0.6</v>
      </c>
      <c r="C48" s="120">
        <v>0.876</v>
      </c>
      <c r="D48" s="120">
        <v>72.5</v>
      </c>
      <c r="E48" s="120">
        <v>-5.1609996999999998E-2</v>
      </c>
      <c r="F48" s="120">
        <v>-2.8979999999999999E-2</v>
      </c>
      <c r="G48" s="120">
        <v>5.7729996999999998E-2</v>
      </c>
      <c r="H48" s="120">
        <v>-0.11978999999999999</v>
      </c>
      <c r="I48" s="120">
        <v>0</v>
      </c>
      <c r="J48" s="120">
        <v>1.8054287</v>
      </c>
      <c r="K48" s="120">
        <v>13.164</v>
      </c>
      <c r="L48" s="120">
        <v>0.76406062715715151</v>
      </c>
      <c r="M48" s="120">
        <v>8.1891168599464756E-2</v>
      </c>
      <c r="N48" s="120">
        <v>0.22956883912706069</v>
      </c>
      <c r="O48" s="120">
        <v>9.509260548875343E-3</v>
      </c>
      <c r="P48" s="120">
        <v>4.0538595125363862E-2</v>
      </c>
      <c r="Q48" s="120">
        <v>0.56915740912594948</v>
      </c>
      <c r="R48" s="120">
        <v>0.99272133588799938</v>
      </c>
      <c r="S48" s="120">
        <v>0.27339561390277117</v>
      </c>
      <c r="T48" s="120">
        <v>0.27301795541497642</v>
      </c>
      <c r="U48" s="120">
        <v>0.27917518083844561</v>
      </c>
      <c r="V48" s="120">
        <v>0.34774210742379769</v>
      </c>
      <c r="W48" s="120">
        <v>1.051050856471843</v>
      </c>
    </row>
    <row r="49" spans="1:23">
      <c r="A49" s="120" t="s">
        <v>537</v>
      </c>
      <c r="B49" s="120">
        <v>-0.28999999999999998</v>
      </c>
      <c r="C49" s="120">
        <v>0.83099999999999996</v>
      </c>
      <c r="D49" s="120">
        <v>18.333331999999999</v>
      </c>
      <c r="E49" s="120">
        <v>-1.9640000000000001E-2</v>
      </c>
      <c r="F49" s="120">
        <v>-1.0670001E-2</v>
      </c>
      <c r="G49" s="120">
        <v>0.45601999999999998</v>
      </c>
      <c r="H49" s="120">
        <v>-7.6230004000000004E-2</v>
      </c>
      <c r="I49" s="120">
        <v>0</v>
      </c>
      <c r="J49" s="120">
        <v>2.5554782999999999</v>
      </c>
      <c r="K49" s="120">
        <v>9.407</v>
      </c>
      <c r="L49" s="120">
        <v>0.77303887015106021</v>
      </c>
      <c r="M49" s="120">
        <v>8.3734760630389524E-2</v>
      </c>
      <c r="N49" s="120">
        <v>0.55549375037821291</v>
      </c>
      <c r="O49" s="120">
        <v>6.7406390453008972E-3</v>
      </c>
      <c r="P49" s="120">
        <v>6.0713684345214507E-2</v>
      </c>
      <c r="Q49" s="120">
        <v>0.53471119867556638</v>
      </c>
      <c r="R49" s="120">
        <v>0.99306564666565489</v>
      </c>
      <c r="S49" s="120">
        <v>0.32618222712624168</v>
      </c>
      <c r="T49" s="120">
        <v>0.26716480215678928</v>
      </c>
      <c r="U49" s="120">
        <v>0.27239211484427289</v>
      </c>
      <c r="V49" s="120">
        <v>0.35067278779890848</v>
      </c>
      <c r="W49" s="120">
        <v>1.056758356640036</v>
      </c>
    </row>
    <row r="50" spans="1:23">
      <c r="A50" s="120" t="s">
        <v>538</v>
      </c>
      <c r="B50" s="120">
        <v>-2.25</v>
      </c>
      <c r="C50" s="120">
        <v>1.081</v>
      </c>
      <c r="D50" s="120">
        <v>11.619719</v>
      </c>
      <c r="E50" s="120">
        <v>-4.0949997000000002E-2</v>
      </c>
      <c r="F50" s="120">
        <v>-4.6120000000000001E-2</v>
      </c>
      <c r="G50" s="120">
        <v>-0.12755</v>
      </c>
      <c r="H50" s="120">
        <v>-0.30708997999999998</v>
      </c>
      <c r="I50" s="120">
        <v>0</v>
      </c>
      <c r="J50" s="120">
        <v>1.2184765</v>
      </c>
      <c r="K50" s="120">
        <v>10.641999999999999</v>
      </c>
      <c r="L50" s="120">
        <v>0.76705431121395851</v>
      </c>
      <c r="M50" s="120">
        <v>7.2078501338090989E-2</v>
      </c>
      <c r="N50" s="120">
        <v>7.7952262953948068E-2</v>
      </c>
      <c r="O50" s="120">
        <v>7.6507395395554734E-3</v>
      </c>
      <c r="P50" s="120">
        <v>2.4750555237351621E-2</v>
      </c>
      <c r="Q50" s="120">
        <v>0.53044181060317419</v>
      </c>
      <c r="R50" s="120">
        <v>0.99124086280052104</v>
      </c>
      <c r="S50" s="120">
        <v>0.2482923579323523</v>
      </c>
      <c r="T50" s="120">
        <v>0.24825546584046251</v>
      </c>
      <c r="U50" s="120">
        <v>0.26323771141526531</v>
      </c>
      <c r="V50" s="120">
        <v>0.31440543604635368</v>
      </c>
      <c r="W50" s="120">
        <v>1.0520178419277451</v>
      </c>
    </row>
    <row r="51" spans="1:23">
      <c r="A51" s="120" t="s">
        <v>539</v>
      </c>
      <c r="B51" s="120">
        <v>-0.16</v>
      </c>
      <c r="C51" s="120">
        <v>1.127</v>
      </c>
      <c r="D51" s="120">
        <v>37.752808000000002</v>
      </c>
      <c r="E51" s="120">
        <v>2.2509999999999999E-2</v>
      </c>
      <c r="F51" s="120">
        <v>9.3600000000000003E-3</v>
      </c>
      <c r="G51" s="120">
        <v>0.2147</v>
      </c>
      <c r="H51" s="120">
        <v>9.4900000000000002E-3</v>
      </c>
      <c r="I51" s="120">
        <v>0</v>
      </c>
      <c r="J51" s="120">
        <v>2.1929251999999999</v>
      </c>
      <c r="K51" s="120">
        <v>27.085000000000001</v>
      </c>
      <c r="L51" s="120">
        <v>0.78487599801169949</v>
      </c>
      <c r="M51" s="120">
        <v>8.4507879869164429E-2</v>
      </c>
      <c r="N51" s="120">
        <v>0.3580190485511423</v>
      </c>
      <c r="O51" s="120">
        <v>1.9767972273991099E-2</v>
      </c>
      <c r="P51" s="120">
        <v>5.0961607763301213E-2</v>
      </c>
      <c r="Q51" s="120">
        <v>0.54706062650325116</v>
      </c>
      <c r="R51" s="120">
        <v>0.99374320231184621</v>
      </c>
      <c r="S51" s="120">
        <v>0.30119026383938952</v>
      </c>
      <c r="T51" s="120">
        <v>0.26838850563994793</v>
      </c>
      <c r="U51" s="120">
        <v>0.27731379629427239</v>
      </c>
      <c r="V51" s="120">
        <v>0.34636124428498349</v>
      </c>
      <c r="W51" s="120">
        <v>1.064414473097365</v>
      </c>
    </row>
    <row r="52" spans="1:23">
      <c r="A52" s="120" t="s">
        <v>540</v>
      </c>
      <c r="B52" s="120">
        <v>5.16</v>
      </c>
      <c r="C52" s="120">
        <v>0.96799999999999997</v>
      </c>
      <c r="D52" s="120">
        <v>14.632628</v>
      </c>
      <c r="E52" s="120">
        <v>0.20993999999999999</v>
      </c>
      <c r="F52" s="120">
        <v>7.374E-2</v>
      </c>
      <c r="G52" s="120">
        <v>0.27808001999999998</v>
      </c>
      <c r="H52" s="120">
        <v>8.9840000000000003E-2</v>
      </c>
      <c r="I52" s="120">
        <v>22.771318000000001</v>
      </c>
      <c r="J52" s="120">
        <v>4.1882020000000004</v>
      </c>
      <c r="K52" s="120">
        <v>48.862000000000002</v>
      </c>
      <c r="L52" s="120">
        <v>0.83751260239887881</v>
      </c>
      <c r="M52" s="120">
        <v>0.11614629794826049</v>
      </c>
      <c r="N52" s="120">
        <v>0.40988358755037058</v>
      </c>
      <c r="O52" s="120">
        <v>3.5815954835433941E-2</v>
      </c>
      <c r="P52" s="120">
        <v>0.10463124168924171</v>
      </c>
      <c r="Q52" s="120">
        <v>0.53235780989413772</v>
      </c>
      <c r="R52" s="120">
        <v>0.99437831189690273</v>
      </c>
      <c r="S52" s="120">
        <v>0.33103824676009419</v>
      </c>
      <c r="T52" s="120">
        <v>0.28961081348544282</v>
      </c>
      <c r="U52" s="120">
        <v>0.29918078355986027</v>
      </c>
      <c r="V52" s="120">
        <v>0.3401837287042106</v>
      </c>
      <c r="W52" s="120">
        <v>1.097063921212095</v>
      </c>
    </row>
    <row r="53" spans="1:23">
      <c r="A53" s="120" t="s">
        <v>541</v>
      </c>
      <c r="B53" s="120">
        <v>-0.57999999999999996</v>
      </c>
      <c r="C53" s="120">
        <v>1.121</v>
      </c>
      <c r="D53" s="120">
        <v>15.163933999999999</v>
      </c>
      <c r="E53" s="120">
        <v>-3.4459999999999998E-2</v>
      </c>
      <c r="F53" s="120">
        <v>-1.6670000000000001E-2</v>
      </c>
      <c r="G53" s="120">
        <v>0.10241</v>
      </c>
      <c r="H53" s="120">
        <v>-2.4230001000000001E-2</v>
      </c>
      <c r="I53" s="120">
        <v>0</v>
      </c>
      <c r="J53" s="120">
        <v>1.4489349</v>
      </c>
      <c r="K53" s="120">
        <v>7.5430000000000001</v>
      </c>
      <c r="L53" s="120">
        <v>0.76887691914525547</v>
      </c>
      <c r="M53" s="120">
        <v>8.2010110020814736E-2</v>
      </c>
      <c r="N53" s="120">
        <v>0.26613095693767569</v>
      </c>
      <c r="O53" s="120">
        <v>5.3670136839320476E-3</v>
      </c>
      <c r="P53" s="120">
        <v>3.0949503655514941E-2</v>
      </c>
      <c r="Q53" s="120">
        <v>0.53269568333116635</v>
      </c>
      <c r="R53" s="120">
        <v>0.99347666969400916</v>
      </c>
      <c r="S53" s="120">
        <v>0.28091834028453277</v>
      </c>
      <c r="T53" s="120">
        <v>0.253297571864466</v>
      </c>
      <c r="U53" s="120">
        <v>0.27033714852220753</v>
      </c>
      <c r="V53" s="120">
        <v>0.32939142750060713</v>
      </c>
      <c r="W53" s="120">
        <v>1.054447436596315</v>
      </c>
    </row>
    <row r="54" spans="1:23">
      <c r="A54" s="120" t="s">
        <v>542</v>
      </c>
      <c r="B54" s="120">
        <v>57.51</v>
      </c>
      <c r="C54" s="120">
        <v>1.1439999999999999</v>
      </c>
      <c r="D54" s="120">
        <v>18.300467999999999</v>
      </c>
      <c r="E54" s="120">
        <v>0.25763000000000003</v>
      </c>
      <c r="F54" s="120">
        <v>8.8920004999999996E-2</v>
      </c>
      <c r="G54" s="120">
        <v>0.49093999999999999</v>
      </c>
      <c r="H54" s="120">
        <v>0.24112</v>
      </c>
      <c r="I54" s="120">
        <v>22.430882</v>
      </c>
      <c r="J54" s="120">
        <v>5.5660067</v>
      </c>
      <c r="K54" s="120">
        <v>296.84100000000001</v>
      </c>
      <c r="L54" s="120">
        <v>0.85090554730217383</v>
      </c>
      <c r="M54" s="120">
        <v>0.42747546833184652</v>
      </c>
      <c r="N54" s="120">
        <v>0.5840691547698974</v>
      </c>
      <c r="O54" s="120">
        <v>0.21855750177045871</v>
      </c>
      <c r="P54" s="120">
        <v>0.14169190107767349</v>
      </c>
      <c r="Q54" s="120">
        <v>0.53469029947127644</v>
      </c>
      <c r="R54" s="120">
        <v>0.99557407266886722</v>
      </c>
      <c r="S54" s="120">
        <v>0.48176901358931989</v>
      </c>
      <c r="T54" s="120">
        <v>0.3509836555799008</v>
      </c>
      <c r="U54" s="120">
        <v>0.49950218848335448</v>
      </c>
      <c r="V54" s="120">
        <v>0.39465418700119198</v>
      </c>
      <c r="W54" s="120">
        <v>1.1059781474477841</v>
      </c>
    </row>
    <row r="55" spans="1:23">
      <c r="A55" s="120" t="s">
        <v>543</v>
      </c>
      <c r="B55" s="120">
        <v>0.65</v>
      </c>
      <c r="C55" s="120">
        <v>0.93300000000000005</v>
      </c>
      <c r="D55" s="120">
        <v>235.49997999999999</v>
      </c>
      <c r="E55" s="120">
        <v>3.3730000000000003E-2</v>
      </c>
      <c r="F55" s="120">
        <v>-5.6999999999999998E-4</v>
      </c>
      <c r="G55" s="120">
        <v>9.5909999999999995E-2</v>
      </c>
      <c r="H55" s="120">
        <v>3.31E-3</v>
      </c>
      <c r="I55" s="120">
        <v>36.23077</v>
      </c>
      <c r="J55" s="120">
        <v>1.3089150000000001</v>
      </c>
      <c r="K55" s="120">
        <v>21.533999999999999</v>
      </c>
      <c r="L55" s="120">
        <v>0.78802694877317925</v>
      </c>
      <c r="M55" s="120">
        <v>8.9325007433838824E-2</v>
      </c>
      <c r="N55" s="120">
        <v>0.26081193836534039</v>
      </c>
      <c r="O55" s="120">
        <v>1.5677310052446838E-2</v>
      </c>
      <c r="P55" s="120">
        <v>2.7183200766939891E-2</v>
      </c>
      <c r="Q55" s="120">
        <v>0.67281399022649335</v>
      </c>
      <c r="R55" s="120">
        <v>0.99369435380860238</v>
      </c>
      <c r="S55" s="120">
        <v>0.28966377895970619</v>
      </c>
      <c r="T55" s="120">
        <v>0.31278333962208099</v>
      </c>
      <c r="U55" s="120">
        <v>0.31319430494741041</v>
      </c>
      <c r="V55" s="120">
        <v>0.41341163211981108</v>
      </c>
      <c r="W55" s="120">
        <v>1.066317971802601</v>
      </c>
    </row>
    <row r="56" spans="1:23">
      <c r="A56" s="120" t="s">
        <v>544</v>
      </c>
      <c r="B56" s="120">
        <v>2.0099999999999998</v>
      </c>
      <c r="C56" s="120">
        <v>0.91300000000000003</v>
      </c>
      <c r="D56" s="120">
        <v>15.454545</v>
      </c>
      <c r="E56" s="120">
        <v>0.10981</v>
      </c>
      <c r="F56" s="120">
        <v>3.7330000000000002E-2</v>
      </c>
      <c r="G56" s="120">
        <v>0.23871000000000001</v>
      </c>
      <c r="H56" s="120">
        <v>9.1749999999999998E-2</v>
      </c>
      <c r="I56" s="120">
        <v>28.756218000000001</v>
      </c>
      <c r="J56" s="120">
        <v>3.2451854</v>
      </c>
      <c r="K56" s="120">
        <v>30.670999999999999</v>
      </c>
      <c r="L56" s="120">
        <v>0.80939275393658217</v>
      </c>
      <c r="M56" s="120">
        <v>9.7413024085637817E-2</v>
      </c>
      <c r="N56" s="120">
        <v>0.37766668484679938</v>
      </c>
      <c r="O56" s="120">
        <v>2.2410579862976451E-2</v>
      </c>
      <c r="P56" s="120">
        <v>7.9265660478612165E-2</v>
      </c>
      <c r="Q56" s="120">
        <v>0.53288049159120543</v>
      </c>
      <c r="R56" s="120">
        <v>0.99439340908803475</v>
      </c>
      <c r="S56" s="120">
        <v>0.31272127283899509</v>
      </c>
      <c r="T56" s="120">
        <v>0.27628616191896149</v>
      </c>
      <c r="U56" s="120">
        <v>0.28443854865771978</v>
      </c>
      <c r="V56" s="120">
        <v>0.3373773631169148</v>
      </c>
      <c r="W56" s="120">
        <v>1.0798296891667709</v>
      </c>
    </row>
    <row r="57" spans="1:23">
      <c r="A57" s="120" t="s">
        <v>545</v>
      </c>
      <c r="B57" s="120">
        <v>-4.3499999999999996</v>
      </c>
      <c r="C57" s="120">
        <v>0.80600000000000005</v>
      </c>
      <c r="D57" s="120">
        <v>-34.64</v>
      </c>
      <c r="E57" s="120">
        <v>-0.14907000000000001</v>
      </c>
      <c r="F57" s="120">
        <v>-6.0900003000000001E-2</v>
      </c>
      <c r="G57" s="120">
        <v>0.41411999999999999</v>
      </c>
      <c r="H57" s="120">
        <v>-2.0285000000000002</v>
      </c>
      <c r="I57" s="120">
        <v>0</v>
      </c>
      <c r="J57" s="120">
        <v>1.5533631999999999</v>
      </c>
      <c r="K57" s="120">
        <v>4.8550000000000004</v>
      </c>
      <c r="L57" s="120">
        <v>0.73669060303356237</v>
      </c>
      <c r="M57" s="120">
        <v>5.9589652096342552E-2</v>
      </c>
      <c r="N57" s="120">
        <v>0.52120653835038988</v>
      </c>
      <c r="O57" s="120">
        <v>3.3861633774087269E-3</v>
      </c>
      <c r="P57" s="120">
        <v>3.3758451583195098E-2</v>
      </c>
      <c r="Q57" s="120">
        <v>0.50102386641562358</v>
      </c>
      <c r="R57" s="120">
        <v>0.97763434128820925</v>
      </c>
      <c r="S57" s="120">
        <v>0.3053629500815937</v>
      </c>
      <c r="T57" s="120">
        <v>0.23772306277886099</v>
      </c>
      <c r="U57" s="120">
        <v>0.2445045792181397</v>
      </c>
      <c r="V57" s="120">
        <v>0.33031254441057117</v>
      </c>
      <c r="W57" s="120">
        <v>1.025414509248102</v>
      </c>
    </row>
    <row r="58" spans="1:23">
      <c r="A58" s="120" t="s">
        <v>546</v>
      </c>
      <c r="B58" s="120">
        <v>3.82</v>
      </c>
      <c r="C58" s="120">
        <v>0.871</v>
      </c>
      <c r="D58" s="120">
        <v>14.949749000000001</v>
      </c>
      <c r="E58" s="120">
        <v>0.08</v>
      </c>
      <c r="F58" s="120">
        <v>2.155E-2</v>
      </c>
      <c r="G58" s="120">
        <v>0.23527001</v>
      </c>
      <c r="H58" s="120">
        <v>0.24379998</v>
      </c>
      <c r="I58" s="120">
        <v>15.575915999999999</v>
      </c>
      <c r="J58" s="120">
        <v>1.4920882</v>
      </c>
      <c r="K58" s="120">
        <v>17.010999999999999</v>
      </c>
      <c r="L58" s="120">
        <v>0.80102111024676825</v>
      </c>
      <c r="M58" s="120">
        <v>0.10817722271781149</v>
      </c>
      <c r="N58" s="120">
        <v>0.37485170473931512</v>
      </c>
      <c r="O58" s="120">
        <v>1.234420516539142E-2</v>
      </c>
      <c r="P58" s="120">
        <v>3.2110255794614788E-2</v>
      </c>
      <c r="Q58" s="120">
        <v>0.53255947665909797</v>
      </c>
      <c r="R58" s="120">
        <v>0.99559525600409748</v>
      </c>
      <c r="S58" s="120">
        <v>0.31620201777396822</v>
      </c>
      <c r="T58" s="120">
        <v>0.25747597245603648</v>
      </c>
      <c r="U58" s="120">
        <v>0.29033591393512748</v>
      </c>
      <c r="V58" s="120">
        <v>0.33941930572455342</v>
      </c>
      <c r="W58" s="120">
        <v>1.0754014410265229</v>
      </c>
    </row>
    <row r="59" spans="1:23">
      <c r="A59" s="120" t="s">
        <v>547</v>
      </c>
      <c r="B59" s="120">
        <v>1.43</v>
      </c>
      <c r="C59" s="120">
        <v>1.036</v>
      </c>
      <c r="D59" s="120">
        <v>13.031088</v>
      </c>
      <c r="E59" s="120">
        <v>2.7799999999999998E-2</v>
      </c>
      <c r="F59" s="120">
        <v>1.0670001E-2</v>
      </c>
      <c r="G59" s="120">
        <v>0.21354999999999999</v>
      </c>
      <c r="H59" s="120">
        <v>0.11461</v>
      </c>
      <c r="I59" s="120">
        <v>35.174827999999998</v>
      </c>
      <c r="J59" s="120">
        <v>0.85748380000000002</v>
      </c>
      <c r="K59" s="120">
        <v>20.329999999999998</v>
      </c>
      <c r="L59" s="120">
        <v>0.78636160670405486</v>
      </c>
      <c r="M59" s="120">
        <v>9.3963722866488242E-2</v>
      </c>
      <c r="N59" s="120">
        <v>0.35707799141911373</v>
      </c>
      <c r="O59" s="120">
        <v>1.4790054185983271E-2</v>
      </c>
      <c r="P59" s="120">
        <v>1.5040450825303701E-2</v>
      </c>
      <c r="Q59" s="120">
        <v>0.53133934252441306</v>
      </c>
      <c r="R59" s="120">
        <v>0.994574101124306</v>
      </c>
      <c r="S59" s="120">
        <v>0.30704993226686722</v>
      </c>
      <c r="T59" s="120">
        <v>0.24760579542730979</v>
      </c>
      <c r="U59" s="120">
        <v>0.27943190386192351</v>
      </c>
      <c r="V59" s="120">
        <v>0.3396318891776568</v>
      </c>
      <c r="W59" s="120">
        <v>1.065813019770669</v>
      </c>
    </row>
    <row r="60" spans="1:23">
      <c r="A60" s="120" t="s">
        <v>548</v>
      </c>
      <c r="B60" s="120">
        <v>4.03</v>
      </c>
      <c r="C60" s="120">
        <v>0.91600000000000004</v>
      </c>
      <c r="D60" s="120">
        <v>14.192913000000001</v>
      </c>
      <c r="E60" s="120">
        <v>0.22591998999999999</v>
      </c>
      <c r="F60" s="120">
        <v>5.6230000000000002E-2</v>
      </c>
      <c r="G60" s="120">
        <v>0.21393000000000001</v>
      </c>
      <c r="H60" s="120">
        <v>0.12817999999999999</v>
      </c>
      <c r="I60" s="120">
        <v>8.9454089999999997</v>
      </c>
      <c r="J60" s="120">
        <v>1.9464391000000001</v>
      </c>
      <c r="K60" s="120">
        <v>38.558999999999997</v>
      </c>
      <c r="L60" s="120">
        <v>0.8420003173417433</v>
      </c>
      <c r="M60" s="120">
        <v>0.10942610764198631</v>
      </c>
      <c r="N60" s="120">
        <v>0.35738894942795801</v>
      </c>
      <c r="O60" s="120">
        <v>2.8223432250571671E-2</v>
      </c>
      <c r="P60" s="120">
        <v>4.4331540819791043E-2</v>
      </c>
      <c r="Q60" s="120">
        <v>0.53207818192388501</v>
      </c>
      <c r="R60" s="120">
        <v>0.9946813623199402</v>
      </c>
      <c r="S60" s="120">
        <v>0.32662331668078348</v>
      </c>
      <c r="T60" s="120">
        <v>0.26268619794997938</v>
      </c>
      <c r="U60" s="120">
        <v>0.29529765818456533</v>
      </c>
      <c r="V60" s="120">
        <v>0.34026035399816729</v>
      </c>
      <c r="W60" s="120">
        <v>1.0999936180032981</v>
      </c>
    </row>
    <row r="61" spans="1:23">
      <c r="A61" s="120" t="s">
        <v>549</v>
      </c>
      <c r="B61" s="120">
        <v>10.82</v>
      </c>
      <c r="C61" s="120">
        <v>1.131</v>
      </c>
      <c r="D61" s="120">
        <v>11.713107000000001</v>
      </c>
      <c r="E61" s="120">
        <v>0.17242001000000001</v>
      </c>
      <c r="F61" s="120">
        <v>3.2479998000000003E-2</v>
      </c>
      <c r="G61" s="120">
        <v>0.19954</v>
      </c>
      <c r="H61" s="120">
        <v>6.0300003999999997E-2</v>
      </c>
      <c r="I61" s="120">
        <v>10.489834</v>
      </c>
      <c r="J61" s="120">
        <v>1.80362</v>
      </c>
      <c r="K61" s="120">
        <v>106.755</v>
      </c>
      <c r="L61" s="120">
        <v>0.8269757359941361</v>
      </c>
      <c r="M61" s="120">
        <v>0.1498067201903063</v>
      </c>
      <c r="N61" s="120">
        <v>0.34561346061935722</v>
      </c>
      <c r="O61" s="120">
        <v>7.8478665696875366E-2</v>
      </c>
      <c r="P61" s="120">
        <v>4.0489944097655897E-2</v>
      </c>
      <c r="Q61" s="120">
        <v>0.53050119883620228</v>
      </c>
      <c r="R61" s="120">
        <v>0.99414481924472942</v>
      </c>
      <c r="S61" s="120">
        <v>0.34107105914607022</v>
      </c>
      <c r="T61" s="120">
        <v>0.26613418417664642</v>
      </c>
      <c r="U61" s="120">
        <v>0.31903969997920217</v>
      </c>
      <c r="V61" s="120">
        <v>0.3506763409269571</v>
      </c>
      <c r="W61" s="120">
        <v>1.090465701244411</v>
      </c>
    </row>
    <row r="62" spans="1:23">
      <c r="A62" s="120" t="s">
        <v>550</v>
      </c>
      <c r="B62" s="120">
        <v>4.1900000000000004</v>
      </c>
      <c r="C62" s="120">
        <v>0.97699999999999998</v>
      </c>
      <c r="D62" s="120">
        <v>9.9346399999999999</v>
      </c>
      <c r="E62" s="120">
        <v>0.102819994</v>
      </c>
      <c r="F62" s="120">
        <v>3.1070001E-2</v>
      </c>
      <c r="G62" s="120">
        <v>0.26235999999999998</v>
      </c>
      <c r="H62" s="120">
        <v>0.30819999999999997</v>
      </c>
      <c r="I62" s="120">
        <v>18.138424000000001</v>
      </c>
      <c r="J62" s="120">
        <v>37.475340000000003</v>
      </c>
      <c r="K62" s="120">
        <v>0.77300000000000002</v>
      </c>
      <c r="L62" s="120">
        <v>0.80742972677718394</v>
      </c>
      <c r="M62" s="120">
        <v>0.1103776390127862</v>
      </c>
      <c r="N62" s="120">
        <v>0.39701972934460411</v>
      </c>
      <c r="O62" s="120">
        <v>3.7804174376728552E-4</v>
      </c>
      <c r="P62" s="120">
        <v>1</v>
      </c>
      <c r="Q62" s="120">
        <v>0.52937021827522224</v>
      </c>
      <c r="R62" s="120">
        <v>0.99610429234485454</v>
      </c>
      <c r="S62" s="120">
        <v>0.2246673534126136</v>
      </c>
      <c r="T62" s="120">
        <v>0.6712610401676874</v>
      </c>
      <c r="U62" s="120">
        <v>0.29158477582520592</v>
      </c>
      <c r="V62" s="120">
        <v>0.23737230225048411</v>
      </c>
      <c r="W62" s="120">
        <v>1.07962990720773</v>
      </c>
    </row>
    <row r="63" spans="1:23">
      <c r="A63" s="120" t="s">
        <v>551</v>
      </c>
      <c r="B63" s="120">
        <v>0.47</v>
      </c>
      <c r="C63" s="120">
        <v>0.81699999999999995</v>
      </c>
      <c r="D63" s="120">
        <v>49.666663999999997</v>
      </c>
      <c r="E63" s="120">
        <v>1.1270000000000001E-2</v>
      </c>
      <c r="F63" s="120">
        <v>3.1669999999999997E-2</v>
      </c>
      <c r="G63" s="120">
        <v>0.55518000000000001</v>
      </c>
      <c r="H63" s="120">
        <v>0.57264999999999999</v>
      </c>
      <c r="I63" s="120">
        <v>63.404254999999999</v>
      </c>
      <c r="J63" s="120">
        <v>1.0613668999999999</v>
      </c>
      <c r="K63" s="120">
        <v>6.742</v>
      </c>
      <c r="L63" s="120">
        <v>0.78171943058219573</v>
      </c>
      <c r="M63" s="120">
        <v>8.8254534641688961E-2</v>
      </c>
      <c r="N63" s="120">
        <v>0.63663742447556215</v>
      </c>
      <c r="O63" s="120">
        <v>4.7767379787515491E-3</v>
      </c>
      <c r="P63" s="120">
        <v>2.052456778626166E-2</v>
      </c>
      <c r="Q63" s="120">
        <v>0.55463700522847681</v>
      </c>
      <c r="R63" s="120">
        <v>0.99819458145211259</v>
      </c>
      <c r="S63" s="120">
        <v>0.34661691700925151</v>
      </c>
      <c r="T63" s="120">
        <v>0.25912582319441418</v>
      </c>
      <c r="U63" s="120">
        <v>0.28132690139922728</v>
      </c>
      <c r="V63" s="120">
        <v>0.37233329810597748</v>
      </c>
      <c r="W63" s="120">
        <v>1.065090935229102</v>
      </c>
    </row>
    <row r="64" spans="1:23">
      <c r="A64" s="120" t="s">
        <v>552</v>
      </c>
      <c r="B64" s="120">
        <v>3.57</v>
      </c>
      <c r="C64" s="120">
        <v>1.024</v>
      </c>
      <c r="D64" s="120">
        <v>20.249374</v>
      </c>
      <c r="E64" s="120">
        <v>8.8580000000000006E-2</v>
      </c>
      <c r="F64" s="120">
        <v>5.3319998E-2</v>
      </c>
      <c r="G64" s="120">
        <v>0.30735000000000001</v>
      </c>
      <c r="H64" s="120">
        <v>0.15156001</v>
      </c>
      <c r="I64" s="120">
        <v>22.745097999999999</v>
      </c>
      <c r="J64" s="120">
        <v>2.0201015</v>
      </c>
      <c r="K64" s="120">
        <v>26.788</v>
      </c>
      <c r="L64" s="120">
        <v>0.80343066082907633</v>
      </c>
      <c r="M64" s="120">
        <v>0.10669045495093669</v>
      </c>
      <c r="N64" s="120">
        <v>0.43383552097066042</v>
      </c>
      <c r="O64" s="120">
        <v>1.954910600128372E-2</v>
      </c>
      <c r="P64" s="120">
        <v>4.6312937106314393E-2</v>
      </c>
      <c r="Q64" s="120">
        <v>0.53592966730951996</v>
      </c>
      <c r="R64" s="120">
        <v>0.99486616466530076</v>
      </c>
      <c r="S64" s="120">
        <v>0.32561896435747317</v>
      </c>
      <c r="T64" s="120">
        <v>0.26479524626511552</v>
      </c>
      <c r="U64" s="120">
        <v>0.29051164305859989</v>
      </c>
      <c r="V64" s="120">
        <v>0.34628370789019708</v>
      </c>
      <c r="W64" s="120">
        <v>1.0764511466459881</v>
      </c>
    </row>
    <row r="65" spans="1:23">
      <c r="A65" s="120" t="s">
        <v>553</v>
      </c>
      <c r="B65" s="120">
        <v>153.78</v>
      </c>
      <c r="C65" s="120">
        <v>0.91900000000000004</v>
      </c>
      <c r="D65" s="120">
        <v>13.5295515</v>
      </c>
      <c r="E65" s="120">
        <v>0.12922</v>
      </c>
      <c r="F65" s="120">
        <v>5.849E-2</v>
      </c>
      <c r="G65" s="120">
        <v>0.48633999999999999</v>
      </c>
      <c r="H65" s="120">
        <v>0.35009997999999998</v>
      </c>
      <c r="I65" s="120">
        <v>14.826375000000001</v>
      </c>
      <c r="J65" s="120">
        <v>1.8118087</v>
      </c>
      <c r="K65" s="120">
        <v>382.26</v>
      </c>
      <c r="L65" s="120">
        <v>0.81484373025390144</v>
      </c>
      <c r="M65" s="120">
        <v>1</v>
      </c>
      <c r="N65" s="120">
        <v>0.5803049262417832</v>
      </c>
      <c r="O65" s="120">
        <v>0.28150476826335868</v>
      </c>
      <c r="P65" s="120">
        <v>4.071020653509283E-2</v>
      </c>
      <c r="Q65" s="120">
        <v>0.53165633042964722</v>
      </c>
      <c r="R65" s="120">
        <v>0.99643548187704711</v>
      </c>
      <c r="S65" s="120">
        <v>0.66307550217045119</v>
      </c>
      <c r="T65" s="120">
        <v>0.38821629774308758</v>
      </c>
      <c r="U65" s="120">
        <v>0.85964096870756146</v>
      </c>
      <c r="V65" s="120">
        <v>0.41779857227035799</v>
      </c>
      <c r="W65" s="120">
        <v>1.084370516157144</v>
      </c>
    </row>
    <row r="66" spans="1:23">
      <c r="A66" s="120" t="s">
        <v>554</v>
      </c>
      <c r="B66" s="120">
        <v>10.1</v>
      </c>
      <c r="C66" s="120">
        <v>0.90800000000000003</v>
      </c>
      <c r="D66" s="120">
        <v>38.28633</v>
      </c>
      <c r="E66" s="120">
        <v>0.25685000000000002</v>
      </c>
      <c r="F66" s="120">
        <v>0.14071</v>
      </c>
      <c r="G66" s="120">
        <v>0.54107000000000005</v>
      </c>
      <c r="H66" s="120">
        <v>0.27304</v>
      </c>
      <c r="I66" s="120">
        <v>17.475245999999999</v>
      </c>
      <c r="J66" s="120">
        <v>4.1850430000000003</v>
      </c>
      <c r="K66" s="120">
        <v>40.152000000000001</v>
      </c>
      <c r="L66" s="120">
        <v>0.85068649724923673</v>
      </c>
      <c r="M66" s="120">
        <v>0.1455248290217068</v>
      </c>
      <c r="N66" s="120">
        <v>0.62509106262084657</v>
      </c>
      <c r="O66" s="120">
        <v>2.9397351349638501E-2</v>
      </c>
      <c r="P66" s="120">
        <v>0.1045462698329198</v>
      </c>
      <c r="Q66" s="120">
        <v>0.54739990916121184</v>
      </c>
      <c r="R66" s="120">
        <v>0.99582637755940862</v>
      </c>
      <c r="S66" s="120">
        <v>0.37697740184149148</v>
      </c>
      <c r="T66" s="120">
        <v>0.30021963038408672</v>
      </c>
      <c r="U66" s="120">
        <v>0.32315958888516327</v>
      </c>
      <c r="V66" s="120">
        <v>0.3644182482850844</v>
      </c>
      <c r="W66" s="120">
        <v>1.1059918784650931</v>
      </c>
    </row>
    <row r="67" spans="1:23">
      <c r="A67" s="120" t="s">
        <v>555</v>
      </c>
      <c r="B67" s="120">
        <v>3.07</v>
      </c>
      <c r="C67" s="120">
        <v>1.1890000000000001</v>
      </c>
      <c r="D67" s="120">
        <v>24.558824999999999</v>
      </c>
      <c r="E67" s="120">
        <v>7.3669999999999999E-2</v>
      </c>
      <c r="F67" s="120">
        <v>2.7609998E-2</v>
      </c>
      <c r="G67" s="120">
        <v>0.17862</v>
      </c>
      <c r="H67" s="120">
        <v>4.82E-2</v>
      </c>
      <c r="I67" s="120">
        <v>21.758959000000001</v>
      </c>
      <c r="J67" s="120">
        <v>1.4855339999999999</v>
      </c>
      <c r="K67" s="120">
        <v>63.851999999999997</v>
      </c>
      <c r="L67" s="120">
        <v>0.79924343481716331</v>
      </c>
      <c r="M67" s="120">
        <v>0.103716919417187</v>
      </c>
      <c r="N67" s="120">
        <v>0.3284944039219333</v>
      </c>
      <c r="O67" s="120">
        <v>4.6862437757600822E-2</v>
      </c>
      <c r="P67" s="120">
        <v>3.1933958694043377E-2</v>
      </c>
      <c r="Q67" s="120">
        <v>0.53867017658492178</v>
      </c>
      <c r="R67" s="120">
        <v>0.99404917732164755</v>
      </c>
      <c r="S67" s="120">
        <v>0.31248613863933639</v>
      </c>
      <c r="T67" s="120">
        <v>0.25938208016528053</v>
      </c>
      <c r="U67" s="120">
        <v>0.28888697190599039</v>
      </c>
      <c r="V67" s="120">
        <v>0.34749245675823281</v>
      </c>
      <c r="W67" s="120">
        <v>1.0734041314822269</v>
      </c>
    </row>
    <row r="68" spans="1:23">
      <c r="A68" s="120" t="s">
        <v>556</v>
      </c>
      <c r="B68" s="120">
        <v>38.5</v>
      </c>
      <c r="C68" s="120">
        <v>1.071</v>
      </c>
      <c r="D68" s="120">
        <v>14.776300000000001</v>
      </c>
      <c r="E68" s="120">
        <v>0.32799998000000002</v>
      </c>
      <c r="F68" s="120">
        <v>0.1512</v>
      </c>
      <c r="G68" s="120">
        <v>0.41665999999999997</v>
      </c>
      <c r="H68" s="120">
        <v>0.21059</v>
      </c>
      <c r="I68" s="120">
        <v>15.87013</v>
      </c>
      <c r="J68" s="120">
        <v>5.1568579999999997</v>
      </c>
      <c r="K68" s="120">
        <v>182.101</v>
      </c>
      <c r="L68" s="120">
        <v>0.87066778812804879</v>
      </c>
      <c r="M68" s="120">
        <v>0.31442164733868572</v>
      </c>
      <c r="N68" s="120">
        <v>0.5232850471463486</v>
      </c>
      <c r="O68" s="120">
        <v>0.13400290200465301</v>
      </c>
      <c r="P68" s="120">
        <v>0.13068648020059301</v>
      </c>
      <c r="Q68" s="120">
        <v>0.53244917523246393</v>
      </c>
      <c r="R68" s="120">
        <v>0.99533275473941141</v>
      </c>
      <c r="S68" s="120">
        <v>0.43119002538723888</v>
      </c>
      <c r="T68" s="120">
        <v>0.32915079532330638</v>
      </c>
      <c r="U68" s="120">
        <v>0.42897712873429489</v>
      </c>
      <c r="V68" s="120">
        <v>0.36970802467371539</v>
      </c>
      <c r="W68" s="120">
        <v>1.117954748161206</v>
      </c>
    </row>
    <row r="69" spans="1:23">
      <c r="A69" s="120" t="s">
        <v>557</v>
      </c>
      <c r="B69" s="120">
        <v>0.13</v>
      </c>
      <c r="C69" s="120">
        <v>1.095</v>
      </c>
      <c r="D69" s="120">
        <v>13.119891000000001</v>
      </c>
      <c r="E69" s="120">
        <v>3.6170002E-2</v>
      </c>
      <c r="F69" s="120">
        <v>9.0600000000000003E-3</v>
      </c>
      <c r="G69" s="120">
        <v>0.26107000000000002</v>
      </c>
      <c r="H69" s="120">
        <v>4.5929999999999999E-2</v>
      </c>
      <c r="I69" s="120">
        <v>740.76930000000004</v>
      </c>
      <c r="J69" s="120">
        <v>1.3942782</v>
      </c>
      <c r="K69" s="120">
        <v>59.637999999999998</v>
      </c>
      <c r="L69" s="120">
        <v>0.78871218283377742</v>
      </c>
      <c r="M69" s="120">
        <v>8.6232530478739217E-2</v>
      </c>
      <c r="N69" s="120">
        <v>0.39596410873563292</v>
      </c>
      <c r="O69" s="120">
        <v>4.3757042224978317E-2</v>
      </c>
      <c r="P69" s="120">
        <v>2.9479329151105359E-2</v>
      </c>
      <c r="Q69" s="120">
        <v>0.5313958150182837</v>
      </c>
      <c r="R69" s="120">
        <v>0.99403123458663722</v>
      </c>
      <c r="S69" s="120">
        <v>0.3148174595291065</v>
      </c>
      <c r="T69" s="120">
        <v>0.25271371539641202</v>
      </c>
      <c r="U69" s="120">
        <v>0.27476782647687598</v>
      </c>
      <c r="V69" s="120">
        <v>0.3480963604958584</v>
      </c>
      <c r="W69" s="120">
        <v>1.066935838969111</v>
      </c>
    </row>
    <row r="70" spans="1:23">
      <c r="A70" s="120" t="s">
        <v>558</v>
      </c>
      <c r="B70" s="120">
        <v>5.14</v>
      </c>
      <c r="C70" s="120">
        <v>0.879</v>
      </c>
      <c r="D70" s="120">
        <v>13.348678</v>
      </c>
      <c r="E70" s="120">
        <v>0.17141001</v>
      </c>
      <c r="F70" s="120">
        <v>4.1840002000000001E-2</v>
      </c>
      <c r="G70" s="120">
        <v>7.979E-2</v>
      </c>
      <c r="H70" s="120">
        <v>2.9499999999999998E-2</v>
      </c>
      <c r="I70" s="120">
        <v>22.568093999999999</v>
      </c>
      <c r="J70" s="120">
        <v>2.9471544999999999</v>
      </c>
      <c r="K70" s="120">
        <v>317.12299999999999</v>
      </c>
      <c r="L70" s="120">
        <v>0.82669209425892276</v>
      </c>
      <c r="M70" s="120">
        <v>0.1160273565269105</v>
      </c>
      <c r="N70" s="120">
        <v>0.24762077230594881</v>
      </c>
      <c r="O70" s="120">
        <v>0.23350378373359329</v>
      </c>
      <c r="P70" s="120">
        <v>7.1249123975196393E-2</v>
      </c>
      <c r="Q70" s="120">
        <v>0.53154130754055429</v>
      </c>
      <c r="R70" s="120">
        <v>0.99390136712574773</v>
      </c>
      <c r="S70" s="120">
        <v>0.33693027348616678</v>
      </c>
      <c r="T70" s="120">
        <v>0.27493628819534621</v>
      </c>
      <c r="U70" s="120">
        <v>0.29776120811427642</v>
      </c>
      <c r="V70" s="120">
        <v>0.37701777400012693</v>
      </c>
      <c r="W70" s="120">
        <v>1.09014891442896</v>
      </c>
    </row>
    <row r="71" spans="1:23">
      <c r="A71" s="120" t="s">
        <v>559</v>
      </c>
      <c r="B71" s="120">
        <v>3.51</v>
      </c>
      <c r="C71" s="120">
        <v>0.80700000000000005</v>
      </c>
      <c r="D71" s="120">
        <v>39.875</v>
      </c>
      <c r="E71" s="120">
        <v>0.15946001000000001</v>
      </c>
      <c r="F71" s="120">
        <v>0.1016</v>
      </c>
      <c r="G71" s="120">
        <v>0.47833002000000002</v>
      </c>
      <c r="H71" s="120">
        <v>0.26486999999999999</v>
      </c>
      <c r="I71" s="120">
        <v>18.176638000000001</v>
      </c>
      <c r="J71" s="120">
        <v>3.0730697999999999</v>
      </c>
      <c r="K71" s="120">
        <v>13.452999999999999</v>
      </c>
      <c r="L71" s="120">
        <v>0.82333613511456594</v>
      </c>
      <c r="M71" s="120">
        <v>0.1063336306868867</v>
      </c>
      <c r="N71" s="120">
        <v>0.57375027510577792</v>
      </c>
      <c r="O71" s="120">
        <v>9.7222314337656861E-3</v>
      </c>
      <c r="P71" s="120">
        <v>7.4636036536238043E-2</v>
      </c>
      <c r="Q71" s="120">
        <v>0.54841019211153486</v>
      </c>
      <c r="R71" s="120">
        <v>0.99576179952194854</v>
      </c>
      <c r="S71" s="120">
        <v>0.34911697003505759</v>
      </c>
      <c r="T71" s="120">
        <v>0.28223268942359148</v>
      </c>
      <c r="U71" s="120">
        <v>0.29559216871645128</v>
      </c>
      <c r="V71" s="120">
        <v>0.35937149453415962</v>
      </c>
      <c r="W71" s="120">
        <v>1.089182742011731</v>
      </c>
    </row>
    <row r="72" spans="1:23">
      <c r="A72" s="120" t="s">
        <v>560</v>
      </c>
      <c r="B72" s="120">
        <v>2.2000000000000002</v>
      </c>
      <c r="C72" s="120">
        <v>0.98</v>
      </c>
      <c r="D72" s="120">
        <v>23.034056</v>
      </c>
      <c r="E72" s="120">
        <v>4.8710000000000003E-2</v>
      </c>
      <c r="F72" s="120">
        <v>2.9870000000000001E-2</v>
      </c>
      <c r="G72" s="120">
        <v>0.1449</v>
      </c>
      <c r="H72" s="120">
        <v>4.4760000000000001E-2</v>
      </c>
      <c r="I72" s="120">
        <v>33.818179999999998</v>
      </c>
      <c r="J72" s="120">
        <v>2.0768200000000001</v>
      </c>
      <c r="K72" s="120">
        <v>46.390999999999998</v>
      </c>
      <c r="L72" s="120">
        <v>0.7922338331231763</v>
      </c>
      <c r="M72" s="120">
        <v>9.8542967588462677E-2</v>
      </c>
      <c r="N72" s="120">
        <v>0.30090097218975692</v>
      </c>
      <c r="O72" s="120">
        <v>3.3995016923447648E-2</v>
      </c>
      <c r="P72" s="120">
        <v>4.783857060830693E-2</v>
      </c>
      <c r="Q72" s="120">
        <v>0.53770053019902597</v>
      </c>
      <c r="R72" s="120">
        <v>0.99402198656903284</v>
      </c>
      <c r="S72" s="120">
        <v>0.30091847528657412</v>
      </c>
      <c r="T72" s="120">
        <v>0.26504384867441422</v>
      </c>
      <c r="U72" s="120">
        <v>0.28460679963225571</v>
      </c>
      <c r="V72" s="120">
        <v>0.34008259891373221</v>
      </c>
      <c r="W72" s="120">
        <v>1.0690898881898401</v>
      </c>
    </row>
    <row r="73" spans="1:23">
      <c r="A73" s="120" t="s">
        <v>561</v>
      </c>
      <c r="B73" s="120">
        <v>2.65</v>
      </c>
      <c r="C73" s="120">
        <v>1.056</v>
      </c>
      <c r="D73" s="120">
        <v>10.04762</v>
      </c>
      <c r="E73" s="120">
        <v>0.10326</v>
      </c>
      <c r="F73" s="120">
        <v>2.4559999999999998E-2</v>
      </c>
      <c r="G73" s="120">
        <v>0.14432</v>
      </c>
      <c r="H73" s="120">
        <v>6.4250000000000002E-2</v>
      </c>
      <c r="I73" s="120">
        <v>15.924528</v>
      </c>
      <c r="J73" s="120">
        <v>1.4591472999999999</v>
      </c>
      <c r="K73" s="120">
        <v>77.222999999999999</v>
      </c>
      <c r="L73" s="120">
        <v>0.80755329515871299</v>
      </c>
      <c r="M73" s="120">
        <v>0.1012191495688373</v>
      </c>
      <c r="N73" s="120">
        <v>0.30042635207099472</v>
      </c>
      <c r="O73" s="120">
        <v>5.6715841570295501E-2</v>
      </c>
      <c r="P73" s="120">
        <v>3.122420026377765E-2</v>
      </c>
      <c r="Q73" s="120">
        <v>0.52944206564926943</v>
      </c>
      <c r="R73" s="120">
        <v>0.99417604115288782</v>
      </c>
      <c r="S73" s="120">
        <v>0.31122499780759061</v>
      </c>
      <c r="T73" s="120">
        <v>0.2547657780437188</v>
      </c>
      <c r="U73" s="120">
        <v>0.28578231383567287</v>
      </c>
      <c r="V73" s="120">
        <v>0.34230256609099391</v>
      </c>
      <c r="W73" s="120">
        <v>1.0785741815398371</v>
      </c>
    </row>
    <row r="74" spans="1:23">
      <c r="A74" s="120" t="s">
        <v>562</v>
      </c>
      <c r="B74" s="120">
        <v>4.76</v>
      </c>
      <c r="C74" s="120">
        <v>0.91400000000000003</v>
      </c>
      <c r="D74" s="120">
        <v>248.57142999999999</v>
      </c>
      <c r="E74" s="120">
        <v>0.14915999999999999</v>
      </c>
      <c r="F74" s="120">
        <v>3.5909999999999997E-2</v>
      </c>
      <c r="G74" s="120">
        <v>0.47761002000000002</v>
      </c>
      <c r="H74" s="120">
        <v>0.15135000000000001</v>
      </c>
      <c r="I74" s="120">
        <v>14.621848</v>
      </c>
      <c r="J74" s="120">
        <v>3.0916845999999998</v>
      </c>
      <c r="K74" s="120">
        <v>14.073</v>
      </c>
      <c r="L74" s="120">
        <v>0.82044354827385746</v>
      </c>
      <c r="M74" s="120">
        <v>0.11376746952126079</v>
      </c>
      <c r="N74" s="120">
        <v>0.57316109151007311</v>
      </c>
      <c r="O74" s="120">
        <v>1.01791239895858E-2</v>
      </c>
      <c r="P74" s="120">
        <v>7.5136743757213381E-2</v>
      </c>
      <c r="Q74" s="120">
        <v>0.68112651773126176</v>
      </c>
      <c r="R74" s="120">
        <v>0.99486450468566223</v>
      </c>
      <c r="S74" s="120">
        <v>0.35046722039621858</v>
      </c>
      <c r="T74" s="120">
        <v>0.34039180526854862</v>
      </c>
      <c r="U74" s="120">
        <v>0.3343052971193009</v>
      </c>
      <c r="V74" s="120">
        <v>0.43668891322420628</v>
      </c>
      <c r="W74" s="120">
        <v>1.0868824751510759</v>
      </c>
    </row>
    <row r="75" spans="1:23">
      <c r="A75" s="120" t="s">
        <v>563</v>
      </c>
      <c r="B75" s="120">
        <v>0.81</v>
      </c>
      <c r="C75" s="120">
        <v>0.82899999999999996</v>
      </c>
      <c r="D75" s="120">
        <v>17.064219999999999</v>
      </c>
      <c r="E75" s="120">
        <v>4.165E-2</v>
      </c>
      <c r="F75" s="120">
        <v>1.487E-2</v>
      </c>
      <c r="G75" s="120">
        <v>0.18837999</v>
      </c>
      <c r="H75" s="120">
        <v>1.874E-2</v>
      </c>
      <c r="I75" s="120">
        <v>45.925925999999997</v>
      </c>
      <c r="J75" s="120">
        <v>2.0719615999999998</v>
      </c>
      <c r="K75" s="120">
        <v>47.225999999999999</v>
      </c>
      <c r="L75" s="120">
        <v>0.7902511493106944</v>
      </c>
      <c r="M75" s="120">
        <v>9.0276538804638706E-2</v>
      </c>
      <c r="N75" s="120">
        <v>0.33648110670282672</v>
      </c>
      <c r="O75" s="120">
        <v>3.4610348026850549E-2</v>
      </c>
      <c r="P75" s="120">
        <v>4.7707887712848111E-2</v>
      </c>
      <c r="Q75" s="120">
        <v>0.53390413225167066</v>
      </c>
      <c r="R75" s="120">
        <v>0.99381631698094108</v>
      </c>
      <c r="S75" s="120">
        <v>0.30368268843407542</v>
      </c>
      <c r="T75" s="120">
        <v>0.26217942915197562</v>
      </c>
      <c r="U75" s="120">
        <v>0.27815288791199111</v>
      </c>
      <c r="V75" s="120">
        <v>0.34083719285759773</v>
      </c>
      <c r="W75" s="120">
        <v>1.067753419561734</v>
      </c>
    </row>
    <row r="76" spans="1:23">
      <c r="A76" s="120" t="s">
        <v>564</v>
      </c>
      <c r="B76" s="120">
        <v>24.02</v>
      </c>
      <c r="C76" s="120">
        <v>1.1160000000000001</v>
      </c>
      <c r="D76" s="120">
        <v>40.572792</v>
      </c>
      <c r="E76" s="120">
        <v>0.33438000000000001</v>
      </c>
      <c r="F76" s="120">
        <v>0.10416</v>
      </c>
      <c r="G76" s="120">
        <v>0.29842999999999997</v>
      </c>
      <c r="H76" s="120">
        <v>0.12397</v>
      </c>
      <c r="I76" s="120">
        <v>63.696919999999999</v>
      </c>
      <c r="J76" s="120">
        <v>19.787894999999999</v>
      </c>
      <c r="K76" s="120">
        <v>189.553</v>
      </c>
      <c r="L76" s="120">
        <v>0.87245951084438178</v>
      </c>
      <c r="M76" s="120">
        <v>0.22830805828129641</v>
      </c>
      <c r="N76" s="120">
        <v>0.42653619086831712</v>
      </c>
      <c r="O76" s="120">
        <v>0.1394944557562198</v>
      </c>
      <c r="P76" s="120">
        <v>0.524237089192233</v>
      </c>
      <c r="Q76" s="120">
        <v>0.54885393899444435</v>
      </c>
      <c r="R76" s="120">
        <v>0.99464808526514137</v>
      </c>
      <c r="S76" s="120">
        <v>0.35234065040053719</v>
      </c>
      <c r="T76" s="120">
        <v>0.49255203620920712</v>
      </c>
      <c r="U76" s="120">
        <v>0.37854771635285761</v>
      </c>
      <c r="V76" s="120">
        <v>0.33262783744010849</v>
      </c>
      <c r="W76" s="120">
        <v>1.1186516684833601</v>
      </c>
    </row>
    <row r="77" spans="1:23">
      <c r="A77" s="120" t="s">
        <v>565</v>
      </c>
      <c r="B77" s="120">
        <v>0.06</v>
      </c>
      <c r="C77" s="120">
        <v>0.82299999999999995</v>
      </c>
      <c r="D77" s="120">
        <v>17.973734</v>
      </c>
      <c r="E77" s="120">
        <v>2.162E-2</v>
      </c>
      <c r="F77" s="120">
        <v>1.235E-2</v>
      </c>
      <c r="G77" s="120">
        <v>0.14915</v>
      </c>
      <c r="H77" s="120">
        <v>5.0709999999999998E-2</v>
      </c>
      <c r="I77" s="120">
        <v>1596.6667</v>
      </c>
      <c r="J77" s="120">
        <v>3.6681089999999998</v>
      </c>
      <c r="K77" s="120">
        <v>37.061999999999998</v>
      </c>
      <c r="L77" s="120">
        <v>0.78462605628463022</v>
      </c>
      <c r="M77" s="120">
        <v>8.5816235504014265E-2</v>
      </c>
      <c r="N77" s="120">
        <v>0.3043787920255146</v>
      </c>
      <c r="O77" s="120">
        <v>2.7120257805309241E-2</v>
      </c>
      <c r="P77" s="120">
        <v>9.0641603300500778E-2</v>
      </c>
      <c r="Q77" s="120">
        <v>0.5344825195110009</v>
      </c>
      <c r="R77" s="120">
        <v>0.99406901708591011</v>
      </c>
      <c r="S77" s="120">
        <v>0.29018665131697241</v>
      </c>
      <c r="T77" s="120">
        <v>0.28019133909053318</v>
      </c>
      <c r="U77" s="120">
        <v>0.2748721248987494</v>
      </c>
      <c r="V77" s="120">
        <v>0.33247565902161391</v>
      </c>
      <c r="W77" s="120">
        <v>1.064452396939747</v>
      </c>
    </row>
    <row r="78" spans="1:23">
      <c r="A78" s="120" t="s">
        <v>566</v>
      </c>
      <c r="B78" s="120">
        <v>4.12</v>
      </c>
      <c r="C78" s="120">
        <v>0.877</v>
      </c>
      <c r="D78" s="120">
        <v>23.045603</v>
      </c>
      <c r="E78" s="120">
        <v>0.10256999999999999</v>
      </c>
      <c r="F78" s="120">
        <v>3.422E-2</v>
      </c>
      <c r="G78" s="120">
        <v>0.2762</v>
      </c>
      <c r="H78" s="120">
        <v>-1.1610000000000001E-2</v>
      </c>
      <c r="I78" s="120">
        <v>34.344659999999998</v>
      </c>
      <c r="J78" s="120">
        <v>3.438472</v>
      </c>
      <c r="K78" s="120">
        <v>96.108999999999995</v>
      </c>
      <c r="L78" s="120">
        <v>0.80735952011188394</v>
      </c>
      <c r="M78" s="120">
        <v>0.10996134403806131</v>
      </c>
      <c r="N78" s="120">
        <v>0.4083451473509303</v>
      </c>
      <c r="O78" s="120">
        <v>7.0633378359357776E-2</v>
      </c>
      <c r="P78" s="120">
        <v>8.4464749178881554E-2</v>
      </c>
      <c r="Q78" s="120">
        <v>0.53770787328300651</v>
      </c>
      <c r="R78" s="120">
        <v>0.99357642182342443</v>
      </c>
      <c r="S78" s="120">
        <v>0.32803038789122319</v>
      </c>
      <c r="T78" s="120">
        <v>0.28237666205020417</v>
      </c>
      <c r="U78" s="120">
        <v>0.29346586157695992</v>
      </c>
      <c r="V78" s="120">
        <v>0.3534676819659025</v>
      </c>
      <c r="W78" s="120">
        <v>1.078103502058593</v>
      </c>
    </row>
    <row r="79" spans="1:23">
      <c r="A79" s="120" t="s">
        <v>567</v>
      </c>
      <c r="B79" s="120">
        <v>7.63</v>
      </c>
      <c r="C79" s="120">
        <v>0.87</v>
      </c>
      <c r="D79" s="120">
        <v>17.924527999999999</v>
      </c>
      <c r="E79" s="120">
        <v>0.15709000000000001</v>
      </c>
      <c r="F79" s="120">
        <v>7.4120000000000005E-2</v>
      </c>
      <c r="G79" s="120">
        <v>0.35324</v>
      </c>
      <c r="H79" s="120">
        <v>0.12678</v>
      </c>
      <c r="I79" s="120">
        <v>22.411532999999999</v>
      </c>
      <c r="J79" s="120">
        <v>2.7888315000000001</v>
      </c>
      <c r="K79" s="120">
        <v>39.783999999999999</v>
      </c>
      <c r="L79" s="120">
        <v>0.82267055714538462</v>
      </c>
      <c r="M79" s="120">
        <v>0.1308355634849836</v>
      </c>
      <c r="N79" s="120">
        <v>0.47138779209134768</v>
      </c>
      <c r="O79" s="120">
        <v>2.912616351005495E-2</v>
      </c>
      <c r="P79" s="120">
        <v>6.6990498078249833E-2</v>
      </c>
      <c r="Q79" s="120">
        <v>0.53445122793826794</v>
      </c>
      <c r="R79" s="120">
        <v>0.99467029631596915</v>
      </c>
      <c r="S79" s="120">
        <v>0.34377246740340639</v>
      </c>
      <c r="T79" s="120">
        <v>0.27647432579268372</v>
      </c>
      <c r="U79" s="120">
        <v>0.30752461344951088</v>
      </c>
      <c r="V79" s="120">
        <v>0.34853010988791061</v>
      </c>
      <c r="W79" s="120">
        <v>1.088134115519761</v>
      </c>
    </row>
    <row r="80" spans="1:23">
      <c r="A80" s="120" t="s">
        <v>568</v>
      </c>
      <c r="B80" s="120">
        <v>1.98</v>
      </c>
      <c r="C80" s="120">
        <v>0.879</v>
      </c>
      <c r="D80" s="120">
        <v>39.267242000000003</v>
      </c>
      <c r="E80" s="120">
        <v>3.8879999999999998E-2</v>
      </c>
      <c r="F80" s="120">
        <v>3.9100000000000003E-3</v>
      </c>
      <c r="G80" s="120">
        <v>0.19962999000000001</v>
      </c>
      <c r="H80" s="120">
        <v>1.001E-2</v>
      </c>
      <c r="I80" s="120">
        <v>46.010100000000001</v>
      </c>
      <c r="J80" s="120">
        <v>2.1199357999999999</v>
      </c>
      <c r="K80" s="120">
        <v>65.313999999999993</v>
      </c>
      <c r="L80" s="120">
        <v>0.78947324078936643</v>
      </c>
      <c r="M80" s="120">
        <v>9.723461195361284E-2</v>
      </c>
      <c r="N80" s="120">
        <v>0.34568710038571482</v>
      </c>
      <c r="O80" s="120">
        <v>4.793981988116372E-2</v>
      </c>
      <c r="P80" s="120">
        <v>4.8998314059653658E-2</v>
      </c>
      <c r="Q80" s="120">
        <v>0.54802370055235494</v>
      </c>
      <c r="R80" s="120">
        <v>0.99374731254189264</v>
      </c>
      <c r="S80" s="120">
        <v>0.30903263725812619</v>
      </c>
      <c r="T80" s="120">
        <v>0.26977846151087809</v>
      </c>
      <c r="U80" s="120">
        <v>0.28615081797777131</v>
      </c>
      <c r="V80" s="120">
        <v>0.35280447588840202</v>
      </c>
      <c r="W80" s="120">
        <v>1.0672359142516219</v>
      </c>
    </row>
    <row r="81" spans="1:23">
      <c r="A81" s="120" t="s">
        <v>569</v>
      </c>
      <c r="B81" s="120">
        <v>23.83</v>
      </c>
      <c r="C81" s="120">
        <v>1.1479999999999999</v>
      </c>
      <c r="D81" s="120">
        <v>12.28725</v>
      </c>
      <c r="E81" s="120">
        <v>0.11946</v>
      </c>
      <c r="F81" s="120">
        <v>4.1950002E-2</v>
      </c>
      <c r="G81" s="120">
        <v>0.28947001999999999</v>
      </c>
      <c r="H81" s="120">
        <v>0.10641</v>
      </c>
      <c r="I81" s="120">
        <v>17.268149999999999</v>
      </c>
      <c r="J81" s="120">
        <v>2.7824922000000001</v>
      </c>
      <c r="K81" s="120">
        <v>241.864</v>
      </c>
      <c r="L81" s="120">
        <v>0.81210279625817572</v>
      </c>
      <c r="M81" s="120">
        <v>0.22717811477847161</v>
      </c>
      <c r="N81" s="120">
        <v>0.41920414471020118</v>
      </c>
      <c r="O81" s="120">
        <v>0.17804365976832601</v>
      </c>
      <c r="P81" s="120">
        <v>6.6819981430962239E-2</v>
      </c>
      <c r="Q81" s="120">
        <v>0.53086631360764469</v>
      </c>
      <c r="R81" s="120">
        <v>0.99450928595818944</v>
      </c>
      <c r="S81" s="120">
        <v>0.38524060541993388</v>
      </c>
      <c r="T81" s="120">
        <v>0.28863209865539052</v>
      </c>
      <c r="U81" s="120">
        <v>0.36686239068697202</v>
      </c>
      <c r="V81" s="120">
        <v>0.37751638103283602</v>
      </c>
      <c r="W81" s="120">
        <v>1.0815594836657789</v>
      </c>
    </row>
    <row r="82" spans="1:23">
      <c r="A82" s="120" t="s">
        <v>570</v>
      </c>
      <c r="B82" s="120">
        <v>-0.75</v>
      </c>
      <c r="C82" s="120">
        <v>0.98599999999999999</v>
      </c>
      <c r="D82" s="120">
        <v>17.60135</v>
      </c>
      <c r="E82" s="120">
        <v>-4.9160000000000002E-2</v>
      </c>
      <c r="F82" s="120">
        <v>-1.6480000000000002E-2</v>
      </c>
      <c r="G82" s="120">
        <v>0.20643</v>
      </c>
      <c r="H82" s="120">
        <v>-2.2130001E-2</v>
      </c>
      <c r="I82" s="120">
        <v>0</v>
      </c>
      <c r="J82" s="120">
        <v>1.3327194</v>
      </c>
      <c r="K82" s="120">
        <v>63.133000000000003</v>
      </c>
      <c r="L82" s="120">
        <v>0.76474866814759479</v>
      </c>
      <c r="M82" s="120">
        <v>8.0999107939339871E-2</v>
      </c>
      <c r="N82" s="120">
        <v>0.35125162030603257</v>
      </c>
      <c r="O82" s="120">
        <v>4.6332589777544918E-2</v>
      </c>
      <c r="P82" s="120">
        <v>2.7823499613609508E-2</v>
      </c>
      <c r="Q82" s="120">
        <v>0.53424570934515581</v>
      </c>
      <c r="R82" s="120">
        <v>0.99349326869996579</v>
      </c>
      <c r="S82" s="120">
        <v>0.2999380698923701</v>
      </c>
      <c r="T82" s="120">
        <v>0.25247763548425839</v>
      </c>
      <c r="U82" s="120">
        <v>0.26966128403626638</v>
      </c>
      <c r="V82" s="120">
        <v>0.34700650988072168</v>
      </c>
      <c r="W82" s="120">
        <v>1.0519257333812451</v>
      </c>
    </row>
    <row r="83" spans="1:23">
      <c r="A83" s="120" t="s">
        <v>571</v>
      </c>
      <c r="B83" s="120">
        <v>18.98</v>
      </c>
      <c r="C83" s="120">
        <v>0.86</v>
      </c>
      <c r="D83" s="120">
        <v>33.333331999999999</v>
      </c>
      <c r="E83" s="120">
        <v>0.23125999999999999</v>
      </c>
      <c r="F83" s="120">
        <v>9.1319999999999998E-2</v>
      </c>
      <c r="G83" s="120">
        <v>0.47675000000000001</v>
      </c>
      <c r="H83" s="120">
        <v>0.18833</v>
      </c>
      <c r="I83" s="120">
        <v>14.805058499999999</v>
      </c>
      <c r="J83" s="120">
        <v>3.5038279999999999</v>
      </c>
      <c r="K83" s="120">
        <v>132.43100000000001</v>
      </c>
      <c r="L83" s="120">
        <v>0.84349997051249281</v>
      </c>
      <c r="M83" s="120">
        <v>0.19833482010110021</v>
      </c>
      <c r="N83" s="120">
        <v>0.57245732807121463</v>
      </c>
      <c r="O83" s="120">
        <v>9.7399912895645008E-2</v>
      </c>
      <c r="P83" s="120">
        <v>8.6222717093340229E-2</v>
      </c>
      <c r="Q83" s="120">
        <v>0.5442501490270214</v>
      </c>
      <c r="R83" s="120">
        <v>0.9951568052762706</v>
      </c>
      <c r="S83" s="120">
        <v>0.39509292578415389</v>
      </c>
      <c r="T83" s="120">
        <v>0.29856271621163422</v>
      </c>
      <c r="U83" s="120">
        <v>0.35523354081073838</v>
      </c>
      <c r="V83" s="120">
        <v>0.37636924818865208</v>
      </c>
      <c r="W83" s="120">
        <v>1.1011921952543759</v>
      </c>
    </row>
    <row r="84" spans="1:23">
      <c r="A84" s="120" t="s">
        <v>572</v>
      </c>
      <c r="B84" s="120">
        <v>-0.06</v>
      </c>
      <c r="C84" s="120">
        <v>1.177</v>
      </c>
      <c r="D84" s="120">
        <v>14.2715225</v>
      </c>
      <c r="E84" s="120">
        <v>-5.2449997999999998E-2</v>
      </c>
      <c r="F84" s="120">
        <v>-1.5689999999999999E-2</v>
      </c>
      <c r="G84" s="120">
        <v>0.15151000000000001</v>
      </c>
      <c r="H84" s="120">
        <v>-0.20121998999999999</v>
      </c>
      <c r="I84" s="120">
        <v>0</v>
      </c>
      <c r="J84" s="120">
        <v>2.0308155999999999</v>
      </c>
      <c r="K84" s="120">
        <v>12.071999999999999</v>
      </c>
      <c r="L84" s="120">
        <v>0.76382472681930891</v>
      </c>
      <c r="M84" s="120">
        <v>8.5102586975914357E-2</v>
      </c>
      <c r="N84" s="120">
        <v>0.30631000492254712</v>
      </c>
      <c r="O84" s="120">
        <v>8.7045401118502445E-3</v>
      </c>
      <c r="P84" s="120">
        <v>4.6601128611796702E-2</v>
      </c>
      <c r="Q84" s="120">
        <v>0.53212817206506191</v>
      </c>
      <c r="R84" s="120">
        <v>0.99207768975035093</v>
      </c>
      <c r="S84" s="120">
        <v>0.28584493611708472</v>
      </c>
      <c r="T84" s="120">
        <v>0.26020453794895981</v>
      </c>
      <c r="U84" s="120">
        <v>0.27163150364604449</v>
      </c>
      <c r="V84" s="120">
        <v>0.33141657642085859</v>
      </c>
      <c r="W84" s="120">
        <v>1.050528510831106</v>
      </c>
    </row>
    <row r="85" spans="1:23">
      <c r="A85" s="120" t="s">
        <v>573</v>
      </c>
      <c r="B85" s="120">
        <v>0.55000000000000004</v>
      </c>
      <c r="C85" s="120">
        <v>0.82799999999999996</v>
      </c>
      <c r="D85" s="120">
        <v>17.716894</v>
      </c>
      <c r="E85" s="120">
        <v>5.5900000000000004E-3</v>
      </c>
      <c r="F85" s="120">
        <v>-2.5000000000000001E-4</v>
      </c>
      <c r="G85" s="120">
        <v>4.6989999999999997E-2</v>
      </c>
      <c r="H85" s="120">
        <v>-9.3900000000000008E-3</v>
      </c>
      <c r="I85" s="120">
        <v>70.545450000000002</v>
      </c>
      <c r="J85" s="120">
        <v>0.40389736999999998</v>
      </c>
      <c r="K85" s="120">
        <v>166.85300000000001</v>
      </c>
      <c r="L85" s="120">
        <v>0.7801242968633717</v>
      </c>
      <c r="M85" s="120">
        <v>8.8730300327088896E-2</v>
      </c>
      <c r="N85" s="120">
        <v>0.22078018627939519</v>
      </c>
      <c r="O85" s="120">
        <v>0.1227662928253867</v>
      </c>
      <c r="P85" s="120">
        <v>2.8397287741706318E-3</v>
      </c>
      <c r="Q85" s="120">
        <v>0.53431918724378302</v>
      </c>
      <c r="R85" s="120">
        <v>0.99359396934400723</v>
      </c>
      <c r="S85" s="120">
        <v>0.30040035623136929</v>
      </c>
      <c r="T85" s="120">
        <v>0.24290587132203589</v>
      </c>
      <c r="U85" s="120">
        <v>0.27621486125501982</v>
      </c>
      <c r="V85" s="120">
        <v>0.35736709340582917</v>
      </c>
      <c r="W85" s="120">
        <v>1.061413160047683</v>
      </c>
    </row>
    <row r="86" spans="1:23">
      <c r="A86" s="120" t="s">
        <v>574</v>
      </c>
      <c r="B86" s="120">
        <v>2.29</v>
      </c>
      <c r="C86" s="120">
        <v>1.155</v>
      </c>
      <c r="D86" s="120">
        <v>8.6550309999999993</v>
      </c>
      <c r="E86" s="120">
        <v>8.6040000000000005E-2</v>
      </c>
      <c r="F86" s="120">
        <v>1.847E-2</v>
      </c>
      <c r="G86" s="120">
        <v>0.22838</v>
      </c>
      <c r="H86" s="120">
        <v>-6.4400000000000004E-3</v>
      </c>
      <c r="I86" s="120">
        <v>18.406115</v>
      </c>
      <c r="J86" s="120">
        <v>1.5435038000000001</v>
      </c>
      <c r="K86" s="120">
        <v>67.817999999999998</v>
      </c>
      <c r="L86" s="120">
        <v>0.8027173439900247</v>
      </c>
      <c r="M86" s="120">
        <v>9.9078203984537608E-2</v>
      </c>
      <c r="N86" s="120">
        <v>0.36921353686953418</v>
      </c>
      <c r="O86" s="120">
        <v>4.9785076267895273E-2</v>
      </c>
      <c r="P86" s="120">
        <v>3.3493250088981658E-2</v>
      </c>
      <c r="Q86" s="120">
        <v>0.52855647649387061</v>
      </c>
      <c r="R86" s="120">
        <v>0.99361728699523211</v>
      </c>
      <c r="S86" s="120">
        <v>0.31889676766255132</v>
      </c>
      <c r="T86" s="120">
        <v>0.25505278816280091</v>
      </c>
      <c r="U86" s="120">
        <v>0.28368345973227282</v>
      </c>
      <c r="V86" s="120">
        <v>0.345344621822051</v>
      </c>
      <c r="W86" s="120">
        <v>1.075280899343485</v>
      </c>
    </row>
    <row r="87" spans="1:23">
      <c r="A87" s="120" t="s">
        <v>575</v>
      </c>
      <c r="B87" s="120">
        <v>8.02</v>
      </c>
      <c r="C87" s="120">
        <v>1.093</v>
      </c>
      <c r="D87" s="120">
        <v>11.149111</v>
      </c>
      <c r="E87" s="120">
        <v>0.111049995</v>
      </c>
      <c r="F87" s="120">
        <v>3.6989998000000003E-2</v>
      </c>
      <c r="G87" s="120">
        <v>0.15978000000000001</v>
      </c>
      <c r="H87" s="120">
        <v>5.6660000000000002E-2</v>
      </c>
      <c r="I87" s="120">
        <v>20.324187999999999</v>
      </c>
      <c r="J87" s="120">
        <v>2.4198336999999999</v>
      </c>
      <c r="K87" s="120">
        <v>135.71600000000001</v>
      </c>
      <c r="L87" s="120">
        <v>0.80974098594990485</v>
      </c>
      <c r="M87" s="120">
        <v>0.13315492120130831</v>
      </c>
      <c r="N87" s="120">
        <v>0.31307743316765679</v>
      </c>
      <c r="O87" s="120">
        <v>9.9820706518014474E-2</v>
      </c>
      <c r="P87" s="120">
        <v>5.706506976400421E-2</v>
      </c>
      <c r="Q87" s="120">
        <v>0.53014253684670776</v>
      </c>
      <c r="R87" s="120">
        <v>0.99411604760278727</v>
      </c>
      <c r="S87" s="120">
        <v>0.32780068064063012</v>
      </c>
      <c r="T87" s="120">
        <v>0.27070501843301809</v>
      </c>
      <c r="U87" s="120">
        <v>0.30653538330169311</v>
      </c>
      <c r="V87" s="120">
        <v>0.35124402492585632</v>
      </c>
      <c r="W87" s="120">
        <v>1.079880469317797</v>
      </c>
    </row>
    <row r="88" spans="1:23">
      <c r="A88" s="120" t="s">
        <v>576</v>
      </c>
      <c r="B88" s="120">
        <v>-7.99</v>
      </c>
      <c r="C88" s="120">
        <v>1.0669999999999999</v>
      </c>
      <c r="D88" s="120">
        <v>-587.5</v>
      </c>
      <c r="E88" s="120">
        <v>-0.12567</v>
      </c>
      <c r="F88" s="120">
        <v>-2.9509998999999999E-2</v>
      </c>
      <c r="G88" s="120">
        <v>8.4230005999999996E-2</v>
      </c>
      <c r="H88" s="120">
        <v>-9.3450000000000005E-2</v>
      </c>
      <c r="I88" s="120">
        <v>0</v>
      </c>
      <c r="J88" s="120">
        <v>0.75762459999999998</v>
      </c>
      <c r="K88" s="120">
        <v>30.812999999999999</v>
      </c>
      <c r="L88" s="120">
        <v>0.74326210462167519</v>
      </c>
      <c r="M88" s="120">
        <v>3.7942313410645252E-2</v>
      </c>
      <c r="N88" s="120">
        <v>0.25125407605599193</v>
      </c>
      <c r="O88" s="120">
        <v>2.2515222996728802E-2</v>
      </c>
      <c r="P88" s="120">
        <v>1.2354404103296371E-2</v>
      </c>
      <c r="Q88" s="120">
        <v>0.14944359366192969</v>
      </c>
      <c r="R88" s="120">
        <v>0.99292953484842728</v>
      </c>
      <c r="S88" s="120">
        <v>0.26268834264935392</v>
      </c>
      <c r="T88" s="120">
        <v>7.4768578428557081E-2</v>
      </c>
      <c r="U88" s="120">
        <v>0.1405900762393468</v>
      </c>
      <c r="V88" s="120">
        <v>0.1109278446005416</v>
      </c>
      <c r="W88" s="120">
        <v>1.038419373603068</v>
      </c>
    </row>
    <row r="89" spans="1:23">
      <c r="A89" s="120" t="s">
        <v>577</v>
      </c>
      <c r="B89" s="120">
        <v>1.84</v>
      </c>
      <c r="C89" s="120">
        <v>0.90100000000000002</v>
      </c>
      <c r="D89" s="120">
        <v>9.9408279999999998</v>
      </c>
      <c r="E89" s="120">
        <v>6.6689999999999999E-2</v>
      </c>
      <c r="F89" s="120">
        <v>3.049E-2</v>
      </c>
      <c r="G89" s="120">
        <v>0.20802000000000001</v>
      </c>
      <c r="H89" s="120">
        <v>6.8210000000000007E-2</v>
      </c>
      <c r="I89" s="120">
        <v>27.391304000000002</v>
      </c>
      <c r="J89" s="120">
        <v>1.4316148</v>
      </c>
      <c r="K89" s="120">
        <v>44.142000000000003</v>
      </c>
      <c r="L89" s="120">
        <v>0.79728321767677757</v>
      </c>
      <c r="M89" s="120">
        <v>9.6402022004162938E-2</v>
      </c>
      <c r="N89" s="120">
        <v>0.35255273407988069</v>
      </c>
      <c r="O89" s="120">
        <v>3.2337676023384061E-2</v>
      </c>
      <c r="P89" s="120">
        <v>3.0483621715444931E-2</v>
      </c>
      <c r="Q89" s="120">
        <v>0.52937415341020722</v>
      </c>
      <c r="R89" s="120">
        <v>0.99420734213554895</v>
      </c>
      <c r="S89" s="120">
        <v>0.31140697872472611</v>
      </c>
      <c r="T89" s="120">
        <v>0.25373089136324939</v>
      </c>
      <c r="U89" s="120">
        <v>0.28162098473326691</v>
      </c>
      <c r="V89" s="120">
        <v>0.34069349129340998</v>
      </c>
      <c r="W89" s="120">
        <v>1.0722949374445401</v>
      </c>
    </row>
    <row r="90" spans="1:23">
      <c r="A90" s="120" t="s">
        <v>578</v>
      </c>
      <c r="B90" s="120">
        <v>-0.19</v>
      </c>
      <c r="C90" s="120">
        <v>0.84199999999999997</v>
      </c>
      <c r="D90" s="120">
        <v>17.888887</v>
      </c>
      <c r="E90" s="120">
        <v>2.2550002E-2</v>
      </c>
      <c r="F90" s="120">
        <v>-7.0899999999999999E-3</v>
      </c>
      <c r="G90" s="120">
        <v>0.20397000000000001</v>
      </c>
      <c r="H90" s="120">
        <v>-7.2680004000000006E-2</v>
      </c>
      <c r="I90" s="120">
        <v>0</v>
      </c>
      <c r="J90" s="120">
        <v>1.2079226999999999</v>
      </c>
      <c r="K90" s="120">
        <v>29.905000000000001</v>
      </c>
      <c r="L90" s="120">
        <v>0.78488723190941434</v>
      </c>
      <c r="M90" s="120">
        <v>8.4329467737139452E-2</v>
      </c>
      <c r="N90" s="120">
        <v>0.3492385763540411</v>
      </c>
      <c r="O90" s="120">
        <v>2.184609647949547E-2</v>
      </c>
      <c r="P90" s="120">
        <v>2.4466675535784611E-2</v>
      </c>
      <c r="Q90" s="120">
        <v>0.53442856275630291</v>
      </c>
      <c r="R90" s="120">
        <v>0.9930937068900102</v>
      </c>
      <c r="S90" s="120">
        <v>0.30268514693883058</v>
      </c>
      <c r="T90" s="120">
        <v>0.2515931800716259</v>
      </c>
      <c r="U90" s="120">
        <v>0.2739384618894265</v>
      </c>
      <c r="V90" s="120">
        <v>0.34151422189347269</v>
      </c>
      <c r="W90" s="120">
        <v>1.064040237809911</v>
      </c>
    </row>
    <row r="91" spans="1:23">
      <c r="A91" s="120" t="s">
        <v>579</v>
      </c>
      <c r="B91" s="120">
        <v>-3.23</v>
      </c>
      <c r="C91" s="120">
        <v>0.81799999999999995</v>
      </c>
      <c r="D91" s="120">
        <v>11.159874</v>
      </c>
      <c r="E91" s="120">
        <v>-3.0779999999999998E-2</v>
      </c>
      <c r="F91" s="120">
        <v>-5.5999999999999999E-3</v>
      </c>
      <c r="G91" s="120">
        <v>0.16261</v>
      </c>
      <c r="H91" s="120">
        <v>-0.28569</v>
      </c>
      <c r="I91" s="120">
        <v>0</v>
      </c>
      <c r="J91" s="120">
        <v>1.0393250000000001</v>
      </c>
      <c r="K91" s="120">
        <v>27.081</v>
      </c>
      <c r="L91" s="120">
        <v>0.76991038606167661</v>
      </c>
      <c r="M91" s="120">
        <v>6.6250371691941715E-2</v>
      </c>
      <c r="N91" s="120">
        <v>0.31539325202299662</v>
      </c>
      <c r="O91" s="120">
        <v>1.9765024580082578E-2</v>
      </c>
      <c r="P91" s="120">
        <v>1.993167726398817E-2</v>
      </c>
      <c r="Q91" s="120">
        <v>0.53014938136154988</v>
      </c>
      <c r="R91" s="120">
        <v>0.99141001441742227</v>
      </c>
      <c r="S91" s="120">
        <v>0.28774852260518868</v>
      </c>
      <c r="T91" s="120">
        <v>0.2452319198416841</v>
      </c>
      <c r="U91" s="120">
        <v>0.25974868939411272</v>
      </c>
      <c r="V91" s="120">
        <v>0.33632403728170029</v>
      </c>
      <c r="W91" s="120">
        <v>1.053868445193163</v>
      </c>
    </row>
    <row r="92" spans="1:23">
      <c r="A92" s="120" t="s">
        <v>580</v>
      </c>
      <c r="B92" s="120">
        <v>4.59</v>
      </c>
      <c r="C92" s="120">
        <v>0.871</v>
      </c>
      <c r="D92" s="120">
        <v>13.436385</v>
      </c>
      <c r="E92" s="120">
        <v>6.3969999999999999E-2</v>
      </c>
      <c r="F92" s="120">
        <v>3.4389999999999997E-2</v>
      </c>
      <c r="G92" s="120">
        <v>0.21734999999999999</v>
      </c>
      <c r="H92" s="120">
        <v>0.11001000599999999</v>
      </c>
      <c r="I92" s="120">
        <v>24.618735999999998</v>
      </c>
      <c r="J92" s="120">
        <v>1.6417736000000001</v>
      </c>
      <c r="K92" s="120">
        <v>61.81</v>
      </c>
      <c r="L92" s="120">
        <v>0.79651935082550973</v>
      </c>
      <c r="M92" s="120">
        <v>0.1127564674397859</v>
      </c>
      <c r="N92" s="120">
        <v>0.36018757150755593</v>
      </c>
      <c r="O92" s="120">
        <v>4.5357640017302969E-2</v>
      </c>
      <c r="P92" s="120">
        <v>3.6136544589261209E-2</v>
      </c>
      <c r="Q92" s="120">
        <v>0.53159708305511932</v>
      </c>
      <c r="R92" s="120">
        <v>0.99453774144439799</v>
      </c>
      <c r="S92" s="120">
        <v>0.31885161976927318</v>
      </c>
      <c r="T92" s="120">
        <v>0.25944353200552689</v>
      </c>
      <c r="U92" s="120">
        <v>0.29253297234371178</v>
      </c>
      <c r="V92" s="120">
        <v>0.34508719267769972</v>
      </c>
      <c r="W92" s="120">
        <v>1.0720204126057751</v>
      </c>
    </row>
    <row r="93" spans="1:23">
      <c r="A93" s="120" t="s">
        <v>581</v>
      </c>
      <c r="B93" s="120">
        <v>3.34</v>
      </c>
      <c r="C93" s="120">
        <v>0.82799999999999996</v>
      </c>
      <c r="D93" s="120">
        <v>14.048673000000001</v>
      </c>
      <c r="E93" s="120">
        <v>7.2069994999999998E-2</v>
      </c>
      <c r="F93" s="120">
        <v>1.686E-2</v>
      </c>
      <c r="G93" s="120">
        <v>0.22113000999999999</v>
      </c>
      <c r="H93" s="120">
        <v>3.2890000000000003E-2</v>
      </c>
      <c r="I93" s="120">
        <v>19.011976000000001</v>
      </c>
      <c r="J93" s="120">
        <v>1.4708607</v>
      </c>
      <c r="K93" s="120">
        <v>48.764000000000003</v>
      </c>
      <c r="L93" s="120">
        <v>0.79879409997107409</v>
      </c>
      <c r="M93" s="120">
        <v>0.10532262860541181</v>
      </c>
      <c r="N93" s="120">
        <v>0.36328079356811183</v>
      </c>
      <c r="O93" s="120">
        <v>3.5743736334675279E-2</v>
      </c>
      <c r="P93" s="120">
        <v>3.1539271280504808E-2</v>
      </c>
      <c r="Q93" s="120">
        <v>0.53198645537730538</v>
      </c>
      <c r="R93" s="120">
        <v>0.99392816266393491</v>
      </c>
      <c r="S93" s="120">
        <v>0.31666814568687529</v>
      </c>
      <c r="T93" s="120">
        <v>0.2565777300732508</v>
      </c>
      <c r="U93" s="120">
        <v>0.28813635811257682</v>
      </c>
      <c r="V93" s="120">
        <v>0.34375801401293099</v>
      </c>
      <c r="W93" s="120">
        <v>1.0730575879534601</v>
      </c>
    </row>
    <row r="94" spans="1:23">
      <c r="A94" s="120" t="s">
        <v>582</v>
      </c>
      <c r="B94" s="120">
        <v>80.17</v>
      </c>
      <c r="C94" s="120">
        <v>1.1519999999999999</v>
      </c>
      <c r="D94" s="120">
        <v>6.8982510000000001</v>
      </c>
      <c r="E94" s="120">
        <v>0.74744003999999997</v>
      </c>
      <c r="F94" s="120">
        <v>0.43423998000000003</v>
      </c>
      <c r="G94" s="120">
        <v>0.62478999999999996</v>
      </c>
      <c r="H94" s="120">
        <v>0.60777999999999999</v>
      </c>
      <c r="I94" s="120">
        <v>10.4777355</v>
      </c>
      <c r="J94" s="120">
        <v>7.0750545999999996</v>
      </c>
      <c r="K94" s="120">
        <v>133.18899999999999</v>
      </c>
      <c r="L94" s="120">
        <v>0.98846056677797023</v>
      </c>
      <c r="M94" s="120">
        <v>0.5622360987213797</v>
      </c>
      <c r="N94" s="120">
        <v>0.69360002183252534</v>
      </c>
      <c r="O94" s="120">
        <v>9.7958500891308947E-2</v>
      </c>
      <c r="P94" s="120">
        <v>0.1822827846932748</v>
      </c>
      <c r="Q94" s="120">
        <v>0.52743928734730861</v>
      </c>
      <c r="R94" s="120">
        <v>0.99847225910890203</v>
      </c>
      <c r="S94" s="120">
        <v>0.55509527571527451</v>
      </c>
      <c r="T94" s="120">
        <v>0.38453041858387921</v>
      </c>
      <c r="U94" s="120">
        <v>0.59787378414898218</v>
      </c>
      <c r="V94" s="120">
        <v>0.36643046736032941</v>
      </c>
      <c r="W94" s="120">
        <v>1.192027541193355</v>
      </c>
    </row>
    <row r="95" spans="1:23">
      <c r="A95" s="120" t="s">
        <v>583</v>
      </c>
      <c r="B95" s="120">
        <v>20.45</v>
      </c>
      <c r="C95" s="120">
        <v>1.081</v>
      </c>
      <c r="D95" s="120">
        <v>14.797449</v>
      </c>
      <c r="E95" s="120">
        <v>0.23753001000000001</v>
      </c>
      <c r="F95" s="120">
        <v>0.12839999999999999</v>
      </c>
      <c r="G95" s="120">
        <v>0.46448</v>
      </c>
      <c r="H95" s="120">
        <v>0.38162000000000001</v>
      </c>
      <c r="I95" s="120">
        <v>19.290952999999998</v>
      </c>
      <c r="J95" s="120">
        <v>4.227843</v>
      </c>
      <c r="K95" s="120">
        <v>71.756</v>
      </c>
      <c r="L95" s="120">
        <v>0.84526079874635962</v>
      </c>
      <c r="M95" s="120">
        <v>0.2070770145703241</v>
      </c>
      <c r="N95" s="120">
        <v>0.56241665762774473</v>
      </c>
      <c r="O95" s="120">
        <v>5.2687080920830097E-2</v>
      </c>
      <c r="P95" s="120">
        <v>0.10569751878846829</v>
      </c>
      <c r="Q95" s="120">
        <v>0.53246262451652948</v>
      </c>
      <c r="R95" s="120">
        <v>0.99668462521025403</v>
      </c>
      <c r="S95" s="120">
        <v>0.38752885077637439</v>
      </c>
      <c r="T95" s="120">
        <v>0.3031067428026214</v>
      </c>
      <c r="U95" s="120">
        <v>0.35794195982265992</v>
      </c>
      <c r="V95" s="120">
        <v>0.35615541565726838</v>
      </c>
      <c r="W95" s="120">
        <v>1.103168459864645</v>
      </c>
    </row>
    <row r="96" spans="1:23">
      <c r="A96" s="120" t="s">
        <v>584</v>
      </c>
      <c r="B96" s="120">
        <v>-4.5</v>
      </c>
      <c r="C96" s="120">
        <v>0.93300000000000005</v>
      </c>
      <c r="D96" s="120">
        <v>4.0163929999999999</v>
      </c>
      <c r="E96" s="120">
        <v>-0.17242001000000001</v>
      </c>
      <c r="F96" s="120">
        <v>-0.10038</v>
      </c>
      <c r="G96" s="120">
        <v>3.7510000000000002E-2</v>
      </c>
      <c r="H96" s="120">
        <v>-5.6469999999999999E-2</v>
      </c>
      <c r="I96" s="120">
        <v>0</v>
      </c>
      <c r="J96" s="120">
        <v>0.85792893000000003</v>
      </c>
      <c r="K96" s="120">
        <v>29.917999999999999</v>
      </c>
      <c r="L96" s="120">
        <v>0.73013314030717558</v>
      </c>
      <c r="M96" s="120">
        <v>5.869759143621766E-2</v>
      </c>
      <c r="N96" s="120">
        <v>0.21302260226928149</v>
      </c>
      <c r="O96" s="120">
        <v>2.1855676484698151E-2</v>
      </c>
      <c r="P96" s="120">
        <v>1.505242408342481E-2</v>
      </c>
      <c r="Q96" s="120">
        <v>0.52560662732184571</v>
      </c>
      <c r="R96" s="120">
        <v>0.99322183543903575</v>
      </c>
      <c r="S96" s="120">
        <v>0.25874748736688907</v>
      </c>
      <c r="T96" s="120">
        <v>0.24011435524853439</v>
      </c>
      <c r="U96" s="120">
        <v>0.24959949737226469</v>
      </c>
      <c r="V96" s="120">
        <v>0.32659428629356441</v>
      </c>
      <c r="W96" s="120">
        <v>1.030540214671986</v>
      </c>
    </row>
    <row r="97" spans="1:23">
      <c r="A97" s="120" t="s">
        <v>585</v>
      </c>
      <c r="B97" s="120">
        <v>5.01</v>
      </c>
      <c r="C97" s="120">
        <v>1.022</v>
      </c>
      <c r="D97" s="120">
        <v>10.474309</v>
      </c>
      <c r="E97" s="120">
        <v>7.961E-2</v>
      </c>
      <c r="F97" s="120">
        <v>2.717E-2</v>
      </c>
      <c r="G97" s="120">
        <v>0.2606</v>
      </c>
      <c r="H97" s="120">
        <v>0.10724</v>
      </c>
      <c r="I97" s="120">
        <v>26.447105000000001</v>
      </c>
      <c r="J97" s="120">
        <v>2.4130394000000002</v>
      </c>
      <c r="K97" s="120">
        <v>74.995999999999995</v>
      </c>
      <c r="L97" s="120">
        <v>0.8009115852202997</v>
      </c>
      <c r="M97" s="120">
        <v>0.11525423728813559</v>
      </c>
      <c r="N97" s="120">
        <v>0.39557950277732562</v>
      </c>
      <c r="O97" s="120">
        <v>5.5074712986728752E-2</v>
      </c>
      <c r="P97" s="120">
        <v>5.6882314371978902E-2</v>
      </c>
      <c r="Q97" s="120">
        <v>0.52971340999503691</v>
      </c>
      <c r="R97" s="120">
        <v>0.99451584651768654</v>
      </c>
      <c r="S97" s="120">
        <v>0.32600304787351331</v>
      </c>
      <c r="T97" s="120">
        <v>0.26788475797217748</v>
      </c>
      <c r="U97" s="120">
        <v>0.29409736592682573</v>
      </c>
      <c r="V97" s="120">
        <v>0.34695318230701461</v>
      </c>
      <c r="W97" s="120">
        <v>1.0747008827936659</v>
      </c>
    </row>
    <row r="98" spans="1:23">
      <c r="A98" s="120" t="s">
        <v>586</v>
      </c>
      <c r="B98" s="120">
        <v>-5.2</v>
      </c>
      <c r="C98" s="120">
        <v>0.81899999999999995</v>
      </c>
      <c r="D98" s="120">
        <v>5.0312109999999999</v>
      </c>
      <c r="E98" s="120">
        <v>-0.14074</v>
      </c>
      <c r="F98" s="120">
        <v>-2.6159999999999999E-2</v>
      </c>
      <c r="G98" s="120">
        <v>6.8070000000000006E-2</v>
      </c>
      <c r="H98" s="120">
        <v>-8.2229994000000001E-2</v>
      </c>
      <c r="I98" s="120">
        <v>0</v>
      </c>
      <c r="J98" s="120">
        <v>1.1851545999999999</v>
      </c>
      <c r="K98" s="120">
        <v>63.965000000000003</v>
      </c>
      <c r="L98" s="120">
        <v>0.73902994526557009</v>
      </c>
      <c r="M98" s="120">
        <v>5.4534641688968183E-2</v>
      </c>
      <c r="N98" s="120">
        <v>0.2380301726647534</v>
      </c>
      <c r="O98" s="120">
        <v>4.6945710110516417E-2</v>
      </c>
      <c r="P98" s="120">
        <v>2.3854251438942899E-2</v>
      </c>
      <c r="Q98" s="120">
        <v>0.52625198055636324</v>
      </c>
      <c r="R98" s="120">
        <v>0.99301822101339299</v>
      </c>
      <c r="S98" s="120">
        <v>0.2671411561958138</v>
      </c>
      <c r="T98" s="120">
        <v>0.24356853133054179</v>
      </c>
      <c r="U98" s="120">
        <v>0.24804588860288651</v>
      </c>
      <c r="V98" s="120">
        <v>0.33396826067808688</v>
      </c>
      <c r="W98" s="120">
        <v>1.0358762545275071</v>
      </c>
    </row>
    <row r="99" spans="1:23">
      <c r="A99" s="120" t="s">
        <v>587</v>
      </c>
      <c r="B99" s="120">
        <v>-2.76</v>
      </c>
      <c r="C99" s="120">
        <v>0.80400000000000005</v>
      </c>
      <c r="D99" s="120">
        <v>1.6762767999999999</v>
      </c>
      <c r="E99" s="120">
        <v>-1.8806799999999999</v>
      </c>
      <c r="F99" s="120">
        <v>-8.4970000000000004E-2</v>
      </c>
      <c r="G99" s="120">
        <v>-1.6910000000000001E-2</v>
      </c>
      <c r="H99" s="120">
        <v>-0.18457999999999999</v>
      </c>
      <c r="I99" s="120">
        <v>0</v>
      </c>
      <c r="J99" s="120">
        <v>12.530787999999999</v>
      </c>
      <c r="K99" s="120">
        <v>19.259</v>
      </c>
      <c r="L99" s="120">
        <v>0.250396677179197</v>
      </c>
      <c r="M99" s="120">
        <v>6.9045495093666365E-2</v>
      </c>
      <c r="N99" s="120">
        <v>0.16849014216059111</v>
      </c>
      <c r="O99" s="120">
        <v>1.4000809141977891E-2</v>
      </c>
      <c r="P99" s="120">
        <v>0.32903295708816588</v>
      </c>
      <c r="Q99" s="120">
        <v>0.52411847717195004</v>
      </c>
      <c r="R99" s="120">
        <v>0.9922092170327933</v>
      </c>
      <c r="S99" s="120">
        <v>8.7742749726156144E-2</v>
      </c>
      <c r="T99" s="120">
        <v>0.37552730597277062</v>
      </c>
      <c r="U99" s="120">
        <v>0.20557831512884209</v>
      </c>
      <c r="V99" s="120">
        <v>0.28820690148263861</v>
      </c>
      <c r="W99" s="120">
        <v>0.73577161100112665</v>
      </c>
    </row>
    <row r="100" spans="1:23">
      <c r="A100" s="120" t="s">
        <v>588</v>
      </c>
      <c r="B100" s="120">
        <v>-0.68</v>
      </c>
      <c r="C100" s="120">
        <v>0.99399999999999999</v>
      </c>
      <c r="D100" s="120">
        <v>-30.714285</v>
      </c>
      <c r="E100" s="120">
        <v>-5.7660000000000003E-2</v>
      </c>
      <c r="F100" s="120">
        <v>-2.2739999E-2</v>
      </c>
      <c r="G100" s="120">
        <v>3.9510000000000003E-2</v>
      </c>
      <c r="H100" s="120">
        <v>-6.6850000000000007E-2</v>
      </c>
      <c r="I100" s="120">
        <v>0</v>
      </c>
      <c r="J100" s="120">
        <v>0.93839633</v>
      </c>
      <c r="K100" s="120">
        <v>15.750999999999999</v>
      </c>
      <c r="L100" s="120">
        <v>0.76236158423738276</v>
      </c>
      <c r="M100" s="120">
        <v>8.1415402914064822E-2</v>
      </c>
      <c r="N100" s="120">
        <v>0.2146592233684616</v>
      </c>
      <c r="O100" s="120">
        <v>1.1415681584208611E-2</v>
      </c>
      <c r="P100" s="120">
        <v>1.7216863574212371E-2</v>
      </c>
      <c r="Q100" s="120">
        <v>0.50352034644755439</v>
      </c>
      <c r="R100" s="120">
        <v>0.99313978892387844</v>
      </c>
      <c r="S100" s="120">
        <v>0.27299927856053718</v>
      </c>
      <c r="T100" s="120">
        <v>0.23482222929174909</v>
      </c>
      <c r="U100" s="120">
        <v>0.26174017501331659</v>
      </c>
      <c r="V100" s="120">
        <v>0.31117059168966282</v>
      </c>
      <c r="W100" s="120">
        <v>1.0502545515948949</v>
      </c>
    </row>
    <row r="101" spans="1:23">
      <c r="A101" s="120" t="s">
        <v>589</v>
      </c>
      <c r="B101" s="120">
        <v>8.26</v>
      </c>
      <c r="C101" s="120">
        <v>0.95799999999999996</v>
      </c>
      <c r="D101" s="120">
        <v>10.645431500000001</v>
      </c>
      <c r="E101" s="120">
        <v>0.27474999999999999</v>
      </c>
      <c r="F101" s="120">
        <v>0.10803001</v>
      </c>
      <c r="G101" s="120">
        <v>0.33335999999999999</v>
      </c>
      <c r="H101" s="120">
        <v>0.18542998999999999</v>
      </c>
      <c r="I101" s="120">
        <v>15.375302</v>
      </c>
      <c r="J101" s="120">
        <v>3.5819041999999999</v>
      </c>
      <c r="K101" s="120">
        <v>77.366</v>
      </c>
      <c r="L101" s="120">
        <v>0.85571341513074195</v>
      </c>
      <c r="M101" s="120">
        <v>0.13458221825750821</v>
      </c>
      <c r="N101" s="120">
        <v>0.4551197783654975</v>
      </c>
      <c r="O101" s="120">
        <v>5.6821221627524982E-2</v>
      </c>
      <c r="P101" s="120">
        <v>8.8322837273321519E-2</v>
      </c>
      <c r="Q101" s="120">
        <v>0.52982223193047129</v>
      </c>
      <c r="R101" s="120">
        <v>0.99513388276043047</v>
      </c>
      <c r="S101" s="120">
        <v>0.35389708900954719</v>
      </c>
      <c r="T101" s="120">
        <v>0.28416877564974352</v>
      </c>
      <c r="U101" s="120">
        <v>0.31217515010186209</v>
      </c>
      <c r="V101" s="120">
        <v>0.34890731462417057</v>
      </c>
      <c r="W101" s="120">
        <v>1.108668028561991</v>
      </c>
    </row>
    <row r="102" spans="1:23">
      <c r="A102" s="120" t="s">
        <v>590</v>
      </c>
      <c r="B102" s="120">
        <v>39.1</v>
      </c>
      <c r="C102" s="120">
        <v>0.97199999999999998</v>
      </c>
      <c r="D102" s="120">
        <v>23.000551000000002</v>
      </c>
      <c r="E102" s="120">
        <v>0.12770000000000001</v>
      </c>
      <c r="F102" s="120">
        <v>5.8130003999999999E-2</v>
      </c>
      <c r="G102" s="120">
        <v>0.55046004000000004</v>
      </c>
      <c r="H102" s="120">
        <v>0.38008999999999998</v>
      </c>
      <c r="I102" s="120">
        <v>53.324809999999999</v>
      </c>
      <c r="J102" s="120">
        <v>7.3840857</v>
      </c>
      <c r="K102" s="120">
        <v>92.489000000000004</v>
      </c>
      <c r="L102" s="120">
        <v>0.81441686348407527</v>
      </c>
      <c r="M102" s="120">
        <v>0.3179898899791852</v>
      </c>
      <c r="N102" s="120">
        <v>0.63277503141391911</v>
      </c>
      <c r="O102" s="120">
        <v>6.7965715372150043E-2</v>
      </c>
      <c r="P102" s="120">
        <v>0.19059520831727059</v>
      </c>
      <c r="Q102" s="120">
        <v>0.53767922336359086</v>
      </c>
      <c r="R102" s="120">
        <v>0.99667253164877134</v>
      </c>
      <c r="S102" s="120">
        <v>0.41750013112010032</v>
      </c>
      <c r="T102" s="120">
        <v>0.35757917669644268</v>
      </c>
      <c r="U102" s="120">
        <v>0.42671154891833918</v>
      </c>
      <c r="V102" s="120">
        <v>0.35966065022706323</v>
      </c>
      <c r="W102" s="120">
        <v>1.0842478622599341</v>
      </c>
    </row>
    <row r="103" spans="1:23">
      <c r="A103" s="120" t="s">
        <v>591</v>
      </c>
      <c r="B103" s="120">
        <v>4.9800000000000004</v>
      </c>
      <c r="C103" s="120">
        <v>0.92300000000000004</v>
      </c>
      <c r="D103" s="120">
        <v>15.31823</v>
      </c>
      <c r="E103" s="120">
        <v>9.7839999999999996E-2</v>
      </c>
      <c r="F103" s="120">
        <v>4.7480002E-2</v>
      </c>
      <c r="G103" s="120">
        <v>0.38919997000000001</v>
      </c>
      <c r="H103" s="120">
        <v>0.13816999999999999</v>
      </c>
      <c r="I103" s="120">
        <v>28.514054999999999</v>
      </c>
      <c r="J103" s="120">
        <v>2.3419976</v>
      </c>
      <c r="K103" s="120">
        <v>37.542999999999999</v>
      </c>
      <c r="L103" s="120">
        <v>0.80603117812420133</v>
      </c>
      <c r="M103" s="120">
        <v>0.1150758251561106</v>
      </c>
      <c r="N103" s="120">
        <v>0.50081421490528932</v>
      </c>
      <c r="O103" s="120">
        <v>2.7474717997808391E-2</v>
      </c>
      <c r="P103" s="120">
        <v>5.4971407875476809E-2</v>
      </c>
      <c r="Q103" s="120">
        <v>0.53279380479006155</v>
      </c>
      <c r="R103" s="120">
        <v>0.99476032616256271</v>
      </c>
      <c r="S103" s="120">
        <v>0.33999738686056991</v>
      </c>
      <c r="T103" s="120">
        <v>0.26836050556325802</v>
      </c>
      <c r="U103" s="120">
        <v>0.29531540475131918</v>
      </c>
      <c r="V103" s="120">
        <v>0.35072708907087169</v>
      </c>
      <c r="W103" s="120">
        <v>1.0779836778179519</v>
      </c>
    </row>
    <row r="104" spans="1:23">
      <c r="A104" s="120" t="s">
        <v>592</v>
      </c>
      <c r="B104" s="120">
        <v>14.31</v>
      </c>
      <c r="C104" s="120">
        <v>1.1659999999999999</v>
      </c>
      <c r="D104" s="120">
        <v>8.5967830000000003</v>
      </c>
      <c r="E104" s="120">
        <v>0.15104999999999999</v>
      </c>
      <c r="F104" s="120">
        <v>2.6859999999999998E-2</v>
      </c>
      <c r="G104" s="120">
        <v>0.71453005000000003</v>
      </c>
      <c r="H104" s="120">
        <v>0.51114000000000004</v>
      </c>
      <c r="I104" s="120">
        <v>10.831586</v>
      </c>
      <c r="J104" s="120">
        <v>1.5625473000000001</v>
      </c>
      <c r="K104" s="120">
        <v>39.076000000000001</v>
      </c>
      <c r="L104" s="120">
        <v>0.82097432340212806</v>
      </c>
      <c r="M104" s="120">
        <v>0.1705619982158787</v>
      </c>
      <c r="N104" s="120">
        <v>0.7670352514682639</v>
      </c>
      <c r="O104" s="120">
        <v>2.8604421688247471E-2</v>
      </c>
      <c r="P104" s="120">
        <v>3.4005488628350553E-2</v>
      </c>
      <c r="Q104" s="120">
        <v>0.52851943484186581</v>
      </c>
      <c r="R104" s="120">
        <v>0.9977083886633531</v>
      </c>
      <c r="S104" s="120">
        <v>0.40570901970392831</v>
      </c>
      <c r="T104" s="120">
        <v>0.26547149174438378</v>
      </c>
      <c r="U104" s="120">
        <v>0.3311205745433714</v>
      </c>
      <c r="V104" s="120">
        <v>0.37165585450345379</v>
      </c>
      <c r="W104" s="120">
        <v>1.088876737577841</v>
      </c>
    </row>
    <row r="105" spans="1:23">
      <c r="A105" s="120" t="s">
        <v>593</v>
      </c>
      <c r="B105" s="120">
        <v>-1.74</v>
      </c>
      <c r="C105" s="120">
        <v>1.099</v>
      </c>
      <c r="D105" s="120">
        <v>37.777774999999998</v>
      </c>
      <c r="E105" s="120">
        <v>-0.11402000499999999</v>
      </c>
      <c r="F105" s="120">
        <v>-5.7160000000000002E-2</v>
      </c>
      <c r="G105" s="120">
        <v>-0.22281000000000001</v>
      </c>
      <c r="H105" s="120">
        <v>-0.43385000000000001</v>
      </c>
      <c r="I105" s="120">
        <v>0</v>
      </c>
      <c r="J105" s="120">
        <v>0.72479210000000005</v>
      </c>
      <c r="K105" s="120">
        <v>4.2729999999999997</v>
      </c>
      <c r="L105" s="120">
        <v>0.74653381234150462</v>
      </c>
      <c r="M105" s="120">
        <v>7.5111507582515613E-2</v>
      </c>
      <c r="N105" s="120">
        <v>0</v>
      </c>
      <c r="O105" s="120">
        <v>2.9572739137195261E-3</v>
      </c>
      <c r="P105" s="120">
        <v>1.147126435252423E-2</v>
      </c>
      <c r="Q105" s="120">
        <v>0.54707650376814621</v>
      </c>
      <c r="R105" s="120">
        <v>0.99023891502573635</v>
      </c>
      <c r="S105" s="120">
        <v>0.23152999429144791</v>
      </c>
      <c r="T105" s="120">
        <v>0.25012700785006081</v>
      </c>
      <c r="U105" s="120">
        <v>0.26731798140553009</v>
      </c>
      <c r="V105" s="120">
        <v>0.31819591407366732</v>
      </c>
      <c r="W105" s="120">
        <v>1.038846729064913</v>
      </c>
    </row>
    <row r="106" spans="1:23">
      <c r="A106" s="120" t="s">
        <v>594</v>
      </c>
      <c r="B106" s="120">
        <v>0.5</v>
      </c>
      <c r="C106" s="120">
        <v>0.97099999999999997</v>
      </c>
      <c r="D106" s="120">
        <v>-822.50005999999996</v>
      </c>
      <c r="E106" s="120">
        <v>3.6909999999999998E-2</v>
      </c>
      <c r="F106" s="120">
        <v>-1.8699999999999999E-3</v>
      </c>
      <c r="G106" s="120">
        <v>5.5530000000000003E-2</v>
      </c>
      <c r="H106" s="120">
        <v>-2.8830000000000001E-2</v>
      </c>
      <c r="I106" s="120">
        <v>32.9</v>
      </c>
      <c r="J106" s="120">
        <v>1.1827725</v>
      </c>
      <c r="K106" s="120">
        <v>29.315000000000001</v>
      </c>
      <c r="L106" s="120">
        <v>0.78891999898899967</v>
      </c>
      <c r="M106" s="120">
        <v>8.8432946773713939E-2</v>
      </c>
      <c r="N106" s="120">
        <v>0.2277685583728942</v>
      </c>
      <c r="O106" s="120">
        <v>2.1411311627989239E-2</v>
      </c>
      <c r="P106" s="120">
        <v>2.379017690303141E-2</v>
      </c>
      <c r="Q106" s="120">
        <v>0</v>
      </c>
      <c r="R106" s="120">
        <v>0.99344030997457977</v>
      </c>
      <c r="S106" s="120">
        <v>0.28561230264905668</v>
      </c>
      <c r="T106" s="120">
        <v>2.2833537914602981E-2</v>
      </c>
      <c r="U106" s="120">
        <v>0.138931710989004</v>
      </c>
      <c r="V106" s="120">
        <v>2.0592176947281989E-2</v>
      </c>
      <c r="W106" s="120">
        <v>1.0667165172731381</v>
      </c>
    </row>
    <row r="107" spans="1:23">
      <c r="A107" s="120" t="s">
        <v>595</v>
      </c>
      <c r="B107" s="120">
        <v>-5.45</v>
      </c>
      <c r="C107" s="120">
        <v>0.93500000000000005</v>
      </c>
      <c r="D107" s="120">
        <v>5.9029645999999998</v>
      </c>
      <c r="E107" s="120">
        <v>-0.24551999999999999</v>
      </c>
      <c r="F107" s="120">
        <v>-6.3130000000000006E-2</v>
      </c>
      <c r="G107" s="120">
        <v>-9.5939999999999998E-2</v>
      </c>
      <c r="H107" s="120">
        <v>-0.16547000000000001</v>
      </c>
      <c r="I107" s="120">
        <v>0</v>
      </c>
      <c r="J107" s="120">
        <v>0.99274706999999995</v>
      </c>
      <c r="K107" s="120">
        <v>17.745999999999999</v>
      </c>
      <c r="L107" s="120">
        <v>0.70960422148768676</v>
      </c>
      <c r="M107" s="120">
        <v>5.3047873922093362E-2</v>
      </c>
      <c r="N107" s="120">
        <v>0.1038190594264895</v>
      </c>
      <c r="O107" s="120">
        <v>1.2885843921081389E-2</v>
      </c>
      <c r="P107" s="120">
        <v>1.8678808262490191E-2</v>
      </c>
      <c r="Q107" s="120">
        <v>0.5268063548436368</v>
      </c>
      <c r="R107" s="120">
        <v>0.99236026798699895</v>
      </c>
      <c r="S107" s="120">
        <v>0.23201976499921659</v>
      </c>
      <c r="T107" s="120">
        <v>0.24137548209075321</v>
      </c>
      <c r="U107" s="120">
        <v>0.2441611391342457</v>
      </c>
      <c r="V107" s="120">
        <v>0.31618695185324891</v>
      </c>
      <c r="W107" s="120">
        <v>1.0174463138710199</v>
      </c>
    </row>
    <row r="108" spans="1:23">
      <c r="A108" s="120" t="s">
        <v>596</v>
      </c>
      <c r="B108" s="120">
        <v>0.5</v>
      </c>
      <c r="C108" s="120">
        <v>0.84299999999999997</v>
      </c>
      <c r="D108" s="120">
        <v>10.744681</v>
      </c>
      <c r="E108" s="120">
        <v>2.7629999999999998E-2</v>
      </c>
      <c r="F108" s="120">
        <v>6.6500003000000002E-3</v>
      </c>
      <c r="G108" s="120">
        <v>0.26624999999999999</v>
      </c>
      <c r="H108" s="120">
        <v>6.6700003999999993E-2</v>
      </c>
      <c r="I108" s="120">
        <v>50.5</v>
      </c>
      <c r="J108" s="120">
        <v>1.6653476</v>
      </c>
      <c r="K108" s="120">
        <v>9.8810000000000002</v>
      </c>
      <c r="L108" s="120">
        <v>0.78631386502585066</v>
      </c>
      <c r="M108" s="120">
        <v>8.8432946773713939E-2</v>
      </c>
      <c r="N108" s="120">
        <v>0.40020295738250927</v>
      </c>
      <c r="O108" s="120">
        <v>7.0899407734601426E-3</v>
      </c>
      <c r="P108" s="120">
        <v>3.6770646058375732E-2</v>
      </c>
      <c r="Q108" s="120">
        <v>0.52988534766733175</v>
      </c>
      <c r="R108" s="120">
        <v>0.99419540669145445</v>
      </c>
      <c r="S108" s="120">
        <v>0.30889611438447018</v>
      </c>
      <c r="T108" s="120">
        <v>0.2555058270048019</v>
      </c>
      <c r="U108" s="120">
        <v>0.27552823406553412</v>
      </c>
      <c r="V108" s="120">
        <v>0.33814355820801439</v>
      </c>
      <c r="W108" s="120">
        <v>1.0655615266803971</v>
      </c>
    </row>
    <row r="109" spans="1:23">
      <c r="A109" s="120" t="s">
        <v>597</v>
      </c>
      <c r="B109" s="120">
        <v>2.08</v>
      </c>
      <c r="C109" s="120">
        <v>1.0309999999999999</v>
      </c>
      <c r="D109" s="120">
        <v>16.332377999999999</v>
      </c>
      <c r="E109" s="120">
        <v>3.8710000000000001E-2</v>
      </c>
      <c r="F109" s="120">
        <v>2.0550000999999998E-2</v>
      </c>
      <c r="G109" s="120">
        <v>0.12892999999999999</v>
      </c>
      <c r="H109" s="120">
        <v>4.0039999999999999E-2</v>
      </c>
      <c r="I109" s="120">
        <v>54.807693</v>
      </c>
      <c r="J109" s="120">
        <v>2.0816214</v>
      </c>
      <c r="K109" s="120">
        <v>68.807000000000002</v>
      </c>
      <c r="L109" s="120">
        <v>0.78942549911116222</v>
      </c>
      <c r="M109" s="120">
        <v>9.7829319060362768E-2</v>
      </c>
      <c r="N109" s="120">
        <v>0.28783255271280378</v>
      </c>
      <c r="O109" s="120">
        <v>5.0513893586776062E-2</v>
      </c>
      <c r="P109" s="120">
        <v>4.7967720298381013E-2</v>
      </c>
      <c r="Q109" s="120">
        <v>0.53343873195146341</v>
      </c>
      <c r="R109" s="120">
        <v>0.99398467832707305</v>
      </c>
      <c r="S109" s="120">
        <v>0.30045482823859998</v>
      </c>
      <c r="T109" s="120">
        <v>0.26317061512800921</v>
      </c>
      <c r="U109" s="120">
        <v>0.28275735046145278</v>
      </c>
      <c r="V109" s="120">
        <v>0.34045753687740993</v>
      </c>
      <c r="W109" s="120">
        <v>1.067345925297291</v>
      </c>
    </row>
    <row r="110" spans="1:23">
      <c r="A110" s="120" t="s">
        <v>598</v>
      </c>
      <c r="B110" s="120">
        <v>6.41</v>
      </c>
      <c r="C110" s="120">
        <v>0.84699999999999998</v>
      </c>
      <c r="D110" s="120">
        <v>56.328125</v>
      </c>
      <c r="E110" s="120">
        <v>0.10920999000000001</v>
      </c>
      <c r="F110" s="120">
        <v>3.9800000000000002E-2</v>
      </c>
      <c r="G110" s="120">
        <v>0.19577</v>
      </c>
      <c r="H110" s="120">
        <v>3.5589999999999997E-2</v>
      </c>
      <c r="I110" s="120">
        <v>56.240250000000003</v>
      </c>
      <c r="J110" s="120">
        <v>5.4270915999999998</v>
      </c>
      <c r="K110" s="120">
        <v>124.60899999999999</v>
      </c>
      <c r="L110" s="120">
        <v>0.80922425108752727</v>
      </c>
      <c r="M110" s="120">
        <v>0.12358013678263451</v>
      </c>
      <c r="N110" s="120">
        <v>0.34252842984740273</v>
      </c>
      <c r="O110" s="120">
        <v>9.1635697457540313E-2</v>
      </c>
      <c r="P110" s="120">
        <v>0.13795531547522211</v>
      </c>
      <c r="Q110" s="120">
        <v>0.55887322827828712</v>
      </c>
      <c r="R110" s="120">
        <v>0.99394950424302209</v>
      </c>
      <c r="S110" s="120">
        <v>0.32018991799472002</v>
      </c>
      <c r="T110" s="120">
        <v>0.31632031539899252</v>
      </c>
      <c r="U110" s="120">
        <v>0.30780328108368382</v>
      </c>
      <c r="V110" s="120">
        <v>0.36008687602187062</v>
      </c>
      <c r="W110" s="120">
        <v>1.079465879856677</v>
      </c>
    </row>
    <row r="111" spans="1:23">
      <c r="A111" s="120" t="s">
        <v>599</v>
      </c>
      <c r="B111" s="120">
        <v>4.1399999999999997</v>
      </c>
      <c r="C111" s="120">
        <v>1.0269999999999999</v>
      </c>
      <c r="D111" s="120">
        <v>7.0962610000000002</v>
      </c>
      <c r="E111" s="120">
        <v>0.22076999999999999</v>
      </c>
      <c r="F111" s="120">
        <v>7.911E-2</v>
      </c>
      <c r="G111" s="120">
        <v>0.31134000000000001</v>
      </c>
      <c r="H111" s="120">
        <v>0.16079001000000001</v>
      </c>
      <c r="I111" s="120">
        <v>21.545895000000002</v>
      </c>
      <c r="J111" s="120">
        <v>4.3490976999999997</v>
      </c>
      <c r="K111" s="120">
        <v>29.975000000000001</v>
      </c>
      <c r="L111" s="120">
        <v>0.84055402813389013</v>
      </c>
      <c r="M111" s="120">
        <v>0.1100802854594112</v>
      </c>
      <c r="N111" s="120">
        <v>0.43710058006352459</v>
      </c>
      <c r="O111" s="120">
        <v>2.189768112289452E-2</v>
      </c>
      <c r="P111" s="120">
        <v>0.10895906894571961</v>
      </c>
      <c r="Q111" s="120">
        <v>0.52756520785124805</v>
      </c>
      <c r="R111" s="120">
        <v>0.9949391212486246</v>
      </c>
      <c r="S111" s="120">
        <v>0.33177025462999338</v>
      </c>
      <c r="T111" s="120">
        <v>0.28854477782733018</v>
      </c>
      <c r="U111" s="120">
        <v>0.2943972417712406</v>
      </c>
      <c r="V111" s="120">
        <v>0.33580879296155008</v>
      </c>
      <c r="W111" s="120">
        <v>1.0992580064003941</v>
      </c>
    </row>
    <row r="112" spans="1:23">
      <c r="A112" s="120" t="s">
        <v>600</v>
      </c>
      <c r="B112" s="120">
        <v>6.12</v>
      </c>
      <c r="C112" s="120">
        <v>0.83599999999999997</v>
      </c>
      <c r="D112" s="120">
        <v>15.518342000000001</v>
      </c>
      <c r="E112" s="120">
        <v>7.9060000000000005E-2</v>
      </c>
      <c r="F112" s="120">
        <v>2.3689999999999999E-2</v>
      </c>
      <c r="G112" s="120">
        <v>0.14829998999999999</v>
      </c>
      <c r="H112" s="120">
        <v>6.5809994999999996E-2</v>
      </c>
      <c r="I112" s="120">
        <v>15.898694000000001</v>
      </c>
      <c r="J112" s="120">
        <v>1.2357910000000001</v>
      </c>
      <c r="K112" s="120">
        <v>102.134</v>
      </c>
      <c r="L112" s="120">
        <v>0.80075712684963896</v>
      </c>
      <c r="M112" s="120">
        <v>0.1218554861730598</v>
      </c>
      <c r="N112" s="120">
        <v>0.30368321987525748</v>
      </c>
      <c r="O112" s="120">
        <v>7.5073342309061292E-2</v>
      </c>
      <c r="P112" s="120">
        <v>2.5216286546717179E-2</v>
      </c>
      <c r="Q112" s="120">
        <v>0.53292106201891021</v>
      </c>
      <c r="R112" s="120">
        <v>0.99418837180350561</v>
      </c>
      <c r="S112" s="120">
        <v>0.31956767010444109</v>
      </c>
      <c r="T112" s="120">
        <v>0.25663081656935821</v>
      </c>
      <c r="U112" s="120">
        <v>0.29911472619288082</v>
      </c>
      <c r="V112" s="120">
        <v>0.34953730038518938</v>
      </c>
      <c r="W112" s="120">
        <v>1.074414006758496</v>
      </c>
    </row>
    <row r="113" spans="1:23">
      <c r="A113" s="120" t="s">
        <v>601</v>
      </c>
      <c r="B113" s="120">
        <v>5.45</v>
      </c>
      <c r="C113" s="120">
        <v>1.109</v>
      </c>
      <c r="D113" s="120">
        <v>16.238437999999999</v>
      </c>
      <c r="E113" s="120">
        <v>4.6390000000000001E-2</v>
      </c>
      <c r="F113" s="120">
        <v>2.4809999999999999E-2</v>
      </c>
      <c r="G113" s="120">
        <v>0.23963000000000001</v>
      </c>
      <c r="H113" s="120">
        <v>0.14427000000000001</v>
      </c>
      <c r="I113" s="120">
        <v>28.990828</v>
      </c>
      <c r="J113" s="120">
        <v>1.3553274</v>
      </c>
      <c r="K113" s="120">
        <v>55.752000000000002</v>
      </c>
      <c r="L113" s="120">
        <v>0.79158229963238902</v>
      </c>
      <c r="M113" s="120">
        <v>0.1178709485578353</v>
      </c>
      <c r="N113" s="120">
        <v>0.37841953055242222</v>
      </c>
      <c r="O113" s="120">
        <v>4.0893357592854208E-2</v>
      </c>
      <c r="P113" s="120">
        <v>2.8431617286203938E-2</v>
      </c>
      <c r="Q113" s="120">
        <v>0.53337899268506239</v>
      </c>
      <c r="R113" s="120">
        <v>0.99480854232272253</v>
      </c>
      <c r="S113" s="120">
        <v>0.32196576099891577</v>
      </c>
      <c r="T113" s="120">
        <v>0.2576357859825994</v>
      </c>
      <c r="U113" s="120">
        <v>0.29573425481340382</v>
      </c>
      <c r="V113" s="120">
        <v>0.34729817765295978</v>
      </c>
      <c r="W113" s="120">
        <v>1.069151918769554</v>
      </c>
    </row>
    <row r="114" spans="1:23">
      <c r="A114" s="120" t="s">
        <v>602</v>
      </c>
      <c r="B114" s="120">
        <v>-0.1</v>
      </c>
      <c r="C114" s="120">
        <v>0.92</v>
      </c>
      <c r="D114" s="120">
        <v>24.966888000000001</v>
      </c>
      <c r="E114" s="120">
        <v>-2.99E-3</v>
      </c>
      <c r="F114" s="120">
        <v>6.8100000000000001E-3</v>
      </c>
      <c r="G114" s="120">
        <v>0.22624000999999999</v>
      </c>
      <c r="H114" s="120">
        <v>-8.0800000000000004E-3</v>
      </c>
      <c r="I114" s="120">
        <v>0</v>
      </c>
      <c r="J114" s="120">
        <v>1.4211935</v>
      </c>
      <c r="K114" s="120">
        <v>40.200000000000003</v>
      </c>
      <c r="L114" s="120">
        <v>0.77771474628106363</v>
      </c>
      <c r="M114" s="120">
        <v>8.4864704133214383E-2</v>
      </c>
      <c r="N114" s="120">
        <v>0.36746236047651692</v>
      </c>
      <c r="O114" s="120">
        <v>2.943272367654071E-2</v>
      </c>
      <c r="P114" s="120">
        <v>3.02033060439389E-2</v>
      </c>
      <c r="Q114" s="120">
        <v>0.53892967609807285</v>
      </c>
      <c r="R114" s="120">
        <v>0.99360432396200882</v>
      </c>
      <c r="S114" s="120">
        <v>0.30439478470468828</v>
      </c>
      <c r="T114" s="120">
        <v>0.25605756236670252</v>
      </c>
      <c r="U114" s="120">
        <v>0.27469108580461721</v>
      </c>
      <c r="V114" s="120">
        <v>0.34677850736222421</v>
      </c>
      <c r="W114" s="120">
        <v>1.0599416997204549</v>
      </c>
    </row>
    <row r="115" spans="1:23">
      <c r="A115" s="120" t="s">
        <v>603</v>
      </c>
      <c r="B115" s="120">
        <v>-1.01</v>
      </c>
      <c r="C115" s="120">
        <v>1.1240000000000001</v>
      </c>
      <c r="D115" s="120">
        <v>94.861114999999998</v>
      </c>
      <c r="E115" s="120">
        <v>-0.105450004</v>
      </c>
      <c r="F115" s="120">
        <v>-4.3730001999999997E-2</v>
      </c>
      <c r="G115" s="120">
        <v>6.9010000000000002E-2</v>
      </c>
      <c r="H115" s="120">
        <v>-0.24417</v>
      </c>
      <c r="I115" s="120">
        <v>0</v>
      </c>
      <c r="J115" s="120">
        <v>3.2250450000000002</v>
      </c>
      <c r="K115" s="120">
        <v>8.798</v>
      </c>
      <c r="L115" s="120">
        <v>0.74894055487063405</v>
      </c>
      <c r="M115" s="120">
        <v>7.945286946179006E-2</v>
      </c>
      <c r="N115" s="120">
        <v>0.2387993845813681</v>
      </c>
      <c r="O115" s="120">
        <v>6.2918526477292076E-3</v>
      </c>
      <c r="P115" s="120">
        <v>7.8723917150006317E-2</v>
      </c>
      <c r="Q115" s="120">
        <v>0.58337751351182787</v>
      </c>
      <c r="R115" s="120">
        <v>0.99173820047805128</v>
      </c>
      <c r="S115" s="120">
        <v>0.26560682473623071</v>
      </c>
      <c r="T115" s="120">
        <v>0.2951304882277519</v>
      </c>
      <c r="U115" s="120">
        <v>0.27971196568222079</v>
      </c>
      <c r="V115" s="120">
        <v>0.35208347954334263</v>
      </c>
      <c r="W115" s="120">
        <v>1.0412023242871931</v>
      </c>
    </row>
    <row r="116" spans="1:23">
      <c r="A116" s="120" t="s">
        <v>604</v>
      </c>
      <c r="B116" s="120">
        <v>40.99</v>
      </c>
      <c r="C116" s="120">
        <v>1.0049999999999999</v>
      </c>
      <c r="D116" s="120">
        <v>33.604492</v>
      </c>
      <c r="E116" s="120">
        <v>0.38408002000000002</v>
      </c>
      <c r="F116" s="120">
        <v>0.15642998999999999</v>
      </c>
      <c r="G116" s="120">
        <v>0.31224000000000002</v>
      </c>
      <c r="H116" s="120">
        <v>0.21546000000000001</v>
      </c>
      <c r="I116" s="120">
        <v>42.327396</v>
      </c>
      <c r="J116" s="120">
        <v>16.079405000000001</v>
      </c>
      <c r="K116" s="120">
        <v>216.017</v>
      </c>
      <c r="L116" s="120">
        <v>0.88641693650075959</v>
      </c>
      <c r="M116" s="120">
        <v>0.32922985429675877</v>
      </c>
      <c r="N116" s="120">
        <v>0.43783705955815572</v>
      </c>
      <c r="O116" s="120">
        <v>0.15899639865496731</v>
      </c>
      <c r="P116" s="120">
        <v>0.42448486397816187</v>
      </c>
      <c r="Q116" s="120">
        <v>0.54442258781217479</v>
      </c>
      <c r="R116" s="120">
        <v>0.99537124862465376</v>
      </c>
      <c r="S116" s="120">
        <v>0.40136077275321691</v>
      </c>
      <c r="T116" s="120">
        <v>0.46232068001634508</v>
      </c>
      <c r="U116" s="120">
        <v>0.44315162487054971</v>
      </c>
      <c r="V116" s="120">
        <v>0.34575920069066979</v>
      </c>
      <c r="W116" s="120">
        <v>1.127634714155213</v>
      </c>
    </row>
    <row r="117" spans="1:23">
      <c r="A117" s="120" t="s">
        <v>605</v>
      </c>
      <c r="B117" s="120">
        <v>15.16</v>
      </c>
      <c r="C117" s="120">
        <v>1.113</v>
      </c>
      <c r="D117" s="120">
        <v>14.490239000000001</v>
      </c>
      <c r="E117" s="120">
        <v>0.11517999</v>
      </c>
      <c r="F117" s="120">
        <v>2.6440000000000002E-2</v>
      </c>
      <c r="G117" s="120">
        <v>0.19399999000000001</v>
      </c>
      <c r="H117" s="120">
        <v>3.1289999999999998E-2</v>
      </c>
      <c r="I117" s="120">
        <v>22.031662000000001</v>
      </c>
      <c r="J117" s="120">
        <v>2.0130792</v>
      </c>
      <c r="K117" s="120">
        <v>1022.6660000000001</v>
      </c>
      <c r="L117" s="120">
        <v>0.81090082649269968</v>
      </c>
      <c r="M117" s="120">
        <v>0.175617008623253</v>
      </c>
      <c r="N117" s="120">
        <v>0.34108001199152282</v>
      </c>
      <c r="O117" s="120">
        <v>0.75343498455776858</v>
      </c>
      <c r="P117" s="120">
        <v>4.6124048892750173E-2</v>
      </c>
      <c r="Q117" s="120">
        <v>0.5322672604540315</v>
      </c>
      <c r="R117" s="120">
        <v>0.99391551580225357</v>
      </c>
      <c r="S117" s="120">
        <v>0.45102164488685831</v>
      </c>
      <c r="T117" s="120">
        <v>0.27299418571829348</v>
      </c>
      <c r="U117" s="120">
        <v>0.33425398440207421</v>
      </c>
      <c r="V117" s="120">
        <v>0.51019513290653185</v>
      </c>
      <c r="W117" s="120">
        <v>1.080474011478086</v>
      </c>
    </row>
    <row r="118" spans="1:23">
      <c r="A118" s="120" t="s">
        <v>606</v>
      </c>
      <c r="B118" s="120">
        <v>4.1500000000000004</v>
      </c>
      <c r="C118" s="120">
        <v>1.056</v>
      </c>
      <c r="D118" s="120">
        <v>92.021280000000004</v>
      </c>
      <c r="E118" s="120">
        <v>8.3129994999999998E-2</v>
      </c>
      <c r="F118" s="120">
        <v>4.1789997000000002E-2</v>
      </c>
      <c r="G118" s="120">
        <v>0.35546001999999999</v>
      </c>
      <c r="H118" s="120">
        <v>0.14383000000000001</v>
      </c>
      <c r="I118" s="120">
        <v>41.686745000000002</v>
      </c>
      <c r="J118" s="120">
        <v>5.5930942999999997</v>
      </c>
      <c r="K118" s="120">
        <v>39.478000000000002</v>
      </c>
      <c r="L118" s="120">
        <v>0.80190011738836164</v>
      </c>
      <c r="M118" s="120">
        <v>0.1101397561700862</v>
      </c>
      <c r="N118" s="120">
        <v>0.47320445787764859</v>
      </c>
      <c r="O118" s="120">
        <v>2.8900664926053421E-2</v>
      </c>
      <c r="P118" s="120">
        <v>0.14242051255450339</v>
      </c>
      <c r="Q118" s="120">
        <v>0.58157157717373953</v>
      </c>
      <c r="R118" s="120">
        <v>0.99480506443576022</v>
      </c>
      <c r="S118" s="120">
        <v>0.32452520872435331</v>
      </c>
      <c r="T118" s="120">
        <v>0.32604198081423019</v>
      </c>
      <c r="U118" s="120">
        <v>0.30433790535488331</v>
      </c>
      <c r="V118" s="120">
        <v>0.36834375200020242</v>
      </c>
      <c r="W118" s="120">
        <v>1.075476763793447</v>
      </c>
    </row>
    <row r="119" spans="1:23">
      <c r="A119" s="120" t="s">
        <v>607</v>
      </c>
      <c r="B119" s="120">
        <v>4.96</v>
      </c>
      <c r="C119" s="120">
        <v>1.0409999999999999</v>
      </c>
      <c r="D119" s="120">
        <v>38.036810000000003</v>
      </c>
      <c r="E119" s="120">
        <v>0.11655</v>
      </c>
      <c r="F119" s="120">
        <v>4.7919999999999997E-2</v>
      </c>
      <c r="G119" s="120">
        <v>0.27150999999999997</v>
      </c>
      <c r="H119" s="120">
        <v>0.1588</v>
      </c>
      <c r="I119" s="120">
        <v>25</v>
      </c>
      <c r="J119" s="120">
        <v>3.7422667000000001</v>
      </c>
      <c r="K119" s="120">
        <v>33.369</v>
      </c>
      <c r="L119" s="120">
        <v>0.81128557106067967</v>
      </c>
      <c r="M119" s="120">
        <v>0.1149568837347606</v>
      </c>
      <c r="N119" s="120">
        <v>0.40450727087335292</v>
      </c>
      <c r="O119" s="120">
        <v>2.439879940427106E-2</v>
      </c>
      <c r="P119" s="120">
        <v>9.2636322334867183E-2</v>
      </c>
      <c r="Q119" s="120">
        <v>0.54724123190176543</v>
      </c>
      <c r="R119" s="120">
        <v>0.99492339163536558</v>
      </c>
      <c r="S119" s="120">
        <v>0.32181453882549588</v>
      </c>
      <c r="T119" s="120">
        <v>0.29067885843151797</v>
      </c>
      <c r="U119" s="120">
        <v>0.29952154442932172</v>
      </c>
      <c r="V119" s="120">
        <v>0.34696067826688443</v>
      </c>
      <c r="W119" s="120">
        <v>1.0813013583860409</v>
      </c>
    </row>
    <row r="120" spans="1:23">
      <c r="A120" s="120" t="s">
        <v>608</v>
      </c>
      <c r="B120" s="120">
        <v>-4.53</v>
      </c>
      <c r="C120" s="120">
        <v>0.871</v>
      </c>
      <c r="D120" s="120">
        <v>20.000001999999999</v>
      </c>
      <c r="E120" s="120">
        <v>-8.931E-2</v>
      </c>
      <c r="F120" s="120">
        <v>-3.8629997999999999E-2</v>
      </c>
      <c r="G120" s="120">
        <v>2.8740000000000002E-2</v>
      </c>
      <c r="H120" s="120">
        <v>-6.2820000000000001E-2</v>
      </c>
      <c r="I120" s="120">
        <v>0</v>
      </c>
      <c r="J120" s="120">
        <v>0.78919022999999999</v>
      </c>
      <c r="K120" s="120">
        <v>211.11699999999999</v>
      </c>
      <c r="L120" s="120">
        <v>0.75347320708935839</v>
      </c>
      <c r="M120" s="120">
        <v>5.8519179304192682E-2</v>
      </c>
      <c r="N120" s="120">
        <v>0.2058460187493768</v>
      </c>
      <c r="O120" s="120">
        <v>0.15538547361703409</v>
      </c>
      <c r="P120" s="120">
        <v>1.3203467153967681E-2</v>
      </c>
      <c r="Q120" s="120">
        <v>0.53577108416771702</v>
      </c>
      <c r="R120" s="120">
        <v>0.99317164320673823</v>
      </c>
      <c r="S120" s="120">
        <v>0.28564697423748497</v>
      </c>
      <c r="T120" s="120">
        <v>0.2436528834190432</v>
      </c>
      <c r="U120" s="120">
        <v>0.25455503303954791</v>
      </c>
      <c r="V120" s="120">
        <v>0.36367792123879822</v>
      </c>
      <c r="W120" s="120">
        <v>1.044822890820909</v>
      </c>
    </row>
    <row r="121" spans="1:23">
      <c r="A121" s="120" t="s">
        <v>609</v>
      </c>
      <c r="B121" s="120">
        <v>0.44</v>
      </c>
      <c r="C121" s="120">
        <v>1.169</v>
      </c>
      <c r="D121" s="120">
        <v>16.016949</v>
      </c>
      <c r="E121" s="120">
        <v>3.9389998000000002E-2</v>
      </c>
      <c r="F121" s="120">
        <v>2.4530000999999999E-2</v>
      </c>
      <c r="G121" s="120">
        <v>0.28811002000000002</v>
      </c>
      <c r="H121" s="120">
        <v>0.15303998999999999</v>
      </c>
      <c r="I121" s="120">
        <v>85.909090000000006</v>
      </c>
      <c r="J121" s="120">
        <v>1.3770994000000001</v>
      </c>
      <c r="K121" s="120">
        <v>12.138999999999999</v>
      </c>
      <c r="L121" s="120">
        <v>0.78961646526231244</v>
      </c>
      <c r="M121" s="120">
        <v>8.8076122509663984E-2</v>
      </c>
      <c r="N121" s="120">
        <v>0.4180912423627588</v>
      </c>
      <c r="O121" s="120">
        <v>8.7539139848179012E-3</v>
      </c>
      <c r="P121" s="120">
        <v>2.901724794648906E-2</v>
      </c>
      <c r="Q121" s="120">
        <v>0.53323814118010282</v>
      </c>
      <c r="R121" s="120">
        <v>0.99487786285427016</v>
      </c>
      <c r="S121" s="120">
        <v>0.31361069156605959</v>
      </c>
      <c r="T121" s="120">
        <v>0.25356873768628818</v>
      </c>
      <c r="U121" s="120">
        <v>0.27651274581844071</v>
      </c>
      <c r="V121" s="120">
        <v>0.34269492455332512</v>
      </c>
      <c r="W121" s="120">
        <v>1.0679871464217361</v>
      </c>
    </row>
    <row r="122" spans="1:23">
      <c r="A122" s="120" t="s">
        <v>610</v>
      </c>
      <c r="B122" s="120">
        <v>14.98</v>
      </c>
      <c r="C122" s="120">
        <v>1.1990000000000001</v>
      </c>
      <c r="D122" s="120">
        <v>18.356110000000001</v>
      </c>
      <c r="E122" s="120">
        <v>0.12917000000000001</v>
      </c>
      <c r="F122" s="120">
        <v>6.5809994999999996E-2</v>
      </c>
      <c r="G122" s="120">
        <v>0.37063000000000001</v>
      </c>
      <c r="H122" s="120">
        <v>0.110869996</v>
      </c>
      <c r="I122" s="120">
        <v>60.080109999999998</v>
      </c>
      <c r="J122" s="120">
        <v>8.9686990000000009</v>
      </c>
      <c r="K122" s="120">
        <v>107.31100000000001</v>
      </c>
      <c r="L122" s="120">
        <v>0.81482968858384131</v>
      </c>
      <c r="M122" s="120">
        <v>0.17454653583110319</v>
      </c>
      <c r="N122" s="120">
        <v>0.48561821254871862</v>
      </c>
      <c r="O122" s="120">
        <v>7.8888395150159218E-2</v>
      </c>
      <c r="P122" s="120">
        <v>0.23321867576057301</v>
      </c>
      <c r="Q122" s="120">
        <v>0.53472568388964015</v>
      </c>
      <c r="R122" s="120">
        <v>0.99454453905350881</v>
      </c>
      <c r="S122" s="120">
        <v>0.34851700798468188</v>
      </c>
      <c r="T122" s="120">
        <v>0.35408365251634599</v>
      </c>
      <c r="U122" s="120">
        <v>0.33461845586783501</v>
      </c>
      <c r="V122" s="120">
        <v>0.34454483437239419</v>
      </c>
      <c r="W122" s="120">
        <v>1.08325230055621</v>
      </c>
    </row>
    <row r="123" spans="1:23">
      <c r="A123" s="120" t="s">
        <v>611</v>
      </c>
      <c r="B123" s="120">
        <v>10.57</v>
      </c>
      <c r="C123" s="120">
        <v>0.82399999999999995</v>
      </c>
      <c r="D123" s="120">
        <v>26.214285</v>
      </c>
      <c r="E123" s="120">
        <v>0.108660005</v>
      </c>
      <c r="F123" s="120">
        <v>4.8800003000000002E-2</v>
      </c>
      <c r="G123" s="120">
        <v>0.35108002999999999</v>
      </c>
      <c r="H123" s="120">
        <v>0.12282999999999999</v>
      </c>
      <c r="I123" s="120">
        <v>17.360455000000002</v>
      </c>
      <c r="J123" s="120">
        <v>2.9403280999999999</v>
      </c>
      <c r="K123" s="120">
        <v>70.165000000000006</v>
      </c>
      <c r="L123" s="120">
        <v>0.80906979692936754</v>
      </c>
      <c r="M123" s="120">
        <v>0.14831995242343141</v>
      </c>
      <c r="N123" s="120">
        <v>0.46962026585354971</v>
      </c>
      <c r="O123" s="120">
        <v>5.1514635668717543E-2</v>
      </c>
      <c r="P123" s="120">
        <v>7.1065505146454433E-2</v>
      </c>
      <c r="Q123" s="120">
        <v>0.53972293330150978</v>
      </c>
      <c r="R123" s="120">
        <v>0.99463907437619348</v>
      </c>
      <c r="S123" s="120">
        <v>0.34810242502085831</v>
      </c>
      <c r="T123" s="120">
        <v>0.2829788459201058</v>
      </c>
      <c r="U123" s="120">
        <v>0.31859985110401062</v>
      </c>
      <c r="V123" s="120">
        <v>0.35633229684192869</v>
      </c>
      <c r="W123" s="120">
        <v>1.079775808321038</v>
      </c>
    </row>
    <row r="124" spans="1:23">
      <c r="A124" s="120" t="s">
        <v>612</v>
      </c>
      <c r="B124" s="120">
        <v>2.79</v>
      </c>
      <c r="C124" s="120">
        <v>0.85399999999999998</v>
      </c>
      <c r="D124" s="120">
        <v>18.711656999999999</v>
      </c>
      <c r="E124" s="120">
        <v>5.9070002000000003E-2</v>
      </c>
      <c r="F124" s="120">
        <v>1.4489999999999999E-2</v>
      </c>
      <c r="G124" s="120">
        <v>0.12919</v>
      </c>
      <c r="H124" s="120">
        <v>1.24699995E-2</v>
      </c>
      <c r="I124" s="120">
        <v>32.795699999999997</v>
      </c>
      <c r="J124" s="120">
        <v>2.1588845000000001</v>
      </c>
      <c r="K124" s="120">
        <v>144.39099999999999</v>
      </c>
      <c r="L124" s="120">
        <v>0.79514326772128963</v>
      </c>
      <c r="M124" s="120">
        <v>0.10205173951828719</v>
      </c>
      <c r="N124" s="120">
        <v>0.28804531345569723</v>
      </c>
      <c r="O124" s="120">
        <v>0.1062135176821104</v>
      </c>
      <c r="P124" s="120">
        <v>5.0045969438040898E-2</v>
      </c>
      <c r="Q124" s="120">
        <v>0.53495178690168066</v>
      </c>
      <c r="R124" s="120">
        <v>0.99376675708777551</v>
      </c>
      <c r="S124" s="120">
        <v>0.31206944332900238</v>
      </c>
      <c r="T124" s="120">
        <v>0.2653132319443679</v>
      </c>
      <c r="U124" s="120">
        <v>0.2864365047602721</v>
      </c>
      <c r="V124" s="120">
        <v>0.35429911670794262</v>
      </c>
      <c r="W124" s="120">
        <v>1.070724184825802</v>
      </c>
    </row>
    <row r="125" spans="1:23">
      <c r="A125" s="120" t="s">
        <v>613</v>
      </c>
      <c r="B125" s="120">
        <v>-0.56000000000000005</v>
      </c>
      <c r="C125" s="120">
        <v>0.84399999999999997</v>
      </c>
      <c r="D125" s="120">
        <v>20.15625</v>
      </c>
      <c r="E125" s="120">
        <v>-2.4E-2</v>
      </c>
      <c r="F125" s="120">
        <v>-1.6160000000000001E-2</v>
      </c>
      <c r="G125" s="120">
        <v>0.11096</v>
      </c>
      <c r="H125" s="120">
        <v>-0.1008</v>
      </c>
      <c r="I125" s="120">
        <v>0</v>
      </c>
      <c r="J125" s="120">
        <v>1.1359134</v>
      </c>
      <c r="K125" s="120">
        <v>10.625</v>
      </c>
      <c r="L125" s="120">
        <v>0.77181443652182213</v>
      </c>
      <c r="M125" s="120">
        <v>8.212905144216473E-2</v>
      </c>
      <c r="N125" s="120">
        <v>0.27312751213667058</v>
      </c>
      <c r="O125" s="120">
        <v>7.6382118404442756E-3</v>
      </c>
      <c r="P125" s="120">
        <v>2.2529744895252311E-2</v>
      </c>
      <c r="Q125" s="120">
        <v>0.53587044696201802</v>
      </c>
      <c r="R125" s="120">
        <v>0.99287143832757896</v>
      </c>
      <c r="S125" s="120">
        <v>0.28409363786924141</v>
      </c>
      <c r="T125" s="120">
        <v>0.25106656368111141</v>
      </c>
      <c r="U125" s="120">
        <v>0.27154051372278287</v>
      </c>
      <c r="V125" s="120">
        <v>0.33319139582239787</v>
      </c>
      <c r="W125" s="120">
        <v>1.055893572485805</v>
      </c>
    </row>
    <row r="126" spans="1:23">
      <c r="A126" s="120" t="s">
        <v>614</v>
      </c>
      <c r="B126" s="120">
        <v>0.1</v>
      </c>
      <c r="C126" s="120">
        <v>1.1299999999999999</v>
      </c>
      <c r="D126" s="120">
        <v>15.031644999999999</v>
      </c>
      <c r="E126" s="120">
        <v>1.035E-2</v>
      </c>
      <c r="F126" s="120">
        <v>4.7000000000000002E-3</v>
      </c>
      <c r="G126" s="120">
        <v>0.15562001</v>
      </c>
      <c r="H126" s="120">
        <v>-1.729E-2</v>
      </c>
      <c r="I126" s="120">
        <v>237.5</v>
      </c>
      <c r="J126" s="120">
        <v>1.3641585000000001</v>
      </c>
      <c r="K126" s="120">
        <v>13.217000000000001</v>
      </c>
      <c r="L126" s="120">
        <v>0.78146106385309033</v>
      </c>
      <c r="M126" s="120">
        <v>8.605411834671424E-2</v>
      </c>
      <c r="N126" s="120">
        <v>0.30967326946446772</v>
      </c>
      <c r="O126" s="120">
        <v>9.5483174931631932E-3</v>
      </c>
      <c r="P126" s="120">
        <v>2.8669159217310131E-2</v>
      </c>
      <c r="Q126" s="120">
        <v>0.53261155678429672</v>
      </c>
      <c r="R126" s="120">
        <v>0.99353152546445589</v>
      </c>
      <c r="S126" s="120">
        <v>0.29352786486385152</v>
      </c>
      <c r="T126" s="120">
        <v>0.25286204839003418</v>
      </c>
      <c r="U126" s="120">
        <v>0.27420901188965929</v>
      </c>
      <c r="V126" s="120">
        <v>0.33399904347563197</v>
      </c>
      <c r="W126" s="120">
        <v>1.062196223497258</v>
      </c>
    </row>
    <row r="127" spans="1:23">
      <c r="A127" s="120" t="s">
        <v>615</v>
      </c>
      <c r="B127" s="120">
        <v>-2.61</v>
      </c>
      <c r="C127" s="120">
        <v>0.90500000000000003</v>
      </c>
      <c r="D127" s="120">
        <v>3.574468</v>
      </c>
      <c r="E127" s="120">
        <v>-1.0420100000000001</v>
      </c>
      <c r="F127" s="120">
        <v>-0.16788</v>
      </c>
      <c r="G127" s="120">
        <v>6.5700000000000003E-3</v>
      </c>
      <c r="H127" s="120">
        <v>-0.59784999999999999</v>
      </c>
      <c r="I127" s="120">
        <v>0</v>
      </c>
      <c r="J127" s="120">
        <v>2.6966290000000002</v>
      </c>
      <c r="K127" s="120">
        <v>2.306</v>
      </c>
      <c r="L127" s="120">
        <v>0.48592322576477948</v>
      </c>
      <c r="M127" s="120">
        <v>6.993755575379125E-2</v>
      </c>
      <c r="N127" s="120">
        <v>0.1877040738649654</v>
      </c>
      <c r="O127" s="120">
        <v>1.507745434206367E-3</v>
      </c>
      <c r="P127" s="120">
        <v>6.4510403876755329E-2</v>
      </c>
      <c r="Q127" s="120">
        <v>0.52532559394624134</v>
      </c>
      <c r="R127" s="120">
        <v>0.98894261170340569</v>
      </c>
      <c r="S127" s="120">
        <v>0.18135674672803309</v>
      </c>
      <c r="T127" s="120">
        <v>0.2627977853841531</v>
      </c>
      <c r="U127" s="120">
        <v>0.23111798566905159</v>
      </c>
      <c r="V127" s="120">
        <v>0.31456227401621117</v>
      </c>
      <c r="W127" s="120">
        <v>0.87827964658652125</v>
      </c>
    </row>
    <row r="128" spans="1:23">
      <c r="A128" s="120" t="s">
        <v>616</v>
      </c>
      <c r="B128" s="120">
        <v>3.05</v>
      </c>
      <c r="C128" s="120">
        <v>0.98399999999999999</v>
      </c>
      <c r="D128" s="120">
        <v>9.6084340000000008</v>
      </c>
      <c r="E128" s="120">
        <v>7.0059999999999997E-2</v>
      </c>
      <c r="F128" s="120">
        <v>3.6609999999999997E-2</v>
      </c>
      <c r="G128" s="120">
        <v>0.34077000000000002</v>
      </c>
      <c r="H128" s="120">
        <v>0.104399994</v>
      </c>
      <c r="I128" s="120">
        <v>15.688523999999999</v>
      </c>
      <c r="J128" s="120">
        <v>1.2284980000000001</v>
      </c>
      <c r="K128" s="120">
        <v>37.472999999999999</v>
      </c>
      <c r="L128" s="120">
        <v>0.79822962623882632</v>
      </c>
      <c r="M128" s="120">
        <v>0.103597977995837</v>
      </c>
      <c r="N128" s="120">
        <v>0.46118345953795981</v>
      </c>
      <c r="O128" s="120">
        <v>2.7423133354409341E-2</v>
      </c>
      <c r="P128" s="120">
        <v>2.502011695249251E-2</v>
      </c>
      <c r="Q128" s="120">
        <v>0.5291627740859991</v>
      </c>
      <c r="R128" s="120">
        <v>0.99449339829077654</v>
      </c>
      <c r="S128" s="120">
        <v>0.33096877894568472</v>
      </c>
      <c r="T128" s="120">
        <v>0.25232693815470258</v>
      </c>
      <c r="U128" s="120">
        <v>0.28624929839696689</v>
      </c>
      <c r="V128" s="120">
        <v>0.34853997498501582</v>
      </c>
      <c r="W128" s="120">
        <v>1.0730431329266761</v>
      </c>
    </row>
    <row r="129" spans="1:23">
      <c r="A129" s="120" t="s">
        <v>617</v>
      </c>
      <c r="B129" s="120">
        <v>-3.13</v>
      </c>
      <c r="C129" s="120">
        <v>1.113</v>
      </c>
      <c r="D129" s="120">
        <v>44.629629999999999</v>
      </c>
      <c r="E129" s="120">
        <v>-9.1300000000000006E-2</v>
      </c>
      <c r="F129" s="120">
        <v>-7.3400004999999999E-3</v>
      </c>
      <c r="G129" s="120">
        <v>0.11783</v>
      </c>
      <c r="H129" s="120">
        <v>-4.2079999999999999E-2</v>
      </c>
      <c r="I129" s="120">
        <v>0</v>
      </c>
      <c r="J129" s="120">
        <v>1.4223882999999999</v>
      </c>
      <c r="K129" s="120">
        <v>36.417000000000002</v>
      </c>
      <c r="L129" s="120">
        <v>0.75291434862096751</v>
      </c>
      <c r="M129" s="120">
        <v>6.6845078798691643E-2</v>
      </c>
      <c r="N129" s="120">
        <v>0.27874930561235428</v>
      </c>
      <c r="O129" s="120">
        <v>2.66449421625609E-2</v>
      </c>
      <c r="P129" s="120">
        <v>3.0235444180669969E-2</v>
      </c>
      <c r="Q129" s="120">
        <v>0.55143380407883746</v>
      </c>
      <c r="R129" s="120">
        <v>0.99333557815128171</v>
      </c>
      <c r="S129" s="120">
        <v>0.27737442852283078</v>
      </c>
      <c r="T129" s="120">
        <v>0.25885560156435788</v>
      </c>
      <c r="U129" s="120">
        <v>0.26384579908894562</v>
      </c>
      <c r="V129" s="120">
        <v>0.34640093694343388</v>
      </c>
      <c r="W129" s="120">
        <v>1.044576395833549</v>
      </c>
    </row>
    <row r="130" spans="1:23">
      <c r="A130" s="120" t="s">
        <v>618</v>
      </c>
      <c r="B130" s="120">
        <v>1.24</v>
      </c>
      <c r="C130" s="120">
        <v>0.82499999999999996</v>
      </c>
      <c r="D130" s="120">
        <v>11.161616</v>
      </c>
      <c r="E130" s="120">
        <v>5.6090000000000001E-2</v>
      </c>
      <c r="F130" s="120">
        <v>1.7090000000000001E-2</v>
      </c>
      <c r="G130" s="120">
        <v>0.18462998999999999</v>
      </c>
      <c r="H130" s="120">
        <v>2.112E-2</v>
      </c>
      <c r="I130" s="120">
        <v>26.733871000000001</v>
      </c>
      <c r="J130" s="120">
        <v>1.9315931</v>
      </c>
      <c r="K130" s="120">
        <v>55.051000000000002</v>
      </c>
      <c r="L130" s="120">
        <v>0.79430638362404271</v>
      </c>
      <c r="M130" s="120">
        <v>9.2833779363663382E-2</v>
      </c>
      <c r="N130" s="120">
        <v>0.33341244214186411</v>
      </c>
      <c r="O130" s="120">
        <v>4.0376774235386631E-2</v>
      </c>
      <c r="P130" s="120">
        <v>4.3932208062920163E-2</v>
      </c>
      <c r="Q130" s="120">
        <v>0.53015048915165075</v>
      </c>
      <c r="R130" s="120">
        <v>0.99383512918769201</v>
      </c>
      <c r="S130" s="120">
        <v>0.30639427230621918</v>
      </c>
      <c r="T130" s="120">
        <v>0.25931779109723258</v>
      </c>
      <c r="U130" s="120">
        <v>0.27923686716796231</v>
      </c>
      <c r="V130" s="120">
        <v>0.34015723758458488</v>
      </c>
      <c r="W130" s="120">
        <v>1.0702511282456011</v>
      </c>
    </row>
    <row r="131" spans="1:23">
      <c r="A131" s="120" t="s">
        <v>619</v>
      </c>
      <c r="B131" s="120">
        <v>-1.27</v>
      </c>
      <c r="C131" s="120">
        <v>0.89700000000000002</v>
      </c>
      <c r="D131" s="120">
        <v>19.852941999999999</v>
      </c>
      <c r="E131" s="120">
        <v>-7.0690000000000003E-2</v>
      </c>
      <c r="F131" s="120">
        <v>6.1599999999999997E-3</v>
      </c>
      <c r="G131" s="120">
        <v>0.31341999999999998</v>
      </c>
      <c r="H131" s="120">
        <v>0.13661000000000001</v>
      </c>
      <c r="I131" s="120">
        <v>0</v>
      </c>
      <c r="J131" s="120">
        <v>1.3078860999999999</v>
      </c>
      <c r="K131" s="120">
        <v>16.248000000000001</v>
      </c>
      <c r="L131" s="120">
        <v>0.75870232501972845</v>
      </c>
      <c r="M131" s="120">
        <v>7.7906630984240249E-2</v>
      </c>
      <c r="N131" s="120">
        <v>0.43880266600667189</v>
      </c>
      <c r="O131" s="120">
        <v>1.178193255234183E-2</v>
      </c>
      <c r="P131" s="120">
        <v>2.715552506482858E-2</v>
      </c>
      <c r="Q131" s="120">
        <v>0.53567756429847135</v>
      </c>
      <c r="R131" s="120">
        <v>0.99474799547242343</v>
      </c>
      <c r="S131" s="120">
        <v>0.30585733470624271</v>
      </c>
      <c r="T131" s="120">
        <v>0.2523631196687583</v>
      </c>
      <c r="U131" s="120">
        <v>0.26742817222482168</v>
      </c>
      <c r="V131" s="120">
        <v>0.34665587825401067</v>
      </c>
      <c r="W131" s="120">
        <v>1.048954389445315</v>
      </c>
    </row>
    <row r="132" spans="1:23">
      <c r="A132" s="120" t="s">
        <v>620</v>
      </c>
      <c r="B132" s="120">
        <v>19.73</v>
      </c>
      <c r="C132" s="120">
        <v>0.91300000000000003</v>
      </c>
      <c r="D132" s="120">
        <v>15.233522000000001</v>
      </c>
      <c r="E132" s="120">
        <v>0.25988</v>
      </c>
      <c r="F132" s="120">
        <v>0.13204001000000001</v>
      </c>
      <c r="G132" s="120">
        <v>0.55284999999999995</v>
      </c>
      <c r="H132" s="120">
        <v>0.24364</v>
      </c>
      <c r="I132" s="120">
        <v>17.688798999999999</v>
      </c>
      <c r="J132" s="120">
        <v>4.5570282999999998</v>
      </c>
      <c r="K132" s="120">
        <v>92.694999999999993</v>
      </c>
      <c r="L132" s="120">
        <v>0.85153742245487707</v>
      </c>
      <c r="M132" s="120">
        <v>0.20279512340172459</v>
      </c>
      <c r="N132" s="120">
        <v>0.63473076089501723</v>
      </c>
      <c r="O132" s="120">
        <v>6.8117521608438647E-2</v>
      </c>
      <c r="P132" s="120">
        <v>0.1145520569381631</v>
      </c>
      <c r="Q132" s="120">
        <v>0.5327399364296368</v>
      </c>
      <c r="R132" s="120">
        <v>0.99559399147601513</v>
      </c>
      <c r="S132" s="120">
        <v>0.40116934527026998</v>
      </c>
      <c r="T132" s="120">
        <v>0.3064087714915455</v>
      </c>
      <c r="U132" s="120">
        <v>0.35594318731769942</v>
      </c>
      <c r="V132" s="120">
        <v>0.3647604979783256</v>
      </c>
      <c r="W132" s="120">
        <v>1.1063773016474561</v>
      </c>
    </row>
    <row r="133" spans="1:23">
      <c r="A133" s="120" t="s">
        <v>621</v>
      </c>
      <c r="B133" s="120">
        <v>5.56</v>
      </c>
      <c r="C133" s="120">
        <v>0.90400000000000003</v>
      </c>
      <c r="D133" s="120">
        <v>19.147583000000001</v>
      </c>
      <c r="E133" s="120">
        <v>0.21834000000000001</v>
      </c>
      <c r="F133" s="120">
        <v>8.6080000000000004E-2</v>
      </c>
      <c r="G133" s="120">
        <v>0.21375</v>
      </c>
      <c r="H133" s="120">
        <v>6.5049999999999997E-2</v>
      </c>
      <c r="I133" s="120">
        <v>27.068345999999998</v>
      </c>
      <c r="J133" s="120">
        <v>5.8498855000000001</v>
      </c>
      <c r="K133" s="120">
        <v>87.981999999999999</v>
      </c>
      <c r="L133" s="120">
        <v>0.83987160296897068</v>
      </c>
      <c r="M133" s="120">
        <v>0.11852512637526021</v>
      </c>
      <c r="N133" s="120">
        <v>0.35724165352903181</v>
      </c>
      <c r="O133" s="120">
        <v>6.4644401260728679E-2</v>
      </c>
      <c r="P133" s="120">
        <v>0.14932776958240199</v>
      </c>
      <c r="Q133" s="120">
        <v>0.5352290053330746</v>
      </c>
      <c r="R133" s="120">
        <v>0.99418236458372844</v>
      </c>
      <c r="S133" s="120">
        <v>0.32418907920843543</v>
      </c>
      <c r="T133" s="120">
        <v>0.31033827428779792</v>
      </c>
      <c r="U133" s="120">
        <v>0.30168471440942513</v>
      </c>
      <c r="V133" s="120">
        <v>0.33993510604250271</v>
      </c>
      <c r="W133" s="120">
        <v>1.098395478478305</v>
      </c>
    </row>
    <row r="134" spans="1:23">
      <c r="A134" s="120" t="s">
        <v>622</v>
      </c>
      <c r="B134" s="120">
        <v>7.64</v>
      </c>
      <c r="C134" s="120">
        <v>1.119</v>
      </c>
      <c r="D134" s="120">
        <v>19.763514000000001</v>
      </c>
      <c r="E134" s="120">
        <v>8.3540000000000003E-2</v>
      </c>
      <c r="F134" s="120">
        <v>5.2440000000000001E-2</v>
      </c>
      <c r="G134" s="120">
        <v>0.18759000000000001</v>
      </c>
      <c r="H134" s="120">
        <v>0.121300004</v>
      </c>
      <c r="I134" s="120">
        <v>30.628273</v>
      </c>
      <c r="J134" s="120">
        <v>3.409538</v>
      </c>
      <c r="K134" s="120">
        <v>91.179000000000002</v>
      </c>
      <c r="L134" s="120">
        <v>0.80201526048702121</v>
      </c>
      <c r="M134" s="120">
        <v>0.13089503419565859</v>
      </c>
      <c r="N134" s="120">
        <v>0.33583464955175613</v>
      </c>
      <c r="O134" s="120">
        <v>6.7000345617110782E-2</v>
      </c>
      <c r="P134" s="120">
        <v>8.3686472606922635E-2</v>
      </c>
      <c r="Q134" s="120">
        <v>0.53562069434833603</v>
      </c>
      <c r="R134" s="120">
        <v>0.99462698084632795</v>
      </c>
      <c r="S134" s="120">
        <v>0.32071212915058622</v>
      </c>
      <c r="T134" s="120">
        <v>0.28413995214358351</v>
      </c>
      <c r="U134" s="120">
        <v>0.30570195990580079</v>
      </c>
      <c r="V134" s="120">
        <v>0.34575239514735201</v>
      </c>
      <c r="W134" s="120">
        <v>1.075442870091267</v>
      </c>
    </row>
    <row r="135" spans="1:23">
      <c r="A135" s="120" t="s">
        <v>623</v>
      </c>
      <c r="B135" s="120">
        <v>7.68</v>
      </c>
      <c r="C135" s="120">
        <v>1.1200000000000001</v>
      </c>
      <c r="D135" s="120">
        <v>19.666374000000001</v>
      </c>
      <c r="E135" s="120">
        <v>8.7779999999999997E-2</v>
      </c>
      <c r="F135" s="120">
        <v>2.4549998E-2</v>
      </c>
      <c r="G135" s="120">
        <v>0.21681998999999999</v>
      </c>
      <c r="H135" s="120">
        <v>3.381E-2</v>
      </c>
      <c r="I135" s="120">
        <v>29.166668000000001</v>
      </c>
      <c r="J135" s="120">
        <v>2.5225794000000001</v>
      </c>
      <c r="K135" s="120">
        <v>186.12799999999999</v>
      </c>
      <c r="L135" s="120">
        <v>0.80320599410811522</v>
      </c>
      <c r="M135" s="120">
        <v>0.13113291703835861</v>
      </c>
      <c r="N135" s="120">
        <v>0.35975385873316768</v>
      </c>
      <c r="O135" s="120">
        <v>0.13697049284705229</v>
      </c>
      <c r="P135" s="120">
        <v>5.9828758544660861E-2</v>
      </c>
      <c r="Q135" s="120">
        <v>0.53555892010586004</v>
      </c>
      <c r="R135" s="120">
        <v>0.99393543460940159</v>
      </c>
      <c r="S135" s="120">
        <v>0.33849738633250442</v>
      </c>
      <c r="T135" s="120">
        <v>0.2739220529143947</v>
      </c>
      <c r="U135" s="120">
        <v>0.30596220479989772</v>
      </c>
      <c r="V135" s="120">
        <v>0.36657361595121091</v>
      </c>
      <c r="W135" s="120">
        <v>1.075767228615893</v>
      </c>
    </row>
  </sheetData>
  <phoneticPr fontId="6" type="noConversion"/>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B4C35-E80A-4923-91D6-506C0ACAAB5A}">
  <sheetPr codeName="工作表22"/>
  <dimension ref="A1:W272"/>
  <sheetViews>
    <sheetView workbookViewId="0">
      <selection activeCell="G18" sqref="G18"/>
    </sheetView>
  </sheetViews>
  <sheetFormatPr defaultRowHeight="17"/>
  <sheetData>
    <row r="1" spans="1:23">
      <c r="A1" t="s">
        <v>147</v>
      </c>
      <c r="B1" t="s">
        <v>148</v>
      </c>
      <c r="C1" t="s">
        <v>149</v>
      </c>
      <c r="D1" t="s">
        <v>150</v>
      </c>
      <c r="E1" t="s">
        <v>151</v>
      </c>
      <c r="F1" t="s">
        <v>152</v>
      </c>
      <c r="G1" t="s">
        <v>153</v>
      </c>
      <c r="H1" t="s">
        <v>154</v>
      </c>
      <c r="I1" t="s">
        <v>155</v>
      </c>
      <c r="J1" t="s">
        <v>156</v>
      </c>
      <c r="K1" t="s">
        <v>157</v>
      </c>
      <c r="L1" t="s">
        <v>158</v>
      </c>
      <c r="M1" t="s">
        <v>159</v>
      </c>
      <c r="N1" t="s">
        <v>160</v>
      </c>
      <c r="O1" t="s">
        <v>161</v>
      </c>
      <c r="P1" t="s">
        <v>162</v>
      </c>
      <c r="Q1" t="s">
        <v>163</v>
      </c>
      <c r="R1" t="s">
        <v>164</v>
      </c>
      <c r="S1" t="s">
        <v>165</v>
      </c>
      <c r="T1" t="s">
        <v>166</v>
      </c>
      <c r="U1" t="s">
        <v>167</v>
      </c>
      <c r="V1" t="s">
        <v>168</v>
      </c>
      <c r="W1" t="s">
        <v>169</v>
      </c>
    </row>
    <row r="2" spans="1:23">
      <c r="A2" t="s">
        <v>219</v>
      </c>
      <c r="B2">
        <v>1.1000000000000001</v>
      </c>
      <c r="C2">
        <v>0.55500000000000005</v>
      </c>
      <c r="D2">
        <v>20.121212</v>
      </c>
      <c r="E2">
        <v>4.1929998000000003E-2</v>
      </c>
      <c r="F2">
        <v>1.3429999999999999E-2</v>
      </c>
      <c r="G2">
        <v>0.20221001</v>
      </c>
      <c r="H2">
        <v>4.6980000000000001E-2</v>
      </c>
      <c r="I2">
        <v>30.181818</v>
      </c>
      <c r="J2">
        <v>1.055342</v>
      </c>
      <c r="K2">
        <v>14.871</v>
      </c>
      <c r="L2">
        <v>0.79032978210136395</v>
      </c>
      <c r="M2">
        <v>9.2001189414213494E-2</v>
      </c>
      <c r="N2">
        <v>0.34779835796986808</v>
      </c>
      <c r="O2">
        <v>1.0767188924334909E-2</v>
      </c>
      <c r="P2">
        <v>2.0362507977096139E-2</v>
      </c>
      <c r="Q2">
        <v>0.53584816524585699</v>
      </c>
      <c r="R2">
        <v>0.99403953408961565</v>
      </c>
      <c r="S2">
        <v>0.30492043182902812</v>
      </c>
      <c r="T2">
        <v>0.25153886451064877</v>
      </c>
      <c r="U2">
        <v>0.27976186692587168</v>
      </c>
      <c r="V2">
        <v>0.34003093590660749</v>
      </c>
      <c r="W2">
        <v>1.0679326209883431</v>
      </c>
    </row>
    <row r="3" spans="1:23">
      <c r="A3" t="s">
        <v>220</v>
      </c>
      <c r="B3">
        <v>3.36</v>
      </c>
      <c r="C3">
        <v>0.30399999999999999</v>
      </c>
      <c r="D3">
        <v>14.861110999999999</v>
      </c>
      <c r="E3">
        <v>5.9490000000000001E-2</v>
      </c>
      <c r="F3">
        <v>1.2940001E-2</v>
      </c>
      <c r="G3">
        <v>0.13184999999999999</v>
      </c>
      <c r="H3">
        <v>6.2039999999999998E-2</v>
      </c>
      <c r="I3">
        <v>12.738095</v>
      </c>
      <c r="J3">
        <v>0.88903659999999995</v>
      </c>
      <c r="K3">
        <v>23.353000000000002</v>
      </c>
      <c r="L3">
        <v>0.79526121718812748</v>
      </c>
      <c r="M3">
        <v>0.1054415700267618</v>
      </c>
      <c r="N3">
        <v>0.29022201951760668</v>
      </c>
      <c r="O3">
        <v>1.7017773857344879E-2</v>
      </c>
      <c r="P3">
        <v>1.5889168770271751E-2</v>
      </c>
      <c r="Q3">
        <v>0.53250310909368115</v>
      </c>
      <c r="R3">
        <v>0.99415857267519059</v>
      </c>
      <c r="S3">
        <v>0.30257251448795491</v>
      </c>
      <c r="T3">
        <v>0.25010853064931438</v>
      </c>
      <c r="U3">
        <v>0.28797568262554207</v>
      </c>
      <c r="V3">
        <v>0.33547412569003748</v>
      </c>
      <c r="W3">
        <v>1.071026428825562</v>
      </c>
    </row>
    <row r="4" spans="1:23">
      <c r="A4" t="s">
        <v>221</v>
      </c>
      <c r="B4">
        <v>0.26</v>
      </c>
      <c r="C4">
        <v>0.67500000000000004</v>
      </c>
      <c r="D4">
        <v>42.093024999999997</v>
      </c>
      <c r="E4">
        <v>4.3200002999999997E-3</v>
      </c>
      <c r="F4">
        <v>-2.5300000000000001E-3</v>
      </c>
      <c r="G4">
        <v>0.12584999999999999</v>
      </c>
      <c r="H4">
        <v>-2.6329999999999999E-2</v>
      </c>
      <c r="I4">
        <v>69.615390000000005</v>
      </c>
      <c r="J4">
        <v>0.55005170000000003</v>
      </c>
      <c r="K4">
        <v>4.4189999999999996</v>
      </c>
      <c r="L4">
        <v>0.77976763852809594</v>
      </c>
      <c r="M4">
        <v>8.7005649717514122E-2</v>
      </c>
      <c r="N4">
        <v>0.28531215622006639</v>
      </c>
      <c r="O4">
        <v>3.0648647413803898E-3</v>
      </c>
      <c r="P4">
        <v>6.771037647100497E-3</v>
      </c>
      <c r="Q4">
        <v>0.54982070080175394</v>
      </c>
      <c r="R4">
        <v>0.99346007069595677</v>
      </c>
      <c r="S4">
        <v>0.29056659490812847</v>
      </c>
      <c r="T4">
        <v>0.2509883264438118</v>
      </c>
      <c r="U4">
        <v>0.27908295764104118</v>
      </c>
      <c r="V4">
        <v>0.34281225413963579</v>
      </c>
      <c r="W4">
        <v>1.0611158854298159</v>
      </c>
    </row>
    <row r="5" spans="1:23">
      <c r="A5" t="s">
        <v>222</v>
      </c>
      <c r="B5">
        <v>3.09</v>
      </c>
      <c r="C5">
        <v>0.58399999999999996</v>
      </c>
      <c r="D5">
        <v>11.837456</v>
      </c>
      <c r="E5">
        <v>0.1062</v>
      </c>
      <c r="F5">
        <v>2.1749999999999999E-2</v>
      </c>
      <c r="G5">
        <v>0.19764999999999999</v>
      </c>
      <c r="H5">
        <v>0.14233999999999999</v>
      </c>
      <c r="I5">
        <v>10.841424</v>
      </c>
      <c r="J5">
        <v>1.0312451</v>
      </c>
      <c r="K5">
        <v>11.59</v>
      </c>
      <c r="L5">
        <v>0.80837894535824506</v>
      </c>
      <c r="M5">
        <v>0.10383586083853701</v>
      </c>
      <c r="N5">
        <v>0.34406685368063189</v>
      </c>
      <c r="O5">
        <v>8.3493429958739658E-3</v>
      </c>
      <c r="P5">
        <v>1.9714341365952261E-2</v>
      </c>
      <c r="Q5">
        <v>0.53058027609868585</v>
      </c>
      <c r="R5">
        <v>0.99479328704581949</v>
      </c>
      <c r="S5">
        <v>0.31262391499377662</v>
      </c>
      <c r="T5">
        <v>0.25069441755917082</v>
      </c>
      <c r="U5">
        <v>0.28782960424944692</v>
      </c>
      <c r="V5">
        <v>0.33616325184263818</v>
      </c>
      <c r="W5">
        <v>1.0794426701321631</v>
      </c>
    </row>
    <row r="6" spans="1:23">
      <c r="A6" t="s">
        <v>223</v>
      </c>
      <c r="B6">
        <v>1.94</v>
      </c>
      <c r="C6">
        <v>0.375</v>
      </c>
      <c r="D6">
        <v>15.396825</v>
      </c>
      <c r="E6">
        <v>8.2180000000000003E-2</v>
      </c>
      <c r="F6">
        <v>5.3639997000000002E-2</v>
      </c>
      <c r="G6">
        <v>0.21423</v>
      </c>
      <c r="H6">
        <v>0.17874999999999999</v>
      </c>
      <c r="I6">
        <v>9.9999990000000007</v>
      </c>
      <c r="J6">
        <v>0.81533160000000005</v>
      </c>
      <c r="K6">
        <v>18.349</v>
      </c>
      <c r="L6">
        <v>0.80163332706138735</v>
      </c>
      <c r="M6">
        <v>9.6996729110912866E-2</v>
      </c>
      <c r="N6">
        <v>0.35763444259283489</v>
      </c>
      <c r="O6">
        <v>1.3330208777790309E-2</v>
      </c>
      <c r="P6">
        <v>1.3906626614460869E-2</v>
      </c>
      <c r="Q6">
        <v>0.53284378571025304</v>
      </c>
      <c r="R6">
        <v>0.99508108219195401</v>
      </c>
      <c r="S6">
        <v>0.3122168251735471</v>
      </c>
      <c r="T6">
        <v>0.24819805931232181</v>
      </c>
      <c r="U6">
        <v>0.2833514756359371</v>
      </c>
      <c r="V6">
        <v>0.34032341944479039</v>
      </c>
      <c r="W6">
        <v>1.0754751351842811</v>
      </c>
    </row>
    <row r="7" spans="1:23">
      <c r="A7" t="s">
        <v>224</v>
      </c>
      <c r="B7">
        <v>4.9000000000000004</v>
      </c>
      <c r="C7">
        <v>0.57899999999999996</v>
      </c>
      <c r="D7">
        <v>11.8125</v>
      </c>
      <c r="E7">
        <v>0.15823999999999999</v>
      </c>
      <c r="F7">
        <v>5.9180003000000002E-2</v>
      </c>
      <c r="G7">
        <v>0.13464999999999999</v>
      </c>
      <c r="H7">
        <v>5.3760000000000002E-2</v>
      </c>
      <c r="I7">
        <v>11.571427999999999</v>
      </c>
      <c r="J7">
        <v>2.0240602000000001</v>
      </c>
      <c r="K7">
        <v>131.38</v>
      </c>
      <c r="L7">
        <v>0.82299351555676625</v>
      </c>
      <c r="M7">
        <v>0.1146000594707107</v>
      </c>
      <c r="N7">
        <v>0.2925132890564589</v>
      </c>
      <c r="O7">
        <v>9.6625406321182203E-2</v>
      </c>
      <c r="P7">
        <v>4.6419419565200612E-2</v>
      </c>
      <c r="Q7">
        <v>0.53056440582902109</v>
      </c>
      <c r="R7">
        <v>0.99409312516599002</v>
      </c>
      <c r="S7">
        <v>0.32319838964072217</v>
      </c>
      <c r="T7">
        <v>0.26367161606232797</v>
      </c>
      <c r="U7">
        <v>0.29621244498727228</v>
      </c>
      <c r="V7">
        <v>0.35020263731154611</v>
      </c>
      <c r="W7">
        <v>1.0879934695868121</v>
      </c>
    </row>
    <row r="8" spans="1:23">
      <c r="A8" t="s">
        <v>225</v>
      </c>
      <c r="B8">
        <v>3.3</v>
      </c>
      <c r="C8">
        <v>0.255</v>
      </c>
      <c r="D8">
        <v>17.777778999999999</v>
      </c>
      <c r="E8">
        <v>0.1517</v>
      </c>
      <c r="F8">
        <v>3.1229999000000001E-2</v>
      </c>
      <c r="G8">
        <v>0.32351999999999997</v>
      </c>
      <c r="H8">
        <v>5.4699999999999999E-2</v>
      </c>
      <c r="I8">
        <v>23.272728000000001</v>
      </c>
      <c r="J8">
        <v>3.2554789</v>
      </c>
      <c r="K8">
        <v>107.084</v>
      </c>
      <c r="L8">
        <v>0.82115686511290897</v>
      </c>
      <c r="M8">
        <v>0.1050847457627119</v>
      </c>
      <c r="N8">
        <v>0.44706760255753142</v>
      </c>
      <c r="O8">
        <v>7.8721113520850886E-2</v>
      </c>
      <c r="P8">
        <v>7.9542538542255598E-2</v>
      </c>
      <c r="Q8">
        <v>0.5343579058432596</v>
      </c>
      <c r="R8">
        <v>0.99410055519722773</v>
      </c>
      <c r="S8">
        <v>0.33841569711538982</v>
      </c>
      <c r="T8">
        <v>0.27813434063312331</v>
      </c>
      <c r="U8">
        <v>0.29093875390748303</v>
      </c>
      <c r="V8">
        <v>0.35698588506238588</v>
      </c>
      <c r="W8">
        <v>1.086871595476969</v>
      </c>
    </row>
    <row r="9" spans="1:23">
      <c r="A9" t="s">
        <v>226</v>
      </c>
      <c r="B9">
        <v>0.28999999999999998</v>
      </c>
      <c r="C9">
        <v>0.25600000000000001</v>
      </c>
      <c r="D9">
        <v>17.950818999999999</v>
      </c>
      <c r="E9">
        <v>-6.5399999999999998E-3</v>
      </c>
      <c r="F9">
        <v>-2.5799998999999998E-3</v>
      </c>
      <c r="G9">
        <v>0.13800999999999999</v>
      </c>
      <c r="H9">
        <v>5.8140002000000003E-2</v>
      </c>
      <c r="I9">
        <v>75.517240000000001</v>
      </c>
      <c r="J9">
        <v>0.881749</v>
      </c>
      <c r="K9">
        <v>23.085000000000001</v>
      </c>
      <c r="L9">
        <v>0.77671778770679867</v>
      </c>
      <c r="M9">
        <v>8.7184061849539099E-2</v>
      </c>
      <c r="N9">
        <v>0.29526281250308151</v>
      </c>
      <c r="O9">
        <v>1.6820278365474249E-2</v>
      </c>
      <c r="P9">
        <v>1.5693144427083531E-2</v>
      </c>
      <c r="Q9">
        <v>0.53446794717451396</v>
      </c>
      <c r="R9">
        <v>0.99412774596565101</v>
      </c>
      <c r="S9">
        <v>0.29267525883724371</v>
      </c>
      <c r="T9">
        <v>0.24825764629874381</v>
      </c>
      <c r="U9">
        <v>0.27491167052623522</v>
      </c>
      <c r="V9">
        <v>0.33698978689623921</v>
      </c>
      <c r="W9">
        <v>1.059637508754453</v>
      </c>
    </row>
    <row r="10" spans="1:23">
      <c r="A10" t="s">
        <v>227</v>
      </c>
      <c r="B10">
        <v>1.08</v>
      </c>
      <c r="C10">
        <v>0.27</v>
      </c>
      <c r="D10">
        <v>21.971831999999999</v>
      </c>
      <c r="E10">
        <v>6.3530000000000003E-2</v>
      </c>
      <c r="F10">
        <v>3.175E-2</v>
      </c>
      <c r="G10">
        <v>0.13300000000000001</v>
      </c>
      <c r="H10">
        <v>8.4790000000000004E-2</v>
      </c>
      <c r="I10">
        <v>14.444445</v>
      </c>
      <c r="J10">
        <v>1.186763</v>
      </c>
      <c r="K10">
        <v>18.672999999999998</v>
      </c>
      <c r="L10">
        <v>0.79639578412898115</v>
      </c>
      <c r="M10">
        <v>9.1882247992863514E-2</v>
      </c>
      <c r="N10">
        <v>0.29116307664963531</v>
      </c>
      <c r="O10">
        <v>1.356897198438017E-2</v>
      </c>
      <c r="P10">
        <v>2.389751472913226E-2</v>
      </c>
      <c r="Q10">
        <v>0.5370250300658177</v>
      </c>
      <c r="R10">
        <v>0.99433839523972123</v>
      </c>
      <c r="S10">
        <v>0.29762541680667831</v>
      </c>
      <c r="T10">
        <v>0.25354137593729581</v>
      </c>
      <c r="U10">
        <v>0.28062519583575912</v>
      </c>
      <c r="V10">
        <v>0.3365477324354425</v>
      </c>
      <c r="W10">
        <v>1.07182766515456</v>
      </c>
    </row>
    <row r="11" spans="1:23">
      <c r="A11" t="s">
        <v>228</v>
      </c>
      <c r="B11">
        <v>1.58</v>
      </c>
      <c r="C11">
        <v>0.25</v>
      </c>
      <c r="D11">
        <v>15.222220999999999</v>
      </c>
      <c r="E11">
        <v>7.1419999999999997E-2</v>
      </c>
      <c r="F11">
        <v>3.1689997999999997E-2</v>
      </c>
      <c r="G11">
        <v>0.22620999999999999</v>
      </c>
      <c r="H11">
        <v>4.5370000000000001E-2</v>
      </c>
      <c r="I11">
        <v>26.012657000000001</v>
      </c>
      <c r="J11">
        <v>2.1483455</v>
      </c>
      <c r="K11">
        <v>30.606999999999999</v>
      </c>
      <c r="L11">
        <v>0.79861155966446018</v>
      </c>
      <c r="M11">
        <v>9.4855783526613141E-2</v>
      </c>
      <c r="N11">
        <v>0.36743780297692369</v>
      </c>
      <c r="O11">
        <v>2.236341676044018E-2</v>
      </c>
      <c r="P11">
        <v>4.9762487831907107E-2</v>
      </c>
      <c r="Q11">
        <v>0.53273274978444207</v>
      </c>
      <c r="R11">
        <v>0.99402680818504885</v>
      </c>
      <c r="S11">
        <v>0.31019646468536077</v>
      </c>
      <c r="T11">
        <v>0.26321235030832019</v>
      </c>
      <c r="U11">
        <v>0.28164263367264292</v>
      </c>
      <c r="V11">
        <v>0.33949422968914539</v>
      </c>
      <c r="W11">
        <v>1.0730035394292341</v>
      </c>
    </row>
    <row r="12" spans="1:23">
      <c r="A12" t="s">
        <v>229</v>
      </c>
      <c r="B12">
        <v>2.5299999999999998</v>
      </c>
      <c r="C12">
        <v>0.42399999999999999</v>
      </c>
      <c r="D12">
        <v>22.901022000000001</v>
      </c>
      <c r="E12">
        <v>8.0399999999999999E-2</v>
      </c>
      <c r="F12">
        <v>9.4199999999999996E-3</v>
      </c>
      <c r="G12">
        <v>0.18265000000000001</v>
      </c>
      <c r="H12">
        <v>2.9790001E-2</v>
      </c>
      <c r="I12">
        <v>26.521737999999999</v>
      </c>
      <c r="J12">
        <v>2.3208356000000001</v>
      </c>
      <c r="K12">
        <v>8.6210000000000004</v>
      </c>
      <c r="L12">
        <v>0.80113344360724881</v>
      </c>
      <c r="M12">
        <v>0.1005055010407374</v>
      </c>
      <c r="N12">
        <v>0.33179219543678118</v>
      </c>
      <c r="O12">
        <v>6.1614171922773379E-3</v>
      </c>
      <c r="P12">
        <v>5.4402185202642277E-2</v>
      </c>
      <c r="Q12">
        <v>0.53761592988428886</v>
      </c>
      <c r="R12">
        <v>0.99390365937733172</v>
      </c>
      <c r="S12">
        <v>0.30384776560018129</v>
      </c>
      <c r="T12">
        <v>0.26810120022498007</v>
      </c>
      <c r="U12">
        <v>0.28676687039774051</v>
      </c>
      <c r="V12">
        <v>0.33522422635362559</v>
      </c>
      <c r="W12">
        <v>1.0744776949425829</v>
      </c>
    </row>
    <row r="13" spans="1:23">
      <c r="A13" t="s">
        <v>230</v>
      </c>
      <c r="B13">
        <v>12.41</v>
      </c>
      <c r="C13">
        <v>0.52400000000000002</v>
      </c>
      <c r="D13">
        <v>16.936789999999998</v>
      </c>
      <c r="E13">
        <v>0.1116</v>
      </c>
      <c r="F13">
        <v>7.1100003999999994E-2</v>
      </c>
      <c r="G13">
        <v>0.27584999999999998</v>
      </c>
      <c r="H13">
        <v>6.4949999999999994E-2</v>
      </c>
      <c r="I13">
        <v>16.841256999999999</v>
      </c>
      <c r="J13">
        <v>1.8134490000000001</v>
      </c>
      <c r="K13">
        <v>138.19</v>
      </c>
      <c r="L13">
        <v>0.80989544572473271</v>
      </c>
      <c r="M13">
        <v>0.1592625631876301</v>
      </c>
      <c r="N13">
        <v>0.40805873865857378</v>
      </c>
      <c r="O13">
        <v>0.10164385520043211</v>
      </c>
      <c r="P13">
        <v>4.0754327882330833E-2</v>
      </c>
      <c r="Q13">
        <v>0.53382309568878494</v>
      </c>
      <c r="R13">
        <v>0.9941815741548734</v>
      </c>
      <c r="S13">
        <v>0.35278700256373569</v>
      </c>
      <c r="T13">
        <v>0.26902250402209249</v>
      </c>
      <c r="U13">
        <v>0.324132811534313</v>
      </c>
      <c r="V13">
        <v>0.36298282314207009</v>
      </c>
      <c r="W13">
        <v>1.080013635032486</v>
      </c>
    </row>
    <row r="14" spans="1:23">
      <c r="A14" t="s">
        <v>231</v>
      </c>
      <c r="B14">
        <v>0.81</v>
      </c>
      <c r="C14">
        <v>0.53200000000000003</v>
      </c>
      <c r="D14">
        <v>20.401233999999999</v>
      </c>
      <c r="E14">
        <v>1.5310001E-2</v>
      </c>
      <c r="F14">
        <v>-6.4900000000000001E-3</v>
      </c>
      <c r="G14">
        <v>4.2009999999999999E-2</v>
      </c>
      <c r="H14">
        <v>-3.0040000000000001E-2</v>
      </c>
      <c r="I14">
        <v>81.604934999999998</v>
      </c>
      <c r="J14">
        <v>1.2472167999999999</v>
      </c>
      <c r="K14">
        <v>30.638000000000002</v>
      </c>
      <c r="L14">
        <v>0.78285399780388276</v>
      </c>
      <c r="M14">
        <v>9.0276538804638706E-2</v>
      </c>
      <c r="N14">
        <v>0.21670499974243679</v>
      </c>
      <c r="O14">
        <v>2.2386261388231191E-2</v>
      </c>
      <c r="P14">
        <v>2.5523621600836481E-2</v>
      </c>
      <c r="Q14">
        <v>0.53602623964287799</v>
      </c>
      <c r="R14">
        <v>0.99343074578543333</v>
      </c>
      <c r="S14">
        <v>0.28267734280698797</v>
      </c>
      <c r="T14">
        <v>0.25358078792423888</v>
      </c>
      <c r="U14">
        <v>0.27792654648837672</v>
      </c>
      <c r="V14">
        <v>0.33200732515962922</v>
      </c>
      <c r="W14">
        <v>1.0629912330802329</v>
      </c>
    </row>
    <row r="15" spans="1:23">
      <c r="A15" t="s">
        <v>232</v>
      </c>
      <c r="B15">
        <v>0.85</v>
      </c>
      <c r="C15">
        <v>0.63700000000000001</v>
      </c>
      <c r="D15">
        <v>18.061223999999999</v>
      </c>
      <c r="E15">
        <v>2.027E-2</v>
      </c>
      <c r="F15">
        <v>3.0000001E-5</v>
      </c>
      <c r="G15">
        <v>6.8449999999999997E-2</v>
      </c>
      <c r="H15">
        <v>-1.5800001000000001E-2</v>
      </c>
      <c r="I15">
        <v>62.470585</v>
      </c>
      <c r="J15">
        <v>1.1597432000000001</v>
      </c>
      <c r="K15">
        <v>31.852</v>
      </c>
      <c r="L15">
        <v>0.78424693119300837</v>
      </c>
      <c r="M15">
        <v>9.051442164733868E-2</v>
      </c>
      <c r="N15">
        <v>0.23834113067359761</v>
      </c>
      <c r="O15">
        <v>2.3280886489466052E-2</v>
      </c>
      <c r="P15">
        <v>2.3170726959760048E-2</v>
      </c>
      <c r="Q15">
        <v>0.53453815702875085</v>
      </c>
      <c r="R15">
        <v>0.99354330284649228</v>
      </c>
      <c r="S15">
        <v>0.28697732546432309</v>
      </c>
      <c r="T15">
        <v>0.25196853853088053</v>
      </c>
      <c r="U15">
        <v>0.27783954624578899</v>
      </c>
      <c r="V15">
        <v>0.33329985462752659</v>
      </c>
      <c r="W15">
        <v>1.0639114283178741</v>
      </c>
    </row>
    <row r="16" spans="1:23">
      <c r="A16" t="s">
        <v>233</v>
      </c>
      <c r="B16">
        <v>-0.08</v>
      </c>
      <c r="C16">
        <v>0.39600000000000002</v>
      </c>
      <c r="D16">
        <v>68.518519999999995</v>
      </c>
      <c r="E16">
        <v>8.4399999999999996E-3</v>
      </c>
      <c r="F16">
        <v>3.6769999999999997E-2</v>
      </c>
      <c r="G16">
        <v>0.17061001000000001</v>
      </c>
      <c r="H16">
        <v>6.8029999999999993E-2</v>
      </c>
      <c r="I16">
        <v>0</v>
      </c>
      <c r="J16">
        <v>0.82346660000000005</v>
      </c>
      <c r="K16">
        <v>11.313000000000001</v>
      </c>
      <c r="L16">
        <v>0.78092467205679572</v>
      </c>
      <c r="M16">
        <v>8.4983645554564377E-2</v>
      </c>
      <c r="N16">
        <v>0.32193974460282249</v>
      </c>
      <c r="O16">
        <v>8.1452151927091741E-3</v>
      </c>
      <c r="P16">
        <v>1.412544461103534E-2</v>
      </c>
      <c r="Q16">
        <v>0.56662546645626211</v>
      </c>
      <c r="R16">
        <v>0.99420591936360991</v>
      </c>
      <c r="S16">
        <v>0.29623073467785421</v>
      </c>
      <c r="T16">
        <v>0.26105400343319091</v>
      </c>
      <c r="U16">
        <v>0.28225675336825651</v>
      </c>
      <c r="V16">
        <v>0.35593783436028331</v>
      </c>
      <c r="W16">
        <v>1.062263042387793</v>
      </c>
    </row>
    <row r="17" spans="1:23">
      <c r="A17" t="s">
        <v>234</v>
      </c>
      <c r="B17">
        <v>-0.77</v>
      </c>
      <c r="C17">
        <v>0.72</v>
      </c>
      <c r="D17">
        <v>-397.5</v>
      </c>
      <c r="E17">
        <v>-3.9489999999999997E-2</v>
      </c>
      <c r="F17">
        <v>-3.2009999999999997E-2</v>
      </c>
      <c r="G17">
        <v>2.8649999999999998E-2</v>
      </c>
      <c r="H17">
        <v>-2.5910000999999998E-2</v>
      </c>
      <c r="I17">
        <v>0</v>
      </c>
      <c r="J17">
        <v>0.95089999999999997</v>
      </c>
      <c r="K17">
        <v>38.244</v>
      </c>
      <c r="L17">
        <v>0.76746432713721235</v>
      </c>
      <c r="M17">
        <v>8.088016651798989E-2</v>
      </c>
      <c r="N17">
        <v>0.2057723707999137</v>
      </c>
      <c r="O17">
        <v>2.7991301355275972E-2</v>
      </c>
      <c r="P17">
        <v>1.755319154215685E-2</v>
      </c>
      <c r="Q17">
        <v>0.27027029811369302</v>
      </c>
      <c r="R17">
        <v>0.99346339048924381</v>
      </c>
      <c r="S17">
        <v>0.27546831730259858</v>
      </c>
      <c r="T17">
        <v>0.134918923461918</v>
      </c>
      <c r="U17">
        <v>0.20168499912599261</v>
      </c>
      <c r="V17">
        <v>0.1784819872735387</v>
      </c>
      <c r="W17">
        <v>1.0535734429396271</v>
      </c>
    </row>
    <row r="18" spans="1:23">
      <c r="A18" t="s">
        <v>235</v>
      </c>
      <c r="B18">
        <v>-1.87</v>
      </c>
      <c r="C18">
        <v>0.746</v>
      </c>
      <c r="D18">
        <v>21.893937999999999</v>
      </c>
      <c r="E18">
        <v>-4.0120002000000002E-2</v>
      </c>
      <c r="F18">
        <v>-1.116E-2</v>
      </c>
      <c r="G18">
        <v>2.852E-2</v>
      </c>
      <c r="H18">
        <v>-0.12066</v>
      </c>
      <c r="I18">
        <v>0</v>
      </c>
      <c r="J18">
        <v>0.48395739999999998</v>
      </c>
      <c r="K18">
        <v>17.233000000000001</v>
      </c>
      <c r="L18">
        <v>0.76728740153278863</v>
      </c>
      <c r="M18">
        <v>7.4338388343740708E-2</v>
      </c>
      <c r="N18">
        <v>0.205665990428467</v>
      </c>
      <c r="O18">
        <v>1.250780217731411E-2</v>
      </c>
      <c r="P18">
        <v>4.9932106881586131E-3</v>
      </c>
      <c r="Q18">
        <v>0.53697549493257257</v>
      </c>
      <c r="R18">
        <v>0.99271445915696011</v>
      </c>
      <c r="S18">
        <v>0.27220003180980168</v>
      </c>
      <c r="T18">
        <v>0.2429107429233659</v>
      </c>
      <c r="U18">
        <v>0.26638931465652932</v>
      </c>
      <c r="V18">
        <v>0.33145831054284369</v>
      </c>
      <c r="W18">
        <v>1.0530254792532101</v>
      </c>
    </row>
    <row r="19" spans="1:23">
      <c r="A19" t="s">
        <v>236</v>
      </c>
      <c r="B19">
        <v>0.05</v>
      </c>
      <c r="C19">
        <v>0.54600000000000004</v>
      </c>
      <c r="D19">
        <v>5.8620687</v>
      </c>
      <c r="E19">
        <v>-1.3660001E-2</v>
      </c>
      <c r="F19">
        <v>-1.329E-2</v>
      </c>
      <c r="G19">
        <v>-4.1199997000000002E-2</v>
      </c>
      <c r="H19">
        <v>-8.3280000000000007E-2</v>
      </c>
      <c r="I19">
        <v>204</v>
      </c>
      <c r="J19">
        <v>0.49080934999999998</v>
      </c>
      <c r="K19">
        <v>6.9790000000000001</v>
      </c>
      <c r="L19">
        <v>0.77471825360941127</v>
      </c>
      <c r="M19">
        <v>8.5756764793339268E-2</v>
      </c>
      <c r="N19">
        <v>0.1486133813659804</v>
      </c>
      <c r="O19">
        <v>4.9513888428311722E-3</v>
      </c>
      <c r="P19">
        <v>5.1775167694897081E-3</v>
      </c>
      <c r="Q19">
        <v>0.52678034791299155</v>
      </c>
      <c r="R19">
        <v>0.99300992146298894</v>
      </c>
      <c r="S19">
        <v>0.26736104233402608</v>
      </c>
      <c r="T19">
        <v>0.24025178249187959</v>
      </c>
      <c r="U19">
        <v>0.27180742419218817</v>
      </c>
      <c r="V19">
        <v>0.31921448877657438</v>
      </c>
      <c r="W19">
        <v>1.057755455027773</v>
      </c>
    </row>
    <row r="20" spans="1:23">
      <c r="A20" t="s">
        <v>237</v>
      </c>
      <c r="B20">
        <v>6.25</v>
      </c>
      <c r="C20">
        <v>0.42899999999999999</v>
      </c>
      <c r="D20">
        <v>16.122450000000001</v>
      </c>
      <c r="E20">
        <v>0.12146</v>
      </c>
      <c r="F20">
        <v>6.8239999999999995E-2</v>
      </c>
      <c r="G20">
        <v>0.29898999999999998</v>
      </c>
      <c r="H20">
        <v>0.18451998999999999</v>
      </c>
      <c r="I20">
        <v>18.96</v>
      </c>
      <c r="J20">
        <v>2.7538927000000002</v>
      </c>
      <c r="K20">
        <v>40.338000000000001</v>
      </c>
      <c r="L20">
        <v>0.81266446306057849</v>
      </c>
      <c r="M20">
        <v>0.12262860541183471</v>
      </c>
      <c r="N20">
        <v>0.4269944447760875</v>
      </c>
      <c r="O20">
        <v>2.953441911638454E-2</v>
      </c>
      <c r="P20">
        <v>6.6050702353761065E-2</v>
      </c>
      <c r="Q20">
        <v>0.53330523243350469</v>
      </c>
      <c r="R20">
        <v>0.99512668985784924</v>
      </c>
      <c r="S20">
        <v>0.33155262312336953</v>
      </c>
      <c r="T20">
        <v>0.27440758136317328</v>
      </c>
      <c r="U20">
        <v>0.3009531324673555</v>
      </c>
      <c r="V20">
        <v>0.34455259745961458</v>
      </c>
      <c r="W20">
        <v>1.082266190357333</v>
      </c>
    </row>
    <row r="21" spans="1:23">
      <c r="A21" t="s">
        <v>238</v>
      </c>
      <c r="B21">
        <v>0.88</v>
      </c>
      <c r="C21">
        <v>0.22900000000000001</v>
      </c>
      <c r="D21">
        <v>9.2455619999999996</v>
      </c>
      <c r="E21">
        <v>6.1690003E-2</v>
      </c>
      <c r="F21">
        <v>2.4039999999999999E-2</v>
      </c>
      <c r="G21">
        <v>0.19325999999999999</v>
      </c>
      <c r="H21">
        <v>7.2270005999999998E-2</v>
      </c>
      <c r="I21">
        <v>35.511364</v>
      </c>
      <c r="J21">
        <v>1.1854184999999999</v>
      </c>
      <c r="K21">
        <v>36.408000000000001</v>
      </c>
      <c r="L21">
        <v>0.79587905151327076</v>
      </c>
      <c r="M21">
        <v>9.0692833779363657E-2</v>
      </c>
      <c r="N21">
        <v>0.34047447036793171</v>
      </c>
      <c r="O21">
        <v>2.663830985126674E-2</v>
      </c>
      <c r="P21">
        <v>2.386134991089078E-2</v>
      </c>
      <c r="Q21">
        <v>0.52893201288653691</v>
      </c>
      <c r="R21">
        <v>0.99423943359449096</v>
      </c>
      <c r="S21">
        <v>0.30710750839612311</v>
      </c>
      <c r="T21">
        <v>0.24988724124204861</v>
      </c>
      <c r="U21">
        <v>0.27772301073948658</v>
      </c>
      <c r="V21">
        <v>0.33881489977443158</v>
      </c>
      <c r="W21">
        <v>1.071452734021185</v>
      </c>
    </row>
    <row r="22" spans="1:23">
      <c r="A22" t="s">
        <v>239</v>
      </c>
      <c r="B22">
        <v>1.85</v>
      </c>
      <c r="C22">
        <v>0.54700000000000004</v>
      </c>
      <c r="D22">
        <v>22.552301</v>
      </c>
      <c r="E22">
        <v>2.7720000000000002E-2</v>
      </c>
      <c r="F22">
        <v>-9.7999999999999997E-4</v>
      </c>
      <c r="G22">
        <v>4.0910000000000002E-2</v>
      </c>
      <c r="H22">
        <v>-1.7700000000000001E-3</v>
      </c>
      <c r="I22">
        <v>29.135135999999999</v>
      </c>
      <c r="J22">
        <v>0.96756244000000002</v>
      </c>
      <c r="K22">
        <v>57.024000000000001</v>
      </c>
      <c r="L22">
        <v>0.78633914003195882</v>
      </c>
      <c r="M22">
        <v>9.6461492714837935E-2</v>
      </c>
      <c r="N22">
        <v>0.21580485813788769</v>
      </c>
      <c r="O22">
        <v>4.1830724255762557E-2</v>
      </c>
      <c r="P22">
        <v>1.8001383519887931E-2</v>
      </c>
      <c r="Q22">
        <v>0.53739416773058823</v>
      </c>
      <c r="R22">
        <v>0.99365420002276428</v>
      </c>
      <c r="S22">
        <v>0.2892242194237305</v>
      </c>
      <c r="T22">
        <v>0.25182688057490438</v>
      </c>
      <c r="U22">
        <v>0.28258459234550881</v>
      </c>
      <c r="V22">
        <v>0.33809618140692149</v>
      </c>
      <c r="W22">
        <v>1.0652594452409549</v>
      </c>
    </row>
    <row r="23" spans="1:23">
      <c r="A23" t="s">
        <v>240</v>
      </c>
      <c r="B23">
        <v>-2.06</v>
      </c>
      <c r="C23">
        <v>0.68100000000000005</v>
      </c>
      <c r="D23">
        <v>3.9617171</v>
      </c>
      <c r="E23">
        <v>-2.5860000000000001E-2</v>
      </c>
      <c r="F23">
        <v>2.48E-3</v>
      </c>
      <c r="G23">
        <v>0.22122</v>
      </c>
      <c r="H23">
        <v>7.5599999999999999E-3</v>
      </c>
      <c r="I23">
        <v>0</v>
      </c>
      <c r="J23">
        <v>0.46907409999999999</v>
      </c>
      <c r="K23">
        <v>68.718000000000004</v>
      </c>
      <c r="L23">
        <v>0.77129208639558755</v>
      </c>
      <c r="M23">
        <v>7.3208444840915848E-2</v>
      </c>
      <c r="N23">
        <v>0.36335443333446937</v>
      </c>
      <c r="O23">
        <v>5.0448307397311563E-2</v>
      </c>
      <c r="P23">
        <v>4.5928746232026391E-3</v>
      </c>
      <c r="Q23">
        <v>0.52557185727547773</v>
      </c>
      <c r="R23">
        <v>0.99372794703494327</v>
      </c>
      <c r="S23">
        <v>0.30432529719440471</v>
      </c>
      <c r="T23">
        <v>0.23769009085954129</v>
      </c>
      <c r="U23">
        <v>0.26314327154353728</v>
      </c>
      <c r="V23">
        <v>0.34625985149888439</v>
      </c>
      <c r="W23">
        <v>1.0560758666978789</v>
      </c>
    </row>
    <row r="24" spans="1:23">
      <c r="A24" t="s">
        <v>241</v>
      </c>
      <c r="B24">
        <v>6.79</v>
      </c>
      <c r="C24">
        <v>0.57499999999999996</v>
      </c>
      <c r="D24">
        <v>22.49221</v>
      </c>
      <c r="E24">
        <v>0.110080004</v>
      </c>
      <c r="F24">
        <v>4.5859999999999998E-2</v>
      </c>
      <c r="G24">
        <v>0.33612999999999998</v>
      </c>
      <c r="H24">
        <v>0.26817000000000002</v>
      </c>
      <c r="I24">
        <v>10.633284</v>
      </c>
      <c r="J24">
        <v>1.356276</v>
      </c>
      <c r="K24">
        <v>27.672999999999998</v>
      </c>
      <c r="L24">
        <v>0.80946858007824019</v>
      </c>
      <c r="M24">
        <v>0.12584002378828429</v>
      </c>
      <c r="N24">
        <v>0.4573864985878619</v>
      </c>
      <c r="O24">
        <v>2.0201283278543071E-2</v>
      </c>
      <c r="P24">
        <v>2.845713305160659E-2</v>
      </c>
      <c r="Q24">
        <v>0.53735595405955028</v>
      </c>
      <c r="R24">
        <v>0.99578788367416615</v>
      </c>
      <c r="S24">
        <v>0.33870360078509648</v>
      </c>
      <c r="T24">
        <v>0.26049002853518771</v>
      </c>
      <c r="U24">
        <v>0.30371049842091069</v>
      </c>
      <c r="V24">
        <v>0.3509551706641777</v>
      </c>
      <c r="W24">
        <v>1.0806944634439779</v>
      </c>
    </row>
    <row r="25" spans="1:23">
      <c r="A25" t="s">
        <v>242</v>
      </c>
      <c r="B25">
        <v>7.66</v>
      </c>
      <c r="C25">
        <v>0.128</v>
      </c>
      <c r="D25">
        <v>11.641026</v>
      </c>
      <c r="E25">
        <v>0.24933</v>
      </c>
      <c r="F25">
        <v>0.12333000500000001</v>
      </c>
      <c r="G25">
        <v>0.32498001999999998</v>
      </c>
      <c r="H25">
        <v>0.25974999999999998</v>
      </c>
      <c r="I25">
        <v>14.817233</v>
      </c>
      <c r="J25">
        <v>3.6086735999999999</v>
      </c>
      <c r="K25">
        <v>36.386000000000003</v>
      </c>
      <c r="L25">
        <v>0.84857463007220224</v>
      </c>
      <c r="M25">
        <v>0.13101397561700859</v>
      </c>
      <c r="N25">
        <v>0.44826235232614392</v>
      </c>
      <c r="O25">
        <v>2.6622097534769899E-2</v>
      </c>
      <c r="P25">
        <v>8.9042889698336986E-2</v>
      </c>
      <c r="Q25">
        <v>0.53045536036418339</v>
      </c>
      <c r="R25">
        <v>0.99572132956456849</v>
      </c>
      <c r="S25">
        <v>0.34482042887517428</v>
      </c>
      <c r="T25">
        <v>0.28423884709246672</v>
      </c>
      <c r="U25">
        <v>0.30931828581866261</v>
      </c>
      <c r="V25">
        <v>0.34152829454327249</v>
      </c>
      <c r="W25">
        <v>1.1046352393487631</v>
      </c>
    </row>
    <row r="26" spans="1:23">
      <c r="A26" t="s">
        <v>243</v>
      </c>
      <c r="B26">
        <v>1.67</v>
      </c>
      <c r="C26">
        <v>0.42599999999999999</v>
      </c>
      <c r="D26">
        <v>16.403939999999999</v>
      </c>
      <c r="E26">
        <v>5.3960000000000001E-2</v>
      </c>
      <c r="F26">
        <v>1.4239999999999999E-2</v>
      </c>
      <c r="G26">
        <v>0.18440000000000001</v>
      </c>
      <c r="H26">
        <v>4.9520000000000002E-2</v>
      </c>
      <c r="I26">
        <v>19.94012</v>
      </c>
      <c r="J26">
        <v>0.77140474000000003</v>
      </c>
      <c r="K26">
        <v>52.177</v>
      </c>
      <c r="L26">
        <v>0.79370820847948365</v>
      </c>
      <c r="M26">
        <v>9.5391019922688072E-2</v>
      </c>
      <c r="N26">
        <v>0.33322423889856378</v>
      </c>
      <c r="O26">
        <v>3.8258856162117272E-2</v>
      </c>
      <c r="P26">
        <v>1.272506699540649E-2</v>
      </c>
      <c r="Q26">
        <v>0.53348424037580011</v>
      </c>
      <c r="R26">
        <v>0.99405961098253459</v>
      </c>
      <c r="S26">
        <v>0.30970878591637729</v>
      </c>
      <c r="T26">
        <v>0.24773668588625131</v>
      </c>
      <c r="U26">
        <v>0.28166430840762341</v>
      </c>
      <c r="V26">
        <v>0.34477965743316269</v>
      </c>
      <c r="W26">
        <v>1.0700160531641709</v>
      </c>
    </row>
    <row r="27" spans="1:23">
      <c r="A27" t="s">
        <v>244</v>
      </c>
      <c r="B27">
        <v>0.32</v>
      </c>
      <c r="C27">
        <v>0.156</v>
      </c>
      <c r="D27">
        <v>32.394367000000003</v>
      </c>
      <c r="E27">
        <v>1.0279999999999999E-2</v>
      </c>
      <c r="F27">
        <v>2.0699999999999998E-3</v>
      </c>
      <c r="G27">
        <v>8.9039999999999994E-2</v>
      </c>
      <c r="H27">
        <v>2.5409998E-2</v>
      </c>
      <c r="I27">
        <v>71.875</v>
      </c>
      <c r="J27">
        <v>0.77111346000000003</v>
      </c>
      <c r="K27">
        <v>16.658999999999999</v>
      </c>
      <c r="L27">
        <v>0.78144140551500629</v>
      </c>
      <c r="M27">
        <v>8.7362473981564076E-2</v>
      </c>
      <c r="N27">
        <v>0.25519014488965669</v>
      </c>
      <c r="O27">
        <v>1.2084808101441941E-2</v>
      </c>
      <c r="P27">
        <v>1.271723204690714E-2</v>
      </c>
      <c r="Q27">
        <v>0.54365303299257117</v>
      </c>
      <c r="R27">
        <v>0.99386903856976638</v>
      </c>
      <c r="S27">
        <v>0.28717996380501698</v>
      </c>
      <c r="T27">
        <v>0.25094439312788591</v>
      </c>
      <c r="U27">
        <v>0.27789238950565859</v>
      </c>
      <c r="V27">
        <v>0.33836458126192398</v>
      </c>
      <c r="W27">
        <v>1.0623822216945411</v>
      </c>
    </row>
    <row r="28" spans="1:23">
      <c r="A28" t="s">
        <v>245</v>
      </c>
      <c r="B28">
        <v>7.15</v>
      </c>
      <c r="C28">
        <v>0.24399999999999999</v>
      </c>
      <c r="D28">
        <v>47.735194999999997</v>
      </c>
      <c r="E28">
        <v>0.2606</v>
      </c>
      <c r="F28">
        <v>4.8639997999999997E-2</v>
      </c>
      <c r="G28">
        <v>0.83848</v>
      </c>
      <c r="H28">
        <v>0.80105999999999999</v>
      </c>
      <c r="I28">
        <v>19.16084</v>
      </c>
      <c r="J28">
        <v>3.5144427</v>
      </c>
      <c r="K28">
        <v>16.689</v>
      </c>
      <c r="L28">
        <v>0.85173962250374202</v>
      </c>
      <c r="M28">
        <v>0.12798096937258399</v>
      </c>
      <c r="N28">
        <v>0.86846480317442309</v>
      </c>
      <c r="O28">
        <v>1.210691580575581E-2</v>
      </c>
      <c r="P28">
        <v>8.6508234903818287E-2</v>
      </c>
      <c r="Q28">
        <v>0.55340872610205183</v>
      </c>
      <c r="R28">
        <v>0.99999999999999989</v>
      </c>
      <c r="S28">
        <v>0.40995843062690629</v>
      </c>
      <c r="T28">
        <v>0.2925568900104582</v>
      </c>
      <c r="U28">
        <v>0.31364648991863769</v>
      </c>
      <c r="V28">
        <v>0.38488366618407571</v>
      </c>
      <c r="W28">
        <v>1.109086736519294</v>
      </c>
    </row>
    <row r="29" spans="1:23">
      <c r="A29" t="s">
        <v>246</v>
      </c>
      <c r="B29">
        <v>7.0000000000000007E-2</v>
      </c>
      <c r="C29">
        <v>0.47199999999999998</v>
      </c>
      <c r="D29">
        <v>34.964286999999999</v>
      </c>
      <c r="E29">
        <v>-2.6180001000000001E-2</v>
      </c>
      <c r="F29">
        <v>-1.9359999999999999E-2</v>
      </c>
      <c r="G29">
        <v>-7.4900000000000001E-3</v>
      </c>
      <c r="H29">
        <v>-8.838E-2</v>
      </c>
      <c r="I29">
        <v>139.85714999999999</v>
      </c>
      <c r="J29">
        <v>0.90589434000000002</v>
      </c>
      <c r="K29">
        <v>8.2349999999999994</v>
      </c>
      <c r="L29">
        <v>0.77120221942636968</v>
      </c>
      <c r="M29">
        <v>8.5875706214689262E-2</v>
      </c>
      <c r="N29">
        <v>0.1761986275377293</v>
      </c>
      <c r="O29">
        <v>5.8769647301054606E-3</v>
      </c>
      <c r="P29">
        <v>1.6342613993821021E-2</v>
      </c>
      <c r="Q29">
        <v>0.54528732227838517</v>
      </c>
      <c r="R29">
        <v>0.99296960959137981</v>
      </c>
      <c r="S29">
        <v>0.26986808986208127</v>
      </c>
      <c r="T29">
        <v>0.25298622910434659</v>
      </c>
      <c r="U29">
        <v>0.27629541257720491</v>
      </c>
      <c r="V29">
        <v>0.33124659233616982</v>
      </c>
      <c r="W29">
        <v>1.0555757678604709</v>
      </c>
    </row>
    <row r="30" spans="1:23">
      <c r="A30" t="s">
        <v>247</v>
      </c>
      <c r="B30">
        <v>-0.19</v>
      </c>
      <c r="C30">
        <v>0.67900000000000005</v>
      </c>
      <c r="D30">
        <v>25.694443</v>
      </c>
      <c r="E30">
        <v>-4.2689999999999999E-2</v>
      </c>
      <c r="F30">
        <v>-1.932E-2</v>
      </c>
      <c r="G30">
        <v>7.7999999999999996E-3</v>
      </c>
      <c r="H30">
        <v>-1.5820000000000001E-2</v>
      </c>
      <c r="I30">
        <v>0</v>
      </c>
      <c r="J30">
        <v>0.86319524000000003</v>
      </c>
      <c r="K30">
        <v>33.930999999999997</v>
      </c>
      <c r="L30">
        <v>0.76656566025336781</v>
      </c>
      <c r="M30">
        <v>8.4329467737139452E-2</v>
      </c>
      <c r="N30">
        <v>0.1887105958409612</v>
      </c>
      <c r="O30">
        <v>2.4812950398417681E-2</v>
      </c>
      <c r="P30">
        <v>1.519407908078684E-2</v>
      </c>
      <c r="Q30">
        <v>0.53939235016626974</v>
      </c>
      <c r="R30">
        <v>0.9935431447686256</v>
      </c>
      <c r="S30">
        <v>0.27324680189250122</v>
      </c>
      <c r="T30">
        <v>0.24974642451492571</v>
      </c>
      <c r="U30">
        <v>0.27330233962503292</v>
      </c>
      <c r="V30">
        <v>0.33339025516993759</v>
      </c>
      <c r="W30">
        <v>1.0530691802175951</v>
      </c>
    </row>
    <row r="31" spans="1:23">
      <c r="A31" t="s">
        <v>248</v>
      </c>
      <c r="B31">
        <v>2.4700000000000002</v>
      </c>
      <c r="C31">
        <v>0.39900000000000002</v>
      </c>
      <c r="D31">
        <v>40.740738</v>
      </c>
      <c r="E31">
        <v>0.116009995</v>
      </c>
      <c r="F31">
        <v>-1.4999999E-4</v>
      </c>
      <c r="G31">
        <v>6.6439999999999999E-2</v>
      </c>
      <c r="H31">
        <v>-2.026E-2</v>
      </c>
      <c r="I31">
        <v>8.9068819999999995</v>
      </c>
      <c r="J31">
        <v>0.88932</v>
      </c>
      <c r="K31">
        <v>14.032</v>
      </c>
      <c r="L31">
        <v>0.81113391961986381</v>
      </c>
      <c r="M31">
        <v>0.1001486767766875</v>
      </c>
      <c r="N31">
        <v>0.23669632646892161</v>
      </c>
      <c r="O31">
        <v>1.01489101270235E-2</v>
      </c>
      <c r="P31">
        <v>1.5896791759851241E-2</v>
      </c>
      <c r="Q31">
        <v>0.54896074089815938</v>
      </c>
      <c r="R31">
        <v>0.9935080497274601</v>
      </c>
      <c r="S31">
        <v>0.29577570196245262</v>
      </c>
      <c r="T31">
        <v>0.25640918440861199</v>
      </c>
      <c r="U31">
        <v>0.29051698786494418</v>
      </c>
      <c r="V31">
        <v>0.33921431282736991</v>
      </c>
      <c r="W31">
        <v>1.0803778430909741</v>
      </c>
    </row>
    <row r="32" spans="1:23">
      <c r="A32" t="s">
        <v>249</v>
      </c>
      <c r="B32">
        <v>0.11</v>
      </c>
      <c r="C32">
        <v>0.76700000000000002</v>
      </c>
      <c r="D32">
        <v>160</v>
      </c>
      <c r="E32">
        <v>8.3899999999999999E-3</v>
      </c>
      <c r="F32">
        <v>-3.3950000000000001E-2</v>
      </c>
      <c r="G32">
        <v>-0.13024999000000001</v>
      </c>
      <c r="H32">
        <v>-0.11793999400000001</v>
      </c>
      <c r="I32">
        <v>101.818184</v>
      </c>
      <c r="J32">
        <v>1.2734506999999999</v>
      </c>
      <c r="K32">
        <v>3.7919999999999998</v>
      </c>
      <c r="L32">
        <v>0.78091063038673558</v>
      </c>
      <c r="M32">
        <v>8.6113589057389223E-2</v>
      </c>
      <c r="N32">
        <v>7.5742832653160425E-2</v>
      </c>
      <c r="O32">
        <v>2.6028137212203749E-3</v>
      </c>
      <c r="P32">
        <v>2.6229269964737539E-2</v>
      </c>
      <c r="Q32">
        <v>0.62480128617610364</v>
      </c>
      <c r="R32">
        <v>0.99273595886924404</v>
      </c>
      <c r="S32">
        <v>0.25509207871281991</v>
      </c>
      <c r="T32">
        <v>0.29133732823826541</v>
      </c>
      <c r="U32">
        <v>0.29800187145033569</v>
      </c>
      <c r="V32">
        <v>0.36785176605047792</v>
      </c>
      <c r="W32">
        <v>1.061391859217619</v>
      </c>
    </row>
    <row r="33" spans="1:23">
      <c r="A33" t="s">
        <v>250</v>
      </c>
      <c r="B33">
        <v>-1.8</v>
      </c>
      <c r="C33">
        <v>0.71299999999999997</v>
      </c>
      <c r="D33">
        <v>12.7384615</v>
      </c>
      <c r="E33">
        <v>-0.18757999</v>
      </c>
      <c r="F33">
        <v>-4.7780000000000003E-2</v>
      </c>
      <c r="G33">
        <v>3.8110003000000003E-2</v>
      </c>
      <c r="H33">
        <v>-0.24599001000000001</v>
      </c>
      <c r="I33">
        <v>0</v>
      </c>
      <c r="J33">
        <v>0.95172409999999996</v>
      </c>
      <c r="K33">
        <v>11.622</v>
      </c>
      <c r="L33">
        <v>0.72587571156163022</v>
      </c>
      <c r="M33">
        <v>7.4754683318465645E-2</v>
      </c>
      <c r="N33">
        <v>0.21351359105396719</v>
      </c>
      <c r="O33">
        <v>8.3729245471420993E-3</v>
      </c>
      <c r="P33">
        <v>1.7575358464219169E-2</v>
      </c>
      <c r="Q33">
        <v>0.53115325254741175</v>
      </c>
      <c r="R33">
        <v>0.99172381459384595</v>
      </c>
      <c r="S33">
        <v>0.26004760375528552</v>
      </c>
      <c r="T33">
        <v>0.24586752692579381</v>
      </c>
      <c r="U33">
        <v>0.26081480540736168</v>
      </c>
      <c r="V33">
        <v>0.32642096001432419</v>
      </c>
      <c r="W33">
        <v>1.0270505207332601</v>
      </c>
    </row>
    <row r="34" spans="1:23">
      <c r="A34" t="s">
        <v>251</v>
      </c>
      <c r="B34">
        <v>0.15</v>
      </c>
      <c r="C34">
        <v>0.49199999999999999</v>
      </c>
      <c r="D34">
        <v>13.443396999999999</v>
      </c>
      <c r="E34">
        <v>2.0559999999999998E-2</v>
      </c>
      <c r="F34">
        <v>-3.1299998999999999E-3</v>
      </c>
      <c r="G34">
        <v>0.15762000000000001</v>
      </c>
      <c r="H34">
        <v>-1.337E-2</v>
      </c>
      <c r="I34">
        <v>95</v>
      </c>
      <c r="J34">
        <v>1.1606125</v>
      </c>
      <c r="K34">
        <v>24.114000000000001</v>
      </c>
      <c r="L34">
        <v>0.78432837287935675</v>
      </c>
      <c r="M34">
        <v>8.6351471900089197E-2</v>
      </c>
      <c r="N34">
        <v>0.31130988238054241</v>
      </c>
      <c r="O34">
        <v>1.757857262344021E-2</v>
      </c>
      <c r="P34">
        <v>2.3194109686794119E-2</v>
      </c>
      <c r="Q34">
        <v>0.53160154219644362</v>
      </c>
      <c r="R34">
        <v>0.99356251027557507</v>
      </c>
      <c r="S34">
        <v>0.29650996402689211</v>
      </c>
      <c r="T34">
        <v>0.25012504173167838</v>
      </c>
      <c r="U34">
        <v>0.27443774659016679</v>
      </c>
      <c r="V34">
        <v>0.33599723007098209</v>
      </c>
      <c r="W34">
        <v>1.0639726392793289</v>
      </c>
    </row>
    <row r="35" spans="1:23">
      <c r="A35" t="s">
        <v>252</v>
      </c>
      <c r="B35">
        <v>3.04</v>
      </c>
      <c r="C35">
        <v>0.112</v>
      </c>
      <c r="D35">
        <v>27.781690000000001</v>
      </c>
      <c r="E35">
        <v>8.6080000000000004E-2</v>
      </c>
      <c r="F35">
        <v>3.3730000000000003E-2</v>
      </c>
      <c r="G35">
        <v>0.17868000000000001</v>
      </c>
      <c r="H35">
        <v>4.5029998000000002E-2</v>
      </c>
      <c r="I35">
        <v>12.976974500000001</v>
      </c>
      <c r="J35">
        <v>1.5587956999999999</v>
      </c>
      <c r="K35">
        <v>44.53</v>
      </c>
      <c r="L35">
        <v>0.80272857732607283</v>
      </c>
      <c r="M35">
        <v>0.10353850728516199</v>
      </c>
      <c r="N35">
        <v>0.32854350255490872</v>
      </c>
      <c r="O35">
        <v>3.2623602332510188E-2</v>
      </c>
      <c r="P35">
        <v>3.3904576815695503E-2</v>
      </c>
      <c r="Q35">
        <v>0.54071969319988455</v>
      </c>
      <c r="R35">
        <v>0.994024120711133</v>
      </c>
      <c r="S35">
        <v>0.31094611669422029</v>
      </c>
      <c r="T35">
        <v>0.2610796148197273</v>
      </c>
      <c r="U35">
        <v>0.28966760794021817</v>
      </c>
      <c r="V35">
        <v>0.34512516984552682</v>
      </c>
      <c r="W35">
        <v>1.0755265176496409</v>
      </c>
    </row>
    <row r="36" spans="1:23">
      <c r="A36" t="s">
        <v>253</v>
      </c>
      <c r="B36">
        <v>5.24</v>
      </c>
      <c r="C36">
        <v>0.48499999999999999</v>
      </c>
      <c r="D36">
        <v>23.114594</v>
      </c>
      <c r="E36">
        <v>7.9560000000000006E-2</v>
      </c>
      <c r="F36">
        <v>2.9870000000000001E-2</v>
      </c>
      <c r="G36">
        <v>0.17819001000000001</v>
      </c>
      <c r="H36">
        <v>5.466E-2</v>
      </c>
      <c r="I36">
        <v>45.038170000000001</v>
      </c>
      <c r="J36">
        <v>3.7917736</v>
      </c>
      <c r="K36">
        <v>61.054000000000002</v>
      </c>
      <c r="L36">
        <v>0.80089754355023968</v>
      </c>
      <c r="M36">
        <v>0.1166220636336604</v>
      </c>
      <c r="N36">
        <v>0.32814253856871511</v>
      </c>
      <c r="O36">
        <v>4.4800525868593288E-2</v>
      </c>
      <c r="P36">
        <v>9.3967975767517808E-2</v>
      </c>
      <c r="Q36">
        <v>0.53775174673125292</v>
      </c>
      <c r="R36">
        <v>0.99410023902568567</v>
      </c>
      <c r="S36">
        <v>0.31031215244859739</v>
      </c>
      <c r="T36">
        <v>0.28742036595622322</v>
      </c>
      <c r="U36">
        <v>0.29704350352503439</v>
      </c>
      <c r="V36">
        <v>0.34009040225559428</v>
      </c>
      <c r="W36">
        <v>1.0744483939652789</v>
      </c>
    </row>
    <row r="37" spans="1:23">
      <c r="A37" t="s">
        <v>254</v>
      </c>
      <c r="B37">
        <v>2.5299999999999998</v>
      </c>
      <c r="C37">
        <v>0.29499999999999998</v>
      </c>
      <c r="D37">
        <v>15.722713000000001</v>
      </c>
      <c r="E37">
        <v>6.8099999999999994E-2</v>
      </c>
      <c r="F37">
        <v>3.143E-2</v>
      </c>
      <c r="G37">
        <v>0.25541002000000002</v>
      </c>
      <c r="H37">
        <v>0.11902001</v>
      </c>
      <c r="I37">
        <v>21.067194000000001</v>
      </c>
      <c r="J37">
        <v>1.5107710000000001</v>
      </c>
      <c r="K37">
        <v>27.565999999999999</v>
      </c>
      <c r="L37">
        <v>0.79767919277247157</v>
      </c>
      <c r="M37">
        <v>0.1005055010407374</v>
      </c>
      <c r="N37">
        <v>0.39133248739116422</v>
      </c>
      <c r="O37">
        <v>2.0122432466490248E-2</v>
      </c>
      <c r="P37">
        <v>3.2612792102715782E-2</v>
      </c>
      <c r="Q37">
        <v>0.53305102767372869</v>
      </c>
      <c r="R37">
        <v>0.99460895911585789</v>
      </c>
      <c r="S37">
        <v>0.31679081316062391</v>
      </c>
      <c r="T37">
        <v>0.25680574925490551</v>
      </c>
      <c r="U37">
        <v>0.28522609609435162</v>
      </c>
      <c r="V37">
        <v>0.34279172551237669</v>
      </c>
      <c r="W37">
        <v>1.072773418217265</v>
      </c>
    </row>
    <row r="38" spans="1:23">
      <c r="A38" t="s">
        <v>255</v>
      </c>
      <c r="B38">
        <v>3.27</v>
      </c>
      <c r="C38">
        <v>0.78800000000000003</v>
      </c>
      <c r="D38">
        <v>29.729728999999999</v>
      </c>
      <c r="E38">
        <v>0.17732000000000001</v>
      </c>
      <c r="F38">
        <v>5.4959998000000003E-2</v>
      </c>
      <c r="G38">
        <v>0.17777000000000001</v>
      </c>
      <c r="H38">
        <v>0.1249</v>
      </c>
      <c r="I38">
        <v>33.639144999999999</v>
      </c>
      <c r="J38">
        <v>5.7913027000000001</v>
      </c>
      <c r="K38">
        <v>38.81</v>
      </c>
      <c r="L38">
        <v>0.82835181685168902</v>
      </c>
      <c r="M38">
        <v>0.1049063336306869</v>
      </c>
      <c r="N38">
        <v>0.32779883995478182</v>
      </c>
      <c r="O38">
        <v>2.8408400043331099E-2</v>
      </c>
      <c r="P38">
        <v>0.14775198950499291</v>
      </c>
      <c r="Q38">
        <v>0.54195850968679782</v>
      </c>
      <c r="R38">
        <v>0.99465543625349362</v>
      </c>
      <c r="S38">
        <v>0.30651031463121742</v>
      </c>
      <c r="T38">
        <v>0.31060103502942671</v>
      </c>
      <c r="U38">
        <v>0.29354165279921918</v>
      </c>
      <c r="V38">
        <v>0.33313442072991561</v>
      </c>
      <c r="W38">
        <v>1.0916091440870059</v>
      </c>
    </row>
    <row r="39" spans="1:23">
      <c r="A39" t="s">
        <v>256</v>
      </c>
      <c r="B39">
        <v>-0.78</v>
      </c>
      <c r="C39">
        <v>0.69499999999999995</v>
      </c>
      <c r="D39">
        <v>2.5833333000000001</v>
      </c>
      <c r="E39">
        <v>-3.9669999999999997E-2</v>
      </c>
      <c r="F39">
        <v>-3.8800000000000001E-2</v>
      </c>
      <c r="G39">
        <v>2.6839999999999999E-2</v>
      </c>
      <c r="H39">
        <v>-0.26445999999999997</v>
      </c>
      <c r="I39">
        <v>0</v>
      </c>
      <c r="J39">
        <v>1.0305850000000001</v>
      </c>
      <c r="K39">
        <v>8.4749999999999996</v>
      </c>
      <c r="L39">
        <v>0.76741377712499614</v>
      </c>
      <c r="M39">
        <v>8.0820695807314893E-2</v>
      </c>
      <c r="N39">
        <v>0.2042912287051557</v>
      </c>
      <c r="O39">
        <v>6.0538263646164724E-3</v>
      </c>
      <c r="P39">
        <v>1.9696585771663531E-2</v>
      </c>
      <c r="Q39">
        <v>0.52469530163324773</v>
      </c>
      <c r="R39">
        <v>0.99157782246335568</v>
      </c>
      <c r="S39">
        <v>0.27147751177413948</v>
      </c>
      <c r="T39">
        <v>0.24487564037261031</v>
      </c>
      <c r="U39">
        <v>0.26735980210611449</v>
      </c>
      <c r="V39">
        <v>0.32116657455050768</v>
      </c>
      <c r="W39">
        <v>1.0524359943545449</v>
      </c>
    </row>
    <row r="40" spans="1:23">
      <c r="A40" t="s">
        <v>257</v>
      </c>
      <c r="B40">
        <v>11.33</v>
      </c>
      <c r="C40">
        <v>0.69599999999999995</v>
      </c>
      <c r="D40">
        <v>27.286190000000001</v>
      </c>
      <c r="E40">
        <v>0.49275002000000001</v>
      </c>
      <c r="F40">
        <v>0.13237001000000001</v>
      </c>
      <c r="G40">
        <v>0.31180999999999998</v>
      </c>
      <c r="H40">
        <v>0.22</v>
      </c>
      <c r="I40">
        <v>65.048546000000002</v>
      </c>
      <c r="J40">
        <v>31.925492999999999</v>
      </c>
      <c r="K40">
        <v>53.244</v>
      </c>
      <c r="L40">
        <v>0.91693510220931629</v>
      </c>
      <c r="M40">
        <v>0.1528397264347309</v>
      </c>
      <c r="N40">
        <v>0.43748518602183201</v>
      </c>
      <c r="O40">
        <v>3.9045153512214152E-2</v>
      </c>
      <c r="P40">
        <v>0.85071832798588176</v>
      </c>
      <c r="Q40">
        <v>0.54040458987327489</v>
      </c>
      <c r="R40">
        <v>0.9954071340946743</v>
      </c>
      <c r="S40">
        <v>0.2955823140418114</v>
      </c>
      <c r="T40">
        <v>0.61807607950195764</v>
      </c>
      <c r="U40">
        <v>0.33294851650450591</v>
      </c>
      <c r="V40">
        <v>0.27141216325213591</v>
      </c>
      <c r="W40">
        <v>1.146369510961508</v>
      </c>
    </row>
    <row r="41" spans="1:23">
      <c r="A41" t="s">
        <v>258</v>
      </c>
      <c r="B41">
        <v>0.73</v>
      </c>
      <c r="C41">
        <v>0.42199999999999999</v>
      </c>
      <c r="D41">
        <v>7.2141557000000001</v>
      </c>
      <c r="E41">
        <v>2.3779999999999999E-2</v>
      </c>
      <c r="F41">
        <v>3.721E-2</v>
      </c>
      <c r="G41">
        <v>0.14804</v>
      </c>
      <c r="H41">
        <v>3.4439999999999998E-2</v>
      </c>
      <c r="I41">
        <v>54.452052999999999</v>
      </c>
      <c r="J41">
        <v>1.708869</v>
      </c>
      <c r="K41">
        <v>63.19</v>
      </c>
      <c r="L41">
        <v>0.78523265643122531</v>
      </c>
      <c r="M41">
        <v>8.9800773119238772E-2</v>
      </c>
      <c r="N41">
        <v>0.30347046731546973</v>
      </c>
      <c r="O41">
        <v>4.637459441574128E-2</v>
      </c>
      <c r="P41">
        <v>3.7941299476460091E-2</v>
      </c>
      <c r="Q41">
        <v>0.52764018063058138</v>
      </c>
      <c r="R41">
        <v>0.99394041431118862</v>
      </c>
      <c r="S41">
        <v>0.29969609165962691</v>
      </c>
      <c r="T41">
        <v>0.25524075285261721</v>
      </c>
      <c r="U41">
        <v>0.27570641026218362</v>
      </c>
      <c r="V41">
        <v>0.33836271522311279</v>
      </c>
      <c r="W41">
        <v>1.064748900041433</v>
      </c>
    </row>
    <row r="42" spans="1:23">
      <c r="A42" t="s">
        <v>259</v>
      </c>
      <c r="B42">
        <v>4.67</v>
      </c>
      <c r="C42">
        <v>0.625</v>
      </c>
      <c r="D42">
        <v>11.948052000000001</v>
      </c>
      <c r="E42">
        <v>0.123780005</v>
      </c>
      <c r="F42">
        <v>4.2090002000000001E-2</v>
      </c>
      <c r="G42">
        <v>0.26811000000000001</v>
      </c>
      <c r="H42">
        <v>0.11613999999999999</v>
      </c>
      <c r="I42">
        <v>13.790150000000001</v>
      </c>
      <c r="J42">
        <v>2.2634614000000002</v>
      </c>
      <c r="K42">
        <v>61.795000000000002</v>
      </c>
      <c r="L42">
        <v>0.81331599795553278</v>
      </c>
      <c r="M42">
        <v>0.11323223312518579</v>
      </c>
      <c r="N42">
        <v>0.40172501500474678</v>
      </c>
      <c r="O42">
        <v>4.534658616514603E-2</v>
      </c>
      <c r="P42">
        <v>5.2858914459057382E-2</v>
      </c>
      <c r="Q42">
        <v>0.53065060741555714</v>
      </c>
      <c r="R42">
        <v>0.99458619468578868</v>
      </c>
      <c r="S42">
        <v>0.32870309049534729</v>
      </c>
      <c r="T42">
        <v>0.26627306718904881</v>
      </c>
      <c r="U42">
        <v>0.29435016938212599</v>
      </c>
      <c r="V42">
        <v>0.34609819331503661</v>
      </c>
      <c r="W42">
        <v>1.082348548987953</v>
      </c>
    </row>
    <row r="43" spans="1:23">
      <c r="A43" t="s">
        <v>260</v>
      </c>
      <c r="B43">
        <v>2.88</v>
      </c>
      <c r="C43">
        <v>0.46500000000000002</v>
      </c>
      <c r="D43">
        <v>33.274334000000003</v>
      </c>
      <c r="E43">
        <v>0.13458999999999999</v>
      </c>
      <c r="F43">
        <v>5.0590000000000003E-2</v>
      </c>
      <c r="G43">
        <v>0.27023000000000003</v>
      </c>
      <c r="H43">
        <v>0.20617000999999999</v>
      </c>
      <c r="I43">
        <v>13.055554000000001</v>
      </c>
      <c r="J43">
        <v>2.3037803000000001</v>
      </c>
      <c r="K43">
        <v>16.318000000000001</v>
      </c>
      <c r="L43">
        <v>0.81635180561835297</v>
      </c>
      <c r="M43">
        <v>0.10258697591436219</v>
      </c>
      <c r="N43">
        <v>0.40345983336987767</v>
      </c>
      <c r="O43">
        <v>1.183351719574088E-2</v>
      </c>
      <c r="P43">
        <v>5.3943425943026223E-2</v>
      </c>
      <c r="Q43">
        <v>0.54421263042749901</v>
      </c>
      <c r="R43">
        <v>0.99529781786305971</v>
      </c>
      <c r="S43">
        <v>0.3211660401896359</v>
      </c>
      <c r="T43">
        <v>0.27102936461856941</v>
      </c>
      <c r="U43">
        <v>0.29139006014511332</v>
      </c>
      <c r="V43">
        <v>0.34610810802196962</v>
      </c>
      <c r="W43">
        <v>1.084627686727218</v>
      </c>
    </row>
    <row r="44" spans="1:23">
      <c r="A44" t="s">
        <v>261</v>
      </c>
      <c r="B44">
        <v>2.2000000000000002</v>
      </c>
      <c r="C44">
        <v>0.51800000000000002</v>
      </c>
      <c r="D44">
        <v>19.553571999999999</v>
      </c>
      <c r="E44">
        <v>5.6339998000000002E-2</v>
      </c>
      <c r="F44">
        <v>3.2300000999999998E-3</v>
      </c>
      <c r="G44">
        <v>0.15204999999999999</v>
      </c>
      <c r="H44">
        <v>-3.9550000000000002E-2</v>
      </c>
      <c r="I44">
        <v>14.931817000000001</v>
      </c>
      <c r="J44">
        <v>0.96334310000000001</v>
      </c>
      <c r="K44">
        <v>24.452000000000002</v>
      </c>
      <c r="L44">
        <v>0.79437659141267625</v>
      </c>
      <c r="M44">
        <v>9.8542967588462677E-2</v>
      </c>
      <c r="N44">
        <v>0.30675189261932567</v>
      </c>
      <c r="O44">
        <v>1.7827652758709889E-2</v>
      </c>
      <c r="P44">
        <v>1.788789027764251E-2</v>
      </c>
      <c r="Q44">
        <v>0.535487185927357</v>
      </c>
      <c r="R44">
        <v>0.99335557600131519</v>
      </c>
      <c r="S44">
        <v>0.30282865803330827</v>
      </c>
      <c r="T44">
        <v>0.25125834772985411</v>
      </c>
      <c r="U44">
        <v>0.28425943959979422</v>
      </c>
      <c r="V44">
        <v>0.33850318174752692</v>
      </c>
      <c r="W44">
        <v>1.0700127778518249</v>
      </c>
    </row>
    <row r="45" spans="1:23">
      <c r="A45" t="s">
        <v>262</v>
      </c>
      <c r="B45">
        <v>1.82</v>
      </c>
      <c r="C45">
        <v>0.20200000000000001</v>
      </c>
      <c r="D45">
        <v>15.140845000000001</v>
      </c>
      <c r="E45">
        <v>7.9140000000000002E-2</v>
      </c>
      <c r="F45">
        <v>4.4150000000000002E-2</v>
      </c>
      <c r="G45">
        <v>0.32057000000000002</v>
      </c>
      <c r="H45">
        <v>0.29849999999999999</v>
      </c>
      <c r="I45">
        <v>11.813186999999999</v>
      </c>
      <c r="J45">
        <v>1.2825101999999999</v>
      </c>
      <c r="K45">
        <v>6.7350000000000003</v>
      </c>
      <c r="L45">
        <v>0.800779593521735</v>
      </c>
      <c r="M45">
        <v>9.6283080582812958E-2</v>
      </c>
      <c r="N45">
        <v>0.44465358643624081</v>
      </c>
      <c r="O45">
        <v>4.771579514411645E-3</v>
      </c>
      <c r="P45">
        <v>2.647295547671866E-2</v>
      </c>
      <c r="Q45">
        <v>0.53268100034285537</v>
      </c>
      <c r="R45">
        <v>0.99602762074591189</v>
      </c>
      <c r="S45">
        <v>0.32307484581898482</v>
      </c>
      <c r="T45">
        <v>0.2534122376795534</v>
      </c>
      <c r="U45">
        <v>0.28276544816153698</v>
      </c>
      <c r="V45">
        <v>0.34378606711002069</v>
      </c>
      <c r="W45">
        <v>1.0755070546012291</v>
      </c>
    </row>
    <row r="46" spans="1:23">
      <c r="A46" t="s">
        <v>263</v>
      </c>
      <c r="B46">
        <v>6.45</v>
      </c>
      <c r="C46">
        <v>0.55800000000000005</v>
      </c>
      <c r="D46">
        <v>17.693663000000001</v>
      </c>
      <c r="E46">
        <v>0.12685001000000001</v>
      </c>
      <c r="F46">
        <v>5.5069998000000002E-2</v>
      </c>
      <c r="G46">
        <v>0.24813999</v>
      </c>
      <c r="H46">
        <v>0.13821</v>
      </c>
      <c r="I46">
        <v>15.581396</v>
      </c>
      <c r="J46">
        <v>1.9283165</v>
      </c>
      <c r="K46">
        <v>69.960999999999999</v>
      </c>
      <c r="L46">
        <v>0.81417815790138814</v>
      </c>
      <c r="M46">
        <v>0.12381801962533449</v>
      </c>
      <c r="N46">
        <v>0.38538334514632799</v>
      </c>
      <c r="O46">
        <v>5.1364303279383169E-2</v>
      </c>
      <c r="P46">
        <v>4.3844072961804488E-2</v>
      </c>
      <c r="Q46">
        <v>0.53430441395340877</v>
      </c>
      <c r="R46">
        <v>0.99476064233410477</v>
      </c>
      <c r="S46">
        <v>0.33136398917364779</v>
      </c>
      <c r="T46">
        <v>0.26548803649632069</v>
      </c>
      <c r="U46">
        <v>0.30212736175777888</v>
      </c>
      <c r="V46">
        <v>0.34928168242320751</v>
      </c>
      <c r="W46">
        <v>1.0829795913467839</v>
      </c>
    </row>
    <row r="47" spans="1:23">
      <c r="A47" t="s">
        <v>264</v>
      </c>
      <c r="B47">
        <v>-7.59</v>
      </c>
      <c r="C47">
        <v>0.77400000000000002</v>
      </c>
      <c r="D47">
        <v>10.043763</v>
      </c>
      <c r="E47">
        <v>-3.2099999999999997E-2</v>
      </c>
      <c r="F47">
        <v>-4.5999999999999999E-3</v>
      </c>
      <c r="G47">
        <v>0.13811999999999999</v>
      </c>
      <c r="H47">
        <v>-0.12851000000000001</v>
      </c>
      <c r="I47">
        <v>0</v>
      </c>
      <c r="J47">
        <v>0.63346170000000002</v>
      </c>
      <c r="K47">
        <v>75.686000000000007</v>
      </c>
      <c r="L47">
        <v>0.76953968597209077</v>
      </c>
      <c r="M47">
        <v>4.0321141837644958E-2</v>
      </c>
      <c r="N47">
        <v>0.29535282666353629</v>
      </c>
      <c r="O47">
        <v>5.5583190185947907E-2</v>
      </c>
      <c r="P47">
        <v>9.014628193416023E-3</v>
      </c>
      <c r="Q47">
        <v>0.52943961286716901</v>
      </c>
      <c r="R47">
        <v>0.99265241049183639</v>
      </c>
      <c r="S47">
        <v>0.28345833225939959</v>
      </c>
      <c r="T47">
        <v>0.2365433788871662</v>
      </c>
      <c r="U47">
        <v>0.24300962447544749</v>
      </c>
      <c r="V47">
        <v>0.34390756411379408</v>
      </c>
      <c r="W47">
        <v>1.0543701699146959</v>
      </c>
    </row>
    <row r="48" spans="1:23">
      <c r="A48" t="s">
        <v>265</v>
      </c>
      <c r="B48">
        <v>5.0999999999999996</v>
      </c>
      <c r="C48">
        <v>0.39800000000000002</v>
      </c>
      <c r="D48">
        <v>15.427136000000001</v>
      </c>
      <c r="E48">
        <v>9.9610000000000004E-2</v>
      </c>
      <c r="F48">
        <v>3.2660000000000002E-2</v>
      </c>
      <c r="G48">
        <v>0.28688000000000002</v>
      </c>
      <c r="H48">
        <v>9.7799994000000001E-2</v>
      </c>
      <c r="I48">
        <v>12.039216</v>
      </c>
      <c r="J48">
        <v>1.5500354000000001</v>
      </c>
      <c r="K48">
        <v>91.418000000000006</v>
      </c>
      <c r="L48">
        <v>0.80652825324432786</v>
      </c>
      <c r="M48">
        <v>0.1157894736842105</v>
      </c>
      <c r="N48">
        <v>0.41708470402055209</v>
      </c>
      <c r="O48">
        <v>6.7176470328144666E-2</v>
      </c>
      <c r="P48">
        <v>3.3668939287067191E-2</v>
      </c>
      <c r="Q48">
        <v>0.53286306138519324</v>
      </c>
      <c r="R48">
        <v>0.99444122998634132</v>
      </c>
      <c r="S48">
        <v>0.33541158809997329</v>
      </c>
      <c r="T48">
        <v>0.25936193127760448</v>
      </c>
      <c r="U48">
        <v>0.29583993160731858</v>
      </c>
      <c r="V48">
        <v>0.35572009931260867</v>
      </c>
      <c r="W48">
        <v>1.078101238645407</v>
      </c>
    </row>
    <row r="49" spans="1:23">
      <c r="A49" t="s">
        <v>266</v>
      </c>
      <c r="B49">
        <v>9.58</v>
      </c>
      <c r="C49">
        <v>0.42099999999999999</v>
      </c>
      <c r="D49">
        <v>13.459915000000001</v>
      </c>
      <c r="E49">
        <v>0.18809000000000001</v>
      </c>
      <c r="F49">
        <v>0.102110006</v>
      </c>
      <c r="G49">
        <v>0.80259999999999998</v>
      </c>
      <c r="H49">
        <v>0.25694</v>
      </c>
      <c r="I49">
        <v>16.649270000000001</v>
      </c>
      <c r="J49">
        <v>2.3679092000000002</v>
      </c>
      <c r="K49">
        <v>71.795000000000002</v>
      </c>
      <c r="L49">
        <v>0.83137639258262819</v>
      </c>
      <c r="M49">
        <v>0.1424323520666072</v>
      </c>
      <c r="N49">
        <v>0.839103820655132</v>
      </c>
      <c r="O49">
        <v>5.2715820936438153E-2</v>
      </c>
      <c r="P49">
        <v>5.5668386904369163E-2</v>
      </c>
      <c r="Q49">
        <v>0.53161204648857063</v>
      </c>
      <c r="R49">
        <v>0.99569911851374071</v>
      </c>
      <c r="S49">
        <v>0.41342827562651041</v>
      </c>
      <c r="T49">
        <v>0.27206197686253208</v>
      </c>
      <c r="U49">
        <v>0.31508990817782773</v>
      </c>
      <c r="V49">
        <v>0.38262034261546157</v>
      </c>
      <c r="W49">
        <v>1.0940762466755301</v>
      </c>
    </row>
    <row r="50" spans="1:23">
      <c r="A50" t="s">
        <v>267</v>
      </c>
      <c r="B50">
        <v>2.5499999999999998</v>
      </c>
      <c r="C50">
        <v>0.246</v>
      </c>
      <c r="D50">
        <v>27.43243</v>
      </c>
      <c r="E50">
        <v>0.12275999999999999</v>
      </c>
      <c r="F50">
        <v>5.21E-2</v>
      </c>
      <c r="G50">
        <v>0.27205000000000001</v>
      </c>
      <c r="H50">
        <v>6.5140000000000003E-2</v>
      </c>
      <c r="I50">
        <v>15.921568000000001</v>
      </c>
      <c r="J50">
        <v>2.0077143</v>
      </c>
      <c r="K50">
        <v>45.453000000000003</v>
      </c>
      <c r="L50">
        <v>0.81302954648214032</v>
      </c>
      <c r="M50">
        <v>0.1006244424620874</v>
      </c>
      <c r="N50">
        <v>0.40494915857013158</v>
      </c>
      <c r="O50">
        <v>3.3303782701900458E-2</v>
      </c>
      <c r="P50">
        <v>4.597974198803937E-2</v>
      </c>
      <c r="Q50">
        <v>0.54049758827990135</v>
      </c>
      <c r="R50">
        <v>0.99418307596969802</v>
      </c>
      <c r="S50">
        <v>0.32410395126290292</v>
      </c>
      <c r="T50">
        <v>0.26574341658067158</v>
      </c>
      <c r="U50">
        <v>0.28883249041772829</v>
      </c>
      <c r="V50">
        <v>0.34994836167883958</v>
      </c>
      <c r="W50">
        <v>1.081936346881867</v>
      </c>
    </row>
    <row r="51" spans="1:23">
      <c r="A51" t="s">
        <v>268</v>
      </c>
      <c r="B51">
        <v>4.74</v>
      </c>
      <c r="C51">
        <v>0.14299999999999999</v>
      </c>
      <c r="D51">
        <v>13.995983000000001</v>
      </c>
      <c r="E51">
        <v>0.14871000000000001</v>
      </c>
      <c r="F51">
        <v>7.1059999999999998E-2</v>
      </c>
      <c r="G51">
        <v>0.43678</v>
      </c>
      <c r="H51">
        <v>0.19281000000000001</v>
      </c>
      <c r="I51">
        <v>14.704641000000001</v>
      </c>
      <c r="J51">
        <v>2.3504417000000002</v>
      </c>
      <c r="K51">
        <v>34.917999999999999</v>
      </c>
      <c r="L51">
        <v>0.82031717324331677</v>
      </c>
      <c r="M51">
        <v>0.1136485280999108</v>
      </c>
      <c r="N51">
        <v>0.53974945540410035</v>
      </c>
      <c r="O51">
        <v>2.5540293870344209E-2</v>
      </c>
      <c r="P51">
        <v>5.5198540148970923E-2</v>
      </c>
      <c r="Q51">
        <v>0.53195294822437089</v>
      </c>
      <c r="R51">
        <v>0.99519221648897815</v>
      </c>
      <c r="S51">
        <v>0.34947782420512941</v>
      </c>
      <c r="T51">
        <v>0.26789350258229161</v>
      </c>
      <c r="U51">
        <v>0.29568476696457341</v>
      </c>
      <c r="V51">
        <v>0.35282911127300032</v>
      </c>
      <c r="W51">
        <v>1.086997283268534</v>
      </c>
    </row>
    <row r="52" spans="1:23">
      <c r="A52" t="s">
        <v>269</v>
      </c>
      <c r="B52">
        <v>3.8</v>
      </c>
      <c r="C52">
        <v>0.42799999999999999</v>
      </c>
      <c r="D52">
        <v>21.512025999999999</v>
      </c>
      <c r="E52">
        <v>7.2709999999999997E-2</v>
      </c>
      <c r="F52">
        <v>2.1240002000000001E-2</v>
      </c>
      <c r="G52">
        <v>0.27427000000000001</v>
      </c>
      <c r="H52">
        <v>7.016E-2</v>
      </c>
      <c r="I52">
        <v>16.473683999999999</v>
      </c>
      <c r="J52">
        <v>1.120719</v>
      </c>
      <c r="K52">
        <v>15.321</v>
      </c>
      <c r="L52">
        <v>0.79897383475201</v>
      </c>
      <c r="M52">
        <v>0.1080582812964615</v>
      </c>
      <c r="N52">
        <v>0.40676580799022161</v>
      </c>
      <c r="O52">
        <v>1.1098804489043049E-2</v>
      </c>
      <c r="P52">
        <v>2.2121040756696551E-2</v>
      </c>
      <c r="Q52">
        <v>0.53673262562546431</v>
      </c>
      <c r="R52">
        <v>0.99422275549822303</v>
      </c>
      <c r="S52">
        <v>0.32148533966974208</v>
      </c>
      <c r="T52">
        <v>0.25496620980865847</v>
      </c>
      <c r="U52">
        <v>0.29112372288343891</v>
      </c>
      <c r="V52">
        <v>0.34509691972408768</v>
      </c>
      <c r="W52">
        <v>1.0733406683962901</v>
      </c>
    </row>
    <row r="53" spans="1:23">
      <c r="A53" t="s">
        <v>270</v>
      </c>
      <c r="B53">
        <v>5.96</v>
      </c>
      <c r="C53">
        <v>0.47699999999999998</v>
      </c>
      <c r="D53">
        <v>17.942582999999999</v>
      </c>
      <c r="E53">
        <v>0.16455998999999999</v>
      </c>
      <c r="F53">
        <v>8.0620005999999994E-2</v>
      </c>
      <c r="G53">
        <v>0.25636998</v>
      </c>
      <c r="H53">
        <v>0.16047001</v>
      </c>
      <c r="I53">
        <v>18.87584</v>
      </c>
      <c r="J53">
        <v>3.1153080000000002</v>
      </c>
      <c r="K53">
        <v>33.494999999999997</v>
      </c>
      <c r="L53">
        <v>0.82476837984402507</v>
      </c>
      <c r="M53">
        <v>0.12090395480225991</v>
      </c>
      <c r="N53">
        <v>0.3921180327863486</v>
      </c>
      <c r="O53">
        <v>2.4491651762389339E-2</v>
      </c>
      <c r="P53">
        <v>7.5772174004328008E-2</v>
      </c>
      <c r="Q53">
        <v>0.534462709654841</v>
      </c>
      <c r="R53">
        <v>0.99493659187628836</v>
      </c>
      <c r="S53">
        <v>0.32708576781897158</v>
      </c>
      <c r="T53">
        <v>0.27882384627756268</v>
      </c>
      <c r="U53">
        <v>0.30142078648255438</v>
      </c>
      <c r="V53">
        <v>0.34028849868902089</v>
      </c>
      <c r="W53">
        <v>1.0895767626333619</v>
      </c>
    </row>
    <row r="54" spans="1:23">
      <c r="A54" t="s">
        <v>271</v>
      </c>
      <c r="B54">
        <v>1.3</v>
      </c>
      <c r="C54">
        <v>0.36799999999999999</v>
      </c>
      <c r="D54">
        <v>22.681818</v>
      </c>
      <c r="E54">
        <v>8.3830009999999996E-2</v>
      </c>
      <c r="F54">
        <v>4.5379999999999997E-2</v>
      </c>
      <c r="G54">
        <v>0.65683997000000005</v>
      </c>
      <c r="H54">
        <v>0.11251</v>
      </c>
      <c r="I54">
        <v>19.192308000000001</v>
      </c>
      <c r="J54">
        <v>1.6278463999999999</v>
      </c>
      <c r="K54">
        <v>9.7859999999999996</v>
      </c>
      <c r="L54">
        <v>0.8020967049817036</v>
      </c>
      <c r="M54">
        <v>9.319060362771335E-2</v>
      </c>
      <c r="N54">
        <v>0.71982685039757</v>
      </c>
      <c r="O54">
        <v>7.0199330431328687E-3</v>
      </c>
      <c r="P54">
        <v>3.57619260272585E-2</v>
      </c>
      <c r="Q54">
        <v>0.53747653147943286</v>
      </c>
      <c r="R54">
        <v>0.99455750211834926</v>
      </c>
      <c r="S54">
        <v>0.36598541914764682</v>
      </c>
      <c r="T54">
        <v>0.25900694014576808</v>
      </c>
      <c r="U54">
        <v>0.28217212760357518</v>
      </c>
      <c r="V54">
        <v>0.36787050504273472</v>
      </c>
      <c r="W54">
        <v>1.0754520417378279</v>
      </c>
    </row>
    <row r="55" spans="1:23">
      <c r="A55" t="s">
        <v>272</v>
      </c>
      <c r="B55">
        <v>1.08</v>
      </c>
      <c r="C55">
        <v>0.42099999999999999</v>
      </c>
      <c r="D55">
        <v>17.539266999999999</v>
      </c>
      <c r="E55">
        <v>6.4019999999999994E-2</v>
      </c>
      <c r="F55">
        <v>3.6819999999999999E-2</v>
      </c>
      <c r="G55">
        <v>0.31679000000000002</v>
      </c>
      <c r="H55">
        <v>9.3439995999999997E-2</v>
      </c>
      <c r="I55">
        <v>31.018516999999999</v>
      </c>
      <c r="J55">
        <v>1.863907</v>
      </c>
      <c r="K55">
        <v>16.774000000000001</v>
      </c>
      <c r="L55">
        <v>0.79653339249556976</v>
      </c>
      <c r="M55">
        <v>9.1882247992863514E-2</v>
      </c>
      <c r="N55">
        <v>0.44156037255879038</v>
      </c>
      <c r="O55">
        <v>1.2169554301311799E-2</v>
      </c>
      <c r="P55">
        <v>4.2111564326234301E-2</v>
      </c>
      <c r="Q55">
        <v>0.53420622890151115</v>
      </c>
      <c r="R55">
        <v>0.99440676730406841</v>
      </c>
      <c r="S55">
        <v>0.31970416965199661</v>
      </c>
      <c r="T55">
        <v>0.26013977941559191</v>
      </c>
      <c r="U55">
        <v>0.27991150709100049</v>
      </c>
      <c r="V55">
        <v>0.34457646626898231</v>
      </c>
      <c r="W55">
        <v>1.0719521673323109</v>
      </c>
    </row>
    <row r="56" spans="1:23">
      <c r="A56" t="s">
        <v>273</v>
      </c>
      <c r="B56">
        <v>0.84</v>
      </c>
      <c r="C56">
        <v>0.217</v>
      </c>
      <c r="D56">
        <v>20.406974999999999</v>
      </c>
      <c r="E56">
        <v>5.0259999999999999E-2</v>
      </c>
      <c r="F56">
        <v>1.711E-2</v>
      </c>
      <c r="G56">
        <v>0.18579000000000001</v>
      </c>
      <c r="H56">
        <v>5.9880000000000003E-2</v>
      </c>
      <c r="I56">
        <v>20.892856999999999</v>
      </c>
      <c r="J56">
        <v>1.1646426000000001</v>
      </c>
      <c r="K56">
        <v>23.821000000000002</v>
      </c>
      <c r="L56">
        <v>0.79266912489503849</v>
      </c>
      <c r="M56">
        <v>9.0454950936663683E-2</v>
      </c>
      <c r="N56">
        <v>0.33436169056249399</v>
      </c>
      <c r="O56">
        <v>1.7362654044641351E-2</v>
      </c>
      <c r="P56">
        <v>2.3302512687162259E-2</v>
      </c>
      <c r="Q56">
        <v>0.53602989051714256</v>
      </c>
      <c r="R56">
        <v>0.99414149941192087</v>
      </c>
      <c r="S56">
        <v>0.30372776441555049</v>
      </c>
      <c r="T56">
        <v>0.25265588050221433</v>
      </c>
      <c r="U56">
        <v>0.27906878184374317</v>
      </c>
      <c r="V56">
        <v>0.34033343019779522</v>
      </c>
      <c r="W56">
        <v>1.0694269392405531</v>
      </c>
    </row>
    <row r="57" spans="1:23">
      <c r="A57" t="s">
        <v>274</v>
      </c>
      <c r="B57">
        <v>1.1499999999999999</v>
      </c>
      <c r="C57">
        <v>0.24</v>
      </c>
      <c r="D57">
        <v>20.187891</v>
      </c>
      <c r="E57">
        <v>3.9419996999999998E-2</v>
      </c>
      <c r="F57">
        <v>3.0980000000000001E-2</v>
      </c>
      <c r="G57">
        <v>0.51778000000000002</v>
      </c>
      <c r="H57">
        <v>0.10813</v>
      </c>
      <c r="I57">
        <v>84.086950000000002</v>
      </c>
      <c r="J57">
        <v>4.3382680000000002</v>
      </c>
      <c r="K57">
        <v>21.949000000000002</v>
      </c>
      <c r="L57">
        <v>0.78962488998351499</v>
      </c>
      <c r="M57">
        <v>9.2298542967588451E-2</v>
      </c>
      <c r="N57">
        <v>0.60603260992089436</v>
      </c>
      <c r="O57">
        <v>1.5983133295455469E-2</v>
      </c>
      <c r="P57">
        <v>0.1086677679921237</v>
      </c>
      <c r="Q57">
        <v>0.53589056842388938</v>
      </c>
      <c r="R57">
        <v>0.99452288133449673</v>
      </c>
      <c r="S57">
        <v>0.3382392948518288</v>
      </c>
      <c r="T57">
        <v>0.28944716477797161</v>
      </c>
      <c r="U57">
        <v>0.27988843167551852</v>
      </c>
      <c r="V57">
        <v>0.35261986567166731</v>
      </c>
      <c r="W57">
        <v>1.067784009304974</v>
      </c>
    </row>
    <row r="58" spans="1:23">
      <c r="A58" t="s">
        <v>275</v>
      </c>
      <c r="B58">
        <v>0.55000000000000004</v>
      </c>
      <c r="C58">
        <v>0.191</v>
      </c>
      <c r="D58">
        <v>14.453125</v>
      </c>
      <c r="E58">
        <v>2.8490000000000001E-2</v>
      </c>
      <c r="F58">
        <v>4.4600000000000004E-3</v>
      </c>
      <c r="G58">
        <v>0.15237999999999999</v>
      </c>
      <c r="H58">
        <v>5.9359997999999997E-2</v>
      </c>
      <c r="I58">
        <v>33.636364</v>
      </c>
      <c r="J58">
        <v>1.2634885</v>
      </c>
      <c r="K58">
        <v>18.189</v>
      </c>
      <c r="L58">
        <v>0.78655538175088391</v>
      </c>
      <c r="M58">
        <v>8.8730300327088896E-2</v>
      </c>
      <c r="N58">
        <v>0.30702193510069042</v>
      </c>
      <c r="O58">
        <v>1.3212301021449629E-2</v>
      </c>
      <c r="P58">
        <v>2.596130332116357E-2</v>
      </c>
      <c r="Q58">
        <v>0.53224365854714184</v>
      </c>
      <c r="R58">
        <v>0.99413738916606587</v>
      </c>
      <c r="S58">
        <v>0.29619183442531721</v>
      </c>
      <c r="T58">
        <v>0.25192620657349668</v>
      </c>
      <c r="U58">
        <v>0.27635208678039991</v>
      </c>
      <c r="V58">
        <v>0.33471826982433378</v>
      </c>
      <c r="W58">
        <v>1.065675580052289</v>
      </c>
    </row>
    <row r="59" spans="1:23">
      <c r="A59" t="s">
        <v>276</v>
      </c>
      <c r="B59">
        <v>2.65</v>
      </c>
      <c r="C59">
        <v>0.63600000000000001</v>
      </c>
      <c r="D59">
        <v>15.022422000000001</v>
      </c>
      <c r="E59">
        <v>0.12639</v>
      </c>
      <c r="F59">
        <v>5.8799999999999998E-2</v>
      </c>
      <c r="G59">
        <v>0.74134003999999998</v>
      </c>
      <c r="H59">
        <v>0.24482999999999999</v>
      </c>
      <c r="I59">
        <v>37.924526</v>
      </c>
      <c r="J59">
        <v>4.4341492999999996</v>
      </c>
      <c r="K59">
        <v>11.721</v>
      </c>
      <c r="L59">
        <v>0.81404897172850144</v>
      </c>
      <c r="M59">
        <v>0.1012191495688373</v>
      </c>
      <c r="N59">
        <v>0.78897414911966757</v>
      </c>
      <c r="O59">
        <v>8.4458799713778912E-3</v>
      </c>
      <c r="P59">
        <v>0.11124681580711521</v>
      </c>
      <c r="Q59">
        <v>0.53260569160169069</v>
      </c>
      <c r="R59">
        <v>0.99560339757939065</v>
      </c>
      <c r="S59">
        <v>0.37558720304466631</v>
      </c>
      <c r="T59">
        <v>0.29041940114880099</v>
      </c>
      <c r="U59">
        <v>0.28727957575604018</v>
      </c>
      <c r="V59">
        <v>0.36309611863411739</v>
      </c>
      <c r="W59">
        <v>1.083394903163504</v>
      </c>
    </row>
    <row r="60" spans="1:23">
      <c r="A60" t="s">
        <v>277</v>
      </c>
      <c r="B60">
        <v>0.49</v>
      </c>
      <c r="C60">
        <v>0.29799999999999999</v>
      </c>
      <c r="D60">
        <v>108.26922999999999</v>
      </c>
      <c r="E60">
        <v>2.7579999000000001E-2</v>
      </c>
      <c r="F60">
        <v>1.6629999999999999E-2</v>
      </c>
      <c r="G60">
        <v>0.38166</v>
      </c>
      <c r="H60">
        <v>0.17058999999999999</v>
      </c>
      <c r="I60">
        <v>57.448979999999999</v>
      </c>
      <c r="J60">
        <v>2.1477072000000001</v>
      </c>
      <c r="K60">
        <v>4.0289999999999999</v>
      </c>
      <c r="L60">
        <v>0.78629982307495716</v>
      </c>
      <c r="M60">
        <v>8.8373476063038942E-2</v>
      </c>
      <c r="N60">
        <v>0.49464417791069692</v>
      </c>
      <c r="O60">
        <v>2.777464585299998E-3</v>
      </c>
      <c r="P60">
        <v>4.9745318621432187E-2</v>
      </c>
      <c r="Q60">
        <v>0.59190413639793449</v>
      </c>
      <c r="R60">
        <v>0.99501658319737951</v>
      </c>
      <c r="S60">
        <v>0.32201300784834691</v>
      </c>
      <c r="T60">
        <v>0.28763952615070881</v>
      </c>
      <c r="U60">
        <v>0.2915083341596903</v>
      </c>
      <c r="V60">
        <v>0.37937370159716399</v>
      </c>
      <c r="W60">
        <v>1.066034782529786</v>
      </c>
    </row>
    <row r="61" spans="1:23">
      <c r="A61" t="s">
        <v>278</v>
      </c>
      <c r="B61">
        <v>15.06</v>
      </c>
      <c r="C61">
        <v>0.52200000000000002</v>
      </c>
      <c r="D61">
        <v>11.93206</v>
      </c>
      <c r="E61">
        <v>0.25278</v>
      </c>
      <c r="F61">
        <v>8.9969999999999994E-2</v>
      </c>
      <c r="G61">
        <v>0.53990000000000005</v>
      </c>
      <c r="H61">
        <v>0.29908000000000001</v>
      </c>
      <c r="I61">
        <v>18.658697</v>
      </c>
      <c r="J61">
        <v>4.3320746000000003</v>
      </c>
      <c r="K61">
        <v>63.627000000000002</v>
      </c>
      <c r="L61">
        <v>0.84954350530634704</v>
      </c>
      <c r="M61">
        <v>0.17502230151650311</v>
      </c>
      <c r="N61">
        <v>0.62413363927782628</v>
      </c>
      <c r="O61">
        <v>4.6696629975246748E-2</v>
      </c>
      <c r="P61">
        <v>0.1085011758126542</v>
      </c>
      <c r="Q61">
        <v>0.53064043762262247</v>
      </c>
      <c r="R61">
        <v>0.99603220523327129</v>
      </c>
      <c r="S61">
        <v>0.3877414425757813</v>
      </c>
      <c r="T61">
        <v>0.29894678240506789</v>
      </c>
      <c r="U61">
        <v>0.33750083610951043</v>
      </c>
      <c r="V61">
        <v>0.35826142265113559</v>
      </c>
      <c r="W61">
        <v>1.1054117754847359</v>
      </c>
    </row>
    <row r="62" spans="1:23">
      <c r="A62" t="s">
        <v>279</v>
      </c>
      <c r="B62">
        <v>15.93</v>
      </c>
      <c r="C62">
        <v>0.20699999999999999</v>
      </c>
      <c r="D62">
        <v>49.061030000000002</v>
      </c>
      <c r="E62">
        <v>0.78852999999999995</v>
      </c>
      <c r="F62">
        <v>0.12968001000000001</v>
      </c>
      <c r="G62">
        <v>0.36764999999999998</v>
      </c>
      <c r="H62">
        <v>0.25781999999999999</v>
      </c>
      <c r="I62">
        <v>6.5599499999999997</v>
      </c>
      <c r="J62">
        <v>3.4885662000000002</v>
      </c>
      <c r="K62">
        <v>68.031000000000006</v>
      </c>
      <c r="L62">
        <v>0.99999999999999989</v>
      </c>
      <c r="M62">
        <v>0.18019625334522749</v>
      </c>
      <c r="N62">
        <v>0.48317964711094019</v>
      </c>
      <c r="O62">
        <v>4.9942040968523803E-2</v>
      </c>
      <c r="P62">
        <v>8.581220000666287E-2</v>
      </c>
      <c r="Q62">
        <v>0.55425186438466656</v>
      </c>
      <c r="R62">
        <v>0.99570607428766544</v>
      </c>
      <c r="S62">
        <v>0.41175217923696222</v>
      </c>
      <c r="T62">
        <v>0.30008150260115668</v>
      </c>
      <c r="U62">
        <v>0.36264826995146932</v>
      </c>
      <c r="V62">
        <v>0.36398372595720452</v>
      </c>
      <c r="W62">
        <v>1.197480324392002</v>
      </c>
    </row>
    <row r="63" spans="1:23">
      <c r="A63" t="s">
        <v>280</v>
      </c>
      <c r="B63">
        <v>3.72</v>
      </c>
      <c r="C63">
        <v>0.39800000000000002</v>
      </c>
      <c r="D63">
        <v>10.552631</v>
      </c>
      <c r="E63">
        <v>0.11666000999999999</v>
      </c>
      <c r="F63">
        <v>6.6430000000000003E-2</v>
      </c>
      <c r="G63">
        <v>0.34293000000000001</v>
      </c>
      <c r="H63">
        <v>0.16254999000000001</v>
      </c>
      <c r="I63">
        <v>10.77957</v>
      </c>
      <c r="J63">
        <v>1.4396496000000001</v>
      </c>
      <c r="K63">
        <v>34.697000000000003</v>
      </c>
      <c r="L63">
        <v>0.81131646554314574</v>
      </c>
      <c r="M63">
        <v>0.10758251561106159</v>
      </c>
      <c r="N63">
        <v>0.4629510103250743</v>
      </c>
      <c r="O63">
        <v>2.5377433781898662E-2</v>
      </c>
      <c r="P63">
        <v>3.06997444983431E-2</v>
      </c>
      <c r="Q63">
        <v>0.52976321730633202</v>
      </c>
      <c r="R63">
        <v>0.99495303263838819</v>
      </c>
      <c r="S63">
        <v>0.33523486751475762</v>
      </c>
      <c r="T63">
        <v>0.25558796691030439</v>
      </c>
      <c r="U63">
        <v>0.29031273541683911</v>
      </c>
      <c r="V63">
        <v>0.34796440481824092</v>
      </c>
      <c r="W63">
        <v>1.081337696223263</v>
      </c>
    </row>
    <row r="64" spans="1:23">
      <c r="A64" t="s">
        <v>281</v>
      </c>
      <c r="B64">
        <v>0.77</v>
      </c>
      <c r="C64">
        <v>0.45700000000000002</v>
      </c>
      <c r="D64">
        <v>27.122643</v>
      </c>
      <c r="E64">
        <v>3.1630001999999997E-2</v>
      </c>
      <c r="F64">
        <v>1.7670000000000002E-2</v>
      </c>
      <c r="G64">
        <v>0.18167</v>
      </c>
      <c r="H64">
        <v>7.8869999999999996E-2</v>
      </c>
      <c r="I64">
        <v>37.33766</v>
      </c>
      <c r="J64">
        <v>1.1042827</v>
      </c>
      <c r="K64">
        <v>38.045999999999999</v>
      </c>
      <c r="L64">
        <v>0.78743719919232313</v>
      </c>
      <c r="M64">
        <v>9.0038655961938732E-2</v>
      </c>
      <c r="N64">
        <v>0.33099025109818297</v>
      </c>
      <c r="O64">
        <v>2.7845390506804381E-2</v>
      </c>
      <c r="P64">
        <v>2.167893156959181E-2</v>
      </c>
      <c r="Q64">
        <v>0.54030058542573289</v>
      </c>
      <c r="R64">
        <v>0.99429160185150045</v>
      </c>
      <c r="S64">
        <v>0.30343180200189301</v>
      </c>
      <c r="T64">
        <v>0.25373094492115722</v>
      </c>
      <c r="U64">
        <v>0.279358939818658</v>
      </c>
      <c r="V64">
        <v>0.34519738046711701</v>
      </c>
      <c r="W64">
        <v>1.066306802511193</v>
      </c>
    </row>
    <row r="65" spans="1:23">
      <c r="A65" t="s">
        <v>282</v>
      </c>
      <c r="B65">
        <v>0.2</v>
      </c>
      <c r="C65">
        <v>0.749</v>
      </c>
      <c r="D65">
        <v>27.848837</v>
      </c>
      <c r="E65">
        <v>1.3509999999999999E-2</v>
      </c>
      <c r="F65">
        <v>3.9199999999999999E-3</v>
      </c>
      <c r="G65">
        <v>4.759E-2</v>
      </c>
      <c r="H65">
        <v>8.2000000000000007E-3</v>
      </c>
      <c r="I65">
        <v>119.75</v>
      </c>
      <c r="J65">
        <v>1.1851156</v>
      </c>
      <c r="K65">
        <v>23.815999999999999</v>
      </c>
      <c r="L65">
        <v>0.78234849740088686</v>
      </c>
      <c r="M65">
        <v>8.6648825453464168E-2</v>
      </c>
      <c r="N65">
        <v>0.22127117260914919</v>
      </c>
      <c r="O65">
        <v>1.7358969427255701E-2</v>
      </c>
      <c r="P65">
        <v>2.385320240367968E-2</v>
      </c>
      <c r="Q65">
        <v>0.54076239399316783</v>
      </c>
      <c r="R65">
        <v>0.99373300577961576</v>
      </c>
      <c r="S65">
        <v>0.28153689156473088</v>
      </c>
      <c r="T65">
        <v>0.25437636177298878</v>
      </c>
      <c r="U65">
        <v>0.27678611586016483</v>
      </c>
      <c r="V65">
        <v>0.33411001067246321</v>
      </c>
      <c r="W65">
        <v>1.062858626397702</v>
      </c>
    </row>
    <row r="66" spans="1:23">
      <c r="A66" t="s">
        <v>283</v>
      </c>
      <c r="B66">
        <v>6.38</v>
      </c>
      <c r="C66">
        <v>0.46899999999999997</v>
      </c>
      <c r="D66">
        <v>12.321429</v>
      </c>
      <c r="E66">
        <v>0.16566</v>
      </c>
      <c r="F66">
        <v>6.6720000000000002E-2</v>
      </c>
      <c r="G66">
        <v>0.13888</v>
      </c>
      <c r="H66">
        <v>9.4700000000000006E-2</v>
      </c>
      <c r="I66">
        <v>10.815047</v>
      </c>
      <c r="J66">
        <v>1.7267268</v>
      </c>
      <c r="K66">
        <v>85.45</v>
      </c>
      <c r="L66">
        <v>0.82507729939368057</v>
      </c>
      <c r="M66">
        <v>0.1234017246506096</v>
      </c>
      <c r="N66">
        <v>0.29597474268122481</v>
      </c>
      <c r="O66">
        <v>6.277851101663752E-2</v>
      </c>
      <c r="P66">
        <v>3.8421644653992677E-2</v>
      </c>
      <c r="Q66">
        <v>0.53088804905991549</v>
      </c>
      <c r="R66">
        <v>0.99441672673925963</v>
      </c>
      <c r="S66">
        <v>0.32235604585463212</v>
      </c>
      <c r="T66">
        <v>0.26164024117835322</v>
      </c>
      <c r="U66">
        <v>0.30212087492113282</v>
      </c>
      <c r="V66">
        <v>0.34348860366451028</v>
      </c>
      <c r="W66">
        <v>1.0894611352388019</v>
      </c>
    </row>
    <row r="67" spans="1:23">
      <c r="A67" t="s">
        <v>284</v>
      </c>
      <c r="B67">
        <v>1.34</v>
      </c>
      <c r="C67">
        <v>0.79900000000000004</v>
      </c>
      <c r="D67">
        <v>17.435898000000002</v>
      </c>
      <c r="E67">
        <v>7.5370000000000006E-2</v>
      </c>
      <c r="F67">
        <v>2.8219999999999999E-2</v>
      </c>
      <c r="G67">
        <v>8.3239999999999995E-2</v>
      </c>
      <c r="H67">
        <v>5.2580000000000002E-2</v>
      </c>
      <c r="I67">
        <v>15.223879999999999</v>
      </c>
      <c r="J67">
        <v>1.1300060999999999</v>
      </c>
      <c r="K67">
        <v>32.725000000000001</v>
      </c>
      <c r="L67">
        <v>0.79972085159920581</v>
      </c>
      <c r="M67">
        <v>9.3428486470413311E-2</v>
      </c>
      <c r="N67">
        <v>0.25044394370203449</v>
      </c>
      <c r="O67">
        <v>2.3924220684999851E-2</v>
      </c>
      <c r="P67">
        <v>2.237084833088054E-2</v>
      </c>
      <c r="Q67">
        <v>0.53414049345091918</v>
      </c>
      <c r="R67">
        <v>0.99408379810550007</v>
      </c>
      <c r="S67">
        <v>0.29431619895160371</v>
      </c>
      <c r="T67">
        <v>0.25187169180430141</v>
      </c>
      <c r="U67">
        <v>0.28121320850246262</v>
      </c>
      <c r="V67">
        <v>0.33425699064996572</v>
      </c>
      <c r="W67">
        <v>1.07371719892894</v>
      </c>
    </row>
    <row r="68" spans="1:23">
      <c r="A68" t="s">
        <v>285</v>
      </c>
      <c r="B68">
        <v>0.83</v>
      </c>
      <c r="C68">
        <v>0.64700000000000002</v>
      </c>
      <c r="D68">
        <v>6.6806726000000003</v>
      </c>
      <c r="E68">
        <v>7.1080000000000004E-2</v>
      </c>
      <c r="F68">
        <v>2.3009999999999999E-2</v>
      </c>
      <c r="G68">
        <v>0.15590999999999999</v>
      </c>
      <c r="H68">
        <v>5.289E-2</v>
      </c>
      <c r="I68">
        <v>28.734940999999999</v>
      </c>
      <c r="J68">
        <v>1.5540495999999999</v>
      </c>
      <c r="K68">
        <v>30.353999999999999</v>
      </c>
      <c r="L68">
        <v>0.79851607630805177</v>
      </c>
      <c r="M68">
        <v>9.03954802259887E-2</v>
      </c>
      <c r="N68">
        <v>0.30991057134074329</v>
      </c>
      <c r="O68">
        <v>2.2176975120726489E-2</v>
      </c>
      <c r="P68">
        <v>3.3776914603828007E-2</v>
      </c>
      <c r="Q68">
        <v>0.52730092271029871</v>
      </c>
      <c r="R68">
        <v>0.99408624843495086</v>
      </c>
      <c r="S68">
        <v>0.30117496475816491</v>
      </c>
      <c r="T68">
        <v>0.25339547519712852</v>
      </c>
      <c r="U68">
        <v>0.27738838242947789</v>
      </c>
      <c r="V68">
        <v>0.33338417702561729</v>
      </c>
      <c r="W68">
        <v>1.072979868573726</v>
      </c>
    </row>
    <row r="69" spans="1:23">
      <c r="A69" t="s">
        <v>286</v>
      </c>
      <c r="B69">
        <v>4.08</v>
      </c>
      <c r="C69">
        <v>0.71599999999999997</v>
      </c>
      <c r="D69">
        <v>16.162528999999999</v>
      </c>
      <c r="E69">
        <v>0.11726</v>
      </c>
      <c r="F69">
        <v>6.3079999999999997E-2</v>
      </c>
      <c r="G69">
        <v>0.102919996</v>
      </c>
      <c r="H69">
        <v>8.1619999999999998E-2</v>
      </c>
      <c r="I69">
        <v>17.549019000000001</v>
      </c>
      <c r="J69">
        <v>2.0356524</v>
      </c>
      <c r="K69">
        <v>59.55</v>
      </c>
      <c r="L69">
        <v>0.81148496277553261</v>
      </c>
      <c r="M69">
        <v>0.1097234611953613</v>
      </c>
      <c r="N69">
        <v>0.26654829204472441</v>
      </c>
      <c r="O69">
        <v>4.3692192958990947E-2</v>
      </c>
      <c r="P69">
        <v>4.6731230503109719E-2</v>
      </c>
      <c r="Q69">
        <v>0.53333071987291381</v>
      </c>
      <c r="R69">
        <v>0.99431333864501514</v>
      </c>
      <c r="S69">
        <v>0.30584733731734332</v>
      </c>
      <c r="T69">
        <v>0.26429403453598083</v>
      </c>
      <c r="U69">
        <v>0.29261564532721701</v>
      </c>
      <c r="V69">
        <v>0.33723062254169628</v>
      </c>
      <c r="W69">
        <v>1.081065646290851</v>
      </c>
    </row>
    <row r="70" spans="1:23">
      <c r="A70" t="s">
        <v>287</v>
      </c>
      <c r="B70">
        <v>-0.54</v>
      </c>
      <c r="C70">
        <v>0.748</v>
      </c>
      <c r="D70">
        <v>40.789473999999998</v>
      </c>
      <c r="E70">
        <v>-4.5969999999999997E-2</v>
      </c>
      <c r="F70">
        <v>1.0779999E-2</v>
      </c>
      <c r="G70">
        <v>9.1560000000000002E-2</v>
      </c>
      <c r="H70">
        <v>1.264E-2</v>
      </c>
      <c r="I70">
        <v>0</v>
      </c>
      <c r="J70">
        <v>1.019871</v>
      </c>
      <c r="K70">
        <v>37.341999999999999</v>
      </c>
      <c r="L70">
        <v>0.76564452669742722</v>
      </c>
      <c r="M70">
        <v>8.224799286351471E-2</v>
      </c>
      <c r="N70">
        <v>0.2572522874746237</v>
      </c>
      <c r="O70">
        <v>2.7326596378905419E-2</v>
      </c>
      <c r="P70">
        <v>1.940839695601523E-2</v>
      </c>
      <c r="Q70">
        <v>0.54899173358378128</v>
      </c>
      <c r="R70">
        <v>0.99376810082078126</v>
      </c>
      <c r="S70">
        <v>0.28331535195014768</v>
      </c>
      <c r="T70">
        <v>0.25536953412955299</v>
      </c>
      <c r="U70">
        <v>0.2743595181839702</v>
      </c>
      <c r="V70">
        <v>0.34455201251070189</v>
      </c>
      <c r="W70">
        <v>1.0526363453324969</v>
      </c>
    </row>
    <row r="71" spans="1:23">
      <c r="A71" t="s">
        <v>288</v>
      </c>
      <c r="B71">
        <v>1.91</v>
      </c>
      <c r="C71">
        <v>0.73099999999999998</v>
      </c>
      <c r="D71">
        <v>13.116438</v>
      </c>
      <c r="E71">
        <v>9.1800004000000004E-2</v>
      </c>
      <c r="F71">
        <v>3.9379999999999998E-2</v>
      </c>
      <c r="G71">
        <v>0.19214999999999999</v>
      </c>
      <c r="H71">
        <v>4.5700002000000003E-2</v>
      </c>
      <c r="I71">
        <v>20.052357000000001</v>
      </c>
      <c r="J71">
        <v>1.302101</v>
      </c>
      <c r="K71">
        <v>43.603999999999999</v>
      </c>
      <c r="L71">
        <v>0.80433494550427842</v>
      </c>
      <c r="M71">
        <v>9.6818316978887889E-2</v>
      </c>
      <c r="N71">
        <v>0.33956614565788668</v>
      </c>
      <c r="O71">
        <v>3.1941211192688543E-2</v>
      </c>
      <c r="P71">
        <v>2.699991547761494E-2</v>
      </c>
      <c r="Q71">
        <v>0.53139361915191285</v>
      </c>
      <c r="R71">
        <v>0.99402941661607913</v>
      </c>
      <c r="S71">
        <v>0.31171506056496301</v>
      </c>
      <c r="T71">
        <v>0.2531628064384987</v>
      </c>
      <c r="U71">
        <v>0.28314610853678862</v>
      </c>
      <c r="V71">
        <v>0.34110827478720179</v>
      </c>
      <c r="W71">
        <v>1.076514650253539</v>
      </c>
    </row>
    <row r="72" spans="1:23">
      <c r="A72" t="s">
        <v>289</v>
      </c>
      <c r="B72">
        <v>-0.46</v>
      </c>
      <c r="C72">
        <v>0.56899999999999995</v>
      </c>
      <c r="D72">
        <v>12.064517</v>
      </c>
      <c r="E72">
        <v>1.0140000999999999E-2</v>
      </c>
      <c r="F72">
        <v>1.2990000999999999E-2</v>
      </c>
      <c r="G72">
        <v>7.2889999999999996E-2</v>
      </c>
      <c r="H72">
        <v>1.0720001E-2</v>
      </c>
      <c r="I72">
        <v>0</v>
      </c>
      <c r="J72">
        <v>1.0883484000000001</v>
      </c>
      <c r="K72">
        <v>45.831000000000003</v>
      </c>
      <c r="L72">
        <v>0.78140208911967146</v>
      </c>
      <c r="M72">
        <v>8.2723758548914658E-2</v>
      </c>
      <c r="N72">
        <v>0.24197442951377751</v>
      </c>
      <c r="O72">
        <v>3.3582339776255299E-2</v>
      </c>
      <c r="P72">
        <v>2.1250325349208701E-2</v>
      </c>
      <c r="Q72">
        <v>0.53072467100573595</v>
      </c>
      <c r="R72">
        <v>0.99375292459466802</v>
      </c>
      <c r="S72">
        <v>0.28625747463480122</v>
      </c>
      <c r="T72">
        <v>0.24839770853436921</v>
      </c>
      <c r="U72">
        <v>0.2715940154472698</v>
      </c>
      <c r="V72">
        <v>0.33399501868887072</v>
      </c>
      <c r="W72">
        <v>1.062289977200334</v>
      </c>
    </row>
    <row r="73" spans="1:23">
      <c r="A73" t="s">
        <v>290</v>
      </c>
      <c r="B73">
        <v>0.08</v>
      </c>
      <c r="C73">
        <v>0.75600000000000001</v>
      </c>
      <c r="D73">
        <v>69.565216000000007</v>
      </c>
      <c r="E73">
        <v>-3.0300000000000001E-3</v>
      </c>
      <c r="F73">
        <v>-2.9699997999999999E-3</v>
      </c>
      <c r="G73">
        <v>8.8859999999999995E-2</v>
      </c>
      <c r="H73">
        <v>2.479E-2</v>
      </c>
      <c r="I73">
        <v>200</v>
      </c>
      <c r="J73">
        <v>1.2551973000000001</v>
      </c>
      <c r="K73">
        <v>7.2690000000000001</v>
      </c>
      <c r="L73">
        <v>0.77770351294501561</v>
      </c>
      <c r="M73">
        <v>8.5935176925364246E-2</v>
      </c>
      <c r="N73">
        <v>0.25504284899073049</v>
      </c>
      <c r="O73">
        <v>5.1650966511986437E-3</v>
      </c>
      <c r="P73">
        <v>2.573828380386815E-2</v>
      </c>
      <c r="Q73">
        <v>0.56729109186806648</v>
      </c>
      <c r="R73">
        <v>0.99386413792667339</v>
      </c>
      <c r="S73">
        <v>0.28328440244622632</v>
      </c>
      <c r="T73">
        <v>0.26645252719562568</v>
      </c>
      <c r="U73">
        <v>0.28269755453632173</v>
      </c>
      <c r="V73">
        <v>0.34915433736601442</v>
      </c>
      <c r="W73">
        <v>1.060087270273256</v>
      </c>
    </row>
    <row r="74" spans="1:23">
      <c r="A74" t="s">
        <v>291</v>
      </c>
      <c r="B74">
        <v>37.729999999999997</v>
      </c>
      <c r="C74">
        <v>0.754</v>
      </c>
      <c r="D74">
        <v>22.408453000000002</v>
      </c>
      <c r="E74">
        <v>0.21405001000000001</v>
      </c>
      <c r="F74">
        <v>0.10067</v>
      </c>
      <c r="G74">
        <v>0.62111000000000005</v>
      </c>
      <c r="H74">
        <v>0.52182996000000004</v>
      </c>
      <c r="I74">
        <v>32.600050000000003</v>
      </c>
      <c r="J74">
        <v>6.565042</v>
      </c>
      <c r="K74">
        <v>68.622</v>
      </c>
      <c r="L74">
        <v>0.83866683048615065</v>
      </c>
      <c r="M74">
        <v>0.30984240261671131</v>
      </c>
      <c r="N74">
        <v>0.6905886390100342</v>
      </c>
      <c r="O74">
        <v>5.0377562743507159E-2</v>
      </c>
      <c r="P74">
        <v>0.16856429233190559</v>
      </c>
      <c r="Q74">
        <v>0.53730269046857781</v>
      </c>
      <c r="R74">
        <v>0.99779288519178955</v>
      </c>
      <c r="S74">
        <v>0.43047474394474539</v>
      </c>
      <c r="T74">
        <v>0.34681106816221519</v>
      </c>
      <c r="U74">
        <v>0.42396331256677872</v>
      </c>
      <c r="V74">
        <v>0.36210445760106758</v>
      </c>
      <c r="W74">
        <v>1.09977536548465</v>
      </c>
    </row>
    <row r="75" spans="1:23">
      <c r="A75" t="s">
        <v>292</v>
      </c>
      <c r="B75">
        <v>2.48</v>
      </c>
      <c r="C75">
        <v>0.68799999999999994</v>
      </c>
      <c r="D75">
        <v>11.123595</v>
      </c>
      <c r="E75">
        <v>4.2909999999999997E-2</v>
      </c>
      <c r="F75">
        <v>1.6889999999999999E-2</v>
      </c>
      <c r="G75">
        <v>0.119160004</v>
      </c>
      <c r="H75">
        <v>6.8059999999999996E-2</v>
      </c>
      <c r="I75">
        <v>11.975806</v>
      </c>
      <c r="J75">
        <v>0.80875750000000002</v>
      </c>
      <c r="K75">
        <v>37.835999999999999</v>
      </c>
      <c r="L75">
        <v>0.7906049993962081</v>
      </c>
      <c r="M75">
        <v>0.10020814748736249</v>
      </c>
      <c r="N75">
        <v>0.27983766191655118</v>
      </c>
      <c r="O75">
        <v>2.7690636576607249E-2</v>
      </c>
      <c r="P75">
        <v>1.372979423692181E-2</v>
      </c>
      <c r="Q75">
        <v>0.53012631045622982</v>
      </c>
      <c r="R75">
        <v>0.9942061564922664</v>
      </c>
      <c r="S75">
        <v>0.29995243542395639</v>
      </c>
      <c r="T75">
        <v>0.2474164707474289</v>
      </c>
      <c r="U75">
        <v>0.28354055937707701</v>
      </c>
      <c r="V75">
        <v>0.33601236479550362</v>
      </c>
      <c r="W75">
        <v>1.068199158259417</v>
      </c>
    </row>
    <row r="76" spans="1:23">
      <c r="A76" t="s">
        <v>293</v>
      </c>
      <c r="B76">
        <v>0.24</v>
      </c>
      <c r="C76">
        <v>0.35699999999999998</v>
      </c>
      <c r="D76">
        <v>120</v>
      </c>
      <c r="E76">
        <v>1.29700005E-2</v>
      </c>
      <c r="F76">
        <v>6.9999998000000001E-3</v>
      </c>
      <c r="G76">
        <v>0.19511998999999999</v>
      </c>
      <c r="H76">
        <v>9.9809999999999996E-2</v>
      </c>
      <c r="I76">
        <v>240</v>
      </c>
      <c r="J76">
        <v>4.6373075999999998</v>
      </c>
      <c r="K76">
        <v>9.4160000000000004</v>
      </c>
      <c r="L76">
        <v>0.78219684750465479</v>
      </c>
      <c r="M76">
        <v>8.6886708296164128E-2</v>
      </c>
      <c r="N76">
        <v>0.34199651980706358</v>
      </c>
      <c r="O76">
        <v>6.7472713565950608E-3</v>
      </c>
      <c r="P76">
        <v>0.1167114368511811</v>
      </c>
      <c r="Q76">
        <v>0.59936408523889029</v>
      </c>
      <c r="R76">
        <v>0.99445711765375411</v>
      </c>
      <c r="S76">
        <v>0.29000955857676353</v>
      </c>
      <c r="T76">
        <v>0.31932607938332641</v>
      </c>
      <c r="U76">
        <v>0.29205858633559922</v>
      </c>
      <c r="V76">
        <v>0.36575555942529769</v>
      </c>
      <c r="W76">
        <v>1.0631905435290769</v>
      </c>
    </row>
    <row r="77" spans="1:23">
      <c r="A77" t="s">
        <v>294</v>
      </c>
      <c r="B77">
        <v>-0.78</v>
      </c>
      <c r="C77">
        <v>0.73099999999999998</v>
      </c>
      <c r="D77">
        <v>65.55556</v>
      </c>
      <c r="E77">
        <v>-1.52900005E-2</v>
      </c>
      <c r="F77">
        <v>1.6300001E-3</v>
      </c>
      <c r="G77">
        <v>8.1999995000000006E-2</v>
      </c>
      <c r="H77">
        <v>3.424E-2</v>
      </c>
      <c r="I77">
        <v>0</v>
      </c>
      <c r="J77">
        <v>0.51142763999999996</v>
      </c>
      <c r="K77">
        <v>18.428000000000001</v>
      </c>
      <c r="L77">
        <v>0.7742604953058696</v>
      </c>
      <c r="M77">
        <v>8.0820695807314893E-2</v>
      </c>
      <c r="N77">
        <v>0.2494292345289901</v>
      </c>
      <c r="O77">
        <v>1.338842573248351E-2</v>
      </c>
      <c r="P77">
        <v>5.7321145458377734E-3</v>
      </c>
      <c r="Q77">
        <v>0.56474123123403897</v>
      </c>
      <c r="R77">
        <v>0.99393883345347844</v>
      </c>
      <c r="S77">
        <v>0.28317537682711258</v>
      </c>
      <c r="T77">
        <v>0.25605415343212051</v>
      </c>
      <c r="U77">
        <v>0.27842051711553639</v>
      </c>
      <c r="V77">
        <v>0.35121711142668383</v>
      </c>
      <c r="W77">
        <v>1.05801984319206</v>
      </c>
    </row>
    <row r="78" spans="1:23">
      <c r="A78" t="s">
        <v>295</v>
      </c>
      <c r="B78">
        <v>2.0299999999999998</v>
      </c>
      <c r="C78">
        <v>0.51400000000000001</v>
      </c>
      <c r="D78">
        <v>18.333334000000001</v>
      </c>
      <c r="E78">
        <v>9.5219999999999999E-2</v>
      </c>
      <c r="F78">
        <v>4.8759999999999998E-2</v>
      </c>
      <c r="G78">
        <v>0.25247999999999998</v>
      </c>
      <c r="H78">
        <v>0.115830004</v>
      </c>
      <c r="I78">
        <v>27.635467999999999</v>
      </c>
      <c r="J78">
        <v>2.2088350999999999</v>
      </c>
      <c r="K78">
        <v>29.707999999999998</v>
      </c>
      <c r="L78">
        <v>0.80529539461305366</v>
      </c>
      <c r="M78">
        <v>9.7531965506987797E-2</v>
      </c>
      <c r="N78">
        <v>0.38893482111465433</v>
      </c>
      <c r="O78">
        <v>2.1700922554501019E-2</v>
      </c>
      <c r="P78">
        <v>5.1389557664186312E-2</v>
      </c>
      <c r="Q78">
        <v>0.53471119994742644</v>
      </c>
      <c r="R78">
        <v>0.99458374438795505</v>
      </c>
      <c r="S78">
        <v>0.31604997993548778</v>
      </c>
      <c r="T78">
        <v>0.26514010258328569</v>
      </c>
      <c r="U78">
        <v>0.28455819279035821</v>
      </c>
      <c r="V78">
        <v>0.34201969855788261</v>
      </c>
      <c r="W78">
        <v>1.0774288771835761</v>
      </c>
    </row>
    <row r="79" spans="1:23">
      <c r="A79" t="s">
        <v>296</v>
      </c>
      <c r="B79">
        <v>1.78</v>
      </c>
      <c r="C79">
        <v>0.29299999999999998</v>
      </c>
      <c r="D79">
        <v>23.450704999999999</v>
      </c>
      <c r="E79">
        <v>4.5229997000000001E-2</v>
      </c>
      <c r="F79">
        <v>1.7919999999999998E-2</v>
      </c>
      <c r="G79">
        <v>0.19373000000000001</v>
      </c>
      <c r="H79">
        <v>7.4950000000000003E-2</v>
      </c>
      <c r="I79">
        <v>18.707865000000002</v>
      </c>
      <c r="J79">
        <v>1.6245487999999999</v>
      </c>
      <c r="K79">
        <v>36.070999999999998</v>
      </c>
      <c r="L79">
        <v>0.7912565320444952</v>
      </c>
      <c r="M79">
        <v>9.6045197740112984E-2</v>
      </c>
      <c r="N79">
        <v>0.34085907632623902</v>
      </c>
      <c r="O79">
        <v>2.638996663947419E-2</v>
      </c>
      <c r="P79">
        <v>3.5673226061001102E-2</v>
      </c>
      <c r="Q79">
        <v>0.53796548980735814</v>
      </c>
      <c r="R79">
        <v>0.99426061704038138</v>
      </c>
      <c r="S79">
        <v>0.30627214373891137</v>
      </c>
      <c r="T79">
        <v>0.25958641237824093</v>
      </c>
      <c r="U79">
        <v>0.28298183588275122</v>
      </c>
      <c r="V79">
        <v>0.34283905070652371</v>
      </c>
      <c r="W79">
        <v>1.0686306355289801</v>
      </c>
    </row>
    <row r="80" spans="1:23">
      <c r="A80" t="s">
        <v>297</v>
      </c>
      <c r="B80">
        <v>8.7799999999999994</v>
      </c>
      <c r="C80">
        <v>0.58499999999999996</v>
      </c>
      <c r="D80">
        <v>27.743901999999999</v>
      </c>
      <c r="E80">
        <v>0.16409999</v>
      </c>
      <c r="F80">
        <v>6.1550002999999999E-2</v>
      </c>
      <c r="G80">
        <v>0.35127000000000003</v>
      </c>
      <c r="H80">
        <v>0.30717</v>
      </c>
      <c r="I80">
        <v>15.546697999999999</v>
      </c>
      <c r="J80">
        <v>2.3419403999999999</v>
      </c>
      <c r="K80">
        <v>26.59</v>
      </c>
      <c r="L80">
        <v>0.82463919647947248</v>
      </c>
      <c r="M80">
        <v>0.13767469521260781</v>
      </c>
      <c r="N80">
        <v>0.46977572030865528</v>
      </c>
      <c r="O80">
        <v>1.9403195152812139E-2</v>
      </c>
      <c r="P80">
        <v>5.4969869290424071E-2</v>
      </c>
      <c r="Q80">
        <v>0.54069566267615921</v>
      </c>
      <c r="R80">
        <v>0.99609615092764725</v>
      </c>
      <c r="S80">
        <v>0.34575376820124409</v>
      </c>
      <c r="T80">
        <v>0.27497596094675919</v>
      </c>
      <c r="U80">
        <v>0.31370019439108382</v>
      </c>
      <c r="V80">
        <v>0.35097464792097038</v>
      </c>
      <c r="W80">
        <v>1.0901779766455559</v>
      </c>
    </row>
    <row r="81" spans="1:23">
      <c r="A81" t="s">
        <v>298</v>
      </c>
      <c r="B81">
        <v>4.58</v>
      </c>
      <c r="C81">
        <v>0.52700000000000002</v>
      </c>
      <c r="D81">
        <v>6.9889783999999997</v>
      </c>
      <c r="E81">
        <v>7.1129999999999999E-2</v>
      </c>
      <c r="F81">
        <v>6.4099999999999999E-3</v>
      </c>
      <c r="G81">
        <v>0.12020001</v>
      </c>
      <c r="H81">
        <v>3.6389999999999999E-2</v>
      </c>
      <c r="I81">
        <v>30.458514999999998</v>
      </c>
      <c r="J81">
        <v>2.2060217999999998</v>
      </c>
      <c r="K81">
        <v>88.841999999999999</v>
      </c>
      <c r="L81">
        <v>0.7985301179781118</v>
      </c>
      <c r="M81">
        <v>0.1126969967291109</v>
      </c>
      <c r="N81">
        <v>0.28068870979798821</v>
      </c>
      <c r="O81">
        <v>6.5278155451059805E-2</v>
      </c>
      <c r="P81">
        <v>5.1313884564031048E-2</v>
      </c>
      <c r="Q81">
        <v>0.52749698362491637</v>
      </c>
      <c r="R81">
        <v>0.9939558276738627</v>
      </c>
      <c r="S81">
        <v>0.30836632159060012</v>
      </c>
      <c r="T81">
        <v>0.2641827389383728</v>
      </c>
      <c r="U81">
        <v>0.29164656113906778</v>
      </c>
      <c r="V81">
        <v>0.33957749070275861</v>
      </c>
      <c r="W81">
        <v>1.072911948023201</v>
      </c>
    </row>
    <row r="82" spans="1:23">
      <c r="A82" t="s">
        <v>299</v>
      </c>
      <c r="B82">
        <v>9.02</v>
      </c>
      <c r="C82">
        <v>0.624</v>
      </c>
      <c r="D82">
        <v>13.7173395</v>
      </c>
      <c r="E82">
        <v>0.15221999999999999</v>
      </c>
      <c r="F82">
        <v>6.0939997000000003E-2</v>
      </c>
      <c r="G82">
        <v>0.25152999999999998</v>
      </c>
      <c r="H82">
        <v>0.11921</v>
      </c>
      <c r="I82">
        <v>12.804876999999999</v>
      </c>
      <c r="J82">
        <v>1.8599334000000001</v>
      </c>
      <c r="K82">
        <v>66.14</v>
      </c>
      <c r="L82">
        <v>0.82130289848153371</v>
      </c>
      <c r="M82">
        <v>0.13910199226880759</v>
      </c>
      <c r="N82">
        <v>0.38815742609254378</v>
      </c>
      <c r="O82">
        <v>4.8548518673272457E-2</v>
      </c>
      <c r="P82">
        <v>4.2004681082080851E-2</v>
      </c>
      <c r="Q82">
        <v>0.53177575045688719</v>
      </c>
      <c r="R82">
        <v>0.99461046085163962</v>
      </c>
      <c r="S82">
        <v>0.33813098104278549</v>
      </c>
      <c r="T82">
        <v>0.26579996765281427</v>
      </c>
      <c r="U82">
        <v>0.31195605888926092</v>
      </c>
      <c r="V82">
        <v>0.34755087632766041</v>
      </c>
      <c r="W82">
        <v>1.0872603557766189</v>
      </c>
    </row>
    <row r="83" spans="1:23">
      <c r="A83" t="s">
        <v>300</v>
      </c>
      <c r="B83">
        <v>6.3</v>
      </c>
      <c r="C83">
        <v>0.52700000000000002</v>
      </c>
      <c r="D83">
        <v>16.330936000000001</v>
      </c>
      <c r="E83">
        <v>0.18106001999999999</v>
      </c>
      <c r="F83">
        <v>4.9369999999999997E-2</v>
      </c>
      <c r="G83">
        <v>0.22453000000000001</v>
      </c>
      <c r="H83">
        <v>7.7520000000000006E-2</v>
      </c>
      <c r="I83">
        <v>18.015872999999999</v>
      </c>
      <c r="J83">
        <v>3.1361387000000001</v>
      </c>
      <c r="K83">
        <v>62.414000000000001</v>
      </c>
      <c r="L83">
        <v>0.82940213938885032</v>
      </c>
      <c r="M83">
        <v>0.12292595896520959</v>
      </c>
      <c r="N83">
        <v>0.3660630412536125</v>
      </c>
      <c r="O83">
        <v>4.5802741797489013E-2</v>
      </c>
      <c r="P83">
        <v>7.6332485257093102E-2</v>
      </c>
      <c r="Q83">
        <v>0.53343781494036957</v>
      </c>
      <c r="R83">
        <v>0.99428093106195692</v>
      </c>
      <c r="S83">
        <v>0.32817995455831361</v>
      </c>
      <c r="T83">
        <v>0.27891367020076102</v>
      </c>
      <c r="U83">
        <v>0.30292922745394862</v>
      </c>
      <c r="V83">
        <v>0.34261206227991592</v>
      </c>
      <c r="W83">
        <v>1.092033442220399</v>
      </c>
    </row>
    <row r="84" spans="1:23">
      <c r="A84" t="s">
        <v>301</v>
      </c>
      <c r="B84">
        <v>10.72</v>
      </c>
      <c r="C84">
        <v>0.61599999999999999</v>
      </c>
      <c r="D84">
        <v>12.801418</v>
      </c>
      <c r="E84">
        <v>0.100839995</v>
      </c>
      <c r="F84">
        <v>2.7369999999999998E-2</v>
      </c>
      <c r="G84">
        <v>6.3630000000000006E-2</v>
      </c>
      <c r="H84">
        <v>2.776E-2</v>
      </c>
      <c r="I84">
        <v>16.837686999999999</v>
      </c>
      <c r="J84">
        <v>1.6794916</v>
      </c>
      <c r="K84">
        <v>434.56900000000002</v>
      </c>
      <c r="L84">
        <v>0.80687367692363854</v>
      </c>
      <c r="M84">
        <v>0.14921201308355639</v>
      </c>
      <c r="N84">
        <v>0.23439687382457361</v>
      </c>
      <c r="O84">
        <v>0.32005249842851069</v>
      </c>
      <c r="P84">
        <v>3.7151096180508408E-2</v>
      </c>
      <c r="Q84">
        <v>0.53119328847593184</v>
      </c>
      <c r="R84">
        <v>0.99388761366366929</v>
      </c>
      <c r="S84">
        <v>0.35643478846831728</v>
      </c>
      <c r="T84">
        <v>0.26491479993339051</v>
      </c>
      <c r="U84">
        <v>0.31673495272146363</v>
      </c>
      <c r="V84">
        <v>0.39970613176191933</v>
      </c>
      <c r="W84">
        <v>1.077988190387416</v>
      </c>
    </row>
    <row r="85" spans="1:23">
      <c r="A85" t="s">
        <v>302</v>
      </c>
      <c r="B85">
        <v>1.86</v>
      </c>
      <c r="C85">
        <v>0.41399999999999998</v>
      </c>
      <c r="D85">
        <v>13.754512</v>
      </c>
      <c r="E85">
        <v>7.6409995999999994E-2</v>
      </c>
      <c r="F85">
        <v>1.7729999999999999E-2</v>
      </c>
      <c r="G85">
        <v>4.5739996999999998E-2</v>
      </c>
      <c r="H85">
        <v>1.422E-2</v>
      </c>
      <c r="I85">
        <v>20.48387</v>
      </c>
      <c r="J85">
        <v>1.3806849000000001</v>
      </c>
      <c r="K85">
        <v>215.01</v>
      </c>
      <c r="L85">
        <v>0.80001291721312162</v>
      </c>
      <c r="M85">
        <v>9.6520963425512932E-2</v>
      </c>
      <c r="N85">
        <v>0.21975729563747601</v>
      </c>
      <c r="O85">
        <v>0.15825431671349821</v>
      </c>
      <c r="P85">
        <v>2.911369194485634E-2</v>
      </c>
      <c r="Q85">
        <v>0.53179938956568318</v>
      </c>
      <c r="R85">
        <v>0.99378058959669158</v>
      </c>
      <c r="S85">
        <v>0.31124394977847269</v>
      </c>
      <c r="T85">
        <v>0.254200192408923</v>
      </c>
      <c r="U85">
        <v>0.2826089884590815</v>
      </c>
      <c r="V85">
        <v>0.36151042260038241</v>
      </c>
      <c r="W85">
        <v>1.073718370810425</v>
      </c>
    </row>
    <row r="86" spans="1:23">
      <c r="A86" t="s">
        <v>303</v>
      </c>
      <c r="B86">
        <v>0.63</v>
      </c>
      <c r="C86">
        <v>0.72199999999999998</v>
      </c>
      <c r="D86">
        <v>60.666668000000001</v>
      </c>
      <c r="E86">
        <v>6.5949999999999995E-2</v>
      </c>
      <c r="F86">
        <v>4.9199999999999999E-3</v>
      </c>
      <c r="G86">
        <v>0.24115998999999999</v>
      </c>
      <c r="H86">
        <v>-2.3259999999999999E-2</v>
      </c>
      <c r="I86">
        <v>28.888891000000001</v>
      </c>
      <c r="J86">
        <v>1.1974472</v>
      </c>
      <c r="K86">
        <v>26.651</v>
      </c>
      <c r="L86">
        <v>0.79707540095988849</v>
      </c>
      <c r="M86">
        <v>8.9206066012488844E-2</v>
      </c>
      <c r="N86">
        <v>0.37967153751018939</v>
      </c>
      <c r="O86">
        <v>1.9448147484917019E-2</v>
      </c>
      <c r="P86">
        <v>2.4184901974246088E-2</v>
      </c>
      <c r="Q86">
        <v>0.56163223802993056</v>
      </c>
      <c r="R86">
        <v>0.9934843368618077</v>
      </c>
      <c r="S86">
        <v>0.31208595610384993</v>
      </c>
      <c r="T86">
        <v>0.26382877303897467</v>
      </c>
      <c r="U86">
        <v>0.28534766561358682</v>
      </c>
      <c r="V86">
        <v>0.35922398143576312</v>
      </c>
      <c r="W86">
        <v>1.071743244739112</v>
      </c>
    </row>
    <row r="87" spans="1:23">
      <c r="A87" t="s">
        <v>304</v>
      </c>
      <c r="B87">
        <v>16.21</v>
      </c>
      <c r="C87">
        <v>0.374</v>
      </c>
      <c r="D87">
        <v>21.858149999999998</v>
      </c>
      <c r="E87">
        <v>0.34539002000000002</v>
      </c>
      <c r="F87">
        <v>0.12203</v>
      </c>
      <c r="G87">
        <v>0.22656999999999999</v>
      </c>
      <c r="H87">
        <v>0.10193000000000001</v>
      </c>
      <c r="I87">
        <v>32.510800000000003</v>
      </c>
      <c r="J87">
        <v>9.7049839999999996</v>
      </c>
      <c r="K87">
        <v>149.36500000000001</v>
      </c>
      <c r="L87">
        <v>0.87555149220827722</v>
      </c>
      <c r="M87">
        <v>0.18186143324412729</v>
      </c>
      <c r="N87">
        <v>0.36773239477477621</v>
      </c>
      <c r="O87">
        <v>0.1098789750573511</v>
      </c>
      <c r="P87">
        <v>0.25302352008851842</v>
      </c>
      <c r="Q87">
        <v>0.53695273626889406</v>
      </c>
      <c r="R87">
        <v>0.99447387474548188</v>
      </c>
      <c r="S87">
        <v>0.35190512894701481</v>
      </c>
      <c r="T87">
        <v>0.36457182228537272</v>
      </c>
      <c r="U87">
        <v>0.34621086598897099</v>
      </c>
      <c r="V87">
        <v>0.3418328602758427</v>
      </c>
      <c r="W87">
        <v>1.120445444722765</v>
      </c>
    </row>
    <row r="88" spans="1:23">
      <c r="A88" t="s">
        <v>305</v>
      </c>
      <c r="B88">
        <v>4.6500000000000004</v>
      </c>
      <c r="C88">
        <v>0.27200000000000002</v>
      </c>
      <c r="D88">
        <v>16.036697</v>
      </c>
      <c r="E88">
        <v>0.11663</v>
      </c>
      <c r="F88">
        <v>2.8119999999999999E-2</v>
      </c>
      <c r="G88">
        <v>4.3150000000000001E-2</v>
      </c>
      <c r="H88">
        <v>2.3359998999999999E-2</v>
      </c>
      <c r="I88">
        <v>18.795698000000002</v>
      </c>
      <c r="J88">
        <v>2.0693247000000001</v>
      </c>
      <c r="K88">
        <v>246.49600000000001</v>
      </c>
      <c r="L88">
        <v>0.81130803773277571</v>
      </c>
      <c r="M88">
        <v>0.1131132917038359</v>
      </c>
      <c r="N88">
        <v>0.2176378737689694</v>
      </c>
      <c r="O88">
        <v>0.1814570893143885</v>
      </c>
      <c r="P88">
        <v>4.7636959479883487E-2</v>
      </c>
      <c r="Q88">
        <v>0.53325069952620552</v>
      </c>
      <c r="R88">
        <v>0.9938528347861415</v>
      </c>
      <c r="S88">
        <v>0.32094319231992052</v>
      </c>
      <c r="T88">
        <v>0.26513234003448788</v>
      </c>
      <c r="U88">
        <v>0.29473577405358392</v>
      </c>
      <c r="V88">
        <v>0.36577230055970489</v>
      </c>
      <c r="W88">
        <v>1.0806869321902459</v>
      </c>
    </row>
    <row r="89" spans="1:23">
      <c r="A89" t="s">
        <v>306</v>
      </c>
      <c r="B89">
        <v>1.87</v>
      </c>
      <c r="C89">
        <v>0.753</v>
      </c>
      <c r="D89">
        <v>23.973215</v>
      </c>
      <c r="E89">
        <v>8.6219995999999993E-2</v>
      </c>
      <c r="F89">
        <v>1.4680001E-2</v>
      </c>
      <c r="G89">
        <v>0.10761999999999999</v>
      </c>
      <c r="H89">
        <v>1.3270000000000001E-2</v>
      </c>
      <c r="I89">
        <v>28.716577999999998</v>
      </c>
      <c r="J89">
        <v>2.1896026000000002</v>
      </c>
      <c r="K89">
        <v>82.495000000000005</v>
      </c>
      <c r="L89">
        <v>0.80276789287890737</v>
      </c>
      <c r="M89">
        <v>9.6580434136187915E-2</v>
      </c>
      <c r="N89">
        <v>0.27039435490103991</v>
      </c>
      <c r="O89">
        <v>6.060090214172071E-2</v>
      </c>
      <c r="P89">
        <v>5.0872235338541752E-2</v>
      </c>
      <c r="Q89">
        <v>0.53829776960390074</v>
      </c>
      <c r="R89">
        <v>0.9937730805225683</v>
      </c>
      <c r="S89">
        <v>0.30236305101030181</v>
      </c>
      <c r="T89">
        <v>0.26631960815639211</v>
      </c>
      <c r="U89">
        <v>0.28461384881786078</v>
      </c>
      <c r="V89">
        <v>0.343997181583172</v>
      </c>
      <c r="W89">
        <v>1.075403315563989</v>
      </c>
    </row>
    <row r="90" spans="1:23">
      <c r="A90" t="s">
        <v>307</v>
      </c>
      <c r="B90">
        <v>3.06</v>
      </c>
      <c r="C90">
        <v>0.753</v>
      </c>
      <c r="D90">
        <v>25.902777</v>
      </c>
      <c r="E90">
        <v>4.1410000000000002E-2</v>
      </c>
      <c r="F90">
        <v>6.43E-3</v>
      </c>
      <c r="G90">
        <v>7.6829999999999996E-2</v>
      </c>
      <c r="H90">
        <v>2.6020000000000001E-2</v>
      </c>
      <c r="I90">
        <v>24.379086000000001</v>
      </c>
      <c r="J90">
        <v>1.0022302000000001</v>
      </c>
      <c r="K90">
        <v>52.692999999999998</v>
      </c>
      <c r="L90">
        <v>0.79018374929440605</v>
      </c>
      <c r="M90">
        <v>0.103657448706512</v>
      </c>
      <c r="N90">
        <v>0.24519857307916229</v>
      </c>
      <c r="O90">
        <v>3.8639108676315953E-2</v>
      </c>
      <c r="P90">
        <v>1.8933888718280639E-2</v>
      </c>
      <c r="Q90">
        <v>0.53952483601177104</v>
      </c>
      <c r="R90">
        <v>0.99387386020159096</v>
      </c>
      <c r="S90">
        <v>0.29656565526881579</v>
      </c>
      <c r="T90">
        <v>0.2541680588394607</v>
      </c>
      <c r="U90">
        <v>0.28812129851901291</v>
      </c>
      <c r="V90">
        <v>0.34080711165739641</v>
      </c>
      <c r="W90">
        <v>1.0677458562336239</v>
      </c>
    </row>
    <row r="91" spans="1:23">
      <c r="A91" t="s">
        <v>308</v>
      </c>
      <c r="B91">
        <v>1.76</v>
      </c>
      <c r="C91">
        <v>0.45100000000000001</v>
      </c>
      <c r="D91">
        <v>17.714285</v>
      </c>
      <c r="E91">
        <v>0.10949001</v>
      </c>
      <c r="F91">
        <v>2.1540001E-2</v>
      </c>
      <c r="G91">
        <v>5.1990000000000001E-2</v>
      </c>
      <c r="H91">
        <v>1.6379999999999999E-2</v>
      </c>
      <c r="I91">
        <v>31.704546000000001</v>
      </c>
      <c r="J91">
        <v>3.3423180000000001</v>
      </c>
      <c r="K91">
        <v>146.36199999999999</v>
      </c>
      <c r="L91">
        <v>0.80930289005653167</v>
      </c>
      <c r="M91">
        <v>9.5926256318763004E-2</v>
      </c>
      <c r="N91">
        <v>0.22487173902734539</v>
      </c>
      <c r="O91">
        <v>0.10766599385553199</v>
      </c>
      <c r="P91">
        <v>8.1878366186549423E-2</v>
      </c>
      <c r="Q91">
        <v>0.53431752810235189</v>
      </c>
      <c r="R91">
        <v>0.99379766285996129</v>
      </c>
      <c r="S91">
        <v>0.3011849536080598</v>
      </c>
      <c r="T91">
        <v>0.2778094223201743</v>
      </c>
      <c r="U91">
        <v>0.28385325537280842</v>
      </c>
      <c r="V91">
        <v>0.34602870338005148</v>
      </c>
      <c r="W91">
        <v>1.0794250007488899</v>
      </c>
    </row>
    <row r="92" spans="1:23">
      <c r="A92" t="s">
        <v>309</v>
      </c>
      <c r="B92">
        <v>30.93</v>
      </c>
      <c r="C92">
        <v>0.55900000000000005</v>
      </c>
      <c r="D92">
        <v>14.297407</v>
      </c>
      <c r="E92">
        <v>9.8960000000000006E-2</v>
      </c>
      <c r="F92">
        <v>2.478E-2</v>
      </c>
      <c r="G92">
        <v>0.16486000000000001</v>
      </c>
      <c r="H92">
        <v>3.9829999999999997E-2</v>
      </c>
      <c r="I92">
        <v>16.941479999999999</v>
      </c>
      <c r="J92">
        <v>1.4964758</v>
      </c>
      <c r="K92">
        <v>663.22</v>
      </c>
      <c r="L92">
        <v>0.80634571153354695</v>
      </c>
      <c r="M92">
        <v>0.2694023193577163</v>
      </c>
      <c r="N92">
        <v>0.31723445075957418</v>
      </c>
      <c r="O92">
        <v>0.48855078839758198</v>
      </c>
      <c r="P92">
        <v>3.2228274951562559E-2</v>
      </c>
      <c r="Q92">
        <v>0.5321446327957533</v>
      </c>
      <c r="R92">
        <v>0.9939830184264774</v>
      </c>
      <c r="S92">
        <v>0.43309181723360862</v>
      </c>
      <c r="T92">
        <v>0.28038781969671722</v>
      </c>
      <c r="U92">
        <v>0.39348663207957069</v>
      </c>
      <c r="V92">
        <v>0.44709956763292552</v>
      </c>
      <c r="W92">
        <v>1.0777204255250279</v>
      </c>
    </row>
    <row r="93" spans="1:23">
      <c r="A93" t="s">
        <v>310</v>
      </c>
      <c r="B93">
        <v>-3.47</v>
      </c>
      <c r="C93">
        <v>0.46300000000000002</v>
      </c>
      <c r="D93">
        <v>2.1923077000000002</v>
      </c>
      <c r="E93">
        <v>-0.28244000000000002</v>
      </c>
      <c r="F93">
        <v>-8.3890000000000006E-2</v>
      </c>
      <c r="G93">
        <v>-4.1989997000000001E-2</v>
      </c>
      <c r="H93">
        <v>-2.0143401999999999</v>
      </c>
      <c r="I93">
        <v>0</v>
      </c>
      <c r="J93">
        <v>0.41819513000000003</v>
      </c>
      <c r="K93">
        <v>10.994999999999999</v>
      </c>
      <c r="L93">
        <v>0.69923585231533092</v>
      </c>
      <c r="M93">
        <v>6.4823074635741884E-2</v>
      </c>
      <c r="N93">
        <v>0.14796691603180431</v>
      </c>
      <c r="O93">
        <v>7.9108735269820835E-3</v>
      </c>
      <c r="P93">
        <v>3.224314785074461E-3</v>
      </c>
      <c r="Q93">
        <v>0.52444663671427783</v>
      </c>
      <c r="R93">
        <v>0.97774626443323087</v>
      </c>
      <c r="S93">
        <v>0.24044016297936219</v>
      </c>
      <c r="T93">
        <v>0.23542298717806989</v>
      </c>
      <c r="U93">
        <v>0.2499668585436807</v>
      </c>
      <c r="V93">
        <v>0.31870313405405781</v>
      </c>
      <c r="W93">
        <v>1.0025129326091811</v>
      </c>
    </row>
    <row r="94" spans="1:23">
      <c r="A94" t="s">
        <v>311</v>
      </c>
      <c r="B94">
        <v>0.49</v>
      </c>
      <c r="C94">
        <v>0.78500000000000003</v>
      </c>
      <c r="D94">
        <v>13.394833999999999</v>
      </c>
      <c r="E94">
        <v>-3.3509999999999998E-2</v>
      </c>
      <c r="F94">
        <v>-1.081E-2</v>
      </c>
      <c r="G94">
        <v>9.0500004999999994E-2</v>
      </c>
      <c r="H94">
        <v>-2.2630000000000001E-2</v>
      </c>
      <c r="I94">
        <v>74.081630000000004</v>
      </c>
      <c r="J94">
        <v>2.4734259999999999</v>
      </c>
      <c r="K94">
        <v>22.349</v>
      </c>
      <c r="L94">
        <v>0.76914371087639677</v>
      </c>
      <c r="M94">
        <v>8.8373476063038942E-2</v>
      </c>
      <c r="N94">
        <v>0.25638488238361101</v>
      </c>
      <c r="O94">
        <v>1.627790268630715E-2</v>
      </c>
      <c r="P94">
        <v>5.8506613675229538E-2</v>
      </c>
      <c r="Q94">
        <v>0.53157065952671578</v>
      </c>
      <c r="R94">
        <v>0.99348931656359474</v>
      </c>
      <c r="S94">
        <v>0.2803685384035034</v>
      </c>
      <c r="T94">
        <v>0.26553568902376201</v>
      </c>
      <c r="U94">
        <v>0.27412795213666519</v>
      </c>
      <c r="V94">
        <v>0.3277224397685411</v>
      </c>
      <c r="W94">
        <v>1.0546184544689241</v>
      </c>
    </row>
    <row r="95" spans="1:23">
      <c r="A95" t="s">
        <v>312</v>
      </c>
      <c r="B95">
        <v>8.7899999999999991</v>
      </c>
      <c r="C95">
        <v>0.17199999999999999</v>
      </c>
      <c r="D95">
        <v>12.876362</v>
      </c>
      <c r="E95">
        <v>0.29049000000000003</v>
      </c>
      <c r="F95">
        <v>0.12088</v>
      </c>
      <c r="G95">
        <v>0.27061000000000002</v>
      </c>
      <c r="H95">
        <v>0.19045000000000001</v>
      </c>
      <c r="I95">
        <v>22.866893999999998</v>
      </c>
      <c r="J95">
        <v>5.8778806000000001</v>
      </c>
      <c r="K95">
        <v>67.421000000000006</v>
      </c>
      <c r="L95">
        <v>0.86013373286565209</v>
      </c>
      <c r="M95">
        <v>0.1377341659232828</v>
      </c>
      <c r="N95">
        <v>0.40377079137872202</v>
      </c>
      <c r="O95">
        <v>4.9492517647474983E-2</v>
      </c>
      <c r="P95">
        <v>0.15008079130285701</v>
      </c>
      <c r="Q95">
        <v>0.53124094761560781</v>
      </c>
      <c r="R95">
        <v>0.99517356236799837</v>
      </c>
      <c r="S95">
        <v>0.34059504289549852</v>
      </c>
      <c r="T95">
        <v>0.31169670961089108</v>
      </c>
      <c r="U95">
        <v>0.31501220229327642</v>
      </c>
      <c r="V95">
        <v>0.3376272270647937</v>
      </c>
      <c r="W95">
        <v>1.1114018513907591</v>
      </c>
    </row>
    <row r="96" spans="1:23">
      <c r="A96" t="s">
        <v>313</v>
      </c>
      <c r="B96">
        <v>4.8099999999999996</v>
      </c>
      <c r="C96">
        <v>9.2999999999999999E-2</v>
      </c>
      <c r="D96">
        <v>10.362118000000001</v>
      </c>
      <c r="E96">
        <v>0.13350001</v>
      </c>
      <c r="F96">
        <v>3.5619999999999999E-2</v>
      </c>
      <c r="G96">
        <v>0.46128000000000002</v>
      </c>
      <c r="H96">
        <v>0.11161</v>
      </c>
      <c r="I96">
        <v>15.467776000000001</v>
      </c>
      <c r="J96">
        <v>2.2535894000000001</v>
      </c>
      <c r="K96">
        <v>51.302</v>
      </c>
      <c r="L96">
        <v>0.81604570001937748</v>
      </c>
      <c r="M96">
        <v>0.1140648230746357</v>
      </c>
      <c r="N96">
        <v>0.55979806386905651</v>
      </c>
      <c r="O96">
        <v>3.7614048119629213E-2</v>
      </c>
      <c r="P96">
        <v>5.2593374045758888E-2</v>
      </c>
      <c r="Q96">
        <v>0.52964206436977823</v>
      </c>
      <c r="R96">
        <v>0.99455038825865361</v>
      </c>
      <c r="S96">
        <v>0.35380041797953049</v>
      </c>
      <c r="T96">
        <v>0.26584597212226457</v>
      </c>
      <c r="U96">
        <v>0.29490582231728552</v>
      </c>
      <c r="V96">
        <v>0.35618344639823513</v>
      </c>
      <c r="W96">
        <v>1.0840013910820601</v>
      </c>
    </row>
    <row r="97" spans="1:23">
      <c r="A97" t="s">
        <v>314</v>
      </c>
      <c r="B97">
        <v>1.72</v>
      </c>
      <c r="C97">
        <v>0.66200000000000003</v>
      </c>
      <c r="D97">
        <v>-105.26316</v>
      </c>
      <c r="E97">
        <v>3.635E-2</v>
      </c>
      <c r="F97">
        <v>8.5599999999999999E-3</v>
      </c>
      <c r="G97">
        <v>0.26514998000000001</v>
      </c>
      <c r="H97">
        <v>6.6149995000000003E-2</v>
      </c>
      <c r="I97">
        <v>34.883719999999997</v>
      </c>
      <c r="J97">
        <v>2.6757046999999998</v>
      </c>
      <c r="K97">
        <v>17.305</v>
      </c>
      <c r="L97">
        <v>0.78876273228432692</v>
      </c>
      <c r="M97">
        <v>9.5688373476063029E-2</v>
      </c>
      <c r="N97">
        <v>0.39930279941174929</v>
      </c>
      <c r="O97">
        <v>1.2560860667667409E-2</v>
      </c>
      <c r="P97">
        <v>6.3947574939358487E-2</v>
      </c>
      <c r="Q97">
        <v>0.45611247862209953</v>
      </c>
      <c r="R97">
        <v>0.99419105926161289</v>
      </c>
      <c r="S97">
        <v>0.30980952782634641</v>
      </c>
      <c r="T97">
        <v>0.23657160752617029</v>
      </c>
      <c r="U97">
        <v>0.26135080520250947</v>
      </c>
      <c r="V97">
        <v>0.2936091532868727</v>
      </c>
      <c r="W97">
        <v>1.0670606210114639</v>
      </c>
    </row>
    <row r="98" spans="1:23">
      <c r="A98" t="s">
        <v>315</v>
      </c>
      <c r="B98">
        <v>8.92</v>
      </c>
      <c r="C98">
        <v>0.72399999999999998</v>
      </c>
      <c r="D98">
        <v>13.308624999999999</v>
      </c>
      <c r="E98">
        <v>0.16137000000000001</v>
      </c>
      <c r="F98">
        <v>5.4719999999999998E-2</v>
      </c>
      <c r="G98">
        <v>0.12196</v>
      </c>
      <c r="H98">
        <v>4.6800000000000001E-2</v>
      </c>
      <c r="I98">
        <v>22.141255999999998</v>
      </c>
      <c r="J98">
        <v>3.4492395</v>
      </c>
      <c r="K98">
        <v>221.32900000000001</v>
      </c>
      <c r="L98">
        <v>0.82387252410252665</v>
      </c>
      <c r="M98">
        <v>0.13850728516205771</v>
      </c>
      <c r="N98">
        <v>0.28212892818216118</v>
      </c>
      <c r="O98">
        <v>0.16291093616547769</v>
      </c>
      <c r="P98">
        <v>8.4754377055724278E-2</v>
      </c>
      <c r="Q98">
        <v>0.53151583663532587</v>
      </c>
      <c r="R98">
        <v>0.9940381113176765</v>
      </c>
      <c r="S98">
        <v>0.33578363907318831</v>
      </c>
      <c r="T98">
        <v>0.28392610463764212</v>
      </c>
      <c r="U98">
        <v>0.31177913452466999</v>
      </c>
      <c r="V98">
        <v>0.36166866218542948</v>
      </c>
      <c r="W98">
        <v>1.088500195500882</v>
      </c>
    </row>
    <row r="99" spans="1:23">
      <c r="A99" t="s">
        <v>316</v>
      </c>
      <c r="B99">
        <v>11.7</v>
      </c>
      <c r="C99">
        <v>0.64800000000000002</v>
      </c>
      <c r="D99">
        <v>17.383403999999999</v>
      </c>
      <c r="E99">
        <v>0.27445000000000003</v>
      </c>
      <c r="F99">
        <v>4.1100003000000003E-2</v>
      </c>
      <c r="G99">
        <v>8.2779995999999995E-2</v>
      </c>
      <c r="H99">
        <v>4.5179999999999998E-2</v>
      </c>
      <c r="I99">
        <v>24.529914999999999</v>
      </c>
      <c r="J99">
        <v>6.5534090000000003</v>
      </c>
      <c r="K99">
        <v>279.76799999999997</v>
      </c>
      <c r="L99">
        <v>0.85562916511038156</v>
      </c>
      <c r="M99">
        <v>0.15504014272970559</v>
      </c>
      <c r="N99">
        <v>0.25006751757598078</v>
      </c>
      <c r="O99">
        <v>0.20597600724543161</v>
      </c>
      <c r="P99">
        <v>0.16825138394172109</v>
      </c>
      <c r="Q99">
        <v>0.5341071109402693</v>
      </c>
      <c r="R99">
        <v>0.99402530637022413</v>
      </c>
      <c r="S99">
        <v>0.34317845567698269</v>
      </c>
      <c r="T99">
        <v>0.32318608730249598</v>
      </c>
      <c r="U99">
        <v>0.32630481126175098</v>
      </c>
      <c r="V99">
        <v>0.36227031045519048</v>
      </c>
      <c r="W99">
        <v>1.107965853823734</v>
      </c>
    </row>
    <row r="100" spans="1:23">
      <c r="A100" t="s">
        <v>317</v>
      </c>
      <c r="B100">
        <v>10.61</v>
      </c>
      <c r="C100">
        <v>0.39700000000000002</v>
      </c>
      <c r="D100">
        <v>13.665710000000001</v>
      </c>
      <c r="E100">
        <v>0.22711000000000001</v>
      </c>
      <c r="F100">
        <v>6.9599999999999995E-2</v>
      </c>
      <c r="G100">
        <v>0.20106001000000001</v>
      </c>
      <c r="H100">
        <v>9.9750005000000003E-2</v>
      </c>
      <c r="I100">
        <v>17.95476</v>
      </c>
      <c r="J100">
        <v>3.208475</v>
      </c>
      <c r="K100">
        <v>135.97300000000001</v>
      </c>
      <c r="L100">
        <v>0.84233451189750697</v>
      </c>
      <c r="M100">
        <v>0.14855783526613139</v>
      </c>
      <c r="N100">
        <v>0.3468573008378395</v>
      </c>
      <c r="O100">
        <v>0.1000100958516367</v>
      </c>
      <c r="P100">
        <v>7.8278211654832508E-2</v>
      </c>
      <c r="Q100">
        <v>0.53174291770774251</v>
      </c>
      <c r="R100">
        <v>0.99445664343596252</v>
      </c>
      <c r="S100">
        <v>0.34491920081358463</v>
      </c>
      <c r="T100">
        <v>0.28268397070432982</v>
      </c>
      <c r="U100">
        <v>0.32017296010410462</v>
      </c>
      <c r="V100">
        <v>0.35271398636756729</v>
      </c>
      <c r="W100">
        <v>1.100066681063774</v>
      </c>
    </row>
    <row r="101" spans="1:23">
      <c r="A101" t="s">
        <v>318</v>
      </c>
      <c r="B101">
        <v>11.39</v>
      </c>
      <c r="C101">
        <v>0.73299999999999998</v>
      </c>
      <c r="D101">
        <v>25.228391999999999</v>
      </c>
      <c r="E101">
        <v>0.23624999999999999</v>
      </c>
      <c r="F101">
        <v>9.3729999999999994E-2</v>
      </c>
      <c r="G101">
        <v>0.40619</v>
      </c>
      <c r="H101">
        <v>0.13814999</v>
      </c>
      <c r="I101">
        <v>31.518875000000001</v>
      </c>
      <c r="J101">
        <v>7.2034830000000003</v>
      </c>
      <c r="K101">
        <v>71.194000000000003</v>
      </c>
      <c r="L101">
        <v>0.84490132918448779</v>
      </c>
      <c r="M101">
        <v>0.15319655069878091</v>
      </c>
      <c r="N101">
        <v>0.51471733569214073</v>
      </c>
      <c r="O101">
        <v>5.227292992668349E-2</v>
      </c>
      <c r="P101">
        <v>0.18573729547277881</v>
      </c>
      <c r="Q101">
        <v>0.53909597434292</v>
      </c>
      <c r="R101">
        <v>0.9947601679977488</v>
      </c>
      <c r="S101">
        <v>0.3556361347712193</v>
      </c>
      <c r="T101">
        <v>0.33255532653786429</v>
      </c>
      <c r="U101">
        <v>0.32529586213351552</v>
      </c>
      <c r="V101">
        <v>0.34796196983313088</v>
      </c>
      <c r="W101">
        <v>1.101818761637007</v>
      </c>
    </row>
    <row r="102" spans="1:23">
      <c r="A102" t="s">
        <v>319</v>
      </c>
      <c r="B102">
        <v>2.5299999999999998</v>
      </c>
      <c r="C102">
        <v>0.38</v>
      </c>
      <c r="D102">
        <v>16.63223</v>
      </c>
      <c r="E102">
        <v>6.7900000000000002E-2</v>
      </c>
      <c r="F102">
        <v>3.0569999E-2</v>
      </c>
      <c r="G102">
        <v>0.26512999999999998</v>
      </c>
      <c r="H102">
        <v>5.9320003000000003E-2</v>
      </c>
      <c r="I102">
        <v>31.818182</v>
      </c>
      <c r="J102">
        <v>2.9146602000000001</v>
      </c>
      <c r="K102">
        <v>80.218999999999994</v>
      </c>
      <c r="L102">
        <v>0.79762302609223124</v>
      </c>
      <c r="M102">
        <v>0.1005055010407374</v>
      </c>
      <c r="N102">
        <v>0.39928644956696852</v>
      </c>
      <c r="O102">
        <v>5.8923664307774619E-2</v>
      </c>
      <c r="P102">
        <v>7.0375081243040288E-2</v>
      </c>
      <c r="Q102">
        <v>0.53362941684084897</v>
      </c>
      <c r="R102">
        <v>0.9941370730340453</v>
      </c>
      <c r="S102">
        <v>0.32052495843248258</v>
      </c>
      <c r="T102">
        <v>0.27323856397747631</v>
      </c>
      <c r="U102">
        <v>0.28536961336479771</v>
      </c>
      <c r="V102">
        <v>0.34905419737083743</v>
      </c>
      <c r="W102">
        <v>1.0724620740561339</v>
      </c>
    </row>
    <row r="103" spans="1:23">
      <c r="A103" t="s">
        <v>320</v>
      </c>
      <c r="B103">
        <v>1.73</v>
      </c>
      <c r="C103">
        <v>0.59499999999999997</v>
      </c>
      <c r="D103">
        <v>12.214532</v>
      </c>
      <c r="E103">
        <v>7.5789999999999996E-2</v>
      </c>
      <c r="F103">
        <v>3.0210000000000001E-2</v>
      </c>
      <c r="G103">
        <v>0.14879999999999999</v>
      </c>
      <c r="H103">
        <v>6.6879999999999995E-2</v>
      </c>
      <c r="I103">
        <v>20.404623000000001</v>
      </c>
      <c r="J103">
        <v>1.7067156000000001</v>
      </c>
      <c r="K103">
        <v>28.684999999999999</v>
      </c>
      <c r="L103">
        <v>0.79983880162771037</v>
      </c>
      <c r="M103">
        <v>9.5747844186738026E-2</v>
      </c>
      <c r="N103">
        <v>0.30409238333315808</v>
      </c>
      <c r="O103">
        <v>2.094704983739783E-2</v>
      </c>
      <c r="P103">
        <v>3.7883376590925548E-2</v>
      </c>
      <c r="Q103">
        <v>0.53082007004820086</v>
      </c>
      <c r="R103">
        <v>0.99419682943177645</v>
      </c>
      <c r="S103">
        <v>0.30162081959086268</v>
      </c>
      <c r="T103">
        <v>0.25742866416381438</v>
      </c>
      <c r="U103">
        <v>0.28184532337082369</v>
      </c>
      <c r="V103">
        <v>0.33426401525674582</v>
      </c>
      <c r="W103">
        <v>1.0738558526686779</v>
      </c>
    </row>
    <row r="104" spans="1:23">
      <c r="A104" t="s">
        <v>321</v>
      </c>
      <c r="B104">
        <v>25.27</v>
      </c>
      <c r="C104">
        <v>0.71899999999999997</v>
      </c>
      <c r="D104">
        <v>14.131306</v>
      </c>
      <c r="E104">
        <v>0.42081000000000002</v>
      </c>
      <c r="F104">
        <v>9.4790003999999997E-2</v>
      </c>
      <c r="G104">
        <v>0.10932</v>
      </c>
      <c r="H104">
        <v>9.0389999999999998E-2</v>
      </c>
      <c r="I104">
        <v>13.969132999999999</v>
      </c>
      <c r="J104">
        <v>5.4594100000000001</v>
      </c>
      <c r="K104">
        <v>367.24099999999999</v>
      </c>
      <c r="L104">
        <v>0.89673194171021919</v>
      </c>
      <c r="M104">
        <v>0.23574189711567051</v>
      </c>
      <c r="N104">
        <v>0.27178548283534287</v>
      </c>
      <c r="O104">
        <v>0.27043691456035512</v>
      </c>
      <c r="P104">
        <v>0.13882462678935761</v>
      </c>
      <c r="Q104">
        <v>0.53203900418293149</v>
      </c>
      <c r="R104">
        <v>0.99438265925560565</v>
      </c>
      <c r="S104">
        <v>0.39565890558230021</v>
      </c>
      <c r="T104">
        <v>0.32121966933255242</v>
      </c>
      <c r="U104">
        <v>0.38148109754019321</v>
      </c>
      <c r="V104">
        <v>0.38101815196819178</v>
      </c>
      <c r="W104">
        <v>1.1333797711078959</v>
      </c>
    </row>
    <row r="105" spans="1:23">
      <c r="A105" t="s">
        <v>322</v>
      </c>
      <c r="B105">
        <v>4.7300000000000004</v>
      </c>
      <c r="C105">
        <v>0.06</v>
      </c>
      <c r="D105">
        <v>24.606300000000001</v>
      </c>
      <c r="E105">
        <v>9.3530000000000002E-2</v>
      </c>
      <c r="F105">
        <v>5.5480000000000002E-2</v>
      </c>
      <c r="G105">
        <v>0.36324000000000001</v>
      </c>
      <c r="H105">
        <v>0.21698000000000001</v>
      </c>
      <c r="I105">
        <v>26.427060999999998</v>
      </c>
      <c r="J105">
        <v>2.4705021</v>
      </c>
      <c r="K105">
        <v>28.867999999999999</v>
      </c>
      <c r="L105">
        <v>0.80482078616502328</v>
      </c>
      <c r="M105">
        <v>0.1135890573892358</v>
      </c>
      <c r="N105">
        <v>0.47957089758724819</v>
      </c>
      <c r="O105">
        <v>2.1081906833712478E-2</v>
      </c>
      <c r="P105">
        <v>5.8427965618661128E-2</v>
      </c>
      <c r="Q105">
        <v>0.53870036736278415</v>
      </c>
      <c r="R105">
        <v>0.99538326314325098</v>
      </c>
      <c r="S105">
        <v>0.33444759529909501</v>
      </c>
      <c r="T105">
        <v>0.27216107981676918</v>
      </c>
      <c r="U105">
        <v>0.29576727075822828</v>
      </c>
      <c r="V105">
        <v>0.35062763052322771</v>
      </c>
      <c r="W105">
        <v>1.077607004888852</v>
      </c>
    </row>
    <row r="106" spans="1:23">
      <c r="A106" t="s">
        <v>323</v>
      </c>
      <c r="B106">
        <v>2.97</v>
      </c>
      <c r="C106">
        <v>0.29399999999999998</v>
      </c>
      <c r="D106">
        <v>15.758122999999999</v>
      </c>
      <c r="E106">
        <v>0.15038000000000001</v>
      </c>
      <c r="F106">
        <v>7.3130003999999998E-2</v>
      </c>
      <c r="G106">
        <v>0.50402000000000002</v>
      </c>
      <c r="H106">
        <v>0.14679</v>
      </c>
      <c r="I106">
        <v>14.69697</v>
      </c>
      <c r="J106">
        <v>2.5018628000000001</v>
      </c>
      <c r="K106">
        <v>20.215</v>
      </c>
      <c r="L106">
        <v>0.82078616502332313</v>
      </c>
      <c r="M106">
        <v>0.1031222123104371</v>
      </c>
      <c r="N106">
        <v>0.59477265675853519</v>
      </c>
      <c r="O106">
        <v>1.470530798611341E-2</v>
      </c>
      <c r="P106">
        <v>5.9271516392499238E-2</v>
      </c>
      <c r="Q106">
        <v>0.53307354595585843</v>
      </c>
      <c r="R106">
        <v>0.99482846112987056</v>
      </c>
      <c r="S106">
        <v>0.35311511625616931</v>
      </c>
      <c r="T106">
        <v>0.26861525786166762</v>
      </c>
      <c r="U106">
        <v>0.28931805764008861</v>
      </c>
      <c r="V106">
        <v>0.35484689360526411</v>
      </c>
      <c r="W106">
        <v>1.08707141738331</v>
      </c>
    </row>
    <row r="107" spans="1:23">
      <c r="A107" t="s">
        <v>324</v>
      </c>
      <c r="B107">
        <v>6.74</v>
      </c>
      <c r="C107">
        <v>0.68500000000000005</v>
      </c>
      <c r="D107">
        <v>13.656387</v>
      </c>
      <c r="E107">
        <v>0.13941999999999999</v>
      </c>
      <c r="F107">
        <v>2.4649999999999998E-2</v>
      </c>
      <c r="G107">
        <v>0.13016</v>
      </c>
      <c r="H107">
        <v>2.1579999999999998E-2</v>
      </c>
      <c r="I107">
        <v>18.397627</v>
      </c>
      <c r="J107">
        <v>2.2165021999999999</v>
      </c>
      <c r="K107">
        <v>176.65100000000001</v>
      </c>
      <c r="L107">
        <v>0.81770823094615575</v>
      </c>
      <c r="M107">
        <v>0.12554267023490931</v>
      </c>
      <c r="N107">
        <v>0.28883907468879949</v>
      </c>
      <c r="O107">
        <v>0.12998666905429879</v>
      </c>
      <c r="P107">
        <v>5.1595789927435978E-2</v>
      </c>
      <c r="Q107">
        <v>0.53173698893213406</v>
      </c>
      <c r="R107">
        <v>0.99383876516042535</v>
      </c>
      <c r="S107">
        <v>0.32923994434231241</v>
      </c>
      <c r="T107">
        <v>0.26795647659578031</v>
      </c>
      <c r="U107">
        <v>0.30293239696086988</v>
      </c>
      <c r="V107">
        <v>0.35794564138797041</v>
      </c>
      <c r="W107">
        <v>1.08460327461232</v>
      </c>
    </row>
    <row r="108" spans="1:23">
      <c r="A108" t="s">
        <v>325</v>
      </c>
      <c r="B108">
        <v>3.76</v>
      </c>
      <c r="C108">
        <v>0.625</v>
      </c>
      <c r="D108">
        <v>11.038062</v>
      </c>
      <c r="E108">
        <v>9.7890000000000005E-2</v>
      </c>
      <c r="F108">
        <v>5.9339999999999997E-2</v>
      </c>
      <c r="G108">
        <v>0.21275999000000001</v>
      </c>
      <c r="H108">
        <v>0.15459000000000001</v>
      </c>
      <c r="I108">
        <v>16.968084000000001</v>
      </c>
      <c r="J108">
        <v>1.5913796</v>
      </c>
      <c r="K108">
        <v>24.669</v>
      </c>
      <c r="L108">
        <v>0.80604521979426136</v>
      </c>
      <c r="M108">
        <v>0.1078203984537615</v>
      </c>
      <c r="N108">
        <v>0.35643151790183208</v>
      </c>
      <c r="O108">
        <v>1.7987565153246919E-2</v>
      </c>
      <c r="P108">
        <v>3.4781029639123037E-2</v>
      </c>
      <c r="Q108">
        <v>0.53007191745353577</v>
      </c>
      <c r="R108">
        <v>0.99489011458056675</v>
      </c>
      <c r="S108">
        <v>0.31519743297420583</v>
      </c>
      <c r="T108">
        <v>0.25750350806295608</v>
      </c>
      <c r="U108">
        <v>0.28999210460575348</v>
      </c>
      <c r="V108">
        <v>0.33757642413328992</v>
      </c>
      <c r="W108">
        <v>1.0780684480137179</v>
      </c>
    </row>
    <row r="109" spans="1:23">
      <c r="A109" t="s">
        <v>326</v>
      </c>
      <c r="B109">
        <v>4.8899999999999997</v>
      </c>
      <c r="C109">
        <v>0.68400000000000005</v>
      </c>
      <c r="D109">
        <v>13.5171385</v>
      </c>
      <c r="E109">
        <v>0.15298999999999999</v>
      </c>
      <c r="F109">
        <v>6.1979998000000001E-2</v>
      </c>
      <c r="G109">
        <v>0.33848998000000002</v>
      </c>
      <c r="H109">
        <v>0.21417</v>
      </c>
      <c r="I109">
        <v>18.548058000000001</v>
      </c>
      <c r="J109">
        <v>2.7052822000000001</v>
      </c>
      <c r="K109">
        <v>27.376999999999999</v>
      </c>
      <c r="L109">
        <v>0.8215191402004588</v>
      </c>
      <c r="M109">
        <v>0.1145405887600357</v>
      </c>
      <c r="N109">
        <v>0.45931769511868348</v>
      </c>
      <c r="O109">
        <v>1.9983153929312821E-2</v>
      </c>
      <c r="P109">
        <v>6.4743160593160765E-2</v>
      </c>
      <c r="Q109">
        <v>0.5316484366302664</v>
      </c>
      <c r="R109">
        <v>0.9953610520924232</v>
      </c>
      <c r="S109">
        <v>0.33538207901287859</v>
      </c>
      <c r="T109">
        <v>0.27198128870376997</v>
      </c>
      <c r="U109">
        <v>0.29630020020072861</v>
      </c>
      <c r="V109">
        <v>0.3440157017953584</v>
      </c>
      <c r="W109">
        <v>1.087833402138755</v>
      </c>
    </row>
    <row r="110" spans="1:23">
      <c r="A110" t="s">
        <v>327</v>
      </c>
      <c r="B110">
        <v>2.48</v>
      </c>
      <c r="C110">
        <v>0.54</v>
      </c>
      <c r="D110">
        <v>11.584301999999999</v>
      </c>
      <c r="E110">
        <v>0.10697</v>
      </c>
      <c r="F110">
        <v>2.647E-2</v>
      </c>
      <c r="G110">
        <v>0.10931</v>
      </c>
      <c r="H110">
        <v>1.6039999999999999E-2</v>
      </c>
      <c r="I110">
        <v>16.068548</v>
      </c>
      <c r="J110">
        <v>1.6978397000000001</v>
      </c>
      <c r="K110">
        <v>120.783</v>
      </c>
      <c r="L110">
        <v>0.80859518707717015</v>
      </c>
      <c r="M110">
        <v>0.10020814748736249</v>
      </c>
      <c r="N110">
        <v>0.27177729972984699</v>
      </c>
      <c r="O110">
        <v>8.8816228234043948E-2</v>
      </c>
      <c r="P110">
        <v>3.7644629614183647E-2</v>
      </c>
      <c r="Q110">
        <v>0.53041928786953441</v>
      </c>
      <c r="R110">
        <v>0.99379497540185402</v>
      </c>
      <c r="S110">
        <v>0.31113173110481429</v>
      </c>
      <c r="T110">
        <v>0.25779193930946559</v>
      </c>
      <c r="U110">
        <v>0.2854998080931303</v>
      </c>
      <c r="V110">
        <v>0.34753604716907749</v>
      </c>
      <c r="W110">
        <v>1.0789894602815291</v>
      </c>
    </row>
    <row r="111" spans="1:23">
      <c r="A111" t="s">
        <v>328</v>
      </c>
      <c r="B111">
        <v>3.51</v>
      </c>
      <c r="C111">
        <v>0.36</v>
      </c>
      <c r="D111">
        <v>20.426286999999999</v>
      </c>
      <c r="E111">
        <v>0.10226</v>
      </c>
      <c r="F111">
        <v>5.391E-2</v>
      </c>
      <c r="G111">
        <v>0.29006999999999999</v>
      </c>
      <c r="H111">
        <v>0.28495002000000003</v>
      </c>
      <c r="I111">
        <v>32.763534999999997</v>
      </c>
      <c r="J111">
        <v>2.5607337999999999</v>
      </c>
      <c r="K111">
        <v>24.463000000000001</v>
      </c>
      <c r="L111">
        <v>0.80727246175751155</v>
      </c>
      <c r="M111">
        <v>0.1063336306868867</v>
      </c>
      <c r="N111">
        <v>0.41969511467374432</v>
      </c>
      <c r="O111">
        <v>1.7835758916958301E-2</v>
      </c>
      <c r="P111">
        <v>6.0855048571520243E-2</v>
      </c>
      <c r="Q111">
        <v>0.53604217159775502</v>
      </c>
      <c r="R111">
        <v>0.99592051779413437</v>
      </c>
      <c r="S111">
        <v>0.32261719089549618</v>
      </c>
      <c r="T111">
        <v>0.2710252243897075</v>
      </c>
      <c r="U111">
        <v>0.29071564241725839</v>
      </c>
      <c r="V111">
        <v>0.34333975878591261</v>
      </c>
      <c r="W111">
        <v>1.0794256333913039</v>
      </c>
    </row>
    <row r="112" spans="1:23">
      <c r="A112" t="s">
        <v>329</v>
      </c>
      <c r="B112">
        <v>5.77</v>
      </c>
      <c r="C112">
        <v>0.31900000000000001</v>
      </c>
      <c r="D112">
        <v>16.742598000000001</v>
      </c>
      <c r="E112">
        <v>0.10695</v>
      </c>
      <c r="F112">
        <v>4.4510002999999999E-2</v>
      </c>
      <c r="G112">
        <v>0.19577</v>
      </c>
      <c r="H112">
        <v>0.12388</v>
      </c>
      <c r="I112">
        <v>12.738301</v>
      </c>
      <c r="J112">
        <v>1.4698823999999999</v>
      </c>
      <c r="K112">
        <v>70.269000000000005</v>
      </c>
      <c r="L112">
        <v>0.80858957040914614</v>
      </c>
      <c r="M112">
        <v>0.119774011299435</v>
      </c>
      <c r="N112">
        <v>0.34252842984740273</v>
      </c>
      <c r="O112">
        <v>5.1591275710338967E-2</v>
      </c>
      <c r="P112">
        <v>3.15129566344017E-2</v>
      </c>
      <c r="Q112">
        <v>0.533699603165675</v>
      </c>
      <c r="R112">
        <v>0.99464737387917179</v>
      </c>
      <c r="S112">
        <v>0.3229777371389983</v>
      </c>
      <c r="T112">
        <v>0.25936580934500209</v>
      </c>
      <c r="U112">
        <v>0.29880998071727161</v>
      </c>
      <c r="V112">
        <v>0.34686444452238502</v>
      </c>
      <c r="W112">
        <v>1.0794862035671859</v>
      </c>
    </row>
    <row r="113" spans="1:23">
      <c r="A113" t="s">
        <v>330</v>
      </c>
      <c r="B113">
        <v>0.37</v>
      </c>
      <c r="C113">
        <v>0.68300000000000005</v>
      </c>
      <c r="D113">
        <v>26.542555</v>
      </c>
      <c r="E113">
        <v>-2.0029999999999999E-2</v>
      </c>
      <c r="F113">
        <v>-2.7000001999999998E-4</v>
      </c>
      <c r="G113">
        <v>0.21288000000000001</v>
      </c>
      <c r="H113">
        <v>-3.3750000000000002E-2</v>
      </c>
      <c r="I113">
        <v>67.432434000000001</v>
      </c>
      <c r="J113">
        <v>1.4431976</v>
      </c>
      <c r="K113">
        <v>35.826000000000001</v>
      </c>
      <c r="L113">
        <v>0.77292934512459166</v>
      </c>
      <c r="M113">
        <v>8.7659827534939033E-2</v>
      </c>
      <c r="N113">
        <v>0.35652972335088839</v>
      </c>
      <c r="O113">
        <v>2.620942038757753E-2</v>
      </c>
      <c r="P113">
        <v>3.0795179808957261E-2</v>
      </c>
      <c r="Q113">
        <v>0.53993169005030128</v>
      </c>
      <c r="R113">
        <v>0.99340142087490979</v>
      </c>
      <c r="S113">
        <v>0.30156727153551061</v>
      </c>
      <c r="T113">
        <v>0.25714012577642098</v>
      </c>
      <c r="U113">
        <v>0.27622936811429383</v>
      </c>
      <c r="V113">
        <v>0.34567764330979422</v>
      </c>
      <c r="W113">
        <v>1.0568882281997971</v>
      </c>
    </row>
    <row r="114" spans="1:23">
      <c r="A114" t="s">
        <v>331</v>
      </c>
      <c r="B114">
        <v>1.85</v>
      </c>
      <c r="C114">
        <v>0.56499999999999995</v>
      </c>
      <c r="D114">
        <v>10.557229</v>
      </c>
      <c r="E114">
        <v>9.8430009999999998E-2</v>
      </c>
      <c r="F114">
        <v>2.332E-2</v>
      </c>
      <c r="G114">
        <v>0.15453</v>
      </c>
      <c r="H114">
        <v>3.5200000000000001E-3</v>
      </c>
      <c r="I114">
        <v>18.945945999999999</v>
      </c>
      <c r="J114">
        <v>1.6594857999999999</v>
      </c>
      <c r="K114">
        <v>26.024999999999999</v>
      </c>
      <c r="L114">
        <v>0.80619687263924411</v>
      </c>
      <c r="M114">
        <v>9.6461492714837935E-2</v>
      </c>
      <c r="N114">
        <v>0.30878130278230909</v>
      </c>
      <c r="O114">
        <v>1.898683338823413E-2</v>
      </c>
      <c r="P114">
        <v>3.6612973368477728E-2</v>
      </c>
      <c r="Q114">
        <v>0.52976614131257971</v>
      </c>
      <c r="R114">
        <v>0.99369601370919802</v>
      </c>
      <c r="S114">
        <v>0.30418265426711838</v>
      </c>
      <c r="T114">
        <v>0.25653443586125158</v>
      </c>
      <c r="U114">
        <v>0.28269337772572001</v>
      </c>
      <c r="V114">
        <v>0.33368714367747071</v>
      </c>
      <c r="W114">
        <v>1.0774607431469421</v>
      </c>
    </row>
    <row r="115" spans="1:23">
      <c r="A115" t="s">
        <v>332</v>
      </c>
      <c r="B115">
        <v>0.9</v>
      </c>
      <c r="C115">
        <v>0.54400000000000004</v>
      </c>
      <c r="D115">
        <v>12.261028</v>
      </c>
      <c r="E115">
        <v>4.2579997000000001E-2</v>
      </c>
      <c r="F115">
        <v>3.2000002E-4</v>
      </c>
      <c r="G115">
        <v>0.17282</v>
      </c>
      <c r="H115">
        <v>-2.777E-2</v>
      </c>
      <c r="I115">
        <v>74.111109999999996</v>
      </c>
      <c r="J115">
        <v>3.1198839999999999</v>
      </c>
      <c r="K115">
        <v>45.070999999999998</v>
      </c>
      <c r="L115">
        <v>0.79051232353131151</v>
      </c>
      <c r="M115">
        <v>9.0811775200713638E-2</v>
      </c>
      <c r="N115">
        <v>0.32374820273431099</v>
      </c>
      <c r="O115">
        <v>3.3022277933637087E-2</v>
      </c>
      <c r="P115">
        <v>7.5895260808547416E-2</v>
      </c>
      <c r="Q115">
        <v>0.5308496382505703</v>
      </c>
      <c r="R115">
        <v>0.99344868852044355</v>
      </c>
      <c r="S115">
        <v>0.29884054285687378</v>
      </c>
      <c r="T115">
        <v>0.27302786641291982</v>
      </c>
      <c r="U115">
        <v>0.27773220263670523</v>
      </c>
      <c r="V115">
        <v>0.33479183481782421</v>
      </c>
      <c r="W115">
        <v>1.0676978472131959</v>
      </c>
    </row>
    <row r="116" spans="1:23">
      <c r="A116" t="s">
        <v>333</v>
      </c>
      <c r="B116">
        <v>18.78</v>
      </c>
      <c r="C116">
        <v>0.54400000000000004</v>
      </c>
      <c r="D116">
        <v>15.976124</v>
      </c>
      <c r="E116">
        <v>7.8460000000000002E-2</v>
      </c>
      <c r="F116">
        <v>4.8500000000000001E-3</v>
      </c>
      <c r="G116">
        <v>0.28265000000000001</v>
      </c>
      <c r="H116">
        <v>7.8750000000000001E-2</v>
      </c>
      <c r="I116">
        <v>12.113951</v>
      </c>
      <c r="J116">
        <v>0.92960730000000003</v>
      </c>
      <c r="K116">
        <v>26.74</v>
      </c>
      <c r="L116">
        <v>0.80058862680891807</v>
      </c>
      <c r="M116">
        <v>0.19714540588760041</v>
      </c>
      <c r="N116">
        <v>0.41362325039578612</v>
      </c>
      <c r="O116">
        <v>1.9513733674381521E-2</v>
      </c>
      <c r="P116">
        <v>1.6980453256273471E-2</v>
      </c>
      <c r="Q116">
        <v>0.53321217933689624</v>
      </c>
      <c r="R116">
        <v>0.99429065333687439</v>
      </c>
      <c r="S116">
        <v>0.35165201500608628</v>
      </c>
      <c r="T116">
        <v>0.26398464083077061</v>
      </c>
      <c r="U116">
        <v>0.34713195870001551</v>
      </c>
      <c r="V116">
        <v>0.34610131440041608</v>
      </c>
      <c r="W116">
        <v>1.0743707013373061</v>
      </c>
    </row>
    <row r="117" spans="1:23">
      <c r="A117" t="s">
        <v>334</v>
      </c>
      <c r="B117">
        <v>7.27</v>
      </c>
      <c r="C117">
        <v>0.27700000000000002</v>
      </c>
      <c r="D117">
        <v>15.517241500000001</v>
      </c>
      <c r="E117">
        <v>0.28378999999999999</v>
      </c>
      <c r="F117">
        <v>8.0479999999999996E-2</v>
      </c>
      <c r="G117">
        <v>0.24475999000000001</v>
      </c>
      <c r="H117">
        <v>0.12851000000000001</v>
      </c>
      <c r="I117">
        <v>17.331499999999998</v>
      </c>
      <c r="J117">
        <v>4.8029275</v>
      </c>
      <c r="K117">
        <v>68.710999999999999</v>
      </c>
      <c r="L117">
        <v>0.85825214907760261</v>
      </c>
      <c r="M117">
        <v>0.1286946179006839</v>
      </c>
      <c r="N117">
        <v>0.38261745548871368</v>
      </c>
      <c r="O117">
        <v>5.0443148932971658E-2</v>
      </c>
      <c r="P117">
        <v>0.12116633724587859</v>
      </c>
      <c r="Q117">
        <v>0.53292036217791949</v>
      </c>
      <c r="R117">
        <v>0.99468397073516202</v>
      </c>
      <c r="S117">
        <v>0.33697552926593299</v>
      </c>
      <c r="T117">
        <v>0.29873202027104762</v>
      </c>
      <c r="U117">
        <v>0.30949080116171718</v>
      </c>
      <c r="V117">
        <v>0.34012186705068748</v>
      </c>
      <c r="W117">
        <v>1.109960771841779</v>
      </c>
    </row>
    <row r="118" spans="1:23">
      <c r="A118" t="s">
        <v>335</v>
      </c>
      <c r="B118">
        <v>2.2200000000000002</v>
      </c>
      <c r="C118">
        <v>0.39200000000000002</v>
      </c>
      <c r="D118">
        <v>28.041665999999999</v>
      </c>
      <c r="E118">
        <v>8.0299995999999998E-2</v>
      </c>
      <c r="F118">
        <v>1.984E-2</v>
      </c>
      <c r="G118">
        <v>0.28167999999999999</v>
      </c>
      <c r="H118">
        <v>0.23047000000000001</v>
      </c>
      <c r="I118">
        <v>15.157659000000001</v>
      </c>
      <c r="J118">
        <v>1.4830977000000001</v>
      </c>
      <c r="K118">
        <v>13.351000000000001</v>
      </c>
      <c r="L118">
        <v>0.8011053591437951</v>
      </c>
      <c r="M118">
        <v>9.8661909009812657E-2</v>
      </c>
      <c r="N118">
        <v>0.41282948916268369</v>
      </c>
      <c r="O118">
        <v>9.6470652390985064E-3</v>
      </c>
      <c r="P118">
        <v>3.1868426268099381E-2</v>
      </c>
      <c r="Q118">
        <v>0.54088501974365588</v>
      </c>
      <c r="R118">
        <v>0.99548989199580118</v>
      </c>
      <c r="S118">
        <v>0.31903607050312238</v>
      </c>
      <c r="T118">
        <v>0.25958091375814052</v>
      </c>
      <c r="U118">
        <v>0.28643396774139229</v>
      </c>
      <c r="V118">
        <v>0.34665308065523698</v>
      </c>
      <c r="W118">
        <v>1.0753912748501111</v>
      </c>
    </row>
    <row r="119" spans="1:23">
      <c r="A119" t="s">
        <v>336</v>
      </c>
      <c r="B119">
        <v>2.96</v>
      </c>
      <c r="C119">
        <v>0.73399999999999999</v>
      </c>
      <c r="D119">
        <v>15.208334000000001</v>
      </c>
      <c r="E119">
        <v>0.14479998999999999</v>
      </c>
      <c r="F119">
        <v>6.3379995999999994E-2</v>
      </c>
      <c r="G119">
        <v>0.23696</v>
      </c>
      <c r="H119">
        <v>0.20030001</v>
      </c>
      <c r="I119">
        <v>16.030404999999998</v>
      </c>
      <c r="J119">
        <v>2.2798251999999999</v>
      </c>
      <c r="K119">
        <v>17.879000000000001</v>
      </c>
      <c r="L119">
        <v>0.81921911183628526</v>
      </c>
      <c r="M119">
        <v>0.1030627415997621</v>
      </c>
      <c r="N119">
        <v>0.37623464138501678</v>
      </c>
      <c r="O119">
        <v>1.298385474353958E-2</v>
      </c>
      <c r="P119">
        <v>5.3299073516506097E-2</v>
      </c>
      <c r="Q119">
        <v>0.53272391862420665</v>
      </c>
      <c r="R119">
        <v>0.99525141968926656</v>
      </c>
      <c r="S119">
        <v>0.31800578509733568</v>
      </c>
      <c r="T119">
        <v>0.26589712020611539</v>
      </c>
      <c r="U119">
        <v>0.28902579558894009</v>
      </c>
      <c r="V119">
        <v>0.33760555716621199</v>
      </c>
      <c r="W119">
        <v>1.0863586924516719</v>
      </c>
    </row>
    <row r="120" spans="1:23">
      <c r="A120" t="s">
        <v>337</v>
      </c>
      <c r="B120">
        <v>0.72</v>
      </c>
      <c r="C120">
        <v>0.61699999999999999</v>
      </c>
      <c r="D120">
        <v>102.3077</v>
      </c>
      <c r="E120">
        <v>3.0769998E-2</v>
      </c>
      <c r="F120">
        <v>3.7999997999999999E-4</v>
      </c>
      <c r="G120">
        <v>0.39640999999999998</v>
      </c>
      <c r="H120">
        <v>0.18745000000000001</v>
      </c>
      <c r="I120">
        <v>36.944443</v>
      </c>
      <c r="J120">
        <v>1.0008277999999999</v>
      </c>
      <c r="K120">
        <v>1.9350000000000001</v>
      </c>
      <c r="L120">
        <v>0.78719568134395623</v>
      </c>
      <c r="M120">
        <v>8.9741302408563775E-2</v>
      </c>
      <c r="N120">
        <v>0.50671425851715002</v>
      </c>
      <c r="O120">
        <v>1.234346824191429E-3</v>
      </c>
      <c r="P120">
        <v>1.889616648614836E-2</v>
      </c>
      <c r="Q120">
        <v>0.58811302048535385</v>
      </c>
      <c r="R120">
        <v>0.99514984950234597</v>
      </c>
      <c r="S120">
        <v>0.32740767017069861</v>
      </c>
      <c r="T120">
        <v>0.27298816965016959</v>
      </c>
      <c r="U120">
        <v>0.29149419066233417</v>
      </c>
      <c r="V120">
        <v>0.38091217470141409</v>
      </c>
      <c r="W120">
        <v>1.066662323488091</v>
      </c>
    </row>
    <row r="121" spans="1:23">
      <c r="A121" t="s">
        <v>338</v>
      </c>
      <c r="B121">
        <v>0.34</v>
      </c>
      <c r="C121">
        <v>0.47699999999999998</v>
      </c>
      <c r="D121">
        <v>19.833331999999999</v>
      </c>
      <c r="E121">
        <v>2.2519999999999998E-2</v>
      </c>
      <c r="F121">
        <v>8.3300000000000006E-3</v>
      </c>
      <c r="G121">
        <v>0.29504999999999998</v>
      </c>
      <c r="H121">
        <v>0.10854999999999999</v>
      </c>
      <c r="I121">
        <v>35</v>
      </c>
      <c r="J121">
        <v>0.75069386000000005</v>
      </c>
      <c r="K121">
        <v>5.2290000000000001</v>
      </c>
      <c r="L121">
        <v>0.7848788063457115</v>
      </c>
      <c r="M121">
        <v>8.7481415402914056E-2</v>
      </c>
      <c r="N121">
        <v>0.42377030121070269</v>
      </c>
      <c r="O121">
        <v>3.6617727578550519E-3</v>
      </c>
      <c r="P121">
        <v>1.216797870175015E-2</v>
      </c>
      <c r="Q121">
        <v>0.53566509371071191</v>
      </c>
      <c r="R121">
        <v>0.99452620113568813</v>
      </c>
      <c r="S121">
        <v>0.31386032154814753</v>
      </c>
      <c r="T121">
        <v>0.24730234909705759</v>
      </c>
      <c r="U121">
        <v>0.27626476634152908</v>
      </c>
      <c r="V121">
        <v>0.34507930355836031</v>
      </c>
      <c r="W121">
        <v>1.064875658877612</v>
      </c>
    </row>
    <row r="122" spans="1:23">
      <c r="A122" t="s">
        <v>339</v>
      </c>
      <c r="B122">
        <v>4.91</v>
      </c>
      <c r="C122">
        <v>0.46100000000000002</v>
      </c>
      <c r="D122">
        <v>11.005917</v>
      </c>
      <c r="E122">
        <v>0.13661999999999999</v>
      </c>
      <c r="F122">
        <v>4.3330002999999999E-2</v>
      </c>
      <c r="G122">
        <v>0.30198999999999998</v>
      </c>
      <c r="H122">
        <v>0.24573999999999999</v>
      </c>
      <c r="I122">
        <v>11.364561999999999</v>
      </c>
      <c r="J122">
        <v>1.5164279000000001</v>
      </c>
      <c r="K122">
        <v>35.905999999999999</v>
      </c>
      <c r="L122">
        <v>0.81692189742279187</v>
      </c>
      <c r="M122">
        <v>0.11465953018138569</v>
      </c>
      <c r="N122">
        <v>0.42944937642485759</v>
      </c>
      <c r="O122">
        <v>2.6268374265747869E-2</v>
      </c>
      <c r="P122">
        <v>3.2764953322730793E-2</v>
      </c>
      <c r="Q122">
        <v>0.53005147548293263</v>
      </c>
      <c r="R122">
        <v>0.99561059048197187</v>
      </c>
      <c r="S122">
        <v>0.33351305438501933</v>
      </c>
      <c r="T122">
        <v>0.25760796824902732</v>
      </c>
      <c r="U122">
        <v>0.29548213950295038</v>
      </c>
      <c r="V122">
        <v>0.34548799905005162</v>
      </c>
      <c r="W122">
        <v>1.085160801994477</v>
      </c>
    </row>
    <row r="123" spans="1:23">
      <c r="A123" t="s">
        <v>340</v>
      </c>
      <c r="B123">
        <v>1.57</v>
      </c>
      <c r="C123">
        <v>0.27100000000000002</v>
      </c>
      <c r="D123">
        <v>28.255811999999999</v>
      </c>
      <c r="E123">
        <v>2.5260000000000001E-2</v>
      </c>
      <c r="F123">
        <v>1.396E-2</v>
      </c>
      <c r="G123">
        <v>0.50029999999999997</v>
      </c>
      <c r="H123">
        <v>0.33972999999999998</v>
      </c>
      <c r="I123">
        <v>30.955411999999999</v>
      </c>
      <c r="J123">
        <v>1.012732</v>
      </c>
      <c r="K123">
        <v>6.9139999999999997</v>
      </c>
      <c r="L123">
        <v>0.78564828986500335</v>
      </c>
      <c r="M123">
        <v>9.4796312815938144E-2</v>
      </c>
      <c r="N123">
        <v>0.59172854151406029</v>
      </c>
      <c r="O123">
        <v>4.9034888168177733E-3</v>
      </c>
      <c r="P123">
        <v>1.921636970616334E-2</v>
      </c>
      <c r="Q123">
        <v>0.54102120161445344</v>
      </c>
      <c r="R123">
        <v>0.99635351456286114</v>
      </c>
      <c r="S123">
        <v>0.34264939968997232</v>
      </c>
      <c r="T123">
        <v>0.25366421616941393</v>
      </c>
      <c r="U123">
        <v>0.28238840358963169</v>
      </c>
      <c r="V123">
        <v>0.3610226796664997</v>
      </c>
      <c r="W123">
        <v>1.0664197736907071</v>
      </c>
    </row>
    <row r="124" spans="1:23">
      <c r="A124" t="s">
        <v>341</v>
      </c>
      <c r="B124">
        <v>0.46</v>
      </c>
      <c r="C124">
        <v>0.46899999999999997</v>
      </c>
      <c r="D124">
        <v>5.0787399999999998</v>
      </c>
      <c r="E124">
        <v>3.5180000000000003E-2</v>
      </c>
      <c r="F124">
        <v>1.342E-2</v>
      </c>
      <c r="G124">
        <v>0.45082</v>
      </c>
      <c r="H124">
        <v>0.33450999999999997</v>
      </c>
      <c r="I124">
        <v>56.086951999999997</v>
      </c>
      <c r="J124">
        <v>0.83099809999999996</v>
      </c>
      <c r="K124">
        <v>5.3979999999999997</v>
      </c>
      <c r="L124">
        <v>0.78843415720492127</v>
      </c>
      <c r="M124">
        <v>8.8195063931013964E-2</v>
      </c>
      <c r="N124">
        <v>0.55123853552034463</v>
      </c>
      <c r="O124">
        <v>3.7863128254898878E-3</v>
      </c>
      <c r="P124">
        <v>1.432802945936977E-2</v>
      </c>
      <c r="Q124">
        <v>0.52628220567444695</v>
      </c>
      <c r="R124">
        <v>0.99631225417662606</v>
      </c>
      <c r="S124">
        <v>0.3352744749727663</v>
      </c>
      <c r="T124">
        <v>0.24430862141409571</v>
      </c>
      <c r="U124">
        <v>0.27466800570912081</v>
      </c>
      <c r="V124">
        <v>0.34947924213066178</v>
      </c>
      <c r="W124">
        <v>1.068103855948902</v>
      </c>
    </row>
    <row r="125" spans="1:23">
      <c r="A125" t="s">
        <v>342</v>
      </c>
      <c r="B125">
        <v>0.95</v>
      </c>
      <c r="C125">
        <v>0.36599999999999999</v>
      </c>
      <c r="D125">
        <v>26.297712000000001</v>
      </c>
      <c r="E125">
        <v>1.789E-2</v>
      </c>
      <c r="F125">
        <v>1.0299999000000001E-2</v>
      </c>
      <c r="G125">
        <v>0.28105999999999998</v>
      </c>
      <c r="H125">
        <v>0.21010999999999999</v>
      </c>
      <c r="I125">
        <v>36.263159999999999</v>
      </c>
      <c r="J125">
        <v>0.97772104000000004</v>
      </c>
      <c r="K125">
        <v>9.7149999999999999</v>
      </c>
      <c r="L125">
        <v>0.78357854769814894</v>
      </c>
      <c r="M125">
        <v>9.1109128754088609E-2</v>
      </c>
      <c r="N125">
        <v>0.41232213662193801</v>
      </c>
      <c r="O125">
        <v>6.9676114762566941E-3</v>
      </c>
      <c r="P125">
        <v>1.8274632997454181E-2</v>
      </c>
      <c r="Q125">
        <v>0.5397759870355745</v>
      </c>
      <c r="R125">
        <v>0.99532896068090693</v>
      </c>
      <c r="S125">
        <v>0.3126788644269311</v>
      </c>
      <c r="T125">
        <v>0.25219999024511541</v>
      </c>
      <c r="U125">
        <v>0.27950132641163949</v>
      </c>
      <c r="V125">
        <v>0.3467261564394456</v>
      </c>
      <c r="W125">
        <v>1.0645493995760611</v>
      </c>
    </row>
    <row r="126" spans="1:23">
      <c r="A126" t="s">
        <v>343</v>
      </c>
      <c r="B126">
        <v>3.65</v>
      </c>
      <c r="C126">
        <v>0.50800000000000001</v>
      </c>
      <c r="D126">
        <v>19.215246</v>
      </c>
      <c r="E126">
        <v>0.14534000999999999</v>
      </c>
      <c r="F126">
        <v>3.8949999999999999E-2</v>
      </c>
      <c r="G126">
        <v>0.18176001</v>
      </c>
      <c r="H126">
        <v>0.13517000000000001</v>
      </c>
      <c r="I126">
        <v>11.739725</v>
      </c>
      <c r="J126">
        <v>1.6127210999999999</v>
      </c>
      <c r="K126">
        <v>25.765999999999998</v>
      </c>
      <c r="L126">
        <v>0.81937076748960214</v>
      </c>
      <c r="M126">
        <v>0.1071662206363366</v>
      </c>
      <c r="N126">
        <v>0.33106390723075158</v>
      </c>
      <c r="O126">
        <v>1.8795970207657671E-2</v>
      </c>
      <c r="P126">
        <v>3.535508056400246E-2</v>
      </c>
      <c r="Q126">
        <v>0.53527203426624992</v>
      </c>
      <c r="R126">
        <v>0.99473661329691032</v>
      </c>
      <c r="S126">
        <v>0.31475654262065778</v>
      </c>
      <c r="T126">
        <v>0.25988483434517867</v>
      </c>
      <c r="U126">
        <v>0.29231376835248007</v>
      </c>
      <c r="V126">
        <v>0.33873615015389169</v>
      </c>
      <c r="W126">
        <v>1.086149599307251</v>
      </c>
    </row>
    <row r="127" spans="1:23">
      <c r="A127" t="s">
        <v>344</v>
      </c>
      <c r="B127">
        <v>1.4</v>
      </c>
      <c r="C127">
        <v>0.73799999999999999</v>
      </c>
      <c r="D127">
        <v>24.516128999999999</v>
      </c>
      <c r="E127">
        <v>0.12271</v>
      </c>
      <c r="F127">
        <v>2.5669999999999998E-2</v>
      </c>
      <c r="G127">
        <v>0.13748999000000001</v>
      </c>
      <c r="H127">
        <v>7.9189999999999997E-2</v>
      </c>
      <c r="I127">
        <v>16.285713000000001</v>
      </c>
      <c r="J127">
        <v>1.7844564000000001</v>
      </c>
      <c r="K127">
        <v>31.565999999999999</v>
      </c>
      <c r="L127">
        <v>0.81301550481208029</v>
      </c>
      <c r="M127">
        <v>9.3785310734463265E-2</v>
      </c>
      <c r="N127">
        <v>0.29483728283418909</v>
      </c>
      <c r="O127">
        <v>2.3070126375007091E-2</v>
      </c>
      <c r="P127">
        <v>3.9974475067643053E-2</v>
      </c>
      <c r="Q127">
        <v>0.5386430249166414</v>
      </c>
      <c r="R127">
        <v>0.9942941312238367</v>
      </c>
      <c r="S127">
        <v>0.30338356843265318</v>
      </c>
      <c r="T127">
        <v>0.26139738139721908</v>
      </c>
      <c r="U127">
        <v>0.28399545962764638</v>
      </c>
      <c r="V127">
        <v>0.33837800123241119</v>
      </c>
      <c r="W127">
        <v>1.081992903752915</v>
      </c>
    </row>
    <row r="128" spans="1:23">
      <c r="A128" t="s">
        <v>345</v>
      </c>
      <c r="B128">
        <v>0.18</v>
      </c>
      <c r="C128">
        <v>0.64</v>
      </c>
      <c r="D128">
        <v>59.057971999999999</v>
      </c>
      <c r="E128">
        <v>3.5529999999999999E-2</v>
      </c>
      <c r="F128">
        <v>1.523E-2</v>
      </c>
      <c r="G128">
        <v>7.6109999999999997E-2</v>
      </c>
      <c r="H128">
        <v>4.1770000000000002E-2</v>
      </c>
      <c r="I128">
        <v>226.38889</v>
      </c>
      <c r="J128">
        <v>2.5886165999999999</v>
      </c>
      <c r="K128">
        <v>24.518999999999998</v>
      </c>
      <c r="L128">
        <v>0.7885324488953418</v>
      </c>
      <c r="M128">
        <v>8.6529884032114174E-2</v>
      </c>
      <c r="N128">
        <v>0.2446093894834574</v>
      </c>
      <c r="O128">
        <v>1.7877026631677541E-2</v>
      </c>
      <c r="P128">
        <v>6.1605049608383998E-2</v>
      </c>
      <c r="Q128">
        <v>0.56060921994495827</v>
      </c>
      <c r="R128">
        <v>0.99399835274626591</v>
      </c>
      <c r="S128">
        <v>0.28332473649017242</v>
      </c>
      <c r="T128">
        <v>0.27904615635875157</v>
      </c>
      <c r="U128">
        <v>0.28248424503958169</v>
      </c>
      <c r="V128">
        <v>0.34376874805868668</v>
      </c>
      <c r="W128">
        <v>1.066806331054132</v>
      </c>
    </row>
    <row r="129" spans="1:23">
      <c r="A129" t="s">
        <v>346</v>
      </c>
      <c r="B129">
        <v>1.39</v>
      </c>
      <c r="C129">
        <v>0.28100000000000003</v>
      </c>
      <c r="D129">
        <v>25.732759999999999</v>
      </c>
      <c r="E129">
        <v>0.10927000000000001</v>
      </c>
      <c r="F129">
        <v>3.2919999999999998E-2</v>
      </c>
      <c r="G129">
        <v>0.44779997999999999</v>
      </c>
      <c r="H129">
        <v>0.44002997999999999</v>
      </c>
      <c r="I129">
        <v>21.474820999999999</v>
      </c>
      <c r="J129">
        <v>2.2875315999999999</v>
      </c>
      <c r="K129">
        <v>9.0690000000000008</v>
      </c>
      <c r="L129">
        <v>0.80924110389993342</v>
      </c>
      <c r="M129">
        <v>9.3725840023788282E-2</v>
      </c>
      <c r="N129">
        <v>0.54876722129437172</v>
      </c>
      <c r="O129">
        <v>6.4915589100312254E-3</v>
      </c>
      <c r="P129">
        <v>5.3506362884521028E-2</v>
      </c>
      <c r="Q129">
        <v>0.53941671709697747</v>
      </c>
      <c r="R129">
        <v>0.99714631454642022</v>
      </c>
      <c r="S129">
        <v>0.33894512049796111</v>
      </c>
      <c r="T129">
        <v>0.2675202546194696</v>
      </c>
      <c r="U129">
        <v>0.28376224169962538</v>
      </c>
      <c r="V129">
        <v>0.35356222612428972</v>
      </c>
      <c r="W129">
        <v>1.081352102287279</v>
      </c>
    </row>
    <row r="130" spans="1:23">
      <c r="A130" t="s">
        <v>347</v>
      </c>
      <c r="B130">
        <v>5.45</v>
      </c>
      <c r="C130">
        <v>0.25800000000000001</v>
      </c>
      <c r="D130">
        <v>19.122807999999999</v>
      </c>
      <c r="E130">
        <v>0.15357999999999999</v>
      </c>
      <c r="F130">
        <v>5.3540003000000003E-2</v>
      </c>
      <c r="G130">
        <v>0.17860999999999999</v>
      </c>
      <c r="H130">
        <v>0.10657999999999999</v>
      </c>
      <c r="I130">
        <v>20</v>
      </c>
      <c r="J130">
        <v>3.1505622999999998</v>
      </c>
      <c r="K130">
        <v>39.895000000000003</v>
      </c>
      <c r="L130">
        <v>0.82168483190716768</v>
      </c>
      <c r="M130">
        <v>0.1178709485578353</v>
      </c>
      <c r="N130">
        <v>0.32848622081643741</v>
      </c>
      <c r="O130">
        <v>2.92079620160163E-2</v>
      </c>
      <c r="P130">
        <v>7.6720456155112943E-2</v>
      </c>
      <c r="Q130">
        <v>0.53521325016674404</v>
      </c>
      <c r="R130">
        <v>0.99451062968724302</v>
      </c>
      <c r="S130">
        <v>0.3157886219313738</v>
      </c>
      <c r="T130">
        <v>0.27911854507846262</v>
      </c>
      <c r="U130">
        <v>0.2993597786500915</v>
      </c>
      <c r="V130">
        <v>0.3367220269624448</v>
      </c>
      <c r="W130">
        <v>1.08743597642595</v>
      </c>
    </row>
    <row r="131" spans="1:23">
      <c r="A131" t="s">
        <v>348</v>
      </c>
      <c r="B131">
        <v>5.09</v>
      </c>
      <c r="C131">
        <v>0.16900000000000001</v>
      </c>
      <c r="D131">
        <v>65.660380000000004</v>
      </c>
      <c r="E131">
        <v>2.9719999E-2</v>
      </c>
      <c r="F131">
        <v>-7.2000003000000003E-3</v>
      </c>
      <c r="G131">
        <v>0.28888999999999998</v>
      </c>
      <c r="H131">
        <v>-0.75144</v>
      </c>
      <c r="I131">
        <v>13.673870000000001</v>
      </c>
      <c r="J131">
        <v>1.2914958000000001</v>
      </c>
      <c r="K131">
        <v>3.4860000000000002</v>
      </c>
      <c r="L131">
        <v>0.78690080655352823</v>
      </c>
      <c r="M131">
        <v>0.1157300029735355</v>
      </c>
      <c r="N131">
        <v>0.41872950822522798</v>
      </c>
      <c r="O131">
        <v>2.3773151372188371E-3</v>
      </c>
      <c r="P131">
        <v>2.671465320136766E-2</v>
      </c>
      <c r="Q131">
        <v>0.56480788941909488</v>
      </c>
      <c r="R131">
        <v>0.98772859202488894</v>
      </c>
      <c r="S131">
        <v>0.32046472337517712</v>
      </c>
      <c r="T131">
        <v>0.27006437919204851</v>
      </c>
      <c r="U131">
        <v>0.30199840417724882</v>
      </c>
      <c r="V131">
        <v>0.3598642951331843</v>
      </c>
      <c r="W131">
        <v>1.0621267123788281</v>
      </c>
    </row>
    <row r="132" spans="1:23">
      <c r="A132" t="s">
        <v>349</v>
      </c>
      <c r="B132">
        <v>11.56</v>
      </c>
      <c r="C132">
        <v>0.53500000000000003</v>
      </c>
      <c r="D132">
        <v>18.376722000000001</v>
      </c>
      <c r="E132">
        <v>0.39955002000000001</v>
      </c>
      <c r="F132">
        <v>0.10901</v>
      </c>
      <c r="G132">
        <v>0.37333</v>
      </c>
      <c r="H132">
        <v>0.28726997999999998</v>
      </c>
      <c r="I132">
        <v>20.761246</v>
      </c>
      <c r="J132">
        <v>8.4346669999999992</v>
      </c>
      <c r="K132">
        <v>53.165999999999997</v>
      </c>
      <c r="L132">
        <v>0.89076142921734536</v>
      </c>
      <c r="M132">
        <v>0.15420755278025569</v>
      </c>
      <c r="N132">
        <v>0.48782765103261178</v>
      </c>
      <c r="O132">
        <v>3.8987673480998061E-2</v>
      </c>
      <c r="P132">
        <v>0.2188541014094163</v>
      </c>
      <c r="Q132">
        <v>0.53473879167928307</v>
      </c>
      <c r="R132">
        <v>0.99593885542740068</v>
      </c>
      <c r="S132">
        <v>0.35911742488234671</v>
      </c>
      <c r="T132">
        <v>0.34502617327011498</v>
      </c>
      <c r="U132">
        <v>0.32961596265083781</v>
      </c>
      <c r="V132">
        <v>0.33677317631154302</v>
      </c>
      <c r="W132">
        <v>1.130631828760875</v>
      </c>
    </row>
    <row r="133" spans="1:23">
      <c r="A133" t="s">
        <v>350</v>
      </c>
      <c r="B133">
        <v>17.489999999999998</v>
      </c>
      <c r="C133">
        <v>0.63600000000000001</v>
      </c>
      <c r="D133">
        <v>20.256409999999999</v>
      </c>
      <c r="E133">
        <v>0.54635999999999996</v>
      </c>
      <c r="F133">
        <v>7.3599999999999999E-2</v>
      </c>
      <c r="G133">
        <v>0.15067</v>
      </c>
      <c r="H133">
        <v>5.0430004E-2</v>
      </c>
      <c r="I133">
        <v>9.0337329999999998</v>
      </c>
      <c r="J133">
        <v>3.9499013000000001</v>
      </c>
      <c r="K133">
        <v>234.95699999999999</v>
      </c>
      <c r="L133">
        <v>0.93199057523105555</v>
      </c>
      <c r="M133">
        <v>0.18947368421052629</v>
      </c>
      <c r="N133">
        <v>0.30562262406089152</v>
      </c>
      <c r="O133">
        <v>0.17295372931179459</v>
      </c>
      <c r="P133">
        <v>9.8221348418646187E-2</v>
      </c>
      <c r="Q133">
        <v>0.53593414171316478</v>
      </c>
      <c r="R133">
        <v>0.99406680391673297</v>
      </c>
      <c r="S133">
        <v>0.38548879557759003</v>
      </c>
      <c r="T133">
        <v>0.2988748325441784</v>
      </c>
      <c r="U133">
        <v>0.3567059388733072</v>
      </c>
      <c r="V133">
        <v>0.36708906737169927</v>
      </c>
      <c r="W133">
        <v>1.1548150212700219</v>
      </c>
    </row>
    <row r="134" spans="1:23">
      <c r="A134" t="s">
        <v>351</v>
      </c>
      <c r="B134">
        <v>5.44</v>
      </c>
      <c r="C134">
        <v>0.28599999999999998</v>
      </c>
      <c r="D134">
        <v>12.879683999999999</v>
      </c>
      <c r="E134">
        <v>0.45893001999999999</v>
      </c>
      <c r="F134">
        <v>2.2780001000000001E-2</v>
      </c>
      <c r="G134">
        <v>0.39106997999999998</v>
      </c>
      <c r="H134">
        <v>0.1278</v>
      </c>
      <c r="I134">
        <v>12.003677</v>
      </c>
      <c r="J134">
        <v>4.7056284000000002</v>
      </c>
      <c r="K134">
        <v>54.540999999999997</v>
      </c>
      <c r="L134">
        <v>0.90743731658068483</v>
      </c>
      <c r="M134">
        <v>0.1178114778471603</v>
      </c>
      <c r="N134">
        <v>0.50234446381612829</v>
      </c>
      <c r="O134">
        <v>4.0000943262050732E-2</v>
      </c>
      <c r="P134">
        <v>0.1185491529643176</v>
      </c>
      <c r="Q134">
        <v>0.53124306017514566</v>
      </c>
      <c r="R134">
        <v>0.99467835869029098</v>
      </c>
      <c r="S134">
        <v>0.36526157526077729</v>
      </c>
      <c r="T134">
        <v>0.29533620273593308</v>
      </c>
      <c r="U134">
        <v>0.3072746808778789</v>
      </c>
      <c r="V134">
        <v>0.34639285028206518</v>
      </c>
      <c r="W134">
        <v>1.1401178234067391</v>
      </c>
    </row>
    <row r="135" spans="1:23">
      <c r="A135" t="s">
        <v>352</v>
      </c>
      <c r="B135">
        <v>3.25</v>
      </c>
      <c r="C135">
        <v>0.38500000000000001</v>
      </c>
      <c r="D135">
        <v>14.726167</v>
      </c>
      <c r="E135">
        <v>0.116739996</v>
      </c>
      <c r="F135">
        <v>4.0939997999999998E-2</v>
      </c>
      <c r="G135">
        <v>0.33189999999999997</v>
      </c>
      <c r="H135">
        <v>0.18753</v>
      </c>
      <c r="I135">
        <v>22.338460000000001</v>
      </c>
      <c r="J135">
        <v>2.7105733999999999</v>
      </c>
      <c r="K135">
        <v>23.041</v>
      </c>
      <c r="L135">
        <v>0.81133892828357423</v>
      </c>
      <c r="M135">
        <v>0.1047873922093369</v>
      </c>
      <c r="N135">
        <v>0.45392504496309599</v>
      </c>
      <c r="O135">
        <v>1.6787853732480571E-2</v>
      </c>
      <c r="P135">
        <v>6.4885485090207445E-2</v>
      </c>
      <c r="Q135">
        <v>0.53241729415259931</v>
      </c>
      <c r="R135">
        <v>0.99515048184542998</v>
      </c>
      <c r="S135">
        <v>0.32820548154609219</v>
      </c>
      <c r="T135">
        <v>0.27097808953018121</v>
      </c>
      <c r="U135">
        <v>0.28922014170825422</v>
      </c>
      <c r="V135">
        <v>0.34326877726985211</v>
      </c>
      <c r="W135">
        <v>1.0814673335703859</v>
      </c>
    </row>
    <row r="136" spans="1:23">
      <c r="A136" t="s">
        <v>353</v>
      </c>
      <c r="B136">
        <v>8.68</v>
      </c>
      <c r="C136">
        <v>-7.5999999999999998E-2</v>
      </c>
      <c r="D136">
        <v>14.182896</v>
      </c>
      <c r="E136">
        <v>0.15786</v>
      </c>
      <c r="F136">
        <v>6.9419999999999996E-2</v>
      </c>
      <c r="G136">
        <v>0.34777000000000002</v>
      </c>
      <c r="H136">
        <v>8.1199995999999997E-2</v>
      </c>
      <c r="I136">
        <v>19.297234</v>
      </c>
      <c r="J136">
        <v>3.2933542999999998</v>
      </c>
      <c r="K136">
        <v>110.584</v>
      </c>
      <c r="L136">
        <v>0.82288679886430971</v>
      </c>
      <c r="M136">
        <v>0.13707998810585789</v>
      </c>
      <c r="N136">
        <v>0.46691163338509012</v>
      </c>
      <c r="O136">
        <v>8.1300345690803119E-2</v>
      </c>
      <c r="P136">
        <v>8.0561323932231838E-2</v>
      </c>
      <c r="Q136">
        <v>0.53207181181284036</v>
      </c>
      <c r="R136">
        <v>0.99431001881220671</v>
      </c>
      <c r="S136">
        <v>0.35199989939573628</v>
      </c>
      <c r="T136">
        <v>0.282163292280665</v>
      </c>
      <c r="U136">
        <v>0.31091034925578132</v>
      </c>
      <c r="V136">
        <v>0.35772482033657033</v>
      </c>
      <c r="W136">
        <v>1.088055304102598</v>
      </c>
    </row>
    <row r="137" spans="1:23">
      <c r="A137" t="s">
        <v>354</v>
      </c>
      <c r="B137">
        <v>5.36</v>
      </c>
      <c r="C137">
        <v>0.64700000000000002</v>
      </c>
      <c r="D137">
        <v>9.4397289999999998</v>
      </c>
      <c r="E137">
        <v>7.2909996000000005E-2</v>
      </c>
      <c r="F137">
        <v>4.3800000000000002E-3</v>
      </c>
      <c r="G137">
        <v>0.22503000000000001</v>
      </c>
      <c r="H137">
        <v>0.35810003000000001</v>
      </c>
      <c r="I137">
        <v>10.373134</v>
      </c>
      <c r="J137">
        <v>1.0555091000000001</v>
      </c>
      <c r="K137">
        <v>57.433999999999997</v>
      </c>
      <c r="L137">
        <v>0.79903000030891669</v>
      </c>
      <c r="M137">
        <v>0.11733571216176029</v>
      </c>
      <c r="N137">
        <v>0.36647219652840751</v>
      </c>
      <c r="O137">
        <v>4.2132862881385527E-2</v>
      </c>
      <c r="P137">
        <v>2.0367002689723999E-2</v>
      </c>
      <c r="Q137">
        <v>0.52905548951139636</v>
      </c>
      <c r="R137">
        <v>0.99649871658066791</v>
      </c>
      <c r="S137">
        <v>0.32297982165995881</v>
      </c>
      <c r="T137">
        <v>0.25224975342531569</v>
      </c>
      <c r="U137">
        <v>0.29505632262017861</v>
      </c>
      <c r="V137">
        <v>0.34495568008363531</v>
      </c>
      <c r="W137">
        <v>1.074710643078963</v>
      </c>
    </row>
    <row r="138" spans="1:23">
      <c r="A138" t="s">
        <v>355</v>
      </c>
      <c r="B138">
        <v>2.37</v>
      </c>
      <c r="C138">
        <v>0.73599999999999999</v>
      </c>
      <c r="D138">
        <v>12.297297500000001</v>
      </c>
      <c r="E138">
        <v>0.105170004</v>
      </c>
      <c r="F138">
        <v>5.0299999999999997E-3</v>
      </c>
      <c r="G138">
        <v>0.50312000000000001</v>
      </c>
      <c r="H138">
        <v>0.15529001000000001</v>
      </c>
      <c r="I138">
        <v>13.438819000000001</v>
      </c>
      <c r="J138">
        <v>1.3502054999999999</v>
      </c>
      <c r="K138">
        <v>12.337</v>
      </c>
      <c r="L138">
        <v>0.80808968807834125</v>
      </c>
      <c r="M138">
        <v>9.9553969669937542E-2</v>
      </c>
      <c r="N138">
        <v>0.59403617726390423</v>
      </c>
      <c r="O138">
        <v>8.8998248332894866E-3</v>
      </c>
      <c r="P138">
        <v>2.829384667813328E-2</v>
      </c>
      <c r="Q138">
        <v>0.53087270311455514</v>
      </c>
      <c r="R138">
        <v>0.99489564766159522</v>
      </c>
      <c r="S138">
        <v>0.35049192518499889</v>
      </c>
      <c r="T138">
        <v>0.25388504550698032</v>
      </c>
      <c r="U138">
        <v>0.28514728823604207</v>
      </c>
      <c r="V138">
        <v>0.35530765267613262</v>
      </c>
      <c r="W138">
        <v>1.079325362777463</v>
      </c>
    </row>
    <row r="139" spans="1:23">
      <c r="A139" t="s">
        <v>356</v>
      </c>
      <c r="B139">
        <v>3.23</v>
      </c>
      <c r="C139">
        <v>0.64900000000000002</v>
      </c>
      <c r="D139">
        <v>11.300940000000001</v>
      </c>
      <c r="E139">
        <v>0.14724000000000001</v>
      </c>
      <c r="F139">
        <v>1.0410000000000001E-2</v>
      </c>
      <c r="G139">
        <v>0.60416000000000003</v>
      </c>
      <c r="H139">
        <v>0.29293000000000002</v>
      </c>
      <c r="I139">
        <v>11.160990999999999</v>
      </c>
      <c r="J139">
        <v>1.521739</v>
      </c>
      <c r="K139">
        <v>21.707000000000001</v>
      </c>
      <c r="L139">
        <v>0.81990434814355073</v>
      </c>
      <c r="M139">
        <v>0.10466845078798689</v>
      </c>
      <c r="N139">
        <v>0.67671827519448269</v>
      </c>
      <c r="O139">
        <v>1.5804797813990201E-2</v>
      </c>
      <c r="P139">
        <v>3.2907813096745127E-2</v>
      </c>
      <c r="Q139">
        <v>0.5302390894662351</v>
      </c>
      <c r="R139">
        <v>0.99598359385868396</v>
      </c>
      <c r="S139">
        <v>0.36922394332281749</v>
      </c>
      <c r="T139">
        <v>0.25632188405609663</v>
      </c>
      <c r="U139">
        <v>0.28947854521170591</v>
      </c>
      <c r="V139">
        <v>0.3626206747094845</v>
      </c>
      <c r="W139">
        <v>1.0872085191579011</v>
      </c>
    </row>
    <row r="140" spans="1:23">
      <c r="A140" t="s">
        <v>357</v>
      </c>
      <c r="B140">
        <v>1.8</v>
      </c>
      <c r="C140">
        <v>0.28100000000000003</v>
      </c>
      <c r="D140">
        <v>29.227274000000001</v>
      </c>
      <c r="E140">
        <v>0.10158</v>
      </c>
      <c r="F140">
        <v>2.6370000000000001E-2</v>
      </c>
      <c r="G140">
        <v>0.55942999999999998</v>
      </c>
      <c r="H140">
        <v>0.12734000000000001</v>
      </c>
      <c r="I140">
        <v>17.861113</v>
      </c>
      <c r="J140">
        <v>1.4459838</v>
      </c>
      <c r="K140">
        <v>26.07</v>
      </c>
      <c r="L140">
        <v>0.80708149504469462</v>
      </c>
      <c r="M140">
        <v>9.6164139161462978E-2</v>
      </c>
      <c r="N140">
        <v>0.64011524431131983</v>
      </c>
      <c r="O140">
        <v>1.9019994944704952E-2</v>
      </c>
      <c r="P140">
        <v>3.0870123964096271E-2</v>
      </c>
      <c r="Q140">
        <v>0.54163898346687511</v>
      </c>
      <c r="R140">
        <v>0.99467472271755764</v>
      </c>
      <c r="S140">
        <v>0.35792786124596498</v>
      </c>
      <c r="T140">
        <v>0.25911925893108739</v>
      </c>
      <c r="U140">
        <v>0.28566333860652532</v>
      </c>
      <c r="V140">
        <v>0.36734122275763381</v>
      </c>
      <c r="W140">
        <v>1.0785775000520701</v>
      </c>
    </row>
    <row r="141" spans="1:23">
      <c r="A141" t="s">
        <v>358</v>
      </c>
      <c r="B141">
        <v>0.46</v>
      </c>
      <c r="C141">
        <v>0.253</v>
      </c>
      <c r="D141">
        <v>11.675978000000001</v>
      </c>
      <c r="E141">
        <v>3.6639999999999999E-2</v>
      </c>
      <c r="F141">
        <v>7.0700003000000004E-3</v>
      </c>
      <c r="G141">
        <v>0.2492</v>
      </c>
      <c r="H141">
        <v>2.4260001E-2</v>
      </c>
      <c r="I141">
        <v>45.434780000000003</v>
      </c>
      <c r="J141">
        <v>1.5934736</v>
      </c>
      <c r="K141">
        <v>72.203000000000003</v>
      </c>
      <c r="L141">
        <v>0.7888441739706753</v>
      </c>
      <c r="M141">
        <v>8.8195063931013964E-2</v>
      </c>
      <c r="N141">
        <v>0.38625076251199902</v>
      </c>
      <c r="O141">
        <v>5.3016485715106858E-2</v>
      </c>
      <c r="P141">
        <v>3.4837354763256653E-2</v>
      </c>
      <c r="Q141">
        <v>0.53047758739036244</v>
      </c>
      <c r="R141">
        <v>0.99385994866164584</v>
      </c>
      <c r="S141">
        <v>0.31484207032156941</v>
      </c>
      <c r="T141">
        <v>0.25489705884278302</v>
      </c>
      <c r="U141">
        <v>0.2757946015617162</v>
      </c>
      <c r="V141">
        <v>0.34843352861523358</v>
      </c>
      <c r="W141">
        <v>1.0669162653534721</v>
      </c>
    </row>
    <row r="142" spans="1:23">
      <c r="A142" t="s">
        <v>359</v>
      </c>
      <c r="B142">
        <v>-5.04</v>
      </c>
      <c r="C142">
        <v>0.44800000000000001</v>
      </c>
      <c r="D142">
        <v>-10.275363</v>
      </c>
      <c r="E142">
        <v>-0.46096999999999999</v>
      </c>
      <c r="F142">
        <v>-8.4779999999999994E-2</v>
      </c>
      <c r="G142">
        <v>0.40311000000000002</v>
      </c>
      <c r="H142">
        <v>-0.21127000000000001</v>
      </c>
      <c r="I142">
        <v>0</v>
      </c>
      <c r="J142">
        <v>1.1713201</v>
      </c>
      <c r="K142">
        <v>22.222000000000001</v>
      </c>
      <c r="L142">
        <v>0.64909866519884407</v>
      </c>
      <c r="M142">
        <v>5.5486173059768072E-2</v>
      </c>
      <c r="N142">
        <v>0.51219693919940346</v>
      </c>
      <c r="O142">
        <v>1.6184313404711739E-2</v>
      </c>
      <c r="P142">
        <v>2.3482126353065891E-2</v>
      </c>
      <c r="Q142">
        <v>0.5165180705939052</v>
      </c>
      <c r="R142">
        <v>0.99199825157137256</v>
      </c>
      <c r="S142">
        <v>0.28115591790796529</v>
      </c>
      <c r="T142">
        <v>0.23937305854171259</v>
      </c>
      <c r="U142">
        <v>0.236721940119797</v>
      </c>
      <c r="V142">
        <v>0.34270227971142159</v>
      </c>
      <c r="W142">
        <v>0.98013187552201253</v>
      </c>
    </row>
    <row r="143" spans="1:23">
      <c r="A143" t="s">
        <v>360</v>
      </c>
      <c r="B143">
        <v>10.31</v>
      </c>
      <c r="C143">
        <v>8.6999999999999994E-2</v>
      </c>
      <c r="D143">
        <v>21.824103999999998</v>
      </c>
      <c r="E143">
        <v>0.25333</v>
      </c>
      <c r="F143">
        <v>3.5540000000000002E-2</v>
      </c>
      <c r="G143">
        <v>0.34036</v>
      </c>
      <c r="H143">
        <v>4.5039999999999997E-2</v>
      </c>
      <c r="I143">
        <v>25.994178999999999</v>
      </c>
      <c r="J143">
        <v>6.6267740000000002</v>
      </c>
      <c r="K143">
        <v>310.34199999999998</v>
      </c>
      <c r="L143">
        <v>0.84969796367700778</v>
      </c>
      <c r="M143">
        <v>0.14677371394588171</v>
      </c>
      <c r="N143">
        <v>0.46084795221262792</v>
      </c>
      <c r="O143">
        <v>0.22850670563518019</v>
      </c>
      <c r="P143">
        <v>0.1702247806619038</v>
      </c>
      <c r="Q143">
        <v>0.53693108539531631</v>
      </c>
      <c r="R143">
        <v>0.99402419976982703</v>
      </c>
      <c r="S143">
        <v>0.37616454879609978</v>
      </c>
      <c r="T143">
        <v>0.324060967914991</v>
      </c>
      <c r="U143">
        <v>0.32114753193811951</v>
      </c>
      <c r="V143">
        <v>0.38566552700359868</v>
      </c>
      <c r="W143">
        <v>1.1043281917516761</v>
      </c>
    </row>
    <row r="144" spans="1:23">
      <c r="A144" t="s">
        <v>361</v>
      </c>
      <c r="B144">
        <v>-0.64</v>
      </c>
      <c r="C144">
        <v>0.751</v>
      </c>
      <c r="D144">
        <v>0.74446199999999996</v>
      </c>
      <c r="E144">
        <v>-2.3829998000000002E-2</v>
      </c>
      <c r="F144">
        <v>-5.9000000000000003E-4</v>
      </c>
      <c r="G144">
        <v>0.16441</v>
      </c>
      <c r="H144">
        <v>4.9730000000000003E-2</v>
      </c>
      <c r="I144">
        <v>0</v>
      </c>
      <c r="J144">
        <v>0.36610514</v>
      </c>
      <c r="K144">
        <v>21.895</v>
      </c>
      <c r="L144">
        <v>0.77186217876169316</v>
      </c>
      <c r="M144">
        <v>8.1653285756764782E-2</v>
      </c>
      <c r="N144">
        <v>0.31686621101225881</v>
      </c>
      <c r="O144">
        <v>1.5943339427690491E-2</v>
      </c>
      <c r="P144">
        <v>1.8231805191390781E-3</v>
      </c>
      <c r="Q144">
        <v>0.52352590816435329</v>
      </c>
      <c r="R144">
        <v>0.99406127088313034</v>
      </c>
      <c r="S144">
        <v>0.29433694467271648</v>
      </c>
      <c r="T144">
        <v>0.23683287394438651</v>
      </c>
      <c r="U144">
        <v>0.26805385522226088</v>
      </c>
      <c r="V144">
        <v>0.33353370864226373</v>
      </c>
      <c r="W144">
        <v>1.056621041770891</v>
      </c>
    </row>
    <row r="145" spans="1:23">
      <c r="A145" t="s">
        <v>362</v>
      </c>
      <c r="B145">
        <v>8.67</v>
      </c>
      <c r="C145">
        <v>0.51100000000000001</v>
      </c>
      <c r="D145">
        <v>12.743091</v>
      </c>
      <c r="E145">
        <v>0.11889</v>
      </c>
      <c r="F145">
        <v>3.3020000000000001E-2</v>
      </c>
      <c r="G145">
        <v>8.2749989999999995E-2</v>
      </c>
      <c r="H145">
        <v>4.3309998000000002E-2</v>
      </c>
      <c r="I145">
        <v>14.359861</v>
      </c>
      <c r="J145">
        <v>1.5819367</v>
      </c>
      <c r="K145">
        <v>282.93200000000002</v>
      </c>
      <c r="L145">
        <v>0.81194272121949096</v>
      </c>
      <c r="M145">
        <v>0.13702051739518289</v>
      </c>
      <c r="N145">
        <v>0.25004296334962978</v>
      </c>
      <c r="O145">
        <v>0.20830763312706849</v>
      </c>
      <c r="P145">
        <v>3.4527031303554133E-2</v>
      </c>
      <c r="Q145">
        <v>0.53115619658545521</v>
      </c>
      <c r="R145">
        <v>0.99401052533482559</v>
      </c>
      <c r="S145">
        <v>0.33907930428742661</v>
      </c>
      <c r="T145">
        <v>0.26203206340900098</v>
      </c>
      <c r="U145">
        <v>0.30949011807043519</v>
      </c>
      <c r="V145">
        <v>0.37479356925844309</v>
      </c>
      <c r="W145">
        <v>1.081168652918268</v>
      </c>
    </row>
    <row r="146" spans="1:23">
      <c r="A146" t="s">
        <v>363</v>
      </c>
      <c r="B146">
        <v>0.6</v>
      </c>
      <c r="C146">
        <v>0.65</v>
      </c>
      <c r="D146">
        <v>55.087719999999997</v>
      </c>
      <c r="E146">
        <v>4.0960003000000002E-2</v>
      </c>
      <c r="F146">
        <v>1.9560000000000001E-2</v>
      </c>
      <c r="G146">
        <v>0.11979999400000001</v>
      </c>
      <c r="H146">
        <v>3.2669999999999998E-2</v>
      </c>
      <c r="I146">
        <v>104.666664</v>
      </c>
      <c r="J146">
        <v>3.7396536</v>
      </c>
      <c r="K146">
        <v>15.803000000000001</v>
      </c>
      <c r="L146">
        <v>0.79005737510636564</v>
      </c>
      <c r="M146">
        <v>8.9027653880463867E-2</v>
      </c>
      <c r="N146">
        <v>0.28036137248518328</v>
      </c>
      <c r="O146">
        <v>1.145400160501933E-2</v>
      </c>
      <c r="P146">
        <v>9.2566034282396542E-2</v>
      </c>
      <c r="Q146">
        <v>0.55808441749757398</v>
      </c>
      <c r="R146">
        <v>0.9939264237204537</v>
      </c>
      <c r="S146">
        <v>0.28613695382289039</v>
      </c>
      <c r="T146">
        <v>0.29159083537241359</v>
      </c>
      <c r="U146">
        <v>0.28358282773511528</v>
      </c>
      <c r="V146">
        <v>0.34043135875000602</v>
      </c>
      <c r="W146">
        <v>1.0676992078543861</v>
      </c>
    </row>
    <row r="147" spans="1:23">
      <c r="A147" t="s">
        <v>364</v>
      </c>
      <c r="B147">
        <v>-3.44</v>
      </c>
      <c r="C147">
        <v>0.69199999999999995</v>
      </c>
      <c r="D147">
        <v>1.7020090000000001</v>
      </c>
      <c r="E147">
        <v>-0.7893</v>
      </c>
      <c r="F147">
        <v>-6.9260000000000002E-2</v>
      </c>
      <c r="G147">
        <v>4.0300000000000002E-2</v>
      </c>
      <c r="H147">
        <v>-0.40359001999999999</v>
      </c>
      <c r="I147">
        <v>0</v>
      </c>
      <c r="J147">
        <v>4.9885510000000002</v>
      </c>
      <c r="K147">
        <v>9.0440000000000005</v>
      </c>
      <c r="L147">
        <v>0.55689263458238669</v>
      </c>
      <c r="M147">
        <v>6.5001486767766875E-2</v>
      </c>
      <c r="N147">
        <v>0.2153056887026378</v>
      </c>
      <c r="O147">
        <v>6.4731358231029943E-3</v>
      </c>
      <c r="P147">
        <v>0.12615930127625871</v>
      </c>
      <c r="Q147">
        <v>0.52413484105049901</v>
      </c>
      <c r="R147">
        <v>0.99047809863919767</v>
      </c>
      <c r="S147">
        <v>0.1989219713737955</v>
      </c>
      <c r="T147">
        <v>0.28800478186036221</v>
      </c>
      <c r="U147">
        <v>0.23509663535518729</v>
      </c>
      <c r="V147">
        <v>0.31090640598128189</v>
      </c>
      <c r="W147">
        <v>0.92269911180740061</v>
      </c>
    </row>
    <row r="148" spans="1:23">
      <c r="A148" t="s">
        <v>365</v>
      </c>
      <c r="B148">
        <v>1.35</v>
      </c>
      <c r="C148">
        <v>7.1999999999999995E-2</v>
      </c>
      <c r="D148">
        <v>14.999999000000001</v>
      </c>
      <c r="E148">
        <v>8.5190000000000002E-2</v>
      </c>
      <c r="F148">
        <v>3.7850000000000002E-2</v>
      </c>
      <c r="G148">
        <v>0.19042000000000001</v>
      </c>
      <c r="H148">
        <v>7.4740000000000001E-2</v>
      </c>
      <c r="I148">
        <v>19</v>
      </c>
      <c r="J148">
        <v>1.6027243</v>
      </c>
      <c r="K148">
        <v>31.251000000000001</v>
      </c>
      <c r="L148">
        <v>0.80247863559900356</v>
      </c>
      <c r="M148">
        <v>9.3487957181088308E-2</v>
      </c>
      <c r="N148">
        <v>0.33815046840709589</v>
      </c>
      <c r="O148">
        <v>2.2837995479711388E-2</v>
      </c>
      <c r="P148">
        <v>3.5086183237861633E-2</v>
      </c>
      <c r="Q148">
        <v>0.53259143214277527</v>
      </c>
      <c r="R148">
        <v>0.99425895713978574</v>
      </c>
      <c r="S148">
        <v>0.30771142253138761</v>
      </c>
      <c r="T148">
        <v>0.25666605503331852</v>
      </c>
      <c r="U148">
        <v>0.28113970879404782</v>
      </c>
      <c r="V148">
        <v>0.33871609054923718</v>
      </c>
      <c r="W148">
        <v>1.0755110553989351</v>
      </c>
    </row>
    <row r="149" spans="1:23">
      <c r="A149" t="s">
        <v>366</v>
      </c>
      <c r="B149">
        <v>13.66</v>
      </c>
      <c r="C149">
        <v>0.55200000000000005</v>
      </c>
      <c r="D149">
        <v>17.375672999999999</v>
      </c>
      <c r="E149">
        <v>0.20705000000000001</v>
      </c>
      <c r="F149">
        <v>6.4070000000000002E-2</v>
      </c>
      <c r="G149">
        <v>0.25570999999999999</v>
      </c>
      <c r="H149">
        <v>0.111949995</v>
      </c>
      <c r="I149">
        <v>21.229868</v>
      </c>
      <c r="J149">
        <v>4.672822</v>
      </c>
      <c r="K149">
        <v>134.78399999999999</v>
      </c>
      <c r="L149">
        <v>0.83670099386940677</v>
      </c>
      <c r="M149">
        <v>0.16669640202200409</v>
      </c>
      <c r="N149">
        <v>0.39157796418983021</v>
      </c>
      <c r="O149">
        <v>9.9133893837330039E-2</v>
      </c>
      <c r="P149">
        <v>0.1176667152602216</v>
      </c>
      <c r="Q149">
        <v>0.53410219456525809</v>
      </c>
      <c r="R149">
        <v>0.99455307567723938</v>
      </c>
      <c r="S149">
        <v>0.35190966406257518</v>
      </c>
      <c r="T149">
        <v>0.30316907060014497</v>
      </c>
      <c r="U149">
        <v>0.33174679900234971</v>
      </c>
      <c r="V149">
        <v>0.35337638379057112</v>
      </c>
      <c r="W149">
        <v>1.0966687942481239</v>
      </c>
    </row>
    <row r="150" spans="1:23">
      <c r="A150" t="s">
        <v>367</v>
      </c>
      <c r="B150">
        <v>4.16</v>
      </c>
      <c r="C150">
        <v>0.67900000000000005</v>
      </c>
      <c r="D150">
        <v>11.894484</v>
      </c>
      <c r="E150">
        <v>6.5500000000000003E-2</v>
      </c>
      <c r="F150">
        <v>2.878E-2</v>
      </c>
      <c r="G150">
        <v>0.17308001000000001</v>
      </c>
      <c r="H150">
        <v>-7.1700000000000002E-3</v>
      </c>
      <c r="I150">
        <v>23.846153000000001</v>
      </c>
      <c r="J150">
        <v>1.6732731000000001</v>
      </c>
      <c r="K150">
        <v>79.813999999999993</v>
      </c>
      <c r="L150">
        <v>0.79694902592934791</v>
      </c>
      <c r="M150">
        <v>0.1101992268807612</v>
      </c>
      <c r="N150">
        <v>0.32396097166031002</v>
      </c>
      <c r="O150">
        <v>5.8625210299537288E-2</v>
      </c>
      <c r="P150">
        <v>3.6983828852702842E-2</v>
      </c>
      <c r="Q150">
        <v>0.530616541916062</v>
      </c>
      <c r="R150">
        <v>0.99361151686459004</v>
      </c>
      <c r="S150">
        <v>0.31444692105887012</v>
      </c>
      <c r="T150">
        <v>0.2590209884327534</v>
      </c>
      <c r="U150">
        <v>0.29069572331476651</v>
      </c>
      <c r="V150">
        <v>0.34470478692833861</v>
      </c>
      <c r="W150">
        <v>1.071740380796018</v>
      </c>
    </row>
    <row r="151" spans="1:23">
      <c r="A151" t="s">
        <v>368</v>
      </c>
      <c r="B151">
        <v>1</v>
      </c>
      <c r="C151">
        <v>0.501</v>
      </c>
      <c r="D151">
        <v>38.305087999999998</v>
      </c>
      <c r="E151">
        <v>5.9089999999999997E-2</v>
      </c>
      <c r="F151">
        <v>1.2E-2</v>
      </c>
      <c r="G151">
        <v>0.27063999999999999</v>
      </c>
      <c r="H151">
        <v>6.4409999999999995E-2</v>
      </c>
      <c r="I151">
        <v>22.6</v>
      </c>
      <c r="J151">
        <v>1.3285521</v>
      </c>
      <c r="K151">
        <v>6.5389999999999997</v>
      </c>
      <c r="L151">
        <v>0.79514888382764692</v>
      </c>
      <c r="M151">
        <v>9.1406482307463566E-2</v>
      </c>
      <c r="N151">
        <v>0.40379534069520961</v>
      </c>
      <c r="O151">
        <v>4.6271425128943189E-3</v>
      </c>
      <c r="P151">
        <v>2.7711406160981999E-2</v>
      </c>
      <c r="Q151">
        <v>0.54741183793659132</v>
      </c>
      <c r="R151">
        <v>0.99417730583905595</v>
      </c>
      <c r="S151">
        <v>0.31334602424855701</v>
      </c>
      <c r="T151">
        <v>0.25955980874195639</v>
      </c>
      <c r="U151">
        <v>0.28287449510563051</v>
      </c>
      <c r="V151">
        <v>0.34898213104957748</v>
      </c>
      <c r="W151">
        <v>1.0709685386294709</v>
      </c>
    </row>
    <row r="152" spans="1:23">
      <c r="A152" t="s">
        <v>369</v>
      </c>
      <c r="B152">
        <v>4.9000000000000004</v>
      </c>
      <c r="C152">
        <v>0.28000000000000003</v>
      </c>
      <c r="D152">
        <v>8.6083210000000001</v>
      </c>
      <c r="E152">
        <v>6.6309999999999994E-2</v>
      </c>
      <c r="F152">
        <v>2.2780001000000001E-2</v>
      </c>
      <c r="G152">
        <v>2.8680000000000001E-2</v>
      </c>
      <c r="H152">
        <v>1.355E-2</v>
      </c>
      <c r="I152">
        <v>24.489795999999998</v>
      </c>
      <c r="J152">
        <v>1.4689319999999999</v>
      </c>
      <c r="K152">
        <v>727.89400000000001</v>
      </c>
      <c r="L152">
        <v>0.79717650098432102</v>
      </c>
      <c r="M152">
        <v>0.1146000594707107</v>
      </c>
      <c r="N152">
        <v>0.20579692011640141</v>
      </c>
      <c r="O152">
        <v>0.5362105773574366</v>
      </c>
      <c r="P152">
        <v>3.1487392451986902E-2</v>
      </c>
      <c r="Q152">
        <v>0.52852677220247612</v>
      </c>
      <c r="R152">
        <v>0.99377529372336249</v>
      </c>
      <c r="S152">
        <v>0.37388326456295662</v>
      </c>
      <c r="T152">
        <v>0.25639841946926739</v>
      </c>
      <c r="U152">
        <v>0.29298308279580071</v>
      </c>
      <c r="V152">
        <v>0.44753285118986952</v>
      </c>
      <c r="W152">
        <v>1.071975972760455</v>
      </c>
    </row>
    <row r="153" spans="1:23">
      <c r="A153" t="s">
        <v>370</v>
      </c>
      <c r="B153">
        <v>2.97</v>
      </c>
      <c r="C153">
        <v>0.29799999999999999</v>
      </c>
      <c r="D153">
        <v>11.737588000000001</v>
      </c>
      <c r="E153">
        <v>0.16893</v>
      </c>
      <c r="F153">
        <v>6.6640000000000005E-2</v>
      </c>
      <c r="G153">
        <v>0.23040000999999999</v>
      </c>
      <c r="H153">
        <v>0.13785</v>
      </c>
      <c r="I153">
        <v>11.144780000000001</v>
      </c>
      <c r="J153">
        <v>1.9005510999999999</v>
      </c>
      <c r="K153">
        <v>29.518000000000001</v>
      </c>
      <c r="L153">
        <v>0.82599562461560927</v>
      </c>
      <c r="M153">
        <v>0.1031222123104371</v>
      </c>
      <c r="N153">
        <v>0.37086653236281147</v>
      </c>
      <c r="O153">
        <v>2.1560907093846469E-2</v>
      </c>
      <c r="P153">
        <v>4.3097229790066457E-2</v>
      </c>
      <c r="Q153">
        <v>0.53051676703910589</v>
      </c>
      <c r="R153">
        <v>0.99475779679022647</v>
      </c>
      <c r="S153">
        <v>0.32144786797992508</v>
      </c>
      <c r="T153">
        <v>0.26058712318014471</v>
      </c>
      <c r="U153">
        <v>0.28920307206520368</v>
      </c>
      <c r="V153">
        <v>0.33896691612876872</v>
      </c>
      <c r="W153">
        <v>1.0902243921707959</v>
      </c>
    </row>
    <row r="154" spans="1:23">
      <c r="A154" t="s">
        <v>371</v>
      </c>
      <c r="B154">
        <v>12.81</v>
      </c>
      <c r="C154">
        <v>0.71399999999999997</v>
      </c>
      <c r="D154">
        <v>11.561643999999999</v>
      </c>
      <c r="E154">
        <v>0.15065999999999999</v>
      </c>
      <c r="F154">
        <v>6.0949995999999999E-2</v>
      </c>
      <c r="G154">
        <v>0.20974001</v>
      </c>
      <c r="H154">
        <v>0.13986999999999999</v>
      </c>
      <c r="I154">
        <v>16.471506000000002</v>
      </c>
      <c r="J154">
        <v>2.3705468000000001</v>
      </c>
      <c r="K154">
        <v>113.999</v>
      </c>
      <c r="L154">
        <v>0.82086479837565951</v>
      </c>
      <c r="M154">
        <v>0.16164139161462979</v>
      </c>
      <c r="N154">
        <v>0.35396023640828111</v>
      </c>
      <c r="O154">
        <v>8.3816939365199378E-2</v>
      </c>
      <c r="P154">
        <v>5.5739333966171832E-2</v>
      </c>
      <c r="Q154">
        <v>0.53040487896706345</v>
      </c>
      <c r="R154">
        <v>0.99477376345309909</v>
      </c>
      <c r="S154">
        <v>0.34359321135281912</v>
      </c>
      <c r="T154">
        <v>0.27431996452491519</v>
      </c>
      <c r="U154">
        <v>0.32591369108564322</v>
      </c>
      <c r="V154">
        <v>0.35097815793085191</v>
      </c>
      <c r="W154">
        <v>1.0870875387582331</v>
      </c>
    </row>
    <row r="155" spans="1:23">
      <c r="A155" t="s">
        <v>372</v>
      </c>
      <c r="B155">
        <v>4.34</v>
      </c>
      <c r="C155">
        <v>9.6000000000000002E-2</v>
      </c>
      <c r="D155">
        <v>22.687225000000002</v>
      </c>
      <c r="E155">
        <v>0.16866999999999999</v>
      </c>
      <c r="F155">
        <v>5.2010002999999999E-2</v>
      </c>
      <c r="G155">
        <v>0.18913000999999999</v>
      </c>
      <c r="H155">
        <v>9.6429996000000004E-2</v>
      </c>
      <c r="I155">
        <v>23.732717999999998</v>
      </c>
      <c r="J155">
        <v>3.5465876999999999</v>
      </c>
      <c r="K155">
        <v>65.289000000000001</v>
      </c>
      <c r="L155">
        <v>0.8259226079312969</v>
      </c>
      <c r="M155">
        <v>0.1112696996729111</v>
      </c>
      <c r="N155">
        <v>0.33709485598123018</v>
      </c>
      <c r="O155">
        <v>4.7921396794235488E-2</v>
      </c>
      <c r="P155">
        <v>8.7372882045783445E-2</v>
      </c>
      <c r="Q155">
        <v>0.53747996995306957</v>
      </c>
      <c r="R155">
        <v>0.99443040112683534</v>
      </c>
      <c r="S155">
        <v>0.31831464578680169</v>
      </c>
      <c r="T155">
        <v>0.28371237244996739</v>
      </c>
      <c r="U155">
        <v>0.29618397198092911</v>
      </c>
      <c r="V155">
        <v>0.34205091743589228</v>
      </c>
      <c r="W155">
        <v>1.0899875025646979</v>
      </c>
    </row>
    <row r="156" spans="1:23">
      <c r="A156" t="s">
        <v>373</v>
      </c>
      <c r="B156">
        <v>-2.2999999999999998</v>
      </c>
      <c r="C156">
        <v>0.28299999999999997</v>
      </c>
      <c r="D156">
        <v>-56.445779999999999</v>
      </c>
      <c r="E156">
        <v>-2.0330000000000001E-2</v>
      </c>
      <c r="F156">
        <v>-3.0929999999999999E-2</v>
      </c>
      <c r="G156">
        <v>0.17757000000000001</v>
      </c>
      <c r="H156">
        <v>-0.11552</v>
      </c>
      <c r="I156">
        <v>0</v>
      </c>
      <c r="J156">
        <v>4.2448129999999997</v>
      </c>
      <c r="K156">
        <v>11.772</v>
      </c>
      <c r="L156">
        <v>0.77284509510423127</v>
      </c>
      <c r="M156">
        <v>7.1781147784716018E-2</v>
      </c>
      <c r="N156">
        <v>0.32763517784486379</v>
      </c>
      <c r="O156">
        <v>8.4834630687114811E-3</v>
      </c>
      <c r="P156">
        <v>0.1061539836196753</v>
      </c>
      <c r="Q156">
        <v>0.4871569162293069</v>
      </c>
      <c r="R156">
        <v>0.99275508720011119</v>
      </c>
      <c r="S156">
        <v>0.28186892846434503</v>
      </c>
      <c r="T156">
        <v>0.26455057769370971</v>
      </c>
      <c r="U156">
        <v>0.25247410405830711</v>
      </c>
      <c r="V156">
        <v>0.30075294528970592</v>
      </c>
      <c r="W156">
        <v>1.05645729748694</v>
      </c>
    </row>
    <row r="157" spans="1:23">
      <c r="A157" t="s">
        <v>374</v>
      </c>
      <c r="B157">
        <v>0.72</v>
      </c>
      <c r="C157">
        <v>0.58199999999999996</v>
      </c>
      <c r="D157">
        <v>10.9375</v>
      </c>
      <c r="E157">
        <v>4.2389999999999997E-2</v>
      </c>
      <c r="F157">
        <v>1.0140000999999999E-2</v>
      </c>
      <c r="G157">
        <v>0.42126997999999999</v>
      </c>
      <c r="H157">
        <v>-2.10114</v>
      </c>
      <c r="I157">
        <v>46.180553000000003</v>
      </c>
      <c r="J157">
        <v>1.6505335999999999</v>
      </c>
      <c r="K157">
        <v>4.4470000000000001</v>
      </c>
      <c r="L157">
        <v>0.79045896602758337</v>
      </c>
      <c r="M157">
        <v>8.9741302408563775E-2</v>
      </c>
      <c r="N157">
        <v>0.52705744241374775</v>
      </c>
      <c r="O157">
        <v>3.085498598740008E-3</v>
      </c>
      <c r="P157">
        <v>3.6372174048387503E-2</v>
      </c>
      <c r="Q157">
        <v>0.5300079670585196</v>
      </c>
      <c r="R157">
        <v>0.97706017376787946</v>
      </c>
      <c r="S157">
        <v>0.33014846467009529</v>
      </c>
      <c r="T157">
        <v>0.25557456059260408</v>
      </c>
      <c r="U157">
        <v>0.27682732126855869</v>
      </c>
      <c r="V157">
        <v>0.34731875716449989</v>
      </c>
      <c r="W157">
        <v>1.0580483479351059</v>
      </c>
    </row>
    <row r="158" spans="1:23">
      <c r="A158" t="s">
        <v>375</v>
      </c>
      <c r="B158">
        <v>3.84</v>
      </c>
      <c r="C158">
        <v>0.56899999999999995</v>
      </c>
      <c r="D158">
        <v>17.326733000000001</v>
      </c>
      <c r="E158">
        <v>0.11156000000000001</v>
      </c>
      <c r="F158">
        <v>5.8220000000000001E-2</v>
      </c>
      <c r="G158">
        <v>0.15412000000000001</v>
      </c>
      <c r="H158">
        <v>7.4340000000000003E-2</v>
      </c>
      <c r="I158">
        <v>18.229168000000001</v>
      </c>
      <c r="J158">
        <v>2.3878560000000002</v>
      </c>
      <c r="K158">
        <v>51.067999999999998</v>
      </c>
      <c r="L158">
        <v>0.80988421238868458</v>
      </c>
      <c r="M158">
        <v>0.1082961641391615</v>
      </c>
      <c r="N158">
        <v>0.30844579545697709</v>
      </c>
      <c r="O158">
        <v>3.7441608025980982E-2</v>
      </c>
      <c r="P158">
        <v>5.6204922714334943E-2</v>
      </c>
      <c r="Q158">
        <v>0.53407107214991145</v>
      </c>
      <c r="R158">
        <v>0.99425579542436537</v>
      </c>
      <c r="S158">
        <v>0.3097365927392437</v>
      </c>
      <c r="T158">
        <v>0.26846781325430219</v>
      </c>
      <c r="U158">
        <v>0.29173009153006318</v>
      </c>
      <c r="V158">
        <v>0.33852109651866769</v>
      </c>
      <c r="W158">
        <v>1.0800502997917589</v>
      </c>
    </row>
    <row r="159" spans="1:23">
      <c r="A159" t="s">
        <v>376</v>
      </c>
      <c r="B159">
        <v>13.35</v>
      </c>
      <c r="C159">
        <v>0.20399999999999999</v>
      </c>
      <c r="D159">
        <v>23.415839999999999</v>
      </c>
      <c r="E159">
        <v>0.27277002</v>
      </c>
      <c r="F159">
        <v>9.4079999999999997E-2</v>
      </c>
      <c r="G159">
        <v>0.86873</v>
      </c>
      <c r="H159">
        <v>0.16906999</v>
      </c>
      <c r="I159">
        <v>17.715354999999999</v>
      </c>
      <c r="J159">
        <v>4.7342605999999998</v>
      </c>
      <c r="K159">
        <v>70.183999999999997</v>
      </c>
      <c r="L159">
        <v>0.85515737061303121</v>
      </c>
      <c r="M159">
        <v>0.1648528099910794</v>
      </c>
      <c r="N159">
        <v>0.89321869729952197</v>
      </c>
      <c r="O159">
        <v>5.1528637214782992E-2</v>
      </c>
      <c r="P159">
        <v>0.1193193116172394</v>
      </c>
      <c r="Q159">
        <v>0.53794331810709128</v>
      </c>
      <c r="R159">
        <v>0.9950045685997394</v>
      </c>
      <c r="S159">
        <v>0.42902079932396492</v>
      </c>
      <c r="T159">
        <v>0.30526022964757338</v>
      </c>
      <c r="U159">
        <v>0.33349697573456361</v>
      </c>
      <c r="V159">
        <v>0.38377970461483929</v>
      </c>
      <c r="W159">
        <v>1.1082511805142381</v>
      </c>
    </row>
    <row r="160" spans="1:23">
      <c r="A160" t="s">
        <v>377</v>
      </c>
      <c r="B160">
        <v>0.26</v>
      </c>
      <c r="C160">
        <v>0.59299999999999997</v>
      </c>
      <c r="D160">
        <v>12.53304</v>
      </c>
      <c r="E160">
        <v>5.3100003999999998E-3</v>
      </c>
      <c r="F160">
        <v>-6.5399999999999998E-3</v>
      </c>
      <c r="G160">
        <v>0.25319000000000003</v>
      </c>
      <c r="H160">
        <v>5.5329999999999997E-2</v>
      </c>
      <c r="I160">
        <v>218.84616</v>
      </c>
      <c r="J160">
        <v>2.2204012999999998</v>
      </c>
      <c r="K160">
        <v>15.657999999999999</v>
      </c>
      <c r="L160">
        <v>0.78004566362336869</v>
      </c>
      <c r="M160">
        <v>8.7005649717514122E-2</v>
      </c>
      <c r="N160">
        <v>0.38951582160486331</v>
      </c>
      <c r="O160">
        <v>1.13471477008356E-2</v>
      </c>
      <c r="P160">
        <v>5.1700669245253253E-2</v>
      </c>
      <c r="Q160">
        <v>0.53102261884810364</v>
      </c>
      <c r="R160">
        <v>0.99410553489901476</v>
      </c>
      <c r="S160">
        <v>0.30420336848806401</v>
      </c>
      <c r="T160">
        <v>0.26218830862144549</v>
      </c>
      <c r="U160">
        <v>0.27425652229988839</v>
      </c>
      <c r="V160">
        <v>0.33743952155986762</v>
      </c>
      <c r="W160">
        <v>1.0616651288125909</v>
      </c>
    </row>
    <row r="161" spans="1:23">
      <c r="A161" t="s">
        <v>378</v>
      </c>
      <c r="B161">
        <v>2.5</v>
      </c>
      <c r="C161">
        <v>0.56999999999999995</v>
      </c>
      <c r="D161">
        <v>14.674796000000001</v>
      </c>
      <c r="E161">
        <v>0.12339</v>
      </c>
      <c r="F161">
        <v>3.8469999999999997E-2</v>
      </c>
      <c r="G161">
        <v>4.1160002000000001E-2</v>
      </c>
      <c r="H161">
        <v>1.9460000000000002E-2</v>
      </c>
      <c r="I161">
        <v>14.44</v>
      </c>
      <c r="J161">
        <v>1.7508123</v>
      </c>
      <c r="K161">
        <v>245.126</v>
      </c>
      <c r="L161">
        <v>0.81320647152489722</v>
      </c>
      <c r="M161">
        <v>0.10032708890871241</v>
      </c>
      <c r="N161">
        <v>0.21600943741190631</v>
      </c>
      <c r="O161">
        <v>0.1804475041507215</v>
      </c>
      <c r="P161">
        <v>3.9069504624059608E-2</v>
      </c>
      <c r="Q161">
        <v>0.5323846257913657</v>
      </c>
      <c r="R161">
        <v>0.99382200806869769</v>
      </c>
      <c r="S161">
        <v>0.31805967830553172</v>
      </c>
      <c r="T161">
        <v>0.25926198130110628</v>
      </c>
      <c r="U161">
        <v>0.28656602204541631</v>
      </c>
      <c r="V161">
        <v>0.36577817234216659</v>
      </c>
      <c r="W161">
        <v>1.081832962673779</v>
      </c>
    </row>
    <row r="162" spans="1:23">
      <c r="A162" t="s">
        <v>379</v>
      </c>
      <c r="B162">
        <v>1.81</v>
      </c>
      <c r="C162">
        <v>0.57199999999999995</v>
      </c>
      <c r="D162">
        <v>-57.323948000000001</v>
      </c>
      <c r="E162">
        <v>4.6680002999999998E-2</v>
      </c>
      <c r="F162">
        <v>1.4030000000000001E-2</v>
      </c>
      <c r="G162">
        <v>0.15067</v>
      </c>
      <c r="H162">
        <v>2.1129999999999999E-2</v>
      </c>
      <c r="I162">
        <v>22.486189</v>
      </c>
      <c r="J162">
        <v>1.0291291</v>
      </c>
      <c r="K162">
        <v>31.629000000000001</v>
      </c>
      <c r="L162">
        <v>0.79166374216123758</v>
      </c>
      <c r="M162">
        <v>9.6223609872137961E-2</v>
      </c>
      <c r="N162">
        <v>0.30562262406089152</v>
      </c>
      <c r="O162">
        <v>2.3116552554066239E-2</v>
      </c>
      <c r="P162">
        <v>1.9657424478336821E-2</v>
      </c>
      <c r="Q162">
        <v>0.48659846283249109</v>
      </c>
      <c r="R162">
        <v>0.99383520823057747</v>
      </c>
      <c r="S162">
        <v>0.30186086592439931</v>
      </c>
      <c r="T162">
        <v>0.2307316271521494</v>
      </c>
      <c r="U162">
        <v>0.26987001624246593</v>
      </c>
      <c r="V162">
        <v>0.31100443908501918</v>
      </c>
      <c r="W162">
        <v>1.0686307068829739</v>
      </c>
    </row>
    <row r="163" spans="1:23">
      <c r="A163" t="s">
        <v>380</v>
      </c>
      <c r="B163">
        <v>3.25</v>
      </c>
      <c r="C163">
        <v>0.60599999999999998</v>
      </c>
      <c r="D163">
        <v>25.892351000000001</v>
      </c>
      <c r="E163">
        <v>0.14685999999999999</v>
      </c>
      <c r="F163">
        <v>4.6669996999999998E-2</v>
      </c>
      <c r="G163">
        <v>0.20691000000000001</v>
      </c>
      <c r="H163">
        <v>5.4089999999999999E-2</v>
      </c>
      <c r="I163">
        <v>28.123076999999999</v>
      </c>
      <c r="J163">
        <v>4.0168759999999999</v>
      </c>
      <c r="K163">
        <v>43.917000000000002</v>
      </c>
      <c r="L163">
        <v>0.81979763145109419</v>
      </c>
      <c r="M163">
        <v>0.1047873922093369</v>
      </c>
      <c r="N163">
        <v>0.35164440936983582</v>
      </c>
      <c r="O163">
        <v>3.2171868241029987E-2</v>
      </c>
      <c r="P163">
        <v>0.10002285667619711</v>
      </c>
      <c r="Q163">
        <v>0.53951820580534671</v>
      </c>
      <c r="R163">
        <v>0.99409573358121173</v>
      </c>
      <c r="S163">
        <v>0.31320565370928227</v>
      </c>
      <c r="T163">
        <v>0.28908141772630391</v>
      </c>
      <c r="U163">
        <v>0.29193993340979818</v>
      </c>
      <c r="V163">
        <v>0.33937075353578322</v>
      </c>
      <c r="W163">
        <v>1.0860352840712659</v>
      </c>
    </row>
    <row r="164" spans="1:23">
      <c r="A164" t="s">
        <v>381</v>
      </c>
      <c r="B164">
        <v>5.31</v>
      </c>
      <c r="C164">
        <v>0.5</v>
      </c>
      <c r="D164">
        <v>24.071783</v>
      </c>
      <c r="E164">
        <v>6.2309999999999997E-2</v>
      </c>
      <c r="F164">
        <v>3.0099999999999998E-2</v>
      </c>
      <c r="G164">
        <v>0.1825</v>
      </c>
      <c r="H164">
        <v>0.09</v>
      </c>
      <c r="I164">
        <v>36.628999999999998</v>
      </c>
      <c r="J164">
        <v>2.2862718000000002</v>
      </c>
      <c r="K164">
        <v>59</v>
      </c>
      <c r="L164">
        <v>0.79605316737951537</v>
      </c>
      <c r="M164">
        <v>0.11703835860838541</v>
      </c>
      <c r="N164">
        <v>0.33166944885434269</v>
      </c>
      <c r="O164">
        <v>4.3286885046569877E-2</v>
      </c>
      <c r="P164">
        <v>5.3472476355684591E-2</v>
      </c>
      <c r="Q164">
        <v>0.53836045195445026</v>
      </c>
      <c r="R164">
        <v>0.99437957658307086</v>
      </c>
      <c r="S164">
        <v>0.31339998508633121</v>
      </c>
      <c r="T164">
        <v>0.27038437451886199</v>
      </c>
      <c r="U164">
        <v>0.2969587057980112</v>
      </c>
      <c r="V164">
        <v>0.34451246344725273</v>
      </c>
      <c r="W164">
        <v>1.071641737776065</v>
      </c>
    </row>
    <row r="165" spans="1:23">
      <c r="A165" t="s">
        <v>382</v>
      </c>
      <c r="B165">
        <v>6.6</v>
      </c>
      <c r="C165">
        <v>0.23</v>
      </c>
      <c r="D165">
        <v>14.931907000000001</v>
      </c>
      <c r="E165">
        <v>0.18053</v>
      </c>
      <c r="F165">
        <v>9.4490009999999999E-2</v>
      </c>
      <c r="G165">
        <v>0.39983999999999997</v>
      </c>
      <c r="H165">
        <v>0.22688</v>
      </c>
      <c r="I165">
        <v>23.257576</v>
      </c>
      <c r="J165">
        <v>3.9153167999999998</v>
      </c>
      <c r="K165">
        <v>33.988999999999997</v>
      </c>
      <c r="L165">
        <v>0.82925329206954557</v>
      </c>
      <c r="M165">
        <v>0.12471008028545939</v>
      </c>
      <c r="N165">
        <v>0.50952106370224393</v>
      </c>
      <c r="O165">
        <v>2.4855691960091169E-2</v>
      </c>
      <c r="P165">
        <v>9.7291082776048782E-2</v>
      </c>
      <c r="Q165">
        <v>0.53254813039561988</v>
      </c>
      <c r="R165">
        <v>0.99546151559990381</v>
      </c>
      <c r="S165">
        <v>0.34620515445858052</v>
      </c>
      <c r="T165">
        <v>0.28777015723816929</v>
      </c>
      <c r="U165">
        <v>0.30382032290270772</v>
      </c>
      <c r="V165">
        <v>0.34631880544626181</v>
      </c>
      <c r="W165">
        <v>1.092634936051069</v>
      </c>
    </row>
    <row r="166" spans="1:23">
      <c r="A166" t="s">
        <v>383</v>
      </c>
      <c r="B166">
        <v>5.07</v>
      </c>
      <c r="C166">
        <v>0.38500000000000001</v>
      </c>
      <c r="D166">
        <v>10.981012</v>
      </c>
      <c r="E166">
        <v>9.4700000000000006E-2</v>
      </c>
      <c r="F166">
        <v>4.6859999999999999E-2</v>
      </c>
      <c r="G166">
        <v>0.24283001000000001</v>
      </c>
      <c r="H166">
        <v>0.12984999999999999</v>
      </c>
      <c r="I166">
        <v>13.688363000000001</v>
      </c>
      <c r="J166">
        <v>1.2613365999999999</v>
      </c>
      <c r="K166">
        <v>45.783000000000001</v>
      </c>
      <c r="L166">
        <v>0.80514936124442893</v>
      </c>
      <c r="M166">
        <v>0.11561106155218551</v>
      </c>
      <c r="N166">
        <v>0.38103813249421592</v>
      </c>
      <c r="O166">
        <v>3.35469674493531E-2</v>
      </c>
      <c r="P166">
        <v>2.5903420783139151E-2</v>
      </c>
      <c r="Q166">
        <v>0.53003563764569905</v>
      </c>
      <c r="R166">
        <v>0.99469456248182009</v>
      </c>
      <c r="S166">
        <v>0.32458986154530911</v>
      </c>
      <c r="T166">
        <v>0.25479630113840729</v>
      </c>
      <c r="U166">
        <v>0.29485158953491802</v>
      </c>
      <c r="V166">
        <v>0.34408095100575709</v>
      </c>
      <c r="W166">
        <v>1.0774043575794161</v>
      </c>
    </row>
    <row r="167" spans="1:23">
      <c r="A167" t="s">
        <v>384</v>
      </c>
      <c r="B167">
        <v>52.12</v>
      </c>
      <c r="C167">
        <v>0.38500000000000001</v>
      </c>
      <c r="D167">
        <v>18.98734</v>
      </c>
      <c r="E167">
        <v>0.21253</v>
      </c>
      <c r="F167">
        <v>0.12171999999999999</v>
      </c>
      <c r="G167">
        <v>0.46893000000000001</v>
      </c>
      <c r="H167">
        <v>0.30306</v>
      </c>
      <c r="I167">
        <v>31.945509999999999</v>
      </c>
      <c r="J167">
        <v>6.6742296000000003</v>
      </c>
      <c r="K167">
        <v>221.738</v>
      </c>
      <c r="L167">
        <v>0.83823996090799047</v>
      </c>
      <c r="M167">
        <v>0.3954207552780255</v>
      </c>
      <c r="N167">
        <v>0.56605813957342044</v>
      </c>
      <c r="O167">
        <v>0.16321233786762351</v>
      </c>
      <c r="P167">
        <v>0.1715012575295424</v>
      </c>
      <c r="Q167">
        <v>0.53512710199833002</v>
      </c>
      <c r="R167">
        <v>0.99606366430170346</v>
      </c>
      <c r="S167">
        <v>0.45390112805513078</v>
      </c>
      <c r="T167">
        <v>0.35936654082287589</v>
      </c>
      <c r="U167">
        <v>0.4778700754653375</v>
      </c>
      <c r="V167">
        <v>0.37736254955967768</v>
      </c>
      <c r="W167">
        <v>1.098498902241019</v>
      </c>
    </row>
    <row r="168" spans="1:23">
      <c r="A168" t="s">
        <v>385</v>
      </c>
      <c r="B168">
        <v>11.41</v>
      </c>
      <c r="C168">
        <v>0.55300000000000005</v>
      </c>
      <c r="D168">
        <v>13.734439999999999</v>
      </c>
      <c r="E168">
        <v>0.18556</v>
      </c>
      <c r="F168">
        <v>4.9779999999999998E-2</v>
      </c>
      <c r="G168">
        <v>0.14576</v>
      </c>
      <c r="H168">
        <v>6.0399998000000003E-2</v>
      </c>
      <c r="I168">
        <v>14.504821</v>
      </c>
      <c r="J168">
        <v>2.6064221999999999</v>
      </c>
      <c r="K168">
        <v>239.08699999999999</v>
      </c>
      <c r="L168">
        <v>0.83066588407758857</v>
      </c>
      <c r="M168">
        <v>0.15331549212013079</v>
      </c>
      <c r="N168">
        <v>0.30160471926240429</v>
      </c>
      <c r="O168">
        <v>0.17599722327233819</v>
      </c>
      <c r="P168">
        <v>6.2083990692564268E-2</v>
      </c>
      <c r="Q168">
        <v>0.53178662517825281</v>
      </c>
      <c r="R168">
        <v>0.99414560962615872</v>
      </c>
      <c r="S168">
        <v>0.34958936660700762</v>
      </c>
      <c r="T168">
        <v>0.27644172978619891</v>
      </c>
      <c r="U168">
        <v>0.32199317182698961</v>
      </c>
      <c r="V168">
        <v>0.36877546500614372</v>
      </c>
      <c r="W168">
        <v>1.0927289638450071</v>
      </c>
    </row>
    <row r="169" spans="1:23">
      <c r="A169" t="s">
        <v>386</v>
      </c>
      <c r="B169">
        <v>17.78</v>
      </c>
      <c r="C169">
        <v>0.46700000000000003</v>
      </c>
      <c r="D169">
        <v>46.130949999999999</v>
      </c>
      <c r="E169">
        <v>0.22721</v>
      </c>
      <c r="F169">
        <v>0.10428</v>
      </c>
      <c r="G169">
        <v>0.34040999999999999</v>
      </c>
      <c r="H169">
        <v>0.22966998999999999</v>
      </c>
      <c r="I169">
        <v>61.023620000000001</v>
      </c>
      <c r="J169">
        <v>13.9666605</v>
      </c>
      <c r="K169">
        <v>86.69</v>
      </c>
      <c r="L169">
        <v>0.84236259523762713</v>
      </c>
      <c r="M169">
        <v>0.1911983348201011</v>
      </c>
      <c r="N169">
        <v>0.46088886774010729</v>
      </c>
      <c r="O169">
        <v>6.3692296128277745E-2</v>
      </c>
      <c r="P169">
        <v>0.36765554390886412</v>
      </c>
      <c r="Q169">
        <v>0.55238853854161385</v>
      </c>
      <c r="R169">
        <v>0.99548356848591768</v>
      </c>
      <c r="S169">
        <v>0.34158001500342988</v>
      </c>
      <c r="T169">
        <v>0.42165313578406732</v>
      </c>
      <c r="U169">
        <v>0.35267066250708279</v>
      </c>
      <c r="V169">
        <v>0.33552664801441612</v>
      </c>
      <c r="W169">
        <v>1.1006865013872491</v>
      </c>
    </row>
    <row r="170" spans="1:23">
      <c r="A170" t="s">
        <v>387</v>
      </c>
      <c r="B170">
        <v>13.91</v>
      </c>
      <c r="C170">
        <v>0.77100000000000002</v>
      </c>
      <c r="D170">
        <v>10.625762</v>
      </c>
      <c r="E170">
        <v>9.8120003999999997E-2</v>
      </c>
      <c r="F170">
        <v>4.8869999999999997E-2</v>
      </c>
      <c r="G170">
        <v>0.24655000999999999</v>
      </c>
      <c r="H170">
        <v>7.0889999999999995E-2</v>
      </c>
      <c r="I170">
        <v>18.799424999999999</v>
      </c>
      <c r="J170">
        <v>1.7370452999999999</v>
      </c>
      <c r="K170">
        <v>316.47899999999998</v>
      </c>
      <c r="L170">
        <v>0.80610981259987136</v>
      </c>
      <c r="M170">
        <v>0.16818316978887901</v>
      </c>
      <c r="N170">
        <v>0.38408224773869087</v>
      </c>
      <c r="O170">
        <v>0.23302920501432209</v>
      </c>
      <c r="P170">
        <v>3.8699195176138193E-2</v>
      </c>
      <c r="Q170">
        <v>0.52980972350487543</v>
      </c>
      <c r="R170">
        <v>0.9942285256288651</v>
      </c>
      <c r="S170">
        <v>0.37179221153970271</v>
      </c>
      <c r="T170">
        <v>0.26769629750951318</v>
      </c>
      <c r="U170">
        <v>0.32838222811603168</v>
      </c>
      <c r="V170">
        <v>0.38999695392651901</v>
      </c>
      <c r="W170">
        <v>1.0777198359252591</v>
      </c>
    </row>
    <row r="171" spans="1:23">
      <c r="A171" t="s">
        <v>388</v>
      </c>
      <c r="B171">
        <v>13.4</v>
      </c>
      <c r="C171">
        <v>0.78900000000000003</v>
      </c>
      <c r="D171">
        <v>19.985775</v>
      </c>
      <c r="E171">
        <v>0.15622</v>
      </c>
      <c r="F171">
        <v>4.5900002000000002E-2</v>
      </c>
      <c r="G171">
        <v>0.28921999999999998</v>
      </c>
      <c r="H171">
        <v>0.18832001000000001</v>
      </c>
      <c r="I171">
        <v>10.485075</v>
      </c>
      <c r="J171">
        <v>1.8421155</v>
      </c>
      <c r="K171">
        <v>59.823</v>
      </c>
      <c r="L171">
        <v>0.82242623208633936</v>
      </c>
      <c r="M171">
        <v>0.1651501635444543</v>
      </c>
      <c r="N171">
        <v>0.41899955070659273</v>
      </c>
      <c r="O171">
        <v>4.3893373068247227E-2</v>
      </c>
      <c r="P171">
        <v>4.1525409148317573E-2</v>
      </c>
      <c r="Q171">
        <v>0.53576203679127365</v>
      </c>
      <c r="R171">
        <v>0.99515672631242802</v>
      </c>
      <c r="S171">
        <v>0.35050855247871882</v>
      </c>
      <c r="T171">
        <v>0.2710253577002113</v>
      </c>
      <c r="U171">
        <v>0.32969601478044308</v>
      </c>
      <c r="V171">
        <v>0.35125586380359941</v>
      </c>
      <c r="W171">
        <v>1.088269732515476</v>
      </c>
    </row>
    <row r="172" spans="1:23">
      <c r="A172" t="s">
        <v>389</v>
      </c>
      <c r="B172">
        <v>5.34</v>
      </c>
      <c r="C172">
        <v>0.27400000000000002</v>
      </c>
      <c r="D172">
        <v>14.827586</v>
      </c>
      <c r="E172">
        <v>0.108780004</v>
      </c>
      <c r="F172">
        <v>2.3519999999999999E-2</v>
      </c>
      <c r="G172">
        <v>3.7449999999999997E-2</v>
      </c>
      <c r="H172">
        <v>1.788E-2</v>
      </c>
      <c r="I172">
        <v>16.104868</v>
      </c>
      <c r="J172">
        <v>1.6320953</v>
      </c>
      <c r="K172">
        <v>422.28399999999999</v>
      </c>
      <c r="L172">
        <v>0.80910349665667836</v>
      </c>
      <c r="M172">
        <v>0.1172167707404103</v>
      </c>
      <c r="N172">
        <v>0.2129735036363061</v>
      </c>
      <c r="O172">
        <v>0.31099939351197831</v>
      </c>
      <c r="P172">
        <v>3.5876214384436778E-2</v>
      </c>
      <c r="Q172">
        <v>0.53248178953964564</v>
      </c>
      <c r="R172">
        <v>0.99380951929278749</v>
      </c>
      <c r="S172">
        <v>0.34269927335415767</v>
      </c>
      <c r="T172">
        <v>0.26034851702066641</v>
      </c>
      <c r="U172">
        <v>0.29692026529968613</v>
      </c>
      <c r="V172">
        <v>0.39675858423831112</v>
      </c>
      <c r="W172">
        <v>1.079309690070883</v>
      </c>
    </row>
    <row r="173" spans="1:23">
      <c r="A173" t="s">
        <v>390</v>
      </c>
      <c r="B173">
        <v>1.94</v>
      </c>
      <c r="C173">
        <v>0.497</v>
      </c>
      <c r="D173">
        <v>11.827584999999999</v>
      </c>
      <c r="E173">
        <v>4.4229999999999998E-2</v>
      </c>
      <c r="F173">
        <v>1.77E-2</v>
      </c>
      <c r="G173">
        <v>0.13969999999999999</v>
      </c>
      <c r="H173">
        <v>6.8110000000000004E-2</v>
      </c>
      <c r="I173">
        <v>17.680412</v>
      </c>
      <c r="J173">
        <v>1.032324</v>
      </c>
      <c r="K173">
        <v>37.18</v>
      </c>
      <c r="L173">
        <v>0.79097569948579394</v>
      </c>
      <c r="M173">
        <v>9.6996729110912866E-2</v>
      </c>
      <c r="N173">
        <v>0.29664575733188858</v>
      </c>
      <c r="O173">
        <v>2.7207214775610489E-2</v>
      </c>
      <c r="P173">
        <v>1.9743361985067719E-2</v>
      </c>
      <c r="Q173">
        <v>0.5305739988334246</v>
      </c>
      <c r="R173">
        <v>0.99420655170669392</v>
      </c>
      <c r="S173">
        <v>0.30110962521360429</v>
      </c>
      <c r="T173">
        <v>0.24972685343675519</v>
      </c>
      <c r="U173">
        <v>0.28164933607848769</v>
      </c>
      <c r="V173">
        <v>0.3368693284366841</v>
      </c>
      <c r="W173">
        <v>1.068426703466177</v>
      </c>
    </row>
    <row r="174" spans="1:23">
      <c r="A174" t="s">
        <v>391</v>
      </c>
      <c r="B174">
        <v>11.53</v>
      </c>
      <c r="C174">
        <v>0.75800000000000001</v>
      </c>
      <c r="D174">
        <v>26.42998</v>
      </c>
      <c r="E174">
        <v>0.15434</v>
      </c>
      <c r="F174">
        <v>1.035E-2</v>
      </c>
      <c r="G174">
        <v>0.18293999999999999</v>
      </c>
      <c r="H174">
        <v>3.338E-2</v>
      </c>
      <c r="I174">
        <v>11.621857</v>
      </c>
      <c r="J174">
        <v>1.7812754</v>
      </c>
      <c r="K174">
        <v>74.75</v>
      </c>
      <c r="L174">
        <v>0.82189826529208077</v>
      </c>
      <c r="M174">
        <v>0.1540291406482307</v>
      </c>
      <c r="N174">
        <v>0.33202950549616228</v>
      </c>
      <c r="O174">
        <v>5.4893429811354963E-2</v>
      </c>
      <c r="P174">
        <v>3.9888911447839313E-2</v>
      </c>
      <c r="Q174">
        <v>0.53986010022791353</v>
      </c>
      <c r="R174">
        <v>0.99393203576532474</v>
      </c>
      <c r="S174">
        <v>0.33502603194290098</v>
      </c>
      <c r="T174">
        <v>0.27049119060285981</v>
      </c>
      <c r="U174">
        <v>0.32361517485787389</v>
      </c>
      <c r="V174">
        <v>0.34954683995559022</v>
      </c>
      <c r="W174">
        <v>1.0872273348641961</v>
      </c>
    </row>
    <row r="175" spans="1:23">
      <c r="A175" t="s">
        <v>392</v>
      </c>
      <c r="B175">
        <v>4.29</v>
      </c>
      <c r="C175">
        <v>0.20499999999999999</v>
      </c>
      <c r="D175">
        <v>12.611336</v>
      </c>
      <c r="E175">
        <v>0.18762999999999999</v>
      </c>
      <c r="F175">
        <v>5.0100001999999998E-2</v>
      </c>
      <c r="G175">
        <v>0.24691999000000001</v>
      </c>
      <c r="H175">
        <v>9.4149999999999998E-2</v>
      </c>
      <c r="I175">
        <v>14.522144000000001</v>
      </c>
      <c r="J175">
        <v>2.5439992</v>
      </c>
      <c r="K175">
        <v>58.35</v>
      </c>
      <c r="L175">
        <v>0.83124720921807549</v>
      </c>
      <c r="M175">
        <v>0.1109723461195361</v>
      </c>
      <c r="N175">
        <v>0.38438500627582822</v>
      </c>
      <c r="O175">
        <v>4.28078847864359E-2</v>
      </c>
      <c r="P175">
        <v>6.0404915609568781E-2</v>
      </c>
      <c r="Q175">
        <v>0.53107240962521818</v>
      </c>
      <c r="R175">
        <v>0.99441237938055671</v>
      </c>
      <c r="S175">
        <v>0.32913316603048109</v>
      </c>
      <c r="T175">
        <v>0.26936512985611138</v>
      </c>
      <c r="U175">
        <v>0.29489697068947079</v>
      </c>
      <c r="V175">
        <v>0.34360341462998872</v>
      </c>
      <c r="W175">
        <v>1.093241972913034</v>
      </c>
    </row>
    <row r="176" spans="1:23">
      <c r="A176" t="s">
        <v>393</v>
      </c>
      <c r="B176">
        <v>4.68</v>
      </c>
      <c r="C176">
        <v>0.10299999999999999</v>
      </c>
      <c r="D176">
        <v>17.908366999999998</v>
      </c>
      <c r="E176">
        <v>8.7019995000000003E-2</v>
      </c>
      <c r="F176">
        <v>2.5420000000000002E-2</v>
      </c>
      <c r="G176">
        <v>0.20280000000000001</v>
      </c>
      <c r="H176">
        <v>8.8999993999999999E-2</v>
      </c>
      <c r="I176">
        <v>19.209402000000001</v>
      </c>
      <c r="J176">
        <v>1.6242683</v>
      </c>
      <c r="K176">
        <v>52.908000000000001</v>
      </c>
      <c r="L176">
        <v>0.80299255931903513</v>
      </c>
      <c r="M176">
        <v>0.1132917038358608</v>
      </c>
      <c r="N176">
        <v>0.34828115301102069</v>
      </c>
      <c r="O176">
        <v>3.8797547223898728E-2</v>
      </c>
      <c r="P176">
        <v>3.5665681076607843E-2</v>
      </c>
      <c r="Q176">
        <v>0.53444095067315933</v>
      </c>
      <c r="R176">
        <v>0.99437167224709433</v>
      </c>
      <c r="S176">
        <v>0.3179219612362959</v>
      </c>
      <c r="T176">
        <v>0.26053708684609472</v>
      </c>
      <c r="U176">
        <v>0.29428623386302338</v>
      </c>
      <c r="V176">
        <v>0.34430305165172509</v>
      </c>
      <c r="W176">
        <v>1.075892334649027</v>
      </c>
    </row>
    <row r="177" spans="1:23">
      <c r="A177" t="s">
        <v>394</v>
      </c>
      <c r="B177">
        <v>2.4700000000000002</v>
      </c>
      <c r="C177">
        <v>-0.156</v>
      </c>
      <c r="D177">
        <v>16.394316</v>
      </c>
      <c r="E177">
        <v>6.7530000000000007E-2</v>
      </c>
      <c r="F177">
        <v>1.72E-2</v>
      </c>
      <c r="G177">
        <v>0.29093000000000002</v>
      </c>
      <c r="H177">
        <v>3.0580000999999999E-2</v>
      </c>
      <c r="I177">
        <v>37.368423</v>
      </c>
      <c r="J177">
        <v>2.1629095</v>
      </c>
      <c r="K177">
        <v>11.016</v>
      </c>
      <c r="L177">
        <v>0.7975191177337867</v>
      </c>
      <c r="M177">
        <v>0.1001486767766875</v>
      </c>
      <c r="N177">
        <v>0.42039886174639168</v>
      </c>
      <c r="O177">
        <v>7.9263489200017984E-3</v>
      </c>
      <c r="P177">
        <v>5.015423525687461E-2</v>
      </c>
      <c r="Q177">
        <v>0.53347812018525465</v>
      </c>
      <c r="R177">
        <v>0.99390990376528687</v>
      </c>
      <c r="S177">
        <v>0.317604826026608</v>
      </c>
      <c r="T177">
        <v>0.26445607345388522</v>
      </c>
      <c r="U177">
        <v>0.28509235717732861</v>
      </c>
      <c r="V177">
        <v>0.34065688512430159</v>
      </c>
      <c r="W177">
        <v>1.0722650545238279</v>
      </c>
    </row>
    <row r="178" spans="1:23">
      <c r="A178" t="s">
        <v>395</v>
      </c>
      <c r="B178">
        <v>0.98</v>
      </c>
      <c r="C178">
        <v>0.41299999999999998</v>
      </c>
      <c r="D178">
        <v>26.762295000000002</v>
      </c>
      <c r="E178">
        <v>3.388E-2</v>
      </c>
      <c r="F178">
        <v>2.1600000000000001E-2</v>
      </c>
      <c r="G178">
        <v>0.45521</v>
      </c>
      <c r="H178">
        <v>0.14706</v>
      </c>
      <c r="I178">
        <v>33.316325999999997</v>
      </c>
      <c r="J178">
        <v>1.5369769</v>
      </c>
      <c r="K178">
        <v>6.3090000000000002</v>
      </c>
      <c r="L178">
        <v>0.78806907378335944</v>
      </c>
      <c r="M178">
        <v>9.1287540886113586E-2</v>
      </c>
      <c r="N178">
        <v>0.55483091883304492</v>
      </c>
      <c r="O178">
        <v>4.4576501131546008E-3</v>
      </c>
      <c r="P178">
        <v>3.3317687313094507E-2</v>
      </c>
      <c r="Q178">
        <v>0.54007142931364982</v>
      </c>
      <c r="R178">
        <v>0.99483059528777928</v>
      </c>
      <c r="S178">
        <v>0.33490695672541398</v>
      </c>
      <c r="T178">
        <v>0.25879956497884832</v>
      </c>
      <c r="U178">
        <v>0.28016144576128782</v>
      </c>
      <c r="V178">
        <v>0.35600893284699447</v>
      </c>
      <c r="W178">
        <v>1.0670105493588249</v>
      </c>
    </row>
    <row r="179" spans="1:23">
      <c r="A179" t="s">
        <v>396</v>
      </c>
      <c r="B179">
        <v>8.86</v>
      </c>
      <c r="C179">
        <v>0.66400000000000003</v>
      </c>
      <c r="D179">
        <v>11.063689999999999</v>
      </c>
      <c r="E179">
        <v>0.13599</v>
      </c>
      <c r="F179">
        <v>7.8340000000000007E-2</v>
      </c>
      <c r="G179">
        <v>0.83565</v>
      </c>
      <c r="H179">
        <v>0.21125999000000001</v>
      </c>
      <c r="I179">
        <v>19.018059000000001</v>
      </c>
      <c r="J179">
        <v>2.4940057000000002</v>
      </c>
      <c r="K179">
        <v>57.725000000000001</v>
      </c>
      <c r="L179">
        <v>0.81674497238003496</v>
      </c>
      <c r="M179">
        <v>0.1381504608980077</v>
      </c>
      <c r="N179">
        <v>0.86614898431908327</v>
      </c>
      <c r="O179">
        <v>4.2347307613230141E-2</v>
      </c>
      <c r="P179">
        <v>5.9060173444633823E-2</v>
      </c>
      <c r="Q179">
        <v>0.53008821506817627</v>
      </c>
      <c r="R179">
        <v>0.9953380505336975</v>
      </c>
      <c r="S179">
        <v>0.41036664827091568</v>
      </c>
      <c r="T179">
        <v>0.27225070017891573</v>
      </c>
      <c r="U179">
        <v>0.31043682815233048</v>
      </c>
      <c r="V179">
        <v>0.38107021243750278</v>
      </c>
      <c r="W179">
        <v>1.084892385116611</v>
      </c>
    </row>
    <row r="180" spans="1:23">
      <c r="A180" t="s">
        <v>397</v>
      </c>
      <c r="B180">
        <v>-1.61</v>
      </c>
      <c r="C180">
        <v>0.5</v>
      </c>
      <c r="D180">
        <v>35.407406000000002</v>
      </c>
      <c r="E180">
        <v>-4.7629999999999999E-2</v>
      </c>
      <c r="F180">
        <v>-4.7600000000000003E-3</v>
      </c>
      <c r="G180">
        <v>0.66308</v>
      </c>
      <c r="H180">
        <v>-0.12279</v>
      </c>
      <c r="I180">
        <v>0</v>
      </c>
      <c r="J180">
        <v>1.4985735</v>
      </c>
      <c r="K180">
        <v>45.884</v>
      </c>
      <c r="L180">
        <v>0.76517834325143286</v>
      </c>
      <c r="M180">
        <v>7.5884626821290505E-2</v>
      </c>
      <c r="N180">
        <v>0.72493313277632843</v>
      </c>
      <c r="O180">
        <v>3.3621396720543137E-2</v>
      </c>
      <c r="P180">
        <v>3.2284699599554482E-2</v>
      </c>
      <c r="Q180">
        <v>0.54556911495443761</v>
      </c>
      <c r="R180">
        <v>0.99269762302234699</v>
      </c>
      <c r="S180">
        <v>0.35583681708118148</v>
      </c>
      <c r="T180">
        <v>0.2585120580906034</v>
      </c>
      <c r="U180">
        <v>0.26937318221631829</v>
      </c>
      <c r="V180">
        <v>0.37962665430341019</v>
      </c>
      <c r="W180">
        <v>1.0517223252712919</v>
      </c>
    </row>
    <row r="181" spans="1:23">
      <c r="A181" t="s">
        <v>398</v>
      </c>
      <c r="B181">
        <v>-0.18</v>
      </c>
      <c r="C181">
        <v>0.70299999999999996</v>
      </c>
      <c r="D181">
        <v>1.6968086</v>
      </c>
      <c r="E181">
        <v>-0.12701999999999999</v>
      </c>
      <c r="F181">
        <v>-9.4999999999999998E-3</v>
      </c>
      <c r="G181">
        <v>0.16410999000000001</v>
      </c>
      <c r="H181">
        <v>7.1209999999999996E-2</v>
      </c>
      <c r="I181">
        <v>0</v>
      </c>
      <c r="J181">
        <v>0.7308133</v>
      </c>
      <c r="K181">
        <v>16.172999999999998</v>
      </c>
      <c r="L181">
        <v>0.74288297953005333</v>
      </c>
      <c r="M181">
        <v>8.4388938447814449E-2</v>
      </c>
      <c r="N181">
        <v>0.31662070966427619</v>
      </c>
      <c r="O181">
        <v>1.172666329155714E-2</v>
      </c>
      <c r="P181">
        <v>1.163322463783145E-2</v>
      </c>
      <c r="Q181">
        <v>0.52413153396000511</v>
      </c>
      <c r="R181">
        <v>0.99423105500120135</v>
      </c>
      <c r="S181">
        <v>0.28533819484047801</v>
      </c>
      <c r="T181">
        <v>0.24168795483922539</v>
      </c>
      <c r="U181">
        <v>0.26691877696992372</v>
      </c>
      <c r="V181">
        <v>0.3318665881907662</v>
      </c>
      <c r="W181">
        <v>1.0389506261225341</v>
      </c>
    </row>
    <row r="182" spans="1:23">
      <c r="A182" t="s">
        <v>399</v>
      </c>
      <c r="B182">
        <v>5.92</v>
      </c>
      <c r="C182">
        <v>0.34499999999999997</v>
      </c>
      <c r="D182">
        <v>9.5278969999999994</v>
      </c>
      <c r="E182">
        <v>9.1770000000000004E-2</v>
      </c>
      <c r="F182">
        <v>3.5799999999999998E-2</v>
      </c>
      <c r="G182">
        <v>0.15018999999999999</v>
      </c>
      <c r="H182">
        <v>-5.0279997E-2</v>
      </c>
      <c r="I182">
        <v>18.75</v>
      </c>
      <c r="J182">
        <v>1.4569223</v>
      </c>
      <c r="K182">
        <v>160.047</v>
      </c>
      <c r="L182">
        <v>0.80432651937890876</v>
      </c>
      <c r="M182">
        <v>0.1206660719595599</v>
      </c>
      <c r="N182">
        <v>0.30522983499708822</v>
      </c>
      <c r="O182">
        <v>0.1177507916400453</v>
      </c>
      <c r="P182">
        <v>3.1164351457093179E-2</v>
      </c>
      <c r="Q182">
        <v>0.52911155818970212</v>
      </c>
      <c r="R182">
        <v>0.99327076300887807</v>
      </c>
      <c r="S182">
        <v>0.32670083699622993</v>
      </c>
      <c r="T182">
        <v>0.25737743655763762</v>
      </c>
      <c r="U182">
        <v>0.2977467898976115</v>
      </c>
      <c r="V182">
        <v>0.35691162402294407</v>
      </c>
      <c r="W182">
        <v>1.076064305416756</v>
      </c>
    </row>
    <row r="183" spans="1:23">
      <c r="A183" t="s">
        <v>400</v>
      </c>
      <c r="B183">
        <v>8.1999999999999993</v>
      </c>
      <c r="C183">
        <v>0.59499999999999997</v>
      </c>
      <c r="D183">
        <v>10.326610000000001</v>
      </c>
      <c r="E183">
        <v>9.6290000000000001E-2</v>
      </c>
      <c r="F183">
        <v>4.9500000000000002E-2</v>
      </c>
      <c r="G183">
        <v>0.21879000000000001</v>
      </c>
      <c r="H183">
        <v>7.5420000000000001E-2</v>
      </c>
      <c r="I183">
        <v>13.109756000000001</v>
      </c>
      <c r="J183">
        <v>1.2300476</v>
      </c>
      <c r="K183">
        <v>135.48699999999999</v>
      </c>
      <c r="L183">
        <v>0.80559588635233914</v>
      </c>
      <c r="M183">
        <v>0.1342253939934582</v>
      </c>
      <c r="N183">
        <v>0.36136593869896561</v>
      </c>
      <c r="O183">
        <v>9.9651951041751868E-2</v>
      </c>
      <c r="P183">
        <v>2.506179862028499E-2</v>
      </c>
      <c r="Q183">
        <v>0.52961948376650625</v>
      </c>
      <c r="R183">
        <v>0.99426433205600029</v>
      </c>
      <c r="S183">
        <v>0.33781938989820232</v>
      </c>
      <c r="T183">
        <v>0.25691720643264387</v>
      </c>
      <c r="U183">
        <v>0.30664817793181132</v>
      </c>
      <c r="V183">
        <v>0.3579865845146829</v>
      </c>
      <c r="W183">
        <v>1.0774257075617151</v>
      </c>
    </row>
    <row r="184" spans="1:23">
      <c r="A184" t="s">
        <v>401</v>
      </c>
      <c r="B184">
        <v>16.2</v>
      </c>
      <c r="C184">
        <v>0.58799999999999997</v>
      </c>
      <c r="D184">
        <v>13.036515</v>
      </c>
      <c r="E184">
        <v>0.17908001000000001</v>
      </c>
      <c r="F184">
        <v>7.1100003999999994E-2</v>
      </c>
      <c r="G184">
        <v>0.32707000000000003</v>
      </c>
      <c r="H184">
        <v>0.18778</v>
      </c>
      <c r="I184">
        <v>12.561728</v>
      </c>
      <c r="J184">
        <v>2.3006047999999999</v>
      </c>
      <c r="K184">
        <v>102.032</v>
      </c>
      <c r="L184">
        <v>0.82884608644613755</v>
      </c>
      <c r="M184">
        <v>0.18180196253345229</v>
      </c>
      <c r="N184">
        <v>0.44997260500857611</v>
      </c>
      <c r="O184">
        <v>7.4998176114394105E-2</v>
      </c>
      <c r="P184">
        <v>5.3858010264092933E-2</v>
      </c>
      <c r="Q184">
        <v>0.53134279371665016</v>
      </c>
      <c r="R184">
        <v>0.99515245791756768</v>
      </c>
      <c r="S184">
        <v>0.36602744418470728</v>
      </c>
      <c r="T184">
        <v>0.27679656503217681</v>
      </c>
      <c r="U184">
        <v>0.33983387900173051</v>
      </c>
      <c r="V184">
        <v>0.35720952482230223</v>
      </c>
      <c r="W184">
        <v>1.0922038825147999</v>
      </c>
    </row>
    <row r="185" spans="1:23">
      <c r="A185" t="s">
        <v>402</v>
      </c>
      <c r="B185">
        <v>1.7</v>
      </c>
      <c r="C185">
        <v>0.34100000000000003</v>
      </c>
      <c r="D185">
        <v>10.418718999999999</v>
      </c>
      <c r="E185">
        <v>4.4170000000000001E-2</v>
      </c>
      <c r="F185">
        <v>1.7239998999999999E-2</v>
      </c>
      <c r="G185">
        <v>0.18437000000000001</v>
      </c>
      <c r="H185">
        <v>-2.1229999999999999E-2</v>
      </c>
      <c r="I185">
        <v>24.882349999999999</v>
      </c>
      <c r="J185">
        <v>1.7481506</v>
      </c>
      <c r="K185">
        <v>26.95</v>
      </c>
      <c r="L185">
        <v>0.7909588494817219</v>
      </c>
      <c r="M185">
        <v>9.5569432054713049E-2</v>
      </c>
      <c r="N185">
        <v>0.33319968958207608</v>
      </c>
      <c r="O185">
        <v>1.9668487604578649E-2</v>
      </c>
      <c r="P185">
        <v>3.899790931226093E-2</v>
      </c>
      <c r="Q185">
        <v>0.52967805864503437</v>
      </c>
      <c r="R185">
        <v>0.99350038256756579</v>
      </c>
      <c r="S185">
        <v>0.30341621723351669</v>
      </c>
      <c r="T185">
        <v>0.25739139170711522</v>
      </c>
      <c r="U185">
        <v>0.28050696230760092</v>
      </c>
      <c r="V185">
        <v>0.33547923552738429</v>
      </c>
      <c r="W185">
        <v>1.06800199099284</v>
      </c>
    </row>
    <row r="186" spans="1:23">
      <c r="A186" t="s">
        <v>403</v>
      </c>
      <c r="B186">
        <v>3.16</v>
      </c>
      <c r="C186">
        <v>0.39</v>
      </c>
      <c r="D186">
        <v>2.9667002999999998</v>
      </c>
      <c r="E186">
        <v>6.1219999999999997E-2</v>
      </c>
      <c r="F186">
        <v>4.6880003000000003E-2</v>
      </c>
      <c r="G186">
        <v>0.22094</v>
      </c>
      <c r="H186">
        <v>7.0059999999999997E-2</v>
      </c>
      <c r="I186">
        <v>9.3037969999999994</v>
      </c>
      <c r="J186">
        <v>0.5590948</v>
      </c>
      <c r="K186">
        <v>42.695999999999998</v>
      </c>
      <c r="L186">
        <v>0.79574705897220588</v>
      </c>
      <c r="M186">
        <v>0.104252155813262</v>
      </c>
      <c r="N186">
        <v>0.36312530638058421</v>
      </c>
      <c r="O186">
        <v>3.1272084675455218E-2</v>
      </c>
      <c r="P186">
        <v>7.0142820263042593E-3</v>
      </c>
      <c r="Q186">
        <v>0.52493909621854007</v>
      </c>
      <c r="R186">
        <v>0.994221965069368</v>
      </c>
      <c r="S186">
        <v>0.31717369327046668</v>
      </c>
      <c r="T186">
        <v>0.24289285098145541</v>
      </c>
      <c r="U186">
        <v>0.28531510888068667</v>
      </c>
      <c r="V186">
        <v>0.34109581414157658</v>
      </c>
      <c r="W186">
        <v>1.0713615456644621</v>
      </c>
    </row>
    <row r="187" spans="1:23">
      <c r="A187" t="s">
        <v>404</v>
      </c>
      <c r="B187">
        <v>-0.74</v>
      </c>
      <c r="C187">
        <v>0.19600000000000001</v>
      </c>
      <c r="D187">
        <v>19.543861</v>
      </c>
      <c r="E187">
        <v>-1.14400005E-2</v>
      </c>
      <c r="F187">
        <v>-2.9199998999999998E-3</v>
      </c>
      <c r="G187">
        <v>0.27073999999999998</v>
      </c>
      <c r="H187">
        <v>-4.4880000000000003E-2</v>
      </c>
      <c r="I187">
        <v>0</v>
      </c>
      <c r="J187">
        <v>1.3817226</v>
      </c>
      <c r="K187">
        <v>20</v>
      </c>
      <c r="L187">
        <v>0.77534170390049506</v>
      </c>
      <c r="M187">
        <v>8.1058578650014868E-2</v>
      </c>
      <c r="N187">
        <v>0.40387717175016857</v>
      </c>
      <c r="O187">
        <v>1.4546869438530631E-2</v>
      </c>
      <c r="P187">
        <v>2.9141604352360372E-2</v>
      </c>
      <c r="Q187">
        <v>0.53548101041089946</v>
      </c>
      <c r="R187">
        <v>0.9933134461433395</v>
      </c>
      <c r="S187">
        <v>0.30613460356190209</v>
      </c>
      <c r="T187">
        <v>0.25358052357662031</v>
      </c>
      <c r="U187">
        <v>0.2711273359875766</v>
      </c>
      <c r="V187">
        <v>0.3442354676911365</v>
      </c>
      <c r="W187">
        <v>1.0583158630286951</v>
      </c>
    </row>
    <row r="188" spans="1:23">
      <c r="A188" t="s">
        <v>405</v>
      </c>
      <c r="B188">
        <v>2.2400000000000002</v>
      </c>
      <c r="C188">
        <v>0.34300000000000003</v>
      </c>
      <c r="D188">
        <v>11.652542</v>
      </c>
      <c r="E188">
        <v>5.765E-2</v>
      </c>
      <c r="F188">
        <v>2.2540000000000001E-2</v>
      </c>
      <c r="G188">
        <v>0.15275</v>
      </c>
      <c r="H188">
        <v>4.7789999999999999E-2</v>
      </c>
      <c r="I188">
        <v>18.415178000000001</v>
      </c>
      <c r="J188">
        <v>1.427978</v>
      </c>
      <c r="K188">
        <v>34.545000000000002</v>
      </c>
      <c r="L188">
        <v>0.79474448372991691</v>
      </c>
      <c r="M188">
        <v>9.8780850431162651E-2</v>
      </c>
      <c r="N188">
        <v>0.30732471000403883</v>
      </c>
      <c r="O188">
        <v>2.5265421413375011E-2</v>
      </c>
      <c r="P188">
        <v>3.0385797832231411E-2</v>
      </c>
      <c r="Q188">
        <v>0.53046268373433325</v>
      </c>
      <c r="R188">
        <v>0.99404593656334173</v>
      </c>
      <c r="S188">
        <v>0.30305032270184368</v>
      </c>
      <c r="T188">
        <v>0.25449544272604269</v>
      </c>
      <c r="U188">
        <v>0.2831516603797512</v>
      </c>
      <c r="V188">
        <v>0.33609861973438648</v>
      </c>
      <c r="W188">
        <v>1.0706434729985539</v>
      </c>
    </row>
    <row r="189" spans="1:23">
      <c r="A189" t="s">
        <v>406</v>
      </c>
      <c r="B189">
        <v>0.11</v>
      </c>
      <c r="C189">
        <v>0.59</v>
      </c>
      <c r="D189">
        <v>21.762820999999999</v>
      </c>
      <c r="E189">
        <v>3.2100000000000002E-3</v>
      </c>
      <c r="F189">
        <v>-1.6199999999999999E-3</v>
      </c>
      <c r="G189">
        <v>0.40765000000000001</v>
      </c>
      <c r="H189">
        <v>-4.2519998000000003E-2</v>
      </c>
      <c r="I189">
        <v>617.27277000000004</v>
      </c>
      <c r="J189">
        <v>2.0793780000000002</v>
      </c>
      <c r="K189">
        <v>28.895</v>
      </c>
      <c r="L189">
        <v>0.77945591336851239</v>
      </c>
      <c r="M189">
        <v>8.6113589057389223E-2</v>
      </c>
      <c r="N189">
        <v>0.51591206909454224</v>
      </c>
      <c r="O189">
        <v>2.1101803767594969E-2</v>
      </c>
      <c r="P189">
        <v>4.7907376562239007E-2</v>
      </c>
      <c r="Q189">
        <v>0.53689211369569045</v>
      </c>
      <c r="R189">
        <v>0.99333210028012797</v>
      </c>
      <c r="S189">
        <v>0.32592871348031072</v>
      </c>
      <c r="T189">
        <v>0.26295069340084948</v>
      </c>
      <c r="U189">
        <v>0.27514262332683698</v>
      </c>
      <c r="V189">
        <v>0.35352364916923179</v>
      </c>
      <c r="W189">
        <v>1.0608496425219509</v>
      </c>
    </row>
    <row r="190" spans="1:23">
      <c r="A190" t="s">
        <v>407</v>
      </c>
      <c r="B190">
        <v>20.04</v>
      </c>
      <c r="C190">
        <v>0.55800000000000005</v>
      </c>
      <c r="D190">
        <v>14.849956000000001</v>
      </c>
      <c r="E190">
        <v>0.17002001</v>
      </c>
      <c r="F190">
        <v>7.6539999999999997E-2</v>
      </c>
      <c r="G190">
        <v>0.31535997999999998</v>
      </c>
      <c r="H190">
        <v>0.16816</v>
      </c>
      <c r="I190">
        <v>16.791416000000002</v>
      </c>
      <c r="J190">
        <v>3.0789360000000001</v>
      </c>
      <c r="K190">
        <v>170.69800000000001</v>
      </c>
      <c r="L190">
        <v>0.82630173583125277</v>
      </c>
      <c r="M190">
        <v>0.20463871543264939</v>
      </c>
      <c r="N190">
        <v>0.44039017210666559</v>
      </c>
      <c r="O190">
        <v>0.12559976359494859</v>
      </c>
      <c r="P190">
        <v>7.4793827578832406E-2</v>
      </c>
      <c r="Q190">
        <v>0.53249601529426971</v>
      </c>
      <c r="R190">
        <v>0.99499737577620107</v>
      </c>
      <c r="S190">
        <v>0.37666775708485323</v>
      </c>
      <c r="T190">
        <v>0.28952729909073721</v>
      </c>
      <c r="U190">
        <v>0.35441237422263971</v>
      </c>
      <c r="V190">
        <v>0.36693348970518253</v>
      </c>
      <c r="W190">
        <v>1.0905526845171989</v>
      </c>
    </row>
    <row r="191" spans="1:23">
      <c r="A191" t="s">
        <v>408</v>
      </c>
      <c r="B191">
        <v>3.38</v>
      </c>
      <c r="C191">
        <v>-2E-3</v>
      </c>
      <c r="D191">
        <v>22.465754</v>
      </c>
      <c r="E191">
        <v>0.14232998999999999</v>
      </c>
      <c r="F191">
        <v>4.9110000000000001E-2</v>
      </c>
      <c r="G191">
        <v>0.30286000000000002</v>
      </c>
      <c r="H191">
        <v>0.13666001</v>
      </c>
      <c r="I191">
        <v>24.260355000000001</v>
      </c>
      <c r="J191">
        <v>3.1837241999999999</v>
      </c>
      <c r="K191">
        <v>28.895</v>
      </c>
      <c r="L191">
        <v>0.81852545333531779</v>
      </c>
      <c r="M191">
        <v>0.10556051144811179</v>
      </c>
      <c r="N191">
        <v>0.430161306603001</v>
      </c>
      <c r="O191">
        <v>2.1101803767594969E-2</v>
      </c>
      <c r="P191">
        <v>7.7612456219108394E-2</v>
      </c>
      <c r="Q191">
        <v>0.53733912989485044</v>
      </c>
      <c r="R191">
        <v>0.99474839076589383</v>
      </c>
      <c r="S191">
        <v>0.32608631192041748</v>
      </c>
      <c r="T191">
        <v>0.27865284689437791</v>
      </c>
      <c r="U191">
        <v>0.29173635800849479</v>
      </c>
      <c r="V191">
        <v>0.3439765007877964</v>
      </c>
      <c r="W191">
        <v>1.085638163686643</v>
      </c>
    </row>
    <row r="192" spans="1:23">
      <c r="A192" t="s">
        <v>409</v>
      </c>
      <c r="B192">
        <v>1.39</v>
      </c>
      <c r="C192">
        <v>0.56999999999999995</v>
      </c>
      <c r="D192">
        <v>12.837837</v>
      </c>
      <c r="E192">
        <v>4.1059999999999999E-2</v>
      </c>
      <c r="F192">
        <v>1.238E-2</v>
      </c>
      <c r="G192">
        <v>0.106029995</v>
      </c>
      <c r="H192">
        <v>9.1900009999999997E-3</v>
      </c>
      <c r="I192">
        <v>27.338128999999999</v>
      </c>
      <c r="J192">
        <v>1.1842064000000001</v>
      </c>
      <c r="K192">
        <v>66.311000000000007</v>
      </c>
      <c r="L192">
        <v>0.79008545760398552</v>
      </c>
      <c r="M192">
        <v>9.3725840023788282E-2</v>
      </c>
      <c r="N192">
        <v>0.26909323703563892</v>
      </c>
      <c r="O192">
        <v>4.8674532587861558E-2</v>
      </c>
      <c r="P192">
        <v>2.3828746432876299E-2</v>
      </c>
      <c r="Q192">
        <v>0.5312164484114551</v>
      </c>
      <c r="R192">
        <v>0.99374083103318533</v>
      </c>
      <c r="S192">
        <v>0.29849980183053698</v>
      </c>
      <c r="T192">
        <v>0.2512857930496798</v>
      </c>
      <c r="U192">
        <v>0.27963851613096918</v>
      </c>
      <c r="V192">
        <v>0.33972189856431079</v>
      </c>
      <c r="W192">
        <v>1.067607522253037</v>
      </c>
    </row>
    <row r="193" spans="1:23">
      <c r="A193" t="s">
        <v>410</v>
      </c>
      <c r="B193">
        <v>5.46</v>
      </c>
      <c r="C193">
        <v>0.58499999999999996</v>
      </c>
      <c r="D193">
        <v>13.481894499999999</v>
      </c>
      <c r="E193">
        <v>0.13543999000000001</v>
      </c>
      <c r="F193">
        <v>3.6429997999999998E-2</v>
      </c>
      <c r="G193">
        <v>0.16087000000000001</v>
      </c>
      <c r="H193">
        <v>4.3040000000000002E-2</v>
      </c>
      <c r="I193">
        <v>17.728940000000001</v>
      </c>
      <c r="J193">
        <v>2.4609127000000002</v>
      </c>
      <c r="K193">
        <v>131.25</v>
      </c>
      <c r="L193">
        <v>0.8165905112010402</v>
      </c>
      <c r="M193">
        <v>0.11793041926851031</v>
      </c>
      <c r="N193">
        <v>0.31396939166671001</v>
      </c>
      <c r="O193">
        <v>9.652960626915541E-2</v>
      </c>
      <c r="P193">
        <v>5.8170026676270067E-2</v>
      </c>
      <c r="Q193">
        <v>0.53162602391252056</v>
      </c>
      <c r="R193">
        <v>0.99400839119272544</v>
      </c>
      <c r="S193">
        <v>0.32465755452763562</v>
      </c>
      <c r="T193">
        <v>0.26963884419582568</v>
      </c>
      <c r="U193">
        <v>0.297937705573394</v>
      </c>
      <c r="V193">
        <v>0.35128802620067118</v>
      </c>
      <c r="W193">
        <v>1.0840174254203689</v>
      </c>
    </row>
    <row r="194" spans="1:23">
      <c r="A194" t="s">
        <v>411</v>
      </c>
      <c r="B194">
        <v>0.5</v>
      </c>
      <c r="C194">
        <v>0.78700000000000003</v>
      </c>
      <c r="D194">
        <v>8.8428570000000004</v>
      </c>
      <c r="E194">
        <v>4.6199999999999998E-2</v>
      </c>
      <c r="F194">
        <v>2.7409999000000001E-2</v>
      </c>
      <c r="G194">
        <v>0.14024</v>
      </c>
      <c r="H194">
        <v>-4.6100000000000004E-3</v>
      </c>
      <c r="I194">
        <v>61.9</v>
      </c>
      <c r="J194">
        <v>1.5200629000000001</v>
      </c>
      <c r="K194">
        <v>37.194000000000003</v>
      </c>
      <c r="L194">
        <v>0.7915289412861608</v>
      </c>
      <c r="M194">
        <v>8.8432946773713939E-2</v>
      </c>
      <c r="N194">
        <v>0.29708764502866719</v>
      </c>
      <c r="O194">
        <v>2.7217531704290299E-2</v>
      </c>
      <c r="P194">
        <v>3.286272878893217E-2</v>
      </c>
      <c r="Q194">
        <v>0.52867592068645142</v>
      </c>
      <c r="R194">
        <v>0.99363175184328001</v>
      </c>
      <c r="S194">
        <v>0.29746857459690429</v>
      </c>
      <c r="T194">
        <v>0.25331253325911313</v>
      </c>
      <c r="U194">
        <v>0.27576185756082722</v>
      </c>
      <c r="V194">
        <v>0.33445757655318648</v>
      </c>
      <c r="W194">
        <v>1.0684286587783109</v>
      </c>
    </row>
    <row r="195" spans="1:23">
      <c r="A195" t="s">
        <v>412</v>
      </c>
      <c r="B195">
        <v>5.13</v>
      </c>
      <c r="C195">
        <v>0.78800000000000003</v>
      </c>
      <c r="D195">
        <v>16.753585999999999</v>
      </c>
      <c r="E195">
        <v>0.13857000999999999</v>
      </c>
      <c r="F195">
        <v>3.2329999999999998E-2</v>
      </c>
      <c r="G195">
        <v>0.40921999999999997</v>
      </c>
      <c r="H195">
        <v>5.382E-2</v>
      </c>
      <c r="I195">
        <v>25.048732999999999</v>
      </c>
      <c r="J195">
        <v>3.4016305999999998</v>
      </c>
      <c r="K195">
        <v>83.048000000000002</v>
      </c>
      <c r="L195">
        <v>0.81746952536346862</v>
      </c>
      <c r="M195">
        <v>0.1159678858162355</v>
      </c>
      <c r="N195">
        <v>0.51719681665739858</v>
      </c>
      <c r="O195">
        <v>6.100842082457316E-2</v>
      </c>
      <c r="P195">
        <v>8.3473776672551042E-2</v>
      </c>
      <c r="Q195">
        <v>0.53370659076477245</v>
      </c>
      <c r="R195">
        <v>0.994093599423303</v>
      </c>
      <c r="S195">
        <v>0.34864782448312648</v>
      </c>
      <c r="T195">
        <v>0.28109531636677693</v>
      </c>
      <c r="U195">
        <v>0.29731701496503787</v>
      </c>
      <c r="V195">
        <v>0.35755339222224358</v>
      </c>
      <c r="W195">
        <v>1.084606437094473</v>
      </c>
    </row>
    <row r="196" spans="1:23">
      <c r="A196" t="s">
        <v>413</v>
      </c>
      <c r="B196">
        <v>4.33</v>
      </c>
      <c r="C196">
        <v>0.58299999999999996</v>
      </c>
      <c r="D196">
        <v>4.4691185999999998</v>
      </c>
      <c r="E196">
        <v>4.0730000000000002E-2</v>
      </c>
      <c r="F196">
        <v>1.051E-2</v>
      </c>
      <c r="G196">
        <v>0.14835999999999999</v>
      </c>
      <c r="H196">
        <v>5.4250001999999999E-2</v>
      </c>
      <c r="I196">
        <v>14.87298</v>
      </c>
      <c r="J196">
        <v>1.0346379000000001</v>
      </c>
      <c r="K196">
        <v>46.094000000000001</v>
      </c>
      <c r="L196">
        <v>0.78999278258158911</v>
      </c>
      <c r="M196">
        <v>0.1112102289622361</v>
      </c>
      <c r="N196">
        <v>0.30373232669133837</v>
      </c>
      <c r="O196">
        <v>3.3776150650740279E-2</v>
      </c>
      <c r="P196">
        <v>1.9805602054185561E-2</v>
      </c>
      <c r="Q196">
        <v>0.52589452912326129</v>
      </c>
      <c r="R196">
        <v>0.99409699828318843</v>
      </c>
      <c r="S196">
        <v>0.30728208902094512</v>
      </c>
      <c r="T196">
        <v>0.24977901794135729</v>
      </c>
      <c r="U196">
        <v>0.28939171705777522</v>
      </c>
      <c r="V196">
        <v>0.33624787692360247</v>
      </c>
      <c r="W196">
        <v>1.0677596928716051</v>
      </c>
    </row>
    <row r="197" spans="1:23">
      <c r="A197" t="s">
        <v>414</v>
      </c>
      <c r="B197">
        <v>5.94</v>
      </c>
      <c r="C197">
        <v>0.54</v>
      </c>
      <c r="D197">
        <v>14.198369</v>
      </c>
      <c r="E197">
        <v>8.4199999999999997E-2</v>
      </c>
      <c r="F197">
        <v>1.6400000000000001E-2</v>
      </c>
      <c r="G197">
        <v>3.8960000000000002E-2</v>
      </c>
      <c r="H197">
        <v>1.2070000000000001E-2</v>
      </c>
      <c r="I197">
        <v>17.592592</v>
      </c>
      <c r="J197">
        <v>1.4749264</v>
      </c>
      <c r="K197">
        <v>446.24200000000002</v>
      </c>
      <c r="L197">
        <v>0.80220061053181413</v>
      </c>
      <c r="M197">
        <v>0.1207850133809099</v>
      </c>
      <c r="N197">
        <v>0.21420915256618711</v>
      </c>
      <c r="O197">
        <v>0.32865460617704001</v>
      </c>
      <c r="P197">
        <v>3.1648631861779901E-2</v>
      </c>
      <c r="Q197">
        <v>0.53208165155809284</v>
      </c>
      <c r="R197">
        <v>0.99376359537630732</v>
      </c>
      <c r="S197">
        <v>0.34527306602793117</v>
      </c>
      <c r="T197">
        <v>0.25887497788588948</v>
      </c>
      <c r="U197">
        <v>0.2983671480437759</v>
      </c>
      <c r="V197">
        <v>0.40122606224643192</v>
      </c>
      <c r="W197">
        <v>1.075049892144925</v>
      </c>
    </row>
    <row r="198" spans="1:23">
      <c r="A198" t="s">
        <v>415</v>
      </c>
      <c r="B198">
        <v>1.8</v>
      </c>
      <c r="C198">
        <v>0.45400000000000001</v>
      </c>
      <c r="D198">
        <v>21.565218000000002</v>
      </c>
      <c r="E198">
        <v>7.281E-2</v>
      </c>
      <c r="F198">
        <v>3.4380000000000001E-2</v>
      </c>
      <c r="G198">
        <v>0.37944</v>
      </c>
      <c r="H198">
        <v>5.4109997999999999E-2</v>
      </c>
      <c r="I198">
        <v>41.333336000000003</v>
      </c>
      <c r="J198">
        <v>3.8293270000000001</v>
      </c>
      <c r="K198">
        <v>19.914999999999999</v>
      </c>
      <c r="L198">
        <v>0.79900191809213017</v>
      </c>
      <c r="M198">
        <v>9.6164139161462978E-2</v>
      </c>
      <c r="N198">
        <v>0.49282752849060701</v>
      </c>
      <c r="O198">
        <v>1.448423094297465E-2</v>
      </c>
      <c r="P198">
        <v>9.4978099891987355E-2</v>
      </c>
      <c r="Q198">
        <v>0.53676645201527062</v>
      </c>
      <c r="R198">
        <v>0.99409589165117418</v>
      </c>
      <c r="S198">
        <v>0.32503349124441833</v>
      </c>
      <c r="T198">
        <v>0.28450757043362379</v>
      </c>
      <c r="U198">
        <v>0.28355883202564242</v>
      </c>
      <c r="V198">
        <v>0.34524596821659509</v>
      </c>
      <c r="W198">
        <v>1.0732834453950031</v>
      </c>
    </row>
    <row r="199" spans="1:23">
      <c r="A199" t="s">
        <v>416</v>
      </c>
      <c r="B199">
        <v>6.84</v>
      </c>
      <c r="C199">
        <v>0.78200000000000003</v>
      </c>
      <c r="D199">
        <v>10.571923999999999</v>
      </c>
      <c r="E199">
        <v>7.4529999999999999E-2</v>
      </c>
      <c r="F199">
        <v>2.2869998999999998E-2</v>
      </c>
      <c r="G199">
        <v>0.18193999999999999</v>
      </c>
      <c r="H199">
        <v>2.2839999E-2</v>
      </c>
      <c r="I199">
        <v>17.836255999999999</v>
      </c>
      <c r="J199">
        <v>1.174466</v>
      </c>
      <c r="K199">
        <v>161.238</v>
      </c>
      <c r="L199">
        <v>0.79948495154219656</v>
      </c>
      <c r="M199">
        <v>0.1261373773416592</v>
      </c>
      <c r="N199">
        <v>0.33121119494657231</v>
      </c>
      <c r="O199">
        <v>0.11862846750130621</v>
      </c>
      <c r="P199">
        <v>2.3566745841132709E-2</v>
      </c>
      <c r="Q199">
        <v>0.52977548630427407</v>
      </c>
      <c r="R199">
        <v>0.99384872455609508</v>
      </c>
      <c r="S199">
        <v>0.33203299404903991</v>
      </c>
      <c r="T199">
        <v>0.25518751191964439</v>
      </c>
      <c r="U199">
        <v>0.30089659190549889</v>
      </c>
      <c r="V199">
        <v>0.36033359330320069</v>
      </c>
      <c r="W199">
        <v>1.073434603855191</v>
      </c>
    </row>
    <row r="200" spans="1:23">
      <c r="A200" t="s">
        <v>417</v>
      </c>
      <c r="B200">
        <v>1.0900000000000001</v>
      </c>
      <c r="C200">
        <v>0.56599999999999995</v>
      </c>
      <c r="D200">
        <v>26.52985</v>
      </c>
      <c r="E200">
        <v>1.1000000000000001E-3</v>
      </c>
      <c r="F200">
        <v>-3.4499999999999999E-3</v>
      </c>
      <c r="G200">
        <v>0.16405001</v>
      </c>
      <c r="H200">
        <v>1.1670000999999999E-2</v>
      </c>
      <c r="I200">
        <v>32.614677</v>
      </c>
      <c r="J200">
        <v>0.7722888</v>
      </c>
      <c r="K200">
        <v>25.925000000000001</v>
      </c>
      <c r="L200">
        <v>0.77886335489197733</v>
      </c>
      <c r="M200">
        <v>9.1941718703538497E-2</v>
      </c>
      <c r="N200">
        <v>0.31657162739751182</v>
      </c>
      <c r="O200">
        <v>1.8913141040521209E-2</v>
      </c>
      <c r="P200">
        <v>1.2748846741940181E-2</v>
      </c>
      <c r="Q200">
        <v>0.53992361055935356</v>
      </c>
      <c r="R200">
        <v>0.9937604336687913</v>
      </c>
      <c r="S200">
        <v>0.29874209924419182</v>
      </c>
      <c r="T200">
        <v>0.25001388680207021</v>
      </c>
      <c r="U200">
        <v>0.27957613667882508</v>
      </c>
      <c r="V200">
        <v>0.34264480655988361</v>
      </c>
      <c r="W200">
        <v>1.0607376316966071</v>
      </c>
    </row>
    <row r="201" spans="1:23">
      <c r="A201" t="s">
        <v>418</v>
      </c>
      <c r="B201">
        <v>3.57</v>
      </c>
      <c r="C201">
        <v>0.29799999999999999</v>
      </c>
      <c r="D201">
        <v>13.3802805</v>
      </c>
      <c r="E201">
        <v>0.14087</v>
      </c>
      <c r="F201">
        <v>8.5419999999999996E-2</v>
      </c>
      <c r="G201">
        <v>0.24643000000000001</v>
      </c>
      <c r="H201">
        <v>0.18211000999999999</v>
      </c>
      <c r="I201">
        <v>15.966386999999999</v>
      </c>
      <c r="J201">
        <v>2.4129027999999999</v>
      </c>
      <c r="K201">
        <v>22.53</v>
      </c>
      <c r="L201">
        <v>0.81811543937789777</v>
      </c>
      <c r="M201">
        <v>0.10669045495093669</v>
      </c>
      <c r="N201">
        <v>0.38398404228963462</v>
      </c>
      <c r="O201">
        <v>1.641128583566754E-2</v>
      </c>
      <c r="P201">
        <v>5.6878640058723569E-2</v>
      </c>
      <c r="Q201">
        <v>0.53156140451911971</v>
      </c>
      <c r="R201">
        <v>0.99510764068052759</v>
      </c>
      <c r="S201">
        <v>0.32022027090682148</v>
      </c>
      <c r="T201">
        <v>0.2674514691185525</v>
      </c>
      <c r="U201">
        <v>0.29092081709390122</v>
      </c>
      <c r="V201">
        <v>0.33798283204141077</v>
      </c>
      <c r="W201">
        <v>1.085597550977861</v>
      </c>
    </row>
    <row r="202" spans="1:23">
      <c r="A202" t="s">
        <v>419</v>
      </c>
      <c r="B202">
        <v>3.33</v>
      </c>
      <c r="C202">
        <v>0.41499999999999998</v>
      </c>
      <c r="D202">
        <v>20.204917999999999</v>
      </c>
      <c r="E202">
        <v>5.7169999999999999E-2</v>
      </c>
      <c r="F202">
        <v>1.6060000000000001E-2</v>
      </c>
      <c r="G202">
        <v>0.85768999999999995</v>
      </c>
      <c r="H202">
        <v>6.9959999999999994E-2</v>
      </c>
      <c r="I202">
        <v>29.60961</v>
      </c>
      <c r="J202">
        <v>1.6758447999999999</v>
      </c>
      <c r="K202">
        <v>24.402999999999999</v>
      </c>
      <c r="L202">
        <v>0.7946096836973402</v>
      </c>
      <c r="M202">
        <v>0.10526315789473679</v>
      </c>
      <c r="N202">
        <v>0.88418454883204789</v>
      </c>
      <c r="O202">
        <v>1.7791543508330551E-2</v>
      </c>
      <c r="P202">
        <v>3.7053003313894051E-2</v>
      </c>
      <c r="Q202">
        <v>0.53590139640439827</v>
      </c>
      <c r="R202">
        <v>0.99422117464051285</v>
      </c>
      <c r="S202">
        <v>0.39540278986083988</v>
      </c>
      <c r="T202">
        <v>0.26061036098241802</v>
      </c>
      <c r="U202">
        <v>0.28867159615331489</v>
      </c>
      <c r="V202">
        <v>0.38233285934573552</v>
      </c>
      <c r="W202">
        <v>1.070663643322262</v>
      </c>
    </row>
    <row r="203" spans="1:23">
      <c r="A203" t="s">
        <v>420</v>
      </c>
      <c r="B203">
        <v>6.16</v>
      </c>
      <c r="C203">
        <v>0.54300000000000004</v>
      </c>
      <c r="D203">
        <v>22.70195</v>
      </c>
      <c r="E203">
        <v>0.23455000000000001</v>
      </c>
      <c r="F203">
        <v>0.11575000000000001</v>
      </c>
      <c r="G203">
        <v>0.54831004000000005</v>
      </c>
      <c r="H203">
        <v>0.28717999999999999</v>
      </c>
      <c r="I203">
        <v>26.461040000000001</v>
      </c>
      <c r="J203">
        <v>5.7951430000000004</v>
      </c>
      <c r="K203">
        <v>17.611000000000001</v>
      </c>
      <c r="L203">
        <v>0.84442391240244541</v>
      </c>
      <c r="M203">
        <v>0.12209336901575971</v>
      </c>
      <c r="N203">
        <v>0.63101566373230056</v>
      </c>
      <c r="O203">
        <v>1.278635925166895E-2</v>
      </c>
      <c r="P203">
        <v>0.1478552872004133</v>
      </c>
      <c r="Q203">
        <v>0.53748933402266463</v>
      </c>
      <c r="R203">
        <v>0.99593814419951687</v>
      </c>
      <c r="S203">
        <v>0.36219130395697519</v>
      </c>
      <c r="T203">
        <v>0.31118584708856323</v>
      </c>
      <c r="U203">
        <v>0.30501815466962923</v>
      </c>
      <c r="V203">
        <v>0.3507544295826025</v>
      </c>
      <c r="W203">
        <v>1.1022172461014561</v>
      </c>
    </row>
    <row r="204" spans="1:23">
      <c r="A204" t="s">
        <v>421</v>
      </c>
      <c r="B204">
        <v>8.34</v>
      </c>
      <c r="C204">
        <v>0.57299999999999995</v>
      </c>
      <c r="D204">
        <v>16.393442</v>
      </c>
      <c r="E204">
        <v>0.20943001</v>
      </c>
      <c r="F204">
        <v>6.0850002E-2</v>
      </c>
      <c r="G204">
        <v>0.15537000000000001</v>
      </c>
      <c r="H204">
        <v>5.2270003000000002E-2</v>
      </c>
      <c r="I204">
        <v>14.388489</v>
      </c>
      <c r="J204">
        <v>3.0037546000000002</v>
      </c>
      <c r="K204">
        <v>160.04900000000001</v>
      </c>
      <c r="L204">
        <v>0.8373693801726001</v>
      </c>
      <c r="M204">
        <v>0.13505798394290811</v>
      </c>
      <c r="N204">
        <v>0.30946868364396468</v>
      </c>
      <c r="O204">
        <v>0.1177522654869996</v>
      </c>
      <c r="P204">
        <v>7.2771572713723115E-2</v>
      </c>
      <c r="Q204">
        <v>0.53347756438241412</v>
      </c>
      <c r="R204">
        <v>0.9940813477997622</v>
      </c>
      <c r="S204">
        <v>0.33687026080575411</v>
      </c>
      <c r="T204">
        <v>0.27913816606484598</v>
      </c>
      <c r="U204">
        <v>0.31150176475568131</v>
      </c>
      <c r="V204">
        <v>0.35552903645440909</v>
      </c>
      <c r="W204">
        <v>1.096801838810739</v>
      </c>
    </row>
    <row r="205" spans="1:23">
      <c r="A205" t="s">
        <v>422</v>
      </c>
      <c r="B205">
        <v>4.55</v>
      </c>
      <c r="C205">
        <v>0.63300000000000001</v>
      </c>
      <c r="D205">
        <v>10.151878</v>
      </c>
      <c r="E205">
        <v>0.17924999</v>
      </c>
      <c r="F205">
        <v>7.5079999999999994E-2</v>
      </c>
      <c r="G205">
        <v>0.39025003000000003</v>
      </c>
      <c r="H205">
        <v>0.14316999999999999</v>
      </c>
      <c r="I205">
        <v>27.912085999999999</v>
      </c>
      <c r="J205">
        <v>2.5911493000000001</v>
      </c>
      <c r="K205">
        <v>46.932000000000002</v>
      </c>
      <c r="L205">
        <v>0.82889382250767374</v>
      </c>
      <c r="M205">
        <v>0.1125185845970859</v>
      </c>
      <c r="N205">
        <v>0.50167349008099182</v>
      </c>
      <c r="O205">
        <v>3.4393692524574561E-2</v>
      </c>
      <c r="P205">
        <v>6.1673175034312001E-2</v>
      </c>
      <c r="Q205">
        <v>0.52950836644165222</v>
      </c>
      <c r="R205">
        <v>0.9947998476053167</v>
      </c>
      <c r="S205">
        <v>0.34623140769661997</v>
      </c>
      <c r="T205">
        <v>0.26945931441552179</v>
      </c>
      <c r="U205">
        <v>0.29523153265677587</v>
      </c>
      <c r="V205">
        <v>0.34982911887044371</v>
      </c>
      <c r="W205">
        <v>1.092026242536505</v>
      </c>
    </row>
    <row r="206" spans="1:23">
      <c r="A206" t="s">
        <v>423</v>
      </c>
      <c r="B206">
        <v>15.3</v>
      </c>
      <c r="C206">
        <v>0.61</v>
      </c>
      <c r="D206">
        <v>13.277006999999999</v>
      </c>
      <c r="E206">
        <v>0.22995001000000001</v>
      </c>
      <c r="F206">
        <v>8.7639999999999996E-2</v>
      </c>
      <c r="G206">
        <v>0.20785999999999999</v>
      </c>
      <c r="H206">
        <v>0.15065999999999999</v>
      </c>
      <c r="I206">
        <v>14.379085</v>
      </c>
      <c r="J206">
        <v>2.9490223000000002</v>
      </c>
      <c r="K206">
        <v>108.627</v>
      </c>
      <c r="L206">
        <v>0.84313208156525299</v>
      </c>
      <c r="M206">
        <v>0.1764495985727029</v>
      </c>
      <c r="N206">
        <v>0.35242180439194642</v>
      </c>
      <c r="O206">
        <v>7.9858186446061255E-2</v>
      </c>
      <c r="P206">
        <v>7.1299364694803274E-2</v>
      </c>
      <c r="Q206">
        <v>0.53149572979984505</v>
      </c>
      <c r="R206">
        <v>0.99485905072656211</v>
      </c>
      <c r="S206">
        <v>0.35187736921699758</v>
      </c>
      <c r="T206">
        <v>0.28357262513644549</v>
      </c>
      <c r="U206">
        <v>0.33795967023799373</v>
      </c>
      <c r="V206">
        <v>0.34896379166874608</v>
      </c>
      <c r="W206">
        <v>1.1007918833821599</v>
      </c>
    </row>
    <row r="207" spans="1:23">
      <c r="A207" t="s">
        <v>424</v>
      </c>
      <c r="B207">
        <v>9.16</v>
      </c>
      <c r="C207">
        <v>0.71</v>
      </c>
      <c r="D207">
        <v>10.164609</v>
      </c>
      <c r="E207">
        <v>0.21740999999999999</v>
      </c>
      <c r="F207">
        <v>4.5769999999999998E-2</v>
      </c>
      <c r="G207">
        <v>0.17308999999999999</v>
      </c>
      <c r="H207">
        <v>5.2900000000000003E-2</v>
      </c>
      <c r="I207">
        <v>13.4825325</v>
      </c>
      <c r="J207">
        <v>2.5604874999999998</v>
      </c>
      <c r="K207">
        <v>235.625</v>
      </c>
      <c r="L207">
        <v>0.83961042790585338</v>
      </c>
      <c r="M207">
        <v>0.1399345822182575</v>
      </c>
      <c r="N207">
        <v>0.32396914658270037</v>
      </c>
      <c r="O207">
        <v>0.17344599419451689</v>
      </c>
      <c r="P207">
        <v>6.0848423510357817E-2</v>
      </c>
      <c r="Q207">
        <v>0.52951646246678052</v>
      </c>
      <c r="R207">
        <v>0.99408632747783632</v>
      </c>
      <c r="S207">
        <v>0.35137355493585959</v>
      </c>
      <c r="T207">
        <v>0.27302704192879051</v>
      </c>
      <c r="U207">
        <v>0.31381964292994219</v>
      </c>
      <c r="V207">
        <v>0.36874157031355892</v>
      </c>
      <c r="W207">
        <v>1.0981789713558641</v>
      </c>
    </row>
    <row r="208" spans="1:23">
      <c r="A208" t="s">
        <v>425</v>
      </c>
      <c r="B208">
        <v>15</v>
      </c>
      <c r="C208">
        <v>0.51900000000000002</v>
      </c>
      <c r="D208">
        <v>13.903327000000001</v>
      </c>
      <c r="E208">
        <v>0.21668999999999999</v>
      </c>
      <c r="F208">
        <v>6.6830000000000001E-2</v>
      </c>
      <c r="G208">
        <v>0.13557</v>
      </c>
      <c r="H208">
        <v>7.3300000000000004E-2</v>
      </c>
      <c r="I208">
        <v>17.833334000000001</v>
      </c>
      <c r="J208">
        <v>3.5362551</v>
      </c>
      <c r="K208">
        <v>261.38200000000001</v>
      </c>
      <c r="L208">
        <v>0.83940822785698832</v>
      </c>
      <c r="M208">
        <v>0.17466547725245321</v>
      </c>
      <c r="N208">
        <v>0.29326613476208169</v>
      </c>
      <c r="O208">
        <v>0.19242693219493401</v>
      </c>
      <c r="P208">
        <v>8.7094952257042751E-2</v>
      </c>
      <c r="Q208">
        <v>0.53189402549211995</v>
      </c>
      <c r="R208">
        <v>0.99424757496427252</v>
      </c>
      <c r="S208">
        <v>0.357281249179006</v>
      </c>
      <c r="T208">
        <v>0.29025837256266668</v>
      </c>
      <c r="U208">
        <v>0.33653617725105389</v>
      </c>
      <c r="V208">
        <v>0.36949968615521028</v>
      </c>
      <c r="W208">
        <v>1.0981496023109401</v>
      </c>
    </row>
    <row r="209" spans="1:23">
      <c r="A209" t="s">
        <v>426</v>
      </c>
      <c r="B209">
        <v>4.9000000000000004</v>
      </c>
      <c r="C209">
        <v>0.66200000000000003</v>
      </c>
      <c r="D209">
        <v>9.9504129999999993</v>
      </c>
      <c r="E209">
        <v>0.10743</v>
      </c>
      <c r="F209">
        <v>5.6070000000000002E-2</v>
      </c>
      <c r="G209">
        <v>0.24972</v>
      </c>
      <c r="H209">
        <v>0.16017000000000001</v>
      </c>
      <c r="I209">
        <v>12.285714</v>
      </c>
      <c r="J209">
        <v>1.0390596000000001</v>
      </c>
      <c r="K209">
        <v>81.325999999999993</v>
      </c>
      <c r="L209">
        <v>0.80872437044172285</v>
      </c>
      <c r="M209">
        <v>0.1146000594707107</v>
      </c>
      <c r="N209">
        <v>0.38667628399778581</v>
      </c>
      <c r="O209">
        <v>5.9739438596956657E-2</v>
      </c>
      <c r="P209">
        <v>1.9924538444530161E-2</v>
      </c>
      <c r="Q209">
        <v>0.52938024879948187</v>
      </c>
      <c r="R209">
        <v>0.99493422051068026</v>
      </c>
      <c r="S209">
        <v>0.33097363230187649</v>
      </c>
      <c r="T209">
        <v>0.25180838031114811</v>
      </c>
      <c r="U209">
        <v>0.29441259773299722</v>
      </c>
      <c r="V209">
        <v>0.35094293639300478</v>
      </c>
      <c r="W209">
        <v>1.079737184550531</v>
      </c>
    </row>
    <row r="210" spans="1:23">
      <c r="A210" t="s">
        <v>427</v>
      </c>
      <c r="B210">
        <v>3.9</v>
      </c>
      <c r="C210">
        <v>0.315</v>
      </c>
      <c r="D210">
        <v>12.261380000000001</v>
      </c>
      <c r="E210">
        <v>8.2360000000000003E-2</v>
      </c>
      <c r="F210">
        <v>3.04E-2</v>
      </c>
      <c r="G210">
        <v>0.30098000000000003</v>
      </c>
      <c r="H210">
        <v>0.25469000000000003</v>
      </c>
      <c r="I210">
        <v>21.410254999999999</v>
      </c>
      <c r="J210">
        <v>1.4354477999999999</v>
      </c>
      <c r="K210">
        <v>27.946999999999999</v>
      </c>
      <c r="L210">
        <v>0.80168387707360356</v>
      </c>
      <c r="M210">
        <v>0.1086529884032114</v>
      </c>
      <c r="N210">
        <v>0.42862288276977167</v>
      </c>
      <c r="O210">
        <v>2.040320031127648E-2</v>
      </c>
      <c r="P210">
        <v>3.0586723052982729E-2</v>
      </c>
      <c r="Q210">
        <v>0.5308498620979385</v>
      </c>
      <c r="R210">
        <v>0.99568133386450142</v>
      </c>
      <c r="S210">
        <v>0.32657439545392558</v>
      </c>
      <c r="T210">
        <v>0.25615823243850377</v>
      </c>
      <c r="U210">
        <v>0.29026677492234942</v>
      </c>
      <c r="V210">
        <v>0.34472554559548219</v>
      </c>
      <c r="W210">
        <v>1.075858360133223</v>
      </c>
    </row>
    <row r="211" spans="1:23">
      <c r="A211" t="s">
        <v>428</v>
      </c>
      <c r="B211">
        <v>6.12</v>
      </c>
      <c r="C211">
        <v>0.27200000000000002</v>
      </c>
      <c r="D211">
        <v>9.9660729999999997</v>
      </c>
      <c r="E211">
        <v>9.1749999999999998E-2</v>
      </c>
      <c r="F211">
        <v>3.1059999000000001E-2</v>
      </c>
      <c r="G211">
        <v>0.30055999999999999</v>
      </c>
      <c r="H211">
        <v>0.24328</v>
      </c>
      <c r="I211">
        <v>19.199346999999999</v>
      </c>
      <c r="J211">
        <v>1.7088672</v>
      </c>
      <c r="K211">
        <v>33.749000000000002</v>
      </c>
      <c r="L211">
        <v>0.80432090271088474</v>
      </c>
      <c r="M211">
        <v>0.1218554861730598</v>
      </c>
      <c r="N211">
        <v>0.4282791923389439</v>
      </c>
      <c r="O211">
        <v>2.4678830325580159E-2</v>
      </c>
      <c r="P211">
        <v>3.7941251059447942E-2</v>
      </c>
      <c r="Q211">
        <v>0.52939020746364873</v>
      </c>
      <c r="R211">
        <v>0.99559114593213693</v>
      </c>
      <c r="S211">
        <v>0.33118338554925397</v>
      </c>
      <c r="T211">
        <v>0.26057141209712947</v>
      </c>
      <c r="U211">
        <v>0.29857583379392921</v>
      </c>
      <c r="V211">
        <v>0.34410497973753262</v>
      </c>
      <c r="W211">
        <v>1.0774224619752919</v>
      </c>
    </row>
    <row r="212" spans="1:23">
      <c r="A212" t="s">
        <v>429</v>
      </c>
      <c r="B212">
        <v>1.1499999999999999</v>
      </c>
      <c r="C212">
        <v>0.47799999999999998</v>
      </c>
      <c r="D212">
        <v>5.3344206999999999</v>
      </c>
      <c r="E212">
        <v>2.0219999999999998E-2</v>
      </c>
      <c r="F212">
        <v>7.9000010000000002E-3</v>
      </c>
      <c r="G212">
        <v>7.4660000000000004E-2</v>
      </c>
      <c r="H212">
        <v>-4.3999999999999997E-2</v>
      </c>
      <c r="I212">
        <v>28.434784000000001</v>
      </c>
      <c r="J212">
        <v>1.0096643999999999</v>
      </c>
      <c r="K212">
        <v>64.442999999999998</v>
      </c>
      <c r="L212">
        <v>0.78423288952294823</v>
      </c>
      <c r="M212">
        <v>9.2298542967588451E-2</v>
      </c>
      <c r="N212">
        <v>0.24342283918655189</v>
      </c>
      <c r="O212">
        <v>4.7297959532584179E-2</v>
      </c>
      <c r="P212">
        <v>1.9133856358125E-2</v>
      </c>
      <c r="Q212">
        <v>0.5264448007079886</v>
      </c>
      <c r="R212">
        <v>0.99332040191726423</v>
      </c>
      <c r="S212">
        <v>0.29256398047238652</v>
      </c>
      <c r="T212">
        <v>0.24702447420860471</v>
      </c>
      <c r="U212">
        <v>0.27688404742627998</v>
      </c>
      <c r="V212">
        <v>0.33507262957474671</v>
      </c>
      <c r="W212">
        <v>1.063772019700522</v>
      </c>
    </row>
    <row r="213" spans="1:23">
      <c r="A213" t="s">
        <v>430</v>
      </c>
      <c r="B213">
        <v>3.6</v>
      </c>
      <c r="C213">
        <v>0.47799999999999998</v>
      </c>
      <c r="D213">
        <v>40.5</v>
      </c>
      <c r="E213">
        <v>0.18568999999999999</v>
      </c>
      <c r="F213">
        <v>4.1459999999999997E-2</v>
      </c>
      <c r="G213">
        <v>0.16159001000000001</v>
      </c>
      <c r="H213">
        <v>9.0550005000000003E-2</v>
      </c>
      <c r="I213">
        <v>22.5</v>
      </c>
      <c r="J213">
        <v>3.8901162</v>
      </c>
      <c r="K213">
        <v>33.500999999999998</v>
      </c>
      <c r="L213">
        <v>0.83070239241974475</v>
      </c>
      <c r="M213">
        <v>0.1068688670829616</v>
      </c>
      <c r="N213">
        <v>0.31455858344552029</v>
      </c>
      <c r="O213">
        <v>2.4496073303252111E-2</v>
      </c>
      <c r="P213">
        <v>9.6613228466955386E-2</v>
      </c>
      <c r="Q213">
        <v>0.54880764837617879</v>
      </c>
      <c r="R213">
        <v>0.99438392398129527</v>
      </c>
      <c r="S213">
        <v>0.31006799757045439</v>
      </c>
      <c r="T213">
        <v>0.2918989489211225</v>
      </c>
      <c r="U213">
        <v>0.29680702439376078</v>
      </c>
      <c r="V213">
        <v>0.34039190533218749</v>
      </c>
      <c r="W213">
        <v>1.092891193624012</v>
      </c>
    </row>
    <row r="214" spans="1:23">
      <c r="A214" t="s">
        <v>431</v>
      </c>
      <c r="B214">
        <v>3.23</v>
      </c>
      <c r="C214">
        <v>0.2</v>
      </c>
      <c r="D214">
        <v>14.249364</v>
      </c>
      <c r="E214">
        <v>9.9759996000000004E-2</v>
      </c>
      <c r="F214">
        <v>4.3530001999999998E-2</v>
      </c>
      <c r="G214">
        <v>0.17229</v>
      </c>
      <c r="H214">
        <v>9.0530009999999994E-2</v>
      </c>
      <c r="I214">
        <v>17.337461000000001</v>
      </c>
      <c r="J214">
        <v>2.0746120000000001</v>
      </c>
      <c r="K214">
        <v>33.725999999999999</v>
      </c>
      <c r="L214">
        <v>0.80657037713117441</v>
      </c>
      <c r="M214">
        <v>0.10466845078798689</v>
      </c>
      <c r="N214">
        <v>0.32331449814302832</v>
      </c>
      <c r="O214">
        <v>2.4661881085606189E-2</v>
      </c>
      <c r="P214">
        <v>4.7779179073403857E-2</v>
      </c>
      <c r="Q214">
        <v>0.53211408080963762</v>
      </c>
      <c r="R214">
        <v>0.99438376593504563</v>
      </c>
      <c r="S214">
        <v>0.30888300229927429</v>
      </c>
      <c r="T214">
        <v>0.26349937280347491</v>
      </c>
      <c r="U214">
        <v>0.28856678871071112</v>
      </c>
      <c r="V214">
        <v>0.33639851435040252</v>
      </c>
      <c r="W214">
        <v>1.0780933491075211</v>
      </c>
    </row>
    <row r="215" spans="1:23">
      <c r="A215" t="s">
        <v>432</v>
      </c>
      <c r="B215">
        <v>-5.23</v>
      </c>
      <c r="C215">
        <v>0.54100000000000004</v>
      </c>
      <c r="D215">
        <v>6.6862744999999997</v>
      </c>
      <c r="E215">
        <v>-0.21243000000000001</v>
      </c>
      <c r="F215">
        <v>-4.8439999999999997E-2</v>
      </c>
      <c r="G215">
        <v>-5.2780000000000001E-2</v>
      </c>
      <c r="H215">
        <v>-0.35776000000000002</v>
      </c>
      <c r="I215">
        <v>0</v>
      </c>
      <c r="J215">
        <v>1.0748281</v>
      </c>
      <c r="K215">
        <v>22.673999999999999</v>
      </c>
      <c r="L215">
        <v>0.71889699873344126</v>
      </c>
      <c r="M215">
        <v>5.4356229556943199E-2</v>
      </c>
      <c r="N215">
        <v>0.13913734274679601</v>
      </c>
      <c r="O215">
        <v>1.6517402816374149E-2</v>
      </c>
      <c r="P215">
        <v>2.0886651721785731E-2</v>
      </c>
      <c r="Q215">
        <v>0.52730448512669692</v>
      </c>
      <c r="R215">
        <v>0.99084035234156642</v>
      </c>
      <c r="S215">
        <v>0.24103604670325079</v>
      </c>
      <c r="T215">
        <v>0.2427222264569468</v>
      </c>
      <c r="U215">
        <v>0.24609618250338991</v>
      </c>
      <c r="V215">
        <v>0.31989541633793989</v>
      </c>
      <c r="W215">
        <v>1.0222527583773771</v>
      </c>
    </row>
    <row r="216" spans="1:23">
      <c r="A216" t="s">
        <v>433</v>
      </c>
      <c r="B216">
        <v>0.78</v>
      </c>
      <c r="C216">
        <v>-7.2999999999999995E-2</v>
      </c>
      <c r="D216">
        <v>34.122447999999999</v>
      </c>
      <c r="E216">
        <v>5.2810002000000002E-2</v>
      </c>
      <c r="F216">
        <v>1.5149999000000001E-2</v>
      </c>
      <c r="G216">
        <v>0.36613997999999998</v>
      </c>
      <c r="H216">
        <v>1.2239999999999999E-2</v>
      </c>
      <c r="I216">
        <v>107.17949</v>
      </c>
      <c r="J216">
        <v>3.3708317000000001</v>
      </c>
      <c r="K216">
        <v>52.481000000000002</v>
      </c>
      <c r="L216">
        <v>0.79338525062976883</v>
      </c>
      <c r="M216">
        <v>9.0098126672613729E-2</v>
      </c>
      <c r="N216">
        <v>0.48194398181484832</v>
      </c>
      <c r="O216">
        <v>3.8482880899164559E-2</v>
      </c>
      <c r="P216">
        <v>8.2645337386171497E-2</v>
      </c>
      <c r="Q216">
        <v>0.54475197158339062</v>
      </c>
      <c r="R216">
        <v>0.9937649391053609</v>
      </c>
      <c r="S216">
        <v>0.32495099432978058</v>
      </c>
      <c r="T216">
        <v>0.28177750892587078</v>
      </c>
      <c r="U216">
        <v>0.28116937669138148</v>
      </c>
      <c r="V216">
        <v>0.35597017753255528</v>
      </c>
      <c r="W216">
        <v>1.0696451019532001</v>
      </c>
    </row>
    <row r="217" spans="1:23">
      <c r="A217" t="s">
        <v>434</v>
      </c>
      <c r="B217">
        <v>13.79</v>
      </c>
      <c r="C217">
        <v>0.71499999999999997</v>
      </c>
      <c r="D217">
        <v>16.35323</v>
      </c>
      <c r="E217">
        <v>0.18104999999999999</v>
      </c>
      <c r="F217">
        <v>6.1170000000000002E-2</v>
      </c>
      <c r="G217">
        <v>0.20480000000000001</v>
      </c>
      <c r="H217">
        <v>0.117089994</v>
      </c>
      <c r="I217">
        <v>14.503263</v>
      </c>
      <c r="J217">
        <v>2.522386</v>
      </c>
      <c r="K217">
        <v>98.2</v>
      </c>
      <c r="L217">
        <v>0.8293993254381703</v>
      </c>
      <c r="M217">
        <v>0.16746952126077899</v>
      </c>
      <c r="N217">
        <v>0.34991777411020092</v>
      </c>
      <c r="O217">
        <v>7.2174285350034964E-2</v>
      </c>
      <c r="P217">
        <v>5.9823556405688823E-2</v>
      </c>
      <c r="Q217">
        <v>0.53345199236431196</v>
      </c>
      <c r="R217">
        <v>0.99459370371248623</v>
      </c>
      <c r="S217">
        <v>0.34482733691053202</v>
      </c>
      <c r="T217">
        <v>0.27820929479098772</v>
      </c>
      <c r="U217">
        <v>0.33130684404419453</v>
      </c>
      <c r="V217">
        <v>0.34926593195324218</v>
      </c>
      <c r="W217">
        <v>1.092215251697173</v>
      </c>
    </row>
    <row r="218" spans="1:23">
      <c r="A218" t="s">
        <v>435</v>
      </c>
      <c r="B218">
        <v>4.6900000000000004</v>
      </c>
      <c r="C218">
        <v>0.38200000000000001</v>
      </c>
      <c r="D218">
        <v>16.25</v>
      </c>
      <c r="E218">
        <v>0.24826999</v>
      </c>
      <c r="F218">
        <v>4.4040000000000003E-2</v>
      </c>
      <c r="G218">
        <v>0.25345000000000001</v>
      </c>
      <c r="H218">
        <v>0.19194000999999999</v>
      </c>
      <c r="I218">
        <v>12.473348</v>
      </c>
      <c r="J218">
        <v>2.6571584000000001</v>
      </c>
      <c r="K218">
        <v>37.859000000000002</v>
      </c>
      <c r="L218">
        <v>0.84827694385859476</v>
      </c>
      <c r="M218">
        <v>0.1133511745465358</v>
      </c>
      <c r="N218">
        <v>0.3897285823477567</v>
      </c>
      <c r="O218">
        <v>2.7707585816581219E-2</v>
      </c>
      <c r="P218">
        <v>6.3448710254678825E-2</v>
      </c>
      <c r="Q218">
        <v>0.53338634530799323</v>
      </c>
      <c r="R218">
        <v>0.99518533983698187</v>
      </c>
      <c r="S218">
        <v>0.33276791300240449</v>
      </c>
      <c r="T218">
        <v>0.27200138765686122</v>
      </c>
      <c r="U218">
        <v>0.29879298720119291</v>
      </c>
      <c r="V218">
        <v>0.34149451512894152</v>
      </c>
      <c r="W218">
        <v>1.104138179390431</v>
      </c>
    </row>
    <row r="219" spans="1:23">
      <c r="A219" t="s">
        <v>436</v>
      </c>
      <c r="B219">
        <v>8.91</v>
      </c>
      <c r="C219">
        <v>0.61399999999999999</v>
      </c>
      <c r="D219">
        <v>11.35191</v>
      </c>
      <c r="E219">
        <v>0.12529000000000001</v>
      </c>
      <c r="F219">
        <v>6.3590005000000005E-2</v>
      </c>
      <c r="G219">
        <v>0.3196</v>
      </c>
      <c r="H219">
        <v>0.12958</v>
      </c>
      <c r="I219">
        <v>12.345679000000001</v>
      </c>
      <c r="J219">
        <v>1.6363447</v>
      </c>
      <c r="K219">
        <v>69.971000000000004</v>
      </c>
      <c r="L219">
        <v>0.81374005498717994</v>
      </c>
      <c r="M219">
        <v>0.13844781445138271</v>
      </c>
      <c r="N219">
        <v>0.44385982520313838</v>
      </c>
      <c r="O219">
        <v>5.1371672514154469E-2</v>
      </c>
      <c r="P219">
        <v>3.5990516190785103E-2</v>
      </c>
      <c r="Q219">
        <v>0.53027150281952939</v>
      </c>
      <c r="R219">
        <v>0.99469242832391136</v>
      </c>
      <c r="S219">
        <v>0.34576910753671269</v>
      </c>
      <c r="T219">
        <v>0.26248409403292328</v>
      </c>
      <c r="U219">
        <v>0.31035897074097302</v>
      </c>
      <c r="V219">
        <v>0.35235225079081051</v>
      </c>
      <c r="W219">
        <v>1.0826709186586101</v>
      </c>
    </row>
    <row r="220" spans="1:23">
      <c r="A220" t="s">
        <v>437</v>
      </c>
      <c r="B220">
        <v>0.13</v>
      </c>
      <c r="C220">
        <v>0.52600000000000002</v>
      </c>
      <c r="D220">
        <v>38.385094000000002</v>
      </c>
      <c r="E220">
        <v>6.8599999999999998E-3</v>
      </c>
      <c r="F220">
        <v>-5.1000000000000004E-4</v>
      </c>
      <c r="G220">
        <v>0.39330999999999999</v>
      </c>
      <c r="H220">
        <v>-0.13677</v>
      </c>
      <c r="I220">
        <v>475.38459999999998</v>
      </c>
      <c r="J220">
        <v>3.6864710000000001</v>
      </c>
      <c r="K220">
        <v>10.076000000000001</v>
      </c>
      <c r="L220">
        <v>0.78048095528289751</v>
      </c>
      <c r="M220">
        <v>8.6232530478739217E-2</v>
      </c>
      <c r="N220">
        <v>0.50417749581342086</v>
      </c>
      <c r="O220">
        <v>7.2336408515003402E-3</v>
      </c>
      <c r="P220">
        <v>9.1135510621103172E-2</v>
      </c>
      <c r="Q220">
        <v>0.54746271615404585</v>
      </c>
      <c r="R220">
        <v>0.99258712106840685</v>
      </c>
      <c r="S220">
        <v>0.31788489781627333</v>
      </c>
      <c r="T220">
        <v>0.28602582860124071</v>
      </c>
      <c r="U220">
        <v>0.27805609751566629</v>
      </c>
      <c r="V220">
        <v>0.35105294626093397</v>
      </c>
      <c r="W220">
        <v>1.0610410444224141</v>
      </c>
    </row>
    <row r="221" spans="1:23">
      <c r="A221" t="s">
        <v>438</v>
      </c>
      <c r="B221">
        <v>1.5</v>
      </c>
      <c r="C221">
        <v>0.505</v>
      </c>
      <c r="D221">
        <v>17.1875</v>
      </c>
      <c r="E221">
        <v>6.8519999999999998E-2</v>
      </c>
      <c r="F221">
        <v>3.1889997000000003E-2</v>
      </c>
      <c r="G221">
        <v>0.37635000000000002</v>
      </c>
      <c r="H221">
        <v>0.11109999600000001</v>
      </c>
      <c r="I221">
        <v>51.333331999999999</v>
      </c>
      <c r="J221">
        <v>2.5256666999999999</v>
      </c>
      <c r="K221">
        <v>17.003</v>
      </c>
      <c r="L221">
        <v>0.79779714280097613</v>
      </c>
      <c r="M221">
        <v>9.4380017841213193E-2</v>
      </c>
      <c r="N221">
        <v>0.49029894889237369</v>
      </c>
      <c r="O221">
        <v>1.2338309777574391E-2</v>
      </c>
      <c r="P221">
        <v>5.9911801789998817E-2</v>
      </c>
      <c r="Q221">
        <v>0.53398252970495919</v>
      </c>
      <c r="R221">
        <v>0.99454635703987548</v>
      </c>
      <c r="S221">
        <v>0.32687587042835442</v>
      </c>
      <c r="T221">
        <v>0.26803001502824841</v>
      </c>
      <c r="U221">
        <v>0.28157711963890603</v>
      </c>
      <c r="V221">
        <v>0.34650875088691419</v>
      </c>
      <c r="W221">
        <v>1.072809010276558</v>
      </c>
    </row>
    <row r="222" spans="1:23">
      <c r="A222" t="s">
        <v>439</v>
      </c>
      <c r="B222">
        <v>6.8</v>
      </c>
      <c r="C222">
        <v>0.374</v>
      </c>
      <c r="D222">
        <v>19.036335000000001</v>
      </c>
      <c r="E222">
        <v>0.11562</v>
      </c>
      <c r="F222">
        <v>3.3350001999999997E-2</v>
      </c>
      <c r="G222">
        <v>0.21693000000000001</v>
      </c>
      <c r="H222">
        <v>4.7030002000000001E-2</v>
      </c>
      <c r="I222">
        <v>17.720589</v>
      </c>
      <c r="J222">
        <v>1.9945377</v>
      </c>
      <c r="K222">
        <v>149.44</v>
      </c>
      <c r="L222">
        <v>0.81102439599756226</v>
      </c>
      <c r="M222">
        <v>0.12589949449895929</v>
      </c>
      <c r="N222">
        <v>0.35984388107672821</v>
      </c>
      <c r="O222">
        <v>0.1099342443181358</v>
      </c>
      <c r="P222">
        <v>4.5625313320102903E-2</v>
      </c>
      <c r="Q222">
        <v>0.53515825938982797</v>
      </c>
      <c r="R222">
        <v>0.99403992931985174</v>
      </c>
      <c r="S222">
        <v>0.33621257765075491</v>
      </c>
      <c r="T222">
        <v>0.26691487702737771</v>
      </c>
      <c r="U222">
        <v>0.30334361065717441</v>
      </c>
      <c r="V222">
        <v>0.36141580473549378</v>
      </c>
      <c r="W222">
        <v>1.080622790150594</v>
      </c>
    </row>
    <row r="223" spans="1:23">
      <c r="A223" t="s">
        <v>440</v>
      </c>
      <c r="B223">
        <v>11.45</v>
      </c>
      <c r="C223">
        <v>0.77900000000000003</v>
      </c>
      <c r="D223">
        <v>13.836017999999999</v>
      </c>
      <c r="E223">
        <v>0.14666999999999999</v>
      </c>
      <c r="F223">
        <v>4.7350000000000003E-2</v>
      </c>
      <c r="G223">
        <v>0.18187</v>
      </c>
      <c r="H223">
        <v>0.111549996</v>
      </c>
      <c r="I223">
        <v>16.506550000000001</v>
      </c>
      <c r="J223">
        <v>2.4860243999999998</v>
      </c>
      <c r="K223">
        <v>97.718000000000004</v>
      </c>
      <c r="L223">
        <v>0.81974427310486597</v>
      </c>
      <c r="M223">
        <v>0.15355337496283081</v>
      </c>
      <c r="N223">
        <v>0.331153913208101</v>
      </c>
      <c r="O223">
        <v>7.1819088234058692E-2</v>
      </c>
      <c r="P223">
        <v>5.8845489722930071E-2</v>
      </c>
      <c r="Q223">
        <v>0.53185122167817289</v>
      </c>
      <c r="R223">
        <v>0.99454991396972336</v>
      </c>
      <c r="S223">
        <v>0.33497337157280083</v>
      </c>
      <c r="T223">
        <v>0.2751153877887012</v>
      </c>
      <c r="U223">
        <v>0.32101789580487472</v>
      </c>
      <c r="V223">
        <v>0.34686927087291147</v>
      </c>
      <c r="W223">
        <v>1.086269077785337</v>
      </c>
    </row>
    <row r="224" spans="1:23">
      <c r="A224" t="s">
        <v>441</v>
      </c>
      <c r="B224">
        <v>4.6500000000000004</v>
      </c>
      <c r="C224">
        <v>0.60099999999999998</v>
      </c>
      <c r="D224">
        <v>13.837012</v>
      </c>
      <c r="E224">
        <v>0.14291000000000001</v>
      </c>
      <c r="F224">
        <v>3.7580000000000002E-2</v>
      </c>
      <c r="G224">
        <v>0.23923999000000001</v>
      </c>
      <c r="H224">
        <v>0.14193</v>
      </c>
      <c r="I224">
        <v>17.526882000000001</v>
      </c>
      <c r="J224">
        <v>2.169746</v>
      </c>
      <c r="K224">
        <v>35.113</v>
      </c>
      <c r="L224">
        <v>0.81868833951634867</v>
      </c>
      <c r="M224">
        <v>0.1131132917038359</v>
      </c>
      <c r="N224">
        <v>0.37810038125497658</v>
      </c>
      <c r="O224">
        <v>2.5683993948384411E-2</v>
      </c>
      <c r="P224">
        <v>5.0338125758851417E-2</v>
      </c>
      <c r="Q224">
        <v>0.53185185379261612</v>
      </c>
      <c r="R224">
        <v>0.99479004628751366</v>
      </c>
      <c r="S224">
        <v>0.32349901177158619</v>
      </c>
      <c r="T224">
        <v>0.26569051462023707</v>
      </c>
      <c r="U224">
        <v>0.2951471697973379</v>
      </c>
      <c r="V224">
        <v>0.34054776020811861</v>
      </c>
      <c r="W224">
        <v>1.085762488952938</v>
      </c>
    </row>
    <row r="225" spans="1:23">
      <c r="A225" t="s">
        <v>442</v>
      </c>
      <c r="B225">
        <v>4.01</v>
      </c>
      <c r="C225">
        <v>0.25800000000000001</v>
      </c>
      <c r="D225">
        <v>11.854493</v>
      </c>
      <c r="E225">
        <v>0.11814999599999999</v>
      </c>
      <c r="F225">
        <v>6.8199999999999997E-2</v>
      </c>
      <c r="G225">
        <v>0.59943999999999997</v>
      </c>
      <c r="H225">
        <v>0.14624000000000001</v>
      </c>
      <c r="I225">
        <v>20.723189999999999</v>
      </c>
      <c r="J225">
        <v>2.0945179999999999</v>
      </c>
      <c r="K225">
        <v>43.158999999999999</v>
      </c>
      <c r="L225">
        <v>0.81173490337926824</v>
      </c>
      <c r="M225">
        <v>0.1093071662206363</v>
      </c>
      <c r="N225">
        <v>0.67285584940041776</v>
      </c>
      <c r="O225">
        <v>3.1613280245366047E-2</v>
      </c>
      <c r="P225">
        <v>4.8314617431094262E-2</v>
      </c>
      <c r="Q225">
        <v>0.53059111043849505</v>
      </c>
      <c r="R225">
        <v>0.99482411377116764</v>
      </c>
      <c r="S225">
        <v>0.36871261014271101</v>
      </c>
      <c r="T225">
        <v>0.26373898901783488</v>
      </c>
      <c r="U225">
        <v>0.29166899309261801</v>
      </c>
      <c r="V225">
        <v>0.36467728831712781</v>
      </c>
      <c r="W225">
        <v>1.0815186327130879</v>
      </c>
    </row>
    <row r="226" spans="1:23">
      <c r="A226" t="s">
        <v>443</v>
      </c>
      <c r="B226">
        <v>8.83</v>
      </c>
      <c r="C226">
        <v>0.628</v>
      </c>
      <c r="D226">
        <v>14.469027000000001</v>
      </c>
      <c r="E226">
        <v>0.14957999999999999</v>
      </c>
      <c r="F226">
        <v>4.3220000000000001E-2</v>
      </c>
      <c r="G226">
        <v>0.12271</v>
      </c>
      <c r="H226">
        <v>4.3950000000000003E-2</v>
      </c>
      <c r="I226">
        <v>18.516421999999999</v>
      </c>
      <c r="J226">
        <v>2.5869434</v>
      </c>
      <c r="K226">
        <v>261.738</v>
      </c>
      <c r="L226">
        <v>0.82056149830236202</v>
      </c>
      <c r="M226">
        <v>0.13797204876598271</v>
      </c>
      <c r="N226">
        <v>0.2827426610943537</v>
      </c>
      <c r="O226">
        <v>0.192689276952792</v>
      </c>
      <c r="P226">
        <v>6.1560043305757282E-2</v>
      </c>
      <c r="Q226">
        <v>0.53225377110637451</v>
      </c>
      <c r="R226">
        <v>0.99401558409530666</v>
      </c>
      <c r="S226">
        <v>0.34184744998153888</v>
      </c>
      <c r="T226">
        <v>0.27422480662569859</v>
      </c>
      <c r="U226">
        <v>0.31128213301296481</v>
      </c>
      <c r="V226">
        <v>0.37155567641154758</v>
      </c>
      <c r="W226">
        <v>1.0864566555061339</v>
      </c>
    </row>
    <row r="227" spans="1:23">
      <c r="A227" t="s">
        <v>444</v>
      </c>
      <c r="B227">
        <v>8.42</v>
      </c>
      <c r="C227">
        <v>0.55600000000000005</v>
      </c>
      <c r="D227">
        <v>12.663399</v>
      </c>
      <c r="E227">
        <v>0.24865000000000001</v>
      </c>
      <c r="F227">
        <v>8.6249999999999993E-2</v>
      </c>
      <c r="G227">
        <v>0.21205999</v>
      </c>
      <c r="H227">
        <v>0.12537000000000001</v>
      </c>
      <c r="I227">
        <v>18.408550000000002</v>
      </c>
      <c r="J227">
        <v>4.4802866000000003</v>
      </c>
      <c r="K227">
        <v>91.13</v>
      </c>
      <c r="L227">
        <v>0.84838366335938531</v>
      </c>
      <c r="M227">
        <v>0.13553374962830811</v>
      </c>
      <c r="N227">
        <v>0.3558587005171191</v>
      </c>
      <c r="O227">
        <v>6.6964236366731433E-2</v>
      </c>
      <c r="P227">
        <v>0.1124878325930225</v>
      </c>
      <c r="Q227">
        <v>0.53110551805002804</v>
      </c>
      <c r="R227">
        <v>0.99465915126911253</v>
      </c>
      <c r="S227">
        <v>0.33547834310088459</v>
      </c>
      <c r="T227">
        <v>0.29521188290749673</v>
      </c>
      <c r="U227">
        <v>0.31234532337928211</v>
      </c>
      <c r="V227">
        <v>0.34174441430723851</v>
      </c>
      <c r="W227">
        <v>1.10389485233669</v>
      </c>
    </row>
    <row r="228" spans="1:23">
      <c r="A228" t="s">
        <v>445</v>
      </c>
      <c r="B228">
        <v>3.99</v>
      </c>
      <c r="C228">
        <v>0.44800000000000001</v>
      </c>
      <c r="D228">
        <v>18.368793</v>
      </c>
      <c r="E228">
        <v>9.0100004999999997E-2</v>
      </c>
      <c r="F228">
        <v>4.4810000000000003E-2</v>
      </c>
      <c r="G228">
        <v>0.24335999999999999</v>
      </c>
      <c r="H228">
        <v>8.0210000000000004E-2</v>
      </c>
      <c r="I228">
        <v>32.456139999999998</v>
      </c>
      <c r="J228">
        <v>2.7925130999999999</v>
      </c>
      <c r="K228">
        <v>55.670999999999999</v>
      </c>
      <c r="L228">
        <v>0.8038575290030695</v>
      </c>
      <c r="M228">
        <v>0.1091882247992863</v>
      </c>
      <c r="N228">
        <v>0.38147182890239312</v>
      </c>
      <c r="O228">
        <v>4.0833666791206737E-2</v>
      </c>
      <c r="P228">
        <v>6.7089527007099081E-2</v>
      </c>
      <c r="Q228">
        <v>0.5347337493901273</v>
      </c>
      <c r="R228">
        <v>0.99430219359815852</v>
      </c>
      <c r="S228">
        <v>0.31946377091644218</v>
      </c>
      <c r="T228">
        <v>0.27354445358766932</v>
      </c>
      <c r="U228">
        <v>0.29183850995123672</v>
      </c>
      <c r="V228">
        <v>0.34435548085070411</v>
      </c>
      <c r="W228">
        <v>1.0763819639880821</v>
      </c>
    </row>
    <row r="229" spans="1:23">
      <c r="A229" t="s">
        <v>446</v>
      </c>
      <c r="B229">
        <v>2.4900000000000002</v>
      </c>
      <c r="C229">
        <v>0.65300000000000002</v>
      </c>
      <c r="D229">
        <v>25.857143000000001</v>
      </c>
      <c r="E229">
        <v>3.4229999999999997E-2</v>
      </c>
      <c r="F229">
        <v>1.107E-2</v>
      </c>
      <c r="G229">
        <v>0.11942000999999999</v>
      </c>
      <c r="H229">
        <v>3.9960000000000002E-2</v>
      </c>
      <c r="I229">
        <v>29.076305000000001</v>
      </c>
      <c r="J229">
        <v>1.5009847999999999</v>
      </c>
      <c r="K229">
        <v>85.111000000000004</v>
      </c>
      <c r="L229">
        <v>0.78816736547377997</v>
      </c>
      <c r="M229">
        <v>0.10026761819803751</v>
      </c>
      <c r="N229">
        <v>0.28005042756930792</v>
      </c>
      <c r="O229">
        <v>6.2528693957890721E-2</v>
      </c>
      <c r="P229">
        <v>3.2349559566996401E-2</v>
      </c>
      <c r="Q229">
        <v>0.53949581598108176</v>
      </c>
      <c r="R229">
        <v>0.99398404598398904</v>
      </c>
      <c r="S229">
        <v>0.30305431169086028</v>
      </c>
      <c r="T229">
        <v>0.25942117060040593</v>
      </c>
      <c r="U229">
        <v>0.28574336522516808</v>
      </c>
      <c r="V229">
        <v>0.34780897415739193</v>
      </c>
      <c r="W229">
        <v>1.066574066691927</v>
      </c>
    </row>
    <row r="230" spans="1:23">
      <c r="A230" t="s">
        <v>447</v>
      </c>
      <c r="B230">
        <v>2.36</v>
      </c>
      <c r="C230">
        <v>0.36099999999999999</v>
      </c>
      <c r="D230">
        <v>19.430199000000002</v>
      </c>
      <c r="E230">
        <v>6.9599999999999995E-2</v>
      </c>
      <c r="F230">
        <v>2.1440001E-2</v>
      </c>
      <c r="G230">
        <v>3.7199999999999997E-2</v>
      </c>
      <c r="H230">
        <v>1.874E-2</v>
      </c>
      <c r="I230">
        <v>28.898306000000002</v>
      </c>
      <c r="J230">
        <v>2.0259632999999999</v>
      </c>
      <c r="K230">
        <v>73.391999999999996</v>
      </c>
      <c r="L230">
        <v>0.79810044287427362</v>
      </c>
      <c r="M230">
        <v>9.9494498959262559E-2</v>
      </c>
      <c r="N230">
        <v>0.21276892599890859</v>
      </c>
      <c r="O230">
        <v>5.389268772941349E-2</v>
      </c>
      <c r="P230">
        <v>4.6470609796212391E-2</v>
      </c>
      <c r="Q230">
        <v>0.53540872933257633</v>
      </c>
      <c r="R230">
        <v>0.99381631698094108</v>
      </c>
      <c r="S230">
        <v>0.29206931379512419</v>
      </c>
      <c r="T230">
        <v>0.26361124865187752</v>
      </c>
      <c r="U230">
        <v>0.28523518699259109</v>
      </c>
      <c r="V230">
        <v>0.33663391549609489</v>
      </c>
      <c r="W230">
        <v>1.0725666063749211</v>
      </c>
    </row>
    <row r="231" spans="1:23">
      <c r="A231" t="s">
        <v>448</v>
      </c>
      <c r="B231">
        <v>-14.37</v>
      </c>
      <c r="C231">
        <v>0.30299999999999999</v>
      </c>
      <c r="D231">
        <v>-10.254009999999999</v>
      </c>
      <c r="E231">
        <v>-2.7723</v>
      </c>
      <c r="F231">
        <v>-0.42087000000000002</v>
      </c>
      <c r="G231">
        <v>0.57267999999999997</v>
      </c>
      <c r="H231">
        <v>-125.71254</v>
      </c>
      <c r="I231">
        <v>0</v>
      </c>
      <c r="J231">
        <v>12.660944000000001</v>
      </c>
      <c r="K231">
        <v>0.26</v>
      </c>
      <c r="L231">
        <v>0</v>
      </c>
      <c r="M231">
        <v>0</v>
      </c>
      <c r="N231">
        <v>0.65095785909338799</v>
      </c>
      <c r="O231">
        <v>0</v>
      </c>
      <c r="P231">
        <v>0.33253393743999721</v>
      </c>
      <c r="Q231">
        <v>0.51653164960769549</v>
      </c>
      <c r="R231">
        <v>0</v>
      </c>
      <c r="S231">
        <v>7.1298904435870364E-2</v>
      </c>
      <c r="T231">
        <v>0.36390951060864107</v>
      </c>
      <c r="U231">
        <v>0.13342012509366771</v>
      </c>
      <c r="V231">
        <v>0.31818878578509519</v>
      </c>
      <c r="W231">
        <v>0</v>
      </c>
    </row>
    <row r="232" spans="1:23">
      <c r="A232" t="s">
        <v>449</v>
      </c>
      <c r="B232">
        <v>0.56999999999999995</v>
      </c>
      <c r="C232">
        <v>0.66600000000000004</v>
      </c>
      <c r="D232">
        <v>8.8109160000000006</v>
      </c>
      <c r="E232">
        <v>3.0100000000000001E-3</v>
      </c>
      <c r="F232">
        <v>-1.417E-2</v>
      </c>
      <c r="G232">
        <v>2.2110000000000001E-2</v>
      </c>
      <c r="H232">
        <v>-6.4149999999999999E-2</v>
      </c>
      <c r="I232">
        <v>79.298249999999996</v>
      </c>
      <c r="J232">
        <v>1.4827937</v>
      </c>
      <c r="K232">
        <v>21.27</v>
      </c>
      <c r="L232">
        <v>0.77939974668827205</v>
      </c>
      <c r="M232">
        <v>8.884924174843889E-2</v>
      </c>
      <c r="N232">
        <v>0.20042061980559481</v>
      </c>
      <c r="O232">
        <v>1.5482762254484731E-2</v>
      </c>
      <c r="P232">
        <v>3.1860249172714183E-2</v>
      </c>
      <c r="Q232">
        <v>0.52865560844557302</v>
      </c>
      <c r="R232">
        <v>0.99316113050296562</v>
      </c>
      <c r="S232">
        <v>0.27694250960264638</v>
      </c>
      <c r="T232">
        <v>0.25293365322104983</v>
      </c>
      <c r="U232">
        <v>0.27475186413350922</v>
      </c>
      <c r="V232">
        <v>0.32414961775143109</v>
      </c>
      <c r="W232">
        <v>1.060714876048388</v>
      </c>
    </row>
    <row r="233" spans="1:23">
      <c r="A233" t="s">
        <v>450</v>
      </c>
      <c r="B233">
        <v>4.92</v>
      </c>
      <c r="C233">
        <v>0.58499999999999996</v>
      </c>
      <c r="D233">
        <v>21.6</v>
      </c>
      <c r="E233">
        <v>0.14734</v>
      </c>
      <c r="F233">
        <v>8.7319999999999995E-2</v>
      </c>
      <c r="G233">
        <v>0.43197000000000002</v>
      </c>
      <c r="H233">
        <v>0.32835999999999999</v>
      </c>
      <c r="I233">
        <v>21.951219999999999</v>
      </c>
      <c r="J233">
        <v>3.1928103000000001</v>
      </c>
      <c r="K233">
        <v>19.213000000000001</v>
      </c>
      <c r="L233">
        <v>0.8199324314836709</v>
      </c>
      <c r="M233">
        <v>0.11471900089206059</v>
      </c>
      <c r="N233">
        <v>0.53581338166057224</v>
      </c>
      <c r="O233">
        <v>1.3966910662029951E-2</v>
      </c>
      <c r="P233">
        <v>7.785685722693575E-2</v>
      </c>
      <c r="Q233">
        <v>0.53678857093334553</v>
      </c>
      <c r="R233">
        <v>0.99626364280203861</v>
      </c>
      <c r="S233">
        <v>0.34497120390618491</v>
      </c>
      <c r="T233">
        <v>0.279830375736972</v>
      </c>
      <c r="U233">
        <v>0.29757541701666612</v>
      </c>
      <c r="V233">
        <v>0.35028146050002618</v>
      </c>
      <c r="W233">
        <v>1.0873900725820229</v>
      </c>
    </row>
    <row r="234" spans="1:23">
      <c r="A234" t="s">
        <v>451</v>
      </c>
      <c r="B234">
        <v>7.72</v>
      </c>
      <c r="C234">
        <v>0.32400000000000001</v>
      </c>
      <c r="D234">
        <v>21.621621999999999</v>
      </c>
      <c r="E234">
        <v>0.13386999999999999</v>
      </c>
      <c r="F234">
        <v>6.5949999999999995E-2</v>
      </c>
      <c r="G234">
        <v>0.33844999999999997</v>
      </c>
      <c r="H234">
        <v>0.24432999999999999</v>
      </c>
      <c r="I234">
        <v>25.906735999999999</v>
      </c>
      <c r="J234">
        <v>4.2527856999999996</v>
      </c>
      <c r="K234">
        <v>40.326999999999998</v>
      </c>
      <c r="L234">
        <v>0.8161496055694879</v>
      </c>
      <c r="M234">
        <v>0.1313707998810586</v>
      </c>
      <c r="N234">
        <v>0.45928497906291083</v>
      </c>
      <c r="O234">
        <v>2.9526312958136111E-2</v>
      </c>
      <c r="P234">
        <v>0.10636843601565429</v>
      </c>
      <c r="Q234">
        <v>0.53680232101231218</v>
      </c>
      <c r="R234">
        <v>0.99559944543511525</v>
      </c>
      <c r="S234">
        <v>0.33633920277320301</v>
      </c>
      <c r="T234">
        <v>0.2944358737651897</v>
      </c>
      <c r="U234">
        <v>0.30779010274483992</v>
      </c>
      <c r="V234">
        <v>0.34500692411044431</v>
      </c>
      <c r="W234">
        <v>1.084680692716536</v>
      </c>
    </row>
    <row r="235" spans="1:23">
      <c r="A235" t="s">
        <v>452</v>
      </c>
      <c r="B235">
        <v>-2.16</v>
      </c>
      <c r="C235">
        <v>0.51500000000000001</v>
      </c>
      <c r="D235">
        <v>-12.8125</v>
      </c>
      <c r="E235">
        <v>-0.22233</v>
      </c>
      <c r="F235">
        <v>-0.10581</v>
      </c>
      <c r="G235">
        <v>0.68005996999999996</v>
      </c>
      <c r="H235">
        <v>-0.11768000000000001</v>
      </c>
      <c r="I235">
        <v>0</v>
      </c>
      <c r="J235">
        <v>2.5358733999999998</v>
      </c>
      <c r="K235">
        <v>4.8330000000000002</v>
      </c>
      <c r="L235">
        <v>0.71611674806154735</v>
      </c>
      <c r="M235">
        <v>7.261373773416592E-2</v>
      </c>
      <c r="N235">
        <v>0.73882802135905101</v>
      </c>
      <c r="O235">
        <v>3.369951060911884E-3</v>
      </c>
      <c r="P235">
        <v>6.0186345077723059E-2</v>
      </c>
      <c r="Q235">
        <v>0.51490462900204914</v>
      </c>
      <c r="R235">
        <v>0.99273801393684147</v>
      </c>
      <c r="S235">
        <v>0.335704014364541</v>
      </c>
      <c r="T235">
        <v>0.25686049461280269</v>
      </c>
      <c r="U235">
        <v>0.254232240129937</v>
      </c>
      <c r="V235">
        <v>0.3528583779835513</v>
      </c>
      <c r="W235">
        <v>1.021661456489479</v>
      </c>
    </row>
    <row r="236" spans="1:23">
      <c r="A236" t="s">
        <v>453</v>
      </c>
      <c r="B236">
        <v>1.81</v>
      </c>
      <c r="C236">
        <v>8.1000000000000003E-2</v>
      </c>
      <c r="D236">
        <v>8.9935759999999991</v>
      </c>
      <c r="E236">
        <v>4.1250000000000002E-2</v>
      </c>
      <c r="F236">
        <v>-4.0000000000000002E-4</v>
      </c>
      <c r="G236">
        <v>0.31492999999999999</v>
      </c>
      <c r="H236">
        <v>1.022E-2</v>
      </c>
      <c r="I236">
        <v>23.204419999999999</v>
      </c>
      <c r="J236">
        <v>1.0474338999999999</v>
      </c>
      <c r="K236">
        <v>50.088999999999999</v>
      </c>
      <c r="L236">
        <v>0.79013881595021385</v>
      </c>
      <c r="M236">
        <v>9.6223609872137961E-2</v>
      </c>
      <c r="N236">
        <v>0.44003831493655288</v>
      </c>
      <c r="O236">
        <v>3.6720159941871479E-2</v>
      </c>
      <c r="P236">
        <v>2.014979321388647E-2</v>
      </c>
      <c r="Q236">
        <v>0.52877176742365284</v>
      </c>
      <c r="R236">
        <v>0.99374897244248839</v>
      </c>
      <c r="S236">
        <v>0.32506710833542618</v>
      </c>
      <c r="T236">
        <v>0.24901813473997789</v>
      </c>
      <c r="U236">
        <v>0.28060372104406878</v>
      </c>
      <c r="V236">
        <v>0.34933854052593988</v>
      </c>
      <c r="W236">
        <v>1.0676450189699229</v>
      </c>
    </row>
    <row r="237" spans="1:23">
      <c r="A237" t="s">
        <v>454</v>
      </c>
      <c r="B237">
        <v>76.790000000000006</v>
      </c>
      <c r="C237">
        <v>0.56399999999999995</v>
      </c>
      <c r="D237">
        <v>18.225750000000001</v>
      </c>
      <c r="E237">
        <v>0.29715999999999998</v>
      </c>
      <c r="F237">
        <v>0.10217</v>
      </c>
      <c r="G237">
        <v>0.10188999999999999</v>
      </c>
      <c r="H237">
        <v>8.4110000000000004E-2</v>
      </c>
      <c r="I237">
        <v>34.379474999999999</v>
      </c>
      <c r="J237">
        <v>9.5110799999999998</v>
      </c>
      <c r="K237">
        <v>1357.2529999999999</v>
      </c>
      <c r="L237">
        <v>0.86200689165166544</v>
      </c>
      <c r="M237">
        <v>0.54213499851323221</v>
      </c>
      <c r="N237">
        <v>0.26570543545188879</v>
      </c>
      <c r="O237">
        <v>1</v>
      </c>
      <c r="P237">
        <v>0.24780782435308171</v>
      </c>
      <c r="Q237">
        <v>0.53464278405178578</v>
      </c>
      <c r="R237">
        <v>0.99433302032350668</v>
      </c>
      <c r="S237">
        <v>0.58293834535538036</v>
      </c>
      <c r="T237">
        <v>0.41282942204986711</v>
      </c>
      <c r="U237">
        <v>0.57369034672943453</v>
      </c>
      <c r="V237">
        <v>0.54321805935356382</v>
      </c>
      <c r="W237">
        <v>1.1120572422866351</v>
      </c>
    </row>
    <row r="238" spans="1:23">
      <c r="A238" t="s">
        <v>455</v>
      </c>
      <c r="B238">
        <v>18.88</v>
      </c>
      <c r="C238">
        <v>0.28100000000000003</v>
      </c>
      <c r="D238">
        <v>10.995851</v>
      </c>
      <c r="E238">
        <v>0.20346001</v>
      </c>
      <c r="F238">
        <v>9.3260005000000007E-2</v>
      </c>
      <c r="G238">
        <v>0.24085999999999999</v>
      </c>
      <c r="H238">
        <v>0.16378000000000001</v>
      </c>
      <c r="I238">
        <v>15.439619</v>
      </c>
      <c r="J238">
        <v>3.1359596000000001</v>
      </c>
      <c r="K238">
        <v>178.452</v>
      </c>
      <c r="L238">
        <v>0.8356928047674278</v>
      </c>
      <c r="M238">
        <v>0.19774011299435029</v>
      </c>
      <c r="N238">
        <v>0.37942605252841799</v>
      </c>
      <c r="O238">
        <v>0.13131386823660851</v>
      </c>
      <c r="P238">
        <v>7.6327667764384238E-2</v>
      </c>
      <c r="Q238">
        <v>0.53004507421131675</v>
      </c>
      <c r="R238">
        <v>0.99496275499234854</v>
      </c>
      <c r="S238">
        <v>0.36824088326947962</v>
      </c>
      <c r="T238">
        <v>0.2881484193576781</v>
      </c>
      <c r="U238">
        <v>0.35036813130533401</v>
      </c>
      <c r="V238">
        <v>0.36188835377099821</v>
      </c>
      <c r="W238">
        <v>1.0962909725128971</v>
      </c>
    </row>
    <row r="239" spans="1:23">
      <c r="A239" t="s">
        <v>456</v>
      </c>
      <c r="B239">
        <v>4.2699999999999996</v>
      </c>
      <c r="C239">
        <v>0.36899999999999999</v>
      </c>
      <c r="D239">
        <v>17.724771</v>
      </c>
      <c r="E239">
        <v>5.8720003999999999E-2</v>
      </c>
      <c r="F239">
        <v>2.3089999999999999E-2</v>
      </c>
      <c r="G239">
        <v>0.18221001000000001</v>
      </c>
      <c r="H239">
        <v>7.5539999999999996E-2</v>
      </c>
      <c r="I239">
        <v>22.622952000000002</v>
      </c>
      <c r="J239">
        <v>1.3225629000000001</v>
      </c>
      <c r="K239">
        <v>75.763999999999996</v>
      </c>
      <c r="L239">
        <v>0.79504497659253592</v>
      </c>
      <c r="M239">
        <v>0.11085340469818609</v>
      </c>
      <c r="N239">
        <v>0.33143214697806711</v>
      </c>
      <c r="O239">
        <v>5.5640670217163977E-2</v>
      </c>
      <c r="P239">
        <v>2.755030662255744E-2</v>
      </c>
      <c r="Q239">
        <v>0.53432419646457763</v>
      </c>
      <c r="R239">
        <v>0.99426528057062635</v>
      </c>
      <c r="S239">
        <v>0.31575867265544749</v>
      </c>
      <c r="T239">
        <v>0.25666036355451688</v>
      </c>
      <c r="U239">
        <v>0.29187076778878351</v>
      </c>
      <c r="V239">
        <v>0.34771501574433022</v>
      </c>
      <c r="W239">
        <v>1.0709564462853871</v>
      </c>
    </row>
    <row r="240" spans="1:23">
      <c r="A240" t="s">
        <v>457</v>
      </c>
      <c r="B240">
        <v>5.01</v>
      </c>
      <c r="C240">
        <v>0.13200000000000001</v>
      </c>
      <c r="D240">
        <v>11.31579</v>
      </c>
      <c r="E240">
        <v>0.17623</v>
      </c>
      <c r="F240">
        <v>4.5319999999999999E-2</v>
      </c>
      <c r="G240">
        <v>6.7839999999999998E-2</v>
      </c>
      <c r="H240">
        <v>2.0599999000000001E-2</v>
      </c>
      <c r="I240">
        <v>12.874250999999999</v>
      </c>
      <c r="J240">
        <v>2.4574237000000001</v>
      </c>
      <c r="K240">
        <v>279.34199999999998</v>
      </c>
      <c r="L240">
        <v>0.82804570844437952</v>
      </c>
      <c r="M240">
        <v>0.11525423728813559</v>
      </c>
      <c r="N240">
        <v>0.23784196123834769</v>
      </c>
      <c r="O240">
        <v>0.20566207784417459</v>
      </c>
      <c r="P240">
        <v>5.8076178367720797E-2</v>
      </c>
      <c r="Q240">
        <v>0.53024853302708308</v>
      </c>
      <c r="R240">
        <v>0.99383101894974135</v>
      </c>
      <c r="S240">
        <v>0.33236032764301049</v>
      </c>
      <c r="T240">
        <v>0.26862580181228751</v>
      </c>
      <c r="U240">
        <v>0.29707653090756442</v>
      </c>
      <c r="V240">
        <v>0.37026588335192101</v>
      </c>
      <c r="W240">
        <v>1.090937670337802</v>
      </c>
    </row>
    <row r="241" spans="1:23">
      <c r="A241" t="s">
        <v>458</v>
      </c>
      <c r="B241">
        <v>6.87</v>
      </c>
      <c r="C241">
        <v>0.54900000000000004</v>
      </c>
      <c r="D241">
        <v>17.41573</v>
      </c>
      <c r="E241">
        <v>9.672E-2</v>
      </c>
      <c r="F241">
        <v>4.1439999999999998E-2</v>
      </c>
      <c r="G241">
        <v>0.35748999999999997</v>
      </c>
      <c r="H241">
        <v>0.13997999999999999</v>
      </c>
      <c r="I241">
        <v>33.842796</v>
      </c>
      <c r="J241">
        <v>4.9401865000000003</v>
      </c>
      <c r="K241">
        <v>38.058</v>
      </c>
      <c r="L241">
        <v>0.80571664471485571</v>
      </c>
      <c r="M241">
        <v>0.12631578947368419</v>
      </c>
      <c r="N241">
        <v>0.47486561192710541</v>
      </c>
      <c r="O241">
        <v>2.7854233588529939E-2</v>
      </c>
      <c r="P241">
        <v>0.12485837650731881</v>
      </c>
      <c r="Q241">
        <v>0.53412766801420664</v>
      </c>
      <c r="R241">
        <v>0.9947746329248397</v>
      </c>
      <c r="S241">
        <v>0.33228966467740478</v>
      </c>
      <c r="T241">
        <v>0.30049194499771531</v>
      </c>
      <c r="U241">
        <v>0.30278686724445181</v>
      </c>
      <c r="V241">
        <v>0.34238993561858527</v>
      </c>
      <c r="W241">
        <v>1.0777992011394451</v>
      </c>
    </row>
    <row r="242" spans="1:23">
      <c r="A242" t="s">
        <v>459</v>
      </c>
      <c r="B242">
        <v>2.87</v>
      </c>
      <c r="C242">
        <v>0.40200000000000002</v>
      </c>
      <c r="D242">
        <v>9.8859309999999994</v>
      </c>
      <c r="E242">
        <v>0.17587</v>
      </c>
      <c r="F242">
        <v>8.226E-2</v>
      </c>
      <c r="G242">
        <v>0.25557000000000002</v>
      </c>
      <c r="H242">
        <v>0.14019999999999999</v>
      </c>
      <c r="I242">
        <v>18.118466999999999</v>
      </c>
      <c r="J242">
        <v>2.4663252999999998</v>
      </c>
      <c r="K242">
        <v>38.426000000000002</v>
      </c>
      <c r="L242">
        <v>0.82794460841994699</v>
      </c>
      <c r="M242">
        <v>0.1025275052036872</v>
      </c>
      <c r="N242">
        <v>0.39146340071288771</v>
      </c>
      <c r="O242">
        <v>2.812542142811349E-2</v>
      </c>
      <c r="P242">
        <v>5.8315616631802833E-2</v>
      </c>
      <c r="Q242">
        <v>0.529339242759711</v>
      </c>
      <c r="R242">
        <v>0.9947763718683208</v>
      </c>
      <c r="S242">
        <v>0.32465873722684679</v>
      </c>
      <c r="T242">
        <v>0.26652005322880967</v>
      </c>
      <c r="U242">
        <v>0.28872414772115051</v>
      </c>
      <c r="V242">
        <v>0.33989827662200223</v>
      </c>
      <c r="W242">
        <v>1.0914304088954421</v>
      </c>
    </row>
    <row r="243" spans="1:23">
      <c r="A243" t="s">
        <v>460</v>
      </c>
      <c r="B243">
        <v>14.89</v>
      </c>
      <c r="C243">
        <v>0.71799999999999997</v>
      </c>
      <c r="D243">
        <v>6.1669390000000002</v>
      </c>
      <c r="E243">
        <v>0.16461000000000001</v>
      </c>
      <c r="F243">
        <v>7.9149999999999998E-2</v>
      </c>
      <c r="G243">
        <v>0.34166999999999997</v>
      </c>
      <c r="H243">
        <v>0.15115000000000001</v>
      </c>
      <c r="I243">
        <v>17.7636</v>
      </c>
      <c r="J243">
        <v>2.8754374999999999</v>
      </c>
      <c r="K243">
        <v>139.523</v>
      </c>
      <c r="L243">
        <v>0.82478242432241911</v>
      </c>
      <c r="M243">
        <v>0.17401129943502819</v>
      </c>
      <c r="N243">
        <v>0.46191993903259082</v>
      </c>
      <c r="O243">
        <v>0.1026261741954454</v>
      </c>
      <c r="P243">
        <v>6.9320055719470336E-2</v>
      </c>
      <c r="Q243">
        <v>0.52697422409001382</v>
      </c>
      <c r="R243">
        <v>0.99486292382795205</v>
      </c>
      <c r="S243">
        <v>0.36735045571141989</v>
      </c>
      <c r="T243">
        <v>0.28043794301561042</v>
      </c>
      <c r="U243">
        <v>0.33331735964912079</v>
      </c>
      <c r="V243">
        <v>0.36054989736139492</v>
      </c>
      <c r="W243">
        <v>1.0895421462967501</v>
      </c>
    </row>
    <row r="244" spans="1:23">
      <c r="A244" t="s">
        <v>461</v>
      </c>
      <c r="B244">
        <v>2.4900000000000002</v>
      </c>
      <c r="C244">
        <v>0.441</v>
      </c>
      <c r="D244">
        <v>18.666668000000001</v>
      </c>
      <c r="E244">
        <v>6.9379999999999997E-2</v>
      </c>
      <c r="F244">
        <v>3.0450001000000001E-2</v>
      </c>
      <c r="G244">
        <v>0.23200999999999999</v>
      </c>
      <c r="H244">
        <v>4.7829999999999998E-2</v>
      </c>
      <c r="I244">
        <v>21.365461</v>
      </c>
      <c r="J244">
        <v>1.3921962999999999</v>
      </c>
      <c r="K244">
        <v>41.704000000000001</v>
      </c>
      <c r="L244">
        <v>0.79803865952600939</v>
      </c>
      <c r="M244">
        <v>0.10026761819803751</v>
      </c>
      <c r="N244">
        <v>0.372184004164546</v>
      </c>
      <c r="O244">
        <v>3.0541056586143041E-2</v>
      </c>
      <c r="P244">
        <v>2.9423329496886749E-2</v>
      </c>
      <c r="Q244">
        <v>0.53492317704585657</v>
      </c>
      <c r="R244">
        <v>0.99404625273488378</v>
      </c>
      <c r="S244">
        <v>0.31573863286741172</v>
      </c>
      <c r="T244">
        <v>0.25620715534471927</v>
      </c>
      <c r="U244">
        <v>0.28559577707546779</v>
      </c>
      <c r="V244">
        <v>0.34515891718295988</v>
      </c>
      <c r="W244">
        <v>1.072663647126179</v>
      </c>
    </row>
    <row r="245" spans="1:23">
      <c r="A245" t="s">
        <v>462</v>
      </c>
      <c r="B245">
        <v>18.75</v>
      </c>
      <c r="C245">
        <v>0.63200000000000001</v>
      </c>
      <c r="D245">
        <v>16.338173000000001</v>
      </c>
      <c r="E245">
        <v>0.18995000000000001</v>
      </c>
      <c r="F245">
        <v>0.10094</v>
      </c>
      <c r="G245">
        <v>0.40422999999999998</v>
      </c>
      <c r="H245">
        <v>0.21027999999999999</v>
      </c>
      <c r="I245">
        <v>16.8</v>
      </c>
      <c r="J245">
        <v>3.7061001999999998</v>
      </c>
      <c r="K245">
        <v>92.278000000000006</v>
      </c>
      <c r="L245">
        <v>0.83189874270886277</v>
      </c>
      <c r="M245">
        <v>0.19696699375557539</v>
      </c>
      <c r="N245">
        <v>0.51311344701494432</v>
      </c>
      <c r="O245">
        <v>6.7810224518475778E-2</v>
      </c>
      <c r="P245">
        <v>9.166350351825861E-2</v>
      </c>
      <c r="Q245">
        <v>0.5334424171659492</v>
      </c>
      <c r="R245">
        <v>0.99533030440996062</v>
      </c>
      <c r="S245">
        <v>0.37665748517456671</v>
      </c>
      <c r="T245">
        <v>0.29606698101292322</v>
      </c>
      <c r="U245">
        <v>0.35035594973788409</v>
      </c>
      <c r="V245">
        <v>0.35784529123963882</v>
      </c>
      <c r="W245">
        <v>1.0941801316568389</v>
      </c>
    </row>
    <row r="246" spans="1:23">
      <c r="A246" t="s">
        <v>463</v>
      </c>
      <c r="B246">
        <v>5.03</v>
      </c>
      <c r="C246">
        <v>0.42599999999999999</v>
      </c>
      <c r="D246">
        <v>16.189554000000001</v>
      </c>
      <c r="E246">
        <v>0.18421000000000001</v>
      </c>
      <c r="F246">
        <v>5.9889999999999999E-2</v>
      </c>
      <c r="G246">
        <v>4.0829999999999998E-2</v>
      </c>
      <c r="H246">
        <v>2.2969997999999998E-2</v>
      </c>
      <c r="I246">
        <v>16.640158</v>
      </c>
      <c r="J246">
        <v>2.6693454000000001</v>
      </c>
      <c r="K246">
        <v>388.82</v>
      </c>
      <c r="L246">
        <v>0.83028675898596671</v>
      </c>
      <c r="M246">
        <v>0.1153731787094856</v>
      </c>
      <c r="N246">
        <v>0.2157393932939205</v>
      </c>
      <c r="O246">
        <v>0.28633898627332638</v>
      </c>
      <c r="P246">
        <v>6.3776520325269231E-2</v>
      </c>
      <c r="Q246">
        <v>0.53334790588179692</v>
      </c>
      <c r="R246">
        <v>0.99384975210570237</v>
      </c>
      <c r="S246">
        <v>0.34183404533021178</v>
      </c>
      <c r="T246">
        <v>0.27241435630993399</v>
      </c>
      <c r="U246">
        <v>0.29818750259304122</v>
      </c>
      <c r="V246">
        <v>0.38879954618348922</v>
      </c>
      <c r="W246">
        <v>1.0923228751458209</v>
      </c>
    </row>
    <row r="247" spans="1:23">
      <c r="A247" t="s">
        <v>464</v>
      </c>
      <c r="B247">
        <v>5.54</v>
      </c>
      <c r="C247">
        <v>0.60799999999999998</v>
      </c>
      <c r="D247">
        <v>13.465446</v>
      </c>
      <c r="E247">
        <v>0.11505</v>
      </c>
      <c r="F247">
        <v>4.6329996999999998E-2</v>
      </c>
      <c r="G247">
        <v>0.38112997999999998</v>
      </c>
      <c r="H247">
        <v>7.4209999999999998E-2</v>
      </c>
      <c r="I247">
        <v>23.916967</v>
      </c>
      <c r="J247">
        <v>2.7697067</v>
      </c>
      <c r="K247">
        <v>130.57300000000001</v>
      </c>
      <c r="L247">
        <v>0.8108643209588775</v>
      </c>
      <c r="M247">
        <v>0.1184061849539102</v>
      </c>
      <c r="N247">
        <v>0.49421045695320309</v>
      </c>
      <c r="O247">
        <v>9.6030709075138942E-2</v>
      </c>
      <c r="P247">
        <v>6.6476072703832184E-2</v>
      </c>
      <c r="Q247">
        <v>0.53161556381753017</v>
      </c>
      <c r="R247">
        <v>0.99425476786685374</v>
      </c>
      <c r="S247">
        <v>0.35113066986680358</v>
      </c>
      <c r="T247">
        <v>0.27326231924296968</v>
      </c>
      <c r="U247">
        <v>0.29763853435410331</v>
      </c>
      <c r="V247">
        <v>0.36453457461599442</v>
      </c>
      <c r="W247">
        <v>1.080650699396253</v>
      </c>
    </row>
    <row r="248" spans="1:23">
      <c r="A248" t="s">
        <v>465</v>
      </c>
      <c r="B248">
        <v>2.68</v>
      </c>
      <c r="C248">
        <v>0.53800000000000003</v>
      </c>
      <c r="D248">
        <v>8.5768500000000003</v>
      </c>
      <c r="E248">
        <v>8.4599999999999995E-2</v>
      </c>
      <c r="F248">
        <v>2.8320000000000001E-2</v>
      </c>
      <c r="G248">
        <v>0.16916001</v>
      </c>
      <c r="H248">
        <v>6.4569995000000005E-2</v>
      </c>
      <c r="I248">
        <v>16.865670999999999</v>
      </c>
      <c r="J248">
        <v>1.3001208</v>
      </c>
      <c r="K248">
        <v>30.484999999999999</v>
      </c>
      <c r="L248">
        <v>0.80231294389229468</v>
      </c>
      <c r="M248">
        <v>0.1013975617008623</v>
      </c>
      <c r="N248">
        <v>0.32075319430591698</v>
      </c>
      <c r="O248">
        <v>2.2273512096230411E-2</v>
      </c>
      <c r="P248">
        <v>2.694665138458276E-2</v>
      </c>
      <c r="Q248">
        <v>0.52850675884870879</v>
      </c>
      <c r="R248">
        <v>0.99417857048570268</v>
      </c>
      <c r="S248">
        <v>0.30797124604744219</v>
      </c>
      <c r="T248">
        <v>0.25255704319304201</v>
      </c>
      <c r="U248">
        <v>0.28510570783959399</v>
      </c>
      <c r="V248">
        <v>0.33566428051545799</v>
      </c>
      <c r="W248">
        <v>1.0753622823557649</v>
      </c>
    </row>
    <row r="249" spans="1:23">
      <c r="A249" t="s">
        <v>466</v>
      </c>
      <c r="B249">
        <v>5.82</v>
      </c>
      <c r="C249">
        <v>0.75700000000000001</v>
      </c>
      <c r="D249">
        <v>17.564101999999998</v>
      </c>
      <c r="E249">
        <v>0.13074</v>
      </c>
      <c r="F249">
        <v>1.949E-2</v>
      </c>
      <c r="G249">
        <v>0.18031</v>
      </c>
      <c r="H249">
        <v>4.0770000000000001E-2</v>
      </c>
      <c r="I249">
        <v>11.769759000000001</v>
      </c>
      <c r="J249">
        <v>1.6744072000000001</v>
      </c>
      <c r="K249">
        <v>89.281999999999996</v>
      </c>
      <c r="L249">
        <v>0.81527059702372751</v>
      </c>
      <c r="M249">
        <v>0.12007136485281</v>
      </c>
      <c r="N249">
        <v>0.32987734875074048</v>
      </c>
      <c r="O249">
        <v>6.5602401780996661E-2</v>
      </c>
      <c r="P249">
        <v>3.7014334260190858E-2</v>
      </c>
      <c r="Q249">
        <v>0.53422202222364312</v>
      </c>
      <c r="R249">
        <v>0.99399044845771511</v>
      </c>
      <c r="S249">
        <v>0.32461716550621778</v>
      </c>
      <c r="T249">
        <v>0.26199010042643778</v>
      </c>
      <c r="U249">
        <v>0.29983383925999119</v>
      </c>
      <c r="V249">
        <v>0.34891667023413342</v>
      </c>
      <c r="W249">
        <v>1.0831975252499371</v>
      </c>
    </row>
    <row r="250" spans="1:23">
      <c r="A250" t="s">
        <v>467</v>
      </c>
      <c r="B250">
        <v>11.7</v>
      </c>
      <c r="C250">
        <v>0.65400000000000003</v>
      </c>
      <c r="D250">
        <v>19.649121999999998</v>
      </c>
      <c r="E250">
        <v>0.21057000000000001</v>
      </c>
      <c r="F250">
        <v>6.9389999999999993E-2</v>
      </c>
      <c r="G250">
        <v>0.22884001000000001</v>
      </c>
      <c r="H250">
        <v>0.16732</v>
      </c>
      <c r="I250">
        <v>28.717949000000001</v>
      </c>
      <c r="J250">
        <v>7.3311223999999999</v>
      </c>
      <c r="K250">
        <v>93.542000000000002</v>
      </c>
      <c r="L250">
        <v>0.83768952744163572</v>
      </c>
      <c r="M250">
        <v>0.15504014272970559</v>
      </c>
      <c r="N250">
        <v>0.36958996790545112</v>
      </c>
      <c r="O250">
        <v>6.8741695793567106E-2</v>
      </c>
      <c r="P250">
        <v>0.18917058346195739</v>
      </c>
      <c r="Q250">
        <v>0.53554794904109582</v>
      </c>
      <c r="R250">
        <v>0.99499073617381839</v>
      </c>
      <c r="S250">
        <v>0.3332402907274164</v>
      </c>
      <c r="T250">
        <v>0.3327695994268835</v>
      </c>
      <c r="U250">
        <v>0.32479869967927683</v>
      </c>
      <c r="V250">
        <v>0.33798304958411451</v>
      </c>
      <c r="W250">
        <v>1.097531782214008</v>
      </c>
    </row>
    <row r="251" spans="1:23">
      <c r="A251" t="s">
        <v>468</v>
      </c>
      <c r="B251">
        <v>3.78</v>
      </c>
      <c r="C251">
        <v>0.72</v>
      </c>
      <c r="D251">
        <v>9.6359220000000008</v>
      </c>
      <c r="E251">
        <v>7.3719999999999994E-2</v>
      </c>
      <c r="F251">
        <v>3.4979999999999997E-2</v>
      </c>
      <c r="G251">
        <v>0.15137999999999999</v>
      </c>
      <c r="H251">
        <v>0.1065</v>
      </c>
      <c r="I251">
        <v>10.5026455</v>
      </c>
      <c r="J251">
        <v>0.73047770000000001</v>
      </c>
      <c r="K251">
        <v>69.804000000000002</v>
      </c>
      <c r="L251">
        <v>0.79925747648722345</v>
      </c>
      <c r="M251">
        <v>0.10793933987511151</v>
      </c>
      <c r="N251">
        <v>0.3062036245511004</v>
      </c>
      <c r="O251">
        <v>5.1248606293473893E-2</v>
      </c>
      <c r="P251">
        <v>1.162419755489962E-2</v>
      </c>
      <c r="Q251">
        <v>0.52918025453048323</v>
      </c>
      <c r="R251">
        <v>0.99450999734415901</v>
      </c>
      <c r="S251">
        <v>0.31290036331280369</v>
      </c>
      <c r="T251">
        <v>0.2472133198319485</v>
      </c>
      <c r="U251">
        <v>0.28912687703388212</v>
      </c>
      <c r="V251">
        <v>0.34332156721798512</v>
      </c>
      <c r="W251">
        <v>1.0736831510235181</v>
      </c>
    </row>
    <row r="252" spans="1:23">
      <c r="A252" t="s">
        <v>469</v>
      </c>
      <c r="B252">
        <v>2.65</v>
      </c>
      <c r="C252">
        <v>0.38</v>
      </c>
      <c r="D252">
        <v>21.688889</v>
      </c>
      <c r="E252">
        <v>9.758E-2</v>
      </c>
      <c r="F252">
        <v>3.6059998000000003E-2</v>
      </c>
      <c r="G252">
        <v>0.41213</v>
      </c>
      <c r="H252">
        <v>0.19148999999999999</v>
      </c>
      <c r="I252">
        <v>36.830185</v>
      </c>
      <c r="J252">
        <v>2.5333540000000001</v>
      </c>
      <c r="K252">
        <v>27.094999999999999</v>
      </c>
      <c r="L252">
        <v>0.80595816143988896</v>
      </c>
      <c r="M252">
        <v>0.1012191495688373</v>
      </c>
      <c r="N252">
        <v>0.51957810035670571</v>
      </c>
      <c r="O252">
        <v>1.9775341508762392E-2</v>
      </c>
      <c r="P252">
        <v>6.0118577399718189E-2</v>
      </c>
      <c r="Q252">
        <v>0.53684509811719827</v>
      </c>
      <c r="R252">
        <v>0.99518178282809111</v>
      </c>
      <c r="S252">
        <v>0.33707611951418232</v>
      </c>
      <c r="T252">
        <v>0.27032284779993732</v>
      </c>
      <c r="U252">
        <v>0.28752750662177812</v>
      </c>
      <c r="V252">
        <v>0.35222177511005059</v>
      </c>
      <c r="W252">
        <v>1.078186214758464</v>
      </c>
    </row>
    <row r="253" spans="1:23">
      <c r="A253" t="s">
        <v>470</v>
      </c>
      <c r="B253">
        <v>0.24</v>
      </c>
      <c r="C253">
        <v>0.57099999999999995</v>
      </c>
      <c r="D253">
        <v>24.553571999999999</v>
      </c>
      <c r="E253">
        <v>5.6499999999999996E-3</v>
      </c>
      <c r="F253">
        <v>9.2599999999999991E-3</v>
      </c>
      <c r="G253">
        <v>0.102010004</v>
      </c>
      <c r="H253">
        <v>3.9149999999999997E-2</v>
      </c>
      <c r="I253">
        <v>57.291668000000001</v>
      </c>
      <c r="J253">
        <v>0.52229729999999996</v>
      </c>
      <c r="K253">
        <v>37.822000000000003</v>
      </c>
      <c r="L253">
        <v>0.78014114686744374</v>
      </c>
      <c r="M253">
        <v>8.6886708296164128E-2</v>
      </c>
      <c r="N253">
        <v>0.26580363599108192</v>
      </c>
      <c r="O253">
        <v>2.7680319647927439E-2</v>
      </c>
      <c r="P253">
        <v>6.024490357103375E-3</v>
      </c>
      <c r="Q253">
        <v>0.53866683604450871</v>
      </c>
      <c r="R253">
        <v>0.99397764351026285</v>
      </c>
      <c r="S253">
        <v>0.29152661446750561</v>
      </c>
      <c r="T253">
        <v>0.24587081311125281</v>
      </c>
      <c r="U253">
        <v>0.27616525501197448</v>
      </c>
      <c r="V253">
        <v>0.34066652256389568</v>
      </c>
      <c r="W253">
        <v>1.0616486324709391</v>
      </c>
    </row>
    <row r="254" spans="1:23">
      <c r="A254" t="s">
        <v>471</v>
      </c>
      <c r="B254">
        <v>15.19</v>
      </c>
      <c r="C254">
        <v>0.79</v>
      </c>
      <c r="D254">
        <v>23.738789000000001</v>
      </c>
      <c r="E254">
        <v>0.33210000000000001</v>
      </c>
      <c r="F254">
        <v>0.10402001</v>
      </c>
      <c r="G254">
        <v>9.4810000000000005E-2</v>
      </c>
      <c r="H254">
        <v>4.1570000000000003E-2</v>
      </c>
      <c r="I254">
        <v>27.880184</v>
      </c>
      <c r="J254">
        <v>9.1240089999999991</v>
      </c>
      <c r="K254">
        <v>461.84899999999999</v>
      </c>
      <c r="L254">
        <v>0.87181921068964252</v>
      </c>
      <c r="M254">
        <v>0.17579542075527799</v>
      </c>
      <c r="N254">
        <v>0.25991179676079129</v>
      </c>
      <c r="O254">
        <v>0.34015577088459559</v>
      </c>
      <c r="P254">
        <v>0.23739625695884969</v>
      </c>
      <c r="Q254">
        <v>0.53814869107222807</v>
      </c>
      <c r="R254">
        <v>0.99399677188855584</v>
      </c>
      <c r="S254">
        <v>0.37017183939226472</v>
      </c>
      <c r="T254">
        <v>0.3575197303520492</v>
      </c>
      <c r="U254">
        <v>0.34226496128427408</v>
      </c>
      <c r="V254">
        <v>0.39001406968435448</v>
      </c>
      <c r="W254">
        <v>1.1178768457390931</v>
      </c>
    </row>
    <row r="255" spans="1:23">
      <c r="A255" t="s">
        <v>472</v>
      </c>
      <c r="B255">
        <v>-0.41</v>
      </c>
      <c r="C255">
        <v>0.48499999999999999</v>
      </c>
      <c r="D255">
        <v>10.365631</v>
      </c>
      <c r="E255">
        <v>-3.7690000000000001E-2</v>
      </c>
      <c r="F255">
        <v>-9.2000000000000003E-4</v>
      </c>
      <c r="G255">
        <v>0.1547</v>
      </c>
      <c r="H255">
        <v>6.0799996999999998E-3</v>
      </c>
      <c r="I255">
        <v>0</v>
      </c>
      <c r="J255">
        <v>1.5233745999999999</v>
      </c>
      <c r="K255">
        <v>41.146000000000001</v>
      </c>
      <c r="L255">
        <v>0.7679698272593749</v>
      </c>
      <c r="M255">
        <v>8.3021112102289615E-2</v>
      </c>
      <c r="N255">
        <v>0.30892041557573929</v>
      </c>
      <c r="O255">
        <v>3.012985328590494E-2</v>
      </c>
      <c r="P255">
        <v>3.295180802178474E-2</v>
      </c>
      <c r="Q255">
        <v>0.52964429839195049</v>
      </c>
      <c r="R255">
        <v>0.99371624868551678</v>
      </c>
      <c r="S255">
        <v>0.29157787395527113</v>
      </c>
      <c r="T255">
        <v>0.25299240812834412</v>
      </c>
      <c r="U255">
        <v>0.27009801159785579</v>
      </c>
      <c r="V255">
        <v>0.33663403080693699</v>
      </c>
      <c r="W255">
        <v>1.0540317928041101</v>
      </c>
    </row>
    <row r="256" spans="1:23">
      <c r="A256" t="s">
        <v>473</v>
      </c>
      <c r="B256">
        <v>1.0900000000000001</v>
      </c>
      <c r="C256">
        <v>0.40200000000000002</v>
      </c>
      <c r="D256">
        <v>10.530504000000001</v>
      </c>
      <c r="E256">
        <v>2.2550002E-2</v>
      </c>
      <c r="F256">
        <v>1.651E-2</v>
      </c>
      <c r="G256">
        <v>0.16825001000000001</v>
      </c>
      <c r="H256">
        <v>0.10236000000000001</v>
      </c>
      <c r="I256">
        <v>36.422015999999999</v>
      </c>
      <c r="J256">
        <v>1.0795376999999999</v>
      </c>
      <c r="K256">
        <v>25.082000000000001</v>
      </c>
      <c r="L256">
        <v>0.78488723190941434</v>
      </c>
      <c r="M256">
        <v>9.1941718703538497E-2</v>
      </c>
      <c r="N256">
        <v>0.32000853170579002</v>
      </c>
      <c r="O256">
        <v>1.8291914549301291E-2</v>
      </c>
      <c r="P256">
        <v>2.1013332144240199E-2</v>
      </c>
      <c r="Q256">
        <v>0.52974914608270351</v>
      </c>
      <c r="R256">
        <v>0.99447727358955873</v>
      </c>
      <c r="S256">
        <v>0.30006758120367022</v>
      </c>
      <c r="T256">
        <v>0.2491952697708037</v>
      </c>
      <c r="U256">
        <v>0.27757877242823198</v>
      </c>
      <c r="V256">
        <v>0.33599633574973647</v>
      </c>
      <c r="W256">
        <v>1.064852114749206</v>
      </c>
    </row>
    <row r="257" spans="1:23">
      <c r="A257" t="s">
        <v>474</v>
      </c>
      <c r="B257">
        <v>1.74</v>
      </c>
      <c r="C257">
        <v>0.27800000000000002</v>
      </c>
      <c r="D257">
        <v>15.565476</v>
      </c>
      <c r="E257">
        <v>7.5560000000000002E-2</v>
      </c>
      <c r="F257">
        <v>4.4979999999999999E-2</v>
      </c>
      <c r="G257">
        <v>0.43108000000000002</v>
      </c>
      <c r="H257">
        <v>8.8980000000000004E-2</v>
      </c>
      <c r="I257">
        <v>30.057469999999999</v>
      </c>
      <c r="J257">
        <v>2.1956340000000001</v>
      </c>
      <c r="K257">
        <v>14.92</v>
      </c>
      <c r="L257">
        <v>0.79977420994543402</v>
      </c>
      <c r="M257">
        <v>9.580731489741301E-2</v>
      </c>
      <c r="N257">
        <v>0.53508508527143706</v>
      </c>
      <c r="O257">
        <v>1.0803298174714241E-2</v>
      </c>
      <c r="P257">
        <v>5.1034469986917803E-2</v>
      </c>
      <c r="Q257">
        <v>0.53295103594463467</v>
      </c>
      <c r="R257">
        <v>0.99437151420874903</v>
      </c>
      <c r="S257">
        <v>0.33565705126453749</v>
      </c>
      <c r="T257">
        <v>0.26398705314110371</v>
      </c>
      <c r="U257">
        <v>0.28242687195543809</v>
      </c>
      <c r="V257">
        <v>0.34998800096787319</v>
      </c>
      <c r="W257">
        <v>1.0739187500762339</v>
      </c>
    </row>
    <row r="258" spans="1:23">
      <c r="A258" t="s">
        <v>475</v>
      </c>
      <c r="B258">
        <v>9.8800000000000008</v>
      </c>
      <c r="C258">
        <v>0.51200000000000001</v>
      </c>
      <c r="D258">
        <v>13.227513</v>
      </c>
      <c r="E258">
        <v>5.3990003000000002E-2</v>
      </c>
      <c r="F258">
        <v>2.1839999999999998E-2</v>
      </c>
      <c r="G258">
        <v>0.41588002000000002</v>
      </c>
      <c r="H258">
        <v>0.22763</v>
      </c>
      <c r="I258">
        <v>12.651821999999999</v>
      </c>
      <c r="J258">
        <v>0.68929773999999999</v>
      </c>
      <c r="K258">
        <v>44.56</v>
      </c>
      <c r="L258">
        <v>0.79371663432401995</v>
      </c>
      <c r="M258">
        <v>0.144216473386857</v>
      </c>
      <c r="N258">
        <v>0.52264678128387931</v>
      </c>
      <c r="O258">
        <v>3.2645710036824073E-2</v>
      </c>
      <c r="P258">
        <v>1.0516524986218989E-2</v>
      </c>
      <c r="Q258">
        <v>0.53146425507926531</v>
      </c>
      <c r="R258">
        <v>0.99546744381631691</v>
      </c>
      <c r="S258">
        <v>0.3540060254662708</v>
      </c>
      <c r="T258">
        <v>0.25290149638304837</v>
      </c>
      <c r="U258">
        <v>0.312245242248127</v>
      </c>
      <c r="V258">
        <v>0.35744878417907922</v>
      </c>
      <c r="W258">
        <v>1.0708473361989039</v>
      </c>
    </row>
    <row r="259" spans="1:23">
      <c r="A259" t="s">
        <v>476</v>
      </c>
      <c r="B259">
        <v>1.1599999999999999</v>
      </c>
      <c r="C259">
        <v>0.49199999999999999</v>
      </c>
      <c r="D259">
        <v>27.514790999999999</v>
      </c>
      <c r="E259">
        <v>9.0560000000000002E-2</v>
      </c>
      <c r="F259">
        <v>1.7999999E-4</v>
      </c>
      <c r="G259">
        <v>0.101569995</v>
      </c>
      <c r="H259">
        <v>7.28E-3</v>
      </c>
      <c r="I259">
        <v>40.086210000000001</v>
      </c>
      <c r="J259">
        <v>2.1979579999999999</v>
      </c>
      <c r="K259">
        <v>7.782</v>
      </c>
      <c r="L259">
        <v>0.80398671096345509</v>
      </c>
      <c r="M259">
        <v>9.2358013678263448E-2</v>
      </c>
      <c r="N259">
        <v>0.26544357198446727</v>
      </c>
      <c r="O259">
        <v>5.5431383949659284E-3</v>
      </c>
      <c r="P259">
        <v>5.1096981729270477E-2</v>
      </c>
      <c r="Q259">
        <v>0.54054996411256107</v>
      </c>
      <c r="R259">
        <v>0.99372573383414897</v>
      </c>
      <c r="S259">
        <v>0.29181330761334601</v>
      </c>
      <c r="T259">
        <v>0.2667778411424328</v>
      </c>
      <c r="U259">
        <v>0.2826335190812021</v>
      </c>
      <c r="V259">
        <v>0.33189081028495498</v>
      </c>
      <c r="W259">
        <v>1.0761229117766691</v>
      </c>
    </row>
    <row r="260" spans="1:23">
      <c r="A260" t="s">
        <v>477</v>
      </c>
      <c r="B260">
        <v>6.85</v>
      </c>
      <c r="C260">
        <v>0.52700000000000002</v>
      </c>
      <c r="D260">
        <v>9.5454550000000005</v>
      </c>
      <c r="E260">
        <v>0.11961000400000001</v>
      </c>
      <c r="F260">
        <v>5.407E-2</v>
      </c>
      <c r="G260">
        <v>0.18912001000000001</v>
      </c>
      <c r="H260">
        <v>8.5569999999999993E-2</v>
      </c>
      <c r="I260">
        <v>18.394161</v>
      </c>
      <c r="J260">
        <v>1.9384317</v>
      </c>
      <c r="K260">
        <v>88.820999999999998</v>
      </c>
      <c r="L260">
        <v>0.81214492239168956</v>
      </c>
      <c r="M260">
        <v>0.12619684805233419</v>
      </c>
      <c r="N260">
        <v>0.33708667287573441</v>
      </c>
      <c r="O260">
        <v>6.526268005804009E-2</v>
      </c>
      <c r="P260">
        <v>4.4116155051411143E-2</v>
      </c>
      <c r="Q260">
        <v>0.52912272384905357</v>
      </c>
      <c r="R260">
        <v>0.99434456058479082</v>
      </c>
      <c r="S260">
        <v>0.32597704771283209</v>
      </c>
      <c r="T260">
        <v>0.26372371308341769</v>
      </c>
      <c r="U260">
        <v>0.30209136515395729</v>
      </c>
      <c r="V260">
        <v>0.34570767588441381</v>
      </c>
      <c r="W260">
        <v>1.081488654561739</v>
      </c>
    </row>
    <row r="261" spans="1:23">
      <c r="A261" t="s">
        <v>478</v>
      </c>
      <c r="B261">
        <v>4.84</v>
      </c>
      <c r="C261">
        <v>0.73499999999999999</v>
      </c>
      <c r="D261">
        <v>7.7846789999999997</v>
      </c>
      <c r="E261">
        <v>0.10077999999999999</v>
      </c>
      <c r="F261">
        <v>2.2230000999999999E-2</v>
      </c>
      <c r="G261">
        <v>0.25169000000000002</v>
      </c>
      <c r="H261">
        <v>5.9889999999999999E-2</v>
      </c>
      <c r="I261">
        <v>7.7685943000000002</v>
      </c>
      <c r="J261">
        <v>0.81106144000000002</v>
      </c>
      <c r="K261">
        <v>83.33</v>
      </c>
      <c r="L261">
        <v>0.80685682832373351</v>
      </c>
      <c r="M261">
        <v>0.1142432352066607</v>
      </c>
      <c r="N261">
        <v>0.38828835578047832</v>
      </c>
      <c r="O261">
        <v>6.1216233245123597E-2</v>
      </c>
      <c r="P261">
        <v>1.3791766398572431E-2</v>
      </c>
      <c r="Q261">
        <v>0.5280029935261179</v>
      </c>
      <c r="R261">
        <v>0.99414157845480633</v>
      </c>
      <c r="S261">
        <v>0.33144217297330258</v>
      </c>
      <c r="T261">
        <v>0.24853859241475409</v>
      </c>
      <c r="U261">
        <v>0.29363402397993399</v>
      </c>
      <c r="V261">
        <v>0.35124469241332779</v>
      </c>
      <c r="W261">
        <v>1.078126885365394</v>
      </c>
    </row>
    <row r="262" spans="1:23">
      <c r="A262" t="s">
        <v>479</v>
      </c>
      <c r="B262">
        <v>1.48</v>
      </c>
      <c r="C262">
        <v>0.3</v>
      </c>
      <c r="D262">
        <v>15.155279</v>
      </c>
      <c r="E262">
        <v>5.8349999999999999E-2</v>
      </c>
      <c r="F262">
        <v>2.75E-2</v>
      </c>
      <c r="G262">
        <v>0.11017</v>
      </c>
      <c r="H262">
        <v>4.8160000000000001E-2</v>
      </c>
      <c r="I262">
        <v>16.486485999999999</v>
      </c>
      <c r="J262">
        <v>0.95630020000000004</v>
      </c>
      <c r="K262">
        <v>27.518999999999998</v>
      </c>
      <c r="L262">
        <v>0.79494106711075785</v>
      </c>
      <c r="M262">
        <v>9.4261076419863213E-2</v>
      </c>
      <c r="N262">
        <v>0.27248104680249452</v>
      </c>
      <c r="O262">
        <v>2.0087797063065169E-2</v>
      </c>
      <c r="P262">
        <v>1.7698447958272578E-2</v>
      </c>
      <c r="Q262">
        <v>0.53269017935681362</v>
      </c>
      <c r="R262">
        <v>0.99404886115010549</v>
      </c>
      <c r="S262">
        <v>0.29659788736143988</v>
      </c>
      <c r="T262">
        <v>0.2493664734876444</v>
      </c>
      <c r="U262">
        <v>0.28086850873381408</v>
      </c>
      <c r="V262">
        <v>0.3347232006634297</v>
      </c>
      <c r="W262">
        <v>1.070765734075199</v>
      </c>
    </row>
    <row r="263" spans="1:23">
      <c r="A263" t="s">
        <v>480</v>
      </c>
      <c r="B263">
        <v>0.34</v>
      </c>
      <c r="C263">
        <v>0.70399999999999996</v>
      </c>
      <c r="D263">
        <v>15.797872999999999</v>
      </c>
      <c r="E263">
        <v>2.0769998000000001E-2</v>
      </c>
      <c r="F263">
        <v>1.6289999999999999E-2</v>
      </c>
      <c r="G263">
        <v>8.8489999999999999E-2</v>
      </c>
      <c r="H263">
        <v>2.5440000000000001E-2</v>
      </c>
      <c r="I263">
        <v>43.676470000000002</v>
      </c>
      <c r="J263">
        <v>1.1995153000000001</v>
      </c>
      <c r="K263">
        <v>22.611999999999998</v>
      </c>
      <c r="L263">
        <v>0.78438734733194226</v>
      </c>
      <c r="M263">
        <v>8.7481415402914056E-2</v>
      </c>
      <c r="N263">
        <v>0.2547400740873822</v>
      </c>
      <c r="O263">
        <v>1.647171356079213E-2</v>
      </c>
      <c r="P263">
        <v>2.4240530431371549E-2</v>
      </c>
      <c r="Q263">
        <v>0.53309882417428978</v>
      </c>
      <c r="R263">
        <v>0.99386927571423145</v>
      </c>
      <c r="S263">
        <v>0.28753430593493318</v>
      </c>
      <c r="T263">
        <v>0.25137674164506291</v>
      </c>
      <c r="U263">
        <v>0.27555044316152971</v>
      </c>
      <c r="V263">
        <v>0.33203744535390489</v>
      </c>
      <c r="W263">
        <v>1.0641888123730581</v>
      </c>
    </row>
    <row r="264" spans="1:23">
      <c r="A264" t="s">
        <v>481</v>
      </c>
      <c r="B264">
        <v>5.88</v>
      </c>
      <c r="C264">
        <v>0.21099999999999999</v>
      </c>
      <c r="D264">
        <v>18.181818</v>
      </c>
      <c r="E264">
        <v>0.20491000000000001</v>
      </c>
      <c r="F264">
        <v>6.2549999999999994E-2</v>
      </c>
      <c r="G264">
        <v>0.32672000000000001</v>
      </c>
      <c r="H264">
        <v>0.13894000000000001</v>
      </c>
      <c r="I264">
        <v>21.088433999999999</v>
      </c>
      <c r="J264">
        <v>4.3674273000000001</v>
      </c>
      <c r="K264">
        <v>38.570999999999998</v>
      </c>
      <c r="L264">
        <v>0.83610001039083581</v>
      </c>
      <c r="M264">
        <v>0.1204281891168599</v>
      </c>
      <c r="N264">
        <v>0.44968619631621959</v>
      </c>
      <c r="O264">
        <v>2.8232275332297219E-2</v>
      </c>
      <c r="P264">
        <v>0.10945210476010329</v>
      </c>
      <c r="Q264">
        <v>0.53461484637399637</v>
      </c>
      <c r="R264">
        <v>0.99476641246474684</v>
      </c>
      <c r="S264">
        <v>0.33660659844191593</v>
      </c>
      <c r="T264">
        <v>0.2932562834808744</v>
      </c>
      <c r="U264">
        <v>0.30234344237376348</v>
      </c>
      <c r="V264">
        <v>0.34235395680825659</v>
      </c>
      <c r="W264">
        <v>1.096425457205974</v>
      </c>
    </row>
    <row r="265" spans="1:23">
      <c r="A265" t="s">
        <v>482</v>
      </c>
      <c r="B265">
        <v>2.46</v>
      </c>
      <c r="C265">
        <v>0.17299999999999999</v>
      </c>
      <c r="D265">
        <v>12.774799</v>
      </c>
      <c r="E265">
        <v>0.14086000000000001</v>
      </c>
      <c r="F265">
        <v>1.9949999999999999E-2</v>
      </c>
      <c r="G265">
        <v>5.1459998E-2</v>
      </c>
      <c r="H265">
        <v>3.1739999999999997E-2</v>
      </c>
      <c r="I265">
        <v>19.369918999999999</v>
      </c>
      <c r="J265">
        <v>2.2471116000000002</v>
      </c>
      <c r="K265">
        <v>139.922</v>
      </c>
      <c r="L265">
        <v>0.81811263104388576</v>
      </c>
      <c r="M265">
        <v>0.1000892060660125</v>
      </c>
      <c r="N265">
        <v>0.22443803279944161</v>
      </c>
      <c r="O265">
        <v>0.1029202066628199</v>
      </c>
      <c r="P265">
        <v>5.2419131978369823E-2</v>
      </c>
      <c r="Q265">
        <v>0.53117636065463814</v>
      </c>
      <c r="R265">
        <v>0.99391907273210145</v>
      </c>
      <c r="S265">
        <v>0.30699113237385223</v>
      </c>
      <c r="T265">
        <v>0.2644317756893404</v>
      </c>
      <c r="U265">
        <v>0.2866160706914378</v>
      </c>
      <c r="V265">
        <v>0.34606042456837571</v>
      </c>
      <c r="W265">
        <v>1.084898377235308</v>
      </c>
    </row>
    <row r="266" spans="1:23">
      <c r="A266" t="s">
        <v>483</v>
      </c>
      <c r="B266">
        <v>1.69</v>
      </c>
      <c r="C266">
        <v>0.64400000000000002</v>
      </c>
      <c r="D266">
        <v>9.8691099999999992</v>
      </c>
      <c r="E266">
        <v>0.11446000000000001</v>
      </c>
      <c r="F266">
        <v>1.28999995E-2</v>
      </c>
      <c r="G266">
        <v>0.30686000000000002</v>
      </c>
      <c r="H266">
        <v>1.4989999E-2</v>
      </c>
      <c r="I266">
        <v>11.153846</v>
      </c>
      <c r="J266">
        <v>1.3067591000000001</v>
      </c>
      <c r="K266">
        <v>46.018999999999998</v>
      </c>
      <c r="L266">
        <v>0.81069862925216873</v>
      </c>
      <c r="M266">
        <v>9.5509961344038052E-2</v>
      </c>
      <c r="N266">
        <v>0.43343454880136117</v>
      </c>
      <c r="O266">
        <v>3.372088138995559E-2</v>
      </c>
      <c r="P266">
        <v>2.712521063555514E-2</v>
      </c>
      <c r="Q266">
        <v>0.52932854578078692</v>
      </c>
      <c r="R266">
        <v>0.99378667589097136</v>
      </c>
      <c r="S266">
        <v>0.32840026550157592</v>
      </c>
      <c r="T266">
        <v>0.2521444534761072</v>
      </c>
      <c r="U266">
        <v>0.28244555523403159</v>
      </c>
      <c r="V266">
        <v>0.34771911443296238</v>
      </c>
      <c r="W266">
        <v>1.0802744208702519</v>
      </c>
    </row>
    <row r="267" spans="1:23">
      <c r="A267" t="s">
        <v>484</v>
      </c>
      <c r="B267">
        <v>1.27</v>
      </c>
      <c r="C267">
        <v>0.502</v>
      </c>
      <c r="D267">
        <v>12.361808999999999</v>
      </c>
      <c r="E267">
        <v>4.5890002999999999E-2</v>
      </c>
      <c r="F267">
        <v>2.2079998999999999E-2</v>
      </c>
      <c r="G267">
        <v>0.20011999</v>
      </c>
      <c r="H267">
        <v>0.10505</v>
      </c>
      <c r="I267">
        <v>19.370079</v>
      </c>
      <c r="J267">
        <v>1.8974161</v>
      </c>
      <c r="K267">
        <v>26.306000000000001</v>
      </c>
      <c r="L267">
        <v>0.79144188377428848</v>
      </c>
      <c r="M267">
        <v>9.3012191495688373E-2</v>
      </c>
      <c r="N267">
        <v>0.34608807255501389</v>
      </c>
      <c r="O267">
        <v>1.9193908885307441E-2</v>
      </c>
      <c r="P267">
        <v>4.3012903493906539E-2</v>
      </c>
      <c r="Q267">
        <v>0.53091372791426161</v>
      </c>
      <c r="R267">
        <v>0.99449853612576034</v>
      </c>
      <c r="S267">
        <v>0.30437318545437841</v>
      </c>
      <c r="T267">
        <v>0.25927639638627481</v>
      </c>
      <c r="U267">
        <v>0.27924774713417527</v>
      </c>
      <c r="V267">
        <v>0.33669267539558162</v>
      </c>
      <c r="W267">
        <v>1.0688839041289899</v>
      </c>
    </row>
    <row r="268" spans="1:23">
      <c r="A268" t="s">
        <v>485</v>
      </c>
      <c r="B268">
        <v>2.5499999999999998</v>
      </c>
      <c r="C268">
        <v>0.25</v>
      </c>
      <c r="D268">
        <v>26.40625</v>
      </c>
      <c r="E268">
        <v>0.14373</v>
      </c>
      <c r="F268">
        <v>4.1329999999999999E-2</v>
      </c>
      <c r="G268">
        <v>0.11119000599999999</v>
      </c>
      <c r="H268">
        <v>3.5389999999999998E-2</v>
      </c>
      <c r="I268">
        <v>26.509803999999999</v>
      </c>
      <c r="J268">
        <v>3.7674856000000001</v>
      </c>
      <c r="K268">
        <v>79.391000000000005</v>
      </c>
      <c r="L268">
        <v>0.81891862290533379</v>
      </c>
      <c r="M268">
        <v>0.1006244424620874</v>
      </c>
      <c r="N268">
        <v>0.27331572847293961</v>
      </c>
      <c r="O268">
        <v>5.8313491668711637E-2</v>
      </c>
      <c r="P268">
        <v>9.3314668883584084E-2</v>
      </c>
      <c r="Q268">
        <v>0.5398450096084576</v>
      </c>
      <c r="R268">
        <v>0.9939479233853119</v>
      </c>
      <c r="S268">
        <v>0.30402111776439489</v>
      </c>
      <c r="T268">
        <v>0.28575147102952131</v>
      </c>
      <c r="U268">
        <v>0.28928051564840268</v>
      </c>
      <c r="V268">
        <v>0.34024255371191231</v>
      </c>
      <c r="W268">
        <v>1.085409541008052</v>
      </c>
    </row>
    <row r="269" spans="1:23">
      <c r="A269" t="s">
        <v>486</v>
      </c>
      <c r="B269">
        <v>9.57</v>
      </c>
      <c r="C269">
        <v>0.19500000000000001</v>
      </c>
      <c r="D269">
        <v>13.944395999999999</v>
      </c>
      <c r="E269">
        <v>0.15998000000000001</v>
      </c>
      <c r="F269">
        <v>5.3400002000000002E-2</v>
      </c>
      <c r="G269">
        <v>0.21281</v>
      </c>
      <c r="H269">
        <v>7.8779995000000005E-2</v>
      </c>
      <c r="I269">
        <v>16.771159999999998</v>
      </c>
      <c r="J269">
        <v>2.9420389999999998</v>
      </c>
      <c r="K269">
        <v>91.766999999999996</v>
      </c>
      <c r="L269">
        <v>0.82348216567485666</v>
      </c>
      <c r="M269">
        <v>0.14237288135593221</v>
      </c>
      <c r="N269">
        <v>0.35647244161241709</v>
      </c>
      <c r="O269">
        <v>6.7433656621662744E-2</v>
      </c>
      <c r="P269">
        <v>7.1111525516502266E-2</v>
      </c>
      <c r="Q269">
        <v>0.53192014250225217</v>
      </c>
      <c r="R269">
        <v>0.99429089042600949</v>
      </c>
      <c r="S269">
        <v>0.33480176267724421</v>
      </c>
      <c r="T269">
        <v>0.27880445765860079</v>
      </c>
      <c r="U269">
        <v>0.31430508097821802</v>
      </c>
      <c r="V269">
        <v>0.3466151681319285</v>
      </c>
      <c r="W269">
        <v>1.088409158493804</v>
      </c>
    </row>
    <row r="270" spans="1:23">
      <c r="A270" t="s">
        <v>487</v>
      </c>
      <c r="B270">
        <v>10.15</v>
      </c>
      <c r="C270">
        <v>0.56399999999999995</v>
      </c>
      <c r="D270">
        <v>12.175962</v>
      </c>
      <c r="E270">
        <v>0.14954000000000001</v>
      </c>
      <c r="F270">
        <v>1.575E-2</v>
      </c>
      <c r="G270">
        <v>0.53641000000000005</v>
      </c>
      <c r="H270">
        <v>0.17006999</v>
      </c>
      <c r="I270">
        <v>15.270937</v>
      </c>
      <c r="J270">
        <v>2.402952</v>
      </c>
      <c r="K270">
        <v>76.393000000000001</v>
      </c>
      <c r="L270">
        <v>0.820550264966314</v>
      </c>
      <c r="M270">
        <v>0.14582218257508181</v>
      </c>
      <c r="N270">
        <v>0.62127773545975695</v>
      </c>
      <c r="O270">
        <v>5.6104195084278261E-2</v>
      </c>
      <c r="P270">
        <v>5.6610980056226549E-2</v>
      </c>
      <c r="Q270">
        <v>0.53079554222719716</v>
      </c>
      <c r="R270">
        <v>0.9950124728882902</v>
      </c>
      <c r="S270">
        <v>0.37700344210558601</v>
      </c>
      <c r="T270">
        <v>0.2726004253406546</v>
      </c>
      <c r="U270">
        <v>0.31590483159958521</v>
      </c>
      <c r="V270">
        <v>0.3656620631962661</v>
      </c>
      <c r="W270">
        <v>1.087034741568192</v>
      </c>
    </row>
    <row r="271" spans="1:23">
      <c r="A271" t="s">
        <v>488</v>
      </c>
      <c r="B271">
        <v>5.01</v>
      </c>
      <c r="C271">
        <v>0.623</v>
      </c>
      <c r="D271">
        <v>11.393862</v>
      </c>
      <c r="E271">
        <v>0.16472999999999999</v>
      </c>
      <c r="F271">
        <v>1.84E-2</v>
      </c>
      <c r="G271">
        <v>0.26439000000000001</v>
      </c>
      <c r="H271">
        <v>0.18094999</v>
      </c>
      <c r="I271">
        <v>8.8922150000000002</v>
      </c>
      <c r="J271">
        <v>1.2247423</v>
      </c>
      <c r="K271">
        <v>9.6270000000000007</v>
      </c>
      <c r="L271">
        <v>0.82481612433056328</v>
      </c>
      <c r="M271">
        <v>0.11525423728813559</v>
      </c>
      <c r="N271">
        <v>0.39868089976027188</v>
      </c>
      <c r="O271">
        <v>6.9027622102693243E-3</v>
      </c>
      <c r="P271">
        <v>2.491909485664312E-2</v>
      </c>
      <c r="Q271">
        <v>0.53029818135587237</v>
      </c>
      <c r="R271">
        <v>0.99509847154772291</v>
      </c>
      <c r="S271">
        <v>0.32866211993682842</v>
      </c>
      <c r="T271">
        <v>0.25443595509315869</v>
      </c>
      <c r="U271">
        <v>0.29675121761417411</v>
      </c>
      <c r="V271">
        <v>0.33943333075162652</v>
      </c>
      <c r="W271">
        <v>1.0897010305437049</v>
      </c>
    </row>
    <row r="272" spans="1:23">
      <c r="A272" t="s">
        <v>489</v>
      </c>
      <c r="B272">
        <v>6.49</v>
      </c>
      <c r="C272">
        <v>0.315</v>
      </c>
      <c r="D272">
        <v>27.012024</v>
      </c>
      <c r="E272">
        <v>0.111999996</v>
      </c>
      <c r="F272">
        <v>3.7740000000000003E-2</v>
      </c>
      <c r="G272">
        <v>0.17004</v>
      </c>
      <c r="H272">
        <v>0.20907000000000001</v>
      </c>
      <c r="I272">
        <v>44.9923</v>
      </c>
      <c r="J272">
        <v>7.7688503000000004</v>
      </c>
      <c r="K272">
        <v>61.901000000000003</v>
      </c>
      <c r="L272">
        <v>0.81000777796187962</v>
      </c>
      <c r="M272">
        <v>0.1240559024680345</v>
      </c>
      <c r="N272">
        <v>0.32147329940645081</v>
      </c>
      <c r="O272">
        <v>4.5424700053721727E-2</v>
      </c>
      <c r="P272">
        <v>0.2009447373799354</v>
      </c>
      <c r="Q272">
        <v>0.54023023948247106</v>
      </c>
      <c r="R272">
        <v>0.99532074022081418</v>
      </c>
      <c r="S272">
        <v>0.30356691701358329</v>
      </c>
      <c r="T272">
        <v>0.33539518354590953</v>
      </c>
      <c r="U272">
        <v>0.30337289508306903</v>
      </c>
      <c r="V272">
        <v>0.330200930866692</v>
      </c>
      <c r="W272">
        <v>1.0807509798077981</v>
      </c>
    </row>
  </sheetData>
  <phoneticPr fontId="6" type="noConversion"/>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34EAB-FB41-4DE0-A6A7-0663ADFBA615}">
  <sheetPr codeName="工作表18"/>
  <dimension ref="A1:B6"/>
  <sheetViews>
    <sheetView topLeftCell="B1" workbookViewId="0">
      <selection activeCell="B6" sqref="B6"/>
    </sheetView>
  </sheetViews>
  <sheetFormatPr defaultRowHeight="17"/>
  <cols>
    <col min="1" max="1" width="44.83203125" customWidth="1"/>
    <col min="2" max="2" width="88.08203125" customWidth="1"/>
  </cols>
  <sheetData>
    <row r="1" spans="1:2">
      <c r="A1" t="s">
        <v>135</v>
      </c>
      <c r="B1" t="s">
        <v>136</v>
      </c>
    </row>
    <row r="2" spans="1:2">
      <c r="A2" s="25" t="s">
        <v>137</v>
      </c>
      <c r="B2" t="s">
        <v>138</v>
      </c>
    </row>
    <row r="3" spans="1:2">
      <c r="A3" t="s">
        <v>139</v>
      </c>
      <c r="B3" t="s">
        <v>140</v>
      </c>
    </row>
    <row r="4" spans="1:2">
      <c r="A4" t="s">
        <v>141</v>
      </c>
      <c r="B4" t="s">
        <v>142</v>
      </c>
    </row>
    <row r="5" spans="1:2">
      <c r="A5" t="s">
        <v>143</v>
      </c>
      <c r="B5" t="s">
        <v>144</v>
      </c>
    </row>
    <row r="6" spans="1:2">
      <c r="A6" t="s">
        <v>145</v>
      </c>
      <c r="B6" t="s">
        <v>146</v>
      </c>
    </row>
  </sheetData>
  <phoneticPr fontId="6" type="noConversion"/>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535FBA-36E0-4911-8D98-41EE0B7703FC}">
  <sheetPr codeName="工作表474"/>
  <dimension ref="A1:F64"/>
  <sheetViews>
    <sheetView workbookViewId="0"/>
  </sheetViews>
  <sheetFormatPr defaultRowHeight="17"/>
  <sheetData>
    <row r="1" spans="1:6">
      <c r="A1" t="s">
        <v>731</v>
      </c>
      <c r="B1" t="s">
        <v>732</v>
      </c>
      <c r="C1" t="s">
        <v>733</v>
      </c>
      <c r="D1" t="s">
        <v>734</v>
      </c>
      <c r="E1" t="s">
        <v>735</v>
      </c>
      <c r="F1" t="s">
        <v>736</v>
      </c>
    </row>
    <row r="2" spans="1:6">
      <c r="A2" t="s">
        <v>705</v>
      </c>
      <c r="B2" s="113">
        <v>2480</v>
      </c>
      <c r="C2" s="113">
        <v>2510</v>
      </c>
      <c r="D2" s="113">
        <v>2445</v>
      </c>
      <c r="E2" s="113">
        <v>2500</v>
      </c>
      <c r="F2" s="112">
        <v>4520</v>
      </c>
    </row>
    <row r="3" spans="1:6">
      <c r="A3" t="s">
        <v>704</v>
      </c>
      <c r="B3" s="113">
        <v>2540</v>
      </c>
      <c r="C3" s="113">
        <v>2555</v>
      </c>
      <c r="D3" s="113">
        <v>2420</v>
      </c>
      <c r="E3" s="113">
        <v>2445</v>
      </c>
      <c r="F3" s="112">
        <v>2659</v>
      </c>
    </row>
    <row r="4" spans="1:6">
      <c r="A4" t="s">
        <v>703</v>
      </c>
      <c r="B4" s="113">
        <v>2460</v>
      </c>
      <c r="C4" s="113">
        <v>2575</v>
      </c>
      <c r="D4" s="113">
        <v>2435</v>
      </c>
      <c r="E4" s="113">
        <v>2560</v>
      </c>
      <c r="F4" s="112">
        <v>3109</v>
      </c>
    </row>
    <row r="5" spans="1:6">
      <c r="A5" t="s">
        <v>702</v>
      </c>
      <c r="B5" s="113">
        <v>2520</v>
      </c>
      <c r="C5" s="113">
        <v>2590</v>
      </c>
      <c r="D5" s="113">
        <v>2495</v>
      </c>
      <c r="E5" s="113">
        <v>2560</v>
      </c>
      <c r="F5" s="112">
        <v>2336</v>
      </c>
    </row>
    <row r="6" spans="1:6">
      <c r="A6" t="s">
        <v>701</v>
      </c>
      <c r="B6" s="113">
        <v>2575</v>
      </c>
      <c r="C6" s="113">
        <v>2585</v>
      </c>
      <c r="D6" s="113">
        <v>2440</v>
      </c>
      <c r="E6" s="113">
        <v>2510</v>
      </c>
      <c r="F6" s="112">
        <v>2519</v>
      </c>
    </row>
    <row r="7" spans="1:6">
      <c r="A7" t="s">
        <v>700</v>
      </c>
      <c r="B7" s="113">
        <v>2535</v>
      </c>
      <c r="C7" s="113">
        <v>2575</v>
      </c>
      <c r="D7" s="113">
        <v>2430</v>
      </c>
      <c r="E7" s="113">
        <v>2445</v>
      </c>
      <c r="F7" s="112">
        <v>2857</v>
      </c>
    </row>
    <row r="8" spans="1:6">
      <c r="A8" t="s">
        <v>699</v>
      </c>
      <c r="B8" s="113">
        <v>2490</v>
      </c>
      <c r="C8" s="113">
        <v>2530</v>
      </c>
      <c r="D8" s="113">
        <v>2390</v>
      </c>
      <c r="E8" s="113">
        <v>2430</v>
      </c>
      <c r="F8" s="112">
        <v>2841</v>
      </c>
    </row>
    <row r="9" spans="1:6">
      <c r="A9" t="s">
        <v>698</v>
      </c>
      <c r="B9" s="113">
        <v>2465</v>
      </c>
      <c r="C9" s="113">
        <v>2510</v>
      </c>
      <c r="D9" s="113">
        <v>2405</v>
      </c>
      <c r="E9" s="113">
        <v>2435</v>
      </c>
      <c r="F9" s="112">
        <v>1929</v>
      </c>
    </row>
    <row r="10" spans="1:6">
      <c r="A10" t="s">
        <v>697</v>
      </c>
      <c r="B10" s="113">
        <v>2475</v>
      </c>
      <c r="C10" s="113">
        <v>2490</v>
      </c>
      <c r="D10" s="113">
        <v>2280</v>
      </c>
      <c r="E10" s="113">
        <v>2330</v>
      </c>
      <c r="F10" s="112">
        <v>3454</v>
      </c>
    </row>
    <row r="11" spans="1:6">
      <c r="A11" t="s">
        <v>696</v>
      </c>
      <c r="B11" s="113">
        <v>2325</v>
      </c>
      <c r="C11" s="113">
        <v>2340</v>
      </c>
      <c r="D11" s="113">
        <v>2230</v>
      </c>
      <c r="E11" s="113">
        <v>2260</v>
      </c>
      <c r="F11" s="112">
        <v>3103</v>
      </c>
    </row>
    <row r="12" spans="1:6">
      <c r="A12" t="s">
        <v>695</v>
      </c>
      <c r="B12" s="113">
        <v>2240</v>
      </c>
      <c r="C12" s="113">
        <v>2295</v>
      </c>
      <c r="D12" s="113">
        <v>2190</v>
      </c>
      <c r="E12" s="113">
        <v>2200</v>
      </c>
      <c r="F12" s="112">
        <v>3294</v>
      </c>
    </row>
    <row r="13" spans="1:6">
      <c r="A13" t="s">
        <v>694</v>
      </c>
      <c r="B13" s="113">
        <v>2215</v>
      </c>
      <c r="C13" s="113">
        <v>2260</v>
      </c>
      <c r="D13" s="113">
        <v>2180</v>
      </c>
      <c r="E13" s="113">
        <v>2195</v>
      </c>
      <c r="F13" s="112">
        <v>2116</v>
      </c>
    </row>
    <row r="14" spans="1:6">
      <c r="A14" t="s">
        <v>693</v>
      </c>
      <c r="B14" s="113">
        <v>2230</v>
      </c>
      <c r="C14" s="113">
        <v>2280</v>
      </c>
      <c r="D14" s="113">
        <v>2155</v>
      </c>
      <c r="E14" s="113">
        <v>2175</v>
      </c>
      <c r="F14" s="112">
        <v>3678</v>
      </c>
    </row>
    <row r="15" spans="1:6">
      <c r="A15" t="s">
        <v>692</v>
      </c>
      <c r="B15" s="113">
        <v>2215</v>
      </c>
      <c r="C15" s="113">
        <v>2285</v>
      </c>
      <c r="D15" s="113">
        <v>2190</v>
      </c>
      <c r="E15" s="113">
        <v>2195</v>
      </c>
      <c r="F15" s="112">
        <v>2466</v>
      </c>
    </row>
    <row r="16" spans="1:6">
      <c r="A16" t="s">
        <v>691</v>
      </c>
      <c r="B16" s="113">
        <v>2245</v>
      </c>
      <c r="C16" s="113">
        <v>2265</v>
      </c>
      <c r="D16" s="113">
        <v>2195</v>
      </c>
      <c r="E16" s="113">
        <v>2225</v>
      </c>
      <c r="F16" s="112">
        <v>1901</v>
      </c>
    </row>
    <row r="17" spans="1:6">
      <c r="A17" t="s">
        <v>690</v>
      </c>
      <c r="B17" s="113">
        <v>2270</v>
      </c>
      <c r="C17" s="113">
        <v>2335</v>
      </c>
      <c r="D17" s="113">
        <v>2250</v>
      </c>
      <c r="E17" s="113">
        <v>2295</v>
      </c>
      <c r="F17" s="112">
        <v>2373</v>
      </c>
    </row>
    <row r="18" spans="1:6">
      <c r="A18" t="s">
        <v>689</v>
      </c>
      <c r="B18" s="113">
        <v>2340</v>
      </c>
      <c r="C18" s="113">
        <v>2340</v>
      </c>
      <c r="D18" s="113">
        <v>2265</v>
      </c>
      <c r="E18" s="113">
        <v>2265</v>
      </c>
      <c r="F18" s="112">
        <v>1160</v>
      </c>
    </row>
    <row r="19" spans="1:6">
      <c r="A19" t="s">
        <v>688</v>
      </c>
      <c r="B19" s="113">
        <v>2290</v>
      </c>
      <c r="C19" s="113">
        <v>2310</v>
      </c>
      <c r="D19" s="113">
        <v>2195</v>
      </c>
      <c r="E19" s="113">
        <v>2225</v>
      </c>
      <c r="F19" s="112">
        <v>1788</v>
      </c>
    </row>
    <row r="20" spans="1:6">
      <c r="A20" t="s">
        <v>687</v>
      </c>
      <c r="B20" s="113">
        <v>2230</v>
      </c>
      <c r="C20" s="113">
        <v>2260</v>
      </c>
      <c r="D20" s="113">
        <v>2165</v>
      </c>
      <c r="E20" s="113">
        <v>2185</v>
      </c>
      <c r="F20" s="112">
        <v>1889</v>
      </c>
    </row>
    <row r="21" spans="1:6">
      <c r="A21" t="s">
        <v>686</v>
      </c>
      <c r="B21" s="113">
        <v>2210</v>
      </c>
      <c r="C21" s="113">
        <v>2220</v>
      </c>
      <c r="D21" s="113">
        <v>2100</v>
      </c>
      <c r="E21" s="113">
        <v>2190</v>
      </c>
      <c r="F21" s="112">
        <v>2769</v>
      </c>
    </row>
    <row r="22" spans="1:6">
      <c r="A22" t="s">
        <v>685</v>
      </c>
      <c r="B22" s="113">
        <v>2210</v>
      </c>
      <c r="C22" s="113">
        <v>2310</v>
      </c>
      <c r="D22" s="113">
        <v>2195</v>
      </c>
      <c r="E22" s="113">
        <v>2270</v>
      </c>
      <c r="F22" s="112">
        <v>2600</v>
      </c>
    </row>
    <row r="23" spans="1:6">
      <c r="A23" t="s">
        <v>684</v>
      </c>
      <c r="B23" s="113">
        <v>2305</v>
      </c>
      <c r="C23" s="113">
        <v>2310</v>
      </c>
      <c r="D23" s="113">
        <v>2255</v>
      </c>
      <c r="E23" s="113">
        <v>2295</v>
      </c>
      <c r="F23" s="112">
        <v>1540</v>
      </c>
    </row>
    <row r="24" spans="1:6">
      <c r="A24" t="s">
        <v>683</v>
      </c>
      <c r="B24" s="113">
        <v>2320</v>
      </c>
      <c r="C24" s="113">
        <v>2330</v>
      </c>
      <c r="D24" s="113">
        <v>2220</v>
      </c>
      <c r="E24" s="113">
        <v>2240</v>
      </c>
      <c r="F24" s="112">
        <v>1911</v>
      </c>
    </row>
    <row r="25" spans="1:6">
      <c r="A25" t="s">
        <v>682</v>
      </c>
      <c r="B25" s="113">
        <v>2240</v>
      </c>
      <c r="C25" s="113">
        <v>2460</v>
      </c>
      <c r="D25" s="113">
        <v>2225</v>
      </c>
      <c r="E25" s="113">
        <v>2460</v>
      </c>
      <c r="F25" s="112">
        <v>3584</v>
      </c>
    </row>
    <row r="26" spans="1:6">
      <c r="A26" t="s">
        <v>681</v>
      </c>
      <c r="B26" s="113">
        <v>2520</v>
      </c>
      <c r="C26" s="113">
        <v>2540</v>
      </c>
      <c r="D26" s="113">
        <v>2430</v>
      </c>
      <c r="E26" s="113">
        <v>2475</v>
      </c>
      <c r="F26" s="112">
        <v>2765</v>
      </c>
    </row>
    <row r="27" spans="1:6">
      <c r="A27" t="s">
        <v>680</v>
      </c>
      <c r="B27" s="113">
        <v>2475</v>
      </c>
      <c r="C27" s="113">
        <v>2490</v>
      </c>
      <c r="D27" s="113">
        <v>2365</v>
      </c>
      <c r="E27" s="113">
        <v>2475</v>
      </c>
      <c r="F27" s="112">
        <v>2188</v>
      </c>
    </row>
    <row r="28" spans="1:6">
      <c r="A28" t="s">
        <v>679</v>
      </c>
      <c r="B28" s="113">
        <v>2450</v>
      </c>
      <c r="C28" s="113">
        <v>2495</v>
      </c>
      <c r="D28" s="113">
        <v>2350</v>
      </c>
      <c r="E28" s="113">
        <v>2355</v>
      </c>
      <c r="F28" s="112">
        <v>1990</v>
      </c>
    </row>
    <row r="29" spans="1:6">
      <c r="A29" t="s">
        <v>678</v>
      </c>
      <c r="B29" s="113">
        <v>2365</v>
      </c>
      <c r="C29" s="113">
        <v>2385</v>
      </c>
      <c r="D29" s="113">
        <v>2315</v>
      </c>
      <c r="E29" s="113">
        <v>2325</v>
      </c>
      <c r="F29" s="112">
        <v>1175</v>
      </c>
    </row>
    <row r="30" spans="1:6">
      <c r="A30" t="s">
        <v>677</v>
      </c>
      <c r="B30" s="113">
        <v>2355</v>
      </c>
      <c r="C30" s="113">
        <v>2430</v>
      </c>
      <c r="D30" s="113">
        <v>2355</v>
      </c>
      <c r="E30" s="113">
        <v>2405</v>
      </c>
      <c r="F30" s="112">
        <v>1722</v>
      </c>
    </row>
    <row r="31" spans="1:6">
      <c r="A31" t="s">
        <v>676</v>
      </c>
      <c r="B31" s="113">
        <v>2375</v>
      </c>
      <c r="C31" s="113">
        <v>2480</v>
      </c>
      <c r="D31" s="113">
        <v>2370</v>
      </c>
      <c r="E31" s="113">
        <v>2420</v>
      </c>
      <c r="F31" s="112">
        <v>2343</v>
      </c>
    </row>
    <row r="32" spans="1:6">
      <c r="A32" t="s">
        <v>675</v>
      </c>
      <c r="B32" s="113">
        <v>2380</v>
      </c>
      <c r="C32" s="113">
        <v>2385</v>
      </c>
      <c r="D32" s="113">
        <v>2290</v>
      </c>
      <c r="E32" s="113">
        <v>2305</v>
      </c>
      <c r="F32" s="112">
        <v>2284</v>
      </c>
    </row>
    <row r="33" spans="1:6">
      <c r="A33" t="s">
        <v>674</v>
      </c>
      <c r="B33" s="113">
        <v>2325</v>
      </c>
      <c r="C33" s="113">
        <v>2395</v>
      </c>
      <c r="D33" s="113">
        <v>2310</v>
      </c>
      <c r="E33" s="113">
        <v>2390</v>
      </c>
      <c r="F33" s="112">
        <v>1310</v>
      </c>
    </row>
    <row r="34" spans="1:6">
      <c r="A34" t="s">
        <v>673</v>
      </c>
      <c r="B34" s="113">
        <v>2360</v>
      </c>
      <c r="C34" s="113">
        <v>2500</v>
      </c>
      <c r="D34" s="113">
        <v>2355</v>
      </c>
      <c r="E34" s="113">
        <v>2500</v>
      </c>
      <c r="F34" s="112">
        <v>1883</v>
      </c>
    </row>
    <row r="35" spans="1:6">
      <c r="A35" t="s">
        <v>672</v>
      </c>
      <c r="B35" s="113">
        <v>2455</v>
      </c>
      <c r="C35" s="113">
        <v>2495</v>
      </c>
      <c r="D35" s="113">
        <v>2260</v>
      </c>
      <c r="E35" s="113">
        <v>2315</v>
      </c>
      <c r="F35" s="112">
        <v>2389</v>
      </c>
    </row>
    <row r="36" spans="1:6">
      <c r="A36" t="s">
        <v>671</v>
      </c>
      <c r="B36" s="113">
        <v>2235</v>
      </c>
      <c r="C36" s="113">
        <v>2245</v>
      </c>
      <c r="D36" s="113">
        <v>2090</v>
      </c>
      <c r="E36" s="113">
        <v>2160</v>
      </c>
      <c r="F36" s="112">
        <v>3588</v>
      </c>
    </row>
    <row r="37" spans="1:6">
      <c r="A37" t="s">
        <v>670</v>
      </c>
      <c r="B37" s="113">
        <v>2205</v>
      </c>
      <c r="C37" s="113">
        <v>2210</v>
      </c>
      <c r="D37" s="113">
        <v>2070</v>
      </c>
      <c r="E37" s="113">
        <v>2130</v>
      </c>
      <c r="F37" s="112">
        <v>2277</v>
      </c>
    </row>
    <row r="38" spans="1:6">
      <c r="A38" t="s">
        <v>669</v>
      </c>
      <c r="B38" s="113">
        <v>2190</v>
      </c>
      <c r="C38" s="113">
        <v>2305</v>
      </c>
      <c r="D38" s="113">
        <v>2175</v>
      </c>
      <c r="E38" s="113">
        <v>2290</v>
      </c>
      <c r="F38" s="112">
        <v>1978</v>
      </c>
    </row>
    <row r="39" spans="1:6">
      <c r="A39" t="s">
        <v>668</v>
      </c>
      <c r="B39" s="113">
        <v>2225</v>
      </c>
      <c r="C39" s="113">
        <v>2310</v>
      </c>
      <c r="D39" s="113">
        <v>2210</v>
      </c>
      <c r="E39" s="113">
        <v>2250</v>
      </c>
      <c r="F39" s="112">
        <v>1648</v>
      </c>
    </row>
    <row r="40" spans="1:6">
      <c r="A40" t="s">
        <v>667</v>
      </c>
      <c r="B40" s="113">
        <v>2345</v>
      </c>
      <c r="C40" s="113">
        <v>2410</v>
      </c>
      <c r="D40" s="113">
        <v>2305</v>
      </c>
      <c r="E40" s="113">
        <v>2325</v>
      </c>
      <c r="F40" s="112">
        <v>1690</v>
      </c>
    </row>
    <row r="41" spans="1:6">
      <c r="A41" t="s">
        <v>666</v>
      </c>
      <c r="B41" s="113">
        <v>2375</v>
      </c>
      <c r="C41" s="113">
        <v>2395</v>
      </c>
      <c r="D41" s="113">
        <v>2315</v>
      </c>
      <c r="E41" s="113">
        <v>2360</v>
      </c>
      <c r="F41" s="112">
        <v>1091</v>
      </c>
    </row>
    <row r="42" spans="1:6">
      <c r="A42" t="s">
        <v>665</v>
      </c>
      <c r="B42" s="113">
        <v>2360</v>
      </c>
      <c r="C42" s="113">
        <v>2410</v>
      </c>
      <c r="D42" s="113">
        <v>2355</v>
      </c>
      <c r="E42" s="113">
        <v>2360</v>
      </c>
      <c r="F42" s="112">
        <v>1274</v>
      </c>
    </row>
    <row r="43" spans="1:6">
      <c r="A43" t="s">
        <v>664</v>
      </c>
      <c r="B43" s="113">
        <v>2340</v>
      </c>
      <c r="C43" s="113">
        <v>2340</v>
      </c>
      <c r="D43" s="113">
        <v>2270</v>
      </c>
      <c r="E43" s="113">
        <v>2275</v>
      </c>
      <c r="F43" s="112">
        <v>1080</v>
      </c>
    </row>
    <row r="44" spans="1:6">
      <c r="A44" t="s">
        <v>663</v>
      </c>
      <c r="B44" s="113">
        <v>2320</v>
      </c>
      <c r="C44" s="113">
        <v>2335</v>
      </c>
      <c r="D44" s="113">
        <v>2225</v>
      </c>
      <c r="E44" s="113">
        <v>2225</v>
      </c>
      <c r="F44">
        <v>948</v>
      </c>
    </row>
    <row r="45" spans="1:6">
      <c r="A45" t="s">
        <v>662</v>
      </c>
      <c r="B45" s="113">
        <v>2275</v>
      </c>
      <c r="C45" s="113">
        <v>2330</v>
      </c>
      <c r="D45" s="113">
        <v>2255</v>
      </c>
      <c r="E45" s="113">
        <v>2285</v>
      </c>
      <c r="F45" s="112">
        <v>1421</v>
      </c>
    </row>
    <row r="46" spans="1:6">
      <c r="A46" t="s">
        <v>661</v>
      </c>
      <c r="B46" s="113">
        <v>2310</v>
      </c>
      <c r="C46" s="113">
        <v>2345</v>
      </c>
      <c r="D46" s="113">
        <v>2255</v>
      </c>
      <c r="E46" s="113">
        <v>2345</v>
      </c>
      <c r="F46" s="112">
        <v>1154</v>
      </c>
    </row>
    <row r="47" spans="1:6">
      <c r="A47" t="s">
        <v>660</v>
      </c>
      <c r="B47" s="113">
        <v>2410</v>
      </c>
      <c r="C47" s="113">
        <v>2550</v>
      </c>
      <c r="D47" s="113">
        <v>2360</v>
      </c>
      <c r="E47" s="113">
        <v>2395</v>
      </c>
      <c r="F47" s="112">
        <v>3203</v>
      </c>
    </row>
    <row r="48" spans="1:6">
      <c r="A48" t="s">
        <v>659</v>
      </c>
      <c r="B48" s="113">
        <v>2410</v>
      </c>
      <c r="C48" s="113">
        <v>2545</v>
      </c>
      <c r="D48" s="113">
        <v>2390</v>
      </c>
      <c r="E48" s="113">
        <v>2450</v>
      </c>
      <c r="F48" s="112">
        <v>3084</v>
      </c>
    </row>
    <row r="49" spans="1:6">
      <c r="A49" t="s">
        <v>658</v>
      </c>
      <c r="B49" s="113">
        <v>2470</v>
      </c>
      <c r="C49" s="113">
        <v>2505</v>
      </c>
      <c r="D49" s="113">
        <v>2380</v>
      </c>
      <c r="E49" s="113">
        <v>2405</v>
      </c>
      <c r="F49" s="112">
        <v>1964</v>
      </c>
    </row>
    <row r="50" spans="1:6">
      <c r="A50" t="s">
        <v>657</v>
      </c>
      <c r="B50" s="113">
        <v>2440</v>
      </c>
      <c r="C50" s="113">
        <v>2440</v>
      </c>
      <c r="D50" s="113">
        <v>2355</v>
      </c>
      <c r="E50" s="113">
        <v>2385</v>
      </c>
      <c r="F50" s="112">
        <v>1172</v>
      </c>
    </row>
    <row r="51" spans="1:6">
      <c r="A51" t="s">
        <v>656</v>
      </c>
      <c r="B51" s="113">
        <v>2395</v>
      </c>
      <c r="C51" s="113">
        <v>2480</v>
      </c>
      <c r="D51" s="113">
        <v>2395</v>
      </c>
      <c r="E51" s="113">
        <v>2470</v>
      </c>
      <c r="F51" s="112">
        <v>1316</v>
      </c>
    </row>
    <row r="52" spans="1:6">
      <c r="A52" t="s">
        <v>655</v>
      </c>
      <c r="B52" s="113">
        <v>2480</v>
      </c>
      <c r="C52" s="113">
        <v>2650</v>
      </c>
      <c r="D52" s="113">
        <v>2475</v>
      </c>
      <c r="E52" s="113">
        <v>2595</v>
      </c>
      <c r="F52" s="112">
        <v>3410</v>
      </c>
    </row>
    <row r="53" spans="1:6">
      <c r="A53" t="s">
        <v>654</v>
      </c>
      <c r="B53" s="113">
        <v>2635</v>
      </c>
      <c r="C53" s="113">
        <v>2715</v>
      </c>
      <c r="D53" s="113">
        <v>2610</v>
      </c>
      <c r="E53" s="113">
        <v>2665</v>
      </c>
      <c r="F53" s="112">
        <v>2529</v>
      </c>
    </row>
    <row r="54" spans="1:6">
      <c r="A54" t="s">
        <v>653</v>
      </c>
      <c r="B54" s="113">
        <v>2660</v>
      </c>
      <c r="C54" s="113">
        <v>2665</v>
      </c>
      <c r="D54" s="113">
        <v>2600</v>
      </c>
      <c r="E54" s="113">
        <v>2635</v>
      </c>
      <c r="F54" s="112">
        <v>1125</v>
      </c>
    </row>
    <row r="55" spans="1:6">
      <c r="A55" t="s">
        <v>652</v>
      </c>
      <c r="B55" s="113">
        <v>2655</v>
      </c>
      <c r="C55" s="113">
        <v>2655</v>
      </c>
      <c r="D55" s="113">
        <v>2545</v>
      </c>
      <c r="E55" s="113">
        <v>2595</v>
      </c>
      <c r="F55" s="112">
        <v>1354</v>
      </c>
    </row>
    <row r="56" spans="1:6">
      <c r="A56" t="s">
        <v>651</v>
      </c>
      <c r="B56" s="113">
        <v>2620</v>
      </c>
      <c r="C56" s="113">
        <v>2630</v>
      </c>
      <c r="D56" s="113">
        <v>2555</v>
      </c>
      <c r="E56" s="113">
        <v>2565</v>
      </c>
      <c r="F56">
        <v>907</v>
      </c>
    </row>
    <row r="57" spans="1:6">
      <c r="A57" t="s">
        <v>650</v>
      </c>
      <c r="B57" s="113">
        <v>2575</v>
      </c>
      <c r="C57" s="113">
        <v>2600</v>
      </c>
      <c r="D57" s="113">
        <v>2550</v>
      </c>
      <c r="E57" s="113">
        <v>2595</v>
      </c>
      <c r="F57">
        <v>650</v>
      </c>
    </row>
    <row r="58" spans="1:6">
      <c r="A58" t="s">
        <v>649</v>
      </c>
      <c r="B58" s="113">
        <v>2615</v>
      </c>
      <c r="C58" s="113">
        <v>2740</v>
      </c>
      <c r="D58" s="113">
        <v>2615</v>
      </c>
      <c r="E58" s="113">
        <v>2740</v>
      </c>
      <c r="F58" s="112">
        <v>1956</v>
      </c>
    </row>
    <row r="59" spans="1:6">
      <c r="A59" t="s">
        <v>648</v>
      </c>
      <c r="B59" s="113">
        <v>2700</v>
      </c>
      <c r="C59" s="113">
        <v>2865</v>
      </c>
      <c r="D59" s="113">
        <v>2700</v>
      </c>
      <c r="E59" s="113">
        <v>2740</v>
      </c>
      <c r="F59" s="112">
        <v>2173</v>
      </c>
    </row>
    <row r="60" spans="1:6">
      <c r="A60" t="s">
        <v>647</v>
      </c>
      <c r="B60" s="113">
        <v>2800</v>
      </c>
      <c r="C60" s="113">
        <v>2800</v>
      </c>
      <c r="D60" s="113">
        <v>2700</v>
      </c>
      <c r="E60" s="113">
        <v>2710</v>
      </c>
      <c r="F60" s="112">
        <v>1232</v>
      </c>
    </row>
    <row r="61" spans="1:6">
      <c r="A61" t="s">
        <v>646</v>
      </c>
      <c r="B61" s="113">
        <v>2735</v>
      </c>
      <c r="C61" s="113">
        <v>2795</v>
      </c>
      <c r="D61" s="113">
        <v>2685</v>
      </c>
      <c r="E61" s="113">
        <v>2685</v>
      </c>
      <c r="F61" s="112">
        <v>1198</v>
      </c>
    </row>
    <row r="62" spans="1:6">
      <c r="A62" t="s">
        <v>645</v>
      </c>
      <c r="B62" s="113">
        <v>2710</v>
      </c>
      <c r="C62" s="113">
        <v>2720</v>
      </c>
      <c r="D62" s="113">
        <v>2640</v>
      </c>
      <c r="E62" s="113">
        <v>2640</v>
      </c>
      <c r="F62">
        <v>882</v>
      </c>
    </row>
    <row r="63" spans="1:6">
      <c r="A63" t="s">
        <v>644</v>
      </c>
      <c r="B63" s="113">
        <v>2605</v>
      </c>
      <c r="C63" s="113">
        <v>2710</v>
      </c>
      <c r="D63" s="113">
        <v>2605</v>
      </c>
      <c r="E63" s="113">
        <v>2645</v>
      </c>
      <c r="F63" s="112">
        <v>1021</v>
      </c>
    </row>
    <row r="64" spans="1:6">
      <c r="A64" t="s">
        <v>643</v>
      </c>
      <c r="B64" s="113">
        <v>2620</v>
      </c>
      <c r="C64" s="113">
        <v>2645</v>
      </c>
      <c r="D64" s="113">
        <v>2470</v>
      </c>
      <c r="E64" s="113">
        <v>2470</v>
      </c>
      <c r="F64" s="112">
        <v>2872</v>
      </c>
    </row>
  </sheetData>
  <sortState xmlns:xlrd2="http://schemas.microsoft.com/office/spreadsheetml/2017/richdata2" ref="A2:F72">
    <sortCondition ref="A1"/>
  </sortState>
  <phoneticPr fontId="6"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809F5-15EA-45D8-9984-1AB0F6572389}">
  <sheetPr codeName="工作表475"/>
  <dimension ref="A1:F64"/>
  <sheetViews>
    <sheetView workbookViewId="0"/>
  </sheetViews>
  <sheetFormatPr defaultRowHeight="17"/>
  <sheetData>
    <row r="1" spans="1:6">
      <c r="A1" t="s">
        <v>731</v>
      </c>
      <c r="B1" t="s">
        <v>732</v>
      </c>
      <c r="C1" t="s">
        <v>733</v>
      </c>
      <c r="D1" t="s">
        <v>734</v>
      </c>
      <c r="E1" t="s">
        <v>735</v>
      </c>
      <c r="F1" t="s">
        <v>736</v>
      </c>
    </row>
    <row r="2" spans="1:6">
      <c r="A2" t="s">
        <v>705</v>
      </c>
      <c r="B2">
        <v>167.5</v>
      </c>
      <c r="C2">
        <v>168.5</v>
      </c>
      <c r="D2">
        <v>154.5</v>
      </c>
      <c r="E2">
        <v>163</v>
      </c>
      <c r="F2" s="112">
        <v>40497</v>
      </c>
    </row>
    <row r="3" spans="1:6">
      <c r="A3" t="s">
        <v>704</v>
      </c>
      <c r="B3">
        <v>166.5</v>
      </c>
      <c r="C3">
        <v>175.5</v>
      </c>
      <c r="D3">
        <v>165.5</v>
      </c>
      <c r="E3">
        <v>172</v>
      </c>
      <c r="F3" s="112">
        <v>25763</v>
      </c>
    </row>
    <row r="4" spans="1:6">
      <c r="A4" t="s">
        <v>703</v>
      </c>
      <c r="B4">
        <v>173</v>
      </c>
      <c r="C4">
        <v>173.5</v>
      </c>
      <c r="D4">
        <v>166.5</v>
      </c>
      <c r="E4">
        <v>169.5</v>
      </c>
      <c r="F4" s="112">
        <v>12532</v>
      </c>
    </row>
    <row r="5" spans="1:6">
      <c r="A5" t="s">
        <v>702</v>
      </c>
      <c r="B5">
        <v>168</v>
      </c>
      <c r="C5">
        <v>173.5</v>
      </c>
      <c r="D5">
        <v>165.5</v>
      </c>
      <c r="E5">
        <v>172</v>
      </c>
      <c r="F5" s="112">
        <v>9220</v>
      </c>
    </row>
    <row r="6" spans="1:6">
      <c r="A6" t="s">
        <v>701</v>
      </c>
      <c r="B6">
        <v>172</v>
      </c>
      <c r="C6">
        <v>174</v>
      </c>
      <c r="D6">
        <v>165.5</v>
      </c>
      <c r="E6">
        <v>165.5</v>
      </c>
      <c r="F6" s="112">
        <v>7560</v>
      </c>
    </row>
    <row r="7" spans="1:6">
      <c r="A7" t="s">
        <v>700</v>
      </c>
      <c r="B7">
        <v>166</v>
      </c>
      <c r="C7">
        <v>167.5</v>
      </c>
      <c r="D7">
        <v>159</v>
      </c>
      <c r="E7">
        <v>159.5</v>
      </c>
      <c r="F7" s="112">
        <v>8118</v>
      </c>
    </row>
    <row r="8" spans="1:6">
      <c r="A8" t="s">
        <v>699</v>
      </c>
      <c r="B8">
        <v>161</v>
      </c>
      <c r="C8">
        <v>164.5</v>
      </c>
      <c r="D8">
        <v>157.5</v>
      </c>
      <c r="E8">
        <v>158.5</v>
      </c>
      <c r="F8" s="112">
        <v>5795</v>
      </c>
    </row>
    <row r="9" spans="1:6">
      <c r="A9" t="s">
        <v>698</v>
      </c>
      <c r="B9">
        <v>158.5</v>
      </c>
      <c r="C9">
        <v>160.5</v>
      </c>
      <c r="D9">
        <v>153</v>
      </c>
      <c r="E9">
        <v>155.5</v>
      </c>
      <c r="F9" s="112">
        <v>9764</v>
      </c>
    </row>
    <row r="10" spans="1:6">
      <c r="A10" t="s">
        <v>697</v>
      </c>
      <c r="B10">
        <v>157</v>
      </c>
      <c r="C10">
        <v>157</v>
      </c>
      <c r="D10">
        <v>148</v>
      </c>
      <c r="E10">
        <v>149.5</v>
      </c>
      <c r="F10" s="112">
        <v>13180</v>
      </c>
    </row>
    <row r="11" spans="1:6">
      <c r="A11" t="s">
        <v>696</v>
      </c>
      <c r="B11">
        <v>150.5</v>
      </c>
      <c r="C11">
        <v>151</v>
      </c>
      <c r="D11">
        <v>144</v>
      </c>
      <c r="E11">
        <v>144.5</v>
      </c>
      <c r="F11" s="112">
        <v>8947</v>
      </c>
    </row>
    <row r="12" spans="1:6">
      <c r="A12" t="s">
        <v>695</v>
      </c>
      <c r="B12">
        <v>145</v>
      </c>
      <c r="C12">
        <v>156</v>
      </c>
      <c r="D12">
        <v>144.5</v>
      </c>
      <c r="E12">
        <v>155</v>
      </c>
      <c r="F12" s="112">
        <v>17523</v>
      </c>
    </row>
    <row r="13" spans="1:6">
      <c r="A13" t="s">
        <v>694</v>
      </c>
      <c r="B13">
        <v>155.5</v>
      </c>
      <c r="C13">
        <v>160</v>
      </c>
      <c r="D13">
        <v>154.5</v>
      </c>
      <c r="E13">
        <v>160</v>
      </c>
      <c r="F13" s="112">
        <v>15285</v>
      </c>
    </row>
    <row r="14" spans="1:6">
      <c r="A14" t="s">
        <v>693</v>
      </c>
      <c r="B14">
        <v>164</v>
      </c>
      <c r="C14">
        <v>166.5</v>
      </c>
      <c r="D14">
        <v>161</v>
      </c>
      <c r="E14">
        <v>166</v>
      </c>
      <c r="F14" s="112">
        <v>19108</v>
      </c>
    </row>
    <row r="15" spans="1:6">
      <c r="A15" t="s">
        <v>692</v>
      </c>
      <c r="B15">
        <v>166</v>
      </c>
      <c r="C15">
        <v>167.5</v>
      </c>
      <c r="D15">
        <v>157</v>
      </c>
      <c r="E15">
        <v>158.5</v>
      </c>
      <c r="F15" s="112">
        <v>17209</v>
      </c>
    </row>
    <row r="16" spans="1:6">
      <c r="A16" t="s">
        <v>691</v>
      </c>
      <c r="B16">
        <v>161</v>
      </c>
      <c r="C16">
        <v>163.5</v>
      </c>
      <c r="D16">
        <v>158.5</v>
      </c>
      <c r="E16">
        <v>161.5</v>
      </c>
      <c r="F16" s="112">
        <v>9400</v>
      </c>
    </row>
    <row r="17" spans="1:6">
      <c r="A17" t="s">
        <v>690</v>
      </c>
      <c r="B17">
        <v>163.5</v>
      </c>
      <c r="C17">
        <v>163.5</v>
      </c>
      <c r="D17">
        <v>158</v>
      </c>
      <c r="E17">
        <v>159</v>
      </c>
      <c r="F17" s="112">
        <v>9487</v>
      </c>
    </row>
    <row r="18" spans="1:6">
      <c r="A18" t="s">
        <v>689</v>
      </c>
      <c r="B18">
        <v>160</v>
      </c>
      <c r="C18">
        <v>162.5</v>
      </c>
      <c r="D18">
        <v>159</v>
      </c>
      <c r="E18">
        <v>160</v>
      </c>
      <c r="F18" s="112">
        <v>3207</v>
      </c>
    </row>
    <row r="19" spans="1:6">
      <c r="A19" t="s">
        <v>688</v>
      </c>
      <c r="B19">
        <v>162</v>
      </c>
      <c r="C19">
        <v>164.5</v>
      </c>
      <c r="D19">
        <v>154</v>
      </c>
      <c r="E19">
        <v>156</v>
      </c>
      <c r="F19" s="112">
        <v>8789</v>
      </c>
    </row>
    <row r="20" spans="1:6">
      <c r="A20" t="s">
        <v>687</v>
      </c>
      <c r="B20">
        <v>155</v>
      </c>
      <c r="C20">
        <v>155.5</v>
      </c>
      <c r="D20">
        <v>150</v>
      </c>
      <c r="E20">
        <v>150</v>
      </c>
      <c r="F20" s="112">
        <v>9323</v>
      </c>
    </row>
    <row r="21" spans="1:6">
      <c r="A21" t="s">
        <v>686</v>
      </c>
      <c r="B21">
        <v>152</v>
      </c>
      <c r="C21">
        <v>153.5</v>
      </c>
      <c r="D21">
        <v>149.5</v>
      </c>
      <c r="E21">
        <v>150</v>
      </c>
      <c r="F21" s="112">
        <v>7947</v>
      </c>
    </row>
    <row r="22" spans="1:6">
      <c r="A22" t="s">
        <v>685</v>
      </c>
      <c r="B22">
        <v>150</v>
      </c>
      <c r="C22">
        <v>151.5</v>
      </c>
      <c r="D22">
        <v>146.5</v>
      </c>
      <c r="E22">
        <v>147.5</v>
      </c>
      <c r="F22" s="112">
        <v>8701</v>
      </c>
    </row>
    <row r="23" spans="1:6">
      <c r="A23" t="s">
        <v>684</v>
      </c>
      <c r="B23">
        <v>147.5</v>
      </c>
      <c r="C23">
        <v>148</v>
      </c>
      <c r="D23">
        <v>141.5</v>
      </c>
      <c r="E23">
        <v>141.5</v>
      </c>
      <c r="F23" s="112">
        <v>14294</v>
      </c>
    </row>
    <row r="24" spans="1:6">
      <c r="A24" t="s">
        <v>683</v>
      </c>
      <c r="B24">
        <v>142.5</v>
      </c>
      <c r="C24">
        <v>144.5</v>
      </c>
      <c r="D24">
        <v>141</v>
      </c>
      <c r="E24">
        <v>142</v>
      </c>
      <c r="F24" s="112">
        <v>9424</v>
      </c>
    </row>
    <row r="25" spans="1:6">
      <c r="A25" t="s">
        <v>682</v>
      </c>
      <c r="B25">
        <v>145</v>
      </c>
      <c r="C25">
        <v>150</v>
      </c>
      <c r="D25">
        <v>140.5</v>
      </c>
      <c r="E25">
        <v>140.5</v>
      </c>
      <c r="F25" s="112">
        <v>17153</v>
      </c>
    </row>
    <row r="26" spans="1:6">
      <c r="A26" t="s">
        <v>681</v>
      </c>
      <c r="B26">
        <v>143</v>
      </c>
      <c r="C26">
        <v>144</v>
      </c>
      <c r="D26">
        <v>138</v>
      </c>
      <c r="E26">
        <v>138.5</v>
      </c>
      <c r="F26" s="112">
        <v>15710</v>
      </c>
    </row>
    <row r="27" spans="1:6">
      <c r="A27" t="s">
        <v>680</v>
      </c>
      <c r="B27">
        <v>139</v>
      </c>
      <c r="C27">
        <v>139</v>
      </c>
      <c r="D27">
        <v>135</v>
      </c>
      <c r="E27">
        <v>135.5</v>
      </c>
      <c r="F27" s="112">
        <v>11923</v>
      </c>
    </row>
    <row r="28" spans="1:6">
      <c r="A28" t="s">
        <v>679</v>
      </c>
      <c r="B28">
        <v>149</v>
      </c>
      <c r="C28">
        <v>149</v>
      </c>
      <c r="D28">
        <v>147.5</v>
      </c>
      <c r="E28">
        <v>149</v>
      </c>
      <c r="F28" s="112">
        <v>10804</v>
      </c>
    </row>
    <row r="29" spans="1:6">
      <c r="A29" t="s">
        <v>678</v>
      </c>
      <c r="B29">
        <v>158.5</v>
      </c>
      <c r="C29">
        <v>162.5</v>
      </c>
      <c r="D29">
        <v>149</v>
      </c>
      <c r="E29">
        <v>158</v>
      </c>
      <c r="F29" s="112">
        <v>71030</v>
      </c>
    </row>
    <row r="30" spans="1:6">
      <c r="A30" t="s">
        <v>677</v>
      </c>
      <c r="B30">
        <v>157</v>
      </c>
      <c r="C30">
        <v>167</v>
      </c>
      <c r="D30">
        <v>155</v>
      </c>
      <c r="E30">
        <v>165.5</v>
      </c>
      <c r="F30" s="112">
        <v>34287</v>
      </c>
    </row>
    <row r="31" spans="1:6">
      <c r="A31" t="s">
        <v>676</v>
      </c>
      <c r="B31">
        <v>163</v>
      </c>
      <c r="C31">
        <v>164.5</v>
      </c>
      <c r="D31">
        <v>158</v>
      </c>
      <c r="E31">
        <v>159</v>
      </c>
      <c r="F31" s="112">
        <v>16189</v>
      </c>
    </row>
    <row r="32" spans="1:6">
      <c r="A32" t="s">
        <v>675</v>
      </c>
      <c r="B32">
        <v>156.5</v>
      </c>
      <c r="C32">
        <v>156.5</v>
      </c>
      <c r="D32">
        <v>149.5</v>
      </c>
      <c r="E32">
        <v>151</v>
      </c>
      <c r="F32" s="112">
        <v>14352</v>
      </c>
    </row>
    <row r="33" spans="1:6">
      <c r="A33" t="s">
        <v>674</v>
      </c>
      <c r="B33">
        <v>154.5</v>
      </c>
      <c r="C33">
        <v>164</v>
      </c>
      <c r="D33">
        <v>154</v>
      </c>
      <c r="E33">
        <v>162</v>
      </c>
      <c r="F33" s="112">
        <v>15130</v>
      </c>
    </row>
    <row r="34" spans="1:6">
      <c r="A34" t="s">
        <v>673</v>
      </c>
      <c r="B34">
        <v>161</v>
      </c>
      <c r="C34">
        <v>166.5</v>
      </c>
      <c r="D34">
        <v>159.5</v>
      </c>
      <c r="E34">
        <v>161</v>
      </c>
      <c r="F34" s="112">
        <v>16265</v>
      </c>
    </row>
    <row r="35" spans="1:6">
      <c r="A35" t="s">
        <v>672</v>
      </c>
      <c r="B35">
        <v>155</v>
      </c>
      <c r="C35">
        <v>155</v>
      </c>
      <c r="D35">
        <v>145</v>
      </c>
      <c r="E35">
        <v>152</v>
      </c>
      <c r="F35" s="112">
        <v>24393</v>
      </c>
    </row>
    <row r="36" spans="1:6">
      <c r="A36" t="s">
        <v>671</v>
      </c>
      <c r="B36">
        <v>150.5</v>
      </c>
      <c r="C36">
        <v>153.5</v>
      </c>
      <c r="D36">
        <v>144.5</v>
      </c>
      <c r="E36">
        <v>145</v>
      </c>
      <c r="F36" s="112">
        <v>10953</v>
      </c>
    </row>
    <row r="37" spans="1:6">
      <c r="A37" t="s">
        <v>670</v>
      </c>
      <c r="B37">
        <v>149</v>
      </c>
      <c r="C37">
        <v>150.5</v>
      </c>
      <c r="D37">
        <v>145</v>
      </c>
      <c r="E37">
        <v>147</v>
      </c>
      <c r="F37" s="112">
        <v>7567</v>
      </c>
    </row>
    <row r="38" spans="1:6">
      <c r="A38" t="s">
        <v>669</v>
      </c>
      <c r="B38">
        <v>149</v>
      </c>
      <c r="C38">
        <v>151</v>
      </c>
      <c r="D38">
        <v>147.5</v>
      </c>
      <c r="E38">
        <v>150.5</v>
      </c>
      <c r="F38" s="112">
        <v>7374</v>
      </c>
    </row>
    <row r="39" spans="1:6">
      <c r="A39" t="s">
        <v>668</v>
      </c>
      <c r="B39">
        <v>148</v>
      </c>
      <c r="C39">
        <v>148</v>
      </c>
      <c r="D39">
        <v>144.5</v>
      </c>
      <c r="E39">
        <v>145.5</v>
      </c>
      <c r="F39" s="112">
        <v>5041</v>
      </c>
    </row>
    <row r="40" spans="1:6">
      <c r="A40" t="s">
        <v>667</v>
      </c>
      <c r="B40">
        <v>147</v>
      </c>
      <c r="C40">
        <v>147</v>
      </c>
      <c r="D40">
        <v>142</v>
      </c>
      <c r="E40">
        <v>142.5</v>
      </c>
      <c r="F40" s="112">
        <v>8237</v>
      </c>
    </row>
    <row r="41" spans="1:6">
      <c r="A41" t="s">
        <v>666</v>
      </c>
      <c r="B41">
        <v>144</v>
      </c>
      <c r="C41">
        <v>148</v>
      </c>
      <c r="D41">
        <v>142.5</v>
      </c>
      <c r="E41">
        <v>144</v>
      </c>
      <c r="F41" s="112">
        <v>6209</v>
      </c>
    </row>
    <row r="42" spans="1:6">
      <c r="A42" t="s">
        <v>665</v>
      </c>
      <c r="B42">
        <v>145</v>
      </c>
      <c r="C42">
        <v>153</v>
      </c>
      <c r="D42">
        <v>142.5</v>
      </c>
      <c r="E42">
        <v>150</v>
      </c>
      <c r="F42" s="112">
        <v>9429</v>
      </c>
    </row>
    <row r="43" spans="1:6">
      <c r="A43" t="s">
        <v>664</v>
      </c>
      <c r="B43">
        <v>148.5</v>
      </c>
      <c r="C43">
        <v>153</v>
      </c>
      <c r="D43">
        <v>148</v>
      </c>
      <c r="E43">
        <v>152.5</v>
      </c>
      <c r="F43" s="112">
        <v>6346</v>
      </c>
    </row>
    <row r="44" spans="1:6">
      <c r="A44" t="s">
        <v>663</v>
      </c>
      <c r="B44">
        <v>153.5</v>
      </c>
      <c r="C44">
        <v>156.5</v>
      </c>
      <c r="D44">
        <v>149.5</v>
      </c>
      <c r="E44">
        <v>150</v>
      </c>
      <c r="F44" s="112">
        <v>6290</v>
      </c>
    </row>
    <row r="45" spans="1:6">
      <c r="A45" t="s">
        <v>662</v>
      </c>
      <c r="B45">
        <v>152.5</v>
      </c>
      <c r="C45">
        <v>154.5</v>
      </c>
      <c r="D45">
        <v>148.5</v>
      </c>
      <c r="E45">
        <v>151</v>
      </c>
      <c r="F45" s="112">
        <v>5959</v>
      </c>
    </row>
    <row r="46" spans="1:6">
      <c r="A46" t="s">
        <v>661</v>
      </c>
      <c r="B46">
        <v>151.5</v>
      </c>
      <c r="C46">
        <v>152.5</v>
      </c>
      <c r="D46">
        <v>147</v>
      </c>
      <c r="E46">
        <v>150.5</v>
      </c>
      <c r="F46" s="112">
        <v>6623</v>
      </c>
    </row>
    <row r="47" spans="1:6">
      <c r="A47" t="s">
        <v>660</v>
      </c>
      <c r="B47">
        <v>135.5</v>
      </c>
      <c r="C47">
        <v>138</v>
      </c>
      <c r="D47">
        <v>135.5</v>
      </c>
      <c r="E47">
        <v>135.5</v>
      </c>
      <c r="F47" s="112">
        <v>26605</v>
      </c>
    </row>
    <row r="48" spans="1:6">
      <c r="A48" t="s">
        <v>659</v>
      </c>
      <c r="B48">
        <v>134</v>
      </c>
      <c r="C48">
        <v>134</v>
      </c>
      <c r="D48">
        <v>122</v>
      </c>
      <c r="E48">
        <v>122.5</v>
      </c>
      <c r="F48" s="112">
        <v>37653</v>
      </c>
    </row>
    <row r="49" spans="1:6">
      <c r="A49" t="s">
        <v>658</v>
      </c>
      <c r="B49">
        <v>124.5</v>
      </c>
      <c r="C49">
        <v>125.5</v>
      </c>
      <c r="D49">
        <v>120</v>
      </c>
      <c r="E49">
        <v>121.5</v>
      </c>
      <c r="F49" s="112">
        <v>24133</v>
      </c>
    </row>
    <row r="50" spans="1:6">
      <c r="A50" t="s">
        <v>657</v>
      </c>
      <c r="B50">
        <v>122</v>
      </c>
      <c r="C50">
        <v>125.5</v>
      </c>
      <c r="D50">
        <v>120.5</v>
      </c>
      <c r="E50">
        <v>121.5</v>
      </c>
      <c r="F50" s="112">
        <v>13791</v>
      </c>
    </row>
    <row r="51" spans="1:6">
      <c r="A51" t="s">
        <v>656</v>
      </c>
      <c r="B51">
        <v>122</v>
      </c>
      <c r="C51">
        <v>125</v>
      </c>
      <c r="D51">
        <v>122</v>
      </c>
      <c r="E51">
        <v>123.5</v>
      </c>
      <c r="F51" s="112">
        <v>8985</v>
      </c>
    </row>
    <row r="52" spans="1:6">
      <c r="A52" t="s">
        <v>655</v>
      </c>
      <c r="B52">
        <v>124.5</v>
      </c>
      <c r="C52">
        <v>127</v>
      </c>
      <c r="D52">
        <v>124</v>
      </c>
      <c r="E52">
        <v>124.5</v>
      </c>
      <c r="F52" s="112">
        <v>9003</v>
      </c>
    </row>
    <row r="53" spans="1:6">
      <c r="A53" t="s">
        <v>654</v>
      </c>
      <c r="B53">
        <v>126</v>
      </c>
      <c r="C53">
        <v>126.5</v>
      </c>
      <c r="D53">
        <v>122.5</v>
      </c>
      <c r="E53">
        <v>123</v>
      </c>
      <c r="F53" s="112">
        <v>6040</v>
      </c>
    </row>
    <row r="54" spans="1:6">
      <c r="A54" t="s">
        <v>653</v>
      </c>
      <c r="B54">
        <v>123.5</v>
      </c>
      <c r="C54">
        <v>124.5</v>
      </c>
      <c r="D54">
        <v>122</v>
      </c>
      <c r="E54">
        <v>122.5</v>
      </c>
      <c r="F54" s="112">
        <v>4443</v>
      </c>
    </row>
    <row r="55" spans="1:6">
      <c r="A55" t="s">
        <v>652</v>
      </c>
      <c r="B55">
        <v>122.5</v>
      </c>
      <c r="C55">
        <v>123.5</v>
      </c>
      <c r="D55">
        <v>121.5</v>
      </c>
      <c r="E55">
        <v>121.5</v>
      </c>
      <c r="F55" s="112">
        <v>4333</v>
      </c>
    </row>
    <row r="56" spans="1:6">
      <c r="A56" t="s">
        <v>651</v>
      </c>
      <c r="B56">
        <v>121.5</v>
      </c>
      <c r="C56">
        <v>122.5</v>
      </c>
      <c r="D56">
        <v>119</v>
      </c>
      <c r="E56">
        <v>120</v>
      </c>
      <c r="F56" s="112">
        <v>7558</v>
      </c>
    </row>
    <row r="57" spans="1:6">
      <c r="A57" t="s">
        <v>650</v>
      </c>
      <c r="B57">
        <v>121</v>
      </c>
      <c r="C57">
        <v>121</v>
      </c>
      <c r="D57">
        <v>117</v>
      </c>
      <c r="E57">
        <v>118</v>
      </c>
      <c r="F57" s="112">
        <v>10824</v>
      </c>
    </row>
    <row r="58" spans="1:6">
      <c r="A58" t="s">
        <v>649</v>
      </c>
      <c r="B58">
        <v>117.5</v>
      </c>
      <c r="C58">
        <v>118</v>
      </c>
      <c r="D58">
        <v>116</v>
      </c>
      <c r="E58">
        <v>117.5</v>
      </c>
      <c r="F58" s="112">
        <v>5036</v>
      </c>
    </row>
    <row r="59" spans="1:6">
      <c r="A59" t="s">
        <v>648</v>
      </c>
      <c r="B59">
        <v>117</v>
      </c>
      <c r="C59">
        <v>118.5</v>
      </c>
      <c r="D59">
        <v>115</v>
      </c>
      <c r="E59">
        <v>118</v>
      </c>
      <c r="F59" s="112">
        <v>3762</v>
      </c>
    </row>
    <row r="60" spans="1:6">
      <c r="A60" t="s">
        <v>647</v>
      </c>
      <c r="B60">
        <v>119</v>
      </c>
      <c r="C60">
        <v>119.5</v>
      </c>
      <c r="D60">
        <v>116.5</v>
      </c>
      <c r="E60">
        <v>118.5</v>
      </c>
      <c r="F60" s="112">
        <v>4053</v>
      </c>
    </row>
    <row r="61" spans="1:6">
      <c r="A61" t="s">
        <v>646</v>
      </c>
      <c r="B61">
        <v>119.5</v>
      </c>
      <c r="C61">
        <v>122.5</v>
      </c>
      <c r="D61">
        <v>119</v>
      </c>
      <c r="E61">
        <v>121.5</v>
      </c>
      <c r="F61" s="112">
        <v>6702</v>
      </c>
    </row>
    <row r="62" spans="1:6">
      <c r="A62" t="s">
        <v>645</v>
      </c>
      <c r="B62">
        <v>123</v>
      </c>
      <c r="C62">
        <v>123.5</v>
      </c>
      <c r="D62">
        <v>119.5</v>
      </c>
      <c r="E62">
        <v>120</v>
      </c>
      <c r="F62" s="112">
        <v>5093</v>
      </c>
    </row>
    <row r="63" spans="1:6">
      <c r="A63" t="s">
        <v>644</v>
      </c>
      <c r="B63">
        <v>119.5</v>
      </c>
      <c r="C63">
        <v>120</v>
      </c>
      <c r="D63">
        <v>116</v>
      </c>
      <c r="E63">
        <v>116</v>
      </c>
      <c r="F63" s="112">
        <v>7509</v>
      </c>
    </row>
    <row r="64" spans="1:6">
      <c r="A64" t="s">
        <v>643</v>
      </c>
      <c r="B64">
        <v>117.5</v>
      </c>
      <c r="C64">
        <v>118</v>
      </c>
      <c r="D64">
        <v>115.5</v>
      </c>
      <c r="E64">
        <v>115.5</v>
      </c>
      <c r="F64" s="112">
        <v>8194</v>
      </c>
    </row>
  </sheetData>
  <sortState xmlns:xlrd2="http://schemas.microsoft.com/office/spreadsheetml/2017/richdata2" ref="A2:F72">
    <sortCondition ref="A1"/>
  </sortState>
  <phoneticPr fontId="6" type="noConversion"/>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9A89C-F226-41F3-9306-388CFD3B4D28}">
  <sheetPr codeName="工作表476"/>
  <dimension ref="A1:F64"/>
  <sheetViews>
    <sheetView workbookViewId="0"/>
  </sheetViews>
  <sheetFormatPr defaultRowHeight="17"/>
  <sheetData>
    <row r="1" spans="1:6">
      <c r="A1" t="s">
        <v>731</v>
      </c>
      <c r="B1" t="s">
        <v>732</v>
      </c>
      <c r="C1" t="s">
        <v>733</v>
      </c>
      <c r="D1" t="s">
        <v>734</v>
      </c>
      <c r="E1" t="s">
        <v>735</v>
      </c>
      <c r="F1" t="s">
        <v>736</v>
      </c>
    </row>
    <row r="2" spans="1:6">
      <c r="A2" t="s">
        <v>705</v>
      </c>
      <c r="B2">
        <v>457</v>
      </c>
      <c r="C2">
        <v>466</v>
      </c>
      <c r="D2">
        <v>456</v>
      </c>
      <c r="E2">
        <v>457</v>
      </c>
      <c r="F2" s="112">
        <v>2473</v>
      </c>
    </row>
    <row r="3" spans="1:6">
      <c r="A3" t="s">
        <v>704</v>
      </c>
      <c r="B3">
        <v>460.5</v>
      </c>
      <c r="C3">
        <v>467</v>
      </c>
      <c r="D3">
        <v>457</v>
      </c>
      <c r="E3">
        <v>457</v>
      </c>
      <c r="F3" s="112">
        <v>2728</v>
      </c>
    </row>
    <row r="4" spans="1:6">
      <c r="A4" t="s">
        <v>703</v>
      </c>
      <c r="B4">
        <v>458</v>
      </c>
      <c r="C4">
        <v>470</v>
      </c>
      <c r="D4">
        <v>458</v>
      </c>
      <c r="E4">
        <v>466</v>
      </c>
      <c r="F4" s="112">
        <v>3456</v>
      </c>
    </row>
    <row r="5" spans="1:6">
      <c r="A5" t="s">
        <v>702</v>
      </c>
      <c r="B5">
        <v>465</v>
      </c>
      <c r="C5">
        <v>471.5</v>
      </c>
      <c r="D5">
        <v>462.5</v>
      </c>
      <c r="E5">
        <v>471</v>
      </c>
      <c r="F5" s="112">
        <v>2342</v>
      </c>
    </row>
    <row r="6" spans="1:6">
      <c r="A6" t="s">
        <v>701</v>
      </c>
      <c r="B6">
        <v>470</v>
      </c>
      <c r="C6">
        <v>471</v>
      </c>
      <c r="D6">
        <v>461</v>
      </c>
      <c r="E6">
        <v>462</v>
      </c>
      <c r="F6" s="112">
        <v>2193</v>
      </c>
    </row>
    <row r="7" spans="1:6">
      <c r="A7" t="s">
        <v>700</v>
      </c>
      <c r="B7">
        <v>461.5</v>
      </c>
      <c r="C7">
        <v>461.5</v>
      </c>
      <c r="D7">
        <v>451</v>
      </c>
      <c r="E7">
        <v>452.5</v>
      </c>
      <c r="F7" s="112">
        <v>2842</v>
      </c>
    </row>
    <row r="8" spans="1:6">
      <c r="A8" t="s">
        <v>699</v>
      </c>
      <c r="B8">
        <v>453</v>
      </c>
      <c r="C8">
        <v>457</v>
      </c>
      <c r="D8">
        <v>439.5</v>
      </c>
      <c r="E8">
        <v>444</v>
      </c>
      <c r="F8" s="112">
        <v>4202</v>
      </c>
    </row>
    <row r="9" spans="1:6">
      <c r="A9" t="s">
        <v>698</v>
      </c>
      <c r="B9">
        <v>442.5</v>
      </c>
      <c r="C9">
        <v>446</v>
      </c>
      <c r="D9">
        <v>437</v>
      </c>
      <c r="E9">
        <v>441</v>
      </c>
      <c r="F9" s="112">
        <v>3301</v>
      </c>
    </row>
    <row r="10" spans="1:6">
      <c r="A10" t="s">
        <v>697</v>
      </c>
      <c r="B10">
        <v>441</v>
      </c>
      <c r="C10">
        <v>444.5</v>
      </c>
      <c r="D10">
        <v>436</v>
      </c>
      <c r="E10">
        <v>436</v>
      </c>
      <c r="F10" s="112">
        <v>4298</v>
      </c>
    </row>
    <row r="11" spans="1:6">
      <c r="A11" t="s">
        <v>696</v>
      </c>
      <c r="B11">
        <v>435</v>
      </c>
      <c r="C11">
        <v>436.5</v>
      </c>
      <c r="D11">
        <v>428</v>
      </c>
      <c r="E11">
        <v>433.5</v>
      </c>
      <c r="F11" s="112">
        <v>3581</v>
      </c>
    </row>
    <row r="12" spans="1:6">
      <c r="A12" t="s">
        <v>695</v>
      </c>
      <c r="B12">
        <v>428</v>
      </c>
      <c r="C12">
        <v>434.5</v>
      </c>
      <c r="D12">
        <v>428</v>
      </c>
      <c r="E12">
        <v>429</v>
      </c>
      <c r="F12" s="112">
        <v>7105</v>
      </c>
    </row>
    <row r="13" spans="1:6">
      <c r="A13" t="s">
        <v>694</v>
      </c>
      <c r="B13">
        <v>429</v>
      </c>
      <c r="C13">
        <v>433.5</v>
      </c>
      <c r="D13">
        <v>401</v>
      </c>
      <c r="E13">
        <v>408.5</v>
      </c>
      <c r="F13" s="112">
        <v>11399</v>
      </c>
    </row>
    <row r="14" spans="1:6">
      <c r="A14" t="s">
        <v>693</v>
      </c>
      <c r="B14">
        <v>406.5</v>
      </c>
      <c r="C14">
        <v>415</v>
      </c>
      <c r="D14">
        <v>405</v>
      </c>
      <c r="E14">
        <v>407.5</v>
      </c>
      <c r="F14" s="112">
        <v>6509</v>
      </c>
    </row>
    <row r="15" spans="1:6">
      <c r="A15" t="s">
        <v>692</v>
      </c>
      <c r="B15">
        <v>409</v>
      </c>
      <c r="C15">
        <v>419.5</v>
      </c>
      <c r="D15">
        <v>409</v>
      </c>
      <c r="E15">
        <v>414</v>
      </c>
      <c r="F15" s="112">
        <v>4446</v>
      </c>
    </row>
    <row r="16" spans="1:6">
      <c r="A16" t="s">
        <v>691</v>
      </c>
      <c r="B16">
        <v>414.5</v>
      </c>
      <c r="C16">
        <v>422</v>
      </c>
      <c r="D16">
        <v>411.5</v>
      </c>
      <c r="E16">
        <v>420</v>
      </c>
      <c r="F16" s="112">
        <v>4526</v>
      </c>
    </row>
    <row r="17" spans="1:6">
      <c r="A17" t="s">
        <v>690</v>
      </c>
      <c r="B17">
        <v>424</v>
      </c>
      <c r="C17">
        <v>436.5</v>
      </c>
      <c r="D17">
        <v>420.5</v>
      </c>
      <c r="E17">
        <v>421.5</v>
      </c>
      <c r="F17" s="112">
        <v>5535</v>
      </c>
    </row>
    <row r="18" spans="1:6">
      <c r="A18" t="s">
        <v>689</v>
      </c>
      <c r="B18">
        <v>421.5</v>
      </c>
      <c r="C18">
        <v>426.5</v>
      </c>
      <c r="D18">
        <v>419.5</v>
      </c>
      <c r="E18">
        <v>423.5</v>
      </c>
      <c r="F18" s="112">
        <v>2245</v>
      </c>
    </row>
    <row r="19" spans="1:6">
      <c r="A19" t="s">
        <v>688</v>
      </c>
      <c r="B19">
        <v>421</v>
      </c>
      <c r="C19">
        <v>426</v>
      </c>
      <c r="D19">
        <v>416.5</v>
      </c>
      <c r="E19">
        <v>417</v>
      </c>
      <c r="F19" s="112">
        <v>3431</v>
      </c>
    </row>
    <row r="20" spans="1:6">
      <c r="A20" t="s">
        <v>687</v>
      </c>
      <c r="B20">
        <v>418</v>
      </c>
      <c r="C20">
        <v>427.5</v>
      </c>
      <c r="D20">
        <v>416.5</v>
      </c>
      <c r="E20">
        <v>424.5</v>
      </c>
      <c r="F20" s="112">
        <v>2633</v>
      </c>
    </row>
    <row r="21" spans="1:6">
      <c r="A21" t="s">
        <v>686</v>
      </c>
      <c r="B21">
        <v>423</v>
      </c>
      <c r="C21">
        <v>430</v>
      </c>
      <c r="D21">
        <v>418.5</v>
      </c>
      <c r="E21">
        <v>423.5</v>
      </c>
      <c r="F21" s="112">
        <v>3472</v>
      </c>
    </row>
    <row r="22" spans="1:6">
      <c r="A22" t="s">
        <v>685</v>
      </c>
      <c r="B22">
        <v>423.5</v>
      </c>
      <c r="C22">
        <v>429.5</v>
      </c>
      <c r="D22">
        <v>423</v>
      </c>
      <c r="E22">
        <v>429.5</v>
      </c>
      <c r="F22" s="112">
        <v>2314</v>
      </c>
    </row>
    <row r="23" spans="1:6">
      <c r="A23" t="s">
        <v>684</v>
      </c>
      <c r="B23">
        <v>431.5</v>
      </c>
      <c r="C23">
        <v>432</v>
      </c>
      <c r="D23">
        <v>423</v>
      </c>
      <c r="E23">
        <v>423</v>
      </c>
      <c r="F23" s="112">
        <v>2091</v>
      </c>
    </row>
    <row r="24" spans="1:6">
      <c r="A24" t="s">
        <v>683</v>
      </c>
      <c r="B24">
        <v>423.5</v>
      </c>
      <c r="C24">
        <v>427</v>
      </c>
      <c r="D24">
        <v>421.5</v>
      </c>
      <c r="E24">
        <v>423</v>
      </c>
      <c r="F24" s="112">
        <v>2355</v>
      </c>
    </row>
    <row r="25" spans="1:6">
      <c r="A25" t="s">
        <v>682</v>
      </c>
      <c r="B25">
        <v>420.5</v>
      </c>
      <c r="C25">
        <v>425.5</v>
      </c>
      <c r="D25">
        <v>419.5</v>
      </c>
      <c r="E25">
        <v>422.5</v>
      </c>
      <c r="F25" s="112">
        <v>2543</v>
      </c>
    </row>
    <row r="26" spans="1:6">
      <c r="A26" t="s">
        <v>681</v>
      </c>
      <c r="B26">
        <v>420.5</v>
      </c>
      <c r="C26">
        <v>427</v>
      </c>
      <c r="D26">
        <v>420</v>
      </c>
      <c r="E26">
        <v>426</v>
      </c>
      <c r="F26" s="112">
        <v>1790</v>
      </c>
    </row>
    <row r="27" spans="1:6">
      <c r="A27" t="s">
        <v>680</v>
      </c>
      <c r="B27">
        <v>423.5</v>
      </c>
      <c r="C27">
        <v>426.5</v>
      </c>
      <c r="D27">
        <v>422.5</v>
      </c>
      <c r="E27">
        <v>425</v>
      </c>
      <c r="F27" s="112">
        <v>2144</v>
      </c>
    </row>
    <row r="28" spans="1:6">
      <c r="A28" t="s">
        <v>679</v>
      </c>
      <c r="B28">
        <v>433</v>
      </c>
      <c r="C28">
        <v>446.5</v>
      </c>
      <c r="D28">
        <v>433</v>
      </c>
      <c r="E28">
        <v>435</v>
      </c>
      <c r="F28" s="112">
        <v>4973</v>
      </c>
    </row>
    <row r="29" spans="1:6">
      <c r="A29" t="s">
        <v>678</v>
      </c>
      <c r="B29">
        <v>438</v>
      </c>
      <c r="C29">
        <v>455</v>
      </c>
      <c r="D29">
        <v>429.5</v>
      </c>
      <c r="E29">
        <v>453.5</v>
      </c>
      <c r="F29" s="112">
        <v>6292</v>
      </c>
    </row>
    <row r="30" spans="1:6">
      <c r="A30" t="s">
        <v>677</v>
      </c>
      <c r="B30">
        <v>448</v>
      </c>
      <c r="C30">
        <v>448.5</v>
      </c>
      <c r="D30">
        <v>442.5</v>
      </c>
      <c r="E30">
        <v>443.5</v>
      </c>
      <c r="F30" s="112">
        <v>4649</v>
      </c>
    </row>
    <row r="31" spans="1:6">
      <c r="A31" t="s">
        <v>676</v>
      </c>
      <c r="B31">
        <v>440</v>
      </c>
      <c r="C31">
        <v>446</v>
      </c>
      <c r="D31">
        <v>438.5</v>
      </c>
      <c r="E31">
        <v>440.5</v>
      </c>
      <c r="F31" s="112">
        <v>2358</v>
      </c>
    </row>
    <row r="32" spans="1:6">
      <c r="A32" t="s">
        <v>675</v>
      </c>
      <c r="B32">
        <v>436</v>
      </c>
      <c r="C32">
        <v>437</v>
      </c>
      <c r="D32">
        <v>425</v>
      </c>
      <c r="E32">
        <v>425.5</v>
      </c>
      <c r="F32" s="112">
        <v>4138</v>
      </c>
    </row>
    <row r="33" spans="1:6">
      <c r="A33" t="s">
        <v>674</v>
      </c>
      <c r="B33">
        <v>429.5</v>
      </c>
      <c r="C33">
        <v>431.5</v>
      </c>
      <c r="D33">
        <v>425.5</v>
      </c>
      <c r="E33">
        <v>428.5</v>
      </c>
      <c r="F33" s="112">
        <v>2931</v>
      </c>
    </row>
    <row r="34" spans="1:6">
      <c r="A34" t="s">
        <v>673</v>
      </c>
      <c r="B34">
        <v>425.5</v>
      </c>
      <c r="C34">
        <v>430</v>
      </c>
      <c r="D34">
        <v>423.5</v>
      </c>
      <c r="E34">
        <v>427</v>
      </c>
      <c r="F34" s="112">
        <v>3145</v>
      </c>
    </row>
    <row r="35" spans="1:6">
      <c r="A35" t="s">
        <v>672</v>
      </c>
      <c r="B35">
        <v>422.5</v>
      </c>
      <c r="C35">
        <v>425</v>
      </c>
      <c r="D35">
        <v>407</v>
      </c>
      <c r="E35">
        <v>413.5</v>
      </c>
      <c r="F35" s="112">
        <v>4740</v>
      </c>
    </row>
    <row r="36" spans="1:6">
      <c r="A36" t="s">
        <v>671</v>
      </c>
      <c r="B36">
        <v>415.5</v>
      </c>
      <c r="C36">
        <v>419.5</v>
      </c>
      <c r="D36">
        <v>411.5</v>
      </c>
      <c r="E36">
        <v>413.5</v>
      </c>
      <c r="F36" s="112">
        <v>2220</v>
      </c>
    </row>
    <row r="37" spans="1:6">
      <c r="A37" t="s">
        <v>670</v>
      </c>
      <c r="B37">
        <v>415</v>
      </c>
      <c r="C37">
        <v>418.5</v>
      </c>
      <c r="D37">
        <v>406.5</v>
      </c>
      <c r="E37">
        <v>409.5</v>
      </c>
      <c r="F37" s="112">
        <v>2827</v>
      </c>
    </row>
    <row r="38" spans="1:6">
      <c r="A38" t="s">
        <v>669</v>
      </c>
      <c r="B38">
        <v>415.5</v>
      </c>
      <c r="C38">
        <v>422</v>
      </c>
      <c r="D38">
        <v>414</v>
      </c>
      <c r="E38">
        <v>420.5</v>
      </c>
      <c r="F38" s="112">
        <v>2177</v>
      </c>
    </row>
    <row r="39" spans="1:6">
      <c r="A39" t="s">
        <v>668</v>
      </c>
      <c r="B39">
        <v>413.5</v>
      </c>
      <c r="C39">
        <v>415.5</v>
      </c>
      <c r="D39">
        <v>410</v>
      </c>
      <c r="E39">
        <v>412</v>
      </c>
      <c r="F39" s="112">
        <v>2324</v>
      </c>
    </row>
    <row r="40" spans="1:6">
      <c r="A40" t="s">
        <v>667</v>
      </c>
      <c r="B40">
        <v>412.5</v>
      </c>
      <c r="C40">
        <v>422.5</v>
      </c>
      <c r="D40">
        <v>412.5</v>
      </c>
      <c r="E40">
        <v>419</v>
      </c>
      <c r="F40" s="112">
        <v>2391</v>
      </c>
    </row>
    <row r="41" spans="1:6">
      <c r="A41" t="s">
        <v>666</v>
      </c>
      <c r="B41">
        <v>420.5</v>
      </c>
      <c r="C41">
        <v>426.5</v>
      </c>
      <c r="D41">
        <v>420.5</v>
      </c>
      <c r="E41">
        <v>426</v>
      </c>
      <c r="F41" s="112">
        <v>1967</v>
      </c>
    </row>
    <row r="42" spans="1:6">
      <c r="A42" t="s">
        <v>665</v>
      </c>
      <c r="B42">
        <v>425</v>
      </c>
      <c r="C42">
        <v>434.5</v>
      </c>
      <c r="D42">
        <v>425</v>
      </c>
      <c r="E42">
        <v>430</v>
      </c>
      <c r="F42" s="112">
        <v>2435</v>
      </c>
    </row>
    <row r="43" spans="1:6">
      <c r="A43" t="s">
        <v>664</v>
      </c>
      <c r="B43">
        <v>427</v>
      </c>
      <c r="C43">
        <v>432</v>
      </c>
      <c r="D43">
        <v>426.5</v>
      </c>
      <c r="E43">
        <v>427.5</v>
      </c>
      <c r="F43" s="112">
        <v>2850</v>
      </c>
    </row>
    <row r="44" spans="1:6">
      <c r="A44" t="s">
        <v>663</v>
      </c>
      <c r="B44">
        <v>431.5</v>
      </c>
      <c r="C44">
        <v>435</v>
      </c>
      <c r="D44">
        <v>428.5</v>
      </c>
      <c r="E44">
        <v>429</v>
      </c>
      <c r="F44" s="112">
        <v>2285</v>
      </c>
    </row>
    <row r="45" spans="1:6">
      <c r="A45" t="s">
        <v>662</v>
      </c>
      <c r="B45">
        <v>433.5</v>
      </c>
      <c r="C45">
        <v>451.5</v>
      </c>
      <c r="D45">
        <v>433</v>
      </c>
      <c r="E45">
        <v>448.5</v>
      </c>
      <c r="F45" s="112">
        <v>4435</v>
      </c>
    </row>
    <row r="46" spans="1:6">
      <c r="A46" t="s">
        <v>661</v>
      </c>
      <c r="B46">
        <v>452.5</v>
      </c>
      <c r="C46">
        <v>466</v>
      </c>
      <c r="D46">
        <v>451.5</v>
      </c>
      <c r="E46">
        <v>460</v>
      </c>
      <c r="F46" s="112">
        <v>7667</v>
      </c>
    </row>
    <row r="47" spans="1:6">
      <c r="A47" t="s">
        <v>660</v>
      </c>
      <c r="B47">
        <v>456</v>
      </c>
      <c r="C47">
        <v>461.5</v>
      </c>
      <c r="D47">
        <v>452.5</v>
      </c>
      <c r="E47">
        <v>458.5</v>
      </c>
      <c r="F47" s="112">
        <v>5157</v>
      </c>
    </row>
    <row r="48" spans="1:6">
      <c r="A48" t="s">
        <v>659</v>
      </c>
      <c r="B48">
        <v>460.5</v>
      </c>
      <c r="C48">
        <v>483</v>
      </c>
      <c r="D48">
        <v>460</v>
      </c>
      <c r="E48">
        <v>475</v>
      </c>
      <c r="F48" s="112">
        <v>8520</v>
      </c>
    </row>
    <row r="49" spans="1:6">
      <c r="A49" t="s">
        <v>658</v>
      </c>
      <c r="B49">
        <v>473</v>
      </c>
      <c r="C49">
        <v>474.5</v>
      </c>
      <c r="D49">
        <v>464</v>
      </c>
      <c r="E49">
        <v>470.5</v>
      </c>
      <c r="F49" s="112">
        <v>4807</v>
      </c>
    </row>
    <row r="50" spans="1:6">
      <c r="A50" t="s">
        <v>657</v>
      </c>
      <c r="B50">
        <v>473</v>
      </c>
      <c r="C50">
        <v>476</v>
      </c>
      <c r="D50">
        <v>459</v>
      </c>
      <c r="E50">
        <v>466</v>
      </c>
      <c r="F50" s="112">
        <v>3164</v>
      </c>
    </row>
    <row r="51" spans="1:6">
      <c r="A51" t="s">
        <v>656</v>
      </c>
      <c r="B51">
        <v>510</v>
      </c>
      <c r="C51">
        <v>512</v>
      </c>
      <c r="D51">
        <v>495.5</v>
      </c>
      <c r="E51">
        <v>512</v>
      </c>
      <c r="F51" s="112">
        <v>22276</v>
      </c>
    </row>
    <row r="52" spans="1:6">
      <c r="A52" t="s">
        <v>655</v>
      </c>
      <c r="B52">
        <v>513</v>
      </c>
      <c r="C52">
        <v>517</v>
      </c>
      <c r="D52">
        <v>495.5</v>
      </c>
      <c r="E52">
        <v>498</v>
      </c>
      <c r="F52" s="112">
        <v>11119</v>
      </c>
    </row>
    <row r="53" spans="1:6">
      <c r="A53" t="s">
        <v>654</v>
      </c>
      <c r="B53">
        <v>505</v>
      </c>
      <c r="C53">
        <v>520</v>
      </c>
      <c r="D53">
        <v>500</v>
      </c>
      <c r="E53">
        <v>516</v>
      </c>
      <c r="F53" s="112">
        <v>10300</v>
      </c>
    </row>
    <row r="54" spans="1:6">
      <c r="A54" t="s">
        <v>653</v>
      </c>
      <c r="B54">
        <v>510</v>
      </c>
      <c r="C54">
        <v>516</v>
      </c>
      <c r="D54">
        <v>502</v>
      </c>
      <c r="E54">
        <v>516</v>
      </c>
      <c r="F54" s="112">
        <v>6650</v>
      </c>
    </row>
    <row r="55" spans="1:6">
      <c r="A55" t="s">
        <v>652</v>
      </c>
      <c r="B55">
        <v>518</v>
      </c>
      <c r="C55">
        <v>521</v>
      </c>
      <c r="D55">
        <v>501</v>
      </c>
      <c r="E55">
        <v>506</v>
      </c>
      <c r="F55" s="112">
        <v>8350</v>
      </c>
    </row>
    <row r="56" spans="1:6">
      <c r="A56" t="s">
        <v>651</v>
      </c>
      <c r="B56">
        <v>503</v>
      </c>
      <c r="C56">
        <v>505</v>
      </c>
      <c r="D56">
        <v>483</v>
      </c>
      <c r="E56">
        <v>489</v>
      </c>
      <c r="F56" s="112">
        <v>10595</v>
      </c>
    </row>
    <row r="57" spans="1:6">
      <c r="A57" t="s">
        <v>650</v>
      </c>
      <c r="B57">
        <v>499.5</v>
      </c>
      <c r="C57">
        <v>535</v>
      </c>
      <c r="D57">
        <v>493</v>
      </c>
      <c r="E57">
        <v>522</v>
      </c>
      <c r="F57" s="112">
        <v>20029</v>
      </c>
    </row>
    <row r="58" spans="1:6">
      <c r="A58" t="s">
        <v>649</v>
      </c>
      <c r="B58">
        <v>531</v>
      </c>
      <c r="C58">
        <v>531</v>
      </c>
      <c r="D58">
        <v>512</v>
      </c>
      <c r="E58">
        <v>520</v>
      </c>
      <c r="F58" s="112">
        <v>13864</v>
      </c>
    </row>
    <row r="59" spans="1:6">
      <c r="A59" t="s">
        <v>648</v>
      </c>
      <c r="B59">
        <v>508</v>
      </c>
      <c r="C59">
        <v>524</v>
      </c>
      <c r="D59">
        <v>503</v>
      </c>
      <c r="E59">
        <v>519</v>
      </c>
      <c r="F59" s="112">
        <v>10945</v>
      </c>
    </row>
    <row r="60" spans="1:6">
      <c r="A60" t="s">
        <v>647</v>
      </c>
      <c r="B60">
        <v>528</v>
      </c>
      <c r="C60">
        <v>540</v>
      </c>
      <c r="D60">
        <v>517</v>
      </c>
      <c r="E60">
        <v>540</v>
      </c>
      <c r="F60" s="112">
        <v>13271</v>
      </c>
    </row>
    <row r="61" spans="1:6">
      <c r="A61" t="s">
        <v>646</v>
      </c>
      <c r="B61">
        <v>535</v>
      </c>
      <c r="C61">
        <v>536</v>
      </c>
      <c r="D61">
        <v>517</v>
      </c>
      <c r="E61">
        <v>527</v>
      </c>
      <c r="F61" s="112">
        <v>15151</v>
      </c>
    </row>
    <row r="62" spans="1:6">
      <c r="A62" t="s">
        <v>645</v>
      </c>
      <c r="B62">
        <v>523</v>
      </c>
      <c r="C62">
        <v>526</v>
      </c>
      <c r="D62">
        <v>513</v>
      </c>
      <c r="E62">
        <v>524</v>
      </c>
      <c r="F62" s="112">
        <v>9830</v>
      </c>
    </row>
    <row r="63" spans="1:6">
      <c r="A63" t="s">
        <v>644</v>
      </c>
      <c r="B63">
        <v>515</v>
      </c>
      <c r="C63">
        <v>516</v>
      </c>
      <c r="D63">
        <v>508</v>
      </c>
      <c r="E63">
        <v>515</v>
      </c>
      <c r="F63" s="112">
        <v>11565</v>
      </c>
    </row>
    <row r="64" spans="1:6">
      <c r="A64" t="s">
        <v>643</v>
      </c>
      <c r="B64">
        <v>517</v>
      </c>
      <c r="C64">
        <v>517</v>
      </c>
      <c r="D64">
        <v>507</v>
      </c>
      <c r="E64">
        <v>513</v>
      </c>
      <c r="F64" s="112">
        <v>15087</v>
      </c>
    </row>
  </sheetData>
  <sortState xmlns:xlrd2="http://schemas.microsoft.com/office/spreadsheetml/2017/richdata2" ref="A2:F72">
    <sortCondition ref="A1"/>
  </sortState>
  <phoneticPr fontId="6" type="noConversion"/>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270C89-86AC-4468-A4BA-4B1655B0EB24}">
  <sheetPr codeName="工作表477"/>
  <dimension ref="A1:F64"/>
  <sheetViews>
    <sheetView workbookViewId="0"/>
  </sheetViews>
  <sheetFormatPr defaultRowHeight="17"/>
  <sheetData>
    <row r="1" spans="1:6">
      <c r="A1" t="s">
        <v>731</v>
      </c>
      <c r="B1" t="s">
        <v>732</v>
      </c>
      <c r="C1" t="s">
        <v>733</v>
      </c>
      <c r="D1" t="s">
        <v>734</v>
      </c>
      <c r="E1" t="s">
        <v>735</v>
      </c>
      <c r="F1" t="s">
        <v>736</v>
      </c>
    </row>
    <row r="2" spans="1:6">
      <c r="A2" t="s">
        <v>705</v>
      </c>
      <c r="B2">
        <v>85.5</v>
      </c>
      <c r="C2">
        <v>86.7</v>
      </c>
      <c r="D2">
        <v>84.7</v>
      </c>
      <c r="E2">
        <v>84.9</v>
      </c>
      <c r="F2" s="112">
        <v>6009</v>
      </c>
    </row>
    <row r="3" spans="1:6">
      <c r="A3" t="s">
        <v>704</v>
      </c>
      <c r="B3">
        <v>85</v>
      </c>
      <c r="C3">
        <v>86.4</v>
      </c>
      <c r="D3">
        <v>85</v>
      </c>
      <c r="E3">
        <v>86</v>
      </c>
      <c r="F3" s="112">
        <v>5267</v>
      </c>
    </row>
    <row r="4" spans="1:6">
      <c r="A4" t="s">
        <v>703</v>
      </c>
      <c r="B4">
        <v>85.6</v>
      </c>
      <c r="C4">
        <v>86.6</v>
      </c>
      <c r="D4">
        <v>85.4</v>
      </c>
      <c r="E4">
        <v>86.5</v>
      </c>
      <c r="F4" s="112">
        <v>4714</v>
      </c>
    </row>
    <row r="5" spans="1:6">
      <c r="A5" t="s">
        <v>702</v>
      </c>
      <c r="B5">
        <v>86.4</v>
      </c>
      <c r="C5">
        <v>86.5</v>
      </c>
      <c r="D5">
        <v>85.5</v>
      </c>
      <c r="E5">
        <v>86.5</v>
      </c>
      <c r="F5" s="112">
        <v>5114</v>
      </c>
    </row>
    <row r="6" spans="1:6">
      <c r="A6" t="s">
        <v>701</v>
      </c>
      <c r="B6">
        <v>85.5</v>
      </c>
      <c r="C6">
        <v>86</v>
      </c>
      <c r="D6">
        <v>85.1</v>
      </c>
      <c r="E6">
        <v>85.4</v>
      </c>
      <c r="F6" s="112">
        <v>6505</v>
      </c>
    </row>
    <row r="7" spans="1:6">
      <c r="A7" t="s">
        <v>700</v>
      </c>
      <c r="B7">
        <v>85.2</v>
      </c>
      <c r="C7">
        <v>86.3</v>
      </c>
      <c r="D7">
        <v>85.2</v>
      </c>
      <c r="E7">
        <v>85.3</v>
      </c>
      <c r="F7" s="112">
        <v>6982</v>
      </c>
    </row>
    <row r="8" spans="1:6">
      <c r="A8" t="s">
        <v>699</v>
      </c>
      <c r="B8">
        <v>85</v>
      </c>
      <c r="C8">
        <v>85.9</v>
      </c>
      <c r="D8">
        <v>84.7</v>
      </c>
      <c r="E8">
        <v>85.1</v>
      </c>
      <c r="F8" s="112">
        <v>5328</v>
      </c>
    </row>
    <row r="9" spans="1:6">
      <c r="A9" t="s">
        <v>698</v>
      </c>
      <c r="B9">
        <v>85.1</v>
      </c>
      <c r="C9">
        <v>87.8</v>
      </c>
      <c r="D9">
        <v>85.1</v>
      </c>
      <c r="E9">
        <v>87.5</v>
      </c>
      <c r="F9" s="112">
        <v>9064</v>
      </c>
    </row>
    <row r="10" spans="1:6">
      <c r="A10" t="s">
        <v>697</v>
      </c>
      <c r="B10">
        <v>88.1</v>
      </c>
      <c r="C10">
        <v>90.5</v>
      </c>
      <c r="D10">
        <v>87.9</v>
      </c>
      <c r="E10">
        <v>89.9</v>
      </c>
      <c r="F10" s="112">
        <v>23993</v>
      </c>
    </row>
    <row r="11" spans="1:6">
      <c r="A11" t="s">
        <v>696</v>
      </c>
      <c r="B11">
        <v>89.9</v>
      </c>
      <c r="C11">
        <v>90</v>
      </c>
      <c r="D11">
        <v>87</v>
      </c>
      <c r="E11">
        <v>88.6</v>
      </c>
      <c r="F11" s="112">
        <v>11745</v>
      </c>
    </row>
    <row r="12" spans="1:6">
      <c r="A12" t="s">
        <v>695</v>
      </c>
      <c r="B12">
        <v>89</v>
      </c>
      <c r="C12">
        <v>90</v>
      </c>
      <c r="D12">
        <v>87.5</v>
      </c>
      <c r="E12">
        <v>89.1</v>
      </c>
      <c r="F12" s="112">
        <v>15273</v>
      </c>
    </row>
    <row r="13" spans="1:6">
      <c r="A13" t="s">
        <v>694</v>
      </c>
      <c r="B13">
        <v>88.7</v>
      </c>
      <c r="C13">
        <v>91</v>
      </c>
      <c r="D13">
        <v>88.5</v>
      </c>
      <c r="E13">
        <v>91</v>
      </c>
      <c r="F13" s="112">
        <v>15806</v>
      </c>
    </row>
    <row r="14" spans="1:6">
      <c r="A14" t="s">
        <v>693</v>
      </c>
      <c r="B14">
        <v>91.5</v>
      </c>
      <c r="C14">
        <v>100</v>
      </c>
      <c r="D14">
        <v>91.4</v>
      </c>
      <c r="E14">
        <v>100</v>
      </c>
      <c r="F14" s="112">
        <v>64514</v>
      </c>
    </row>
    <row r="15" spans="1:6">
      <c r="A15" t="s">
        <v>692</v>
      </c>
      <c r="B15">
        <v>104.5</v>
      </c>
      <c r="C15">
        <v>109.5</v>
      </c>
      <c r="D15">
        <v>101.5</v>
      </c>
      <c r="E15">
        <v>103.5</v>
      </c>
      <c r="F15" s="112">
        <v>85511</v>
      </c>
    </row>
    <row r="16" spans="1:6">
      <c r="A16" t="s">
        <v>691</v>
      </c>
      <c r="B16">
        <v>104.5</v>
      </c>
      <c r="C16">
        <v>104.5</v>
      </c>
      <c r="D16">
        <v>100.5</v>
      </c>
      <c r="E16">
        <v>104.5</v>
      </c>
      <c r="F16" s="112">
        <v>45342</v>
      </c>
    </row>
    <row r="17" spans="1:6">
      <c r="A17" t="s">
        <v>690</v>
      </c>
      <c r="B17">
        <v>104</v>
      </c>
      <c r="C17">
        <v>104</v>
      </c>
      <c r="D17">
        <v>101</v>
      </c>
      <c r="E17">
        <v>102</v>
      </c>
      <c r="F17" s="112">
        <v>28473</v>
      </c>
    </row>
    <row r="18" spans="1:6">
      <c r="A18" t="s">
        <v>689</v>
      </c>
      <c r="B18">
        <v>103</v>
      </c>
      <c r="C18">
        <v>104</v>
      </c>
      <c r="D18">
        <v>100</v>
      </c>
      <c r="E18">
        <v>101.5</v>
      </c>
      <c r="F18" s="112">
        <v>22551</v>
      </c>
    </row>
    <row r="19" spans="1:6">
      <c r="A19" t="s">
        <v>688</v>
      </c>
      <c r="B19">
        <v>101.5</v>
      </c>
      <c r="C19">
        <v>102</v>
      </c>
      <c r="D19">
        <v>95.3</v>
      </c>
      <c r="E19">
        <v>97.8</v>
      </c>
      <c r="F19" s="112">
        <v>32388</v>
      </c>
    </row>
    <row r="20" spans="1:6">
      <c r="A20" t="s">
        <v>687</v>
      </c>
      <c r="B20">
        <v>97.7</v>
      </c>
      <c r="C20">
        <v>98.6</v>
      </c>
      <c r="D20">
        <v>96.5</v>
      </c>
      <c r="E20">
        <v>98.4</v>
      </c>
      <c r="F20" s="112">
        <v>13581</v>
      </c>
    </row>
    <row r="21" spans="1:6">
      <c r="A21" t="s">
        <v>686</v>
      </c>
      <c r="B21">
        <v>98.7</v>
      </c>
      <c r="C21">
        <v>101.5</v>
      </c>
      <c r="D21">
        <v>97.1</v>
      </c>
      <c r="E21">
        <v>99.7</v>
      </c>
      <c r="F21" s="112">
        <v>29098</v>
      </c>
    </row>
    <row r="22" spans="1:6">
      <c r="A22" t="s">
        <v>685</v>
      </c>
      <c r="B22">
        <v>100</v>
      </c>
      <c r="C22">
        <v>103</v>
      </c>
      <c r="D22">
        <v>98.5</v>
      </c>
      <c r="E22">
        <v>102</v>
      </c>
      <c r="F22" s="112">
        <v>36779</v>
      </c>
    </row>
    <row r="23" spans="1:6">
      <c r="A23" t="s">
        <v>684</v>
      </c>
      <c r="B23">
        <v>101.5</v>
      </c>
      <c r="C23">
        <v>101.5</v>
      </c>
      <c r="D23">
        <v>97.5</v>
      </c>
      <c r="E23">
        <v>97.5</v>
      </c>
      <c r="F23" s="112">
        <v>17302</v>
      </c>
    </row>
    <row r="24" spans="1:6">
      <c r="A24" t="s">
        <v>683</v>
      </c>
      <c r="B24">
        <v>97.9</v>
      </c>
      <c r="C24">
        <v>99.5</v>
      </c>
      <c r="D24">
        <v>97.9</v>
      </c>
      <c r="E24">
        <v>98.3</v>
      </c>
      <c r="F24" s="112">
        <v>10447</v>
      </c>
    </row>
    <row r="25" spans="1:6">
      <c r="A25" t="s">
        <v>682</v>
      </c>
      <c r="B25">
        <v>98</v>
      </c>
      <c r="C25">
        <v>98.8</v>
      </c>
      <c r="D25">
        <v>97.2</v>
      </c>
      <c r="E25">
        <v>97.4</v>
      </c>
      <c r="F25" s="112">
        <v>10525</v>
      </c>
    </row>
    <row r="26" spans="1:6">
      <c r="A26" t="s">
        <v>681</v>
      </c>
      <c r="B26">
        <v>99.1</v>
      </c>
      <c r="C26">
        <v>102</v>
      </c>
      <c r="D26">
        <v>98</v>
      </c>
      <c r="E26">
        <v>101</v>
      </c>
      <c r="F26" s="112">
        <v>19609</v>
      </c>
    </row>
    <row r="27" spans="1:6">
      <c r="A27" t="s">
        <v>680</v>
      </c>
      <c r="B27">
        <v>101</v>
      </c>
      <c r="C27">
        <v>102</v>
      </c>
      <c r="D27">
        <v>100</v>
      </c>
      <c r="E27">
        <v>100.5</v>
      </c>
      <c r="F27" s="112">
        <v>11091</v>
      </c>
    </row>
    <row r="28" spans="1:6">
      <c r="A28" t="s">
        <v>679</v>
      </c>
      <c r="B28">
        <v>101</v>
      </c>
      <c r="C28">
        <v>103</v>
      </c>
      <c r="D28">
        <v>100</v>
      </c>
      <c r="E28">
        <v>101</v>
      </c>
      <c r="F28" s="112">
        <v>13261</v>
      </c>
    </row>
    <row r="29" spans="1:6">
      <c r="A29" t="s">
        <v>678</v>
      </c>
      <c r="B29">
        <v>100.5</v>
      </c>
      <c r="C29">
        <v>102</v>
      </c>
      <c r="D29">
        <v>99.1</v>
      </c>
      <c r="E29">
        <v>101.5</v>
      </c>
      <c r="F29" s="112">
        <v>8141</v>
      </c>
    </row>
    <row r="30" spans="1:6">
      <c r="A30" t="s">
        <v>677</v>
      </c>
      <c r="B30">
        <v>100.5</v>
      </c>
      <c r="C30">
        <v>100.5</v>
      </c>
      <c r="D30">
        <v>98.3</v>
      </c>
      <c r="E30">
        <v>98.3</v>
      </c>
      <c r="F30" s="112">
        <v>13980</v>
      </c>
    </row>
    <row r="31" spans="1:6">
      <c r="A31" t="s">
        <v>676</v>
      </c>
      <c r="B31">
        <v>98</v>
      </c>
      <c r="C31">
        <v>100.5</v>
      </c>
      <c r="D31">
        <v>97.9</v>
      </c>
      <c r="E31">
        <v>98.7</v>
      </c>
      <c r="F31" s="112">
        <v>13637</v>
      </c>
    </row>
    <row r="32" spans="1:6">
      <c r="A32" t="s">
        <v>675</v>
      </c>
      <c r="B32">
        <v>98.4</v>
      </c>
      <c r="C32">
        <v>98.5</v>
      </c>
      <c r="D32">
        <v>95</v>
      </c>
      <c r="E32">
        <v>95.4</v>
      </c>
      <c r="F32" s="112">
        <v>18724</v>
      </c>
    </row>
    <row r="33" spans="1:6">
      <c r="A33" t="s">
        <v>674</v>
      </c>
      <c r="B33">
        <v>95.4</v>
      </c>
      <c r="C33">
        <v>96.8</v>
      </c>
      <c r="D33">
        <v>95.2</v>
      </c>
      <c r="E33">
        <v>96.4</v>
      </c>
      <c r="F33" s="112">
        <v>9450</v>
      </c>
    </row>
    <row r="34" spans="1:6">
      <c r="A34" t="s">
        <v>673</v>
      </c>
      <c r="B34">
        <v>95.8</v>
      </c>
      <c r="C34">
        <v>97.2</v>
      </c>
      <c r="D34">
        <v>95.8</v>
      </c>
      <c r="E34">
        <v>96.6</v>
      </c>
      <c r="F34" s="112">
        <v>8768</v>
      </c>
    </row>
    <row r="35" spans="1:6">
      <c r="A35" t="s">
        <v>672</v>
      </c>
      <c r="B35">
        <v>95.3</v>
      </c>
      <c r="C35">
        <v>96</v>
      </c>
      <c r="D35">
        <v>92.6</v>
      </c>
      <c r="E35">
        <v>94.8</v>
      </c>
      <c r="F35" s="112">
        <v>16545</v>
      </c>
    </row>
    <row r="36" spans="1:6">
      <c r="A36" t="s">
        <v>671</v>
      </c>
      <c r="B36">
        <v>94.8</v>
      </c>
      <c r="C36">
        <v>95.4</v>
      </c>
      <c r="D36">
        <v>93.6</v>
      </c>
      <c r="E36">
        <v>94.5</v>
      </c>
      <c r="F36" s="112">
        <v>7592</v>
      </c>
    </row>
    <row r="37" spans="1:6">
      <c r="A37" t="s">
        <v>670</v>
      </c>
      <c r="B37">
        <v>96.1</v>
      </c>
      <c r="C37">
        <v>96.3</v>
      </c>
      <c r="D37">
        <v>94.4</v>
      </c>
      <c r="E37">
        <v>94.7</v>
      </c>
      <c r="F37" s="112">
        <v>5024</v>
      </c>
    </row>
    <row r="38" spans="1:6">
      <c r="A38" t="s">
        <v>669</v>
      </c>
      <c r="B38">
        <v>95</v>
      </c>
      <c r="C38">
        <v>97.1</v>
      </c>
      <c r="D38">
        <v>95</v>
      </c>
      <c r="E38">
        <v>96.7</v>
      </c>
      <c r="F38" s="112">
        <v>4888</v>
      </c>
    </row>
    <row r="39" spans="1:6">
      <c r="A39" t="s">
        <v>668</v>
      </c>
      <c r="B39">
        <v>96.1</v>
      </c>
      <c r="C39">
        <v>96.3</v>
      </c>
      <c r="D39">
        <v>94.5</v>
      </c>
      <c r="E39">
        <v>94.7</v>
      </c>
      <c r="F39" s="112">
        <v>6357</v>
      </c>
    </row>
    <row r="40" spans="1:6">
      <c r="A40" t="s">
        <v>667</v>
      </c>
      <c r="B40">
        <v>95.2</v>
      </c>
      <c r="C40">
        <v>97.9</v>
      </c>
      <c r="D40">
        <v>95.1</v>
      </c>
      <c r="E40">
        <v>97</v>
      </c>
      <c r="F40" s="112">
        <v>6214</v>
      </c>
    </row>
    <row r="41" spans="1:6">
      <c r="A41" t="s">
        <v>666</v>
      </c>
      <c r="B41">
        <v>97.3</v>
      </c>
      <c r="C41">
        <v>98.8</v>
      </c>
      <c r="D41">
        <v>97.1</v>
      </c>
      <c r="E41">
        <v>98.5</v>
      </c>
      <c r="F41" s="112">
        <v>5612</v>
      </c>
    </row>
    <row r="42" spans="1:6">
      <c r="A42" t="s">
        <v>665</v>
      </c>
      <c r="B42">
        <v>97.6</v>
      </c>
      <c r="C42">
        <v>98.6</v>
      </c>
      <c r="D42">
        <v>97</v>
      </c>
      <c r="E42">
        <v>97.7</v>
      </c>
      <c r="F42" s="112">
        <v>8712</v>
      </c>
    </row>
    <row r="43" spans="1:6">
      <c r="A43" t="s">
        <v>664</v>
      </c>
      <c r="B43">
        <v>96.3</v>
      </c>
      <c r="C43">
        <v>97</v>
      </c>
      <c r="D43">
        <v>95.1</v>
      </c>
      <c r="E43">
        <v>96.4</v>
      </c>
      <c r="F43" s="112">
        <v>10654</v>
      </c>
    </row>
    <row r="44" spans="1:6">
      <c r="A44" t="s">
        <v>663</v>
      </c>
      <c r="B44">
        <v>97.4</v>
      </c>
      <c r="C44">
        <v>98.8</v>
      </c>
      <c r="D44">
        <v>96.8</v>
      </c>
      <c r="E44">
        <v>97.1</v>
      </c>
      <c r="F44" s="112">
        <v>7961</v>
      </c>
    </row>
    <row r="45" spans="1:6">
      <c r="A45" t="s">
        <v>662</v>
      </c>
      <c r="B45">
        <v>98.3</v>
      </c>
      <c r="C45">
        <v>100.5</v>
      </c>
      <c r="D45">
        <v>98.2</v>
      </c>
      <c r="E45">
        <v>99.6</v>
      </c>
      <c r="F45" s="112">
        <v>10641</v>
      </c>
    </row>
    <row r="46" spans="1:6">
      <c r="A46" t="s">
        <v>661</v>
      </c>
      <c r="B46">
        <v>100.5</v>
      </c>
      <c r="C46">
        <v>101</v>
      </c>
      <c r="D46">
        <v>98.6</v>
      </c>
      <c r="E46">
        <v>99.8</v>
      </c>
      <c r="F46" s="112">
        <v>7031</v>
      </c>
    </row>
    <row r="47" spans="1:6">
      <c r="A47" t="s">
        <v>660</v>
      </c>
      <c r="B47">
        <v>99.5</v>
      </c>
      <c r="C47">
        <v>100</v>
      </c>
      <c r="D47">
        <v>99.2</v>
      </c>
      <c r="E47">
        <v>99.7</v>
      </c>
      <c r="F47" s="112">
        <v>5067</v>
      </c>
    </row>
    <row r="48" spans="1:6">
      <c r="A48" t="s">
        <v>659</v>
      </c>
      <c r="B48">
        <v>99.7</v>
      </c>
      <c r="C48">
        <v>99.8</v>
      </c>
      <c r="D48">
        <v>98.3</v>
      </c>
      <c r="E48">
        <v>98.8</v>
      </c>
      <c r="F48" s="112">
        <v>6310</v>
      </c>
    </row>
    <row r="49" spans="1:6">
      <c r="A49" t="s">
        <v>658</v>
      </c>
      <c r="B49">
        <v>98.8</v>
      </c>
      <c r="C49">
        <v>100</v>
      </c>
      <c r="D49">
        <v>98.6</v>
      </c>
      <c r="E49">
        <v>99.5</v>
      </c>
      <c r="F49" s="112">
        <v>9257</v>
      </c>
    </row>
    <row r="50" spans="1:6">
      <c r="A50" t="s">
        <v>657</v>
      </c>
      <c r="B50">
        <v>99.9</v>
      </c>
      <c r="C50">
        <v>100.5</v>
      </c>
      <c r="D50">
        <v>98.8</v>
      </c>
      <c r="E50">
        <v>99.4</v>
      </c>
      <c r="F50" s="112">
        <v>4308</v>
      </c>
    </row>
    <row r="51" spans="1:6">
      <c r="A51" t="s">
        <v>656</v>
      </c>
      <c r="B51">
        <v>101</v>
      </c>
      <c r="C51">
        <v>104</v>
      </c>
      <c r="D51">
        <v>100.5</v>
      </c>
      <c r="E51">
        <v>101</v>
      </c>
      <c r="F51" s="112">
        <v>16492</v>
      </c>
    </row>
    <row r="52" spans="1:6">
      <c r="A52" t="s">
        <v>655</v>
      </c>
      <c r="B52">
        <v>102</v>
      </c>
      <c r="C52">
        <v>102.5</v>
      </c>
      <c r="D52">
        <v>100</v>
      </c>
      <c r="E52">
        <v>100.5</v>
      </c>
      <c r="F52" s="112">
        <v>8531</v>
      </c>
    </row>
    <row r="53" spans="1:6">
      <c r="A53" t="s">
        <v>654</v>
      </c>
      <c r="B53">
        <v>101</v>
      </c>
      <c r="C53">
        <v>101.5</v>
      </c>
      <c r="D53">
        <v>100.5</v>
      </c>
      <c r="E53">
        <v>101.5</v>
      </c>
      <c r="F53" s="112">
        <v>8733</v>
      </c>
    </row>
    <row r="54" spans="1:6">
      <c r="A54" t="s">
        <v>653</v>
      </c>
      <c r="B54">
        <v>101.5</v>
      </c>
      <c r="C54">
        <v>103.5</v>
      </c>
      <c r="D54">
        <v>101.5</v>
      </c>
      <c r="E54">
        <v>103.5</v>
      </c>
      <c r="F54" s="112">
        <v>13169</v>
      </c>
    </row>
    <row r="55" spans="1:6">
      <c r="A55" t="s">
        <v>652</v>
      </c>
      <c r="B55">
        <v>104</v>
      </c>
      <c r="C55">
        <v>105</v>
      </c>
      <c r="D55">
        <v>102.5</v>
      </c>
      <c r="E55">
        <v>104.5</v>
      </c>
      <c r="F55" s="112">
        <v>12173</v>
      </c>
    </row>
    <row r="56" spans="1:6">
      <c r="A56" t="s">
        <v>651</v>
      </c>
      <c r="B56">
        <v>104.5</v>
      </c>
      <c r="C56">
        <v>105.5</v>
      </c>
      <c r="D56">
        <v>102</v>
      </c>
      <c r="E56">
        <v>104.5</v>
      </c>
      <c r="F56" s="112">
        <v>13447</v>
      </c>
    </row>
    <row r="57" spans="1:6">
      <c r="A57" t="s">
        <v>650</v>
      </c>
      <c r="B57">
        <v>105</v>
      </c>
      <c r="C57">
        <v>107.5</v>
      </c>
      <c r="D57">
        <v>105</v>
      </c>
      <c r="E57">
        <v>107</v>
      </c>
      <c r="F57" s="112">
        <v>15001</v>
      </c>
    </row>
    <row r="58" spans="1:6">
      <c r="A58" t="s">
        <v>649</v>
      </c>
      <c r="B58">
        <v>107.5</v>
      </c>
      <c r="C58">
        <v>107.5</v>
      </c>
      <c r="D58">
        <v>104.5</v>
      </c>
      <c r="E58">
        <v>106.5</v>
      </c>
      <c r="F58" s="112">
        <v>14351</v>
      </c>
    </row>
    <row r="59" spans="1:6">
      <c r="A59" t="s">
        <v>648</v>
      </c>
      <c r="B59">
        <v>106</v>
      </c>
      <c r="C59">
        <v>107.5</v>
      </c>
      <c r="D59">
        <v>104.5</v>
      </c>
      <c r="E59">
        <v>106</v>
      </c>
      <c r="F59" s="112">
        <v>10302</v>
      </c>
    </row>
    <row r="60" spans="1:6">
      <c r="A60" t="s">
        <v>647</v>
      </c>
      <c r="B60">
        <v>106</v>
      </c>
      <c r="C60">
        <v>107.5</v>
      </c>
      <c r="D60">
        <v>105</v>
      </c>
      <c r="E60">
        <v>106.5</v>
      </c>
      <c r="F60" s="112">
        <v>11631</v>
      </c>
    </row>
    <row r="61" spans="1:6">
      <c r="A61" t="s">
        <v>646</v>
      </c>
      <c r="B61">
        <v>106</v>
      </c>
      <c r="C61">
        <v>106.5</v>
      </c>
      <c r="D61">
        <v>104.5</v>
      </c>
      <c r="E61">
        <v>105</v>
      </c>
      <c r="F61" s="112">
        <v>7688</v>
      </c>
    </row>
    <row r="62" spans="1:6">
      <c r="A62" t="s">
        <v>645</v>
      </c>
      <c r="B62">
        <v>105</v>
      </c>
      <c r="C62">
        <v>105.5</v>
      </c>
      <c r="D62">
        <v>103</v>
      </c>
      <c r="E62">
        <v>104.5</v>
      </c>
      <c r="F62" s="112">
        <v>13045</v>
      </c>
    </row>
    <row r="63" spans="1:6">
      <c r="A63" t="s">
        <v>644</v>
      </c>
      <c r="B63">
        <v>103.5</v>
      </c>
      <c r="C63">
        <v>105</v>
      </c>
      <c r="D63">
        <v>103</v>
      </c>
      <c r="E63">
        <v>103.5</v>
      </c>
      <c r="F63" s="112">
        <v>10161</v>
      </c>
    </row>
    <row r="64" spans="1:6">
      <c r="A64" t="s">
        <v>643</v>
      </c>
      <c r="B64">
        <v>104.5</v>
      </c>
      <c r="C64">
        <v>106.5</v>
      </c>
      <c r="D64">
        <v>104</v>
      </c>
      <c r="E64">
        <v>106</v>
      </c>
      <c r="F64" s="112">
        <v>17477</v>
      </c>
    </row>
  </sheetData>
  <sortState xmlns:xlrd2="http://schemas.microsoft.com/office/spreadsheetml/2017/richdata2" ref="A2:F72">
    <sortCondition ref="A1"/>
  </sortState>
  <phoneticPr fontId="6" type="noConversion"/>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220A8-BB4F-4332-9AF9-2540800D301F}">
  <sheetPr codeName="工作表478"/>
  <dimension ref="A1:F64"/>
  <sheetViews>
    <sheetView workbookViewId="0"/>
  </sheetViews>
  <sheetFormatPr defaultRowHeight="17"/>
  <sheetData>
    <row r="1" spans="1:6">
      <c r="A1" t="s">
        <v>731</v>
      </c>
      <c r="B1" t="s">
        <v>732</v>
      </c>
      <c r="C1" t="s">
        <v>733</v>
      </c>
      <c r="D1" t="s">
        <v>734</v>
      </c>
      <c r="E1" t="s">
        <v>735</v>
      </c>
      <c r="F1" t="s">
        <v>736</v>
      </c>
    </row>
    <row r="2" spans="1:6">
      <c r="A2" t="s">
        <v>705</v>
      </c>
      <c r="B2">
        <v>22.6</v>
      </c>
      <c r="C2">
        <v>23.35</v>
      </c>
      <c r="D2">
        <v>22.5</v>
      </c>
      <c r="E2">
        <v>22.75</v>
      </c>
      <c r="F2" s="112">
        <v>3698</v>
      </c>
    </row>
    <row r="3" spans="1:6">
      <c r="A3" t="s">
        <v>704</v>
      </c>
      <c r="B3">
        <v>23</v>
      </c>
      <c r="C3">
        <v>25</v>
      </c>
      <c r="D3">
        <v>23</v>
      </c>
      <c r="E3">
        <v>24</v>
      </c>
      <c r="F3" s="112">
        <v>25471</v>
      </c>
    </row>
    <row r="4" spans="1:6">
      <c r="A4" t="s">
        <v>703</v>
      </c>
      <c r="B4">
        <v>23.8</v>
      </c>
      <c r="C4">
        <v>24</v>
      </c>
      <c r="D4">
        <v>23.3</v>
      </c>
      <c r="E4">
        <v>23.3</v>
      </c>
      <c r="F4" s="112">
        <v>8741</v>
      </c>
    </row>
    <row r="5" spans="1:6">
      <c r="A5" t="s">
        <v>702</v>
      </c>
      <c r="B5">
        <v>23.25</v>
      </c>
      <c r="C5">
        <v>23.75</v>
      </c>
      <c r="D5">
        <v>23.15</v>
      </c>
      <c r="E5">
        <v>23.4</v>
      </c>
      <c r="F5" s="112">
        <v>3148</v>
      </c>
    </row>
    <row r="6" spans="1:6">
      <c r="A6" t="s">
        <v>701</v>
      </c>
      <c r="B6">
        <v>23.45</v>
      </c>
      <c r="C6">
        <v>23.55</v>
      </c>
      <c r="D6">
        <v>22.5</v>
      </c>
      <c r="E6">
        <v>22.55</v>
      </c>
      <c r="F6" s="112">
        <v>5177</v>
      </c>
    </row>
    <row r="7" spans="1:6">
      <c r="A7" t="s">
        <v>700</v>
      </c>
      <c r="B7">
        <v>22.6</v>
      </c>
      <c r="C7">
        <v>22.65</v>
      </c>
      <c r="D7">
        <v>22.15</v>
      </c>
      <c r="E7">
        <v>22.25</v>
      </c>
      <c r="F7" s="112">
        <v>3713</v>
      </c>
    </row>
    <row r="8" spans="1:6">
      <c r="A8" t="s">
        <v>699</v>
      </c>
      <c r="B8">
        <v>22.35</v>
      </c>
      <c r="C8">
        <v>22.75</v>
      </c>
      <c r="D8">
        <v>22.35</v>
      </c>
      <c r="E8">
        <v>22.6</v>
      </c>
      <c r="F8" s="112">
        <v>1665</v>
      </c>
    </row>
    <row r="9" spans="1:6">
      <c r="A9" t="s">
        <v>698</v>
      </c>
      <c r="B9">
        <v>22.7</v>
      </c>
      <c r="C9">
        <v>23.15</v>
      </c>
      <c r="D9">
        <v>22.7</v>
      </c>
      <c r="E9">
        <v>22.95</v>
      </c>
      <c r="F9" s="112">
        <v>2756</v>
      </c>
    </row>
    <row r="10" spans="1:6">
      <c r="A10" t="s">
        <v>697</v>
      </c>
      <c r="B10">
        <v>22.95</v>
      </c>
      <c r="C10">
        <v>23</v>
      </c>
      <c r="D10">
        <v>22.5</v>
      </c>
      <c r="E10">
        <v>22.7</v>
      </c>
      <c r="F10" s="112">
        <v>1827</v>
      </c>
    </row>
    <row r="11" spans="1:6">
      <c r="A11" t="s">
        <v>696</v>
      </c>
      <c r="B11">
        <v>22.8</v>
      </c>
      <c r="C11">
        <v>22.85</v>
      </c>
      <c r="D11">
        <v>22.5</v>
      </c>
      <c r="E11">
        <v>22.5</v>
      </c>
      <c r="F11" s="112">
        <v>1518</v>
      </c>
    </row>
    <row r="12" spans="1:6">
      <c r="A12" t="s">
        <v>695</v>
      </c>
      <c r="B12">
        <v>22.5</v>
      </c>
      <c r="C12">
        <v>22.5</v>
      </c>
      <c r="D12">
        <v>22.3</v>
      </c>
      <c r="E12">
        <v>22.3</v>
      </c>
      <c r="F12" s="112">
        <v>1501</v>
      </c>
    </row>
    <row r="13" spans="1:6">
      <c r="A13" t="s">
        <v>694</v>
      </c>
      <c r="B13">
        <v>22.55</v>
      </c>
      <c r="C13">
        <v>22.7</v>
      </c>
      <c r="D13">
        <v>22.25</v>
      </c>
      <c r="E13">
        <v>22.45</v>
      </c>
      <c r="F13" s="112">
        <v>1651</v>
      </c>
    </row>
    <row r="14" spans="1:6">
      <c r="A14" t="s">
        <v>693</v>
      </c>
      <c r="B14">
        <v>22.45</v>
      </c>
      <c r="C14">
        <v>22.7</v>
      </c>
      <c r="D14">
        <v>22.35</v>
      </c>
      <c r="E14">
        <v>22.35</v>
      </c>
      <c r="F14" s="112">
        <v>1394</v>
      </c>
    </row>
    <row r="15" spans="1:6">
      <c r="A15" t="s">
        <v>692</v>
      </c>
      <c r="B15">
        <v>22.65</v>
      </c>
      <c r="C15">
        <v>22.75</v>
      </c>
      <c r="D15">
        <v>22.2</v>
      </c>
      <c r="E15">
        <v>22.75</v>
      </c>
      <c r="F15" s="112">
        <v>2892</v>
      </c>
    </row>
    <row r="16" spans="1:6">
      <c r="A16" t="s">
        <v>691</v>
      </c>
      <c r="B16">
        <v>22.9</v>
      </c>
      <c r="C16">
        <v>23.2</v>
      </c>
      <c r="D16">
        <v>22.9</v>
      </c>
      <c r="E16">
        <v>23</v>
      </c>
      <c r="F16" s="112">
        <v>3296</v>
      </c>
    </row>
    <row r="17" spans="1:6">
      <c r="A17" t="s">
        <v>690</v>
      </c>
      <c r="B17">
        <v>23.05</v>
      </c>
      <c r="C17">
        <v>23.1</v>
      </c>
      <c r="D17">
        <v>22.7</v>
      </c>
      <c r="E17">
        <v>22.95</v>
      </c>
      <c r="F17" s="112">
        <v>1636</v>
      </c>
    </row>
    <row r="18" spans="1:6">
      <c r="A18" t="s">
        <v>689</v>
      </c>
      <c r="B18">
        <v>22.95</v>
      </c>
      <c r="C18">
        <v>23.4</v>
      </c>
      <c r="D18">
        <v>22.95</v>
      </c>
      <c r="E18">
        <v>23.35</v>
      </c>
      <c r="F18" s="112">
        <v>3228</v>
      </c>
    </row>
    <row r="19" spans="1:6">
      <c r="A19" t="s">
        <v>688</v>
      </c>
      <c r="B19">
        <v>23.6</v>
      </c>
      <c r="C19">
        <v>23.85</v>
      </c>
      <c r="D19">
        <v>23</v>
      </c>
      <c r="E19">
        <v>23.1</v>
      </c>
      <c r="F19" s="112">
        <v>4333</v>
      </c>
    </row>
    <row r="20" spans="1:6">
      <c r="A20" t="s">
        <v>687</v>
      </c>
      <c r="B20">
        <v>23.15</v>
      </c>
      <c r="C20">
        <v>24</v>
      </c>
      <c r="D20">
        <v>22.9</v>
      </c>
      <c r="E20">
        <v>23.8</v>
      </c>
      <c r="F20" s="112">
        <v>7884</v>
      </c>
    </row>
    <row r="21" spans="1:6">
      <c r="A21" t="s">
        <v>686</v>
      </c>
      <c r="B21">
        <v>23.9</v>
      </c>
      <c r="C21">
        <v>24</v>
      </c>
      <c r="D21">
        <v>23.25</v>
      </c>
      <c r="E21">
        <v>23.4</v>
      </c>
      <c r="F21" s="112">
        <v>4282</v>
      </c>
    </row>
    <row r="22" spans="1:6">
      <c r="A22" t="s">
        <v>685</v>
      </c>
      <c r="B22">
        <v>23.6</v>
      </c>
      <c r="C22">
        <v>23.9</v>
      </c>
      <c r="D22">
        <v>23</v>
      </c>
      <c r="E22">
        <v>23.2</v>
      </c>
      <c r="F22" s="112">
        <v>3620</v>
      </c>
    </row>
    <row r="23" spans="1:6">
      <c r="A23" t="s">
        <v>684</v>
      </c>
      <c r="B23">
        <v>23.2</v>
      </c>
      <c r="C23">
        <v>23.6</v>
      </c>
      <c r="D23">
        <v>23.15</v>
      </c>
      <c r="E23">
        <v>23.5</v>
      </c>
      <c r="F23" s="112">
        <v>2086</v>
      </c>
    </row>
    <row r="24" spans="1:6">
      <c r="A24" t="s">
        <v>683</v>
      </c>
      <c r="B24">
        <v>23.45</v>
      </c>
      <c r="C24">
        <v>23.45</v>
      </c>
      <c r="D24">
        <v>22.75</v>
      </c>
      <c r="E24">
        <v>23</v>
      </c>
      <c r="F24" s="112">
        <v>5768</v>
      </c>
    </row>
    <row r="25" spans="1:6">
      <c r="A25" t="s">
        <v>682</v>
      </c>
      <c r="B25">
        <v>23</v>
      </c>
      <c r="C25">
        <v>23.05</v>
      </c>
      <c r="D25">
        <v>22.65</v>
      </c>
      <c r="E25">
        <v>22.8</v>
      </c>
      <c r="F25" s="112">
        <v>1625</v>
      </c>
    </row>
    <row r="26" spans="1:6">
      <c r="A26" t="s">
        <v>681</v>
      </c>
      <c r="B26">
        <v>22.75</v>
      </c>
      <c r="C26">
        <v>22.95</v>
      </c>
      <c r="D26">
        <v>22.7</v>
      </c>
      <c r="E26">
        <v>22.75</v>
      </c>
      <c r="F26" s="112">
        <v>1199</v>
      </c>
    </row>
    <row r="27" spans="1:6">
      <c r="A27" t="s">
        <v>680</v>
      </c>
      <c r="B27">
        <v>22.75</v>
      </c>
      <c r="C27">
        <v>23.45</v>
      </c>
      <c r="D27">
        <v>22.6</v>
      </c>
      <c r="E27">
        <v>23.15</v>
      </c>
      <c r="F27" s="112">
        <v>3402</v>
      </c>
    </row>
    <row r="28" spans="1:6">
      <c r="A28" t="s">
        <v>679</v>
      </c>
      <c r="B28">
        <v>23.35</v>
      </c>
      <c r="C28">
        <v>24</v>
      </c>
      <c r="D28">
        <v>23.3</v>
      </c>
      <c r="E28">
        <v>23.35</v>
      </c>
      <c r="F28" s="112">
        <v>6845</v>
      </c>
    </row>
    <row r="29" spans="1:6">
      <c r="A29" t="s">
        <v>678</v>
      </c>
      <c r="B29">
        <v>23.5</v>
      </c>
      <c r="C29">
        <v>23.85</v>
      </c>
      <c r="D29">
        <v>23.4</v>
      </c>
      <c r="E29">
        <v>23.4</v>
      </c>
      <c r="F29" s="112">
        <v>4586</v>
      </c>
    </row>
    <row r="30" spans="1:6">
      <c r="A30" t="s">
        <v>677</v>
      </c>
      <c r="B30">
        <v>23.5</v>
      </c>
      <c r="C30">
        <v>23.55</v>
      </c>
      <c r="D30">
        <v>22.8</v>
      </c>
      <c r="E30">
        <v>23</v>
      </c>
      <c r="F30" s="112">
        <v>4308</v>
      </c>
    </row>
    <row r="31" spans="1:6">
      <c r="A31" t="s">
        <v>676</v>
      </c>
      <c r="B31">
        <v>22.95</v>
      </c>
      <c r="C31">
        <v>24.25</v>
      </c>
      <c r="D31">
        <v>22.85</v>
      </c>
      <c r="E31">
        <v>23</v>
      </c>
      <c r="F31" s="112">
        <v>6516</v>
      </c>
    </row>
    <row r="32" spans="1:6">
      <c r="A32" t="s">
        <v>675</v>
      </c>
      <c r="B32">
        <v>23</v>
      </c>
      <c r="C32">
        <v>23</v>
      </c>
      <c r="D32">
        <v>22.05</v>
      </c>
      <c r="E32">
        <v>22.1</v>
      </c>
      <c r="F32" s="112">
        <v>5066</v>
      </c>
    </row>
    <row r="33" spans="1:6">
      <c r="A33" t="s">
        <v>674</v>
      </c>
      <c r="B33">
        <v>22.1</v>
      </c>
      <c r="C33">
        <v>22.45</v>
      </c>
      <c r="D33">
        <v>22.1</v>
      </c>
      <c r="E33">
        <v>22.35</v>
      </c>
      <c r="F33" s="112">
        <v>1994</v>
      </c>
    </row>
    <row r="34" spans="1:6">
      <c r="A34" t="s">
        <v>673</v>
      </c>
      <c r="B34">
        <v>22.3</v>
      </c>
      <c r="C34">
        <v>23.25</v>
      </c>
      <c r="D34">
        <v>22.1</v>
      </c>
      <c r="E34">
        <v>22.7</v>
      </c>
      <c r="F34" s="112">
        <v>3149</v>
      </c>
    </row>
    <row r="35" spans="1:6">
      <c r="A35" t="s">
        <v>672</v>
      </c>
      <c r="B35">
        <v>22.55</v>
      </c>
      <c r="C35">
        <v>23.15</v>
      </c>
      <c r="D35">
        <v>21.85</v>
      </c>
      <c r="E35">
        <v>22.25</v>
      </c>
      <c r="F35" s="112">
        <v>4551</v>
      </c>
    </row>
    <row r="36" spans="1:6">
      <c r="A36" t="s">
        <v>671</v>
      </c>
      <c r="B36">
        <v>22.35</v>
      </c>
      <c r="C36">
        <v>23.85</v>
      </c>
      <c r="D36">
        <v>22.35</v>
      </c>
      <c r="E36">
        <v>22.75</v>
      </c>
      <c r="F36" s="112">
        <v>9945</v>
      </c>
    </row>
    <row r="37" spans="1:6">
      <c r="A37" t="s">
        <v>670</v>
      </c>
      <c r="B37">
        <v>23.45</v>
      </c>
      <c r="C37">
        <v>23.9</v>
      </c>
      <c r="D37">
        <v>22.85</v>
      </c>
      <c r="E37">
        <v>23.05</v>
      </c>
      <c r="F37" s="112">
        <v>9352</v>
      </c>
    </row>
    <row r="38" spans="1:6">
      <c r="A38" t="s">
        <v>669</v>
      </c>
      <c r="B38">
        <v>23.5</v>
      </c>
      <c r="C38">
        <v>23.5</v>
      </c>
      <c r="D38">
        <v>22.9</v>
      </c>
      <c r="E38">
        <v>23.05</v>
      </c>
      <c r="F38" s="112">
        <v>2742</v>
      </c>
    </row>
    <row r="39" spans="1:6">
      <c r="A39" t="s">
        <v>668</v>
      </c>
      <c r="B39">
        <v>23.05</v>
      </c>
      <c r="C39">
        <v>23.35</v>
      </c>
      <c r="D39">
        <v>22.9</v>
      </c>
      <c r="E39">
        <v>22.9</v>
      </c>
      <c r="F39" s="112">
        <v>3087</v>
      </c>
    </row>
    <row r="40" spans="1:6">
      <c r="A40" t="s">
        <v>667</v>
      </c>
      <c r="B40">
        <v>23</v>
      </c>
      <c r="C40">
        <v>23.2</v>
      </c>
      <c r="D40">
        <v>22.8</v>
      </c>
      <c r="E40">
        <v>23</v>
      </c>
      <c r="F40" s="112">
        <v>2874</v>
      </c>
    </row>
    <row r="41" spans="1:6">
      <c r="A41" t="s">
        <v>666</v>
      </c>
      <c r="B41">
        <v>23.15</v>
      </c>
      <c r="C41">
        <v>24.45</v>
      </c>
      <c r="D41">
        <v>23.15</v>
      </c>
      <c r="E41">
        <v>24.1</v>
      </c>
      <c r="F41" s="112">
        <v>19768</v>
      </c>
    </row>
    <row r="42" spans="1:6">
      <c r="A42" t="s">
        <v>665</v>
      </c>
      <c r="B42">
        <v>23.9</v>
      </c>
      <c r="C42">
        <v>23.95</v>
      </c>
      <c r="D42">
        <v>23.15</v>
      </c>
      <c r="E42">
        <v>23.15</v>
      </c>
      <c r="F42" s="112">
        <v>6816</v>
      </c>
    </row>
    <row r="43" spans="1:6">
      <c r="A43" t="s">
        <v>664</v>
      </c>
      <c r="B43">
        <v>23.15</v>
      </c>
      <c r="C43">
        <v>24.6</v>
      </c>
      <c r="D43">
        <v>23.05</v>
      </c>
      <c r="E43">
        <v>23.85</v>
      </c>
      <c r="F43" s="112">
        <v>12059</v>
      </c>
    </row>
    <row r="44" spans="1:6">
      <c r="A44" t="s">
        <v>663</v>
      </c>
      <c r="B44">
        <v>24</v>
      </c>
      <c r="C44">
        <v>24.2</v>
      </c>
      <c r="D44">
        <v>23.7</v>
      </c>
      <c r="E44">
        <v>23.8</v>
      </c>
      <c r="F44" s="112">
        <v>5951</v>
      </c>
    </row>
    <row r="45" spans="1:6">
      <c r="A45" t="s">
        <v>662</v>
      </c>
      <c r="B45">
        <v>24.2</v>
      </c>
      <c r="C45">
        <v>24.2</v>
      </c>
      <c r="D45">
        <v>23.3</v>
      </c>
      <c r="E45">
        <v>23.45</v>
      </c>
      <c r="F45" s="112">
        <v>4176</v>
      </c>
    </row>
    <row r="46" spans="1:6">
      <c r="A46" t="s">
        <v>661</v>
      </c>
      <c r="B46">
        <v>23.5</v>
      </c>
      <c r="C46">
        <v>23.5</v>
      </c>
      <c r="D46">
        <v>22.65</v>
      </c>
      <c r="E46">
        <v>22.65</v>
      </c>
      <c r="F46" s="112">
        <v>7560</v>
      </c>
    </row>
    <row r="47" spans="1:6">
      <c r="A47" t="s">
        <v>660</v>
      </c>
      <c r="B47">
        <v>22.95</v>
      </c>
      <c r="C47">
        <v>23.2</v>
      </c>
      <c r="D47">
        <v>22.6</v>
      </c>
      <c r="E47">
        <v>22.65</v>
      </c>
      <c r="F47" s="112">
        <v>3806</v>
      </c>
    </row>
    <row r="48" spans="1:6">
      <c r="A48" t="s">
        <v>659</v>
      </c>
      <c r="B48">
        <v>22.95</v>
      </c>
      <c r="C48">
        <v>23.2</v>
      </c>
      <c r="D48">
        <v>22.55</v>
      </c>
      <c r="E48">
        <v>22.65</v>
      </c>
      <c r="F48" s="112">
        <v>4415</v>
      </c>
    </row>
    <row r="49" spans="1:6">
      <c r="A49" t="s">
        <v>658</v>
      </c>
      <c r="B49">
        <v>22.85</v>
      </c>
      <c r="C49">
        <v>22.85</v>
      </c>
      <c r="D49">
        <v>22.55</v>
      </c>
      <c r="E49">
        <v>22.8</v>
      </c>
      <c r="F49" s="112">
        <v>2498</v>
      </c>
    </row>
    <row r="50" spans="1:6">
      <c r="A50" t="s">
        <v>657</v>
      </c>
      <c r="B50">
        <v>22.95</v>
      </c>
      <c r="C50">
        <v>23.1</v>
      </c>
      <c r="D50">
        <v>22.7</v>
      </c>
      <c r="E50">
        <v>22.75</v>
      </c>
      <c r="F50" s="112">
        <v>2903</v>
      </c>
    </row>
    <row r="51" spans="1:6">
      <c r="A51" t="s">
        <v>656</v>
      </c>
      <c r="B51">
        <v>22.95</v>
      </c>
      <c r="C51">
        <v>22.95</v>
      </c>
      <c r="D51">
        <v>22.55</v>
      </c>
      <c r="E51">
        <v>22.65</v>
      </c>
      <c r="F51" s="112">
        <v>2605</v>
      </c>
    </row>
    <row r="52" spans="1:6">
      <c r="A52" t="s">
        <v>655</v>
      </c>
      <c r="B52">
        <v>22.75</v>
      </c>
      <c r="C52">
        <v>22.9</v>
      </c>
      <c r="D52">
        <v>22.6</v>
      </c>
      <c r="E52">
        <v>22.6</v>
      </c>
      <c r="F52" s="112">
        <v>4457</v>
      </c>
    </row>
    <row r="53" spans="1:6">
      <c r="A53" t="s">
        <v>654</v>
      </c>
      <c r="B53">
        <v>22.7</v>
      </c>
      <c r="C53">
        <v>22.9</v>
      </c>
      <c r="D53">
        <v>22.65</v>
      </c>
      <c r="E53">
        <v>22.8</v>
      </c>
      <c r="F53" s="112">
        <v>2856</v>
      </c>
    </row>
    <row r="54" spans="1:6">
      <c r="A54" t="s">
        <v>653</v>
      </c>
      <c r="B54">
        <v>22.9</v>
      </c>
      <c r="C54">
        <v>22.95</v>
      </c>
      <c r="D54">
        <v>22.65</v>
      </c>
      <c r="E54">
        <v>22.75</v>
      </c>
      <c r="F54" s="112">
        <v>1824</v>
      </c>
    </row>
    <row r="55" spans="1:6">
      <c r="A55" t="s">
        <v>652</v>
      </c>
      <c r="B55">
        <v>22.8</v>
      </c>
      <c r="C55">
        <v>23.2</v>
      </c>
      <c r="D55">
        <v>22.7</v>
      </c>
      <c r="E55">
        <v>23</v>
      </c>
      <c r="F55" s="112">
        <v>6127</v>
      </c>
    </row>
    <row r="56" spans="1:6">
      <c r="A56" t="s">
        <v>651</v>
      </c>
      <c r="B56">
        <v>23.05</v>
      </c>
      <c r="C56">
        <v>23.05</v>
      </c>
      <c r="D56">
        <v>22.6</v>
      </c>
      <c r="E56">
        <v>22.65</v>
      </c>
      <c r="F56" s="112">
        <v>3555</v>
      </c>
    </row>
    <row r="57" spans="1:6">
      <c r="A57" t="s">
        <v>650</v>
      </c>
      <c r="B57">
        <v>22.85</v>
      </c>
      <c r="C57">
        <v>22.95</v>
      </c>
      <c r="D57">
        <v>22.6</v>
      </c>
      <c r="E57">
        <v>22.7</v>
      </c>
      <c r="F57" s="112">
        <v>2226</v>
      </c>
    </row>
    <row r="58" spans="1:6">
      <c r="A58" t="s">
        <v>649</v>
      </c>
      <c r="B58">
        <v>22.65</v>
      </c>
      <c r="C58">
        <v>22.7</v>
      </c>
      <c r="D58">
        <v>22.15</v>
      </c>
      <c r="E58">
        <v>22.3</v>
      </c>
      <c r="F58" s="112">
        <v>5534</v>
      </c>
    </row>
    <row r="59" spans="1:6">
      <c r="A59" t="s">
        <v>648</v>
      </c>
      <c r="B59">
        <v>22.3</v>
      </c>
      <c r="C59">
        <v>22.35</v>
      </c>
      <c r="D59">
        <v>22</v>
      </c>
      <c r="E59">
        <v>22.2</v>
      </c>
      <c r="F59" s="112">
        <v>2197</v>
      </c>
    </row>
    <row r="60" spans="1:6">
      <c r="A60" t="s">
        <v>647</v>
      </c>
      <c r="B60">
        <v>22.75</v>
      </c>
      <c r="C60">
        <v>23.15</v>
      </c>
      <c r="D60">
        <v>22.5</v>
      </c>
      <c r="E60">
        <v>22.6</v>
      </c>
      <c r="F60" s="112">
        <v>5383</v>
      </c>
    </row>
    <row r="61" spans="1:6">
      <c r="A61" t="s">
        <v>646</v>
      </c>
      <c r="B61">
        <v>22.6</v>
      </c>
      <c r="C61">
        <v>22.9</v>
      </c>
      <c r="D61">
        <v>22.5</v>
      </c>
      <c r="E61">
        <v>22.85</v>
      </c>
      <c r="F61" s="112">
        <v>3401</v>
      </c>
    </row>
    <row r="62" spans="1:6">
      <c r="A62" t="s">
        <v>645</v>
      </c>
      <c r="B62">
        <v>22.85</v>
      </c>
      <c r="C62">
        <v>22.9</v>
      </c>
      <c r="D62">
        <v>22.5</v>
      </c>
      <c r="E62">
        <v>22.5</v>
      </c>
      <c r="F62" s="112">
        <v>2853</v>
      </c>
    </row>
    <row r="63" spans="1:6">
      <c r="A63" t="s">
        <v>644</v>
      </c>
      <c r="B63">
        <v>22.55</v>
      </c>
      <c r="C63">
        <v>22.55</v>
      </c>
      <c r="D63">
        <v>22.3</v>
      </c>
      <c r="E63">
        <v>22.3</v>
      </c>
      <c r="F63" s="112">
        <v>2535</v>
      </c>
    </row>
    <row r="64" spans="1:6">
      <c r="A64" t="s">
        <v>643</v>
      </c>
      <c r="B64">
        <v>22.4</v>
      </c>
      <c r="C64">
        <v>22.5</v>
      </c>
      <c r="D64">
        <v>22.3</v>
      </c>
      <c r="E64">
        <v>22.3</v>
      </c>
      <c r="F64" s="112">
        <v>1919</v>
      </c>
    </row>
  </sheetData>
  <sortState xmlns:xlrd2="http://schemas.microsoft.com/office/spreadsheetml/2017/richdata2" ref="A2:F72">
    <sortCondition ref="A1"/>
  </sortState>
  <phoneticPr fontId="6" type="noConversion"/>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76790D-2C74-4764-BB5D-261BFA052909}">
  <sheetPr codeName="工作表479"/>
  <dimension ref="A1:F64"/>
  <sheetViews>
    <sheetView workbookViewId="0"/>
  </sheetViews>
  <sheetFormatPr defaultRowHeight="17"/>
  <sheetData>
    <row r="1" spans="1:6">
      <c r="A1" t="s">
        <v>731</v>
      </c>
      <c r="B1" t="s">
        <v>732</v>
      </c>
      <c r="C1" t="s">
        <v>733</v>
      </c>
      <c r="D1" t="s">
        <v>734</v>
      </c>
      <c r="E1" t="s">
        <v>735</v>
      </c>
      <c r="F1" t="s">
        <v>736</v>
      </c>
    </row>
    <row r="2" spans="1:6">
      <c r="A2" t="s">
        <v>705</v>
      </c>
      <c r="B2">
        <v>299</v>
      </c>
      <c r="C2">
        <v>302.5</v>
      </c>
      <c r="D2">
        <v>296</v>
      </c>
      <c r="E2">
        <v>301</v>
      </c>
      <c r="F2" s="112">
        <v>1947</v>
      </c>
    </row>
    <row r="3" spans="1:6">
      <c r="A3" t="s">
        <v>704</v>
      </c>
      <c r="B3">
        <v>304</v>
      </c>
      <c r="C3">
        <v>304.5</v>
      </c>
      <c r="D3">
        <v>300</v>
      </c>
      <c r="E3">
        <v>301</v>
      </c>
      <c r="F3" s="112">
        <v>2045</v>
      </c>
    </row>
    <row r="4" spans="1:6">
      <c r="A4" t="s">
        <v>703</v>
      </c>
      <c r="B4">
        <v>304</v>
      </c>
      <c r="C4">
        <v>313.5</v>
      </c>
      <c r="D4">
        <v>303</v>
      </c>
      <c r="E4">
        <v>307</v>
      </c>
      <c r="F4" s="112">
        <v>3664</v>
      </c>
    </row>
    <row r="5" spans="1:6">
      <c r="A5" t="s">
        <v>702</v>
      </c>
      <c r="B5">
        <v>305.5</v>
      </c>
      <c r="C5">
        <v>310.5</v>
      </c>
      <c r="D5">
        <v>305</v>
      </c>
      <c r="E5">
        <v>305</v>
      </c>
      <c r="F5" s="112">
        <v>1738</v>
      </c>
    </row>
    <row r="6" spans="1:6">
      <c r="A6" t="s">
        <v>701</v>
      </c>
      <c r="B6">
        <v>303</v>
      </c>
      <c r="C6">
        <v>303</v>
      </c>
      <c r="D6">
        <v>293</v>
      </c>
      <c r="E6">
        <v>297.5</v>
      </c>
      <c r="F6" s="112">
        <v>3823</v>
      </c>
    </row>
    <row r="7" spans="1:6">
      <c r="A7" t="s">
        <v>700</v>
      </c>
      <c r="B7">
        <v>303</v>
      </c>
      <c r="C7">
        <v>304.5</v>
      </c>
      <c r="D7">
        <v>290.5</v>
      </c>
      <c r="E7">
        <v>290.5</v>
      </c>
      <c r="F7" s="112">
        <v>2215</v>
      </c>
    </row>
    <row r="8" spans="1:6">
      <c r="A8" t="s">
        <v>699</v>
      </c>
      <c r="B8">
        <v>290.5</v>
      </c>
      <c r="C8">
        <v>293.5</v>
      </c>
      <c r="D8">
        <v>289</v>
      </c>
      <c r="E8">
        <v>290</v>
      </c>
      <c r="F8" s="112">
        <v>1071</v>
      </c>
    </row>
    <row r="9" spans="1:6">
      <c r="A9" t="s">
        <v>698</v>
      </c>
      <c r="B9">
        <v>294</v>
      </c>
      <c r="C9">
        <v>301</v>
      </c>
      <c r="D9">
        <v>293</v>
      </c>
      <c r="E9">
        <v>297.5</v>
      </c>
      <c r="F9" s="112">
        <v>1289</v>
      </c>
    </row>
    <row r="10" spans="1:6">
      <c r="A10" t="s">
        <v>697</v>
      </c>
      <c r="B10">
        <v>301.5</v>
      </c>
      <c r="C10">
        <v>305</v>
      </c>
      <c r="D10">
        <v>297.5</v>
      </c>
      <c r="E10">
        <v>299</v>
      </c>
      <c r="F10" s="112">
        <v>2139</v>
      </c>
    </row>
    <row r="11" spans="1:6">
      <c r="A11" t="s">
        <v>696</v>
      </c>
      <c r="B11">
        <v>302</v>
      </c>
      <c r="C11">
        <v>303.5</v>
      </c>
      <c r="D11">
        <v>284</v>
      </c>
      <c r="E11">
        <v>284.5</v>
      </c>
      <c r="F11" s="112">
        <v>4062</v>
      </c>
    </row>
    <row r="12" spans="1:6">
      <c r="A12" t="s">
        <v>695</v>
      </c>
      <c r="B12">
        <v>284.5</v>
      </c>
      <c r="C12">
        <v>297.5</v>
      </c>
      <c r="D12">
        <v>284</v>
      </c>
      <c r="E12">
        <v>294</v>
      </c>
      <c r="F12" s="112">
        <v>3042</v>
      </c>
    </row>
    <row r="13" spans="1:6">
      <c r="A13" t="s">
        <v>694</v>
      </c>
      <c r="B13">
        <v>299</v>
      </c>
      <c r="C13">
        <v>302</v>
      </c>
      <c r="D13">
        <v>286.5</v>
      </c>
      <c r="E13">
        <v>291.5</v>
      </c>
      <c r="F13" s="112">
        <v>3851</v>
      </c>
    </row>
    <row r="14" spans="1:6">
      <c r="A14" t="s">
        <v>693</v>
      </c>
      <c r="B14">
        <v>294</v>
      </c>
      <c r="C14">
        <v>318.5</v>
      </c>
      <c r="D14">
        <v>293</v>
      </c>
      <c r="E14">
        <v>313.5</v>
      </c>
      <c r="F14" s="112">
        <v>10023</v>
      </c>
    </row>
    <row r="15" spans="1:6">
      <c r="A15" t="s">
        <v>692</v>
      </c>
      <c r="B15">
        <v>317</v>
      </c>
      <c r="C15">
        <v>338.5</v>
      </c>
      <c r="D15">
        <v>316</v>
      </c>
      <c r="E15">
        <v>331.5</v>
      </c>
      <c r="F15" s="112">
        <v>16323</v>
      </c>
    </row>
    <row r="16" spans="1:6">
      <c r="A16" t="s">
        <v>691</v>
      </c>
      <c r="B16">
        <v>337</v>
      </c>
      <c r="C16">
        <v>337.5</v>
      </c>
      <c r="D16">
        <v>324.5</v>
      </c>
      <c r="E16">
        <v>334.5</v>
      </c>
      <c r="F16" s="112">
        <v>8498</v>
      </c>
    </row>
    <row r="17" spans="1:6">
      <c r="A17" t="s">
        <v>690</v>
      </c>
      <c r="B17">
        <v>335</v>
      </c>
      <c r="C17">
        <v>335.5</v>
      </c>
      <c r="D17">
        <v>324</v>
      </c>
      <c r="E17">
        <v>329</v>
      </c>
      <c r="F17" s="112">
        <v>4168</v>
      </c>
    </row>
    <row r="18" spans="1:6">
      <c r="A18" t="s">
        <v>689</v>
      </c>
      <c r="B18">
        <v>331</v>
      </c>
      <c r="C18">
        <v>349</v>
      </c>
      <c r="D18">
        <v>331</v>
      </c>
      <c r="E18">
        <v>337</v>
      </c>
      <c r="F18" s="112">
        <v>8330</v>
      </c>
    </row>
    <row r="19" spans="1:6">
      <c r="A19" t="s">
        <v>688</v>
      </c>
      <c r="B19">
        <v>337</v>
      </c>
      <c r="C19">
        <v>345</v>
      </c>
      <c r="D19">
        <v>321.5</v>
      </c>
      <c r="E19">
        <v>328</v>
      </c>
      <c r="F19" s="112">
        <v>5662</v>
      </c>
    </row>
    <row r="20" spans="1:6">
      <c r="A20" t="s">
        <v>687</v>
      </c>
      <c r="B20">
        <v>330</v>
      </c>
      <c r="C20">
        <v>339.5</v>
      </c>
      <c r="D20">
        <v>324.5</v>
      </c>
      <c r="E20">
        <v>339</v>
      </c>
      <c r="F20" s="112">
        <v>4375</v>
      </c>
    </row>
    <row r="21" spans="1:6">
      <c r="A21" t="s">
        <v>686</v>
      </c>
      <c r="B21">
        <v>342</v>
      </c>
      <c r="C21">
        <v>360</v>
      </c>
      <c r="D21">
        <v>338.5</v>
      </c>
      <c r="E21">
        <v>349</v>
      </c>
      <c r="F21" s="112">
        <v>9370</v>
      </c>
    </row>
    <row r="22" spans="1:6">
      <c r="A22" t="s">
        <v>685</v>
      </c>
      <c r="B22">
        <v>353.5</v>
      </c>
      <c r="C22">
        <v>376</v>
      </c>
      <c r="D22">
        <v>338</v>
      </c>
      <c r="E22">
        <v>375</v>
      </c>
      <c r="F22" s="112">
        <v>12328</v>
      </c>
    </row>
    <row r="23" spans="1:6">
      <c r="A23" t="s">
        <v>684</v>
      </c>
      <c r="B23">
        <v>368</v>
      </c>
      <c r="C23">
        <v>374</v>
      </c>
      <c r="D23">
        <v>355</v>
      </c>
      <c r="E23">
        <v>358</v>
      </c>
      <c r="F23" s="112">
        <v>7330</v>
      </c>
    </row>
    <row r="24" spans="1:6">
      <c r="A24" t="s">
        <v>683</v>
      </c>
      <c r="B24">
        <v>358.5</v>
      </c>
      <c r="C24">
        <v>367</v>
      </c>
      <c r="D24">
        <v>345</v>
      </c>
      <c r="E24">
        <v>345.5</v>
      </c>
      <c r="F24" s="112">
        <v>10805</v>
      </c>
    </row>
    <row r="25" spans="1:6">
      <c r="A25" t="s">
        <v>682</v>
      </c>
      <c r="B25">
        <v>342.5</v>
      </c>
      <c r="C25">
        <v>344</v>
      </c>
      <c r="D25">
        <v>334</v>
      </c>
      <c r="E25">
        <v>336</v>
      </c>
      <c r="F25" s="112">
        <v>5521</v>
      </c>
    </row>
    <row r="26" spans="1:6">
      <c r="A26" t="s">
        <v>681</v>
      </c>
      <c r="B26">
        <v>338</v>
      </c>
      <c r="C26">
        <v>346</v>
      </c>
      <c r="D26">
        <v>333.5</v>
      </c>
      <c r="E26">
        <v>341</v>
      </c>
      <c r="F26" s="112">
        <v>5198</v>
      </c>
    </row>
    <row r="27" spans="1:6">
      <c r="A27" t="s">
        <v>680</v>
      </c>
      <c r="B27">
        <v>346.5</v>
      </c>
      <c r="C27">
        <v>352</v>
      </c>
      <c r="D27">
        <v>339.5</v>
      </c>
      <c r="E27">
        <v>340</v>
      </c>
      <c r="F27" s="112">
        <v>4911</v>
      </c>
    </row>
    <row r="28" spans="1:6">
      <c r="A28" t="s">
        <v>679</v>
      </c>
      <c r="B28">
        <v>343</v>
      </c>
      <c r="C28">
        <v>346</v>
      </c>
      <c r="D28">
        <v>336.5</v>
      </c>
      <c r="E28">
        <v>337.5</v>
      </c>
      <c r="F28" s="112">
        <v>2570</v>
      </c>
    </row>
    <row r="29" spans="1:6">
      <c r="A29" t="s">
        <v>678</v>
      </c>
      <c r="B29">
        <v>337.5</v>
      </c>
      <c r="C29">
        <v>339.5</v>
      </c>
      <c r="D29">
        <v>332</v>
      </c>
      <c r="E29">
        <v>337.5</v>
      </c>
      <c r="F29" s="112">
        <v>1838</v>
      </c>
    </row>
    <row r="30" spans="1:6">
      <c r="A30" t="s">
        <v>677</v>
      </c>
      <c r="B30">
        <v>341</v>
      </c>
      <c r="C30">
        <v>348</v>
      </c>
      <c r="D30">
        <v>337</v>
      </c>
      <c r="E30">
        <v>344</v>
      </c>
      <c r="F30" s="112">
        <v>2972</v>
      </c>
    </row>
    <row r="31" spans="1:6">
      <c r="A31" t="s">
        <v>676</v>
      </c>
      <c r="B31">
        <v>340</v>
      </c>
      <c r="C31">
        <v>341.5</v>
      </c>
      <c r="D31">
        <v>335</v>
      </c>
      <c r="E31">
        <v>335.5</v>
      </c>
      <c r="F31" s="112">
        <v>2177</v>
      </c>
    </row>
    <row r="32" spans="1:6">
      <c r="A32" t="s">
        <v>675</v>
      </c>
      <c r="B32">
        <v>329</v>
      </c>
      <c r="C32">
        <v>331.5</v>
      </c>
      <c r="D32">
        <v>317.5</v>
      </c>
      <c r="E32">
        <v>320</v>
      </c>
      <c r="F32" s="112">
        <v>4394</v>
      </c>
    </row>
    <row r="33" spans="1:6">
      <c r="A33" t="s">
        <v>674</v>
      </c>
      <c r="B33">
        <v>325.5</v>
      </c>
      <c r="C33">
        <v>330</v>
      </c>
      <c r="D33">
        <v>323</v>
      </c>
      <c r="E33">
        <v>326</v>
      </c>
      <c r="F33" s="112">
        <v>2174</v>
      </c>
    </row>
    <row r="34" spans="1:6">
      <c r="A34" t="s">
        <v>673</v>
      </c>
      <c r="B34">
        <v>324.5</v>
      </c>
      <c r="C34">
        <v>335</v>
      </c>
      <c r="D34">
        <v>323.5</v>
      </c>
      <c r="E34">
        <v>330</v>
      </c>
      <c r="F34" s="112">
        <v>1312</v>
      </c>
    </row>
    <row r="35" spans="1:6">
      <c r="A35" t="s">
        <v>672</v>
      </c>
      <c r="B35">
        <v>328</v>
      </c>
      <c r="C35">
        <v>332.5</v>
      </c>
      <c r="D35">
        <v>315.5</v>
      </c>
      <c r="E35">
        <v>324</v>
      </c>
      <c r="F35" s="112">
        <v>2809</v>
      </c>
    </row>
    <row r="36" spans="1:6">
      <c r="A36" t="s">
        <v>671</v>
      </c>
      <c r="B36">
        <v>323.5</v>
      </c>
      <c r="C36">
        <v>325</v>
      </c>
      <c r="D36">
        <v>316</v>
      </c>
      <c r="E36">
        <v>317</v>
      </c>
      <c r="F36" s="112">
        <v>1649</v>
      </c>
    </row>
    <row r="37" spans="1:6">
      <c r="A37" t="s">
        <v>670</v>
      </c>
      <c r="B37">
        <v>322</v>
      </c>
      <c r="C37">
        <v>323.5</v>
      </c>
      <c r="D37">
        <v>317.5</v>
      </c>
      <c r="E37">
        <v>320</v>
      </c>
      <c r="F37">
        <v>687</v>
      </c>
    </row>
    <row r="38" spans="1:6">
      <c r="A38" t="s">
        <v>669</v>
      </c>
      <c r="B38">
        <v>324</v>
      </c>
      <c r="C38">
        <v>333.5</v>
      </c>
      <c r="D38">
        <v>324</v>
      </c>
      <c r="E38">
        <v>331</v>
      </c>
      <c r="F38" s="112">
        <v>1491</v>
      </c>
    </row>
    <row r="39" spans="1:6">
      <c r="A39" t="s">
        <v>668</v>
      </c>
      <c r="B39">
        <v>327.5</v>
      </c>
      <c r="C39">
        <v>330</v>
      </c>
      <c r="D39">
        <v>322.5</v>
      </c>
      <c r="E39">
        <v>325.5</v>
      </c>
      <c r="F39" s="112">
        <v>1102</v>
      </c>
    </row>
    <row r="40" spans="1:6">
      <c r="A40" t="s">
        <v>667</v>
      </c>
      <c r="B40">
        <v>330</v>
      </c>
      <c r="C40">
        <v>335</v>
      </c>
      <c r="D40">
        <v>328.5</v>
      </c>
      <c r="E40">
        <v>331</v>
      </c>
      <c r="F40" s="112">
        <v>1262</v>
      </c>
    </row>
    <row r="41" spans="1:6">
      <c r="A41" t="s">
        <v>666</v>
      </c>
      <c r="B41">
        <v>335</v>
      </c>
      <c r="C41">
        <v>337.5</v>
      </c>
      <c r="D41">
        <v>330</v>
      </c>
      <c r="E41">
        <v>332</v>
      </c>
      <c r="F41" s="112">
        <v>1096</v>
      </c>
    </row>
    <row r="42" spans="1:6">
      <c r="A42" t="s">
        <v>665</v>
      </c>
      <c r="B42">
        <v>332</v>
      </c>
      <c r="C42">
        <v>333</v>
      </c>
      <c r="D42">
        <v>328</v>
      </c>
      <c r="E42">
        <v>328</v>
      </c>
      <c r="F42">
        <v>921</v>
      </c>
    </row>
    <row r="43" spans="1:6">
      <c r="A43" t="s">
        <v>664</v>
      </c>
      <c r="B43">
        <v>324.5</v>
      </c>
      <c r="C43">
        <v>328</v>
      </c>
      <c r="D43">
        <v>321</v>
      </c>
      <c r="E43">
        <v>326.5</v>
      </c>
      <c r="F43" s="112">
        <v>1003</v>
      </c>
    </row>
    <row r="44" spans="1:6">
      <c r="A44" t="s">
        <v>663</v>
      </c>
      <c r="B44">
        <v>327</v>
      </c>
      <c r="C44">
        <v>331</v>
      </c>
      <c r="D44">
        <v>320</v>
      </c>
      <c r="E44">
        <v>320</v>
      </c>
      <c r="F44" s="112">
        <v>1346</v>
      </c>
    </row>
    <row r="45" spans="1:6">
      <c r="A45" t="s">
        <v>662</v>
      </c>
      <c r="B45">
        <v>322.5</v>
      </c>
      <c r="C45">
        <v>327</v>
      </c>
      <c r="D45">
        <v>322.5</v>
      </c>
      <c r="E45">
        <v>324</v>
      </c>
      <c r="F45" s="112">
        <v>1128</v>
      </c>
    </row>
    <row r="46" spans="1:6">
      <c r="A46" t="s">
        <v>661</v>
      </c>
      <c r="B46">
        <v>330</v>
      </c>
      <c r="C46">
        <v>330</v>
      </c>
      <c r="D46">
        <v>320.5</v>
      </c>
      <c r="E46">
        <v>323</v>
      </c>
      <c r="F46" s="112">
        <v>1262</v>
      </c>
    </row>
    <row r="47" spans="1:6">
      <c r="A47" t="s">
        <v>660</v>
      </c>
      <c r="B47">
        <v>323</v>
      </c>
      <c r="C47">
        <v>325.5</v>
      </c>
      <c r="D47">
        <v>318</v>
      </c>
      <c r="E47">
        <v>325</v>
      </c>
      <c r="F47">
        <v>968</v>
      </c>
    </row>
    <row r="48" spans="1:6">
      <c r="A48" t="s">
        <v>659</v>
      </c>
      <c r="B48">
        <v>324.5</v>
      </c>
      <c r="C48">
        <v>326</v>
      </c>
      <c r="D48">
        <v>316.5</v>
      </c>
      <c r="E48">
        <v>316.5</v>
      </c>
      <c r="F48" s="112">
        <v>1145</v>
      </c>
    </row>
    <row r="49" spans="1:6">
      <c r="A49" t="s">
        <v>658</v>
      </c>
      <c r="B49">
        <v>322</v>
      </c>
      <c r="C49">
        <v>329</v>
      </c>
      <c r="D49">
        <v>319.5</v>
      </c>
      <c r="E49">
        <v>319.5</v>
      </c>
      <c r="F49" s="112">
        <v>2324</v>
      </c>
    </row>
    <row r="50" spans="1:6">
      <c r="A50" t="s">
        <v>657</v>
      </c>
      <c r="B50">
        <v>324</v>
      </c>
      <c r="C50">
        <v>329</v>
      </c>
      <c r="D50">
        <v>318</v>
      </c>
      <c r="E50">
        <v>322.5</v>
      </c>
      <c r="F50" s="112">
        <v>1810</v>
      </c>
    </row>
    <row r="51" spans="1:6">
      <c r="A51" t="s">
        <v>656</v>
      </c>
      <c r="B51">
        <v>322.5</v>
      </c>
      <c r="C51">
        <v>324</v>
      </c>
      <c r="D51">
        <v>317</v>
      </c>
      <c r="E51">
        <v>318</v>
      </c>
      <c r="F51" s="112">
        <v>1651</v>
      </c>
    </row>
    <row r="52" spans="1:6">
      <c r="A52" t="s">
        <v>655</v>
      </c>
      <c r="B52">
        <v>320</v>
      </c>
      <c r="C52">
        <v>326</v>
      </c>
      <c r="D52">
        <v>315.5</v>
      </c>
      <c r="E52">
        <v>317</v>
      </c>
      <c r="F52" s="112">
        <v>1555</v>
      </c>
    </row>
    <row r="53" spans="1:6">
      <c r="A53" t="s">
        <v>654</v>
      </c>
      <c r="B53">
        <v>320</v>
      </c>
      <c r="C53">
        <v>322</v>
      </c>
      <c r="D53">
        <v>313</v>
      </c>
      <c r="E53">
        <v>314</v>
      </c>
      <c r="F53" s="112">
        <v>1556</v>
      </c>
    </row>
    <row r="54" spans="1:6">
      <c r="A54" t="s">
        <v>653</v>
      </c>
      <c r="B54">
        <v>314</v>
      </c>
      <c r="C54">
        <v>314</v>
      </c>
      <c r="D54">
        <v>306</v>
      </c>
      <c r="E54">
        <v>306</v>
      </c>
      <c r="F54" s="112">
        <v>2937</v>
      </c>
    </row>
    <row r="55" spans="1:6">
      <c r="A55" t="s">
        <v>652</v>
      </c>
      <c r="B55">
        <v>308</v>
      </c>
      <c r="C55">
        <v>313</v>
      </c>
      <c r="D55">
        <v>302.5</v>
      </c>
      <c r="E55">
        <v>305.5</v>
      </c>
      <c r="F55" s="112">
        <v>2902</v>
      </c>
    </row>
    <row r="56" spans="1:6">
      <c r="A56" t="s">
        <v>651</v>
      </c>
      <c r="B56">
        <v>306</v>
      </c>
      <c r="C56">
        <v>310.5</v>
      </c>
      <c r="D56">
        <v>306</v>
      </c>
      <c r="E56">
        <v>310</v>
      </c>
      <c r="F56" s="112">
        <v>1664</v>
      </c>
    </row>
    <row r="57" spans="1:6">
      <c r="A57" t="s">
        <v>650</v>
      </c>
      <c r="B57">
        <v>311</v>
      </c>
      <c r="C57">
        <v>319.5</v>
      </c>
      <c r="D57">
        <v>311</v>
      </c>
      <c r="E57">
        <v>319.5</v>
      </c>
      <c r="F57" s="112">
        <v>1906</v>
      </c>
    </row>
    <row r="58" spans="1:6">
      <c r="A58" t="s">
        <v>649</v>
      </c>
      <c r="B58">
        <v>319.5</v>
      </c>
      <c r="C58">
        <v>320</v>
      </c>
      <c r="D58">
        <v>313.5</v>
      </c>
      <c r="E58">
        <v>319.5</v>
      </c>
      <c r="F58" s="112">
        <v>1784</v>
      </c>
    </row>
    <row r="59" spans="1:6">
      <c r="A59" t="s">
        <v>648</v>
      </c>
      <c r="B59">
        <v>315</v>
      </c>
      <c r="C59">
        <v>320.5</v>
      </c>
      <c r="D59">
        <v>312.5</v>
      </c>
      <c r="E59">
        <v>320</v>
      </c>
      <c r="F59" s="112">
        <v>1158</v>
      </c>
    </row>
    <row r="60" spans="1:6">
      <c r="A60" t="s">
        <v>647</v>
      </c>
      <c r="B60">
        <v>326</v>
      </c>
      <c r="C60">
        <v>339.5</v>
      </c>
      <c r="D60">
        <v>326</v>
      </c>
      <c r="E60">
        <v>339</v>
      </c>
      <c r="F60" s="112">
        <v>4955</v>
      </c>
    </row>
    <row r="61" spans="1:6">
      <c r="A61" t="s">
        <v>646</v>
      </c>
      <c r="B61">
        <v>344</v>
      </c>
      <c r="C61">
        <v>344.5</v>
      </c>
      <c r="D61">
        <v>333.5</v>
      </c>
      <c r="E61">
        <v>334</v>
      </c>
      <c r="F61" s="112">
        <v>2382</v>
      </c>
    </row>
    <row r="62" spans="1:6">
      <c r="A62" t="s">
        <v>645</v>
      </c>
      <c r="B62">
        <v>335</v>
      </c>
      <c r="C62">
        <v>337</v>
      </c>
      <c r="D62">
        <v>332</v>
      </c>
      <c r="E62">
        <v>334</v>
      </c>
      <c r="F62" s="112">
        <v>1128</v>
      </c>
    </row>
    <row r="63" spans="1:6">
      <c r="A63" t="s">
        <v>644</v>
      </c>
      <c r="B63">
        <v>332</v>
      </c>
      <c r="C63">
        <v>334</v>
      </c>
      <c r="D63">
        <v>324</v>
      </c>
      <c r="E63">
        <v>324.5</v>
      </c>
      <c r="F63" s="112">
        <v>1663</v>
      </c>
    </row>
    <row r="64" spans="1:6">
      <c r="A64" t="s">
        <v>643</v>
      </c>
      <c r="B64">
        <v>325.5</v>
      </c>
      <c r="C64">
        <v>331</v>
      </c>
      <c r="D64">
        <v>325</v>
      </c>
      <c r="E64">
        <v>327</v>
      </c>
      <c r="F64" s="112">
        <v>1514</v>
      </c>
    </row>
  </sheetData>
  <sortState xmlns:xlrd2="http://schemas.microsoft.com/office/spreadsheetml/2017/richdata2" ref="A2:F72">
    <sortCondition ref="A1"/>
  </sortState>
  <phoneticPr fontId="6" type="noConversion"/>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78E84-288A-4806-9F66-1483FB3BC209}">
  <sheetPr codeName="工作表480"/>
  <dimension ref="A1:F64"/>
  <sheetViews>
    <sheetView workbookViewId="0"/>
  </sheetViews>
  <sheetFormatPr defaultRowHeight="17"/>
  <sheetData>
    <row r="1" spans="1:6">
      <c r="A1" t="s">
        <v>731</v>
      </c>
      <c r="B1" t="s">
        <v>732</v>
      </c>
      <c r="C1" t="s">
        <v>733</v>
      </c>
      <c r="D1" t="s">
        <v>734</v>
      </c>
      <c r="E1" t="s">
        <v>735</v>
      </c>
      <c r="F1" t="s">
        <v>736</v>
      </c>
    </row>
    <row r="2" spans="1:6">
      <c r="A2" t="s">
        <v>705</v>
      </c>
      <c r="B2">
        <v>47.1</v>
      </c>
      <c r="C2">
        <v>50.3</v>
      </c>
      <c r="D2">
        <v>46.6</v>
      </c>
      <c r="E2">
        <v>50.3</v>
      </c>
      <c r="F2" s="112">
        <v>7350</v>
      </c>
    </row>
    <row r="3" spans="1:6">
      <c r="A3" t="s">
        <v>704</v>
      </c>
      <c r="B3">
        <v>53</v>
      </c>
      <c r="C3">
        <v>54.9</v>
      </c>
      <c r="D3">
        <v>49.5</v>
      </c>
      <c r="E3">
        <v>50</v>
      </c>
      <c r="F3" s="112">
        <v>19548</v>
      </c>
    </row>
    <row r="4" spans="1:6">
      <c r="A4" t="s">
        <v>703</v>
      </c>
      <c r="B4">
        <v>50</v>
      </c>
      <c r="C4">
        <v>50</v>
      </c>
      <c r="D4">
        <v>48.6</v>
      </c>
      <c r="E4">
        <v>49.75</v>
      </c>
      <c r="F4" s="112">
        <v>4162</v>
      </c>
    </row>
    <row r="5" spans="1:6">
      <c r="A5" t="s">
        <v>702</v>
      </c>
      <c r="B5">
        <v>49.7</v>
      </c>
      <c r="C5">
        <v>51.8</v>
      </c>
      <c r="D5">
        <v>49.6</v>
      </c>
      <c r="E5">
        <v>50.5</v>
      </c>
      <c r="F5" s="112">
        <v>3682</v>
      </c>
    </row>
    <row r="6" spans="1:6">
      <c r="A6" t="s">
        <v>701</v>
      </c>
      <c r="B6">
        <v>51.5</v>
      </c>
      <c r="C6">
        <v>51.5</v>
      </c>
      <c r="D6">
        <v>49.5</v>
      </c>
      <c r="E6">
        <v>50.7</v>
      </c>
      <c r="F6" s="112">
        <v>2570</v>
      </c>
    </row>
    <row r="7" spans="1:6">
      <c r="A7" t="s">
        <v>700</v>
      </c>
      <c r="B7">
        <v>51.1</v>
      </c>
      <c r="C7">
        <v>51.9</v>
      </c>
      <c r="D7">
        <v>49.7</v>
      </c>
      <c r="E7">
        <v>50</v>
      </c>
      <c r="F7" s="112">
        <v>3033</v>
      </c>
    </row>
    <row r="8" spans="1:6">
      <c r="A8" t="s">
        <v>699</v>
      </c>
      <c r="B8">
        <v>50.2</v>
      </c>
      <c r="C8">
        <v>52.5</v>
      </c>
      <c r="D8">
        <v>50.2</v>
      </c>
      <c r="E8">
        <v>51.9</v>
      </c>
      <c r="F8" s="112">
        <v>3491</v>
      </c>
    </row>
    <row r="9" spans="1:6">
      <c r="A9" t="s">
        <v>698</v>
      </c>
      <c r="B9">
        <v>52.8</v>
      </c>
      <c r="C9">
        <v>52.8</v>
      </c>
      <c r="D9">
        <v>51.6</v>
      </c>
      <c r="E9">
        <v>52.2</v>
      </c>
      <c r="F9" s="112">
        <v>2583</v>
      </c>
    </row>
    <row r="10" spans="1:6">
      <c r="A10" t="s">
        <v>697</v>
      </c>
      <c r="B10">
        <v>53</v>
      </c>
      <c r="C10">
        <v>53.7</v>
      </c>
      <c r="D10">
        <v>51.8</v>
      </c>
      <c r="E10">
        <v>52.5</v>
      </c>
      <c r="F10" s="112">
        <v>4124</v>
      </c>
    </row>
    <row r="11" spans="1:6">
      <c r="A11" t="s">
        <v>696</v>
      </c>
      <c r="B11">
        <v>53</v>
      </c>
      <c r="C11">
        <v>54.6</v>
      </c>
      <c r="D11">
        <v>52.8</v>
      </c>
      <c r="E11">
        <v>52.8</v>
      </c>
      <c r="F11" s="112">
        <v>5425</v>
      </c>
    </row>
    <row r="12" spans="1:6">
      <c r="A12" t="s">
        <v>695</v>
      </c>
      <c r="B12">
        <v>53</v>
      </c>
      <c r="C12">
        <v>54.4</v>
      </c>
      <c r="D12">
        <v>52.5</v>
      </c>
      <c r="E12">
        <v>53.7</v>
      </c>
      <c r="F12" s="112">
        <v>3519</v>
      </c>
    </row>
    <row r="13" spans="1:6">
      <c r="A13" t="s">
        <v>694</v>
      </c>
      <c r="B13">
        <v>54.1</v>
      </c>
      <c r="C13">
        <v>54.4</v>
      </c>
      <c r="D13">
        <v>53.2</v>
      </c>
      <c r="E13">
        <v>53.9</v>
      </c>
      <c r="F13" s="112">
        <v>2267</v>
      </c>
    </row>
    <row r="14" spans="1:6">
      <c r="A14" t="s">
        <v>693</v>
      </c>
      <c r="B14">
        <v>53.9</v>
      </c>
      <c r="C14">
        <v>53.9</v>
      </c>
      <c r="D14">
        <v>52.3</v>
      </c>
      <c r="E14">
        <v>52.6</v>
      </c>
      <c r="F14" s="112">
        <v>2367</v>
      </c>
    </row>
    <row r="15" spans="1:6">
      <c r="A15" t="s">
        <v>692</v>
      </c>
      <c r="B15">
        <v>52.9</v>
      </c>
      <c r="C15">
        <v>53.8</v>
      </c>
      <c r="D15">
        <v>52.2</v>
      </c>
      <c r="E15">
        <v>52.2</v>
      </c>
      <c r="F15" s="112">
        <v>1801</v>
      </c>
    </row>
    <row r="16" spans="1:6">
      <c r="A16" t="s">
        <v>691</v>
      </c>
      <c r="B16">
        <v>52.8</v>
      </c>
      <c r="C16">
        <v>52.9</v>
      </c>
      <c r="D16">
        <v>52.2</v>
      </c>
      <c r="E16">
        <v>52.7</v>
      </c>
      <c r="F16" s="112">
        <v>1229</v>
      </c>
    </row>
    <row r="17" spans="1:6">
      <c r="A17" t="s">
        <v>690</v>
      </c>
      <c r="B17">
        <v>53</v>
      </c>
      <c r="C17">
        <v>53.3</v>
      </c>
      <c r="D17">
        <v>52</v>
      </c>
      <c r="E17">
        <v>52</v>
      </c>
      <c r="F17" s="112">
        <v>1273</v>
      </c>
    </row>
    <row r="18" spans="1:6">
      <c r="A18" t="s">
        <v>689</v>
      </c>
      <c r="B18">
        <v>52.2</v>
      </c>
      <c r="C18">
        <v>52.2</v>
      </c>
      <c r="D18">
        <v>51.2</v>
      </c>
      <c r="E18">
        <v>51.2</v>
      </c>
      <c r="F18" s="112">
        <v>1095</v>
      </c>
    </row>
    <row r="19" spans="1:6">
      <c r="A19" t="s">
        <v>688</v>
      </c>
      <c r="B19">
        <v>51.4</v>
      </c>
      <c r="C19">
        <v>52.1</v>
      </c>
      <c r="D19">
        <v>50.3</v>
      </c>
      <c r="E19">
        <v>51.7</v>
      </c>
      <c r="F19" s="112">
        <v>1471</v>
      </c>
    </row>
    <row r="20" spans="1:6">
      <c r="A20" t="s">
        <v>687</v>
      </c>
      <c r="B20">
        <v>52</v>
      </c>
      <c r="C20">
        <v>53.2</v>
      </c>
      <c r="D20">
        <v>51.9</v>
      </c>
      <c r="E20">
        <v>53.1</v>
      </c>
      <c r="F20" s="112">
        <v>1720</v>
      </c>
    </row>
    <row r="21" spans="1:6">
      <c r="A21" t="s">
        <v>686</v>
      </c>
      <c r="B21">
        <v>53.4</v>
      </c>
      <c r="C21">
        <v>53.4</v>
      </c>
      <c r="D21">
        <v>52.4</v>
      </c>
      <c r="E21">
        <v>52.6</v>
      </c>
      <c r="F21">
        <v>899</v>
      </c>
    </row>
    <row r="22" spans="1:6">
      <c r="A22" t="s">
        <v>685</v>
      </c>
      <c r="B22">
        <v>52.7</v>
      </c>
      <c r="C22">
        <v>52.7</v>
      </c>
      <c r="D22">
        <v>51.6</v>
      </c>
      <c r="E22">
        <v>52</v>
      </c>
      <c r="F22">
        <v>808</v>
      </c>
    </row>
    <row r="23" spans="1:6">
      <c r="A23" t="s">
        <v>684</v>
      </c>
      <c r="B23">
        <v>52.4</v>
      </c>
      <c r="C23">
        <v>56.4</v>
      </c>
      <c r="D23">
        <v>52.4</v>
      </c>
      <c r="E23">
        <v>55.5</v>
      </c>
      <c r="F23" s="112">
        <v>6853</v>
      </c>
    </row>
    <row r="24" spans="1:6">
      <c r="A24" t="s">
        <v>683</v>
      </c>
      <c r="B24">
        <v>56.1</v>
      </c>
      <c r="C24">
        <v>57.4</v>
      </c>
      <c r="D24">
        <v>55.1</v>
      </c>
      <c r="E24">
        <v>56.3</v>
      </c>
      <c r="F24" s="112">
        <v>5549</v>
      </c>
    </row>
    <row r="25" spans="1:6">
      <c r="A25" t="s">
        <v>682</v>
      </c>
      <c r="B25">
        <v>56.2</v>
      </c>
      <c r="C25">
        <v>57.8</v>
      </c>
      <c r="D25">
        <v>55.4</v>
      </c>
      <c r="E25">
        <v>55.8</v>
      </c>
      <c r="F25" s="112">
        <v>2854</v>
      </c>
    </row>
    <row r="26" spans="1:6">
      <c r="A26" t="s">
        <v>681</v>
      </c>
      <c r="B26">
        <v>55.9</v>
      </c>
      <c r="C26">
        <v>56.4</v>
      </c>
      <c r="D26">
        <v>54.5</v>
      </c>
      <c r="E26">
        <v>55.5</v>
      </c>
      <c r="F26" s="112">
        <v>1542</v>
      </c>
    </row>
    <row r="27" spans="1:6">
      <c r="A27" t="s">
        <v>680</v>
      </c>
      <c r="B27">
        <v>55.5</v>
      </c>
      <c r="C27">
        <v>57</v>
      </c>
      <c r="D27">
        <v>54.7</v>
      </c>
      <c r="E27">
        <v>56.9</v>
      </c>
      <c r="F27" s="112">
        <v>2132</v>
      </c>
    </row>
    <row r="28" spans="1:6">
      <c r="A28" t="s">
        <v>679</v>
      </c>
      <c r="B28">
        <v>57.4</v>
      </c>
      <c r="C28">
        <v>58</v>
      </c>
      <c r="D28">
        <v>55.7</v>
      </c>
      <c r="E28">
        <v>55.7</v>
      </c>
      <c r="F28" s="112">
        <v>3195</v>
      </c>
    </row>
    <row r="29" spans="1:6">
      <c r="A29" t="s">
        <v>678</v>
      </c>
      <c r="B29">
        <v>55.4</v>
      </c>
      <c r="C29">
        <v>55.5</v>
      </c>
      <c r="D29">
        <v>54</v>
      </c>
      <c r="E29">
        <v>54.5</v>
      </c>
      <c r="F29" s="112">
        <v>1703</v>
      </c>
    </row>
    <row r="30" spans="1:6">
      <c r="A30" t="s">
        <v>677</v>
      </c>
      <c r="B30">
        <v>54.5</v>
      </c>
      <c r="C30">
        <v>56.6</v>
      </c>
      <c r="D30">
        <v>54.5</v>
      </c>
      <c r="E30">
        <v>55.3</v>
      </c>
      <c r="F30" s="112">
        <v>1537</v>
      </c>
    </row>
    <row r="31" spans="1:6">
      <c r="A31" t="s">
        <v>676</v>
      </c>
      <c r="B31">
        <v>55.1</v>
      </c>
      <c r="C31">
        <v>56.7</v>
      </c>
      <c r="D31">
        <v>54.7</v>
      </c>
      <c r="E31">
        <v>55.4</v>
      </c>
      <c r="F31" s="112">
        <v>1490</v>
      </c>
    </row>
    <row r="32" spans="1:6">
      <c r="A32" t="s">
        <v>675</v>
      </c>
      <c r="B32">
        <v>54.9</v>
      </c>
      <c r="C32">
        <v>55</v>
      </c>
      <c r="D32">
        <v>50.8</v>
      </c>
      <c r="E32">
        <v>51.8</v>
      </c>
      <c r="F32" s="112">
        <v>3055</v>
      </c>
    </row>
    <row r="33" spans="1:6">
      <c r="A33" t="s">
        <v>674</v>
      </c>
      <c r="B33">
        <v>51.8</v>
      </c>
      <c r="C33">
        <v>54.8</v>
      </c>
      <c r="D33">
        <v>51.8</v>
      </c>
      <c r="E33">
        <v>53.9</v>
      </c>
      <c r="F33" s="112">
        <v>1757</v>
      </c>
    </row>
    <row r="34" spans="1:6">
      <c r="A34" t="s">
        <v>673</v>
      </c>
      <c r="B34">
        <v>53.1</v>
      </c>
      <c r="C34">
        <v>54.6</v>
      </c>
      <c r="D34">
        <v>52.4</v>
      </c>
      <c r="E34">
        <v>54.2</v>
      </c>
      <c r="F34" s="112">
        <v>1258</v>
      </c>
    </row>
    <row r="35" spans="1:6">
      <c r="A35" t="s">
        <v>672</v>
      </c>
      <c r="B35">
        <v>53.1</v>
      </c>
      <c r="C35">
        <v>53.1</v>
      </c>
      <c r="D35">
        <v>50.3</v>
      </c>
      <c r="E35">
        <v>51.6</v>
      </c>
      <c r="F35" s="112">
        <v>2238</v>
      </c>
    </row>
    <row r="36" spans="1:6">
      <c r="A36" t="s">
        <v>671</v>
      </c>
      <c r="B36">
        <v>51.5</v>
      </c>
      <c r="C36">
        <v>52.2</v>
      </c>
      <c r="D36">
        <v>50.9</v>
      </c>
      <c r="E36">
        <v>51.1</v>
      </c>
      <c r="F36">
        <v>695</v>
      </c>
    </row>
    <row r="37" spans="1:6">
      <c r="A37" t="s">
        <v>670</v>
      </c>
      <c r="B37">
        <v>51.9</v>
      </c>
      <c r="C37">
        <v>53.3</v>
      </c>
      <c r="D37">
        <v>51.9</v>
      </c>
      <c r="E37">
        <v>52.6</v>
      </c>
      <c r="F37">
        <v>896</v>
      </c>
    </row>
    <row r="38" spans="1:6">
      <c r="A38" t="s">
        <v>669</v>
      </c>
      <c r="B38">
        <v>53.3</v>
      </c>
      <c r="C38">
        <v>54.5</v>
      </c>
      <c r="D38">
        <v>53.3</v>
      </c>
      <c r="E38">
        <v>54</v>
      </c>
      <c r="F38" s="112">
        <v>1522</v>
      </c>
    </row>
    <row r="39" spans="1:6">
      <c r="A39" t="s">
        <v>668</v>
      </c>
      <c r="B39">
        <v>54.1</v>
      </c>
      <c r="C39">
        <v>54.3</v>
      </c>
      <c r="D39">
        <v>52.5</v>
      </c>
      <c r="E39">
        <v>52.8</v>
      </c>
      <c r="F39" s="112">
        <v>1019</v>
      </c>
    </row>
    <row r="40" spans="1:6">
      <c r="A40" t="s">
        <v>667</v>
      </c>
      <c r="B40">
        <v>53.2</v>
      </c>
      <c r="C40">
        <v>53.6</v>
      </c>
      <c r="D40">
        <v>52.8</v>
      </c>
      <c r="E40">
        <v>53</v>
      </c>
      <c r="F40">
        <v>529</v>
      </c>
    </row>
    <row r="41" spans="1:6">
      <c r="A41" t="s">
        <v>666</v>
      </c>
      <c r="B41">
        <v>53.4</v>
      </c>
      <c r="C41">
        <v>54</v>
      </c>
      <c r="D41">
        <v>53.1</v>
      </c>
      <c r="E41">
        <v>53.3</v>
      </c>
      <c r="F41">
        <v>633</v>
      </c>
    </row>
    <row r="42" spans="1:6">
      <c r="A42" t="s">
        <v>665</v>
      </c>
      <c r="B42">
        <v>53.6</v>
      </c>
      <c r="C42">
        <v>54.2</v>
      </c>
      <c r="D42">
        <v>53</v>
      </c>
      <c r="E42">
        <v>53.6</v>
      </c>
      <c r="F42">
        <v>748</v>
      </c>
    </row>
    <row r="43" spans="1:6">
      <c r="A43" t="s">
        <v>664</v>
      </c>
      <c r="B43">
        <v>53.4</v>
      </c>
      <c r="C43">
        <v>54</v>
      </c>
      <c r="D43">
        <v>52.5</v>
      </c>
      <c r="E43">
        <v>54</v>
      </c>
      <c r="F43">
        <v>626</v>
      </c>
    </row>
    <row r="44" spans="1:6">
      <c r="A44" t="s">
        <v>663</v>
      </c>
      <c r="B44">
        <v>54.4</v>
      </c>
      <c r="C44">
        <v>54.4</v>
      </c>
      <c r="D44">
        <v>53.6</v>
      </c>
      <c r="E44">
        <v>54</v>
      </c>
      <c r="F44">
        <v>506</v>
      </c>
    </row>
    <row r="45" spans="1:6">
      <c r="A45" t="s">
        <v>662</v>
      </c>
      <c r="B45">
        <v>55</v>
      </c>
      <c r="C45">
        <v>59.1</v>
      </c>
      <c r="D45">
        <v>55</v>
      </c>
      <c r="E45">
        <v>57.6</v>
      </c>
      <c r="F45" s="112">
        <v>7362</v>
      </c>
    </row>
    <row r="46" spans="1:6">
      <c r="A46" t="s">
        <v>661</v>
      </c>
      <c r="B46">
        <v>57.9</v>
      </c>
      <c r="C46">
        <v>59.5</v>
      </c>
      <c r="D46">
        <v>56.9</v>
      </c>
      <c r="E46">
        <v>58.8</v>
      </c>
      <c r="F46" s="112">
        <v>5508</v>
      </c>
    </row>
    <row r="47" spans="1:6">
      <c r="A47" t="s">
        <v>660</v>
      </c>
      <c r="B47">
        <v>58.8</v>
      </c>
      <c r="C47">
        <v>58.9</v>
      </c>
      <c r="D47">
        <v>57.5</v>
      </c>
      <c r="E47">
        <v>58.1</v>
      </c>
      <c r="F47" s="112">
        <v>2026</v>
      </c>
    </row>
    <row r="48" spans="1:6">
      <c r="A48" t="s">
        <v>659</v>
      </c>
      <c r="B48">
        <v>63</v>
      </c>
      <c r="C48">
        <v>63.9</v>
      </c>
      <c r="D48">
        <v>61.5</v>
      </c>
      <c r="E48">
        <v>63.9</v>
      </c>
      <c r="F48" s="112">
        <v>10718</v>
      </c>
    </row>
    <row r="49" spans="1:6">
      <c r="A49" t="s">
        <v>658</v>
      </c>
      <c r="B49">
        <v>66</v>
      </c>
      <c r="C49">
        <v>69</v>
      </c>
      <c r="D49">
        <v>63.1</v>
      </c>
      <c r="E49">
        <v>65.599999999999994</v>
      </c>
      <c r="F49" s="112">
        <v>34377</v>
      </c>
    </row>
    <row r="50" spans="1:6">
      <c r="A50" t="s">
        <v>657</v>
      </c>
      <c r="B50">
        <v>64.599999999999994</v>
      </c>
      <c r="C50">
        <v>65.2</v>
      </c>
      <c r="D50">
        <v>62</v>
      </c>
      <c r="E50">
        <v>64</v>
      </c>
      <c r="F50" s="112">
        <v>7348</v>
      </c>
    </row>
    <row r="51" spans="1:6">
      <c r="A51" t="s">
        <v>656</v>
      </c>
      <c r="B51">
        <v>64.599999999999994</v>
      </c>
      <c r="C51">
        <v>64.900000000000006</v>
      </c>
      <c r="D51">
        <v>63</v>
      </c>
      <c r="E51">
        <v>63.5</v>
      </c>
      <c r="F51" s="112">
        <v>3323</v>
      </c>
    </row>
    <row r="52" spans="1:6">
      <c r="A52" t="s">
        <v>655</v>
      </c>
      <c r="B52">
        <v>64.400000000000006</v>
      </c>
      <c r="C52">
        <v>66.8</v>
      </c>
      <c r="D52">
        <v>63.2</v>
      </c>
      <c r="E52">
        <v>64.400000000000006</v>
      </c>
      <c r="F52" s="112">
        <v>8018</v>
      </c>
    </row>
    <row r="53" spans="1:6">
      <c r="A53" t="s">
        <v>654</v>
      </c>
      <c r="B53">
        <v>65.400000000000006</v>
      </c>
      <c r="C53">
        <v>66.3</v>
      </c>
      <c r="D53">
        <v>63.7</v>
      </c>
      <c r="E53">
        <v>63.7</v>
      </c>
      <c r="F53" s="112">
        <v>4999</v>
      </c>
    </row>
    <row r="54" spans="1:6">
      <c r="A54" t="s">
        <v>653</v>
      </c>
      <c r="B54">
        <v>63.6</v>
      </c>
      <c r="C54">
        <v>65</v>
      </c>
      <c r="D54">
        <v>63.3</v>
      </c>
      <c r="E54">
        <v>63.7</v>
      </c>
      <c r="F54" s="112">
        <v>2668</v>
      </c>
    </row>
    <row r="55" spans="1:6">
      <c r="A55" t="s">
        <v>652</v>
      </c>
      <c r="B55">
        <v>64.3</v>
      </c>
      <c r="C55">
        <v>65.599999999999994</v>
      </c>
      <c r="D55">
        <v>63.3</v>
      </c>
      <c r="E55">
        <v>65</v>
      </c>
      <c r="F55" s="112">
        <v>2721</v>
      </c>
    </row>
    <row r="56" spans="1:6">
      <c r="A56" t="s">
        <v>651</v>
      </c>
      <c r="B56">
        <v>66.099999999999994</v>
      </c>
      <c r="C56">
        <v>67.2</v>
      </c>
      <c r="D56">
        <v>65</v>
      </c>
      <c r="E56">
        <v>65.7</v>
      </c>
      <c r="F56" s="112">
        <v>7204</v>
      </c>
    </row>
    <row r="57" spans="1:6">
      <c r="A57" t="s">
        <v>650</v>
      </c>
      <c r="B57">
        <v>65.5</v>
      </c>
      <c r="C57">
        <v>68.7</v>
      </c>
      <c r="D57">
        <v>64.5</v>
      </c>
      <c r="E57">
        <v>66.5</v>
      </c>
      <c r="F57" s="112">
        <v>8036</v>
      </c>
    </row>
    <row r="58" spans="1:6">
      <c r="A58" t="s">
        <v>649</v>
      </c>
      <c r="B58">
        <v>65.400000000000006</v>
      </c>
      <c r="C58">
        <v>69.099999999999994</v>
      </c>
      <c r="D58">
        <v>64.5</v>
      </c>
      <c r="E58">
        <v>64.599999999999994</v>
      </c>
      <c r="F58" s="112">
        <v>8582</v>
      </c>
    </row>
    <row r="59" spans="1:6">
      <c r="A59" t="s">
        <v>648</v>
      </c>
      <c r="B59">
        <v>64</v>
      </c>
      <c r="C59">
        <v>66.2</v>
      </c>
      <c r="D59">
        <v>63.1</v>
      </c>
      <c r="E59">
        <v>64.099999999999994</v>
      </c>
      <c r="F59" s="112">
        <v>3510</v>
      </c>
    </row>
    <row r="60" spans="1:6">
      <c r="A60" t="s">
        <v>647</v>
      </c>
      <c r="B60">
        <v>64.8</v>
      </c>
      <c r="C60">
        <v>65.3</v>
      </c>
      <c r="D60">
        <v>64</v>
      </c>
      <c r="E60">
        <v>64.3</v>
      </c>
      <c r="F60" s="112">
        <v>1924</v>
      </c>
    </row>
    <row r="61" spans="1:6">
      <c r="A61" t="s">
        <v>646</v>
      </c>
      <c r="B61">
        <v>65.2</v>
      </c>
      <c r="C61">
        <v>68.3</v>
      </c>
      <c r="D61">
        <v>64.8</v>
      </c>
      <c r="E61">
        <v>67.5</v>
      </c>
      <c r="F61" s="112">
        <v>6016</v>
      </c>
    </row>
    <row r="62" spans="1:6">
      <c r="A62" t="s">
        <v>645</v>
      </c>
      <c r="B62">
        <v>68</v>
      </c>
      <c r="C62">
        <v>73.7</v>
      </c>
      <c r="D62">
        <v>67.099999999999994</v>
      </c>
      <c r="E62">
        <v>69.599999999999994</v>
      </c>
      <c r="F62" s="112">
        <v>12154</v>
      </c>
    </row>
    <row r="63" spans="1:6">
      <c r="A63" t="s">
        <v>644</v>
      </c>
      <c r="B63">
        <v>68.599999999999994</v>
      </c>
      <c r="C63">
        <v>70.7</v>
      </c>
      <c r="D63">
        <v>67.5</v>
      </c>
      <c r="E63">
        <v>67.7</v>
      </c>
      <c r="F63" s="112">
        <v>5285</v>
      </c>
    </row>
    <row r="64" spans="1:6">
      <c r="A64" t="s">
        <v>643</v>
      </c>
      <c r="B64">
        <v>68.5</v>
      </c>
      <c r="C64">
        <v>69.400000000000006</v>
      </c>
      <c r="D64">
        <v>66.8</v>
      </c>
      <c r="E64">
        <v>67.5</v>
      </c>
      <c r="F64" s="112">
        <v>3539</v>
      </c>
    </row>
  </sheetData>
  <sortState xmlns:xlrd2="http://schemas.microsoft.com/office/spreadsheetml/2017/richdata2" ref="A2:F72">
    <sortCondition ref="A1"/>
  </sortState>
  <phoneticPr fontId="6" type="noConversion"/>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CAF25A-D7C4-4291-A343-4235EECFEB0D}">
  <sheetPr codeName="工作表481"/>
  <dimension ref="A1:F64"/>
  <sheetViews>
    <sheetView workbookViewId="0"/>
  </sheetViews>
  <sheetFormatPr defaultRowHeight="17"/>
  <sheetData>
    <row r="1" spans="1:6">
      <c r="A1" t="s">
        <v>731</v>
      </c>
      <c r="B1" t="s">
        <v>732</v>
      </c>
      <c r="C1" t="s">
        <v>733</v>
      </c>
      <c r="D1" t="s">
        <v>734</v>
      </c>
      <c r="E1" t="s">
        <v>735</v>
      </c>
      <c r="F1" t="s">
        <v>736</v>
      </c>
    </row>
    <row r="2" spans="1:6">
      <c r="A2" t="s">
        <v>705</v>
      </c>
      <c r="B2">
        <v>31.5</v>
      </c>
      <c r="C2">
        <v>32</v>
      </c>
      <c r="D2">
        <v>31.1</v>
      </c>
      <c r="E2">
        <v>31.75</v>
      </c>
      <c r="F2" s="112">
        <v>2002</v>
      </c>
    </row>
    <row r="3" spans="1:6">
      <c r="A3" t="s">
        <v>704</v>
      </c>
      <c r="B3">
        <v>29.1</v>
      </c>
      <c r="C3">
        <v>32</v>
      </c>
      <c r="D3">
        <v>29.1</v>
      </c>
      <c r="E3">
        <v>31.95</v>
      </c>
      <c r="F3" s="112">
        <v>3529</v>
      </c>
    </row>
    <row r="4" spans="1:6">
      <c r="A4" t="s">
        <v>703</v>
      </c>
      <c r="B4">
        <v>32.5</v>
      </c>
      <c r="C4">
        <v>34.6</v>
      </c>
      <c r="D4">
        <v>32</v>
      </c>
      <c r="E4">
        <v>34.25</v>
      </c>
      <c r="F4" s="112">
        <v>2875</v>
      </c>
    </row>
    <row r="5" spans="1:6">
      <c r="A5" t="s">
        <v>702</v>
      </c>
      <c r="B5">
        <v>35.299999999999997</v>
      </c>
      <c r="C5">
        <v>36.200000000000003</v>
      </c>
      <c r="D5">
        <v>35</v>
      </c>
      <c r="E5">
        <v>35.700000000000003</v>
      </c>
      <c r="F5" s="112">
        <v>2121</v>
      </c>
    </row>
    <row r="6" spans="1:6">
      <c r="A6" t="s">
        <v>701</v>
      </c>
      <c r="B6">
        <v>35.700000000000003</v>
      </c>
      <c r="C6">
        <v>35.950000000000003</v>
      </c>
      <c r="D6">
        <v>34</v>
      </c>
      <c r="E6">
        <v>34</v>
      </c>
      <c r="F6" s="112">
        <v>1719</v>
      </c>
    </row>
    <row r="7" spans="1:6">
      <c r="A7" t="s">
        <v>700</v>
      </c>
      <c r="B7">
        <v>34.200000000000003</v>
      </c>
      <c r="C7">
        <v>34.200000000000003</v>
      </c>
      <c r="D7">
        <v>30.6</v>
      </c>
      <c r="E7">
        <v>32.450000000000003</v>
      </c>
      <c r="F7" s="112">
        <v>4600</v>
      </c>
    </row>
    <row r="8" spans="1:6">
      <c r="A8" t="s">
        <v>699</v>
      </c>
      <c r="B8">
        <v>32.700000000000003</v>
      </c>
      <c r="C8">
        <v>33.4</v>
      </c>
      <c r="D8">
        <v>32</v>
      </c>
      <c r="E8">
        <v>32.450000000000003</v>
      </c>
      <c r="F8" s="112">
        <v>1353</v>
      </c>
    </row>
    <row r="9" spans="1:6">
      <c r="A9" t="s">
        <v>698</v>
      </c>
      <c r="B9">
        <v>31.6</v>
      </c>
      <c r="C9">
        <v>33.1</v>
      </c>
      <c r="D9">
        <v>31.6</v>
      </c>
      <c r="E9">
        <v>33.1</v>
      </c>
      <c r="F9">
        <v>996</v>
      </c>
    </row>
    <row r="10" spans="1:6">
      <c r="A10" t="s">
        <v>697</v>
      </c>
      <c r="B10">
        <v>32.299999999999997</v>
      </c>
      <c r="C10">
        <v>32.5</v>
      </c>
      <c r="D10">
        <v>30.75</v>
      </c>
      <c r="E10">
        <v>31.25</v>
      </c>
      <c r="F10" s="112">
        <v>1110</v>
      </c>
    </row>
    <row r="11" spans="1:6">
      <c r="A11" t="s">
        <v>696</v>
      </c>
      <c r="B11">
        <v>30.7</v>
      </c>
      <c r="C11">
        <v>30.7</v>
      </c>
      <c r="D11">
        <v>28.6</v>
      </c>
      <c r="E11">
        <v>30</v>
      </c>
      <c r="F11" s="112">
        <v>2279</v>
      </c>
    </row>
    <row r="12" spans="1:6">
      <c r="A12" t="s">
        <v>695</v>
      </c>
      <c r="B12">
        <v>28.8</v>
      </c>
      <c r="C12">
        <v>31.65</v>
      </c>
      <c r="D12">
        <v>27</v>
      </c>
      <c r="E12">
        <v>27.4</v>
      </c>
      <c r="F12" s="112">
        <v>19717</v>
      </c>
    </row>
    <row r="13" spans="1:6">
      <c r="A13" t="s">
        <v>694</v>
      </c>
      <c r="B13">
        <v>27.2</v>
      </c>
      <c r="C13">
        <v>28.9</v>
      </c>
      <c r="D13">
        <v>26.15</v>
      </c>
      <c r="E13">
        <v>26.75</v>
      </c>
      <c r="F13" s="112">
        <v>14189</v>
      </c>
    </row>
    <row r="14" spans="1:6">
      <c r="A14" t="s">
        <v>693</v>
      </c>
      <c r="B14">
        <v>27.1</v>
      </c>
      <c r="C14">
        <v>28.2</v>
      </c>
      <c r="D14">
        <v>26.35</v>
      </c>
      <c r="E14">
        <v>26.45</v>
      </c>
      <c r="F14" s="112">
        <v>7220</v>
      </c>
    </row>
    <row r="15" spans="1:6">
      <c r="A15" t="s">
        <v>692</v>
      </c>
      <c r="B15">
        <v>27</v>
      </c>
      <c r="C15">
        <v>27.35</v>
      </c>
      <c r="D15">
        <v>25.9</v>
      </c>
      <c r="E15">
        <v>25.9</v>
      </c>
      <c r="F15" s="112">
        <v>5150</v>
      </c>
    </row>
    <row r="16" spans="1:6">
      <c r="A16" t="s">
        <v>691</v>
      </c>
      <c r="B16">
        <v>26</v>
      </c>
      <c r="C16">
        <v>26.5</v>
      </c>
      <c r="D16">
        <v>25</v>
      </c>
      <c r="E16">
        <v>26.15</v>
      </c>
      <c r="F16" s="112">
        <v>6621</v>
      </c>
    </row>
    <row r="17" spans="1:6">
      <c r="A17" t="s">
        <v>690</v>
      </c>
      <c r="B17">
        <v>26.85</v>
      </c>
      <c r="C17">
        <v>28.1</v>
      </c>
      <c r="D17">
        <v>26</v>
      </c>
      <c r="E17">
        <v>26.55</v>
      </c>
      <c r="F17" s="112">
        <v>8453</v>
      </c>
    </row>
    <row r="18" spans="1:6">
      <c r="A18" t="s">
        <v>689</v>
      </c>
      <c r="B18">
        <v>26.55</v>
      </c>
      <c r="C18">
        <v>27.1</v>
      </c>
      <c r="D18">
        <v>26.25</v>
      </c>
      <c r="E18">
        <v>26.7</v>
      </c>
      <c r="F18" s="112">
        <v>2582</v>
      </c>
    </row>
    <row r="19" spans="1:6">
      <c r="A19" t="s">
        <v>688</v>
      </c>
      <c r="B19">
        <v>26.7</v>
      </c>
      <c r="C19">
        <v>29.25</v>
      </c>
      <c r="D19">
        <v>26.15</v>
      </c>
      <c r="E19">
        <v>26.95</v>
      </c>
      <c r="F19" s="112">
        <v>9705</v>
      </c>
    </row>
    <row r="20" spans="1:6">
      <c r="A20" t="s">
        <v>687</v>
      </c>
      <c r="B20">
        <v>26.95</v>
      </c>
      <c r="C20">
        <v>27.8</v>
      </c>
      <c r="D20">
        <v>26.9</v>
      </c>
      <c r="E20">
        <v>27.1</v>
      </c>
      <c r="F20" s="112">
        <v>3777</v>
      </c>
    </row>
    <row r="21" spans="1:6">
      <c r="A21" t="s">
        <v>686</v>
      </c>
      <c r="B21">
        <v>27.2</v>
      </c>
      <c r="C21">
        <v>28.1</v>
      </c>
      <c r="D21">
        <v>27.2</v>
      </c>
      <c r="E21">
        <v>27.45</v>
      </c>
      <c r="F21" s="112">
        <v>3166</v>
      </c>
    </row>
    <row r="22" spans="1:6">
      <c r="A22" t="s">
        <v>685</v>
      </c>
      <c r="B22">
        <v>27.5</v>
      </c>
      <c r="C22">
        <v>27.65</v>
      </c>
      <c r="D22">
        <v>26.55</v>
      </c>
      <c r="E22">
        <v>26.9</v>
      </c>
      <c r="F22" s="112">
        <v>3001</v>
      </c>
    </row>
    <row r="23" spans="1:6">
      <c r="A23" t="s">
        <v>684</v>
      </c>
      <c r="B23">
        <v>27</v>
      </c>
      <c r="C23">
        <v>27.9</v>
      </c>
      <c r="D23">
        <v>26.65</v>
      </c>
      <c r="E23">
        <v>27.5</v>
      </c>
      <c r="F23" s="112">
        <v>3699</v>
      </c>
    </row>
    <row r="24" spans="1:6">
      <c r="A24" t="s">
        <v>683</v>
      </c>
      <c r="B24">
        <v>27.5</v>
      </c>
      <c r="C24">
        <v>27.5</v>
      </c>
      <c r="D24">
        <v>26.7</v>
      </c>
      <c r="E24">
        <v>26.95</v>
      </c>
      <c r="F24" s="112">
        <v>2711</v>
      </c>
    </row>
    <row r="25" spans="1:6">
      <c r="A25" t="s">
        <v>682</v>
      </c>
      <c r="B25">
        <v>27</v>
      </c>
      <c r="C25">
        <v>27.5</v>
      </c>
      <c r="D25">
        <v>26.1</v>
      </c>
      <c r="E25">
        <v>26.3</v>
      </c>
      <c r="F25" s="112">
        <v>4447</v>
      </c>
    </row>
    <row r="26" spans="1:6">
      <c r="A26" t="s">
        <v>681</v>
      </c>
      <c r="B26">
        <v>26.3</v>
      </c>
      <c r="C26">
        <v>27.3</v>
      </c>
      <c r="D26">
        <v>26.3</v>
      </c>
      <c r="E26">
        <v>26.85</v>
      </c>
      <c r="F26" s="112">
        <v>2352</v>
      </c>
    </row>
    <row r="27" spans="1:6">
      <c r="A27" t="s">
        <v>680</v>
      </c>
      <c r="B27">
        <v>26.85</v>
      </c>
      <c r="C27">
        <v>27.25</v>
      </c>
      <c r="D27">
        <v>26.65</v>
      </c>
      <c r="E27">
        <v>26.9</v>
      </c>
      <c r="F27" s="112">
        <v>1966</v>
      </c>
    </row>
    <row r="28" spans="1:6">
      <c r="A28" t="s">
        <v>679</v>
      </c>
      <c r="B28">
        <v>26.9</v>
      </c>
      <c r="C28">
        <v>27</v>
      </c>
      <c r="D28">
        <v>26.2</v>
      </c>
      <c r="E28">
        <v>26.3</v>
      </c>
      <c r="F28" s="112">
        <v>2860</v>
      </c>
    </row>
    <row r="29" spans="1:6">
      <c r="A29" t="s">
        <v>678</v>
      </c>
      <c r="B29">
        <v>26.6</v>
      </c>
      <c r="C29">
        <v>26.6</v>
      </c>
      <c r="D29">
        <v>25.5</v>
      </c>
      <c r="E29">
        <v>25.7</v>
      </c>
      <c r="F29" s="112">
        <v>2320</v>
      </c>
    </row>
    <row r="30" spans="1:6">
      <c r="A30" t="s">
        <v>677</v>
      </c>
      <c r="B30">
        <v>25.95</v>
      </c>
      <c r="C30">
        <v>26</v>
      </c>
      <c r="D30">
        <v>24.95</v>
      </c>
      <c r="E30">
        <v>25.1</v>
      </c>
      <c r="F30" s="112">
        <v>3621</v>
      </c>
    </row>
    <row r="31" spans="1:6">
      <c r="A31" t="s">
        <v>676</v>
      </c>
      <c r="B31">
        <v>25</v>
      </c>
      <c r="C31">
        <v>25.05</v>
      </c>
      <c r="D31">
        <v>24.05</v>
      </c>
      <c r="E31">
        <v>24.2</v>
      </c>
      <c r="F31" s="112">
        <v>2890</v>
      </c>
    </row>
    <row r="32" spans="1:6">
      <c r="A32" t="s">
        <v>675</v>
      </c>
      <c r="B32">
        <v>24.4</v>
      </c>
      <c r="C32">
        <v>24.4</v>
      </c>
      <c r="D32">
        <v>23.05</v>
      </c>
      <c r="E32">
        <v>23.3</v>
      </c>
      <c r="F32" s="112">
        <v>2926</v>
      </c>
    </row>
    <row r="33" spans="1:6">
      <c r="A33" t="s">
        <v>674</v>
      </c>
      <c r="B33">
        <v>24.15</v>
      </c>
      <c r="C33">
        <v>24.15</v>
      </c>
      <c r="D33">
        <v>23.5</v>
      </c>
      <c r="E33">
        <v>23.6</v>
      </c>
      <c r="F33" s="112">
        <v>1687</v>
      </c>
    </row>
    <row r="34" spans="1:6">
      <c r="A34" t="s">
        <v>673</v>
      </c>
      <c r="B34">
        <v>23.6</v>
      </c>
      <c r="C34">
        <v>23.75</v>
      </c>
      <c r="D34">
        <v>22.9</v>
      </c>
      <c r="E34">
        <v>23.75</v>
      </c>
      <c r="F34" s="112">
        <v>2506</v>
      </c>
    </row>
    <row r="35" spans="1:6">
      <c r="A35" t="s">
        <v>672</v>
      </c>
      <c r="B35">
        <v>23.5</v>
      </c>
      <c r="C35">
        <v>23.55</v>
      </c>
      <c r="D35">
        <v>21.9</v>
      </c>
      <c r="E35">
        <v>22.85</v>
      </c>
      <c r="F35" s="112">
        <v>2689</v>
      </c>
    </row>
    <row r="36" spans="1:6">
      <c r="A36" t="s">
        <v>671</v>
      </c>
      <c r="B36">
        <v>22.85</v>
      </c>
      <c r="C36">
        <v>23.2</v>
      </c>
      <c r="D36">
        <v>22.55</v>
      </c>
      <c r="E36">
        <v>22.65</v>
      </c>
      <c r="F36" s="112">
        <v>1455</v>
      </c>
    </row>
    <row r="37" spans="1:6">
      <c r="A37" t="s">
        <v>670</v>
      </c>
      <c r="B37">
        <v>22.8</v>
      </c>
      <c r="C37">
        <v>23.2</v>
      </c>
      <c r="D37">
        <v>22.4</v>
      </c>
      <c r="E37">
        <v>22.55</v>
      </c>
      <c r="F37">
        <v>804</v>
      </c>
    </row>
    <row r="38" spans="1:6">
      <c r="A38" t="s">
        <v>669</v>
      </c>
      <c r="B38">
        <v>22.7</v>
      </c>
      <c r="C38">
        <v>24.6</v>
      </c>
      <c r="D38">
        <v>22.7</v>
      </c>
      <c r="E38">
        <v>24.05</v>
      </c>
      <c r="F38" s="112">
        <v>5472</v>
      </c>
    </row>
    <row r="39" spans="1:6">
      <c r="A39" t="s">
        <v>668</v>
      </c>
      <c r="B39">
        <v>23.6</v>
      </c>
      <c r="C39">
        <v>25.9</v>
      </c>
      <c r="D39">
        <v>23.35</v>
      </c>
      <c r="E39">
        <v>24.6</v>
      </c>
      <c r="F39" s="112">
        <v>5400</v>
      </c>
    </row>
    <row r="40" spans="1:6">
      <c r="A40" t="s">
        <v>667</v>
      </c>
      <c r="B40">
        <v>24.6</v>
      </c>
      <c r="C40">
        <v>25.85</v>
      </c>
      <c r="D40">
        <v>24.35</v>
      </c>
      <c r="E40">
        <v>25.2</v>
      </c>
      <c r="F40" s="112">
        <v>3600</v>
      </c>
    </row>
    <row r="41" spans="1:6">
      <c r="A41" t="s">
        <v>666</v>
      </c>
      <c r="B41">
        <v>25.4</v>
      </c>
      <c r="C41">
        <v>25.9</v>
      </c>
      <c r="D41">
        <v>24.8</v>
      </c>
      <c r="E41">
        <v>25.4</v>
      </c>
      <c r="F41" s="112">
        <v>2413</v>
      </c>
    </row>
    <row r="42" spans="1:6">
      <c r="A42" t="s">
        <v>665</v>
      </c>
      <c r="B42">
        <v>25.6</v>
      </c>
      <c r="C42">
        <v>25.85</v>
      </c>
      <c r="D42">
        <v>25.1</v>
      </c>
      <c r="E42">
        <v>25.6</v>
      </c>
      <c r="F42" s="112">
        <v>1374</v>
      </c>
    </row>
    <row r="43" spans="1:6">
      <c r="A43" t="s">
        <v>664</v>
      </c>
      <c r="B43">
        <v>26</v>
      </c>
      <c r="C43">
        <v>26.75</v>
      </c>
      <c r="D43">
        <v>25.65</v>
      </c>
      <c r="E43">
        <v>25.9</v>
      </c>
      <c r="F43" s="112">
        <v>3455</v>
      </c>
    </row>
    <row r="44" spans="1:6">
      <c r="A44" t="s">
        <v>663</v>
      </c>
      <c r="B44">
        <v>25.95</v>
      </c>
      <c r="C44">
        <v>26.05</v>
      </c>
      <c r="D44">
        <v>25.1</v>
      </c>
      <c r="E44">
        <v>25.4</v>
      </c>
      <c r="F44" s="112">
        <v>1607</v>
      </c>
    </row>
    <row r="45" spans="1:6">
      <c r="A45" t="s">
        <v>662</v>
      </c>
      <c r="B45">
        <v>25.1</v>
      </c>
      <c r="C45">
        <v>25.25</v>
      </c>
      <c r="D45">
        <v>24.15</v>
      </c>
      <c r="E45">
        <v>24.3</v>
      </c>
      <c r="F45" s="112">
        <v>2261</v>
      </c>
    </row>
    <row r="46" spans="1:6">
      <c r="A46" t="s">
        <v>661</v>
      </c>
      <c r="B46">
        <v>24.3</v>
      </c>
      <c r="C46">
        <v>24.55</v>
      </c>
      <c r="D46">
        <v>23.35</v>
      </c>
      <c r="E46">
        <v>24.35</v>
      </c>
      <c r="F46" s="112">
        <v>1418</v>
      </c>
    </row>
    <row r="47" spans="1:6">
      <c r="A47" t="s">
        <v>660</v>
      </c>
      <c r="B47">
        <v>24.05</v>
      </c>
      <c r="C47">
        <v>24.45</v>
      </c>
      <c r="D47">
        <v>23.75</v>
      </c>
      <c r="E47">
        <v>23.8</v>
      </c>
      <c r="F47">
        <v>685</v>
      </c>
    </row>
    <row r="48" spans="1:6">
      <c r="A48" t="s">
        <v>659</v>
      </c>
      <c r="B48">
        <v>24.15</v>
      </c>
      <c r="C48">
        <v>26.15</v>
      </c>
      <c r="D48">
        <v>23.95</v>
      </c>
      <c r="E48">
        <v>24.35</v>
      </c>
      <c r="F48" s="112">
        <v>11856</v>
      </c>
    </row>
    <row r="49" spans="1:6">
      <c r="A49" t="s">
        <v>658</v>
      </c>
      <c r="B49">
        <v>24.35</v>
      </c>
      <c r="C49">
        <v>24.8</v>
      </c>
      <c r="D49">
        <v>23.5</v>
      </c>
      <c r="E49">
        <v>24</v>
      </c>
      <c r="F49" s="112">
        <v>3542</v>
      </c>
    </row>
    <row r="50" spans="1:6">
      <c r="A50" t="s">
        <v>657</v>
      </c>
      <c r="B50">
        <v>23.75</v>
      </c>
      <c r="C50">
        <v>23.75</v>
      </c>
      <c r="D50">
        <v>22.95</v>
      </c>
      <c r="E50">
        <v>23.45</v>
      </c>
      <c r="F50" s="112">
        <v>2205</v>
      </c>
    </row>
    <row r="51" spans="1:6">
      <c r="A51" t="s">
        <v>656</v>
      </c>
      <c r="B51">
        <v>23.7</v>
      </c>
      <c r="C51">
        <v>24</v>
      </c>
      <c r="D51">
        <v>23.1</v>
      </c>
      <c r="E51">
        <v>23.1</v>
      </c>
      <c r="F51" s="112">
        <v>1765</v>
      </c>
    </row>
    <row r="52" spans="1:6">
      <c r="A52" t="s">
        <v>655</v>
      </c>
      <c r="B52">
        <v>23.3</v>
      </c>
      <c r="C52">
        <v>23.5</v>
      </c>
      <c r="D52">
        <v>23.05</v>
      </c>
      <c r="E52">
        <v>23.15</v>
      </c>
      <c r="F52" s="112">
        <v>1279</v>
      </c>
    </row>
    <row r="53" spans="1:6">
      <c r="A53" t="s">
        <v>654</v>
      </c>
      <c r="B53">
        <v>23.4</v>
      </c>
      <c r="C53">
        <v>23.55</v>
      </c>
      <c r="D53">
        <v>22.95</v>
      </c>
      <c r="E53">
        <v>23.2</v>
      </c>
      <c r="F53" s="112">
        <v>1167</v>
      </c>
    </row>
    <row r="54" spans="1:6">
      <c r="A54" t="s">
        <v>653</v>
      </c>
      <c r="B54">
        <v>23.35</v>
      </c>
      <c r="C54">
        <v>23.65</v>
      </c>
      <c r="D54">
        <v>23</v>
      </c>
      <c r="E54">
        <v>23.05</v>
      </c>
      <c r="F54" s="112">
        <v>1685</v>
      </c>
    </row>
    <row r="55" spans="1:6">
      <c r="A55" t="s">
        <v>652</v>
      </c>
      <c r="B55">
        <v>23.3</v>
      </c>
      <c r="C55">
        <v>23.45</v>
      </c>
      <c r="D55">
        <v>23</v>
      </c>
      <c r="E55">
        <v>23.15</v>
      </c>
      <c r="F55">
        <v>876</v>
      </c>
    </row>
    <row r="56" spans="1:6">
      <c r="A56" t="s">
        <v>651</v>
      </c>
      <c r="B56">
        <v>23.45</v>
      </c>
      <c r="C56">
        <v>25.45</v>
      </c>
      <c r="D56">
        <v>23.3</v>
      </c>
      <c r="E56">
        <v>25.45</v>
      </c>
      <c r="F56" s="112">
        <v>8393</v>
      </c>
    </row>
    <row r="57" spans="1:6">
      <c r="A57" t="s">
        <v>650</v>
      </c>
      <c r="B57">
        <v>25.55</v>
      </c>
      <c r="C57">
        <v>27.9</v>
      </c>
      <c r="D57">
        <v>24.85</v>
      </c>
      <c r="E57">
        <v>26.7</v>
      </c>
      <c r="F57" s="112">
        <v>21454</v>
      </c>
    </row>
    <row r="58" spans="1:6">
      <c r="A58" t="s">
        <v>649</v>
      </c>
      <c r="B58">
        <v>27.1</v>
      </c>
      <c r="C58">
        <v>29.35</v>
      </c>
      <c r="D58">
        <v>26</v>
      </c>
      <c r="E58">
        <v>29.35</v>
      </c>
      <c r="F58" s="112">
        <v>22222</v>
      </c>
    </row>
    <row r="59" spans="1:6">
      <c r="A59" t="s">
        <v>648</v>
      </c>
      <c r="B59">
        <v>29</v>
      </c>
      <c r="C59">
        <v>29.8</v>
      </c>
      <c r="D59">
        <v>27.8</v>
      </c>
      <c r="E59">
        <v>28.5</v>
      </c>
      <c r="F59" s="112">
        <v>20790</v>
      </c>
    </row>
    <row r="60" spans="1:6">
      <c r="A60" t="s">
        <v>647</v>
      </c>
      <c r="B60">
        <v>28.75</v>
      </c>
      <c r="C60">
        <v>28.8</v>
      </c>
      <c r="D60">
        <v>26</v>
      </c>
      <c r="E60">
        <v>27.1</v>
      </c>
      <c r="F60" s="112">
        <v>13341</v>
      </c>
    </row>
    <row r="61" spans="1:6">
      <c r="A61" t="s">
        <v>646</v>
      </c>
      <c r="B61">
        <v>27.2</v>
      </c>
      <c r="C61">
        <v>28.2</v>
      </c>
      <c r="D61">
        <v>26.8</v>
      </c>
      <c r="E61">
        <v>26.95</v>
      </c>
      <c r="F61" s="112">
        <v>5937</v>
      </c>
    </row>
    <row r="62" spans="1:6">
      <c r="A62" t="s">
        <v>645</v>
      </c>
      <c r="B62">
        <v>27.25</v>
      </c>
      <c r="C62">
        <v>27.45</v>
      </c>
      <c r="D62">
        <v>26.2</v>
      </c>
      <c r="E62">
        <v>26.35</v>
      </c>
      <c r="F62" s="112">
        <v>4952</v>
      </c>
    </row>
    <row r="63" spans="1:6">
      <c r="A63" t="s">
        <v>644</v>
      </c>
      <c r="B63">
        <v>26.2</v>
      </c>
      <c r="C63">
        <v>27.05</v>
      </c>
      <c r="D63">
        <v>25.75</v>
      </c>
      <c r="E63">
        <v>26</v>
      </c>
      <c r="F63" s="112">
        <v>4351</v>
      </c>
    </row>
    <row r="64" spans="1:6">
      <c r="A64" t="s">
        <v>643</v>
      </c>
      <c r="B64">
        <v>26.35</v>
      </c>
      <c r="C64">
        <v>26.45</v>
      </c>
      <c r="D64">
        <v>25.4</v>
      </c>
      <c r="E64">
        <v>25.7</v>
      </c>
      <c r="F64" s="112">
        <v>2916</v>
      </c>
    </row>
  </sheetData>
  <sortState xmlns:xlrd2="http://schemas.microsoft.com/office/spreadsheetml/2017/richdata2" ref="A2:F72">
    <sortCondition ref="A1"/>
  </sortState>
  <phoneticPr fontId="6" type="noConversion"/>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025B41-E1F0-4873-B76D-13A915BB9A81}">
  <sheetPr codeName="工作表482"/>
  <dimension ref="A1:F64"/>
  <sheetViews>
    <sheetView workbookViewId="0"/>
  </sheetViews>
  <sheetFormatPr defaultRowHeight="17"/>
  <sheetData>
    <row r="1" spans="1:6">
      <c r="A1" t="s">
        <v>731</v>
      </c>
      <c r="B1" t="s">
        <v>732</v>
      </c>
      <c r="C1" t="s">
        <v>733</v>
      </c>
      <c r="D1" t="s">
        <v>734</v>
      </c>
      <c r="E1" t="s">
        <v>735</v>
      </c>
      <c r="F1" t="s">
        <v>736</v>
      </c>
    </row>
    <row r="2" spans="1:6">
      <c r="A2" t="s">
        <v>705</v>
      </c>
      <c r="B2">
        <v>69.599999999999994</v>
      </c>
      <c r="C2">
        <v>70.099999999999994</v>
      </c>
      <c r="D2">
        <v>69.3</v>
      </c>
      <c r="E2">
        <v>69.3</v>
      </c>
      <c r="F2">
        <v>578</v>
      </c>
    </row>
    <row r="3" spans="1:6">
      <c r="A3" t="s">
        <v>704</v>
      </c>
      <c r="B3">
        <v>69.7</v>
      </c>
      <c r="C3">
        <v>70.099999999999994</v>
      </c>
      <c r="D3">
        <v>69.3</v>
      </c>
      <c r="E3">
        <v>69.900000000000006</v>
      </c>
      <c r="F3" s="112">
        <v>1331</v>
      </c>
    </row>
    <row r="4" spans="1:6">
      <c r="A4" t="s">
        <v>703</v>
      </c>
      <c r="B4">
        <v>70</v>
      </c>
      <c r="C4">
        <v>70.3</v>
      </c>
      <c r="D4">
        <v>69.099999999999994</v>
      </c>
      <c r="E4">
        <v>69.099999999999994</v>
      </c>
      <c r="F4" s="112">
        <v>1043</v>
      </c>
    </row>
    <row r="5" spans="1:6">
      <c r="A5" t="s">
        <v>702</v>
      </c>
      <c r="B5">
        <v>68.8</v>
      </c>
      <c r="C5">
        <v>70.900000000000006</v>
      </c>
      <c r="D5">
        <v>68.7</v>
      </c>
      <c r="E5">
        <v>70.3</v>
      </c>
      <c r="F5" s="112">
        <v>1209</v>
      </c>
    </row>
    <row r="6" spans="1:6">
      <c r="A6" t="s">
        <v>701</v>
      </c>
      <c r="B6">
        <v>70.599999999999994</v>
      </c>
      <c r="C6">
        <v>71.8</v>
      </c>
      <c r="D6">
        <v>68.8</v>
      </c>
      <c r="E6">
        <v>68.8</v>
      </c>
      <c r="F6" s="112">
        <v>2258</v>
      </c>
    </row>
    <row r="7" spans="1:6">
      <c r="A7" t="s">
        <v>700</v>
      </c>
      <c r="B7">
        <v>68.8</v>
      </c>
      <c r="C7">
        <v>70.400000000000006</v>
      </c>
      <c r="D7">
        <v>67.7</v>
      </c>
      <c r="E7">
        <v>67.7</v>
      </c>
      <c r="F7" s="112">
        <v>1794</v>
      </c>
    </row>
    <row r="8" spans="1:6">
      <c r="A8" t="s">
        <v>699</v>
      </c>
      <c r="B8">
        <v>67.2</v>
      </c>
      <c r="C8">
        <v>68.2</v>
      </c>
      <c r="D8">
        <v>67.2</v>
      </c>
      <c r="E8">
        <v>67.5</v>
      </c>
      <c r="F8">
        <v>986</v>
      </c>
    </row>
    <row r="9" spans="1:6">
      <c r="A9" t="s">
        <v>698</v>
      </c>
      <c r="B9">
        <v>67.8</v>
      </c>
      <c r="C9">
        <v>71.2</v>
      </c>
      <c r="D9">
        <v>67.599999999999994</v>
      </c>
      <c r="E9">
        <v>70</v>
      </c>
      <c r="F9" s="112">
        <v>3066</v>
      </c>
    </row>
    <row r="10" spans="1:6">
      <c r="A10" t="s">
        <v>697</v>
      </c>
      <c r="B10">
        <v>70</v>
      </c>
      <c r="C10">
        <v>71.2</v>
      </c>
      <c r="D10">
        <v>68.3</v>
      </c>
      <c r="E10">
        <v>68.5</v>
      </c>
      <c r="F10" s="112">
        <v>2078</v>
      </c>
    </row>
    <row r="11" spans="1:6">
      <c r="A11" t="s">
        <v>696</v>
      </c>
      <c r="B11">
        <v>69.400000000000006</v>
      </c>
      <c r="C11">
        <v>70</v>
      </c>
      <c r="D11">
        <v>67.8</v>
      </c>
      <c r="E11">
        <v>67.900000000000006</v>
      </c>
      <c r="F11" s="112">
        <v>1324</v>
      </c>
    </row>
    <row r="12" spans="1:6">
      <c r="A12" t="s">
        <v>695</v>
      </c>
      <c r="B12">
        <v>68</v>
      </c>
      <c r="C12">
        <v>68.2</v>
      </c>
      <c r="D12">
        <v>67.400000000000006</v>
      </c>
      <c r="E12">
        <v>67.400000000000006</v>
      </c>
      <c r="F12" s="112">
        <v>1040</v>
      </c>
    </row>
    <row r="13" spans="1:6">
      <c r="A13" t="s">
        <v>694</v>
      </c>
      <c r="B13">
        <v>67.7</v>
      </c>
      <c r="C13">
        <v>68.2</v>
      </c>
      <c r="D13">
        <v>67.599999999999994</v>
      </c>
      <c r="E13">
        <v>67.8</v>
      </c>
      <c r="F13">
        <v>355</v>
      </c>
    </row>
    <row r="14" spans="1:6">
      <c r="A14" t="s">
        <v>693</v>
      </c>
      <c r="B14">
        <v>67.900000000000006</v>
      </c>
      <c r="C14">
        <v>68.5</v>
      </c>
      <c r="D14">
        <v>67.599999999999994</v>
      </c>
      <c r="E14">
        <v>67.900000000000006</v>
      </c>
      <c r="F14">
        <v>739</v>
      </c>
    </row>
    <row r="15" spans="1:6">
      <c r="A15" t="s">
        <v>692</v>
      </c>
      <c r="B15">
        <v>68.099999999999994</v>
      </c>
      <c r="C15">
        <v>68.400000000000006</v>
      </c>
      <c r="D15">
        <v>67.5</v>
      </c>
      <c r="E15">
        <v>67.5</v>
      </c>
      <c r="F15">
        <v>909</v>
      </c>
    </row>
    <row r="16" spans="1:6">
      <c r="A16" t="s">
        <v>691</v>
      </c>
      <c r="B16">
        <v>68.099999999999994</v>
      </c>
      <c r="C16">
        <v>68.5</v>
      </c>
      <c r="D16">
        <v>67.5</v>
      </c>
      <c r="E16">
        <v>68.3</v>
      </c>
      <c r="F16">
        <v>750</v>
      </c>
    </row>
    <row r="17" spans="1:6">
      <c r="A17" t="s">
        <v>690</v>
      </c>
      <c r="B17">
        <v>68.400000000000006</v>
      </c>
      <c r="C17">
        <v>68.599999999999994</v>
      </c>
      <c r="D17">
        <v>68.099999999999994</v>
      </c>
      <c r="E17">
        <v>68.400000000000006</v>
      </c>
      <c r="F17">
        <v>664</v>
      </c>
    </row>
    <row r="18" spans="1:6">
      <c r="A18" t="s">
        <v>689</v>
      </c>
      <c r="B18">
        <v>68.8</v>
      </c>
      <c r="C18">
        <v>69</v>
      </c>
      <c r="D18">
        <v>67.900000000000006</v>
      </c>
      <c r="E18">
        <v>68</v>
      </c>
      <c r="F18">
        <v>665</v>
      </c>
    </row>
    <row r="19" spans="1:6">
      <c r="A19" t="s">
        <v>688</v>
      </c>
      <c r="B19">
        <v>68.3</v>
      </c>
      <c r="C19">
        <v>68.3</v>
      </c>
      <c r="D19">
        <v>66.7</v>
      </c>
      <c r="E19">
        <v>67</v>
      </c>
      <c r="F19" s="112">
        <v>1190</v>
      </c>
    </row>
    <row r="20" spans="1:6">
      <c r="A20" t="s">
        <v>687</v>
      </c>
      <c r="B20">
        <v>67.099999999999994</v>
      </c>
      <c r="C20">
        <v>67.5</v>
      </c>
      <c r="D20">
        <v>66.8</v>
      </c>
      <c r="E20">
        <v>67.2</v>
      </c>
      <c r="F20">
        <v>431</v>
      </c>
    </row>
    <row r="21" spans="1:6">
      <c r="A21" t="s">
        <v>686</v>
      </c>
      <c r="B21">
        <v>67.8</v>
      </c>
      <c r="C21">
        <v>68.7</v>
      </c>
      <c r="D21">
        <v>67.2</v>
      </c>
      <c r="E21">
        <v>68</v>
      </c>
      <c r="F21" s="112">
        <v>1080</v>
      </c>
    </row>
    <row r="22" spans="1:6">
      <c r="A22" t="s">
        <v>685</v>
      </c>
      <c r="B22">
        <v>68.400000000000006</v>
      </c>
      <c r="C22">
        <v>68.5</v>
      </c>
      <c r="D22">
        <v>67.7</v>
      </c>
      <c r="E22">
        <v>68</v>
      </c>
      <c r="F22">
        <v>598</v>
      </c>
    </row>
    <row r="23" spans="1:6">
      <c r="A23" t="s">
        <v>684</v>
      </c>
      <c r="B23">
        <v>68.400000000000006</v>
      </c>
      <c r="C23">
        <v>69.400000000000006</v>
      </c>
      <c r="D23">
        <v>68.099999999999994</v>
      </c>
      <c r="E23">
        <v>68.8</v>
      </c>
      <c r="F23" s="112">
        <v>1119</v>
      </c>
    </row>
    <row r="24" spans="1:6">
      <c r="A24" t="s">
        <v>683</v>
      </c>
      <c r="B24">
        <v>68.900000000000006</v>
      </c>
      <c r="C24">
        <v>69</v>
      </c>
      <c r="D24">
        <v>68.2</v>
      </c>
      <c r="E24">
        <v>69</v>
      </c>
      <c r="F24">
        <v>671</v>
      </c>
    </row>
    <row r="25" spans="1:6">
      <c r="A25" t="s">
        <v>682</v>
      </c>
      <c r="B25">
        <v>69</v>
      </c>
      <c r="C25">
        <v>69.3</v>
      </c>
      <c r="D25">
        <v>68.7</v>
      </c>
      <c r="E25">
        <v>69.3</v>
      </c>
      <c r="F25">
        <v>906</v>
      </c>
    </row>
    <row r="26" spans="1:6">
      <c r="A26" t="s">
        <v>681</v>
      </c>
      <c r="B26">
        <v>69.3</v>
      </c>
      <c r="C26">
        <v>69.3</v>
      </c>
      <c r="D26">
        <v>68.099999999999994</v>
      </c>
      <c r="E26">
        <v>68.400000000000006</v>
      </c>
      <c r="F26">
        <v>717</v>
      </c>
    </row>
    <row r="27" spans="1:6">
      <c r="A27" t="s">
        <v>680</v>
      </c>
      <c r="B27">
        <v>68.7</v>
      </c>
      <c r="C27">
        <v>72</v>
      </c>
      <c r="D27">
        <v>68.7</v>
      </c>
      <c r="E27">
        <v>71.2</v>
      </c>
      <c r="F27" s="112">
        <v>4955</v>
      </c>
    </row>
    <row r="28" spans="1:6">
      <c r="A28" t="s">
        <v>679</v>
      </c>
      <c r="B28">
        <v>71.2</v>
      </c>
      <c r="C28">
        <v>72.7</v>
      </c>
      <c r="D28">
        <v>70.900000000000006</v>
      </c>
      <c r="E28">
        <v>71.599999999999994</v>
      </c>
      <c r="F28" s="112">
        <v>3057</v>
      </c>
    </row>
    <row r="29" spans="1:6">
      <c r="A29" t="s">
        <v>678</v>
      </c>
      <c r="B29">
        <v>71.599999999999994</v>
      </c>
      <c r="C29">
        <v>71.599999999999994</v>
      </c>
      <c r="D29">
        <v>70.400000000000006</v>
      </c>
      <c r="E29">
        <v>71.5</v>
      </c>
      <c r="F29" s="112">
        <v>1334</v>
      </c>
    </row>
    <row r="30" spans="1:6">
      <c r="A30" t="s">
        <v>677</v>
      </c>
      <c r="B30">
        <v>72.5</v>
      </c>
      <c r="C30">
        <v>72.599999999999994</v>
      </c>
      <c r="D30">
        <v>70.400000000000006</v>
      </c>
      <c r="E30">
        <v>70.8</v>
      </c>
      <c r="F30" s="112">
        <v>1639</v>
      </c>
    </row>
    <row r="31" spans="1:6">
      <c r="A31" t="s">
        <v>676</v>
      </c>
      <c r="B31">
        <v>70.099999999999994</v>
      </c>
      <c r="C31">
        <v>70.2</v>
      </c>
      <c r="D31">
        <v>69.2</v>
      </c>
      <c r="E31">
        <v>69.3</v>
      </c>
      <c r="F31">
        <v>957</v>
      </c>
    </row>
    <row r="32" spans="1:6">
      <c r="A32" t="s">
        <v>675</v>
      </c>
      <c r="B32">
        <v>68.8</v>
      </c>
      <c r="C32">
        <v>69</v>
      </c>
      <c r="D32">
        <v>67.400000000000006</v>
      </c>
      <c r="E32">
        <v>67.599999999999994</v>
      </c>
      <c r="F32" s="112">
        <v>1615</v>
      </c>
    </row>
    <row r="33" spans="1:6">
      <c r="A33" t="s">
        <v>674</v>
      </c>
      <c r="B33">
        <v>67.599999999999994</v>
      </c>
      <c r="C33">
        <v>68.8</v>
      </c>
      <c r="D33">
        <v>67.599999999999994</v>
      </c>
      <c r="E33">
        <v>68.400000000000006</v>
      </c>
      <c r="F33">
        <v>784</v>
      </c>
    </row>
    <row r="34" spans="1:6">
      <c r="A34" t="s">
        <v>673</v>
      </c>
      <c r="B34">
        <v>67.8</v>
      </c>
      <c r="C34">
        <v>68.900000000000006</v>
      </c>
      <c r="D34">
        <v>67.8</v>
      </c>
      <c r="E34">
        <v>68.099999999999994</v>
      </c>
      <c r="F34">
        <v>542</v>
      </c>
    </row>
    <row r="35" spans="1:6">
      <c r="A35" t="s">
        <v>672</v>
      </c>
      <c r="B35">
        <v>67.7</v>
      </c>
      <c r="C35">
        <v>67.7</v>
      </c>
      <c r="D35">
        <v>64.5</v>
      </c>
      <c r="E35">
        <v>65.5</v>
      </c>
      <c r="F35" s="112">
        <v>2749</v>
      </c>
    </row>
    <row r="36" spans="1:6">
      <c r="A36" t="s">
        <v>671</v>
      </c>
      <c r="B36">
        <v>65.5</v>
      </c>
      <c r="C36">
        <v>65.599999999999994</v>
      </c>
      <c r="D36">
        <v>63.1</v>
      </c>
      <c r="E36">
        <v>63.6</v>
      </c>
      <c r="F36" s="112">
        <v>1950</v>
      </c>
    </row>
    <row r="37" spans="1:6">
      <c r="A37" t="s">
        <v>670</v>
      </c>
      <c r="B37">
        <v>64.5</v>
      </c>
      <c r="C37">
        <v>65</v>
      </c>
      <c r="D37">
        <v>63.7</v>
      </c>
      <c r="E37">
        <v>64.599999999999994</v>
      </c>
      <c r="F37">
        <v>592</v>
      </c>
    </row>
    <row r="38" spans="1:6">
      <c r="A38" t="s">
        <v>669</v>
      </c>
      <c r="B38">
        <v>65.400000000000006</v>
      </c>
      <c r="C38">
        <v>66.900000000000006</v>
      </c>
      <c r="D38">
        <v>65.400000000000006</v>
      </c>
      <c r="E38">
        <v>66.900000000000006</v>
      </c>
      <c r="F38" s="112">
        <v>1085</v>
      </c>
    </row>
    <row r="39" spans="1:6">
      <c r="A39" t="s">
        <v>668</v>
      </c>
      <c r="B39">
        <v>66.5</v>
      </c>
      <c r="C39">
        <v>67.099999999999994</v>
      </c>
      <c r="D39">
        <v>65.8</v>
      </c>
      <c r="E39">
        <v>66.599999999999994</v>
      </c>
      <c r="F39">
        <v>468</v>
      </c>
    </row>
    <row r="40" spans="1:6">
      <c r="A40" t="s">
        <v>667</v>
      </c>
      <c r="B40">
        <v>67.3</v>
      </c>
      <c r="C40">
        <v>67.400000000000006</v>
      </c>
      <c r="D40">
        <v>66.3</v>
      </c>
      <c r="E40">
        <v>66.3</v>
      </c>
      <c r="F40">
        <v>709</v>
      </c>
    </row>
    <row r="41" spans="1:6">
      <c r="A41" t="s">
        <v>666</v>
      </c>
      <c r="B41">
        <v>67.099999999999994</v>
      </c>
      <c r="C41">
        <v>67.8</v>
      </c>
      <c r="D41">
        <v>66.900000000000006</v>
      </c>
      <c r="E41">
        <v>67.5</v>
      </c>
      <c r="F41">
        <v>832</v>
      </c>
    </row>
    <row r="42" spans="1:6">
      <c r="A42" t="s">
        <v>665</v>
      </c>
      <c r="B42">
        <v>67.5</v>
      </c>
      <c r="C42">
        <v>67.900000000000006</v>
      </c>
      <c r="D42">
        <v>67.2</v>
      </c>
      <c r="E42">
        <v>67.5</v>
      </c>
      <c r="F42">
        <v>374</v>
      </c>
    </row>
    <row r="43" spans="1:6">
      <c r="A43" t="s">
        <v>664</v>
      </c>
      <c r="B43">
        <v>67.5</v>
      </c>
      <c r="C43">
        <v>68.2</v>
      </c>
      <c r="D43">
        <v>67.099999999999994</v>
      </c>
      <c r="E43">
        <v>67.8</v>
      </c>
      <c r="F43">
        <v>592</v>
      </c>
    </row>
    <row r="44" spans="1:6">
      <c r="A44" t="s">
        <v>663</v>
      </c>
      <c r="B44">
        <v>68.400000000000006</v>
      </c>
      <c r="C44">
        <v>68.8</v>
      </c>
      <c r="D44">
        <v>68</v>
      </c>
      <c r="E44">
        <v>68.2</v>
      </c>
      <c r="F44">
        <v>784</v>
      </c>
    </row>
    <row r="45" spans="1:6">
      <c r="A45" t="s">
        <v>662</v>
      </c>
      <c r="B45">
        <v>68.7</v>
      </c>
      <c r="C45">
        <v>69</v>
      </c>
      <c r="D45">
        <v>68.2</v>
      </c>
      <c r="E45">
        <v>68.900000000000006</v>
      </c>
      <c r="F45">
        <v>672</v>
      </c>
    </row>
    <row r="46" spans="1:6">
      <c r="A46" t="s">
        <v>661</v>
      </c>
      <c r="B46">
        <v>70</v>
      </c>
      <c r="C46">
        <v>75.7</v>
      </c>
      <c r="D46">
        <v>70</v>
      </c>
      <c r="E46">
        <v>75.7</v>
      </c>
      <c r="F46" s="112">
        <v>11450</v>
      </c>
    </row>
    <row r="47" spans="1:6">
      <c r="A47" t="s">
        <v>660</v>
      </c>
      <c r="B47">
        <v>73.7</v>
      </c>
      <c r="C47">
        <v>74.599999999999994</v>
      </c>
      <c r="D47">
        <v>70</v>
      </c>
      <c r="E47">
        <v>70.3</v>
      </c>
      <c r="F47" s="112">
        <v>14555</v>
      </c>
    </row>
    <row r="48" spans="1:6">
      <c r="A48" t="s">
        <v>659</v>
      </c>
      <c r="B48">
        <v>70.3</v>
      </c>
      <c r="C48">
        <v>72.400000000000006</v>
      </c>
      <c r="D48">
        <v>69.5</v>
      </c>
      <c r="E48">
        <v>69.7</v>
      </c>
      <c r="F48" s="112">
        <v>4679</v>
      </c>
    </row>
    <row r="49" spans="1:6">
      <c r="A49" t="s">
        <v>658</v>
      </c>
      <c r="B49">
        <v>70.099999999999994</v>
      </c>
      <c r="C49">
        <v>70.099999999999994</v>
      </c>
      <c r="D49">
        <v>68.3</v>
      </c>
      <c r="E49">
        <v>68.5</v>
      </c>
      <c r="F49" s="112">
        <v>2735</v>
      </c>
    </row>
    <row r="50" spans="1:6">
      <c r="A50" t="s">
        <v>657</v>
      </c>
      <c r="B50">
        <v>69</v>
      </c>
      <c r="C50">
        <v>69</v>
      </c>
      <c r="D50">
        <v>67.8</v>
      </c>
      <c r="E50">
        <v>68.5</v>
      </c>
      <c r="F50" s="112">
        <v>1408</v>
      </c>
    </row>
    <row r="51" spans="1:6">
      <c r="A51" t="s">
        <v>656</v>
      </c>
      <c r="B51">
        <v>68.5</v>
      </c>
      <c r="C51">
        <v>69</v>
      </c>
      <c r="D51">
        <v>68.2</v>
      </c>
      <c r="E51">
        <v>68.2</v>
      </c>
      <c r="F51">
        <v>874</v>
      </c>
    </row>
    <row r="52" spans="1:6">
      <c r="A52" t="s">
        <v>655</v>
      </c>
      <c r="B52">
        <v>69.3</v>
      </c>
      <c r="C52">
        <v>69.5</v>
      </c>
      <c r="D52">
        <v>68.3</v>
      </c>
      <c r="E52">
        <v>68.5</v>
      </c>
      <c r="F52" s="112">
        <v>1547</v>
      </c>
    </row>
    <row r="53" spans="1:6">
      <c r="A53" t="s">
        <v>654</v>
      </c>
      <c r="B53">
        <v>69</v>
      </c>
      <c r="C53">
        <v>69.8</v>
      </c>
      <c r="D53">
        <v>68.8</v>
      </c>
      <c r="E53">
        <v>69.3</v>
      </c>
      <c r="F53" s="112">
        <v>1139</v>
      </c>
    </row>
    <row r="54" spans="1:6">
      <c r="A54" t="s">
        <v>653</v>
      </c>
      <c r="B54">
        <v>70.7</v>
      </c>
      <c r="C54">
        <v>71.2</v>
      </c>
      <c r="D54">
        <v>69.400000000000006</v>
      </c>
      <c r="E54">
        <v>70</v>
      </c>
      <c r="F54" s="112">
        <v>3177</v>
      </c>
    </row>
    <row r="55" spans="1:6">
      <c r="A55" t="s">
        <v>652</v>
      </c>
      <c r="B55">
        <v>70.400000000000006</v>
      </c>
      <c r="C55">
        <v>72</v>
      </c>
      <c r="D55">
        <v>69.5</v>
      </c>
      <c r="E55">
        <v>71.3</v>
      </c>
      <c r="F55" s="112">
        <v>4028</v>
      </c>
    </row>
    <row r="56" spans="1:6">
      <c r="A56" t="s">
        <v>651</v>
      </c>
      <c r="B56">
        <v>72.400000000000006</v>
      </c>
      <c r="C56">
        <v>72.599999999999994</v>
      </c>
      <c r="D56">
        <v>71.2</v>
      </c>
      <c r="E56">
        <v>71.8</v>
      </c>
      <c r="F56" s="112">
        <v>2497</v>
      </c>
    </row>
    <row r="57" spans="1:6">
      <c r="A57" t="s">
        <v>650</v>
      </c>
      <c r="B57">
        <v>72</v>
      </c>
      <c r="C57">
        <v>72.400000000000006</v>
      </c>
      <c r="D57">
        <v>71.3</v>
      </c>
      <c r="E57">
        <v>71.5</v>
      </c>
      <c r="F57" s="112">
        <v>1507</v>
      </c>
    </row>
    <row r="58" spans="1:6">
      <c r="A58" t="s">
        <v>649</v>
      </c>
      <c r="B58">
        <v>71.5</v>
      </c>
      <c r="C58">
        <v>71.8</v>
      </c>
      <c r="D58">
        <v>70.3</v>
      </c>
      <c r="E58">
        <v>70.400000000000006</v>
      </c>
      <c r="F58" s="112">
        <v>1565</v>
      </c>
    </row>
    <row r="59" spans="1:6">
      <c r="A59" t="s">
        <v>648</v>
      </c>
      <c r="B59">
        <v>70.099999999999994</v>
      </c>
      <c r="C59">
        <v>71</v>
      </c>
      <c r="D59">
        <v>69.3</v>
      </c>
      <c r="E59">
        <v>71</v>
      </c>
      <c r="F59">
        <v>983</v>
      </c>
    </row>
    <row r="60" spans="1:6">
      <c r="A60" t="s">
        <v>647</v>
      </c>
      <c r="B60">
        <v>72</v>
      </c>
      <c r="C60">
        <v>74.2</v>
      </c>
      <c r="D60">
        <v>71.099999999999994</v>
      </c>
      <c r="E60">
        <v>73.599999999999994</v>
      </c>
      <c r="F60" s="112">
        <v>5321</v>
      </c>
    </row>
    <row r="61" spans="1:6">
      <c r="A61" t="s">
        <v>646</v>
      </c>
      <c r="B61">
        <v>74.5</v>
      </c>
      <c r="C61">
        <v>75.5</v>
      </c>
      <c r="D61">
        <v>73.599999999999994</v>
      </c>
      <c r="E61">
        <v>73.7</v>
      </c>
      <c r="F61" s="112">
        <v>7560</v>
      </c>
    </row>
    <row r="62" spans="1:6">
      <c r="A62" t="s">
        <v>645</v>
      </c>
      <c r="B62">
        <v>73.2</v>
      </c>
      <c r="C62">
        <v>73.5</v>
      </c>
      <c r="D62">
        <v>72</v>
      </c>
      <c r="E62">
        <v>72.3</v>
      </c>
      <c r="F62" s="112">
        <v>2408</v>
      </c>
    </row>
    <row r="63" spans="1:6">
      <c r="A63" t="s">
        <v>644</v>
      </c>
      <c r="B63">
        <v>71.900000000000006</v>
      </c>
      <c r="C63">
        <v>72.3</v>
      </c>
      <c r="D63">
        <v>71.099999999999994</v>
      </c>
      <c r="E63">
        <v>71.2</v>
      </c>
      <c r="F63" s="112">
        <v>1540</v>
      </c>
    </row>
    <row r="64" spans="1:6">
      <c r="A64" t="s">
        <v>643</v>
      </c>
      <c r="B64">
        <v>71.3</v>
      </c>
      <c r="C64">
        <v>72.2</v>
      </c>
      <c r="D64">
        <v>70.900000000000006</v>
      </c>
      <c r="E64">
        <v>71.5</v>
      </c>
      <c r="F64" s="112">
        <v>1224</v>
      </c>
    </row>
  </sheetData>
  <sortState xmlns:xlrd2="http://schemas.microsoft.com/office/spreadsheetml/2017/richdata2" ref="A2:F72">
    <sortCondition ref="A1"/>
  </sortState>
  <phoneticPr fontId="6" type="noConversion"/>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03108-9593-4CD3-A3C6-36653B98DF41}">
  <sheetPr codeName="工作表483"/>
  <dimension ref="A1:F64"/>
  <sheetViews>
    <sheetView workbookViewId="0"/>
  </sheetViews>
  <sheetFormatPr defaultRowHeight="17"/>
  <sheetData>
    <row r="1" spans="1:6">
      <c r="A1" t="s">
        <v>731</v>
      </c>
      <c r="B1" t="s">
        <v>732</v>
      </c>
      <c r="C1" t="s">
        <v>733</v>
      </c>
      <c r="D1" t="s">
        <v>734</v>
      </c>
      <c r="E1" t="s">
        <v>735</v>
      </c>
      <c r="F1" t="s">
        <v>736</v>
      </c>
    </row>
    <row r="2" spans="1:6">
      <c r="A2" t="s">
        <v>705</v>
      </c>
      <c r="B2">
        <v>66.599999999999994</v>
      </c>
      <c r="C2">
        <v>66.599999999999994</v>
      </c>
      <c r="D2">
        <v>65.5</v>
      </c>
      <c r="E2">
        <v>65.7</v>
      </c>
      <c r="F2">
        <v>492</v>
      </c>
    </row>
    <row r="3" spans="1:6">
      <c r="A3" t="s">
        <v>704</v>
      </c>
      <c r="B3">
        <v>66.3</v>
      </c>
      <c r="C3">
        <v>66.3</v>
      </c>
      <c r="D3">
        <v>65.599999999999994</v>
      </c>
      <c r="E3">
        <v>65.599999999999994</v>
      </c>
      <c r="F3">
        <v>547</v>
      </c>
    </row>
    <row r="4" spans="1:6">
      <c r="A4" t="s">
        <v>703</v>
      </c>
      <c r="B4">
        <v>66</v>
      </c>
      <c r="C4">
        <v>66.3</v>
      </c>
      <c r="D4">
        <v>65.099999999999994</v>
      </c>
      <c r="E4">
        <v>65.2</v>
      </c>
      <c r="F4">
        <v>530</v>
      </c>
    </row>
    <row r="5" spans="1:6">
      <c r="A5" t="s">
        <v>702</v>
      </c>
      <c r="B5">
        <v>65.099999999999994</v>
      </c>
      <c r="C5">
        <v>65.8</v>
      </c>
      <c r="D5">
        <v>64.400000000000006</v>
      </c>
      <c r="E5">
        <v>64.5</v>
      </c>
      <c r="F5">
        <v>474</v>
      </c>
    </row>
    <row r="6" spans="1:6">
      <c r="A6" t="s">
        <v>701</v>
      </c>
      <c r="B6">
        <v>65</v>
      </c>
      <c r="C6">
        <v>66.5</v>
      </c>
      <c r="D6">
        <v>63</v>
      </c>
      <c r="E6">
        <v>63</v>
      </c>
      <c r="F6">
        <v>867</v>
      </c>
    </row>
    <row r="7" spans="1:6">
      <c r="A7" t="s">
        <v>700</v>
      </c>
      <c r="B7">
        <v>63.1</v>
      </c>
      <c r="C7">
        <v>63.3</v>
      </c>
      <c r="D7">
        <v>60.6</v>
      </c>
      <c r="E7">
        <v>60.8</v>
      </c>
      <c r="F7" s="112">
        <v>1008</v>
      </c>
    </row>
    <row r="8" spans="1:6">
      <c r="A8" t="s">
        <v>699</v>
      </c>
      <c r="B8">
        <v>59.5</v>
      </c>
      <c r="C8">
        <v>61.4</v>
      </c>
      <c r="D8">
        <v>59.5</v>
      </c>
      <c r="E8">
        <v>61.1</v>
      </c>
      <c r="F8">
        <v>416</v>
      </c>
    </row>
    <row r="9" spans="1:6">
      <c r="A9" t="s">
        <v>698</v>
      </c>
      <c r="B9">
        <v>61.8</v>
      </c>
      <c r="C9">
        <v>62.2</v>
      </c>
      <c r="D9">
        <v>60.9</v>
      </c>
      <c r="E9">
        <v>61</v>
      </c>
      <c r="F9">
        <v>371</v>
      </c>
    </row>
    <row r="10" spans="1:6">
      <c r="A10" t="s">
        <v>697</v>
      </c>
      <c r="B10">
        <v>61.2</v>
      </c>
      <c r="C10">
        <v>61.2</v>
      </c>
      <c r="D10">
        <v>59.3</v>
      </c>
      <c r="E10">
        <v>59.5</v>
      </c>
      <c r="F10">
        <v>810</v>
      </c>
    </row>
    <row r="11" spans="1:6">
      <c r="A11" t="s">
        <v>696</v>
      </c>
      <c r="B11">
        <v>59.7</v>
      </c>
      <c r="C11">
        <v>60.8</v>
      </c>
      <c r="D11">
        <v>59.5</v>
      </c>
      <c r="E11">
        <v>59.5</v>
      </c>
      <c r="F11">
        <v>373</v>
      </c>
    </row>
    <row r="12" spans="1:6">
      <c r="A12" t="s">
        <v>695</v>
      </c>
      <c r="B12">
        <v>59.5</v>
      </c>
      <c r="C12">
        <v>59.7</v>
      </c>
      <c r="D12">
        <v>58.2</v>
      </c>
      <c r="E12">
        <v>58.8</v>
      </c>
      <c r="F12">
        <v>437</v>
      </c>
    </row>
    <row r="13" spans="1:6">
      <c r="A13" t="s">
        <v>694</v>
      </c>
      <c r="B13">
        <v>59.1</v>
      </c>
      <c r="C13">
        <v>59.7</v>
      </c>
      <c r="D13">
        <v>58.9</v>
      </c>
      <c r="E13">
        <v>59.1</v>
      </c>
      <c r="F13">
        <v>247</v>
      </c>
    </row>
    <row r="14" spans="1:6">
      <c r="A14" t="s">
        <v>693</v>
      </c>
      <c r="B14">
        <v>59.3</v>
      </c>
      <c r="C14">
        <v>59.8</v>
      </c>
      <c r="D14">
        <v>58.8</v>
      </c>
      <c r="E14">
        <v>58.9</v>
      </c>
      <c r="F14">
        <v>249</v>
      </c>
    </row>
    <row r="15" spans="1:6">
      <c r="A15" t="s">
        <v>692</v>
      </c>
      <c r="B15">
        <v>59.3</v>
      </c>
      <c r="C15">
        <v>63</v>
      </c>
      <c r="D15">
        <v>58.3</v>
      </c>
      <c r="E15">
        <v>61</v>
      </c>
      <c r="F15" s="112">
        <v>1116</v>
      </c>
    </row>
    <row r="16" spans="1:6">
      <c r="A16" t="s">
        <v>691</v>
      </c>
      <c r="B16">
        <v>61.5</v>
      </c>
      <c r="C16">
        <v>62.1</v>
      </c>
      <c r="D16">
        <v>60.2</v>
      </c>
      <c r="E16">
        <v>60.3</v>
      </c>
      <c r="F16">
        <v>486</v>
      </c>
    </row>
    <row r="17" spans="1:6">
      <c r="A17" t="s">
        <v>690</v>
      </c>
      <c r="B17">
        <v>60.3</v>
      </c>
      <c r="C17">
        <v>61</v>
      </c>
      <c r="D17">
        <v>60.1</v>
      </c>
      <c r="E17">
        <v>60.8</v>
      </c>
      <c r="F17">
        <v>332</v>
      </c>
    </row>
    <row r="18" spans="1:6">
      <c r="A18" t="s">
        <v>689</v>
      </c>
      <c r="B18">
        <v>61.2</v>
      </c>
      <c r="C18">
        <v>61.8</v>
      </c>
      <c r="D18">
        <v>61</v>
      </c>
      <c r="E18">
        <v>61.3</v>
      </c>
      <c r="F18">
        <v>407</v>
      </c>
    </row>
    <row r="19" spans="1:6">
      <c r="A19" t="s">
        <v>688</v>
      </c>
      <c r="B19">
        <v>61</v>
      </c>
      <c r="C19">
        <v>62.8</v>
      </c>
      <c r="D19">
        <v>59.6</v>
      </c>
      <c r="E19">
        <v>59.6</v>
      </c>
      <c r="F19">
        <v>832</v>
      </c>
    </row>
    <row r="20" spans="1:6">
      <c r="A20" t="s">
        <v>687</v>
      </c>
      <c r="B20">
        <v>60.2</v>
      </c>
      <c r="C20">
        <v>61</v>
      </c>
      <c r="D20">
        <v>59.7</v>
      </c>
      <c r="E20">
        <v>59.8</v>
      </c>
      <c r="F20">
        <v>443</v>
      </c>
    </row>
    <row r="21" spans="1:6">
      <c r="A21" t="s">
        <v>686</v>
      </c>
      <c r="B21">
        <v>60.1</v>
      </c>
      <c r="C21">
        <v>60.5</v>
      </c>
      <c r="D21">
        <v>59.3</v>
      </c>
      <c r="E21">
        <v>59.3</v>
      </c>
      <c r="F21">
        <v>228</v>
      </c>
    </row>
    <row r="22" spans="1:6">
      <c r="A22" t="s">
        <v>685</v>
      </c>
      <c r="B22">
        <v>59.4</v>
      </c>
      <c r="C22">
        <v>60</v>
      </c>
      <c r="D22">
        <v>59</v>
      </c>
      <c r="E22">
        <v>59.3</v>
      </c>
      <c r="F22">
        <v>300</v>
      </c>
    </row>
    <row r="23" spans="1:6">
      <c r="A23" t="s">
        <v>684</v>
      </c>
      <c r="B23">
        <v>59.4</v>
      </c>
      <c r="C23">
        <v>60</v>
      </c>
      <c r="D23">
        <v>59.3</v>
      </c>
      <c r="E23">
        <v>59.7</v>
      </c>
      <c r="F23">
        <v>394</v>
      </c>
    </row>
    <row r="24" spans="1:6">
      <c r="A24" t="s">
        <v>683</v>
      </c>
      <c r="B24">
        <v>60.1</v>
      </c>
      <c r="C24">
        <v>60.1</v>
      </c>
      <c r="D24">
        <v>58.4</v>
      </c>
      <c r="E24">
        <v>58.4</v>
      </c>
      <c r="F24">
        <v>764</v>
      </c>
    </row>
    <row r="25" spans="1:6">
      <c r="A25" t="s">
        <v>682</v>
      </c>
      <c r="B25">
        <v>58.4</v>
      </c>
      <c r="C25">
        <v>59</v>
      </c>
      <c r="D25">
        <v>58.3</v>
      </c>
      <c r="E25">
        <v>58.6</v>
      </c>
      <c r="F25">
        <v>470</v>
      </c>
    </row>
    <row r="26" spans="1:6">
      <c r="A26" t="s">
        <v>681</v>
      </c>
      <c r="B26">
        <v>59.1</v>
      </c>
      <c r="C26">
        <v>59.1</v>
      </c>
      <c r="D26">
        <v>58.2</v>
      </c>
      <c r="E26">
        <v>58.6</v>
      </c>
      <c r="F26">
        <v>349</v>
      </c>
    </row>
    <row r="27" spans="1:6">
      <c r="A27" t="s">
        <v>680</v>
      </c>
      <c r="B27">
        <v>58.6</v>
      </c>
      <c r="C27">
        <v>59.3</v>
      </c>
      <c r="D27">
        <v>58</v>
      </c>
      <c r="E27">
        <v>58</v>
      </c>
      <c r="F27">
        <v>456</v>
      </c>
    </row>
    <row r="28" spans="1:6">
      <c r="A28" t="s">
        <v>679</v>
      </c>
      <c r="B28">
        <v>58.1</v>
      </c>
      <c r="C28">
        <v>59.6</v>
      </c>
      <c r="D28">
        <v>58.1</v>
      </c>
      <c r="E28">
        <v>58.3</v>
      </c>
      <c r="F28">
        <v>740</v>
      </c>
    </row>
    <row r="29" spans="1:6">
      <c r="A29" t="s">
        <v>678</v>
      </c>
      <c r="B29">
        <v>58.5</v>
      </c>
      <c r="C29">
        <v>58.5</v>
      </c>
      <c r="D29">
        <v>57.3</v>
      </c>
      <c r="E29">
        <v>57.3</v>
      </c>
      <c r="F29">
        <v>550</v>
      </c>
    </row>
    <row r="30" spans="1:6">
      <c r="A30" t="s">
        <v>677</v>
      </c>
      <c r="B30">
        <v>57.7</v>
      </c>
      <c r="C30">
        <v>59</v>
      </c>
      <c r="D30">
        <v>57.1</v>
      </c>
      <c r="E30">
        <v>57.2</v>
      </c>
      <c r="F30">
        <v>568</v>
      </c>
    </row>
    <row r="31" spans="1:6">
      <c r="A31" t="s">
        <v>676</v>
      </c>
      <c r="B31">
        <v>57.2</v>
      </c>
      <c r="C31">
        <v>57.2</v>
      </c>
      <c r="D31">
        <v>56.1</v>
      </c>
      <c r="E31">
        <v>56.2</v>
      </c>
      <c r="F31">
        <v>369</v>
      </c>
    </row>
    <row r="32" spans="1:6">
      <c r="A32" t="s">
        <v>675</v>
      </c>
      <c r="B32">
        <v>55.9</v>
      </c>
      <c r="C32">
        <v>55.9</v>
      </c>
      <c r="D32">
        <v>54</v>
      </c>
      <c r="E32">
        <v>54.8</v>
      </c>
      <c r="F32">
        <v>601</v>
      </c>
    </row>
    <row r="33" spans="1:6">
      <c r="A33" t="s">
        <v>674</v>
      </c>
      <c r="B33">
        <v>55.2</v>
      </c>
      <c r="C33">
        <v>56.4</v>
      </c>
      <c r="D33">
        <v>55.2</v>
      </c>
      <c r="E33">
        <v>56.3</v>
      </c>
      <c r="F33">
        <v>274</v>
      </c>
    </row>
    <row r="34" spans="1:6">
      <c r="A34" t="s">
        <v>673</v>
      </c>
      <c r="B34">
        <v>56.3</v>
      </c>
      <c r="C34">
        <v>56.5</v>
      </c>
      <c r="D34">
        <v>55.4</v>
      </c>
      <c r="E34">
        <v>55.9</v>
      </c>
      <c r="F34">
        <v>218</v>
      </c>
    </row>
    <row r="35" spans="1:6">
      <c r="A35" t="s">
        <v>672</v>
      </c>
      <c r="B35">
        <v>55.4</v>
      </c>
      <c r="C35">
        <v>55.4</v>
      </c>
      <c r="D35">
        <v>53.2</v>
      </c>
      <c r="E35">
        <v>53.9</v>
      </c>
      <c r="F35">
        <v>551</v>
      </c>
    </row>
    <row r="36" spans="1:6">
      <c r="A36" t="s">
        <v>671</v>
      </c>
      <c r="B36">
        <v>54.2</v>
      </c>
      <c r="C36">
        <v>54.5</v>
      </c>
      <c r="D36">
        <v>53</v>
      </c>
      <c r="E36">
        <v>53.3</v>
      </c>
      <c r="F36">
        <v>289</v>
      </c>
    </row>
    <row r="37" spans="1:6">
      <c r="A37" t="s">
        <v>670</v>
      </c>
      <c r="B37">
        <v>53.8</v>
      </c>
      <c r="C37">
        <v>54.2</v>
      </c>
      <c r="D37">
        <v>53.3</v>
      </c>
      <c r="E37">
        <v>53.4</v>
      </c>
      <c r="F37">
        <v>182</v>
      </c>
    </row>
    <row r="38" spans="1:6">
      <c r="A38" t="s">
        <v>669</v>
      </c>
      <c r="B38">
        <v>54.1</v>
      </c>
      <c r="C38">
        <v>55.1</v>
      </c>
      <c r="D38">
        <v>54</v>
      </c>
      <c r="E38">
        <v>54.8</v>
      </c>
      <c r="F38">
        <v>270</v>
      </c>
    </row>
    <row r="39" spans="1:6">
      <c r="A39" t="s">
        <v>668</v>
      </c>
      <c r="B39">
        <v>54.5</v>
      </c>
      <c r="C39">
        <v>55</v>
      </c>
      <c r="D39">
        <v>54.1</v>
      </c>
      <c r="E39">
        <v>54.1</v>
      </c>
      <c r="F39">
        <v>169</v>
      </c>
    </row>
    <row r="40" spans="1:6">
      <c r="A40" t="s">
        <v>667</v>
      </c>
      <c r="B40">
        <v>53.9</v>
      </c>
      <c r="C40">
        <v>54.5</v>
      </c>
      <c r="D40">
        <v>53.5</v>
      </c>
      <c r="E40">
        <v>53.5</v>
      </c>
      <c r="F40">
        <v>313</v>
      </c>
    </row>
    <row r="41" spans="1:6">
      <c r="A41" t="s">
        <v>666</v>
      </c>
      <c r="B41">
        <v>54.6</v>
      </c>
      <c r="C41">
        <v>55.1</v>
      </c>
      <c r="D41">
        <v>54</v>
      </c>
      <c r="E41">
        <v>54.9</v>
      </c>
      <c r="F41">
        <v>305</v>
      </c>
    </row>
    <row r="42" spans="1:6">
      <c r="A42" t="s">
        <v>665</v>
      </c>
      <c r="B42">
        <v>54.6</v>
      </c>
      <c r="C42">
        <v>55.8</v>
      </c>
      <c r="D42">
        <v>54.6</v>
      </c>
      <c r="E42">
        <v>55.2</v>
      </c>
      <c r="F42">
        <v>392</v>
      </c>
    </row>
    <row r="43" spans="1:6">
      <c r="A43" t="s">
        <v>664</v>
      </c>
      <c r="B43">
        <v>55.2</v>
      </c>
      <c r="C43">
        <v>55.3</v>
      </c>
      <c r="D43">
        <v>54.6</v>
      </c>
      <c r="E43">
        <v>55</v>
      </c>
      <c r="F43">
        <v>149</v>
      </c>
    </row>
    <row r="44" spans="1:6">
      <c r="A44" t="s">
        <v>663</v>
      </c>
      <c r="B44">
        <v>55.6</v>
      </c>
      <c r="C44">
        <v>55.7</v>
      </c>
      <c r="D44">
        <v>55</v>
      </c>
      <c r="E44">
        <v>55.3</v>
      </c>
      <c r="F44">
        <v>170</v>
      </c>
    </row>
    <row r="45" spans="1:6">
      <c r="A45" t="s">
        <v>662</v>
      </c>
      <c r="B45">
        <v>55.8</v>
      </c>
      <c r="C45">
        <v>56.1</v>
      </c>
      <c r="D45">
        <v>55.1</v>
      </c>
      <c r="E45">
        <v>55.2</v>
      </c>
      <c r="F45">
        <v>192</v>
      </c>
    </row>
    <row r="46" spans="1:6">
      <c r="A46" t="s">
        <v>661</v>
      </c>
      <c r="B46">
        <v>55.5</v>
      </c>
      <c r="C46">
        <v>56.1</v>
      </c>
      <c r="D46">
        <v>54.7</v>
      </c>
      <c r="E46">
        <v>56</v>
      </c>
      <c r="F46">
        <v>247</v>
      </c>
    </row>
    <row r="47" spans="1:6">
      <c r="A47" t="s">
        <v>660</v>
      </c>
      <c r="B47">
        <v>56.1</v>
      </c>
      <c r="C47">
        <v>56.8</v>
      </c>
      <c r="D47">
        <v>55.7</v>
      </c>
      <c r="E47">
        <v>56.7</v>
      </c>
      <c r="F47">
        <v>218</v>
      </c>
    </row>
    <row r="48" spans="1:6">
      <c r="A48" t="s">
        <v>659</v>
      </c>
      <c r="B48">
        <v>56.6</v>
      </c>
      <c r="C48">
        <v>56.6</v>
      </c>
      <c r="D48">
        <v>55.2</v>
      </c>
      <c r="E48">
        <v>55.3</v>
      </c>
      <c r="F48">
        <v>193</v>
      </c>
    </row>
    <row r="49" spans="1:6">
      <c r="A49" t="s">
        <v>658</v>
      </c>
      <c r="B49">
        <v>55.3</v>
      </c>
      <c r="C49">
        <v>55.6</v>
      </c>
      <c r="D49">
        <v>54.9</v>
      </c>
      <c r="E49">
        <v>55.5</v>
      </c>
      <c r="F49">
        <v>189</v>
      </c>
    </row>
    <row r="50" spans="1:6">
      <c r="A50" t="s">
        <v>657</v>
      </c>
      <c r="B50">
        <v>55.5</v>
      </c>
      <c r="C50">
        <v>56</v>
      </c>
      <c r="D50">
        <v>55.2</v>
      </c>
      <c r="E50">
        <v>55.3</v>
      </c>
      <c r="F50">
        <v>267</v>
      </c>
    </row>
    <row r="51" spans="1:6">
      <c r="A51" t="s">
        <v>656</v>
      </c>
      <c r="B51">
        <v>55</v>
      </c>
      <c r="C51">
        <v>55.6</v>
      </c>
      <c r="D51">
        <v>54.8</v>
      </c>
      <c r="E51">
        <v>54.9</v>
      </c>
      <c r="F51">
        <v>280</v>
      </c>
    </row>
    <row r="52" spans="1:6">
      <c r="A52" t="s">
        <v>655</v>
      </c>
      <c r="B52">
        <v>55.2</v>
      </c>
      <c r="C52">
        <v>56.2</v>
      </c>
      <c r="D52">
        <v>54.8</v>
      </c>
      <c r="E52">
        <v>55.5</v>
      </c>
      <c r="F52">
        <v>359</v>
      </c>
    </row>
    <row r="53" spans="1:6">
      <c r="A53" t="s">
        <v>654</v>
      </c>
      <c r="B53">
        <v>55.9</v>
      </c>
      <c r="C53">
        <v>56.8</v>
      </c>
      <c r="D53">
        <v>55.6</v>
      </c>
      <c r="E53">
        <v>55.9</v>
      </c>
      <c r="F53">
        <v>506</v>
      </c>
    </row>
    <row r="54" spans="1:6">
      <c r="A54" t="s">
        <v>653</v>
      </c>
      <c r="B54">
        <v>56.4</v>
      </c>
      <c r="C54">
        <v>56.5</v>
      </c>
      <c r="D54">
        <v>55.6</v>
      </c>
      <c r="E54">
        <v>55.9</v>
      </c>
      <c r="F54">
        <v>266</v>
      </c>
    </row>
    <row r="55" spans="1:6">
      <c r="A55" t="s">
        <v>652</v>
      </c>
      <c r="B55">
        <v>56.5</v>
      </c>
      <c r="C55">
        <v>57.3</v>
      </c>
      <c r="D55">
        <v>56.3</v>
      </c>
      <c r="E55">
        <v>56.4</v>
      </c>
      <c r="F55">
        <v>392</v>
      </c>
    </row>
    <row r="56" spans="1:6">
      <c r="A56" t="s">
        <v>651</v>
      </c>
      <c r="B56">
        <v>56.5</v>
      </c>
      <c r="C56">
        <v>59</v>
      </c>
      <c r="D56">
        <v>56.2</v>
      </c>
      <c r="E56">
        <v>56.6</v>
      </c>
      <c r="F56" s="112">
        <v>1059</v>
      </c>
    </row>
    <row r="57" spans="1:6">
      <c r="A57" t="s">
        <v>650</v>
      </c>
      <c r="B57">
        <v>56.8</v>
      </c>
      <c r="C57">
        <v>58</v>
      </c>
      <c r="D57">
        <v>56.7</v>
      </c>
      <c r="E57">
        <v>57.2</v>
      </c>
      <c r="F57">
        <v>411</v>
      </c>
    </row>
    <row r="58" spans="1:6">
      <c r="A58" t="s">
        <v>649</v>
      </c>
      <c r="B58">
        <v>57.4</v>
      </c>
      <c r="C58">
        <v>57.6</v>
      </c>
      <c r="D58">
        <v>56.7</v>
      </c>
      <c r="E58">
        <v>57</v>
      </c>
      <c r="F58">
        <v>277</v>
      </c>
    </row>
    <row r="59" spans="1:6">
      <c r="A59" t="s">
        <v>648</v>
      </c>
      <c r="B59">
        <v>56.4</v>
      </c>
      <c r="C59">
        <v>57.2</v>
      </c>
      <c r="D59">
        <v>55.7</v>
      </c>
      <c r="E59">
        <v>57</v>
      </c>
      <c r="F59">
        <v>279</v>
      </c>
    </row>
    <row r="60" spans="1:6">
      <c r="A60" t="s">
        <v>647</v>
      </c>
      <c r="B60">
        <v>57.4</v>
      </c>
      <c r="C60">
        <v>57.6</v>
      </c>
      <c r="D60">
        <v>56.7</v>
      </c>
      <c r="E60">
        <v>57.2</v>
      </c>
      <c r="F60">
        <v>299</v>
      </c>
    </row>
    <row r="61" spans="1:6">
      <c r="A61" t="s">
        <v>646</v>
      </c>
      <c r="B61">
        <v>57.5</v>
      </c>
      <c r="C61">
        <v>58.3</v>
      </c>
      <c r="D61">
        <v>57.3</v>
      </c>
      <c r="E61">
        <v>58.2</v>
      </c>
      <c r="F61">
        <v>389</v>
      </c>
    </row>
    <row r="62" spans="1:6">
      <c r="A62" t="s">
        <v>645</v>
      </c>
      <c r="B62">
        <v>58.5</v>
      </c>
      <c r="C62">
        <v>60.8</v>
      </c>
      <c r="D62">
        <v>57.9</v>
      </c>
      <c r="E62">
        <v>59.7</v>
      </c>
      <c r="F62" s="112">
        <v>1139</v>
      </c>
    </row>
    <row r="63" spans="1:6">
      <c r="A63" t="s">
        <v>644</v>
      </c>
      <c r="B63">
        <v>59.2</v>
      </c>
      <c r="C63">
        <v>61.2</v>
      </c>
      <c r="D63">
        <v>58.8</v>
      </c>
      <c r="E63">
        <v>59.7</v>
      </c>
      <c r="F63" s="112">
        <v>1106</v>
      </c>
    </row>
    <row r="64" spans="1:6">
      <c r="A64" t="s">
        <v>643</v>
      </c>
      <c r="B64">
        <v>60.4</v>
      </c>
      <c r="C64">
        <v>60.4</v>
      </c>
      <c r="D64">
        <v>58.9</v>
      </c>
      <c r="E64">
        <v>58.9</v>
      </c>
      <c r="F64">
        <v>531</v>
      </c>
    </row>
  </sheetData>
  <sortState xmlns:xlrd2="http://schemas.microsoft.com/office/spreadsheetml/2017/richdata2" ref="A2:F72">
    <sortCondition ref="A1"/>
  </sortState>
  <phoneticPr fontId="6" type="noConversion"/>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4EF27FE-D00E-44BF-B5E5-C69F964DDD52}">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43</vt:i4>
      </vt:variant>
    </vt:vector>
  </HeadingPairs>
  <TitlesOfParts>
    <vt:vector size="43" baseType="lpstr">
      <vt:lpstr>使用者輸入介面</vt:lpstr>
      <vt:lpstr>POS機按鈕</vt:lpstr>
      <vt:lpstr>POS機</vt:lpstr>
      <vt:lpstr>啟動人格問答</vt:lpstr>
      <vt:lpstr>雪天型結果</vt:lpstr>
      <vt:lpstr>雪天型隨機</vt:lpstr>
      <vt:lpstr>風險厭惡</vt:lpstr>
      <vt:lpstr>風險厭惡結果單</vt:lpstr>
      <vt:lpstr>陰天型結果</vt:lpstr>
      <vt:lpstr>陰天型隨機</vt:lpstr>
      <vt:lpstr>風險中立偏厭惡</vt:lpstr>
      <vt:lpstr>風險中立偏厭惡結果單</vt:lpstr>
      <vt:lpstr>晴天型結果</vt:lpstr>
      <vt:lpstr>晴天型隨機</vt:lpstr>
      <vt:lpstr>風險中立</vt:lpstr>
      <vt:lpstr>風險中立結果單</vt:lpstr>
      <vt:lpstr>雷雨型結果</vt:lpstr>
      <vt:lpstr>雷雨型隨機</vt:lpstr>
      <vt:lpstr>風險中立偏愛好</vt:lpstr>
      <vt:lpstr>風險中立偏愛好結果單</vt:lpstr>
      <vt:lpstr>閃電型結果</vt:lpstr>
      <vt:lpstr>閃電型隨機</vt:lpstr>
      <vt:lpstr>風險愛好</vt:lpstr>
      <vt:lpstr>風險愛好結果單</vt:lpstr>
      <vt:lpstr>幕後結果</vt:lpstr>
      <vt:lpstr>幕後結果_最佳化</vt:lpstr>
      <vt:lpstr>題庫</vt:lpstr>
      <vt:lpstr>使用者資料</vt:lpstr>
      <vt:lpstr>stock price</vt:lpstr>
      <vt:lpstr>high_risk</vt:lpstr>
      <vt:lpstr>medium_risk</vt:lpstr>
      <vt:lpstr>low_risk</vt:lpstr>
      <vt:lpstr>名人介紹</vt:lpstr>
      <vt:lpstr>6669</vt:lpstr>
      <vt:lpstr>3036</vt:lpstr>
      <vt:lpstr>2357</vt:lpstr>
      <vt:lpstr>4938</vt:lpstr>
      <vt:lpstr>1905</vt:lpstr>
      <vt:lpstr>6414</vt:lpstr>
      <vt:lpstr>3356</vt:lpstr>
      <vt:lpstr>1809</vt:lpstr>
      <vt:lpstr>2338</vt:lpstr>
      <vt:lpstr>3504</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宸惟 郭</dc:creator>
  <cp:lastModifiedBy>伊婷 蔣</cp:lastModifiedBy>
  <cp:lastPrinted>2024-06-11T23:14:10Z</cp:lastPrinted>
  <dcterms:created xsi:type="dcterms:W3CDTF">2024-05-18T23:54:40Z</dcterms:created>
  <dcterms:modified xsi:type="dcterms:W3CDTF">2024-06-12T11:49:19Z</dcterms:modified>
</cp:coreProperties>
</file>